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drawings/drawing3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D:\rafi\trainity\"/>
    </mc:Choice>
  </mc:AlternateContent>
  <xr:revisionPtr revIDLastSave="0" documentId="13_ncr:1_{6E6630F3-A257-4FD2-BCF8-AB83620440BB}" xr6:coauthVersionLast="47" xr6:coauthVersionMax="47" xr10:uidLastSave="{00000000-0000-0000-0000-000000000000}"/>
  <bookViews>
    <workbookView xWindow="-120" yWindow="-120" windowWidth="20730" windowHeight="11160" tabRatio="777" xr2:uid="{00000000-000D-0000-FFFF-FFFF00000000}"/>
  </bookViews>
  <sheets>
    <sheet name="cleaned data" sheetId="1" r:id="rId1"/>
    <sheet name="Genre Analysis" sheetId="2" r:id="rId2"/>
    <sheet name="Duration Analysis" sheetId="4" r:id="rId3"/>
    <sheet name="Language Analysis" sheetId="5" r:id="rId4"/>
    <sheet name="Director Analysis" sheetId="3" r:id="rId5"/>
    <sheet name="Budget Analysis" sheetId="6" r:id="rId6"/>
  </sheets>
  <definedNames>
    <definedName name="ExternalData_1" localSheetId="1" hidden="1">'Genre Analysis'!$A$1:$D$14041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9" i="5" l="1"/>
  <c r="O2" i="6"/>
  <c r="E2" i="6"/>
  <c r="M56" i="2" a="1"/>
  <c r="M56" i="2" s="1"/>
  <c r="G3" i="3"/>
  <c r="I3" i="3" s="1"/>
  <c r="I26" i="2"/>
  <c r="E780" i="6"/>
  <c r="E3375" i="6"/>
  <c r="E770" i="6"/>
  <c r="E448" i="6"/>
  <c r="E3779" i="6"/>
  <c r="E1646" i="6"/>
  <c r="E4013" i="6"/>
  <c r="E3528" i="6"/>
  <c r="E1057" i="6"/>
  <c r="E632" i="6"/>
  <c r="E3640" i="6"/>
  <c r="E1234" i="6"/>
  <c r="E2757" i="6"/>
  <c r="E1766" i="6"/>
  <c r="E2556" i="6"/>
  <c r="E764" i="6"/>
  <c r="E3999" i="6"/>
  <c r="E3923" i="6"/>
  <c r="E707" i="6"/>
  <c r="E988" i="6"/>
  <c r="E966" i="6"/>
  <c r="E4008" i="6"/>
  <c r="E1962" i="6"/>
  <c r="E701" i="6"/>
  <c r="E513" i="6"/>
  <c r="E1918" i="6"/>
  <c r="E948" i="6"/>
  <c r="E2745" i="6"/>
  <c r="E2489" i="6"/>
  <c r="E1016" i="6"/>
  <c r="E1017" i="6"/>
  <c r="E2702" i="6"/>
  <c r="E958" i="6"/>
  <c r="E4418" i="6"/>
  <c r="E1402" i="6"/>
  <c r="E3760" i="6"/>
  <c r="E1989" i="6"/>
  <c r="E3240" i="6"/>
  <c r="E240" i="6"/>
  <c r="E850" i="6"/>
  <c r="E115" i="6"/>
  <c r="E2182" i="6"/>
  <c r="E3084" i="6"/>
  <c r="E784" i="6"/>
  <c r="E1228" i="6"/>
  <c r="E3396" i="6"/>
  <c r="E1953" i="6"/>
  <c r="E626" i="6"/>
  <c r="E2570" i="6"/>
  <c r="E91" i="6"/>
  <c r="E3552" i="6"/>
  <c r="E2496" i="6"/>
  <c r="E4615" i="6"/>
  <c r="E3031" i="6"/>
  <c r="E2326" i="6"/>
  <c r="E2129" i="6"/>
  <c r="E919" i="6"/>
  <c r="E109" i="6"/>
  <c r="E3231" i="6"/>
  <c r="E4256" i="6"/>
  <c r="E2732" i="6"/>
  <c r="E1696" i="6"/>
  <c r="E469" i="6"/>
  <c r="E2636" i="6"/>
  <c r="E4862" i="6"/>
  <c r="E4080" i="6"/>
  <c r="E878" i="6"/>
  <c r="E1511" i="6"/>
  <c r="E1557" i="6"/>
  <c r="E4611" i="6"/>
  <c r="E2508" i="6"/>
  <c r="E1149" i="6"/>
  <c r="E863" i="6"/>
  <c r="E2736" i="6"/>
  <c r="E340" i="6"/>
  <c r="E3338" i="6"/>
  <c r="E3123" i="6"/>
  <c r="E3826" i="6"/>
  <c r="E3236" i="6"/>
  <c r="E2641" i="6"/>
  <c r="E2861" i="6"/>
  <c r="E3680" i="6"/>
  <c r="E179" i="6"/>
  <c r="E2156" i="6"/>
  <c r="E3554" i="6"/>
  <c r="E1561" i="6"/>
  <c r="E1047" i="6"/>
  <c r="E593" i="6"/>
  <c r="E4774" i="6"/>
  <c r="E965" i="6"/>
  <c r="E1381" i="6"/>
  <c r="E3201" i="6"/>
  <c r="E3613" i="6"/>
  <c r="E3328" i="6"/>
  <c r="E588" i="6"/>
  <c r="E685" i="6"/>
  <c r="E221" i="6"/>
  <c r="E2521" i="6"/>
  <c r="E822" i="6"/>
  <c r="E4206" i="6"/>
  <c r="E4281" i="6"/>
  <c r="E877" i="6"/>
  <c r="E3312" i="6"/>
  <c r="E2823" i="6"/>
  <c r="E1965" i="6"/>
  <c r="E1210" i="6"/>
  <c r="E2894" i="6"/>
  <c r="E3369" i="6"/>
  <c r="E3581" i="6"/>
  <c r="E379" i="6"/>
  <c r="E2958" i="6"/>
  <c r="E974" i="6"/>
  <c r="E3546" i="6"/>
  <c r="E1750" i="6"/>
  <c r="E1499" i="6"/>
  <c r="E3646" i="6"/>
  <c r="E814" i="6"/>
  <c r="E3456" i="6"/>
  <c r="E4138" i="6"/>
  <c r="E2572" i="6"/>
  <c r="E1602" i="6"/>
  <c r="E3881" i="6"/>
  <c r="E2607" i="6"/>
  <c r="E1964" i="6"/>
  <c r="E1491" i="6"/>
  <c r="E1127" i="6"/>
  <c r="E1065" i="6"/>
  <c r="E1929" i="6"/>
  <c r="E1564" i="6"/>
  <c r="E1565" i="6"/>
  <c r="E2073" i="6"/>
  <c r="E2660" i="6"/>
  <c r="E1383" i="6"/>
  <c r="E546" i="6"/>
  <c r="E2079" i="6"/>
  <c r="E4631" i="6"/>
  <c r="E1800" i="6"/>
  <c r="E3194" i="6"/>
  <c r="E2369" i="6"/>
  <c r="E2610" i="6"/>
  <c r="E1058" i="6"/>
  <c r="E2920" i="6"/>
  <c r="E4077" i="6"/>
  <c r="E2613" i="6"/>
  <c r="E4725" i="6"/>
  <c r="E799" i="6"/>
  <c r="E1248" i="6"/>
  <c r="E1516" i="6"/>
  <c r="E4121" i="6"/>
  <c r="E371" i="6"/>
  <c r="E562" i="6"/>
  <c r="E2218" i="6"/>
  <c r="E1864" i="6"/>
  <c r="E4658" i="6"/>
  <c r="E1716" i="6"/>
  <c r="E3096" i="6"/>
  <c r="E3611" i="6"/>
  <c r="E1426" i="6"/>
  <c r="E1785" i="6"/>
  <c r="E4590" i="6"/>
  <c r="E4115" i="6"/>
  <c r="E3882" i="6"/>
  <c r="E2209" i="6"/>
  <c r="E4609" i="6"/>
  <c r="E3462" i="6"/>
  <c r="E3427" i="6"/>
  <c r="E2064" i="6"/>
  <c r="E1264" i="6"/>
  <c r="E1286" i="6"/>
  <c r="E2522" i="6"/>
  <c r="E4363" i="6"/>
  <c r="E572" i="6"/>
  <c r="E2807" i="6"/>
  <c r="E1640" i="6"/>
  <c r="E422" i="6"/>
  <c r="E320" i="6"/>
  <c r="E4094" i="6"/>
  <c r="E4095" i="6"/>
  <c r="E442" i="6"/>
  <c r="E1968" i="6"/>
  <c r="E1183" i="6"/>
  <c r="E4492" i="6"/>
  <c r="E2526" i="6"/>
  <c r="E2001" i="6"/>
  <c r="E2435" i="6"/>
  <c r="E3943" i="6"/>
  <c r="E681" i="6"/>
  <c r="E4183" i="6"/>
  <c r="E4458" i="6"/>
  <c r="E4792" i="6"/>
  <c r="E4337" i="6"/>
  <c r="E671" i="6"/>
  <c r="E3298" i="6"/>
  <c r="E4402" i="6"/>
  <c r="E834" i="6"/>
  <c r="E3159" i="6"/>
  <c r="E1682" i="6"/>
  <c r="E4791" i="6"/>
  <c r="E3872" i="6"/>
  <c r="E1665" i="6"/>
  <c r="E266" i="6"/>
  <c r="E2770" i="6"/>
  <c r="E993" i="6"/>
  <c r="E306" i="6"/>
  <c r="E4536" i="6"/>
  <c r="E4109" i="6"/>
  <c r="E4878" i="6"/>
  <c r="E59" i="6"/>
  <c r="E3344" i="6"/>
  <c r="E3319" i="6"/>
  <c r="E3946" i="6"/>
  <c r="E3604" i="6"/>
  <c r="E4544" i="6"/>
  <c r="E1161" i="6"/>
  <c r="E4857" i="6"/>
  <c r="E823" i="6"/>
  <c r="E4697" i="6"/>
  <c r="E4716" i="6"/>
  <c r="E4721" i="6"/>
  <c r="E130" i="6"/>
  <c r="E131" i="6"/>
  <c r="E4836" i="6"/>
  <c r="E2415" i="6"/>
  <c r="E871" i="6"/>
  <c r="E634" i="6"/>
  <c r="E376" i="6"/>
  <c r="E4272" i="6"/>
  <c r="E4074" i="6"/>
  <c r="E2639" i="6"/>
  <c r="E382" i="6"/>
  <c r="E2452" i="6"/>
  <c r="E1769" i="6"/>
  <c r="E2032" i="6"/>
  <c r="E4538" i="6"/>
  <c r="E1034" i="6"/>
  <c r="E4643" i="6"/>
  <c r="E3158" i="6"/>
  <c r="E3580" i="6"/>
  <c r="E554" i="6"/>
  <c r="E2162" i="6"/>
  <c r="E680" i="6"/>
  <c r="E4706" i="6"/>
  <c r="E4666" i="6"/>
  <c r="E4229" i="6"/>
  <c r="E3087" i="6"/>
  <c r="E4683" i="6"/>
  <c r="E646" i="6"/>
  <c r="E4279" i="6"/>
  <c r="E3529" i="6"/>
  <c r="E3951" i="6"/>
  <c r="E3952" i="6"/>
  <c r="E3910" i="6"/>
  <c r="E2975" i="6"/>
  <c r="E1935" i="6"/>
  <c r="E874" i="6"/>
  <c r="E613" i="6"/>
  <c r="E2431" i="6"/>
  <c r="E89" i="6"/>
  <c r="E441" i="6"/>
  <c r="E3277" i="6"/>
  <c r="E111" i="6"/>
  <c r="E857" i="6"/>
  <c r="E1315" i="6"/>
  <c r="E4681" i="6"/>
  <c r="E4847" i="6"/>
  <c r="E2166" i="6"/>
  <c r="E172" i="6"/>
  <c r="E2727" i="6"/>
  <c r="E3768" i="6"/>
  <c r="E1428" i="6"/>
  <c r="E173" i="6"/>
  <c r="E1192" i="6"/>
  <c r="E697" i="6"/>
  <c r="E2943" i="6"/>
  <c r="E189" i="6"/>
  <c r="E2502" i="6"/>
  <c r="E4126" i="6"/>
  <c r="E170" i="6"/>
  <c r="E256" i="6"/>
  <c r="E2306" i="6"/>
  <c r="E2366" i="6"/>
  <c r="E16" i="6"/>
  <c r="E4416" i="6"/>
  <c r="E534" i="6"/>
  <c r="E885" i="6"/>
  <c r="E627" i="6"/>
  <c r="E3045" i="6"/>
  <c r="E2296" i="6"/>
  <c r="E915" i="6"/>
  <c r="E3129" i="6"/>
  <c r="E2515" i="6"/>
  <c r="E3572" i="6"/>
  <c r="E3658" i="6"/>
  <c r="E3347" i="6"/>
  <c r="E601" i="6"/>
  <c r="E2603" i="6"/>
  <c r="E591" i="6"/>
  <c r="E2304" i="6"/>
  <c r="E3860" i="6"/>
  <c r="E2461" i="6"/>
  <c r="E3955" i="6"/>
  <c r="E4117" i="6"/>
  <c r="E1709" i="6"/>
  <c r="E2373" i="6"/>
  <c r="E4288" i="6"/>
  <c r="E333" i="6"/>
  <c r="E2291" i="6"/>
  <c r="E3560" i="6"/>
  <c r="E4708" i="6"/>
  <c r="E440" i="6"/>
  <c r="E3166" i="6"/>
  <c r="E696" i="6"/>
  <c r="E623" i="6"/>
  <c r="E3863" i="6"/>
  <c r="E3777" i="6"/>
  <c r="E3970" i="6"/>
  <c r="E122" i="6"/>
  <c r="E2251" i="6"/>
  <c r="E2252" i="6"/>
  <c r="E2214" i="6"/>
  <c r="E4450" i="6"/>
  <c r="E4268" i="6"/>
  <c r="E324" i="6"/>
  <c r="E2476" i="6"/>
  <c r="E1282" i="6"/>
  <c r="E1698" i="6"/>
  <c r="E3310" i="6"/>
  <c r="E4238" i="6"/>
  <c r="E2674" i="6"/>
  <c r="E980" i="6"/>
  <c r="E3453" i="6"/>
  <c r="E2841" i="6"/>
  <c r="E2929" i="6"/>
  <c r="E945" i="6"/>
  <c r="E4046" i="6"/>
  <c r="E928" i="6"/>
  <c r="E531" i="6"/>
  <c r="E2154" i="6"/>
  <c r="E3890" i="6"/>
  <c r="E1710" i="6"/>
  <c r="E3905" i="6"/>
  <c r="E3295" i="6"/>
  <c r="E736" i="6"/>
  <c r="E2056" i="6"/>
  <c r="E190" i="6"/>
  <c r="E1987" i="6"/>
  <c r="E4068" i="6"/>
  <c r="E2313" i="6"/>
  <c r="E2449" i="6"/>
  <c r="E2370" i="6"/>
  <c r="E1647" i="6"/>
  <c r="E4503" i="6"/>
  <c r="E3275" i="6"/>
  <c r="E599" i="6"/>
  <c r="E529" i="6"/>
  <c r="E1039" i="6"/>
  <c r="E253" i="6"/>
  <c r="E2550" i="6"/>
  <c r="E416" i="6"/>
  <c r="E3726" i="6"/>
  <c r="E3042" i="6"/>
  <c r="E1604" i="6"/>
  <c r="E2907" i="6"/>
  <c r="E4822" i="6"/>
  <c r="E4823" i="6"/>
  <c r="E595" i="6"/>
  <c r="E4796" i="6"/>
  <c r="E4745" i="6"/>
  <c r="E1859" i="6"/>
  <c r="E235" i="6"/>
  <c r="E4230" i="6"/>
  <c r="E694" i="6"/>
  <c r="E4070" i="6"/>
  <c r="E2817" i="6"/>
  <c r="E4332" i="6"/>
  <c r="E4692" i="6"/>
  <c r="E4494" i="6"/>
  <c r="E4033" i="6"/>
  <c r="E4454" i="6"/>
  <c r="E3444" i="6"/>
  <c r="E3282" i="6"/>
  <c r="E1697" i="6"/>
  <c r="E3778" i="6"/>
  <c r="E2649" i="6"/>
  <c r="E2219" i="6"/>
  <c r="E1984" i="6"/>
  <c r="E104" i="6"/>
  <c r="E1232" i="6"/>
  <c r="E71" i="6"/>
  <c r="E4814" i="6"/>
  <c r="E3340" i="6"/>
  <c r="E1086" i="6"/>
  <c r="E3111" i="6"/>
  <c r="E45" i="6"/>
  <c r="E1718" i="6"/>
  <c r="E2401" i="6"/>
  <c r="E3500" i="6"/>
  <c r="E917" i="6"/>
  <c r="E2859" i="6"/>
  <c r="E3750" i="6"/>
  <c r="E1237" i="6"/>
  <c r="E4773" i="6"/>
  <c r="E2118" i="6"/>
  <c r="E1985" i="6"/>
  <c r="E2125" i="6"/>
  <c r="E1425" i="6"/>
  <c r="E4705" i="6"/>
  <c r="E4404" i="6"/>
  <c r="E3147" i="6"/>
  <c r="E319" i="6"/>
  <c r="E675" i="6"/>
  <c r="E58" i="6"/>
  <c r="E2287" i="6"/>
  <c r="E783" i="6"/>
  <c r="E4622" i="6"/>
  <c r="E268" i="6"/>
  <c r="E4020" i="6"/>
  <c r="E1275" i="6"/>
  <c r="E1073" i="6"/>
  <c r="E302" i="6"/>
  <c r="E3109" i="6"/>
  <c r="E1975" i="6"/>
  <c r="E4599" i="6"/>
  <c r="E1784" i="6"/>
  <c r="E4751" i="6"/>
  <c r="E404" i="6"/>
  <c r="E3516" i="6"/>
  <c r="E821" i="6"/>
  <c r="E1854" i="6"/>
  <c r="E4509" i="6"/>
  <c r="E3904" i="6"/>
  <c r="E717" i="6"/>
  <c r="E2204" i="6"/>
  <c r="E4210" i="6"/>
  <c r="E695" i="6"/>
  <c r="E1151" i="6"/>
  <c r="E2220" i="6"/>
  <c r="E765" i="6"/>
  <c r="E403" i="6"/>
  <c r="E2183" i="6"/>
  <c r="E3251" i="6"/>
  <c r="E4385" i="6"/>
  <c r="E1667" i="6"/>
  <c r="E1213" i="6"/>
  <c r="E2228" i="6"/>
  <c r="E4780" i="6"/>
  <c r="E4173" i="6"/>
  <c r="E2863" i="6"/>
  <c r="E856" i="6"/>
  <c r="E2225" i="6"/>
  <c r="E4003" i="6"/>
  <c r="E462" i="6"/>
  <c r="E284" i="6"/>
  <c r="E292" i="6"/>
  <c r="E303" i="6"/>
  <c r="E41" i="6"/>
  <c r="E938" i="6"/>
  <c r="E757" i="6"/>
  <c r="E2503" i="6"/>
  <c r="E804" i="6"/>
  <c r="E1955" i="6"/>
  <c r="E3730" i="6"/>
  <c r="E4147" i="6"/>
  <c r="E4864" i="6"/>
  <c r="E2559" i="6"/>
  <c r="E3577" i="6"/>
  <c r="E2057" i="6"/>
  <c r="E3355" i="6"/>
  <c r="E2054" i="6"/>
  <c r="E4653" i="6"/>
  <c r="E3225" i="6"/>
  <c r="E514" i="6"/>
  <c r="E2563" i="6"/>
  <c r="E1772" i="6"/>
  <c r="E2614" i="6"/>
  <c r="E3668" i="6"/>
  <c r="E1433" i="6"/>
  <c r="E4170" i="6"/>
  <c r="E3119" i="6"/>
  <c r="E2645" i="6"/>
  <c r="E438" i="6"/>
  <c r="E4047" i="6"/>
  <c r="E2428" i="6"/>
  <c r="E2547" i="6"/>
  <c r="E2536" i="6"/>
  <c r="E2297" i="6"/>
  <c r="E2576" i="6"/>
  <c r="E1764" i="6"/>
  <c r="E2100" i="6"/>
  <c r="E3679" i="6"/>
  <c r="E2446" i="6"/>
  <c r="E4376" i="6"/>
  <c r="E742" i="6"/>
  <c r="E1451" i="6"/>
  <c r="E563" i="6"/>
  <c r="E1148" i="6"/>
  <c r="E908" i="6"/>
  <c r="E2221" i="6"/>
  <c r="E4736" i="6"/>
  <c r="E4737" i="6"/>
  <c r="E1160" i="6"/>
  <c r="E4789" i="6"/>
  <c r="E2477" i="6"/>
  <c r="E1993" i="6"/>
  <c r="E2509" i="6"/>
  <c r="E349" i="6"/>
  <c r="E146" i="6"/>
  <c r="E3799" i="6"/>
  <c r="E40" i="6"/>
  <c r="E4351" i="6"/>
  <c r="E2980" i="6"/>
  <c r="E2323" i="6"/>
  <c r="E2657" i="6"/>
  <c r="E3977" i="6"/>
  <c r="E2299" i="6"/>
  <c r="E2270" i="6"/>
  <c r="E4669" i="6"/>
  <c r="E139" i="6"/>
  <c r="E2463" i="6"/>
  <c r="E1347" i="6"/>
  <c r="E3239" i="6"/>
  <c r="E443" i="6"/>
  <c r="E4078" i="6"/>
  <c r="E1427" i="6"/>
  <c r="E267" i="6"/>
  <c r="E2395" i="6"/>
  <c r="E3857" i="6"/>
  <c r="E4390" i="6"/>
  <c r="E237" i="6"/>
  <c r="E1797" i="6"/>
  <c r="E1411" i="6"/>
  <c r="E1831" i="6"/>
  <c r="E1577" i="6"/>
  <c r="E3920" i="6"/>
  <c r="E3540" i="6"/>
  <c r="E4433" i="6"/>
  <c r="E660" i="6"/>
  <c r="E3967" i="6"/>
  <c r="E2339" i="6"/>
  <c r="E1840" i="6"/>
  <c r="E3963" i="6"/>
  <c r="E2107" i="6"/>
  <c r="E3690" i="6"/>
  <c r="E1102" i="6"/>
  <c r="E1994" i="6"/>
  <c r="E1877" i="6"/>
  <c r="E2257" i="6"/>
  <c r="E3377" i="6"/>
  <c r="E248" i="6"/>
  <c r="E1547" i="6"/>
  <c r="E4778" i="6"/>
  <c r="E4589" i="6"/>
  <c r="E1497" i="6"/>
  <c r="E2978" i="6"/>
  <c r="E1555" i="6"/>
  <c r="E3806" i="6"/>
  <c r="E445" i="6"/>
  <c r="E3562" i="6"/>
  <c r="E165" i="6"/>
  <c r="E682" i="6"/>
  <c r="E743" i="6"/>
  <c r="E2378" i="6"/>
  <c r="E3695" i="6"/>
  <c r="E4132" i="6"/>
  <c r="E3661" i="6"/>
  <c r="E4459" i="6"/>
  <c r="E4102" i="6"/>
  <c r="E4673" i="6"/>
  <c r="E4612" i="6"/>
  <c r="E4348" i="6"/>
  <c r="E4236" i="6"/>
  <c r="E4180" i="6"/>
  <c r="E4172" i="6"/>
  <c r="E2060" i="6"/>
  <c r="E3002" i="6"/>
  <c r="E1412" i="6"/>
  <c r="E1624" i="6"/>
  <c r="E2901" i="6"/>
  <c r="E2088" i="6"/>
  <c r="E1890" i="6"/>
  <c r="E2911" i="6"/>
  <c r="E2946" i="6"/>
  <c r="E2529" i="6"/>
  <c r="E2380" i="6"/>
  <c r="E3741" i="6"/>
  <c r="E4481" i="6"/>
  <c r="E3162" i="6"/>
  <c r="E1178" i="6"/>
  <c r="E4353" i="6"/>
  <c r="E1548" i="6"/>
  <c r="E4242" i="6"/>
  <c r="E2134" i="6"/>
  <c r="E4453" i="6"/>
  <c r="E1115" i="6"/>
  <c r="E4000" i="6"/>
  <c r="E1529" i="6"/>
  <c r="E2038" i="6"/>
  <c r="E2036" i="6"/>
  <c r="E787" i="6"/>
  <c r="E1429" i="6"/>
  <c r="E188" i="6"/>
  <c r="E1037" i="6"/>
  <c r="E455" i="6"/>
  <c r="E2887" i="6"/>
  <c r="E3394" i="6"/>
  <c r="E2971" i="6"/>
  <c r="E2926" i="6"/>
  <c r="E2040" i="6"/>
  <c r="E1822" i="6"/>
  <c r="E1679" i="6"/>
  <c r="E2651" i="6"/>
  <c r="E2459" i="6"/>
  <c r="E2110" i="6"/>
  <c r="E508" i="6"/>
  <c r="E1054" i="6"/>
  <c r="E3423" i="6"/>
  <c r="E2249" i="6"/>
  <c r="E496" i="6"/>
  <c r="E2506" i="6"/>
  <c r="E3349" i="6"/>
  <c r="E1931" i="6"/>
  <c r="E3765" i="6"/>
  <c r="E4292" i="6"/>
  <c r="E2798" i="6"/>
  <c r="E4517" i="6"/>
  <c r="E3511" i="6"/>
  <c r="E2871" i="6"/>
  <c r="E2336" i="6"/>
  <c r="E1459" i="6"/>
  <c r="E125" i="6"/>
  <c r="E1361" i="6"/>
  <c r="E397" i="6"/>
  <c r="E2778" i="6"/>
  <c r="E890" i="6"/>
  <c r="E2849" i="6"/>
  <c r="E3579" i="6"/>
  <c r="E3271" i="6"/>
  <c r="E1250" i="6"/>
  <c r="E437" i="6"/>
  <c r="E228" i="6"/>
  <c r="E4504" i="6"/>
  <c r="E369" i="6"/>
  <c r="E3912" i="6"/>
  <c r="E1712" i="6"/>
  <c r="E3931" i="6"/>
  <c r="E1326" i="6"/>
  <c r="E2908" i="6"/>
  <c r="E4608" i="6"/>
  <c r="E3502" i="6"/>
  <c r="E1504" i="6"/>
  <c r="E2085" i="6"/>
  <c r="E3631" i="6"/>
  <c r="E3033" i="6"/>
  <c r="E2585" i="6"/>
  <c r="E2586" i="6"/>
  <c r="E1751" i="6"/>
  <c r="E84" i="6"/>
  <c r="E1798" i="6"/>
  <c r="E699" i="6"/>
  <c r="E3533" i="6"/>
  <c r="E3505" i="6"/>
  <c r="E3256" i="6"/>
  <c r="E2701" i="6"/>
  <c r="E3898" i="6"/>
  <c r="E4693" i="6"/>
  <c r="E4313" i="6"/>
  <c r="E3437" i="6"/>
  <c r="E4551" i="6"/>
  <c r="E3219" i="6"/>
  <c r="E3089" i="6"/>
  <c r="E3937" i="6"/>
  <c r="E1614" i="6"/>
  <c r="E2836" i="6"/>
  <c r="E3418" i="6"/>
  <c r="E2695" i="6"/>
  <c r="E241" i="6"/>
  <c r="E598" i="6"/>
  <c r="E2263" i="6"/>
  <c r="E3625" i="6"/>
  <c r="E749" i="6"/>
  <c r="E3464" i="6"/>
  <c r="E2273" i="6"/>
  <c r="E1312" i="6"/>
  <c r="E3253" i="6"/>
  <c r="E2805" i="6"/>
  <c r="E2240" i="6"/>
  <c r="E1893" i="6"/>
  <c r="E4011" i="6"/>
  <c r="E992" i="6"/>
  <c r="E4237" i="6"/>
  <c r="E1662" i="6"/>
  <c r="E1021" i="6"/>
  <c r="E1571" i="6"/>
  <c r="E90" i="6"/>
  <c r="E1236" i="6"/>
  <c r="E258" i="6"/>
  <c r="E4361" i="6"/>
  <c r="E501" i="6"/>
  <c r="E2737" i="6"/>
  <c r="E2853" i="6"/>
  <c r="E3822" i="6"/>
  <c r="E1000" i="6"/>
  <c r="E1601" i="6"/>
  <c r="E2422" i="6"/>
  <c r="E2423" i="6"/>
  <c r="E4610" i="6"/>
  <c r="E3564" i="6"/>
  <c r="E147" i="6"/>
  <c r="E2835" i="6"/>
  <c r="E693" i="6"/>
  <c r="E3853" i="6"/>
  <c r="E3864" i="6"/>
  <c r="E1829" i="6"/>
  <c r="E1830" i="6"/>
  <c r="E3632" i="6"/>
  <c r="E527" i="6"/>
  <c r="E112" i="6"/>
  <c r="E893" i="6"/>
  <c r="E1414" i="6"/>
  <c r="E3637" i="6"/>
  <c r="E180" i="6"/>
  <c r="E3009" i="6"/>
  <c r="E1413" i="6"/>
  <c r="E1330" i="6"/>
  <c r="E4664" i="6"/>
  <c r="E4303" i="6"/>
  <c r="E4764" i="6"/>
  <c r="E2797" i="6"/>
  <c r="E3574" i="6"/>
  <c r="E4398" i="6"/>
  <c r="E3467" i="6"/>
  <c r="E4475" i="6"/>
  <c r="E2352" i="6"/>
  <c r="E2874" i="6"/>
  <c r="E2949" i="6"/>
  <c r="E338" i="6"/>
  <c r="E2568" i="6"/>
  <c r="E4602" i="6"/>
  <c r="E2995" i="6"/>
  <c r="E3329" i="6"/>
  <c r="E1040" i="6"/>
  <c r="E4323" i="6"/>
  <c r="E3635" i="6"/>
  <c r="E4054" i="6"/>
  <c r="E1660" i="6"/>
  <c r="E3997" i="6"/>
  <c r="E3245" i="6"/>
  <c r="E487" i="6"/>
  <c r="E450" i="6"/>
  <c r="E3537" i="6"/>
  <c r="E3816" i="6"/>
  <c r="E3557" i="6"/>
  <c r="E1334" i="6"/>
  <c r="E4055" i="6"/>
  <c r="E1052" i="6"/>
  <c r="E2184" i="6"/>
  <c r="E2020" i="6"/>
  <c r="E3710" i="6"/>
  <c r="E3711" i="6"/>
  <c r="E3866" i="6"/>
  <c r="E4411" i="6"/>
  <c r="E2839" i="6"/>
  <c r="E1633" i="6"/>
  <c r="E232" i="6"/>
  <c r="E781" i="6"/>
  <c r="E4088" i="6"/>
  <c r="E1825" i="6"/>
  <c r="E1327" i="6"/>
  <c r="E905" i="6"/>
  <c r="E145" i="6"/>
  <c r="E3897" i="6"/>
  <c r="E414" i="6"/>
  <c r="E740" i="6"/>
  <c r="E4715" i="6"/>
  <c r="E711" i="6"/>
  <c r="E2717" i="6"/>
  <c r="E4657" i="6"/>
  <c r="E1886" i="6"/>
  <c r="E1580" i="6"/>
  <c r="E4156" i="6"/>
  <c r="E3526" i="6"/>
  <c r="E841" i="6"/>
  <c r="E3032" i="6"/>
  <c r="E2830" i="6"/>
  <c r="E2248" i="6"/>
  <c r="E867" i="6"/>
  <c r="E1948" i="6"/>
  <c r="E492" i="6"/>
  <c r="E2709" i="6"/>
  <c r="E3648" i="6"/>
  <c r="E4258" i="6"/>
  <c r="E208" i="6"/>
  <c r="E209" i="6"/>
  <c r="E2226" i="6"/>
  <c r="E4559" i="6"/>
  <c r="E4255" i="6"/>
  <c r="E4277" i="6"/>
  <c r="E4491" i="6"/>
  <c r="E4072" i="6"/>
  <c r="E2724" i="6"/>
  <c r="E1594" i="6"/>
  <c r="E4702" i="6"/>
  <c r="E3986" i="6"/>
  <c r="E2474" i="6"/>
  <c r="E3772" i="6"/>
  <c r="E2854" i="6"/>
  <c r="E4588" i="6"/>
  <c r="E1202" i="6"/>
  <c r="E1203" i="6"/>
  <c r="E991" i="6"/>
  <c r="E3413" i="6"/>
  <c r="E2787" i="6"/>
  <c r="E426" i="6"/>
  <c r="E1520" i="6"/>
  <c r="E1761" i="6"/>
  <c r="E2545" i="6"/>
  <c r="E380" i="6"/>
  <c r="E1937" i="6"/>
  <c r="E2053" i="6"/>
  <c r="E4557" i="6"/>
  <c r="E193" i="6"/>
  <c r="E913" i="6"/>
  <c r="E1019" i="6"/>
  <c r="E2355" i="6"/>
  <c r="E803" i="6"/>
  <c r="E4802" i="6"/>
  <c r="E1078" i="6"/>
  <c r="E1558" i="6"/>
  <c r="E467" i="6"/>
  <c r="E3224" i="6"/>
  <c r="E960" i="6"/>
  <c r="E1226" i="6"/>
  <c r="E1135" i="6"/>
  <c r="E3833" i="6"/>
  <c r="E3487" i="6"/>
  <c r="E3773" i="6"/>
  <c r="E1123" i="6"/>
  <c r="E825" i="6"/>
  <c r="E1841" i="6"/>
  <c r="E4688" i="6"/>
  <c r="E1288" i="6"/>
  <c r="E3068" i="6"/>
  <c r="E3204" i="6"/>
  <c r="E3389" i="6"/>
  <c r="E4565" i="6"/>
  <c r="E1179" i="6"/>
  <c r="E2791" i="6"/>
  <c r="E2801" i="6"/>
  <c r="E1533" i="6"/>
  <c r="E1812" i="6"/>
  <c r="E1813" i="6"/>
  <c r="E2286" i="6"/>
  <c r="E2884" i="6"/>
  <c r="E1746" i="6"/>
  <c r="E1925" i="6"/>
  <c r="E3161" i="6"/>
  <c r="E1397" i="6"/>
  <c r="E3776" i="6"/>
  <c r="E792" i="6"/>
  <c r="E2687" i="6"/>
  <c r="E2058" i="6"/>
  <c r="E1878" i="6"/>
  <c r="E2254" i="6"/>
  <c r="E1082" i="6"/>
  <c r="E3230" i="6"/>
  <c r="E2828" i="6"/>
  <c r="E479" i="6"/>
  <c r="E1291" i="6"/>
  <c r="E2316" i="6"/>
  <c r="E2012" i="6"/>
  <c r="E3698" i="6"/>
  <c r="E1896" i="6"/>
  <c r="E4531" i="6"/>
  <c r="E1980" i="6"/>
  <c r="E1963" i="6"/>
  <c r="E739" i="6"/>
  <c r="E566" i="6"/>
  <c r="E2426" i="6"/>
  <c r="E536" i="6"/>
  <c r="E1982" i="6"/>
  <c r="E4005" i="6"/>
  <c r="E1353" i="6"/>
  <c r="E1872" i="6"/>
  <c r="E2460" i="6"/>
  <c r="E4317" i="6"/>
  <c r="E1870" i="6"/>
  <c r="E3421" i="6"/>
  <c r="E631" i="6"/>
  <c r="E1354" i="6"/>
  <c r="E3824" i="6"/>
  <c r="E898" i="6"/>
  <c r="E1302" i="6"/>
  <c r="E2544" i="6"/>
  <c r="E2966" i="6"/>
  <c r="E348" i="6"/>
  <c r="E2066" i="6"/>
  <c r="E1116" i="6"/>
  <c r="E1117" i="6"/>
  <c r="E638" i="6"/>
  <c r="E1087" i="6"/>
  <c r="E3987" i="6"/>
  <c r="E1200" i="6"/>
  <c r="E3771" i="6"/>
  <c r="E249" i="6"/>
  <c r="E2466" i="6"/>
  <c r="E76" i="6"/>
  <c r="E2868" i="6"/>
  <c r="E679" i="6"/>
  <c r="E2665" i="6"/>
  <c r="E1551" i="6"/>
  <c r="E176" i="6"/>
  <c r="E744" i="6"/>
  <c r="E1493" i="6"/>
  <c r="E4162" i="6"/>
  <c r="E2131" i="6"/>
  <c r="E2192" i="6"/>
  <c r="E2789" i="6"/>
  <c r="E2289" i="6"/>
  <c r="E4505" i="6"/>
  <c r="E3944" i="6"/>
  <c r="E4826" i="6"/>
  <c r="E1101" i="6"/>
  <c r="E2746" i="6"/>
  <c r="E3212" i="6"/>
  <c r="E763" i="6"/>
  <c r="E2340" i="6"/>
  <c r="E989" i="6"/>
  <c r="E225" i="6"/>
  <c r="E1643" i="6"/>
  <c r="E1384" i="6"/>
  <c r="E4520" i="6"/>
  <c r="E2728" i="6"/>
  <c r="E3570" i="6"/>
  <c r="E4539" i="6"/>
  <c r="E80" i="6"/>
  <c r="E1255" i="6"/>
  <c r="E1703" i="6"/>
  <c r="E3315" i="6"/>
  <c r="E4717" i="6"/>
  <c r="E3391" i="6"/>
  <c r="E3808" i="6"/>
  <c r="E4087" i="6"/>
  <c r="E3307" i="6"/>
  <c r="E1687" i="6"/>
  <c r="E2029" i="6"/>
  <c r="E4529" i="6"/>
  <c r="E4082" i="6"/>
  <c r="E3145" i="6"/>
  <c r="E1461" i="6"/>
  <c r="E1007" i="6"/>
  <c r="E2147" i="6"/>
  <c r="E573" i="6"/>
  <c r="E1342" i="6"/>
  <c r="E1343" i="6"/>
  <c r="E1171" i="6"/>
  <c r="E949" i="6"/>
  <c r="E942" i="6"/>
  <c r="E943" i="6"/>
  <c r="E935" i="6"/>
  <c r="E2097" i="6"/>
  <c r="E4701" i="6"/>
  <c r="E894" i="6"/>
  <c r="E1630" i="6"/>
  <c r="E2686" i="6"/>
  <c r="E1030" i="6"/>
  <c r="E4051" i="6"/>
  <c r="E2689" i="6"/>
  <c r="E1483" i="6"/>
  <c r="E2921" i="6"/>
  <c r="E310" i="6"/>
  <c r="E2937" i="6"/>
  <c r="E3775" i="6"/>
  <c r="E2175" i="6"/>
  <c r="E12" i="6"/>
  <c r="E4511" i="6"/>
  <c r="E468" i="6"/>
  <c r="E4722" i="6"/>
  <c r="E2876" i="6"/>
  <c r="E2513" i="6"/>
  <c r="E621" i="6"/>
  <c r="E625" i="6"/>
  <c r="E3583" i="6"/>
  <c r="E3689" i="6"/>
  <c r="E4698" i="6"/>
  <c r="E2866" i="6"/>
  <c r="E3324" i="6"/>
  <c r="E3620" i="6"/>
  <c r="E1036" i="6"/>
  <c r="E1952" i="6"/>
  <c r="E394" i="6"/>
  <c r="E4414" i="6"/>
  <c r="E796" i="6"/>
  <c r="E3216" i="6"/>
  <c r="E3525" i="6"/>
  <c r="E4527" i="6"/>
  <c r="E2159" i="6"/>
  <c r="E4564" i="6"/>
  <c r="E2740" i="6"/>
  <c r="E2456" i="6"/>
  <c r="E3443" i="6"/>
  <c r="E911" i="6"/>
  <c r="E731" i="6"/>
  <c r="E1938" i="6"/>
  <c r="E3078" i="6"/>
  <c r="E3252" i="6"/>
  <c r="E1774" i="6"/>
  <c r="E15" i="6"/>
  <c r="E63" i="6"/>
  <c r="E2160" i="6"/>
  <c r="E2892" i="6"/>
  <c r="E1186" i="6"/>
  <c r="E2918" i="6"/>
  <c r="E3709" i="6"/>
  <c r="E2768" i="6"/>
  <c r="E544" i="6"/>
  <c r="E3261" i="6"/>
  <c r="E1597" i="6"/>
  <c r="E2141" i="6"/>
  <c r="E661" i="6"/>
  <c r="E1238" i="6"/>
  <c r="E952" i="6"/>
  <c r="E538" i="6"/>
  <c r="E1510" i="6"/>
  <c r="E1377" i="6"/>
  <c r="E2981" i="6"/>
  <c r="E2501" i="6"/>
  <c r="E3446" i="6"/>
  <c r="E2403" i="6"/>
  <c r="E4302" i="6"/>
  <c r="E1792" i="6"/>
  <c r="E689" i="6"/>
  <c r="E2094" i="6"/>
  <c r="E485" i="6"/>
  <c r="E2458" i="6"/>
  <c r="E4795" i="6"/>
  <c r="E2128" i="6"/>
  <c r="E1339" i="6"/>
  <c r="E4607" i="6"/>
  <c r="E2082" i="6"/>
  <c r="E1586" i="6"/>
  <c r="E3075" i="6"/>
  <c r="E3186" i="6"/>
  <c r="E3713" i="6"/>
  <c r="E1485" i="6"/>
  <c r="E275" i="6"/>
  <c r="E3708" i="6"/>
  <c r="E424" i="6"/>
  <c r="E425" i="6"/>
  <c r="E2591" i="6"/>
  <c r="E391" i="6"/>
  <c r="E1053" i="6"/>
  <c r="E405" i="6"/>
  <c r="E1691" i="6"/>
  <c r="E2061" i="6"/>
  <c r="E4091" i="6"/>
  <c r="E721" i="6"/>
  <c r="E357" i="6"/>
  <c r="E224" i="6"/>
  <c r="E246" i="6"/>
  <c r="E247" i="6"/>
  <c r="E1706" i="6"/>
  <c r="E4606" i="6"/>
  <c r="E4512" i="6"/>
  <c r="E2385" i="6"/>
  <c r="E1281" i="6"/>
  <c r="E2658" i="6"/>
  <c r="E4549" i="6"/>
  <c r="E3515" i="6"/>
  <c r="E4627" i="6"/>
  <c r="E1672" i="6"/>
  <c r="E3164" i="6"/>
  <c r="E2229" i="6"/>
  <c r="E2954" i="6"/>
  <c r="E2357" i="6"/>
  <c r="E3242" i="6"/>
  <c r="E880" i="6"/>
  <c r="E2970" i="6"/>
  <c r="E2437" i="6"/>
  <c r="E3807" i="6"/>
  <c r="E4372" i="6"/>
  <c r="E4048" i="6"/>
  <c r="E2068" i="6"/>
  <c r="E1904" i="6"/>
  <c r="E790" i="6"/>
  <c r="E4188" i="6"/>
  <c r="E1959" i="6"/>
  <c r="E1922" i="6"/>
  <c r="E2990" i="6"/>
  <c r="E2171" i="6"/>
  <c r="E3491" i="6"/>
  <c r="E4640" i="6"/>
  <c r="E1305" i="6"/>
  <c r="E2050" i="6"/>
  <c r="E3534" i="6"/>
  <c r="E1100" i="6"/>
  <c r="E1909" i="6"/>
  <c r="E798" i="6"/>
  <c r="E2436" i="6"/>
  <c r="E3871" i="6"/>
  <c r="E3048" i="6"/>
  <c r="E2494" i="6"/>
  <c r="E2011" i="6"/>
  <c r="E4782" i="6"/>
  <c r="E1218" i="6"/>
  <c r="E2285" i="6"/>
  <c r="E4192" i="6"/>
  <c r="E4449" i="6"/>
  <c r="E4340" i="6"/>
  <c r="E3380" i="6"/>
  <c r="E3781" i="6"/>
  <c r="E4410" i="6"/>
  <c r="E2900" i="6"/>
  <c r="E4425" i="6"/>
  <c r="E2720" i="6"/>
  <c r="E1332" i="6"/>
  <c r="E3090" i="6"/>
  <c r="E4123" i="6"/>
  <c r="E4124" i="6"/>
  <c r="E1550" i="6"/>
  <c r="E3477" i="6"/>
  <c r="E4569" i="6"/>
  <c r="E4537" i="6"/>
  <c r="E1254" i="6"/>
  <c r="E2102" i="6"/>
  <c r="E1724" i="6"/>
  <c r="E4553" i="6"/>
  <c r="E4581" i="6"/>
  <c r="E230" i="6"/>
  <c r="E2735" i="6"/>
  <c r="E2906" i="6"/>
  <c r="E1256" i="6"/>
  <c r="E556" i="6"/>
  <c r="E1314" i="6"/>
  <c r="E555" i="6"/>
  <c r="E3795" i="6"/>
  <c r="E1276" i="6"/>
  <c r="E1999" i="6"/>
  <c r="E3682" i="6"/>
  <c r="E4540" i="6"/>
  <c r="E3732" i="6"/>
  <c r="E185" i="6"/>
  <c r="E512" i="6"/>
  <c r="E2346" i="6"/>
  <c r="E3805" i="6"/>
  <c r="E1328" i="6"/>
  <c r="E4344" i="6"/>
  <c r="E4058" i="6"/>
  <c r="E559" i="6"/>
  <c r="E1477" i="6"/>
  <c r="E1038" i="6"/>
  <c r="E4037" i="6"/>
  <c r="E805" i="6"/>
  <c r="E2939" i="6"/>
  <c r="E6" i="6"/>
  <c r="E1688" i="6"/>
  <c r="E1535" i="6"/>
  <c r="E4548" i="6"/>
  <c r="E2604" i="6"/>
  <c r="E3520" i="6"/>
  <c r="E525" i="6"/>
  <c r="E4591" i="6"/>
  <c r="E4482" i="6"/>
  <c r="E1707" i="6"/>
  <c r="E582" i="6"/>
  <c r="E802" i="6"/>
  <c r="E3788" i="6"/>
  <c r="E3480" i="6"/>
  <c r="E3481" i="6"/>
  <c r="E3041" i="6"/>
  <c r="E4641" i="6"/>
  <c r="E2255" i="6"/>
  <c r="E4470" i="6"/>
  <c r="E4811" i="6"/>
  <c r="E3649" i="6"/>
  <c r="E4387" i="6"/>
  <c r="E1259" i="6"/>
  <c r="E1080" i="6"/>
  <c r="E3812" i="6"/>
  <c r="E2491" i="6"/>
  <c r="E2628" i="6"/>
  <c r="E2358" i="6"/>
  <c r="E4030" i="6"/>
  <c r="E119" i="6"/>
  <c r="E3266" i="6"/>
  <c r="E2434" i="6"/>
  <c r="E4516" i="6"/>
  <c r="E4342" i="6"/>
  <c r="E3786" i="6"/>
  <c r="E3927" i="6"/>
  <c r="E895" i="6"/>
  <c r="E1181" i="6"/>
  <c r="E4133" i="6"/>
  <c r="E690" i="6"/>
  <c r="E1853" i="6"/>
  <c r="E1049" i="6"/>
  <c r="E3956" i="6"/>
  <c r="E2643" i="6"/>
  <c r="E1309" i="6"/>
  <c r="E4713" i="6"/>
  <c r="E2514" i="6"/>
  <c r="E3968" i="6"/>
  <c r="E1669" i="6"/>
  <c r="E2109" i="6"/>
  <c r="E2679" i="6"/>
  <c r="E651" i="6"/>
  <c r="E686" i="6"/>
  <c r="E3809" i="6"/>
  <c r="E1663" i="6"/>
  <c r="E4287" i="6"/>
  <c r="E1735" i="6"/>
  <c r="E2330" i="6"/>
  <c r="E4036" i="6"/>
  <c r="E4228" i="6"/>
  <c r="E2673" i="6"/>
  <c r="E552" i="6"/>
  <c r="E354" i="6"/>
  <c r="E3628" i="6"/>
  <c r="E1463" i="6"/>
  <c r="E4204" i="6"/>
  <c r="E1752" i="6"/>
  <c r="E1828" i="6"/>
  <c r="E864" i="6"/>
  <c r="E4595" i="6"/>
  <c r="E4222" i="6"/>
  <c r="E3980" i="6"/>
  <c r="E1932" i="6"/>
  <c r="E3425" i="6"/>
  <c r="E3485" i="6"/>
  <c r="E4801" i="6"/>
  <c r="E4405" i="6"/>
  <c r="E1142" i="6"/>
  <c r="E3762" i="6"/>
  <c r="E3790" i="6"/>
  <c r="E3683" i="6"/>
  <c r="E3114" i="6"/>
  <c r="E578" i="6"/>
  <c r="E824" i="6"/>
  <c r="E2140" i="6"/>
  <c r="E2600" i="6"/>
  <c r="E1227" i="6"/>
  <c r="E3348" i="6"/>
  <c r="E2205" i="6"/>
  <c r="E2071" i="6"/>
  <c r="E2193" i="6"/>
  <c r="E3065" i="6"/>
  <c r="E1946" i="6"/>
  <c r="E2262" i="6"/>
  <c r="E4436" i="6"/>
  <c r="E4294" i="6"/>
  <c r="E1771" i="6"/>
  <c r="E4803" i="6"/>
  <c r="E4804" i="6"/>
  <c r="E1300" i="6"/>
  <c r="E3549" i="6"/>
  <c r="E2533" i="6"/>
  <c r="E2558" i="6"/>
  <c r="E4052" i="6"/>
  <c r="E4096" i="6"/>
  <c r="E2272" i="6"/>
  <c r="E4439" i="6"/>
  <c r="E3545" i="6"/>
  <c r="E1338" i="6"/>
  <c r="E2661" i="6"/>
  <c r="E3128" i="6"/>
  <c r="E3435" i="6"/>
  <c r="E3616" i="6"/>
  <c r="E1219" i="6"/>
  <c r="E4626" i="6"/>
  <c r="E1364" i="6"/>
  <c r="E2091" i="6"/>
  <c r="E3365" i="6"/>
  <c r="E175" i="6"/>
  <c r="E1170" i="6"/>
  <c r="E3801" i="6"/>
  <c r="E663" i="6"/>
  <c r="E1177" i="6"/>
  <c r="E3717" i="6"/>
  <c r="E3301" i="6"/>
  <c r="E2464" i="6"/>
  <c r="E995" i="6"/>
  <c r="E4060" i="6"/>
  <c r="E350" i="6"/>
  <c r="E2634" i="6"/>
  <c r="E4779" i="6"/>
  <c r="E4045" i="6"/>
  <c r="E2598" i="6"/>
  <c r="E1107" i="6"/>
  <c r="E2268" i="6"/>
  <c r="E3343" i="6"/>
  <c r="E280" i="6"/>
  <c r="E999" i="6"/>
  <c r="E2938" i="6"/>
  <c r="E1650" i="6"/>
  <c r="E861" i="6"/>
  <c r="E113" i="6"/>
  <c r="E4881" i="6"/>
  <c r="E3527" i="6"/>
  <c r="E718" i="6"/>
  <c r="E4307" i="6"/>
  <c r="E927" i="6"/>
  <c r="E4528" i="6"/>
  <c r="E4301" i="6"/>
  <c r="E772" i="6"/>
  <c r="E2010" i="6"/>
  <c r="E1099" i="6"/>
  <c r="E3508" i="6"/>
  <c r="E1060" i="6"/>
  <c r="E2367" i="6"/>
  <c r="E144" i="6"/>
  <c r="E4250" i="6"/>
  <c r="E596" i="6"/>
  <c r="E1678" i="6"/>
  <c r="E2845" i="6"/>
  <c r="E2592" i="6"/>
  <c r="E1711" i="6"/>
  <c r="E1450" i="6"/>
  <c r="E2577" i="6"/>
  <c r="E1423" i="6"/>
  <c r="E4849" i="6"/>
  <c r="E3766" i="6"/>
  <c r="E2144" i="6"/>
  <c r="E17" i="6"/>
  <c r="E1517" i="6"/>
  <c r="E2879" i="6"/>
  <c r="E1539" i="6"/>
  <c r="E1341" i="6"/>
  <c r="E2793" i="6"/>
  <c r="E2215" i="6"/>
  <c r="E3005" i="6"/>
  <c r="E1295" i="6"/>
  <c r="E1296" i="6"/>
  <c r="E3994" i="6"/>
  <c r="E2855" i="6"/>
  <c r="E4566" i="6"/>
  <c r="E2870" i="6"/>
  <c r="E4756" i="6"/>
  <c r="E4686" i="6"/>
  <c r="E1472" i="6"/>
  <c r="E3945" i="6"/>
  <c r="E255" i="6"/>
  <c r="E1273" i="6"/>
  <c r="E3693" i="6"/>
  <c r="E3523" i="6"/>
  <c r="E2388" i="6"/>
  <c r="E4089" i="6"/>
  <c r="E4189" i="6"/>
  <c r="E406" i="6"/>
  <c r="E1292" i="6"/>
  <c r="E3792" i="6"/>
  <c r="E3372" i="6"/>
  <c r="E2314" i="6"/>
  <c r="E1747" i="6"/>
  <c r="E1981" i="6"/>
  <c r="E4820" i="6"/>
  <c r="E4700" i="6"/>
  <c r="E2264" i="6"/>
  <c r="E553" i="6"/>
  <c r="E2500" i="6"/>
  <c r="E692" i="6"/>
  <c r="E4445" i="6"/>
  <c r="E3966" i="6"/>
  <c r="E2484" i="6"/>
  <c r="E2775" i="6"/>
  <c r="E359" i="6"/>
  <c r="E2752" i="6"/>
  <c r="E3102" i="6"/>
  <c r="E3356" i="6"/>
  <c r="E3908" i="6"/>
  <c r="E3429" i="6"/>
  <c r="E1301" i="6"/>
  <c r="E1027" i="6"/>
  <c r="E755" i="6"/>
  <c r="E1344" i="6"/>
  <c r="E4158" i="6"/>
  <c r="E21" i="6"/>
  <c r="E1220" i="6"/>
  <c r="E3174" i="6"/>
  <c r="E3006" i="6"/>
  <c r="E775" i="6"/>
  <c r="E1442" i="6"/>
  <c r="E1130" i="6"/>
  <c r="E4573" i="6"/>
  <c r="E2761" i="6"/>
  <c r="E912" i="6"/>
  <c r="E608" i="6"/>
  <c r="E2620" i="6"/>
  <c r="E4451" i="6"/>
  <c r="E3234" i="6"/>
  <c r="E725" i="6"/>
  <c r="E3172" i="6"/>
  <c r="E1062" i="6"/>
  <c r="E283" i="6"/>
  <c r="E2936" i="6"/>
  <c r="E500" i="6"/>
  <c r="E1528" i="6"/>
  <c r="E2716" i="6"/>
  <c r="E4334" i="6"/>
  <c r="E4598" i="6"/>
  <c r="E1882" i="6"/>
  <c r="E1311" i="6"/>
  <c r="E3430" i="6"/>
  <c r="E901" i="6"/>
  <c r="E826" i="6"/>
  <c r="E817" i="6"/>
  <c r="E1941" i="6"/>
  <c r="E1945" i="6"/>
  <c r="E1979" i="6"/>
  <c r="E1804" i="6"/>
  <c r="E1365" i="6"/>
  <c r="E1856" i="6"/>
  <c r="E2116" i="6"/>
  <c r="E1763" i="6"/>
  <c r="E1404" i="6"/>
  <c r="E1574" i="6"/>
  <c r="E1700" i="6"/>
  <c r="E2360" i="6"/>
  <c r="E3758" i="6"/>
  <c r="E2762" i="6"/>
  <c r="E2364" i="6"/>
  <c r="E3211" i="6"/>
  <c r="E789" i="6"/>
  <c r="E3472" i="6"/>
  <c r="E4306" i="6"/>
  <c r="E1627" i="6"/>
  <c r="E3960" i="6"/>
  <c r="E2659" i="6"/>
  <c r="E29" i="6"/>
  <c r="E1901" i="6"/>
  <c r="E3120" i="6"/>
  <c r="E2258" i="6"/>
  <c r="E2742" i="6"/>
  <c r="E3313" i="6"/>
  <c r="E2080" i="6"/>
  <c r="E3850" i="6"/>
  <c r="E2206" i="6"/>
  <c r="E4164" i="6"/>
  <c r="E3964" i="6"/>
  <c r="E87" i="6"/>
  <c r="E3995" i="6"/>
  <c r="E1809" i="6"/>
  <c r="E3264" i="6"/>
  <c r="E3072" i="6"/>
  <c r="E3498" i="6"/>
  <c r="E4217" i="6"/>
  <c r="E2207" i="6"/>
  <c r="E2275" i="6"/>
  <c r="E1524" i="6"/>
  <c r="E4328" i="6"/>
  <c r="E1525" i="6"/>
  <c r="E4580" i="6"/>
  <c r="E4135" i="6"/>
  <c r="E3867" i="6"/>
  <c r="E3092" i="6"/>
  <c r="E1579" i="6"/>
  <c r="E3743" i="6"/>
  <c r="E1126" i="6"/>
  <c r="E4177" i="6"/>
  <c r="E818" i="6"/>
  <c r="E4604" i="6"/>
  <c r="E1855" i="6"/>
  <c r="E530" i="6"/>
  <c r="E2781" i="6"/>
  <c r="E2987" i="6"/>
  <c r="E3198" i="6"/>
  <c r="E4232" i="6"/>
  <c r="E526" i="6"/>
  <c r="E1693" i="6"/>
  <c r="E2647" i="6"/>
  <c r="E2518" i="6"/>
  <c r="E2741" i="6"/>
  <c r="E3688" i="6"/>
  <c r="E3597" i="6"/>
  <c r="E1077" i="6"/>
  <c r="E528" i="6"/>
  <c r="E3499" i="6"/>
  <c r="E3879" i="6"/>
  <c r="E4352" i="6"/>
  <c r="E4466" i="6"/>
  <c r="E2398" i="6"/>
  <c r="E3359" i="6"/>
  <c r="E3336" i="6"/>
  <c r="E3450" i="6"/>
  <c r="E2944" i="6"/>
  <c r="E54" i="6"/>
  <c r="E4246" i="6"/>
  <c r="E4247" i="6"/>
  <c r="E4063" i="6"/>
  <c r="E4160" i="6"/>
  <c r="E4712" i="6"/>
  <c r="E3473" i="6"/>
  <c r="E922" i="6"/>
  <c r="E4296" i="6"/>
  <c r="E2444" i="6"/>
  <c r="E662" i="6"/>
  <c r="E611" i="6"/>
  <c r="E282" i="6"/>
  <c r="E2551" i="6"/>
  <c r="E3063" i="6"/>
  <c r="E4004" i="6"/>
  <c r="E2562" i="6"/>
  <c r="E2138" i="6"/>
  <c r="E2139" i="6"/>
  <c r="E3112" i="6"/>
  <c r="E2077" i="6"/>
  <c r="E3382" i="6"/>
  <c r="E2241" i="6"/>
  <c r="E4678" i="6"/>
  <c r="E2548" i="6"/>
  <c r="E1873" i="6"/>
  <c r="E4850" i="6"/>
  <c r="E3700" i="6"/>
  <c r="E4877" i="6"/>
  <c r="E2158" i="6"/>
  <c r="E3878" i="6"/>
  <c r="E542" i="6"/>
  <c r="E629" i="6"/>
  <c r="E201" i="6"/>
  <c r="E2023" i="6"/>
  <c r="E55" i="6"/>
  <c r="E1708" i="6"/>
  <c r="E2933" i="6"/>
  <c r="E3333" i="6"/>
  <c r="E4634" i="6"/>
  <c r="E1193" i="6"/>
  <c r="E4572" i="6"/>
  <c r="E2095" i="6"/>
  <c r="E187" i="6"/>
  <c r="E1588" i="6"/>
  <c r="E141" i="6"/>
  <c r="E3918" i="6"/>
  <c r="E1659" i="6"/>
  <c r="E1652" i="6"/>
  <c r="E1653" i="6"/>
  <c r="E2832" i="6"/>
  <c r="E1670" i="6"/>
  <c r="E4041" i="6"/>
  <c r="E1739" i="6"/>
  <c r="E975" i="6"/>
  <c r="E1782" i="6"/>
  <c r="E4488" i="6"/>
  <c r="E3403" i="6"/>
  <c r="E618" i="6"/>
  <c r="E171" i="6"/>
  <c r="E2222" i="6"/>
  <c r="E4413" i="6"/>
  <c r="E579" i="6"/>
  <c r="E69" i="6"/>
  <c r="E66" i="6"/>
  <c r="E4818" i="6"/>
  <c r="E3064" i="6"/>
  <c r="E2242" i="6"/>
  <c r="E4784" i="6"/>
  <c r="E3563" i="6"/>
  <c r="E123" i="6"/>
  <c r="E2282" i="6"/>
  <c r="E2223" i="6"/>
  <c r="E4289" i="6"/>
  <c r="E2729" i="6"/>
  <c r="E1977" i="6"/>
  <c r="E453" i="6"/>
  <c r="E812" i="6"/>
  <c r="E480" i="6"/>
  <c r="E298" i="6"/>
  <c r="E3673" i="6"/>
  <c r="E79" i="6"/>
  <c r="E1340" i="6"/>
  <c r="E4585" i="6"/>
  <c r="E4790" i="6"/>
  <c r="E3558" i="6"/>
  <c r="E1182" i="6"/>
  <c r="E2210" i="6"/>
  <c r="E1356" i="6"/>
  <c r="E3800" i="6"/>
  <c r="E2311" i="6"/>
  <c r="E1004" i="6"/>
  <c r="E2122" i="6"/>
  <c r="E2630" i="6"/>
  <c r="E2596" i="6"/>
  <c r="E2130" i="6"/>
  <c r="E1983" i="6"/>
  <c r="E2150" i="6"/>
  <c r="E1787" i="6"/>
  <c r="E2016" i="6"/>
  <c r="E793" i="6"/>
  <c r="E794" i="6"/>
  <c r="E1897" i="6"/>
  <c r="E2087" i="6"/>
  <c r="E3278" i="6"/>
  <c r="E3846" i="6"/>
  <c r="E323" i="6"/>
  <c r="E1466" i="6"/>
  <c r="E801" i="6"/>
  <c r="E4187" i="6"/>
  <c r="E2083" i="6"/>
  <c r="E533" i="6"/>
  <c r="E4137" i="6"/>
  <c r="E1003" i="6"/>
  <c r="E2405" i="6"/>
  <c r="E4362" i="6"/>
  <c r="E2808" i="6"/>
  <c r="E2821" i="6"/>
  <c r="E4797" i="6"/>
  <c r="E234" i="6"/>
  <c r="E1521" i="6"/>
  <c r="E2771" i="6"/>
  <c r="E2799" i="6"/>
  <c r="E4726" i="6"/>
  <c r="E1085" i="6"/>
  <c r="E1756" i="6"/>
  <c r="E2960" i="6"/>
  <c r="E3938" i="6"/>
  <c r="E1781" i="6"/>
  <c r="E1532" i="6"/>
  <c r="E2124" i="6"/>
  <c r="E944" i="6"/>
  <c r="E1956" i="6"/>
  <c r="E688" i="6"/>
  <c r="E3371" i="6"/>
  <c r="E81" i="6"/>
  <c r="E2208" i="6"/>
  <c r="E2167" i="6"/>
  <c r="E120" i="6"/>
  <c r="E503" i="6"/>
  <c r="E114" i="6"/>
  <c r="E155" i="6"/>
  <c r="E57" i="6"/>
  <c r="E2668" i="6"/>
  <c r="E4659" i="6"/>
  <c r="E3368" i="6"/>
  <c r="E776" i="6"/>
  <c r="E2650" i="6"/>
  <c r="E569" i="6"/>
  <c r="E3272" i="6"/>
  <c r="E3214" i="6"/>
  <c r="E2575" i="6"/>
  <c r="E3227" i="6"/>
  <c r="E4318" i="6"/>
  <c r="E1198" i="6"/>
  <c r="E2420" i="6"/>
  <c r="E3455" i="6"/>
  <c r="E312" i="6"/>
  <c r="E3086" i="6"/>
  <c r="E4671" i="6"/>
  <c r="E1159" i="6"/>
  <c r="E3177" i="6"/>
  <c r="E1447" i="6"/>
  <c r="E1448" i="6"/>
  <c r="E3202" i="6"/>
  <c r="E703" i="6"/>
  <c r="E3608" i="6"/>
  <c r="E3466" i="6"/>
  <c r="E1954" i="6"/>
  <c r="E963" i="6"/>
  <c r="E1180" i="6"/>
  <c r="E2681" i="6"/>
  <c r="E568" i="6"/>
  <c r="E2581" i="6"/>
  <c r="E1865" i="6"/>
  <c r="E4276" i="6"/>
  <c r="E2524" i="6"/>
  <c r="E3304" i="6"/>
  <c r="E3988" i="6"/>
  <c r="E4358" i="6"/>
  <c r="E2185" i="6"/>
  <c r="E478" i="6"/>
  <c r="E3438" i="6"/>
  <c r="E2062" i="6"/>
  <c r="E4389" i="6"/>
  <c r="E2176" i="6"/>
  <c r="E1690" i="6"/>
  <c r="E934" i="6"/>
  <c r="E2881" i="6"/>
  <c r="E2337" i="6"/>
  <c r="E3641" i="6"/>
  <c r="E676" i="6"/>
  <c r="E1045" i="6"/>
  <c r="E2243" i="6"/>
  <c r="E1090" i="6"/>
  <c r="E307" i="6"/>
  <c r="E987" i="6"/>
  <c r="E2663" i="6"/>
  <c r="E4525" i="6"/>
  <c r="E3667" i="6"/>
  <c r="E3106" i="6"/>
  <c r="E3791" i="6"/>
  <c r="E1298" i="6"/>
  <c r="E1216" i="6"/>
  <c r="E2021" i="6"/>
  <c r="E200" i="6"/>
  <c r="E1876" i="6"/>
  <c r="E712" i="6"/>
  <c r="E3116" i="6"/>
  <c r="E2031" i="6"/>
  <c r="E3705" i="6"/>
  <c r="E729" i="6"/>
  <c r="E4128" i="6"/>
  <c r="E3733" i="6"/>
  <c r="E4689" i="6"/>
  <c r="E2427" i="6"/>
  <c r="E4709" i="6"/>
  <c r="E2186" i="6"/>
  <c r="E95" i="6"/>
  <c r="E23" i="6"/>
  <c r="E3138" i="6"/>
  <c r="E3309" i="6"/>
  <c r="E4765" i="6"/>
  <c r="E2648" i="6"/>
  <c r="E1067" i="6"/>
  <c r="E1068" i="6"/>
  <c r="E1069" i="6"/>
  <c r="E3108" i="6"/>
  <c r="E2425" i="6"/>
  <c r="E4075" i="6"/>
  <c r="E1318" i="6"/>
  <c r="E532" i="6"/>
  <c r="E2345" i="6"/>
  <c r="E3459" i="6"/>
  <c r="E933" i="6"/>
  <c r="E1430" i="6"/>
  <c r="E1319" i="6"/>
  <c r="E1998" i="6"/>
  <c r="E295" i="6"/>
  <c r="E614" i="6"/>
  <c r="E3992" i="6"/>
  <c r="E1055" i="6"/>
  <c r="E2329" i="6"/>
  <c r="E1879" i="6"/>
  <c r="E2891" i="6"/>
  <c r="E4249" i="6"/>
  <c r="E3060" i="6"/>
  <c r="E1927" i="6"/>
  <c r="E1205" i="6"/>
  <c r="E2390" i="6"/>
  <c r="E260" i="6"/>
  <c r="E402" i="6"/>
  <c r="E760" i="6"/>
  <c r="E1563" i="6"/>
  <c r="E2411" i="6"/>
  <c r="E3378" i="6"/>
  <c r="E4830" i="6"/>
  <c r="E3091" i="6"/>
  <c r="E1113" i="6"/>
  <c r="E2626" i="6"/>
  <c r="E2627" i="6"/>
  <c r="E1658" i="6"/>
  <c r="E1926" i="6"/>
  <c r="E633" i="6"/>
  <c r="E4515" i="6"/>
  <c r="E4831" i="6"/>
  <c r="E746" i="6"/>
  <c r="E1759" i="6"/>
  <c r="E4392" i="6"/>
  <c r="E1810" i="6"/>
  <c r="E124" i="6"/>
  <c r="E4248" i="6"/>
  <c r="E2142" i="6"/>
  <c r="E3076" i="6"/>
  <c r="E976" i="6"/>
  <c r="E456" i="6"/>
  <c r="E4196" i="6"/>
  <c r="E1372" i="6"/>
  <c r="E494" i="6"/>
  <c r="E4032" i="6"/>
  <c r="E3859" i="6"/>
  <c r="E4053" i="6"/>
  <c r="E860" i="6"/>
  <c r="E4743" i="6"/>
  <c r="E4840" i="6"/>
  <c r="E3332" i="6"/>
  <c r="E2278" i="6"/>
  <c r="E3100" i="6"/>
  <c r="E2843" i="6"/>
  <c r="E1928" i="6"/>
  <c r="E207" i="6"/>
  <c r="E3346" i="6"/>
  <c r="E3335" i="6"/>
  <c r="E1791" i="6"/>
  <c r="E1417" i="6"/>
  <c r="E1169" i="6"/>
  <c r="E1415" i="6"/>
  <c r="E3891" i="6"/>
  <c r="E4278" i="6"/>
  <c r="E2361" i="6"/>
  <c r="E3607" i="6"/>
  <c r="E4508" i="6"/>
  <c r="E463" i="6"/>
  <c r="E3723" i="6"/>
  <c r="E3193" i="6"/>
  <c r="E4623" i="6"/>
  <c r="E1388" i="6"/>
  <c r="E3057" i="6"/>
  <c r="E2824" i="6"/>
  <c r="E4570" i="6"/>
  <c r="E4819" i="6"/>
  <c r="E3080" i="6"/>
  <c r="E4477" i="6"/>
  <c r="E1868" i="6"/>
  <c r="E4275" i="6"/>
  <c r="E3011" i="6"/>
  <c r="E2804" i="6"/>
  <c r="E4695" i="6"/>
  <c r="E1562" i="6"/>
  <c r="E161" i="6"/>
  <c r="E385" i="6"/>
  <c r="E203" i="6"/>
  <c r="E169" i="6"/>
  <c r="E3935" i="6"/>
  <c r="E4456" i="6"/>
  <c r="E229" i="6"/>
  <c r="E1671" i="6"/>
  <c r="E4560" i="6"/>
  <c r="E3949" i="6"/>
  <c r="E3134" i="6"/>
  <c r="E1146" i="6"/>
  <c r="E3293" i="6"/>
  <c r="E906" i="6"/>
  <c r="E4526" i="6"/>
  <c r="E3950" i="6"/>
  <c r="E3241" i="6"/>
  <c r="E3482" i="6"/>
  <c r="E4522" i="6"/>
  <c r="E2281" i="6"/>
  <c r="E849" i="6"/>
  <c r="E4417" i="6"/>
  <c r="E1456" i="6"/>
  <c r="E3483" i="6"/>
  <c r="E939" i="6"/>
  <c r="E4014" i="6"/>
  <c r="E1744" i="6"/>
  <c r="E2977" i="6"/>
  <c r="E1304" i="6"/>
  <c r="E2554" i="6"/>
  <c r="E3486" i="6"/>
  <c r="E4805" i="6"/>
  <c r="E3810" i="6"/>
  <c r="E2690" i="6"/>
  <c r="E4750" i="6"/>
  <c r="E950" i="6"/>
  <c r="E2953" i="6"/>
  <c r="E4401" i="6"/>
  <c r="E3132" i="6"/>
  <c r="E2353" i="6"/>
  <c r="E2800" i="6"/>
  <c r="E134" i="6"/>
  <c r="E2751" i="6"/>
  <c r="E3022" i="6"/>
  <c r="E36" i="6"/>
  <c r="E4777" i="6"/>
  <c r="E807" i="6"/>
  <c r="E136" i="6"/>
  <c r="E106" i="6"/>
  <c r="E103" i="6"/>
  <c r="E575" i="6"/>
  <c r="E4541" i="6"/>
  <c r="E3267" i="6"/>
  <c r="E3769" i="6"/>
  <c r="E888" i="6"/>
  <c r="E3774" i="6"/>
  <c r="E2190" i="6"/>
  <c r="E4674" i="6"/>
  <c r="E3020" i="6"/>
  <c r="E4447" i="6"/>
  <c r="E2609" i="6"/>
  <c r="E1011" i="6"/>
  <c r="E64" i="6"/>
  <c r="E493" i="6"/>
  <c r="E316" i="6"/>
  <c r="E1071" i="6"/>
  <c r="E654" i="6"/>
  <c r="E1683" i="6"/>
  <c r="E1641" i="6"/>
  <c r="E4101" i="6"/>
  <c r="E1147" i="6"/>
  <c r="E1729" i="6"/>
  <c r="E1622" i="6"/>
  <c r="E2927" i="6"/>
  <c r="E921" i="6"/>
  <c r="E4364" i="6"/>
  <c r="E1190" i="6"/>
  <c r="E3133" i="6"/>
  <c r="E2516" i="6"/>
  <c r="E322" i="6"/>
  <c r="E4224" i="6"/>
  <c r="E3474" i="6"/>
  <c r="E1191" i="6"/>
  <c r="E4145" i="6"/>
  <c r="E4415" i="6"/>
  <c r="E3200" i="6"/>
  <c r="E678" i="6"/>
  <c r="E3285" i="6"/>
  <c r="E181" i="6"/>
  <c r="E44" i="6"/>
  <c r="E65" i="6"/>
  <c r="E1605" i="6"/>
  <c r="E2177" i="6"/>
  <c r="E4532" i="6"/>
  <c r="E4468" i="6"/>
  <c r="E4399" i="6"/>
  <c r="E1990" i="6"/>
  <c r="E630" i="6"/>
  <c r="E1230" i="6"/>
  <c r="E1188" i="6"/>
  <c r="E924" i="6"/>
  <c r="E4603" i="6"/>
  <c r="E1492" i="6"/>
  <c r="E3058" i="6"/>
  <c r="E2602" i="6"/>
  <c r="E3283" i="6"/>
  <c r="E3327" i="6"/>
  <c r="E866" i="6"/>
  <c r="E1725" i="6"/>
  <c r="E1726" i="6"/>
  <c r="E3623" i="6"/>
  <c r="E4861" i="6"/>
  <c r="E236" i="6"/>
  <c r="E1345" i="6"/>
  <c r="E432" i="6"/>
  <c r="E1496" i="6"/>
  <c r="E4650" i="6"/>
  <c r="E3665" i="6"/>
  <c r="E4174" i="6"/>
  <c r="E3488" i="6"/>
  <c r="E3745" i="6"/>
  <c r="E1958" i="6"/>
  <c r="E1851" i="6"/>
  <c r="E2653" i="6"/>
  <c r="E2878" i="6"/>
  <c r="E291" i="6"/>
  <c r="E28" i="6"/>
  <c r="E3110" i="6"/>
  <c r="E2305" i="6"/>
  <c r="E1794" i="6"/>
  <c r="E1500" i="6"/>
  <c r="E3385" i="6"/>
  <c r="E3749" i="6"/>
  <c r="E1028" i="6"/>
  <c r="E2777" i="6"/>
  <c r="E214" i="6"/>
  <c r="E2349" i="6"/>
  <c r="E3639" i="6"/>
  <c r="E2194" i="6"/>
  <c r="E3001" i="6"/>
  <c r="E1420" i="6"/>
  <c r="E709" i="6"/>
  <c r="E515" i="6"/>
  <c r="E3896" i="6"/>
  <c r="E2734" i="6"/>
  <c r="E2114" i="6"/>
  <c r="E3929" i="6"/>
  <c r="E3229" i="6"/>
  <c r="E4869" i="6"/>
  <c r="E1285" i="6"/>
  <c r="E4476" i="6"/>
  <c r="E3470" i="6"/>
  <c r="E655" i="6"/>
  <c r="E1758" i="6"/>
  <c r="E4462" i="6"/>
  <c r="E2028" i="6"/>
  <c r="E3513" i="6"/>
  <c r="E1560" i="6"/>
  <c r="E2968" i="6"/>
  <c r="E2232" i="6"/>
  <c r="E449" i="6"/>
  <c r="E2979" i="6"/>
  <c r="E3223" i="6"/>
  <c r="E4104" i="6"/>
  <c r="E2393" i="6"/>
  <c r="E891" i="6"/>
  <c r="E1110" i="6"/>
  <c r="E476" i="6"/>
  <c r="E652" i="6"/>
  <c r="E3326" i="6"/>
  <c r="E1407" i="6"/>
  <c r="E1195" i="6"/>
  <c r="E128" i="6"/>
  <c r="E129" i="6"/>
  <c r="E4860" i="6"/>
  <c r="E263" i="6"/>
  <c r="E14" i="6"/>
  <c r="E3" i="6"/>
  <c r="E1619" i="6"/>
  <c r="E3638" i="6"/>
  <c r="E3175" i="6"/>
  <c r="E1204" i="6"/>
  <c r="E3702" i="6"/>
  <c r="E4440" i="6"/>
  <c r="E4023" i="6"/>
  <c r="E427" i="6"/>
  <c r="E3097" i="6"/>
  <c r="E4781" i="6"/>
  <c r="E4875" i="6"/>
  <c r="E2684" i="6"/>
  <c r="E2365" i="6"/>
  <c r="E4002" i="6"/>
  <c r="E702" i="6"/>
  <c r="E2961" i="6"/>
  <c r="E1969" i="6"/>
  <c r="E2412" i="6"/>
  <c r="E2348" i="6"/>
  <c r="E4446" i="6"/>
  <c r="E4378" i="6"/>
  <c r="E1438" i="6"/>
  <c r="E4567" i="6"/>
  <c r="E1474" i="6"/>
  <c r="E2714" i="6"/>
  <c r="E1796" i="6"/>
  <c r="E2325" i="6"/>
  <c r="E2163" i="6"/>
  <c r="E2394" i="6"/>
  <c r="E1133" i="6"/>
  <c r="E1262" i="6"/>
  <c r="E2885" i="6"/>
  <c r="E3143" i="6"/>
  <c r="E3651" i="6"/>
  <c r="E3596" i="6"/>
  <c r="E4291" i="6"/>
  <c r="E2827" i="6"/>
  <c r="E2982" i="6"/>
  <c r="E395" i="6"/>
  <c r="E2047" i="6"/>
  <c r="E2048" i="6"/>
  <c r="E2049" i="6"/>
  <c r="E4815" i="6"/>
  <c r="E1849" i="6"/>
  <c r="E3098" i="6"/>
  <c r="E3724" i="6"/>
  <c r="E2940" i="6"/>
  <c r="E3707" i="6"/>
  <c r="E4233" i="6"/>
  <c r="E2019" i="6"/>
  <c r="E2883" i="6"/>
  <c r="E1320" i="6"/>
  <c r="E2384" i="6"/>
  <c r="E2321" i="6"/>
  <c r="E4874" i="6"/>
  <c r="E4655" i="6"/>
  <c r="E4226" i="6"/>
  <c r="E4297" i="6"/>
  <c r="E157" i="6"/>
  <c r="E1436" i="6"/>
  <c r="E2612" i="6"/>
  <c r="E1498" i="6"/>
  <c r="E1184" i="6"/>
  <c r="E1677" i="6"/>
  <c r="E902" i="6"/>
  <c r="E4140" i="6"/>
  <c r="E3170" i="6"/>
  <c r="E4221" i="6"/>
  <c r="E1898" i="6"/>
  <c r="E3038" i="6"/>
  <c r="E277" i="6"/>
  <c r="E2383" i="6"/>
  <c r="E2963" i="6"/>
  <c r="E1440" i="6"/>
  <c r="E2747" i="6"/>
  <c r="E672" i="6"/>
  <c r="E1214" i="6"/>
  <c r="E3149" i="6"/>
  <c r="E3314" i="6"/>
  <c r="E1740" i="6"/>
  <c r="E4284" i="6"/>
  <c r="E3181" i="6"/>
  <c r="E4882" i="6"/>
  <c r="E1467" i="6"/>
  <c r="E4798" i="6"/>
  <c r="E761" i="6"/>
  <c r="E4629" i="6"/>
  <c r="E2450" i="6"/>
  <c r="E1821" i="6"/>
  <c r="E2417" i="6"/>
  <c r="E4729" i="6"/>
  <c r="E4321" i="6"/>
  <c r="E1861" i="6"/>
  <c r="E2413" i="6"/>
  <c r="E2022" i="6"/>
  <c r="E3404" i="6"/>
  <c r="E4081" i="6"/>
  <c r="E3440" i="6"/>
  <c r="E3634" i="6"/>
  <c r="E1269" i="6"/>
  <c r="E2819" i="6"/>
  <c r="E3028" i="6"/>
  <c r="E1613" i="6"/>
  <c r="E3593" i="6"/>
  <c r="E3671" i="6"/>
  <c r="E3059" i="6"/>
  <c r="E3195" i="6"/>
  <c r="E4044" i="6"/>
  <c r="E4262" i="6"/>
  <c r="E1479" i="6"/>
  <c r="E270" i="6"/>
  <c r="E3094" i="6"/>
  <c r="E2101" i="6"/>
  <c r="E953" i="6"/>
  <c r="E328" i="6"/>
  <c r="E2277" i="6"/>
  <c r="E4198" i="6"/>
  <c r="E4293" i="6"/>
  <c r="E4772" i="6"/>
  <c r="E1239" i="6"/>
  <c r="E1930" i="6"/>
  <c r="E4863" i="6"/>
  <c r="E265" i="6"/>
  <c r="E4719" i="6"/>
  <c r="E3517" i="6"/>
  <c r="E191" i="6"/>
  <c r="E3681" i="6"/>
  <c r="E396" i="6"/>
  <c r="E4441" i="6"/>
  <c r="E1033" i="6"/>
  <c r="E3362" i="6"/>
  <c r="E2917" i="6"/>
  <c r="E1620" i="6"/>
  <c r="E126" i="6"/>
  <c r="E2571" i="6"/>
  <c r="E2143" i="6"/>
  <c r="E843" i="6"/>
  <c r="E3131" i="6"/>
  <c r="E4575" i="6"/>
  <c r="E2439" i="6"/>
  <c r="E4239" i="6"/>
  <c r="E1607" i="6"/>
  <c r="E665" i="6"/>
  <c r="E3476" i="6"/>
  <c r="E3257" i="6"/>
  <c r="E506" i="6"/>
  <c r="E2532" i="6"/>
  <c r="E1674" i="6"/>
  <c r="E392" i="6"/>
  <c r="E4593" i="6"/>
  <c r="E3400" i="6"/>
  <c r="E163" i="6"/>
  <c r="E1960" i="6"/>
  <c r="E4083" i="6"/>
  <c r="E4605" i="6"/>
  <c r="E2237" i="6"/>
  <c r="E610" i="6"/>
  <c r="E3895" i="6"/>
  <c r="E3845" i="6"/>
  <c r="E4092" i="6"/>
  <c r="E557" i="6"/>
  <c r="E504" i="6"/>
  <c r="E2178" i="6"/>
  <c r="E4654" i="6"/>
  <c r="E1947" i="6"/>
  <c r="E4442" i="6"/>
  <c r="E4216" i="6"/>
  <c r="E1289" i="6"/>
  <c r="E3384" i="6"/>
  <c r="E1478" i="6"/>
  <c r="E1568" i="6"/>
  <c r="E683" i="6"/>
  <c r="E795" i="6"/>
  <c r="E2699" i="6"/>
  <c r="E1734" i="6"/>
  <c r="E2569" i="6"/>
  <c r="E2860" i="6"/>
  <c r="E3381" i="6"/>
  <c r="E1866" i="6"/>
  <c r="E1222" i="6"/>
  <c r="E815" i="6"/>
  <c r="E816" i="6"/>
  <c r="E2593" i="6"/>
  <c r="E649" i="6"/>
  <c r="E2809" i="6"/>
  <c r="E2293" i="6"/>
  <c r="E278" i="6"/>
  <c r="E2342" i="6"/>
  <c r="E2865" i="6"/>
  <c r="E4759" i="6"/>
  <c r="E1241" i="6"/>
  <c r="E2172" i="6"/>
  <c r="E4245" i="6"/>
  <c r="E3865" i="6"/>
  <c r="E937" i="6"/>
  <c r="E3308" i="6"/>
  <c r="E1091" i="6"/>
  <c r="E3718" i="6"/>
  <c r="E1109" i="6"/>
  <c r="E3734" i="6"/>
  <c r="E3925" i="6"/>
  <c r="E1997" i="6"/>
  <c r="E2597" i="6"/>
  <c r="E1924" i="6"/>
  <c r="E4486" i="6"/>
  <c r="E2820" i="6"/>
  <c r="E2440" i="6"/>
  <c r="E4652" i="6"/>
  <c r="E657" i="6"/>
  <c r="E2583" i="6"/>
  <c r="E664" i="6"/>
  <c r="E710" i="6"/>
  <c r="E4220" i="6"/>
  <c r="E2997" i="6"/>
  <c r="E2121" i="6"/>
  <c r="E2490" i="6"/>
  <c r="E3331" i="6"/>
  <c r="E705" i="6"/>
  <c r="E3392" i="6"/>
  <c r="E3302" i="6"/>
  <c r="E3303" i="6"/>
  <c r="E4748" i="6"/>
  <c r="E4718" i="6"/>
  <c r="E272" i="6"/>
  <c r="E2905" i="6"/>
  <c r="E3046" i="6"/>
  <c r="E3811" i="6"/>
  <c r="E1862" i="6"/>
  <c r="E2216" i="6"/>
  <c r="E4325" i="6"/>
  <c r="E4558" i="6"/>
  <c r="E4369" i="6"/>
  <c r="E2354" i="6"/>
  <c r="E1589" i="6"/>
  <c r="E602" i="6"/>
  <c r="E2504" i="6"/>
  <c r="E3015" i="6"/>
  <c r="E3770" i="6"/>
  <c r="E360" i="6"/>
  <c r="E158" i="6"/>
  <c r="E1434" i="6"/>
  <c r="E3407" i="6"/>
  <c r="E2386" i="6"/>
  <c r="E2760" i="6"/>
  <c r="E521" i="6"/>
  <c r="E444" i="6"/>
  <c r="E884" i="6"/>
  <c r="E4552" i="6"/>
  <c r="E3559" i="6"/>
  <c r="E511" i="6"/>
  <c r="E202" i="6"/>
  <c r="E3894" i="6"/>
  <c r="E1164" i="6"/>
  <c r="E3244" i="6"/>
  <c r="E1165" i="6"/>
  <c r="E1902" i="6"/>
  <c r="E419" i="6"/>
  <c r="E607" i="6"/>
  <c r="E1789" i="6"/>
  <c r="E3254" i="6"/>
  <c r="E3463" i="6"/>
  <c r="E507" i="6"/>
  <c r="E2672" i="6"/>
  <c r="E252" i="6"/>
  <c r="E386" i="6"/>
  <c r="E4100" i="6"/>
  <c r="E1816" i="6"/>
  <c r="E4169" i="6"/>
  <c r="E2317" i="6"/>
  <c r="E3996" i="6"/>
  <c r="E2631" i="6"/>
  <c r="E4261" i="6"/>
  <c r="E3874" i="6"/>
  <c r="E3399" i="6"/>
  <c r="E558" i="6"/>
  <c r="E4438" i="6"/>
  <c r="E366" i="6"/>
  <c r="E3535" i="6"/>
  <c r="E4022" i="6"/>
  <c r="E3862" i="6"/>
  <c r="E2637" i="6"/>
  <c r="E2510" i="6"/>
  <c r="E4191" i="6"/>
  <c r="E2763" i="6"/>
  <c r="E289" i="6"/>
  <c r="E3958" i="6"/>
  <c r="E3691" i="6"/>
  <c r="E4380" i="6"/>
  <c r="E4859" i="6"/>
  <c r="E4478" i="6"/>
  <c r="E4061" i="6"/>
  <c r="E1860" i="6"/>
  <c r="E3674" i="6"/>
  <c r="E242" i="6"/>
  <c r="E4663" i="6"/>
  <c r="E4546" i="6"/>
  <c r="E4753" i="6"/>
  <c r="E2301" i="6"/>
  <c r="E2738" i="6"/>
  <c r="E2421" i="6"/>
  <c r="E2404" i="6"/>
  <c r="E1632" i="6"/>
  <c r="E3720" i="6"/>
  <c r="E2867" i="6"/>
  <c r="E1501" i="6"/>
  <c r="E4181" i="6"/>
  <c r="E2635" i="6"/>
  <c r="E1263" i="6"/>
  <c r="E769" i="6"/>
  <c r="E1145" i="6"/>
  <c r="E2792" i="6"/>
  <c r="E368" i="6"/>
  <c r="E3124" i="6"/>
  <c r="E2882" i="6"/>
  <c r="E2414" i="6"/>
  <c r="E4521" i="6"/>
  <c r="E4711" i="6"/>
  <c r="E4690" i="6"/>
  <c r="E4069" i="6"/>
  <c r="E48" i="6"/>
  <c r="E184" i="6"/>
  <c r="E2294" i="6"/>
  <c r="E3900" i="6"/>
  <c r="E1788" i="6"/>
  <c r="E3953" i="6"/>
  <c r="E3297" i="6"/>
  <c r="E1846" i="6"/>
  <c r="E4290" i="6"/>
  <c r="E4241" i="6"/>
  <c r="E4696" i="6"/>
  <c r="E524" i="6"/>
  <c r="E86" i="6"/>
  <c r="E1837" i="6"/>
  <c r="E1140" i="6"/>
  <c r="E3197" i="6"/>
  <c r="E1573" i="6"/>
  <c r="E4266" i="6"/>
  <c r="E4267" i="6"/>
  <c r="E2877" i="6"/>
  <c r="E3107" i="6"/>
  <c r="E4464" i="6"/>
  <c r="E1359" i="6"/>
  <c r="E3397" i="6"/>
  <c r="E2566" i="6"/>
  <c r="E3101" i="6"/>
  <c r="E1587" i="6"/>
  <c r="E3982" i="6"/>
  <c r="E4114" i="6"/>
  <c r="E3408" i="6"/>
  <c r="E4243" i="6"/>
  <c r="E2837" i="6"/>
  <c r="E2265" i="6"/>
  <c r="E954" i="6"/>
  <c r="E1137" i="6"/>
  <c r="E3337" i="6"/>
  <c r="E2283" i="6"/>
  <c r="E3884" i="6"/>
  <c r="E4550" i="6"/>
  <c r="E2018" i="6"/>
  <c r="E2035" i="6"/>
  <c r="E363" i="6"/>
  <c r="E4146" i="6"/>
  <c r="E26" i="6"/>
  <c r="E1431" i="6"/>
  <c r="E4480" i="6"/>
  <c r="E1258" i="6"/>
  <c r="E541" i="6"/>
  <c r="E4085" i="6"/>
  <c r="E3189" i="6"/>
  <c r="E3292" i="6"/>
  <c r="E1221" i="6"/>
  <c r="E2511" i="6"/>
  <c r="E412" i="6"/>
  <c r="E1046" i="6"/>
  <c r="E3035" i="6"/>
  <c r="E4264" i="6"/>
  <c r="E4319" i="6"/>
  <c r="E400" i="6"/>
  <c r="E936" i="6"/>
  <c r="E257" i="6"/>
  <c r="E3969" i="6"/>
  <c r="E223" i="6"/>
  <c r="E3050" i="6"/>
  <c r="E2381" i="6"/>
  <c r="E998" i="6"/>
  <c r="E1119" i="6"/>
  <c r="E3017" i="6"/>
  <c r="E3932" i="6"/>
  <c r="E4105" i="6"/>
  <c r="E1022" i="6"/>
  <c r="E2418" i="6"/>
  <c r="E3010" i="6"/>
  <c r="E3250" i="6"/>
  <c r="E1940" i="6"/>
  <c r="E1863" i="6"/>
  <c r="E4388" i="6"/>
  <c r="E1543" i="6"/>
  <c r="E3885" i="6"/>
  <c r="E4793" i="6"/>
  <c r="E2359" i="6"/>
  <c r="E3018" i="6"/>
  <c r="E1435" i="6"/>
  <c r="E1625" i="6"/>
  <c r="E1505" i="6"/>
  <c r="E374" i="6"/>
  <c r="E1616" i="6"/>
  <c r="E2856" i="6"/>
  <c r="E67" i="6"/>
  <c r="E2530" i="6"/>
  <c r="E2696" i="6"/>
  <c r="E2806" i="6"/>
  <c r="E3876" i="6"/>
  <c r="E1460" i="6"/>
  <c r="E1441" i="6"/>
  <c r="E2199" i="6"/>
  <c r="E3595" i="6"/>
  <c r="E495" i="6"/>
  <c r="E2392" i="6"/>
  <c r="E4741" i="6"/>
  <c r="E4576" i="6"/>
  <c r="E3235" i="6"/>
  <c r="E3334" i="6"/>
  <c r="E2443" i="6"/>
  <c r="E2555" i="6"/>
  <c r="E4534" i="6"/>
  <c r="E3551" i="6"/>
  <c r="E384" i="6"/>
  <c r="E2328" i="6"/>
  <c r="E1111" i="6"/>
  <c r="E335" i="6"/>
  <c r="E339" i="6"/>
  <c r="E4271" i="6"/>
  <c r="E4406" i="6"/>
  <c r="E1971" i="6"/>
  <c r="E767" i="6"/>
  <c r="E3288" i="6"/>
  <c r="E3588" i="6"/>
  <c r="E56" i="6"/>
  <c r="E3915" i="6"/>
  <c r="E1919" i="6"/>
  <c r="E2026" i="6"/>
  <c r="E1408" i="6"/>
  <c r="E3514" i="6"/>
  <c r="E4223" i="6"/>
  <c r="E4171" i="6"/>
  <c r="E4151" i="6"/>
  <c r="E3509" i="6"/>
  <c r="E2678" i="6"/>
  <c r="E4015" i="6"/>
  <c r="E4016" i="6"/>
  <c r="E2851" i="6"/>
  <c r="E2063" i="6"/>
  <c r="E1943" i="6"/>
  <c r="E782" i="6"/>
  <c r="E2195" i="6"/>
  <c r="E644" i="6"/>
  <c r="E4150" i="6"/>
  <c r="E669" i="6"/>
  <c r="E4099" i="6"/>
  <c r="E301" i="6"/>
  <c r="E1081" i="6"/>
  <c r="E34" i="6"/>
  <c r="E918" i="6"/>
  <c r="E1240" i="6"/>
  <c r="E3603" i="6"/>
  <c r="E2656" i="6"/>
  <c r="E1074" i="6"/>
  <c r="E2794" i="6"/>
  <c r="E1449" i="6"/>
  <c r="E4578" i="6"/>
  <c r="E470" i="6"/>
  <c r="E4295" i="6"/>
  <c r="E2711" i="6"/>
  <c r="E1041" i="6"/>
  <c r="E714" i="6"/>
  <c r="E3555" i="6"/>
  <c r="E3054" i="6"/>
  <c r="E4619" i="6"/>
  <c r="E3014" i="6"/>
  <c r="E3532" i="6"/>
  <c r="E2492" i="6"/>
  <c r="E1757" i="6"/>
  <c r="E3685" i="6"/>
  <c r="E3410" i="6"/>
  <c r="E2928" i="6"/>
  <c r="E3495" i="6"/>
  <c r="E2295" i="6"/>
  <c r="E4444" i="6"/>
  <c r="E4050" i="6"/>
  <c r="E2363" i="6"/>
  <c r="E398" i="6"/>
  <c r="E609" i="6"/>
  <c r="E1689" i="6"/>
  <c r="E4513" i="6"/>
  <c r="E2410" i="6"/>
  <c r="E3401" i="6"/>
  <c r="E1648" i="6"/>
  <c r="E990" i="6"/>
  <c r="E2543" i="6"/>
  <c r="E840" i="6"/>
  <c r="E356" i="6"/>
  <c r="E2922" i="6"/>
  <c r="E2276" i="6"/>
  <c r="E3027" i="6"/>
  <c r="E2409" i="6"/>
  <c r="E4139" i="6"/>
  <c r="E1717" i="6"/>
  <c r="E135" i="6"/>
  <c r="E2136" i="6"/>
  <c r="E961" i="6"/>
  <c r="E2850" i="6"/>
  <c r="E909" i="6"/>
  <c r="E2445" i="6"/>
  <c r="E3803" i="6"/>
  <c r="E1742" i="6"/>
  <c r="E2146" i="6"/>
  <c r="E2090" i="6"/>
  <c r="E3036" i="6"/>
  <c r="E3947" i="6"/>
  <c r="E3287" i="6"/>
  <c r="E1297" i="6"/>
  <c r="E2811" i="6"/>
  <c r="E2350" i="6"/>
  <c r="E674" i="6"/>
  <c r="E2595" i="6"/>
  <c r="E747" i="6"/>
  <c r="E3573" i="6"/>
  <c r="E1636" i="6"/>
  <c r="E117" i="6"/>
  <c r="E1506" i="6"/>
  <c r="E3831" i="6"/>
  <c r="E586" i="6"/>
  <c r="E3154" i="6"/>
  <c r="E1593" i="6"/>
  <c r="E1026" i="6"/>
  <c r="E2052" i="6"/>
  <c r="E830" i="6"/>
  <c r="E2858" i="6"/>
  <c r="E4767" i="6"/>
  <c r="E3077" i="6"/>
  <c r="E4461" i="6"/>
  <c r="E535" i="6"/>
  <c r="E2904" i="6"/>
  <c r="E1644" i="6"/>
  <c r="E1155" i="6"/>
  <c r="E832" i="6"/>
  <c r="E1905" i="6"/>
  <c r="E883" i="6"/>
  <c r="E984" i="6"/>
  <c r="E4182" i="6"/>
  <c r="E4225" i="6"/>
  <c r="E1083" i="6"/>
  <c r="E3972" i="6"/>
  <c r="E2888" i="6"/>
  <c r="E1655" i="6"/>
  <c r="E2903" i="6"/>
  <c r="E2578" i="6"/>
  <c r="E2584" i="6"/>
  <c r="E2842" i="6"/>
  <c r="E1745" i="6"/>
  <c r="E2211" i="6"/>
  <c r="E352" i="6"/>
  <c r="E2803" i="6"/>
  <c r="E3263" i="6"/>
  <c r="E2179" i="6"/>
  <c r="E4235" i="6"/>
  <c r="E1050" i="6"/>
  <c r="E4506" i="6"/>
  <c r="E2950" i="6"/>
  <c r="E2343" i="6"/>
  <c r="E4485" i="6"/>
  <c r="E1196" i="6"/>
  <c r="E2680" i="6"/>
  <c r="E439" i="6"/>
  <c r="E1741" i="6"/>
  <c r="E2051" i="6"/>
  <c r="E1767" i="6"/>
  <c r="E4359" i="6"/>
  <c r="E2389" i="6"/>
  <c r="E4471" i="6"/>
  <c r="E233" i="6"/>
  <c r="E1367" i="6"/>
  <c r="E1884" i="6"/>
  <c r="E4093" i="6"/>
  <c r="E4427" i="6"/>
  <c r="E1125" i="6"/>
  <c r="E1629" i="6"/>
  <c r="E2825" i="6"/>
  <c r="E3659" i="6"/>
  <c r="E2705" i="6"/>
  <c r="E1921" i="6"/>
  <c r="E2822" i="6"/>
  <c r="E519" i="6"/>
  <c r="E2948" i="6"/>
  <c r="E4710" i="6"/>
  <c r="E2362" i="6"/>
  <c r="E1454" i="6"/>
  <c r="E3739" i="6"/>
  <c r="E1871" i="6"/>
  <c r="E2224" i="6"/>
  <c r="E3755" i="6"/>
  <c r="E2196" i="6"/>
  <c r="E4197" i="6"/>
  <c r="E2148" i="6"/>
  <c r="E2951" i="6"/>
  <c r="E4209" i="6"/>
  <c r="E1513" i="6"/>
  <c r="E774" i="6"/>
  <c r="E1012" i="6"/>
  <c r="E2123" i="6"/>
  <c r="E3742" i="6"/>
  <c r="E3003" i="6"/>
  <c r="E1768" i="6"/>
  <c r="E198" i="6"/>
  <c r="E3848" i="6"/>
  <c r="E1738" i="6"/>
  <c r="E3731" i="6"/>
  <c r="E2838" i="6"/>
  <c r="E3436" i="6"/>
  <c r="E3024" i="6"/>
  <c r="E3452" i="6"/>
  <c r="E4870" i="6"/>
  <c r="E3269" i="6"/>
  <c r="E3157" i="6"/>
  <c r="E3738" i="6"/>
  <c r="E1261" i="6"/>
  <c r="E910" i="6"/>
  <c r="E2925" i="6"/>
  <c r="E2187" i="6"/>
  <c r="E1432" i="6"/>
  <c r="E3804" i="6"/>
  <c r="E2161" i="6"/>
  <c r="E540" i="6"/>
  <c r="E2875" i="6"/>
  <c r="E4244" i="6"/>
  <c r="E2644" i="6"/>
  <c r="E2688" i="6"/>
  <c r="E3893" i="6"/>
  <c r="E4755" i="6"/>
  <c r="E875" i="6"/>
  <c r="E4106" i="6"/>
  <c r="E2379" i="6"/>
  <c r="E1733" i="6"/>
  <c r="E4473" i="6"/>
  <c r="E2546" i="6"/>
  <c r="E454" i="6"/>
  <c r="E2233" i="6"/>
  <c r="E3699" i="6"/>
  <c r="E848" i="6"/>
  <c r="E4648" i="6"/>
  <c r="E2259" i="6"/>
  <c r="E3701" i="6"/>
  <c r="E3599" i="6"/>
  <c r="E1805" i="6"/>
  <c r="E1104" i="6"/>
  <c r="E2765" i="6"/>
  <c r="E3130" i="6"/>
  <c r="E345" i="6"/>
  <c r="E3591" i="6"/>
  <c r="E1731" i="6"/>
  <c r="E1732" i="6"/>
  <c r="E1595" i="6"/>
  <c r="E4866" i="6"/>
  <c r="E4829" i="6"/>
  <c r="E1686" i="6"/>
  <c r="E1590" i="6"/>
  <c r="E1469" i="6"/>
  <c r="E1294" i="6"/>
  <c r="E4533" i="6"/>
  <c r="E4855" i="6"/>
  <c r="E4856" i="6"/>
  <c r="E1324" i="6"/>
  <c r="E4639" i="6"/>
  <c r="E4154" i="6"/>
  <c r="E730" i="6"/>
  <c r="E1582" i="6"/>
  <c r="E3290" i="6"/>
  <c r="E1730" i="6"/>
  <c r="E299" i="6"/>
  <c r="E231" i="6"/>
  <c r="E539" i="6"/>
  <c r="E196" i="6"/>
  <c r="E1502" i="6"/>
  <c r="E3268" i="6"/>
  <c r="E497" i="6"/>
  <c r="E3544" i="6"/>
  <c r="E3993" i="6"/>
  <c r="E1176" i="6"/>
  <c r="E3321" i="6"/>
  <c r="E1471" i="6"/>
  <c r="E1006" i="6"/>
  <c r="E279" i="6"/>
  <c r="E3521" i="6"/>
  <c r="E1201" i="6"/>
  <c r="E1242" i="6"/>
  <c r="E1097" i="6"/>
  <c r="E3357" i="6"/>
  <c r="E3150" i="6"/>
  <c r="E3432" i="6"/>
  <c r="E1378" i="6"/>
  <c r="E3414" i="6"/>
  <c r="E3232" i="6"/>
  <c r="E571" i="6"/>
  <c r="E3585" i="6"/>
  <c r="E435" i="6"/>
  <c r="E3388" i="6"/>
  <c r="E1612" i="6"/>
  <c r="E4714" i="6"/>
  <c r="E580" i="6"/>
  <c r="E4130" i="6"/>
  <c r="E3415" i="6"/>
  <c r="E4116" i="6"/>
  <c r="E603" i="6"/>
  <c r="E4707" i="6"/>
  <c r="E4647" i="6"/>
  <c r="E3167" i="6"/>
  <c r="E858" i="6"/>
  <c r="E3965" i="6"/>
  <c r="E2473" i="6"/>
  <c r="E2482" i="6"/>
  <c r="E358" i="6"/>
  <c r="E509" i="6"/>
  <c r="E1538" i="6"/>
  <c r="E1317" i="6"/>
  <c r="E2531" i="6"/>
  <c r="E2622" i="6"/>
  <c r="E622" i="6"/>
  <c r="E420" i="6"/>
  <c r="E2784" i="6"/>
  <c r="E2815" i="6"/>
  <c r="E2993" i="6"/>
  <c r="E300" i="6"/>
  <c r="E2694" i="6"/>
  <c r="E4370" i="6"/>
  <c r="E2113" i="6"/>
  <c r="E50" i="6"/>
  <c r="E3584" i="6"/>
  <c r="E77" i="6"/>
  <c r="E1858" i="6"/>
  <c r="E100" i="6"/>
  <c r="E641" i="6"/>
  <c r="E3609" i="6"/>
  <c r="E4285" i="6"/>
  <c r="E304" i="6"/>
  <c r="E305" i="6"/>
  <c r="E1185" i="6"/>
  <c r="E137" i="6"/>
  <c r="E3939" i="6"/>
  <c r="E4131" i="6"/>
  <c r="E4452" i="6"/>
  <c r="E4645" i="6"/>
  <c r="E271" i="6"/>
  <c r="E889" i="6"/>
  <c r="E1957" i="6"/>
  <c r="E899" i="6"/>
  <c r="E4807" i="6"/>
  <c r="E4808" i="6"/>
  <c r="E1358" i="6"/>
  <c r="E332" i="6"/>
  <c r="E3406" i="6"/>
  <c r="E4594" i="6"/>
  <c r="E2573" i="6"/>
  <c r="E2505" i="6"/>
  <c r="E387" i="6"/>
  <c r="E388" i="6"/>
  <c r="E4757" i="6"/>
  <c r="E3040" i="6"/>
  <c r="E4042" i="6"/>
  <c r="E3082" i="6"/>
  <c r="E3213" i="6"/>
  <c r="E2764" i="6"/>
  <c r="E219" i="6"/>
  <c r="E4844" i="6"/>
  <c r="E3569" i="6"/>
  <c r="E2886" i="6"/>
  <c r="E1103" i="6"/>
  <c r="E3025" i="6"/>
  <c r="E1211" i="6"/>
  <c r="E1212" i="6"/>
  <c r="E3294" i="6"/>
  <c r="E957" i="6"/>
  <c r="E2015" i="6"/>
  <c r="E3493" i="6"/>
  <c r="E3903" i="6"/>
  <c r="E1490" i="6"/>
  <c r="E78" i="6"/>
  <c r="E2076" i="6"/>
  <c r="E3883" i="6"/>
  <c r="E3984" i="6"/>
  <c r="E4356" i="6"/>
  <c r="E4253" i="6"/>
  <c r="E2748" i="6"/>
  <c r="E4851" i="6"/>
  <c r="E3542" i="6"/>
  <c r="E4880" i="6"/>
  <c r="E2967" i="6"/>
  <c r="E1910" i="6"/>
  <c r="E428" i="6"/>
  <c r="E2081" i="6"/>
  <c r="E1048" i="6"/>
  <c r="E1592" i="6"/>
  <c r="E2619" i="6"/>
  <c r="E3222" i="6"/>
  <c r="E3492" i="6"/>
  <c r="E4386" i="6"/>
  <c r="E1253" i="6"/>
  <c r="E713" i="6"/>
  <c r="E3004" i="6"/>
  <c r="E1392" i="6"/>
  <c r="E3176" i="6"/>
  <c r="E227" i="6"/>
  <c r="E2769" i="6"/>
  <c r="E3479" i="6"/>
  <c r="E4265" i="6"/>
  <c r="E973" i="6"/>
  <c r="E4331" i="6"/>
  <c r="E1753" i="6"/>
  <c r="E777" i="6"/>
  <c r="E4365" i="6"/>
  <c r="E1737" i="6"/>
  <c r="E2335" i="6"/>
  <c r="E574" i="6"/>
  <c r="E3320" i="6"/>
  <c r="E759" i="6"/>
  <c r="E2664" i="6"/>
  <c r="E3428" i="6"/>
  <c r="E2669" i="6"/>
  <c r="E1105" i="6"/>
  <c r="E4841" i="6"/>
  <c r="E994" i="6"/>
  <c r="E3370" i="6"/>
  <c r="E3160" i="6"/>
  <c r="E2785" i="6"/>
  <c r="E2618" i="6"/>
  <c r="E4098" i="6"/>
  <c r="E4269" i="6"/>
  <c r="E2119" i="6"/>
  <c r="E2998" i="6"/>
  <c r="E4345" i="6"/>
  <c r="E1819" i="6"/>
  <c r="E4010" i="6"/>
  <c r="E38" i="6"/>
  <c r="E107" i="6"/>
  <c r="E4314" i="6"/>
  <c r="E3311" i="6"/>
  <c r="E2115" i="6"/>
  <c r="E3802" i="6"/>
  <c r="E2670" i="6"/>
  <c r="E2191" i="6"/>
  <c r="E3612" i="6"/>
  <c r="E206" i="6"/>
  <c r="E2042" i="6"/>
  <c r="E2212" i="6"/>
  <c r="E4394" i="6"/>
  <c r="E4496" i="6"/>
  <c r="E3764" i="6"/>
  <c r="E451" i="6"/>
  <c r="E4071" i="6"/>
  <c r="E2153" i="6"/>
  <c r="E452" i="6"/>
  <c r="E3653" i="6"/>
  <c r="E1280" i="6"/>
  <c r="E560" i="6"/>
  <c r="E3754" i="6"/>
  <c r="E4201" i="6"/>
  <c r="E2553" i="6"/>
  <c r="E751" i="6"/>
  <c r="E1949" i="6"/>
  <c r="E4355" i="6"/>
  <c r="E4873" i="6"/>
  <c r="E1379" i="6"/>
  <c r="E1136" i="6"/>
  <c r="E1912" i="6"/>
  <c r="E1374" i="6"/>
  <c r="E1299" i="6"/>
  <c r="E4742" i="6"/>
  <c r="E3296" i="6"/>
  <c r="E2188" i="6"/>
  <c r="E896" i="6"/>
  <c r="E1610" i="6"/>
  <c r="E1410" i="6"/>
  <c r="E978" i="6"/>
  <c r="E3543" i="6"/>
  <c r="E1360" i="6"/>
  <c r="E3339" i="6"/>
  <c r="E3317" i="6"/>
  <c r="E4625" i="6"/>
  <c r="E1961" i="6"/>
  <c r="E4618" i="6"/>
  <c r="E1245" i="6"/>
  <c r="E3981" i="6"/>
  <c r="E2864" i="6"/>
  <c r="E3696" i="6"/>
  <c r="E1162" i="6"/>
  <c r="E2067" i="6"/>
  <c r="E2539" i="6"/>
  <c r="E3323" i="6"/>
  <c r="E274" i="6"/>
  <c r="E3942" i="6"/>
  <c r="E3861" i="6"/>
  <c r="E4006" i="6"/>
  <c r="E2078" i="6"/>
  <c r="E3721" i="6"/>
  <c r="E771" i="6"/>
  <c r="E4018" i="6"/>
  <c r="E3556" i="6"/>
  <c r="E2955" i="6"/>
  <c r="E3306" i="6"/>
  <c r="E2652" i="6"/>
  <c r="E2372" i="6"/>
  <c r="E2788" i="6"/>
  <c r="E2402" i="6"/>
  <c r="E2408" i="6"/>
  <c r="E4152" i="6"/>
  <c r="E2180" i="6"/>
  <c r="E2271" i="6"/>
  <c r="E3647" i="6"/>
  <c r="E828" i="6"/>
  <c r="E2149" i="6"/>
  <c r="E1465" i="6"/>
  <c r="E1603" i="6"/>
  <c r="E3550" i="6"/>
  <c r="E3789" i="6"/>
  <c r="E3081" i="6"/>
  <c r="E3210" i="6"/>
  <c r="E2486" i="6"/>
  <c r="E517" i="6"/>
  <c r="E192" i="6"/>
  <c r="E4426" i="6"/>
  <c r="E4493" i="6"/>
  <c r="E4017" i="6"/>
  <c r="E4079" i="6"/>
  <c r="E1462" i="6"/>
  <c r="E482" i="6"/>
  <c r="E1780" i="6"/>
  <c r="E643" i="6"/>
  <c r="E4667" i="6"/>
  <c r="E285" i="6"/>
  <c r="E1835" i="6"/>
  <c r="E2567" i="6"/>
  <c r="E4467" i="6"/>
  <c r="E3026" i="6"/>
  <c r="E1976" i="6"/>
  <c r="E1584" i="6"/>
  <c r="E491" i="6"/>
  <c r="E4617" i="6"/>
  <c r="E2269" i="6"/>
  <c r="E3921" i="6"/>
  <c r="E2507" i="6"/>
  <c r="E1024" i="6"/>
  <c r="E4838" i="6"/>
  <c r="E160" i="6"/>
  <c r="E3815" i="6"/>
  <c r="E4661" i="6"/>
  <c r="E4662" i="6"/>
  <c r="E2704" i="6"/>
  <c r="E490" i="6"/>
  <c r="E4465" i="6"/>
  <c r="E4649" i="6"/>
  <c r="E835" i="6"/>
  <c r="E2168" i="6"/>
  <c r="E3794" i="6"/>
  <c r="E845" i="6"/>
  <c r="E168" i="6"/>
  <c r="E656" i="6"/>
  <c r="E2371" i="6"/>
  <c r="E1156" i="6"/>
  <c r="E4143" i="6"/>
  <c r="E4733" i="6"/>
  <c r="E4545" i="6"/>
  <c r="E592" i="6"/>
  <c r="E1375" i="6"/>
  <c r="E3553" i="6"/>
  <c r="E1401" i="6"/>
  <c r="E3837" i="6"/>
  <c r="E2646" i="6"/>
  <c r="E854" i="6"/>
  <c r="E3079" i="6"/>
  <c r="E635" i="6"/>
  <c r="E2055" i="6"/>
  <c r="E636" i="6"/>
  <c r="E2872" i="6"/>
  <c r="E2779" i="6"/>
  <c r="E3341" i="6"/>
  <c r="E1923" i="6"/>
  <c r="E809" i="6"/>
  <c r="E1559" i="6"/>
  <c r="E4175" i="6"/>
  <c r="E2498" i="6"/>
  <c r="E4419" i="6"/>
  <c r="E567" i="6"/>
  <c r="E297" i="6"/>
  <c r="E3703" i="6"/>
  <c r="E1013" i="6"/>
  <c r="E3670" i="6"/>
  <c r="E3361" i="6"/>
  <c r="E127" i="6"/>
  <c r="E2795" i="6"/>
  <c r="E3729" i="6"/>
  <c r="E2300" i="6"/>
  <c r="E617" i="6"/>
  <c r="E1235" i="6"/>
  <c r="E4199" i="6"/>
  <c r="E4200" i="6"/>
  <c r="E1042" i="6"/>
  <c r="E1096" i="6"/>
  <c r="E2972" i="6"/>
  <c r="E3817" i="6"/>
  <c r="E2525" i="6"/>
  <c r="E4771" i="6"/>
  <c r="E3233" i="6"/>
  <c r="E3358" i="6"/>
  <c r="E2739" i="6"/>
  <c r="E2290" i="6"/>
  <c r="E997" i="6"/>
  <c r="E3590" i="6"/>
  <c r="E930" i="6"/>
  <c r="E606" i="6"/>
  <c r="E3461" i="6"/>
  <c r="E700" i="6"/>
  <c r="E3118" i="6"/>
  <c r="E903" i="6"/>
  <c r="E1445" i="6"/>
  <c r="E3281" i="6"/>
  <c r="E2601" i="6"/>
  <c r="E321" i="6"/>
  <c r="E2497" i="6"/>
  <c r="E4514" i="6"/>
  <c r="E585" i="6"/>
  <c r="E4510" i="6"/>
  <c r="E108" i="6"/>
  <c r="E3151" i="6"/>
  <c r="E1541" i="6"/>
  <c r="E290" i="6"/>
  <c r="E364" i="6"/>
  <c r="E488" i="6"/>
  <c r="E859" i="6"/>
  <c r="E1838" i="6"/>
  <c r="E477" i="6"/>
  <c r="E4059" i="6"/>
  <c r="E1736" i="6"/>
  <c r="E1530" i="6"/>
  <c r="E410" i="6"/>
  <c r="E882" i="6"/>
  <c r="E2014" i="6"/>
  <c r="E351" i="6"/>
  <c r="E2307" i="6"/>
  <c r="E3105" i="6"/>
  <c r="E846" i="6"/>
  <c r="E2479" i="6"/>
  <c r="E367" i="6"/>
  <c r="E2374" i="6"/>
  <c r="E4304" i="6"/>
  <c r="E647" i="6"/>
  <c r="E326" i="6"/>
  <c r="E537" i="6"/>
  <c r="E3070" i="6"/>
  <c r="E264" i="6"/>
  <c r="E3183" i="6"/>
  <c r="E1480" i="6"/>
  <c r="E381" i="6"/>
  <c r="E1144" i="6"/>
  <c r="E2964" i="6"/>
  <c r="E1337" i="6"/>
  <c r="E2037" i="6"/>
  <c r="E1453" i="6"/>
  <c r="E2318" i="6"/>
  <c r="E1566" i="6"/>
  <c r="E2802" i="6"/>
  <c r="E3056" i="6"/>
  <c r="E2433" i="6"/>
  <c r="E3207" i="6"/>
  <c r="E1888" i="6"/>
  <c r="E3851" i="6"/>
  <c r="E1369" i="6"/>
  <c r="E4120" i="6"/>
  <c r="E1531" i="6"/>
  <c r="E1654" i="6"/>
  <c r="E3899" i="6"/>
  <c r="E3353" i="6"/>
  <c r="E3785" i="6"/>
  <c r="E2988" i="6"/>
  <c r="E1509" i="6"/>
  <c r="E1911" i="6"/>
  <c r="E2812" i="6"/>
  <c r="E3061" i="6"/>
  <c r="E4374" i="6"/>
  <c r="E4812" i="6"/>
  <c r="E3330" i="6"/>
  <c r="E3318" i="6"/>
  <c r="E3694" i="6"/>
  <c r="E3034" i="6"/>
  <c r="E4577" i="6"/>
  <c r="E1598" i="6"/>
  <c r="E4395" i="6"/>
  <c r="E3568" i="6"/>
  <c r="E3451" i="6"/>
  <c r="E4676" i="6"/>
  <c r="E2766" i="6"/>
  <c r="E2493" i="6"/>
  <c r="E1578" i="6"/>
  <c r="E343" i="6"/>
  <c r="E766" i="6"/>
  <c r="E2315" i="6"/>
  <c r="E1403" i="6"/>
  <c r="E3140" i="6"/>
  <c r="E4637" i="6"/>
  <c r="E2069" i="6"/>
  <c r="E2633" i="6"/>
  <c r="E3902" i="6"/>
  <c r="E3627" i="6"/>
  <c r="E839" i="6"/>
  <c r="E3409" i="6"/>
  <c r="E273" i="6"/>
  <c r="E724" i="6"/>
  <c r="E842" i="6"/>
  <c r="E3246" i="6"/>
  <c r="E1470" i="6"/>
  <c r="E2111" i="6"/>
  <c r="E605" i="6"/>
  <c r="E786" i="6"/>
  <c r="E1609" i="6"/>
  <c r="E156" i="6"/>
  <c r="E411" i="6"/>
  <c r="E3067" i="6"/>
  <c r="E486" i="6"/>
  <c r="E2356" i="6"/>
  <c r="E2027" i="6"/>
  <c r="E1950" i="6"/>
  <c r="E2391" i="6"/>
  <c r="E4428" i="6"/>
  <c r="E1422" i="6"/>
  <c r="E1323" i="6"/>
  <c r="E3753" i="6"/>
  <c r="E2750" i="6"/>
  <c r="E3869" i="6"/>
  <c r="E3153" i="6"/>
  <c r="E615" i="6"/>
  <c r="E4333" i="6"/>
  <c r="E2782" i="6"/>
  <c r="E2813" i="6"/>
  <c r="E4049" i="6"/>
  <c r="E4621" i="6"/>
  <c r="E1023" i="6"/>
  <c r="E853" i="6"/>
  <c r="E691" i="6"/>
  <c r="E3383" i="6"/>
  <c r="E4208" i="6"/>
  <c r="E18" i="6"/>
  <c r="E355" i="6"/>
  <c r="E85" i="6"/>
  <c r="E46" i="6"/>
  <c r="E642" i="6"/>
  <c r="E1801" i="6"/>
  <c r="E1834" i="6"/>
  <c r="E1885" i="6"/>
  <c r="E2615" i="6"/>
  <c r="E2616" i="6"/>
  <c r="E430" i="6"/>
  <c r="E2165" i="6"/>
  <c r="E93" i="6"/>
  <c r="E3184" i="6"/>
  <c r="E3136" i="6"/>
  <c r="E2065" i="6"/>
  <c r="E706" i="6"/>
  <c r="E1153" i="6"/>
  <c r="E1114" i="6"/>
  <c r="E186" i="6"/>
  <c r="E1322" i="6"/>
  <c r="E2341" i="6"/>
  <c r="E3761" i="6"/>
  <c r="E3055" i="6"/>
  <c r="E1306" i="6"/>
  <c r="E4735" i="6"/>
  <c r="E4409" i="6"/>
  <c r="E873" i="6"/>
  <c r="E1806" i="6"/>
  <c r="E932" i="6"/>
  <c r="E4624" i="6"/>
  <c r="E2469" i="6"/>
  <c r="E3074" i="6"/>
  <c r="E3592" i="6"/>
  <c r="E4379" i="6"/>
  <c r="E1452" i="6"/>
  <c r="E211" i="6"/>
  <c r="E212" i="6"/>
  <c r="E2039" i="6"/>
  <c r="E831" i="6"/>
  <c r="E2675" i="6"/>
  <c r="E3411" i="6"/>
  <c r="E2814" i="6"/>
  <c r="E3126" i="6"/>
  <c r="E1018" i="6"/>
  <c r="E820" i="6"/>
  <c r="E2117" i="6"/>
  <c r="E3083" i="6"/>
  <c r="E2549" i="6"/>
  <c r="E1596" i="6"/>
  <c r="E3512" i="6"/>
  <c r="E3888" i="6"/>
  <c r="E4583" i="6"/>
  <c r="E143" i="6"/>
  <c r="E2744" i="6"/>
  <c r="E827" i="6"/>
  <c r="E1942" i="6"/>
  <c r="E2965" i="6"/>
  <c r="E2774" i="6"/>
  <c r="E4391" i="6"/>
  <c r="E2453" i="6"/>
  <c r="E1773" i="6"/>
  <c r="E3839" i="6"/>
  <c r="E2692" i="6"/>
  <c r="E2693" i="6"/>
  <c r="E1583" i="6"/>
  <c r="E1486" i="6"/>
  <c r="E1487" i="6"/>
  <c r="E4563" i="6"/>
  <c r="E758" i="6"/>
  <c r="E851" i="6"/>
  <c r="E4125" i="6"/>
  <c r="E3316" i="6"/>
  <c r="E1088" i="6"/>
  <c r="E3913" i="6"/>
  <c r="E62" i="6"/>
  <c r="E726" i="6"/>
  <c r="E1638" i="6"/>
  <c r="E4432" i="6"/>
  <c r="E698" i="6"/>
  <c r="E4768" i="6"/>
  <c r="E3697" i="6"/>
  <c r="E2197" i="6"/>
  <c r="E1029" i="6"/>
  <c r="E624" i="6"/>
  <c r="E1649" i="6"/>
  <c r="E2468" i="6"/>
  <c r="E2485" i="6"/>
  <c r="E914" i="6"/>
  <c r="E962" i="6"/>
  <c r="E1043" i="6"/>
  <c r="E3360" i="6"/>
  <c r="E1208" i="6"/>
  <c r="E4787" i="6"/>
  <c r="E3398" i="6"/>
  <c r="E2671" i="6"/>
  <c r="E1243" i="6"/>
  <c r="E3066" i="6"/>
  <c r="E3270" i="6"/>
  <c r="E1267" i="6"/>
  <c r="E3237" i="6"/>
  <c r="E4286" i="6"/>
  <c r="E3099" i="6"/>
  <c r="E1536" i="6"/>
  <c r="E3719" i="6"/>
  <c r="E4561" i="6"/>
  <c r="E1628" i="6"/>
  <c r="E1399" i="6"/>
  <c r="E3976" i="6"/>
  <c r="E1637" i="6"/>
  <c r="E1249" i="6"/>
  <c r="E3458" i="6"/>
  <c r="E1546" i="6"/>
  <c r="E1608" i="6"/>
  <c r="E2070" i="6"/>
  <c r="E1889" i="6"/>
  <c r="E2002" i="6"/>
  <c r="E4499" i="6"/>
  <c r="E2334" i="6"/>
  <c r="E4642" i="6"/>
  <c r="E1908" i="6"/>
  <c r="E2976" i="6"/>
  <c r="E1554" i="6"/>
  <c r="E4687" i="6"/>
  <c r="E4853" i="6"/>
  <c r="E4806" i="6"/>
  <c r="E243" i="6"/>
  <c r="E719" i="6"/>
  <c r="E791" i="6"/>
  <c r="E4501" i="6"/>
  <c r="E3828" i="6"/>
  <c r="E2475" i="6"/>
  <c r="E3419" i="6"/>
  <c r="E70" i="6"/>
  <c r="E317" i="6"/>
  <c r="E318" i="6"/>
  <c r="E25" i="6"/>
  <c r="E3449" i="6"/>
  <c r="E3586" i="6"/>
  <c r="E413" i="6"/>
  <c r="E3594" i="6"/>
  <c r="E3049" i="6"/>
  <c r="E1556" i="6"/>
  <c r="E2127" i="6"/>
  <c r="E3053" i="6"/>
  <c r="E4835" i="6"/>
  <c r="E2135" i="6"/>
  <c r="E687" i="6"/>
  <c r="E353" i="6"/>
  <c r="E325" i="6"/>
  <c r="E2030" i="6"/>
  <c r="E1290" i="6"/>
  <c r="E1394" i="6"/>
  <c r="E2913" i="6"/>
  <c r="E2274" i="6"/>
  <c r="E986" i="6"/>
  <c r="E4584" i="6"/>
  <c r="E4547" i="6"/>
  <c r="E4746" i="6"/>
  <c r="E377" i="6"/>
  <c r="E431" i="6"/>
  <c r="E1168" i="6"/>
  <c r="E281" i="6"/>
  <c r="E1503" i="6"/>
  <c r="E951" i="6"/>
  <c r="E197" i="6"/>
  <c r="E762" i="6"/>
  <c r="E1108" i="6"/>
  <c r="E2009" i="6"/>
  <c r="E3979" i="6"/>
  <c r="E735" i="6"/>
  <c r="E9" i="6"/>
  <c r="E53" i="6"/>
  <c r="E24" i="6"/>
  <c r="E5" i="6"/>
  <c r="E22" i="6"/>
  <c r="E20" i="6"/>
  <c r="E4366" i="6"/>
  <c r="E2169" i="6"/>
  <c r="E4728" i="6"/>
  <c r="E1482" i="6"/>
  <c r="E640" i="6"/>
  <c r="E2189" i="6"/>
  <c r="E3173" i="6"/>
  <c r="E1934" i="6"/>
  <c r="E3727" i="6"/>
  <c r="E4848" i="6"/>
  <c r="E4879" i="6"/>
  <c r="E3887" i="6"/>
  <c r="E1274" i="6"/>
  <c r="E1287" i="6"/>
  <c r="E2000" i="6"/>
  <c r="E2623" i="6"/>
  <c r="E489" i="6"/>
  <c r="E1098" i="6"/>
  <c r="E723" i="6"/>
  <c r="E3793" i="6"/>
  <c r="E3823" i="6"/>
  <c r="E4614" i="6"/>
  <c r="E1692" i="6"/>
  <c r="E1951" i="6"/>
  <c r="E2126" i="6"/>
  <c r="E2234" i="6"/>
  <c r="E3684" i="6"/>
  <c r="E3023" i="6"/>
  <c r="E4434" i="6"/>
  <c r="E728" i="6"/>
  <c r="E3510" i="6"/>
  <c r="E4086" i="6"/>
  <c r="E3832" i="6"/>
  <c r="E3873" i="6"/>
  <c r="E550" i="6"/>
  <c r="E829" i="6"/>
  <c r="E2606" i="6"/>
  <c r="E133" i="6"/>
  <c r="E3840" i="6"/>
  <c r="E2617" i="6"/>
  <c r="E1194" i="6"/>
  <c r="E3901" i="6"/>
  <c r="E3052" i="6"/>
  <c r="E3610" i="6"/>
  <c r="E2375" i="6"/>
  <c r="E342" i="6"/>
  <c r="E3478" i="6"/>
  <c r="E4749" i="6"/>
  <c r="E2351" i="6"/>
  <c r="E4112" i="6"/>
  <c r="E869" i="6"/>
  <c r="E2280" i="6"/>
  <c r="E806" i="6"/>
  <c r="E4555" i="6"/>
  <c r="E1382" i="6"/>
  <c r="E4694" i="6"/>
  <c r="E2292" i="6"/>
  <c r="E2829" i="6"/>
  <c r="E3858" i="6"/>
  <c r="E3886" i="6"/>
  <c r="E3155" i="6"/>
  <c r="E3148" i="6"/>
  <c r="E2279" i="6"/>
  <c r="E2483" i="6"/>
  <c r="E3142" i="6"/>
  <c r="E4136" i="6"/>
  <c r="E329" i="6"/>
  <c r="E1279" i="6"/>
  <c r="E4110" i="6"/>
  <c r="E2033" i="6"/>
  <c r="E1818" i="6"/>
  <c r="E3103" i="6"/>
  <c r="E3716" i="6"/>
  <c r="E220" i="6"/>
  <c r="E4636" i="6"/>
  <c r="E4474" i="6"/>
  <c r="E3602" i="6"/>
  <c r="E474" i="6"/>
  <c r="E1694" i="6"/>
  <c r="E3013" i="6"/>
  <c r="E3582" i="6"/>
  <c r="E314" i="6"/>
  <c r="E4732" i="6"/>
  <c r="E1842" i="6"/>
  <c r="E2213" i="6"/>
  <c r="E926" i="6"/>
  <c r="E3395" i="6"/>
  <c r="E4660" i="6"/>
  <c r="E4665" i="6"/>
  <c r="E3255" i="6"/>
  <c r="E1476" i="6"/>
  <c r="E4019" i="6"/>
  <c r="E1468" i="6"/>
  <c r="E261" i="6"/>
  <c r="E3907" i="6"/>
  <c r="E1917" i="6"/>
  <c r="E1121" i="6"/>
  <c r="E3618" i="6"/>
  <c r="E1723" i="6"/>
  <c r="E4338" i="6"/>
  <c r="E3322" i="6"/>
  <c r="E2470" i="6"/>
  <c r="E4349" i="6"/>
  <c r="E3677" i="6"/>
  <c r="E3325" i="6"/>
  <c r="E4009" i="6"/>
  <c r="E2706" i="6"/>
  <c r="E2707" i="6"/>
  <c r="E3354" i="6"/>
  <c r="E2565" i="6"/>
  <c r="E3757" i="6"/>
  <c r="E3954" i="6"/>
  <c r="E3199" i="6"/>
  <c r="E2454" i="6"/>
  <c r="E245" i="6"/>
  <c r="E1094" i="6"/>
  <c r="E154" i="6"/>
  <c r="E1207" i="6"/>
  <c r="E4149" i="6"/>
  <c r="E2302" i="6"/>
  <c r="E2400" i="6"/>
  <c r="E2899" i="6"/>
  <c r="E344" i="6"/>
  <c r="E399" i="6"/>
  <c r="E4760" i="6"/>
  <c r="E2284" i="6"/>
  <c r="E4876" i="6"/>
  <c r="E4103" i="6"/>
  <c r="E3182" i="6"/>
  <c r="E2733" i="6"/>
  <c r="E753" i="6"/>
  <c r="E2932" i="6"/>
  <c r="E716" i="6"/>
  <c r="E2599" i="6"/>
  <c r="E3220" i="6"/>
  <c r="E2560" i="6"/>
  <c r="E4259" i="6"/>
  <c r="E1967" i="6"/>
  <c r="E75" i="6"/>
  <c r="E2442" i="6"/>
  <c r="E481" i="6"/>
  <c r="E1542" i="6"/>
  <c r="E389" i="6"/>
  <c r="E390" i="6"/>
  <c r="E4744" i="6"/>
  <c r="E628" i="6"/>
  <c r="E4568" i="6"/>
  <c r="E215" i="6"/>
  <c r="E4720" i="6"/>
  <c r="E4785" i="6"/>
  <c r="E4800" i="6"/>
  <c r="E1615" i="6"/>
  <c r="E4487" i="6"/>
  <c r="E1790" i="6"/>
  <c r="E1795" i="6"/>
  <c r="E2844" i="6"/>
  <c r="E4400" i="6"/>
  <c r="E4740" i="6"/>
  <c r="E3854" i="6"/>
  <c r="E287" i="6"/>
  <c r="E756" i="6"/>
  <c r="E3376" i="6"/>
  <c r="E3187" i="6"/>
  <c r="E4704" i="6"/>
  <c r="E3930" i="6"/>
  <c r="E2895" i="6"/>
  <c r="E341" i="6"/>
  <c r="E2008" i="6"/>
  <c r="E4231" i="6"/>
  <c r="E3366" i="6"/>
  <c r="E4029" i="6"/>
  <c r="E1811" i="6"/>
  <c r="E3652" i="6"/>
  <c r="E4839" i="6"/>
  <c r="E4723" i="6"/>
  <c r="E3712" i="6"/>
  <c r="E4758" i="6"/>
  <c r="E1814" i="6"/>
  <c r="E2629" i="6"/>
  <c r="E4821" i="6"/>
  <c r="E754" i="6"/>
  <c r="E3007" i="6"/>
  <c r="E2552" i="6"/>
  <c r="E1370" i="6"/>
  <c r="E2542" i="6"/>
  <c r="E1881" i="6"/>
  <c r="E923" i="6"/>
  <c r="E1075" i="6"/>
  <c r="E1303" i="6"/>
  <c r="E1313" i="6"/>
  <c r="E4129" i="6"/>
  <c r="E892" i="6"/>
  <c r="E1875" i="6"/>
  <c r="E3784" i="6"/>
  <c r="E4507" i="6"/>
  <c r="E3644" i="6"/>
  <c r="E1439" i="6"/>
  <c r="E3892" i="6"/>
  <c r="E4254" i="6"/>
  <c r="E3095" i="6"/>
  <c r="E4166" i="6"/>
  <c r="E4167" i="6"/>
  <c r="E7" i="6"/>
  <c r="E3490" i="6"/>
  <c r="E904" i="6"/>
  <c r="E4062" i="6"/>
  <c r="E2588" i="6"/>
  <c r="E2173" i="6"/>
  <c r="E959" i="6"/>
  <c r="E748" i="6"/>
  <c r="E2942" i="6"/>
  <c r="E1715" i="6"/>
  <c r="E2092" i="6"/>
  <c r="E3146" i="6"/>
  <c r="E3192" i="6"/>
  <c r="E2923" i="6"/>
  <c r="E2931" i="6"/>
  <c r="E3676" i="6"/>
  <c r="E2448" i="6"/>
  <c r="E1118" i="6"/>
  <c r="E4084" i="6"/>
  <c r="E2984" i="6"/>
  <c r="E1567" i="6"/>
  <c r="E1257" i="6"/>
  <c r="E1293" i="6"/>
  <c r="E484" i="6"/>
  <c r="E1552" i="6"/>
  <c r="E2713" i="6"/>
  <c r="E3838" i="6"/>
  <c r="E1668" i="6"/>
  <c r="E946" i="6"/>
  <c r="E2857" i="6"/>
  <c r="E4827" i="6"/>
  <c r="E4679" i="6"/>
  <c r="E1936" i="6"/>
  <c r="E2589" i="6"/>
  <c r="E1070" i="6"/>
  <c r="E2238" i="6"/>
  <c r="E3249" i="6"/>
  <c r="E3829" i="6"/>
  <c r="E4412" i="6"/>
  <c r="E1189" i="6"/>
  <c r="E4280" i="6"/>
  <c r="E1473" i="6"/>
  <c r="E881" i="6"/>
  <c r="E118" i="6"/>
  <c r="E37" i="6"/>
  <c r="E3601" i="6"/>
  <c r="E589" i="6"/>
  <c r="E2202" i="6"/>
  <c r="E1270" i="6"/>
  <c r="E1001" i="6"/>
  <c r="E4582" i="6"/>
  <c r="E1507" i="6"/>
  <c r="E238" i="6"/>
  <c r="E1777" i="6"/>
  <c r="E1915" i="6"/>
  <c r="E2786" i="6"/>
  <c r="E2959" i="6"/>
  <c r="E2587" i="6"/>
  <c r="E2605" i="6"/>
  <c r="E1084" i="6"/>
  <c r="E3441" i="6"/>
  <c r="E1308" i="6"/>
  <c r="E1508" i="6"/>
  <c r="E3959" i="6"/>
  <c r="E417" i="6"/>
  <c r="E3767" i="6"/>
  <c r="E222" i="6"/>
  <c r="E164" i="6"/>
  <c r="E2969" i="6"/>
  <c r="E3606" i="6"/>
  <c r="E3217" i="6"/>
  <c r="E1385" i="6"/>
  <c r="E1537" i="6"/>
  <c r="E1244" i="6"/>
  <c r="E590" i="6"/>
  <c r="E570" i="6"/>
  <c r="E2956" i="6"/>
  <c r="E855" i="6"/>
  <c r="E383" i="6"/>
  <c r="E4186" i="6"/>
  <c r="E1581" i="6"/>
  <c r="E1268" i="6"/>
  <c r="E2590" i="6"/>
  <c r="E2718" i="6"/>
  <c r="E3962" i="6"/>
  <c r="E4724" i="6"/>
  <c r="E2084" i="6"/>
  <c r="E3600" i="6"/>
  <c r="E1673" i="6"/>
  <c r="E3633" i="6"/>
  <c r="E3019" i="6"/>
  <c r="E545" i="6"/>
  <c r="E2818" i="6"/>
  <c r="E4519" i="6"/>
  <c r="E3821" i="6"/>
  <c r="E2013" i="6"/>
  <c r="E1972" i="6"/>
  <c r="E2250" i="6"/>
  <c r="E565" i="6"/>
  <c r="E1163" i="6"/>
  <c r="E2230" i="6"/>
  <c r="E3541" i="6"/>
  <c r="E2848" i="6"/>
  <c r="E594" i="6"/>
  <c r="E3565" i="6"/>
  <c r="E3922" i="6"/>
  <c r="E4535" i="6"/>
  <c r="E2755" i="6"/>
  <c r="E1481" i="6"/>
  <c r="E4579" i="6"/>
  <c r="E3916" i="6"/>
  <c r="E738" i="6"/>
  <c r="E4523" i="6"/>
  <c r="E3073" i="6"/>
  <c r="E616" i="6"/>
  <c r="E4495" i="6"/>
  <c r="E4817" i="6"/>
  <c r="E183" i="6"/>
  <c r="E4730" i="6"/>
  <c r="E4703" i="6"/>
  <c r="E3445" i="6"/>
  <c r="E2725" i="6"/>
  <c r="E1131" i="6"/>
  <c r="E4064" i="6"/>
  <c r="E3825" i="6"/>
  <c r="E4457" i="6"/>
  <c r="E752" i="6"/>
  <c r="E3957" i="6"/>
  <c r="E3190" i="6"/>
  <c r="E1779" i="6"/>
  <c r="E1172" i="6"/>
  <c r="E315" i="6"/>
  <c r="E677" i="6"/>
  <c r="E409" i="6"/>
  <c r="E162" i="6"/>
  <c r="E3841" i="6"/>
  <c r="E1775" i="6"/>
  <c r="E3104" i="6"/>
  <c r="E785" i="6"/>
  <c r="E4300" i="6"/>
  <c r="E2432" i="6"/>
  <c r="E4309" i="6"/>
  <c r="E3909" i="6"/>
  <c r="E865" i="6"/>
  <c r="E4375" i="6"/>
  <c r="E3536" i="6"/>
  <c r="E1754" i="6"/>
  <c r="E4012" i="6"/>
  <c r="E2523" i="6"/>
  <c r="E2099" i="6"/>
  <c r="E1762" i="6"/>
  <c r="E3657" i="6"/>
  <c r="E1891" i="6"/>
  <c r="E499" i="6"/>
  <c r="E1494" i="6"/>
  <c r="E1229" i="6"/>
  <c r="E421" i="6"/>
  <c r="E2962" i="6"/>
  <c r="E4144" i="6"/>
  <c r="E836" i="6"/>
  <c r="E4027" i="6"/>
  <c r="E1534" i="6"/>
  <c r="E250" i="6"/>
  <c r="E3630" i="6"/>
  <c r="E3675" i="6"/>
  <c r="E653" i="6"/>
  <c r="E49" i="6"/>
  <c r="E10" i="6"/>
  <c r="E3566" i="6"/>
  <c r="E415" i="6"/>
  <c r="E2914" i="6"/>
  <c r="E2915" i="6"/>
  <c r="E4632" i="6"/>
  <c r="E733" i="6"/>
  <c r="E1174" i="6"/>
  <c r="E1527" i="6"/>
  <c r="E2043" i="6"/>
  <c r="E4260" i="6"/>
  <c r="E1321" i="6"/>
  <c r="E1064" i="6"/>
  <c r="E907" i="6"/>
  <c r="E407" i="6"/>
  <c r="E1634" i="6"/>
  <c r="E498" i="6"/>
  <c r="E259" i="6"/>
  <c r="E2487" i="6"/>
  <c r="E3849" i="6"/>
  <c r="E4677" i="6"/>
  <c r="E2098" i="6"/>
  <c r="E1199" i="6"/>
  <c r="E2897" i="6"/>
  <c r="E3367" i="6"/>
  <c r="E4122" i="6"/>
  <c r="E2200" i="6"/>
  <c r="E3179" i="6"/>
  <c r="E4420" i="6"/>
  <c r="E833" i="6"/>
  <c r="E3165" i="6"/>
  <c r="E879" i="6"/>
  <c r="E2759" i="6"/>
  <c r="E1545" i="6"/>
  <c r="E1424" i="6"/>
  <c r="E3286" i="6"/>
  <c r="E4601" i="6"/>
  <c r="E3787" i="6"/>
  <c r="E1025" i="6"/>
  <c r="E1014" i="6"/>
  <c r="E2655" i="6"/>
  <c r="E3704" i="6"/>
  <c r="E3798" i="6"/>
  <c r="E505" i="6"/>
  <c r="E808" i="6"/>
  <c r="E637" i="6"/>
  <c r="E466" i="6"/>
  <c r="E52" i="6"/>
  <c r="E3469" i="6"/>
  <c r="E4731" i="6"/>
  <c r="E1623" i="6"/>
  <c r="E4628" i="6"/>
  <c r="E4347" i="6"/>
  <c r="E3434" i="6"/>
  <c r="E1749" i="6"/>
  <c r="E2260" i="6"/>
  <c r="E1553" i="6"/>
  <c r="E1446" i="6"/>
  <c r="E1874" i="6"/>
  <c r="E3722" i="6"/>
  <c r="E4460" i="6"/>
  <c r="E204" i="6"/>
  <c r="E205" i="6"/>
  <c r="E4142" i="6"/>
  <c r="E177" i="6"/>
  <c r="E4324" i="6"/>
  <c r="E4212" i="6"/>
  <c r="E373" i="6"/>
  <c r="E1523" i="6"/>
  <c r="E3797" i="6"/>
  <c r="E167" i="6"/>
  <c r="E311" i="6"/>
  <c r="E1802" i="6"/>
  <c r="E3021" i="6"/>
  <c r="E4213" i="6"/>
  <c r="E276" i="6"/>
  <c r="E4592" i="6"/>
  <c r="E4837" i="6"/>
  <c r="E1713" i="6"/>
  <c r="E1714" i="6"/>
  <c r="E4341" i="6"/>
  <c r="E1845" i="6"/>
  <c r="E2640" i="6"/>
  <c r="E4218" i="6"/>
  <c r="E3974" i="6"/>
  <c r="E2181" i="6"/>
  <c r="E1887" i="6"/>
  <c r="E2816" i="6"/>
  <c r="E800" i="6"/>
  <c r="E969" i="6"/>
  <c r="E1685" i="6"/>
  <c r="E619" i="6"/>
  <c r="E121" i="6"/>
  <c r="E1066" i="6"/>
  <c r="E3735" i="6"/>
  <c r="E1631" i="6"/>
  <c r="E2151" i="6"/>
  <c r="E2152" i="6"/>
  <c r="E4066" i="6"/>
  <c r="E372" i="6"/>
  <c r="E3062" i="6"/>
  <c r="E4490" i="6"/>
  <c r="E2320" i="6"/>
  <c r="E967" i="6"/>
  <c r="E3093" i="6"/>
  <c r="E3961" i="6"/>
  <c r="E4326" i="6"/>
  <c r="E1166" i="6"/>
  <c r="E1167" i="6"/>
  <c r="E3687" i="6"/>
  <c r="E4644" i="6"/>
  <c r="E1996" i="6"/>
  <c r="E1722" i="6"/>
  <c r="E3783" i="6"/>
  <c r="E4205" i="6"/>
  <c r="E140" i="6"/>
  <c r="E985" i="6"/>
  <c r="E1988" i="6"/>
  <c r="E471" i="6"/>
  <c r="E4852" i="6"/>
  <c r="E288" i="6"/>
  <c r="E4354" i="6"/>
  <c r="E2132" i="6"/>
  <c r="E3522" i="6"/>
  <c r="E3243" i="6"/>
  <c r="E3919" i="6"/>
  <c r="E4119" i="6"/>
  <c r="E2441" i="6"/>
  <c r="E3650" i="6"/>
  <c r="E4214" i="6"/>
  <c r="E2608" i="6"/>
  <c r="E1307" i="6"/>
  <c r="E4373" i="6"/>
  <c r="E3420" i="6"/>
  <c r="E1899" i="6"/>
  <c r="E964" i="6"/>
  <c r="E1138" i="6"/>
  <c r="E1139" i="6"/>
  <c r="E4794" i="6"/>
  <c r="E1059" i="6"/>
  <c r="E4203" i="6"/>
  <c r="E2952" i="6"/>
  <c r="E1371" i="6"/>
  <c r="E3780" i="6"/>
  <c r="E3390" i="6"/>
  <c r="E4113" i="6"/>
  <c r="E2677" i="6"/>
  <c r="E331" i="6"/>
  <c r="E1522" i="6"/>
  <c r="E1760" i="6"/>
  <c r="E226" i="6"/>
  <c r="E2916" i="6"/>
  <c r="E3171" i="6"/>
  <c r="E4322" i="6"/>
  <c r="E3531" i="6"/>
  <c r="E668" i="6"/>
  <c r="E2873" i="6"/>
  <c r="E68" i="6"/>
  <c r="E33" i="6"/>
  <c r="E1847" i="6"/>
  <c r="E2902" i="6"/>
  <c r="E2089" i="6"/>
  <c r="E3877" i="6"/>
  <c r="E1154" i="6"/>
  <c r="E2288" i="6"/>
  <c r="E2041" i="6"/>
  <c r="E3454" i="6"/>
  <c r="E166" i="6"/>
  <c r="E2973" i="6"/>
  <c r="E727" i="6"/>
  <c r="E110" i="6"/>
  <c r="E2399" i="6"/>
  <c r="E1514" i="6"/>
  <c r="E2719" i="6"/>
  <c r="E1063" i="6"/>
  <c r="E2691" i="6"/>
  <c r="E4007" i="6"/>
  <c r="E150" i="6"/>
  <c r="E2430" i="6"/>
  <c r="E1331" i="6"/>
  <c r="E1251" i="6"/>
  <c r="E4127" i="6"/>
  <c r="E2985" i="6"/>
  <c r="E3844" i="6"/>
  <c r="E900" i="6"/>
  <c r="E2810" i="6"/>
  <c r="E1892" i="6"/>
  <c r="E4500" i="6"/>
  <c r="E3836" i="6"/>
  <c r="E4883" i="6"/>
  <c r="E3122" i="6"/>
  <c r="E1843" i="6"/>
  <c r="E1617" i="6"/>
  <c r="E3465" i="6"/>
  <c r="E2945" i="6"/>
  <c r="E1832" i="6"/>
  <c r="E4270" i="6"/>
  <c r="E2790" i="6"/>
  <c r="E1363" i="6"/>
  <c r="E11" i="6"/>
  <c r="E13" i="6"/>
  <c r="E43" i="6"/>
  <c r="E152" i="6"/>
  <c r="E251" i="6"/>
  <c r="E3191" i="6"/>
  <c r="E4097" i="6"/>
  <c r="E4193" i="6"/>
  <c r="E4788" i="6"/>
  <c r="E1991" i="6"/>
  <c r="E2721" i="6"/>
  <c r="E813" i="6"/>
  <c r="E1143" i="6"/>
  <c r="E1152" i="6"/>
  <c r="E3672" i="6"/>
  <c r="E3538" i="6"/>
  <c r="E1464" i="6"/>
  <c r="E1591" i="6"/>
  <c r="E564" i="6"/>
  <c r="E4381" i="6"/>
  <c r="E327" i="6"/>
  <c r="E3868" i="6"/>
  <c r="E3439" i="6"/>
  <c r="E4252" i="6"/>
  <c r="E3643" i="6"/>
  <c r="E3496" i="6"/>
  <c r="E3934" i="6"/>
  <c r="E73" i="6"/>
  <c r="E2642" i="6"/>
  <c r="E3617" i="6"/>
  <c r="E3666" i="6"/>
  <c r="E2007" i="6"/>
  <c r="E1418" i="6"/>
  <c r="E4360" i="6"/>
  <c r="E2919" i="6"/>
  <c r="E4524" i="6"/>
  <c r="E1128" i="6"/>
  <c r="E4202" i="6"/>
  <c r="E3834" i="6"/>
  <c r="E3497" i="6"/>
  <c r="E4497" i="6"/>
  <c r="E4783" i="6"/>
  <c r="E2826" i="6"/>
  <c r="E4699" i="6"/>
  <c r="E1833" i="6"/>
  <c r="E3796" i="6"/>
  <c r="E4833" i="6"/>
  <c r="E4834" i="6"/>
  <c r="E852" i="6"/>
  <c r="E3350" i="6"/>
  <c r="E4155" i="6"/>
  <c r="E2246" i="6"/>
  <c r="E4382" i="6"/>
  <c r="E3043" i="6"/>
  <c r="E3221" i="6"/>
  <c r="E3169" i="6"/>
  <c r="E1488" i="6"/>
  <c r="E60" i="6"/>
  <c r="E61" i="6"/>
  <c r="E2703" i="6"/>
  <c r="E293" i="6"/>
  <c r="E294" i="6"/>
  <c r="E670" i="6"/>
  <c r="E2106" i="6"/>
  <c r="E1817" i="6"/>
  <c r="E3813" i="6"/>
  <c r="E650" i="6"/>
  <c r="E4148" i="6"/>
  <c r="E149" i="6"/>
  <c r="E3284" i="6"/>
  <c r="E2996" i="6"/>
  <c r="E2574" i="6"/>
  <c r="E3115" i="6"/>
  <c r="E2455" i="6"/>
  <c r="E2005" i="6"/>
  <c r="E1272" i="6"/>
  <c r="E4597" i="6"/>
  <c r="E4025" i="6"/>
  <c r="E4630" i="6"/>
  <c r="E4670" i="6"/>
  <c r="E3468" i="6"/>
  <c r="E1621" i="6"/>
  <c r="E1695" i="6"/>
  <c r="E2086" i="6"/>
  <c r="E1157" i="6"/>
  <c r="E4600" i="6"/>
  <c r="E3830" i="6"/>
  <c r="E1807" i="6"/>
  <c r="E1808" i="6"/>
  <c r="E2025" i="6"/>
  <c r="E4316" i="6"/>
  <c r="E1355" i="6"/>
  <c r="E4310" i="6"/>
  <c r="E4556" i="6"/>
  <c r="E3069" i="6"/>
  <c r="E1044" i="6"/>
  <c r="E4396" i="6"/>
  <c r="E3422" i="6"/>
  <c r="E2666" i="6"/>
  <c r="E3265" i="6"/>
  <c r="E4571" i="6"/>
  <c r="E4776" i="6"/>
  <c r="E1651" i="6"/>
  <c r="E1635" i="6"/>
  <c r="E3752" i="6"/>
  <c r="E4320" i="6"/>
  <c r="E2108" i="6"/>
  <c r="E2776" i="6"/>
  <c r="E837" i="6"/>
  <c r="E4734" i="6"/>
  <c r="E4872" i="6"/>
  <c r="E4752" i="6"/>
  <c r="E3663" i="6"/>
  <c r="E4335" i="6"/>
  <c r="E51" i="6"/>
  <c r="E4437" i="6"/>
  <c r="E4251" i="6"/>
  <c r="E3507" i="6"/>
  <c r="E4346" i="6"/>
  <c r="E3386" i="6"/>
  <c r="E1799" i="6"/>
  <c r="E8" i="6"/>
  <c r="E1329" i="6"/>
  <c r="E658" i="6"/>
  <c r="E4813" i="6"/>
  <c r="E3561" i="6"/>
  <c r="E2120" i="6"/>
  <c r="E1684" i="6"/>
  <c r="E2890" i="6"/>
  <c r="E1540" i="6"/>
  <c r="E4858" i="6"/>
  <c r="E4367" i="6"/>
  <c r="E1175" i="6"/>
  <c r="E1173" i="6"/>
  <c r="E2512" i="6"/>
  <c r="E336" i="6"/>
  <c r="E3746" i="6"/>
  <c r="E4646" i="6"/>
  <c r="E39" i="6"/>
  <c r="E19" i="6"/>
  <c r="E32" i="6"/>
  <c r="E3016" i="6"/>
  <c r="E3037" i="6"/>
  <c r="E3226" i="6"/>
  <c r="E3504" i="6"/>
  <c r="E3475" i="6"/>
  <c r="E4543" i="6"/>
  <c r="E2796" i="6"/>
  <c r="E745" i="6"/>
  <c r="E92" i="6"/>
  <c r="E4339" i="6"/>
  <c r="E2170" i="6"/>
  <c r="E2201" i="6"/>
  <c r="E4107" i="6"/>
  <c r="E4108" i="6"/>
  <c r="E2266" i="6"/>
  <c r="E2267" i="6"/>
  <c r="E1277" i="6"/>
  <c r="E3906" i="6"/>
  <c r="E2527" i="6"/>
  <c r="E3258" i="6"/>
  <c r="E1676" i="6"/>
  <c r="E3989" i="6"/>
  <c r="E666" i="6"/>
  <c r="E4685" i="6"/>
  <c r="E600" i="6"/>
  <c r="E941" i="6"/>
  <c r="E4330" i="6"/>
  <c r="E1656" i="6"/>
  <c r="E3412" i="6"/>
  <c r="E925" i="6"/>
  <c r="E2310" i="6"/>
  <c r="E2731" i="6"/>
  <c r="E4207" i="6"/>
  <c r="E3870" i="6"/>
  <c r="E810" i="6"/>
  <c r="E2991" i="6"/>
  <c r="E153" i="6"/>
  <c r="E1457" i="6"/>
  <c r="E217" i="6"/>
  <c r="E3206" i="6"/>
  <c r="E1575" i="6"/>
  <c r="E3941" i="6"/>
  <c r="E2579" i="6"/>
  <c r="E138" i="6"/>
  <c r="E3706" i="6"/>
  <c r="E194" i="6"/>
  <c r="E375" i="6"/>
  <c r="E3715" i="6"/>
  <c r="E4040" i="6"/>
  <c r="E2333" i="6"/>
  <c r="E3880" i="6"/>
  <c r="E3426" i="6"/>
  <c r="E4871" i="6"/>
  <c r="E1348" i="6"/>
  <c r="E3914" i="6"/>
  <c r="E1106" i="6"/>
  <c r="E3352" i="6"/>
  <c r="E4483" i="6"/>
  <c r="E2935" i="6"/>
  <c r="E968" i="6"/>
  <c r="E3039" i="6"/>
  <c r="E2324" i="6"/>
  <c r="E1217" i="6"/>
  <c r="E547" i="6"/>
  <c r="E2308" i="6"/>
  <c r="E4308" i="6"/>
  <c r="E4620" i="6"/>
  <c r="E2528" i="6"/>
  <c r="E684" i="6"/>
  <c r="E213" i="6"/>
  <c r="E4675" i="6"/>
  <c r="E1895" i="6"/>
  <c r="E1233" i="6"/>
  <c r="E1010" i="6"/>
  <c r="E3208" i="6"/>
  <c r="E3820" i="6"/>
  <c r="E2261" i="6"/>
  <c r="E401" i="6"/>
  <c r="E3276" i="6"/>
  <c r="E4257" i="6"/>
  <c r="E2322" i="6"/>
  <c r="E3374" i="6"/>
  <c r="E3379" i="6"/>
  <c r="E1458" i="6"/>
  <c r="E1675" i="6"/>
  <c r="E1869" i="6"/>
  <c r="E3990" i="6"/>
  <c r="E3975" i="6"/>
  <c r="E3664" i="6"/>
  <c r="E3855" i="6"/>
  <c r="E2495" i="6"/>
  <c r="E2198" i="6"/>
  <c r="E4057" i="6"/>
  <c r="E4311" i="6"/>
  <c r="E2096" i="6"/>
  <c r="E2538" i="6"/>
  <c r="E940" i="6"/>
  <c r="E1645" i="6"/>
  <c r="E4832" i="6"/>
  <c r="E3978" i="6"/>
  <c r="E347" i="6"/>
  <c r="E1933" i="6"/>
  <c r="E1512" i="6"/>
  <c r="E1031" i="6"/>
  <c r="E2429" i="6"/>
  <c r="E886" i="6"/>
  <c r="E887" i="6"/>
  <c r="E3351" i="6"/>
  <c r="E4043" i="6"/>
  <c r="E3656" i="6"/>
  <c r="E931" i="6"/>
  <c r="E4343" i="6"/>
  <c r="E1283" i="6"/>
  <c r="E2499" i="6"/>
  <c r="E3548" i="6"/>
  <c r="E2869" i="6"/>
  <c r="E3856" i="6"/>
  <c r="E1755" i="6"/>
  <c r="E3113" i="6"/>
  <c r="E996" i="6"/>
  <c r="E309" i="6"/>
  <c r="E3744" i="6"/>
  <c r="E648" i="6"/>
  <c r="E1880" i="6"/>
  <c r="E3662" i="6"/>
  <c r="E446" i="6"/>
  <c r="E3737" i="6"/>
  <c r="E1120" i="6"/>
  <c r="E2174" i="6"/>
  <c r="E4327" i="6"/>
  <c r="E576" i="6"/>
  <c r="E2519" i="6"/>
  <c r="E3575" i="6"/>
  <c r="E1393" i="6"/>
  <c r="E457" i="6"/>
  <c r="E3547" i="6"/>
  <c r="E3740" i="6"/>
  <c r="E2880" i="6"/>
  <c r="E3576" i="6"/>
  <c r="E2457" i="6"/>
  <c r="E1051" i="6"/>
  <c r="E982" i="6"/>
  <c r="E2451" i="6"/>
  <c r="E720" i="6"/>
  <c r="E4035" i="6"/>
  <c r="E4282" i="6"/>
  <c r="E3137" i="6"/>
  <c r="E1336" i="6"/>
  <c r="E1823" i="6"/>
  <c r="E2934" i="6"/>
  <c r="E3117" i="6"/>
  <c r="E4185" i="6"/>
  <c r="E2376" i="6"/>
  <c r="E1776" i="6"/>
  <c r="E4234" i="6"/>
  <c r="E2203" i="6"/>
  <c r="E4867" i="6"/>
  <c r="E1284" i="6"/>
  <c r="E1247" i="6"/>
  <c r="E4775" i="6"/>
  <c r="E1974" i="6"/>
  <c r="E3759" i="6"/>
  <c r="E1391" i="6"/>
  <c r="E955" i="6"/>
  <c r="E1419" i="6"/>
  <c r="E4274" i="6"/>
  <c r="E2912" i="6"/>
  <c r="E1914" i="6"/>
  <c r="E465" i="6"/>
  <c r="E361" i="6"/>
  <c r="E2164" i="6"/>
  <c r="E4240" i="6"/>
  <c r="E4761" i="6"/>
  <c r="E2298" i="6"/>
  <c r="E148" i="6"/>
  <c r="E2833" i="6"/>
  <c r="E4868" i="6"/>
  <c r="E2783" i="6"/>
  <c r="E2722" i="6"/>
  <c r="E418" i="6"/>
  <c r="E408" i="6"/>
  <c r="E370" i="6"/>
  <c r="E1252" i="6"/>
  <c r="E199" i="6"/>
  <c r="E797" i="6"/>
  <c r="E3835" i="6"/>
  <c r="E3983" i="6"/>
  <c r="E2896" i="6"/>
  <c r="E2730" i="6"/>
  <c r="E3196" i="6"/>
  <c r="E2541" i="6"/>
  <c r="E3842" i="6"/>
  <c r="E2397" i="6"/>
  <c r="E3660" i="6"/>
  <c r="E2611" i="6"/>
  <c r="E3289" i="6"/>
  <c r="E3911" i="6"/>
  <c r="E2898" i="6"/>
  <c r="E2231" i="6"/>
  <c r="E3405" i="6"/>
  <c r="E2034" i="6"/>
  <c r="E3728" i="6"/>
  <c r="E3364" i="6"/>
  <c r="E970" i="6"/>
  <c r="E971" i="6"/>
  <c r="E1020" i="6"/>
  <c r="E4554" i="6"/>
  <c r="E543" i="6"/>
  <c r="E551" i="6"/>
  <c r="E2253" i="6"/>
  <c r="E3373" i="6"/>
  <c r="E1266" i="6"/>
  <c r="E870" i="6"/>
  <c r="E3262" i="6"/>
  <c r="E2638" i="6"/>
  <c r="E4684" i="6"/>
  <c r="E4227" i="6"/>
  <c r="E1400" i="6"/>
  <c r="E433" i="6"/>
  <c r="E3567" i="6"/>
  <c r="E1112" i="6"/>
  <c r="E459" i="6"/>
  <c r="E1681" i="6"/>
  <c r="E1704" i="6"/>
  <c r="E1387" i="6"/>
  <c r="E334" i="6"/>
  <c r="E2112" i="6"/>
  <c r="E2582" i="6"/>
  <c r="E3424" i="6"/>
  <c r="E4489" i="6"/>
  <c r="E2044" i="6"/>
  <c r="E3442" i="6"/>
  <c r="E3029" i="6"/>
  <c r="E3991" i="6"/>
  <c r="E313" i="6"/>
  <c r="E151" i="6"/>
  <c r="E4403" i="6"/>
  <c r="E4574" i="6"/>
  <c r="E1705" i="6"/>
  <c r="E2537" i="6"/>
  <c r="E1421" i="6"/>
  <c r="E3524" i="6"/>
  <c r="E1618" i="6"/>
  <c r="E3228" i="6"/>
  <c r="E1793" i="6"/>
  <c r="E1515" i="6"/>
  <c r="E30" i="6"/>
  <c r="E4368" i="6"/>
  <c r="E3387" i="6"/>
  <c r="E4179" i="6"/>
  <c r="E2438" i="6"/>
  <c r="E2347" i="6"/>
  <c r="E2045" i="6"/>
  <c r="E1225" i="6"/>
  <c r="E2517" i="6"/>
  <c r="E1444" i="6"/>
  <c r="E4176" i="6"/>
  <c r="E4315" i="6"/>
  <c r="E979" i="6"/>
  <c r="E182" i="6"/>
  <c r="E195" i="6"/>
  <c r="E3503" i="6"/>
  <c r="E2715" i="6"/>
  <c r="E708" i="6"/>
  <c r="E2478" i="6"/>
  <c r="E1939" i="6"/>
  <c r="E3614" i="6"/>
  <c r="E27" i="6"/>
  <c r="E2447" i="6"/>
  <c r="E4431" i="6"/>
  <c r="E1727" i="6"/>
  <c r="E2889" i="6"/>
  <c r="E732" i="6"/>
  <c r="E4421" i="6"/>
  <c r="E1351" i="6"/>
  <c r="E447" i="6"/>
  <c r="E4298" i="6"/>
  <c r="E3917" i="6"/>
  <c r="E4825" i="6"/>
  <c r="E2157" i="6"/>
  <c r="E97" i="6"/>
  <c r="E2780" i="6"/>
  <c r="E2003" i="6"/>
  <c r="E2974" i="6"/>
  <c r="E2467" i="6"/>
  <c r="E4039" i="6"/>
  <c r="E4651" i="6"/>
  <c r="E262" i="6"/>
  <c r="E460" i="6"/>
  <c r="E3238" i="6"/>
  <c r="E1349" i="6"/>
  <c r="E768" i="6"/>
  <c r="E2396" i="6"/>
  <c r="E4134" i="6"/>
  <c r="E2424" i="6"/>
  <c r="E3714" i="6"/>
  <c r="E4350" i="6"/>
  <c r="E581" i="6"/>
  <c r="E2852" i="6"/>
  <c r="E101" i="6"/>
  <c r="E4159" i="6"/>
  <c r="E3248" i="6"/>
  <c r="E523" i="6"/>
  <c r="E3178" i="6"/>
  <c r="E2924" i="6"/>
  <c r="E4028" i="6"/>
  <c r="E4763" i="6"/>
  <c r="E2145" i="6"/>
  <c r="E3305" i="6"/>
  <c r="E4429" i="6"/>
  <c r="E3605" i="6"/>
  <c r="E1093" i="6"/>
  <c r="E4073" i="6"/>
  <c r="E3300" i="6"/>
  <c r="E1827" i="6"/>
  <c r="E1373" i="6"/>
  <c r="E1405" i="6"/>
  <c r="E1406" i="6"/>
  <c r="E2520" i="6"/>
  <c r="E1599" i="6"/>
  <c r="E1699" i="6"/>
  <c r="E3940" i="6"/>
  <c r="E3000" i="6"/>
  <c r="E2893" i="6"/>
  <c r="E1680" i="6"/>
  <c r="E4747" i="6"/>
  <c r="E2465" i="6"/>
  <c r="E1883" i="6"/>
  <c r="E844" i="6"/>
  <c r="E4165" i="6"/>
  <c r="E1570" i="6"/>
  <c r="E2632" i="6"/>
  <c r="E779" i="6"/>
  <c r="E2227" i="6"/>
  <c r="E549" i="6"/>
  <c r="E4383" i="6"/>
  <c r="E4384" i="6"/>
  <c r="E464" i="6"/>
  <c r="E3044" i="6"/>
  <c r="E645" i="6"/>
  <c r="E1079" i="6"/>
  <c r="E3589" i="6"/>
  <c r="E2472" i="6"/>
  <c r="E4031" i="6"/>
  <c r="E2847" i="6"/>
  <c r="E3139" i="6"/>
  <c r="E737" i="6"/>
  <c r="E1611" i="6"/>
  <c r="E393" i="6"/>
  <c r="E3645" i="6"/>
  <c r="E72" i="6"/>
  <c r="E35" i="6"/>
  <c r="E31" i="6"/>
  <c r="E516" i="6"/>
  <c r="E4463" i="6"/>
  <c r="E1518" i="6"/>
  <c r="E1519" i="6"/>
  <c r="E510" i="6"/>
  <c r="E2104" i="6"/>
  <c r="E1820" i="6"/>
  <c r="E847" i="6"/>
  <c r="E734" i="6"/>
  <c r="E3448" i="6"/>
  <c r="E983" i="6"/>
  <c r="E981" i="6"/>
  <c r="E1206" i="6"/>
  <c r="E475" i="6"/>
  <c r="E2989" i="6"/>
  <c r="E3168" i="6"/>
  <c r="E423" i="6"/>
  <c r="E3819" i="6"/>
  <c r="E244" i="6"/>
  <c r="E3259" i="6"/>
  <c r="E4530" i="6"/>
  <c r="E4219" i="6"/>
  <c r="E750" i="6"/>
  <c r="E4633" i="6"/>
  <c r="E4542" i="6"/>
  <c r="E2382" i="6"/>
  <c r="E4407" i="6"/>
  <c r="E4408" i="6"/>
  <c r="E3273" i="6"/>
  <c r="E4021" i="6"/>
  <c r="E116" i="6"/>
  <c r="E1015" i="6"/>
  <c r="E3135" i="6"/>
  <c r="E1848" i="6"/>
  <c r="E3629" i="6"/>
  <c r="E1844" i="6"/>
  <c r="E1549" i="6"/>
  <c r="E3518" i="6"/>
  <c r="E3889" i="6"/>
  <c r="E3642" i="6"/>
  <c r="E1335" i="6"/>
  <c r="E4178" i="6"/>
  <c r="E1124" i="6"/>
  <c r="E741" i="6"/>
  <c r="E4843" i="6"/>
  <c r="E1072" i="6"/>
  <c r="E1913" i="6"/>
  <c r="E4502" i="6"/>
  <c r="E1664" i="6"/>
  <c r="E3725" i="6"/>
  <c r="E1748" i="6"/>
  <c r="E1836" i="6"/>
  <c r="E4828" i="6"/>
  <c r="E1995" i="6"/>
  <c r="E2983" i="6"/>
  <c r="E1224" i="6"/>
  <c r="E2074" i="6"/>
  <c r="E1765" i="6"/>
  <c r="E2416" i="6"/>
  <c r="E3299" i="6"/>
  <c r="E3280" i="6"/>
  <c r="E584" i="6"/>
  <c r="E597" i="6"/>
  <c r="E3539" i="6"/>
  <c r="E2387" i="6"/>
  <c r="E4076" i="6"/>
  <c r="E2710" i="6"/>
  <c r="E1719" i="6"/>
  <c r="E1803" i="6"/>
  <c r="E3598" i="6"/>
  <c r="E4163" i="6"/>
  <c r="E3926" i="6"/>
  <c r="E4393" i="6"/>
  <c r="E3782" i="6"/>
  <c r="E4616" i="6"/>
  <c r="E4190" i="6"/>
  <c r="E4435" i="6"/>
  <c r="E3686" i="6"/>
  <c r="E1900" i="6"/>
  <c r="E102" i="6"/>
  <c r="E604" i="6"/>
  <c r="E2239" i="6"/>
  <c r="E2133" i="6"/>
  <c r="E639" i="6"/>
  <c r="E3291" i="6"/>
  <c r="E3431" i="6"/>
  <c r="E3827" i="6"/>
  <c r="E1095" i="6"/>
  <c r="E308" i="6"/>
  <c r="E2368" i="6"/>
  <c r="E1657" i="6"/>
  <c r="E2999" i="6"/>
  <c r="E4691" i="6"/>
  <c r="E2535" i="6"/>
  <c r="E1265" i="6"/>
  <c r="E1352" i="6"/>
  <c r="E2992" i="6"/>
  <c r="E2017" i="6"/>
  <c r="E561" i="6"/>
  <c r="E365" i="6"/>
  <c r="E1920" i="6"/>
  <c r="E3678" i="6"/>
  <c r="E2244" i="6"/>
  <c r="E3188" i="6"/>
  <c r="E1398" i="6"/>
  <c r="E1260" i="6"/>
  <c r="E3030" i="6"/>
  <c r="E3655" i="6"/>
  <c r="E1606" i="6"/>
  <c r="E1992" i="6"/>
  <c r="E3624" i="6"/>
  <c r="E3152" i="6"/>
  <c r="E4422" i="6"/>
  <c r="E472" i="6"/>
  <c r="E4727" i="6"/>
  <c r="E2235" i="6"/>
  <c r="E577" i="6"/>
  <c r="E3163" i="6"/>
  <c r="E876" i="6"/>
  <c r="E1223" i="6"/>
  <c r="E2947" i="6"/>
  <c r="E3218" i="6"/>
  <c r="E1815" i="6"/>
  <c r="E3144" i="6"/>
  <c r="E4769" i="6"/>
  <c r="E548" i="6"/>
  <c r="E2137" i="6"/>
  <c r="E2481" i="6"/>
  <c r="E2758" i="6"/>
  <c r="E4739" i="6"/>
  <c r="E4" i="6"/>
  <c r="E1721" i="6"/>
  <c r="E819" i="6"/>
  <c r="E2676" i="6"/>
  <c r="E811" i="6"/>
  <c r="E2862" i="6"/>
  <c r="E2561" i="6"/>
  <c r="E704" i="6"/>
  <c r="E1380" i="6"/>
  <c r="E2580" i="6"/>
  <c r="E1894" i="6"/>
  <c r="E4842" i="6"/>
  <c r="E96" i="6"/>
  <c r="E1122" i="6"/>
  <c r="E1966" i="6"/>
  <c r="E83" i="6"/>
  <c r="E2594" i="6"/>
  <c r="E2840" i="6"/>
  <c r="E977" i="6"/>
  <c r="E3247" i="6"/>
  <c r="E3692" i="6"/>
  <c r="E1061" i="6"/>
  <c r="E4038" i="6"/>
  <c r="E473" i="6"/>
  <c r="E4443" i="6"/>
  <c r="E2540" i="6"/>
  <c r="E2155" i="6"/>
  <c r="E4816" i="6"/>
  <c r="E94" i="6"/>
  <c r="E42" i="6"/>
  <c r="E82" i="6"/>
  <c r="E1076" i="6"/>
  <c r="E4635" i="6"/>
  <c r="E3763" i="6"/>
  <c r="E522" i="6"/>
  <c r="E337" i="6"/>
  <c r="E2256" i="6"/>
  <c r="E1390" i="6"/>
  <c r="E1978" i="6"/>
  <c r="E346" i="6"/>
  <c r="E4001" i="6"/>
  <c r="E2309" i="6"/>
  <c r="E4810" i="6"/>
  <c r="E74" i="6"/>
  <c r="E1278" i="6"/>
  <c r="E88" i="6"/>
  <c r="E47" i="6"/>
  <c r="E2046" i="6"/>
  <c r="E3814" i="6"/>
  <c r="E972" i="6"/>
  <c r="E4638" i="6"/>
  <c r="E3008" i="6"/>
  <c r="E667" i="6"/>
  <c r="E1008" i="6"/>
  <c r="E4846" i="6"/>
  <c r="E2910" i="6"/>
  <c r="E2772" i="6"/>
  <c r="E2407" i="6"/>
  <c r="E1246" i="6"/>
  <c r="E3489" i="6"/>
  <c r="E4357" i="6"/>
  <c r="E3047" i="6"/>
  <c r="E4067" i="6"/>
  <c r="E2624" i="6"/>
  <c r="E2625" i="6"/>
  <c r="E3626" i="6"/>
  <c r="E1778" i="6"/>
  <c r="E3279" i="6"/>
  <c r="E4668" i="6"/>
  <c r="E3085" i="6"/>
  <c r="E132" i="6"/>
  <c r="E1389" i="6"/>
  <c r="E2930" i="6"/>
  <c r="E3494" i="6"/>
  <c r="E3621" i="6"/>
  <c r="E715" i="6"/>
  <c r="E2831" i="6"/>
  <c r="E2480" i="6"/>
  <c r="E4586" i="6"/>
  <c r="E2697" i="6"/>
  <c r="E4377" i="6"/>
  <c r="E4738" i="6"/>
  <c r="E4762" i="6"/>
  <c r="E2994" i="6"/>
  <c r="E1743" i="6"/>
  <c r="E98" i="6"/>
  <c r="E99" i="6"/>
  <c r="E2743" i="6"/>
  <c r="E239" i="6"/>
  <c r="E105" i="6"/>
  <c r="E1092" i="6"/>
  <c r="E4656" i="6"/>
  <c r="E1857" i="6"/>
  <c r="E3571" i="6"/>
  <c r="E2698" i="6"/>
  <c r="E1141" i="6"/>
  <c r="E3578" i="6"/>
  <c r="E1333" i="6"/>
  <c r="E929" i="6"/>
  <c r="E4329" i="6"/>
  <c r="E1906" i="6"/>
  <c r="E2682" i="6"/>
  <c r="E2377" i="6"/>
  <c r="E2236" i="6"/>
  <c r="E3747" i="6"/>
  <c r="E3615" i="6"/>
  <c r="E1728" i="6"/>
  <c r="E520" i="6"/>
  <c r="E3654" i="6"/>
  <c r="E3748" i="6"/>
  <c r="E4273" i="6"/>
  <c r="E4484" i="6"/>
  <c r="E1544" i="6"/>
  <c r="E4056" i="6"/>
  <c r="E1970" i="6"/>
  <c r="E1526" i="6"/>
  <c r="E1443" i="6"/>
  <c r="E3506" i="6"/>
  <c r="E2006" i="6"/>
  <c r="E2059" i="6"/>
  <c r="E3530" i="6"/>
  <c r="E3501" i="6"/>
  <c r="E612" i="6"/>
  <c r="E587" i="6"/>
  <c r="E2564" i="6"/>
  <c r="E4215" i="6"/>
  <c r="E269" i="6"/>
  <c r="E1409" i="6"/>
  <c r="E1852" i="6"/>
  <c r="E1572" i="6"/>
  <c r="E3843" i="6"/>
  <c r="E1395" i="6"/>
  <c r="E1396" i="6"/>
  <c r="E4090" i="6"/>
  <c r="E916" i="6"/>
  <c r="E4026" i="6"/>
  <c r="E778" i="6"/>
  <c r="E3417" i="6"/>
  <c r="E3587" i="6"/>
  <c r="E434" i="6"/>
  <c r="E159" i="6"/>
  <c r="E1585" i="6"/>
  <c r="E2331" i="6"/>
  <c r="E2708" i="6"/>
  <c r="E1850" i="6"/>
  <c r="E4845" i="6"/>
  <c r="E1489" i="6"/>
  <c r="E2075" i="6"/>
  <c r="E436" i="6"/>
  <c r="E3936" i="6"/>
  <c r="E2303" i="6"/>
  <c r="E3121" i="6"/>
  <c r="E1132" i="6"/>
  <c r="E2834" i="6"/>
  <c r="E2247" i="6"/>
  <c r="E1839" i="6"/>
  <c r="E2773" i="6"/>
  <c r="E3948" i="6"/>
  <c r="E1907" i="6"/>
  <c r="E1350" i="6"/>
  <c r="E3457" i="6"/>
  <c r="E1362" i="6"/>
  <c r="E1231" i="6"/>
  <c r="E3274" i="6"/>
  <c r="E4518" i="6"/>
  <c r="E3484" i="6"/>
  <c r="E3933" i="6"/>
  <c r="E1150" i="6"/>
  <c r="E3433" i="6"/>
  <c r="E2846" i="6"/>
  <c r="E2217" i="6"/>
  <c r="E2319" i="6"/>
  <c r="E4423" i="6"/>
  <c r="E4424" i="6"/>
  <c r="E1056" i="6"/>
  <c r="E2072" i="6"/>
  <c r="E3393" i="6"/>
  <c r="E1639" i="6"/>
  <c r="E4672" i="6"/>
  <c r="E4263" i="6"/>
  <c r="E2749" i="6"/>
  <c r="E1484" i="6"/>
  <c r="E3447" i="6"/>
  <c r="E2986" i="6"/>
  <c r="E1973" i="6"/>
  <c r="E1826" i="6"/>
  <c r="E1661" i="6"/>
  <c r="E3973" i="6"/>
  <c r="E254" i="6"/>
  <c r="E2767" i="6"/>
  <c r="E3669" i="6"/>
  <c r="E4682" i="6"/>
  <c r="E1455" i="6"/>
  <c r="E3998" i="6"/>
  <c r="E1005" i="6"/>
  <c r="E773" i="6"/>
  <c r="E673" i="6"/>
  <c r="E2712" i="6"/>
  <c r="E4153" i="6"/>
  <c r="E429" i="6"/>
  <c r="E1944" i="6"/>
  <c r="E216" i="6"/>
  <c r="E3141" i="6"/>
  <c r="E3619" i="6"/>
  <c r="E4854" i="6"/>
  <c r="E378" i="6"/>
  <c r="E2621" i="6"/>
  <c r="E2700" i="6"/>
  <c r="E1386" i="6"/>
  <c r="E3736" i="6"/>
  <c r="E4305" i="6"/>
  <c r="E3928" i="6"/>
  <c r="E4141" i="6"/>
  <c r="E4613" i="6"/>
  <c r="E1702" i="6"/>
  <c r="E4469" i="6"/>
  <c r="E1600" i="6"/>
  <c r="E4824" i="6"/>
  <c r="E218" i="6"/>
  <c r="E4118" i="6"/>
  <c r="E2654" i="6"/>
  <c r="E1271" i="6"/>
  <c r="E1032" i="6"/>
  <c r="E3363" i="6"/>
  <c r="E2327" i="6"/>
  <c r="E2534" i="6"/>
  <c r="E2754" i="6"/>
  <c r="E2344" i="6"/>
  <c r="E3756" i="6"/>
  <c r="E3751" i="6"/>
  <c r="E2488" i="6"/>
  <c r="E4596" i="6"/>
  <c r="E1215" i="6"/>
  <c r="E2726" i="6"/>
  <c r="E3622" i="6"/>
  <c r="E174" i="6"/>
  <c r="E1209" i="6"/>
  <c r="E620" i="6"/>
  <c r="E1916" i="6"/>
  <c r="E1867" i="6"/>
  <c r="E4336" i="6"/>
  <c r="E920" i="6"/>
  <c r="E4184" i="6"/>
  <c r="E461" i="6"/>
  <c r="E4680" i="6"/>
  <c r="E4312" i="6"/>
  <c r="E2685" i="6"/>
  <c r="E178" i="6"/>
  <c r="E3416" i="6"/>
  <c r="E3636" i="6"/>
  <c r="E3071" i="6"/>
  <c r="E2941" i="6"/>
  <c r="E3818" i="6"/>
  <c r="E3402" i="6"/>
  <c r="E1346" i="6"/>
  <c r="E3460" i="6"/>
  <c r="E330" i="6"/>
  <c r="E2667" i="6"/>
  <c r="E1903" i="6"/>
  <c r="E2245" i="6"/>
  <c r="E1770" i="6"/>
  <c r="E4194" i="6"/>
  <c r="E4157" i="6"/>
  <c r="E3127" i="6"/>
  <c r="E3088" i="6"/>
  <c r="E2103" i="6"/>
  <c r="E2683" i="6"/>
  <c r="E1366" i="6"/>
  <c r="E1701" i="6"/>
  <c r="E4809" i="6"/>
  <c r="E1187" i="6"/>
  <c r="E872" i="6"/>
  <c r="E2756" i="6"/>
  <c r="E4283" i="6"/>
  <c r="E4211" i="6"/>
  <c r="E2723" i="6"/>
  <c r="E3012" i="6"/>
  <c r="E1134" i="6"/>
  <c r="E1129" i="6"/>
  <c r="E947" i="6"/>
  <c r="E3985" i="6"/>
  <c r="E1783" i="6"/>
  <c r="E4562" i="6"/>
  <c r="E142" i="6"/>
  <c r="E3519" i="6"/>
  <c r="E2105" i="6"/>
  <c r="E4754" i="6"/>
  <c r="E1626" i="6"/>
  <c r="E3924" i="6"/>
  <c r="E897" i="6"/>
  <c r="E3875" i="6"/>
  <c r="E3471" i="6"/>
  <c r="E838" i="6"/>
  <c r="E583" i="6"/>
  <c r="E4799" i="6"/>
  <c r="E4024" i="6"/>
  <c r="E4865" i="6"/>
  <c r="E1325" i="6"/>
  <c r="E3203" i="6"/>
  <c r="E3215" i="6"/>
  <c r="E3209" i="6"/>
  <c r="E2462" i="6"/>
  <c r="E4766" i="6"/>
  <c r="E3125" i="6"/>
  <c r="E2419" i="6"/>
  <c r="E1158" i="6"/>
  <c r="E4195" i="6"/>
  <c r="E1009" i="6"/>
  <c r="E3205" i="6"/>
  <c r="E483" i="6"/>
  <c r="E3345" i="6"/>
  <c r="E1416" i="6"/>
  <c r="E1642" i="6"/>
  <c r="E3180" i="6"/>
  <c r="E4397" i="6"/>
  <c r="E956" i="6"/>
  <c r="E4448" i="6"/>
  <c r="E3260" i="6"/>
  <c r="E4430" i="6"/>
  <c r="E3342" i="6"/>
  <c r="E1986" i="6"/>
  <c r="E4472" i="6"/>
  <c r="E2338" i="6"/>
  <c r="E2004" i="6"/>
  <c r="E4587" i="6"/>
  <c r="E4786" i="6"/>
  <c r="E1569" i="6"/>
  <c r="E2957" i="6"/>
  <c r="E2557" i="6"/>
  <c r="E4498" i="6"/>
  <c r="E4065" i="6"/>
  <c r="E210" i="6"/>
  <c r="E1437" i="6"/>
  <c r="E296" i="6"/>
  <c r="E4161" i="6"/>
  <c r="E1310" i="6"/>
  <c r="E3847" i="6"/>
  <c r="E1576" i="6"/>
  <c r="E362" i="6"/>
  <c r="E4770" i="6"/>
  <c r="E2024" i="6"/>
  <c r="E3971" i="6"/>
  <c r="E4455" i="6"/>
  <c r="E1786" i="6"/>
  <c r="E1495" i="6"/>
  <c r="E2909" i="6"/>
  <c r="E868" i="6"/>
  <c r="E1035" i="6"/>
  <c r="E1720" i="6"/>
  <c r="E2406" i="6"/>
  <c r="E2312" i="6"/>
  <c r="E788" i="6"/>
  <c r="E2093" i="6"/>
  <c r="E1368" i="6"/>
  <c r="E1197" i="6"/>
  <c r="E3051" i="6"/>
  <c r="E1316" i="6"/>
  <c r="E4034" i="6"/>
  <c r="E1666" i="6"/>
  <c r="E2471" i="6"/>
  <c r="E286" i="6"/>
  <c r="E1376" i="6"/>
  <c r="E3852" i="6"/>
  <c r="E4299" i="6"/>
  <c r="E2662" i="6"/>
  <c r="E862" i="6"/>
  <c r="E3156" i="6"/>
  <c r="E518" i="6"/>
  <c r="E1089" i="6"/>
  <c r="E2332" i="6"/>
  <c r="E1475" i="6"/>
  <c r="E4479" i="6"/>
  <c r="E458" i="6"/>
  <c r="E3185" i="6"/>
  <c r="E1002" i="6"/>
  <c r="E659" i="6"/>
  <c r="E4371" i="6"/>
  <c r="E722" i="6"/>
  <c r="E502" i="6"/>
  <c r="E2753" i="6"/>
  <c r="E4111" i="6"/>
  <c r="E1824" i="6"/>
  <c r="E4168" i="6"/>
  <c r="E1357" i="6"/>
  <c r="J16" i="5" a="1"/>
  <c r="J16" i="5" s="1"/>
  <c r="J3" i="5" a="1"/>
  <c r="J3" i="5" s="1"/>
  <c r="J4" i="5" a="1"/>
  <c r="J4" i="5" s="1"/>
  <c r="J5" i="5" a="1"/>
  <c r="J5" i="5" s="1"/>
  <c r="J6" i="5" a="1"/>
  <c r="J6" i="5" s="1"/>
  <c r="J7" i="5" a="1"/>
  <c r="J7" i="5" s="1"/>
  <c r="J8" i="5" a="1"/>
  <c r="J8" i="5" s="1"/>
  <c r="J9" i="5" a="1"/>
  <c r="J9" i="5" s="1"/>
  <c r="J11" i="5" a="1"/>
  <c r="J11" i="5" s="1"/>
  <c r="J10" i="5" a="1"/>
  <c r="J10" i="5" s="1"/>
  <c r="J12" i="5" a="1"/>
  <c r="J12" i="5" s="1"/>
  <c r="J14" i="5" a="1"/>
  <c r="J14" i="5" s="1"/>
  <c r="J13" i="5" a="1"/>
  <c r="J13" i="5" s="1"/>
  <c r="J18" i="5" a="1"/>
  <c r="J18" i="5" s="1"/>
  <c r="J15" i="5" a="1"/>
  <c r="J15" i="5" s="1"/>
  <c r="J17" i="5" a="1"/>
  <c r="J17" i="5" s="1"/>
  <c r="J21" i="5" a="1"/>
  <c r="J21" i="5" s="1"/>
  <c r="J20" i="5" a="1"/>
  <c r="J20" i="5" s="1"/>
  <c r="J19" i="5" a="1"/>
  <c r="J19" i="5" s="1"/>
  <c r="J23" i="5" a="1"/>
  <c r="J23" i="5" s="1"/>
  <c r="J22" i="5" a="1"/>
  <c r="J22" i="5" s="1"/>
  <c r="J28" i="5" a="1"/>
  <c r="J28" i="5" s="1"/>
  <c r="J25" i="5" a="1"/>
  <c r="J25" i="5" s="1"/>
  <c r="J24" i="5" a="1"/>
  <c r="J24" i="5" s="1"/>
  <c r="J26" i="5" a="1"/>
  <c r="J26" i="5" s="1"/>
  <c r="J27" i="5" a="1"/>
  <c r="J27" i="5" s="1"/>
  <c r="J38" i="5" a="1"/>
  <c r="J38" i="5" s="1"/>
  <c r="J48" i="5" a="1"/>
  <c r="J48" i="5" s="1"/>
  <c r="J32" i="5" a="1"/>
  <c r="J32" i="5" s="1"/>
  <c r="J31" i="5" a="1"/>
  <c r="J31" i="5" s="1"/>
  <c r="J43" i="5" a="1"/>
  <c r="J43" i="5" s="1"/>
  <c r="J36" i="5" a="1"/>
  <c r="J36" i="5" s="1"/>
  <c r="J39" i="5" a="1"/>
  <c r="J39" i="5" s="1"/>
  <c r="J42" i="5" a="1"/>
  <c r="J42" i="5" s="1"/>
  <c r="J40" i="5" a="1"/>
  <c r="J40" i="5" s="1"/>
  <c r="J46" i="5" a="1"/>
  <c r="J46" i="5" s="1"/>
  <c r="J30" i="5" a="1"/>
  <c r="J30" i="5" s="1"/>
  <c r="J37" i="5" a="1"/>
  <c r="J37" i="5" s="1"/>
  <c r="J44" i="5" a="1"/>
  <c r="J44" i="5" s="1"/>
  <c r="J33" i="5" a="1"/>
  <c r="J33" i="5" s="1"/>
  <c r="J45" i="5" a="1"/>
  <c r="J45" i="5" s="1"/>
  <c r="J34" i="5" a="1"/>
  <c r="J34" i="5" s="1"/>
  <c r="J47" i="5" a="1"/>
  <c r="J47" i="5" s="1"/>
  <c r="J29" i="5" a="1"/>
  <c r="J29" i="5" s="1"/>
  <c r="J41" i="5" a="1"/>
  <c r="J41" i="5" s="1"/>
  <c r="J35" i="5" a="1"/>
  <c r="J35" i="5" s="1"/>
  <c r="I3" i="5" a="1"/>
  <c r="I3" i="5" s="1"/>
  <c r="I4" i="5" a="1"/>
  <c r="I4" i="5" s="1"/>
  <c r="I5" i="5" a="1"/>
  <c r="I5" i="5" s="1"/>
  <c r="I6" i="5" a="1"/>
  <c r="I6" i="5" s="1"/>
  <c r="I7" i="5" a="1"/>
  <c r="I7" i="5" s="1"/>
  <c r="I8" i="5" a="1"/>
  <c r="I8" i="5" s="1"/>
  <c r="I9" i="5" a="1"/>
  <c r="I9" i="5" s="1"/>
  <c r="I10" i="5" a="1"/>
  <c r="I10" i="5" s="1"/>
  <c r="I11" i="5" a="1"/>
  <c r="I11" i="5" s="1"/>
  <c r="I12" i="5" a="1"/>
  <c r="I12" i="5" s="1"/>
  <c r="I14" i="5" a="1"/>
  <c r="I14" i="5" s="1"/>
  <c r="I13" i="5" a="1"/>
  <c r="I13" i="5" s="1"/>
  <c r="I18" i="5" a="1"/>
  <c r="I18" i="5" s="1"/>
  <c r="I16" i="5" a="1"/>
  <c r="I16" i="5" s="1"/>
  <c r="I15" i="5" a="1"/>
  <c r="I15" i="5" s="1"/>
  <c r="I17" i="5" a="1"/>
  <c r="I17" i="5" s="1"/>
  <c r="I20" i="5" a="1"/>
  <c r="I20" i="5" s="1"/>
  <c r="I21" i="5" a="1"/>
  <c r="I21" i="5" s="1"/>
  <c r="I19" i="5" a="1"/>
  <c r="I19" i="5" s="1"/>
  <c r="I23" i="5" a="1"/>
  <c r="I23" i="5" s="1"/>
  <c r="I22" i="5" a="1"/>
  <c r="I22" i="5" s="1"/>
  <c r="I28" i="5" a="1"/>
  <c r="I28" i="5" s="1"/>
  <c r="I25" i="5" a="1"/>
  <c r="I25" i="5" s="1"/>
  <c r="I24" i="5" a="1"/>
  <c r="I24" i="5" s="1"/>
  <c r="I26" i="5" a="1"/>
  <c r="I26" i="5" s="1"/>
  <c r="I27" i="5" a="1"/>
  <c r="I27" i="5" s="1"/>
  <c r="I38" i="5" a="1"/>
  <c r="I38" i="5" s="1"/>
  <c r="I48" i="5" a="1"/>
  <c r="I48" i="5" s="1"/>
  <c r="I32" i="5" a="1"/>
  <c r="I32" i="5" s="1"/>
  <c r="I31" i="5" a="1"/>
  <c r="I31" i="5" s="1"/>
  <c r="I43" i="5" a="1"/>
  <c r="I43" i="5" s="1"/>
  <c r="I36" i="5" a="1"/>
  <c r="I36" i="5" s="1"/>
  <c r="I39" i="5" a="1"/>
  <c r="I39" i="5" s="1"/>
  <c r="I42" i="5" a="1"/>
  <c r="I42" i="5" s="1"/>
  <c r="I40" i="5" a="1"/>
  <c r="I40" i="5" s="1"/>
  <c r="I46" i="5" a="1"/>
  <c r="I46" i="5" s="1"/>
  <c r="I30" i="5" a="1"/>
  <c r="I30" i="5" s="1"/>
  <c r="I37" i="5" a="1"/>
  <c r="I37" i="5" s="1"/>
  <c r="I44" i="5" a="1"/>
  <c r="I44" i="5" s="1"/>
  <c r="I33" i="5" a="1"/>
  <c r="I33" i="5" s="1"/>
  <c r="I45" i="5" a="1"/>
  <c r="I45" i="5" s="1"/>
  <c r="I34" i="5" a="1"/>
  <c r="I34" i="5" s="1"/>
  <c r="I47" i="5" a="1"/>
  <c r="I47" i="5" s="1"/>
  <c r="I29" i="5" a="1"/>
  <c r="I29" i="5" s="1"/>
  <c r="I41" i="5" a="1"/>
  <c r="I41" i="5" s="1"/>
  <c r="I35" i="5" a="1"/>
  <c r="I35" i="5" s="1"/>
  <c r="H3" i="5"/>
  <c r="H4" i="5"/>
  <c r="H5" i="5"/>
  <c r="H6" i="5"/>
  <c r="H7" i="5"/>
  <c r="H8" i="5"/>
  <c r="H9" i="5"/>
  <c r="H10" i="5"/>
  <c r="H11" i="5"/>
  <c r="H12" i="5"/>
  <c r="H14" i="5"/>
  <c r="H13" i="5"/>
  <c r="H18" i="5"/>
  <c r="H16" i="5"/>
  <c r="H15" i="5"/>
  <c r="H17" i="5"/>
  <c r="H20" i="5"/>
  <c r="H21" i="5"/>
  <c r="H19" i="5"/>
  <c r="H23" i="5"/>
  <c r="H22" i="5"/>
  <c r="H28" i="5"/>
  <c r="H25" i="5"/>
  <c r="H24" i="5"/>
  <c r="H26" i="5"/>
  <c r="H27" i="5"/>
  <c r="H38" i="5"/>
  <c r="H48" i="5"/>
  <c r="H32" i="5"/>
  <c r="H31" i="5"/>
  <c r="H43" i="5"/>
  <c r="H36" i="5"/>
  <c r="H39" i="5"/>
  <c r="H42" i="5"/>
  <c r="H40" i="5"/>
  <c r="H46" i="5"/>
  <c r="H30" i="5"/>
  <c r="H37" i="5"/>
  <c r="H44" i="5"/>
  <c r="H33" i="5"/>
  <c r="H45" i="5"/>
  <c r="H34" i="5"/>
  <c r="H47" i="5"/>
  <c r="H29" i="5"/>
  <c r="H41" i="5"/>
  <c r="H35" i="5"/>
  <c r="G3" i="5"/>
  <c r="G4" i="5"/>
  <c r="G5" i="5"/>
  <c r="G6" i="5"/>
  <c r="G7" i="5"/>
  <c r="G8" i="5"/>
  <c r="G9" i="5"/>
  <c r="G10" i="5"/>
  <c r="G11" i="5"/>
  <c r="G12" i="5"/>
  <c r="G14" i="5"/>
  <c r="G13" i="5"/>
  <c r="G18" i="5"/>
  <c r="G16" i="5"/>
  <c r="G15" i="5"/>
  <c r="G17" i="5"/>
  <c r="G20" i="5"/>
  <c r="G21" i="5"/>
  <c r="G19" i="5"/>
  <c r="G23" i="5"/>
  <c r="G22" i="5"/>
  <c r="G28" i="5"/>
  <c r="G25" i="5"/>
  <c r="G24" i="5"/>
  <c r="G26" i="5"/>
  <c r="G27" i="5"/>
  <c r="G38" i="5"/>
  <c r="G48" i="5"/>
  <c r="G32" i="5"/>
  <c r="G31" i="5"/>
  <c r="G43" i="5"/>
  <c r="G36" i="5"/>
  <c r="G39" i="5"/>
  <c r="G42" i="5"/>
  <c r="G40" i="5"/>
  <c r="G46" i="5"/>
  <c r="G30" i="5"/>
  <c r="G37" i="5"/>
  <c r="G44" i="5"/>
  <c r="G33" i="5"/>
  <c r="G45" i="5"/>
  <c r="G34" i="5"/>
  <c r="G47" i="5"/>
  <c r="G41" i="5"/>
  <c r="G35" i="5"/>
  <c r="N57" i="2" a="1"/>
  <c r="N57" i="2" s="1"/>
  <c r="N58" i="2" a="1"/>
  <c r="N58" i="2" s="1"/>
  <c r="N59" i="2" a="1"/>
  <c r="N59" i="2" s="1"/>
  <c r="N60" i="2" a="1"/>
  <c r="N60" i="2" s="1"/>
  <c r="N56" i="2" a="1"/>
  <c r="N56" i="2" s="1"/>
  <c r="M57" i="2" a="1"/>
  <c r="M57" i="2" s="1"/>
  <c r="M58" i="2" a="1"/>
  <c r="M58" i="2" s="1"/>
  <c r="M59" i="2" a="1"/>
  <c r="M59" i="2" s="1"/>
  <c r="M60" i="2" a="1"/>
  <c r="M60" i="2" s="1"/>
  <c r="N4" i="2" a="1"/>
  <c r="N4" i="2" s="1"/>
  <c r="N5" i="2" a="1"/>
  <c r="N5" i="2" s="1"/>
  <c r="N6" i="2" a="1"/>
  <c r="N6" i="2" s="1"/>
  <c r="N7" i="2" a="1"/>
  <c r="N7" i="2" s="1"/>
  <c r="N8" i="2" a="1"/>
  <c r="N8" i="2" s="1"/>
  <c r="N9" i="2" a="1"/>
  <c r="N9" i="2" s="1"/>
  <c r="N10" i="2" a="1"/>
  <c r="N10" i="2" s="1"/>
  <c r="N11" i="2" a="1"/>
  <c r="N11" i="2" s="1"/>
  <c r="N12" i="2" a="1"/>
  <c r="N12" i="2" s="1"/>
  <c r="N13" i="2" a="1"/>
  <c r="N13" i="2" s="1"/>
  <c r="N14" i="2" a="1"/>
  <c r="N14" i="2" s="1"/>
  <c r="N15" i="2" a="1"/>
  <c r="N15" i="2" s="1"/>
  <c r="N16" i="2" a="1"/>
  <c r="N16" i="2" s="1"/>
  <c r="N17" i="2" a="1"/>
  <c r="N17" i="2" s="1"/>
  <c r="N18" i="2" a="1"/>
  <c r="N18" i="2" s="1"/>
  <c r="N19" i="2" a="1"/>
  <c r="N19" i="2" s="1"/>
  <c r="N20" i="2" a="1"/>
  <c r="N20" i="2" s="1"/>
  <c r="N21" i="2" a="1"/>
  <c r="N21" i="2" s="1"/>
  <c r="N22" i="2" a="1"/>
  <c r="N22" i="2" s="1"/>
  <c r="N23" i="2" a="1"/>
  <c r="N23" i="2" s="1"/>
  <c r="N24" i="2" a="1"/>
  <c r="N24" i="2" s="1"/>
  <c r="N25" i="2" a="1"/>
  <c r="N25" i="2" s="1"/>
  <c r="N26" i="2" a="1"/>
  <c r="N26" i="2" s="1"/>
  <c r="N3" i="2" a="1"/>
  <c r="N3" i="2" s="1"/>
  <c r="O4" i="2" a="1"/>
  <c r="O4" i="2" s="1"/>
  <c r="O5" i="2" a="1"/>
  <c r="O5" i="2" s="1"/>
  <c r="O6" i="2" a="1"/>
  <c r="O6" i="2" s="1"/>
  <c r="O7" i="2" a="1"/>
  <c r="O7" i="2" s="1"/>
  <c r="O8" i="2" a="1"/>
  <c r="O8" i="2" s="1"/>
  <c r="O9" i="2" a="1"/>
  <c r="O9" i="2" s="1"/>
  <c r="O10" i="2" a="1"/>
  <c r="O10" i="2" s="1"/>
  <c r="O11" i="2" a="1"/>
  <c r="O11" i="2" s="1"/>
  <c r="O12" i="2" a="1"/>
  <c r="O12" i="2" s="1"/>
  <c r="O13" i="2" a="1"/>
  <c r="O13" i="2" s="1"/>
  <c r="O14" i="2" a="1"/>
  <c r="O14" i="2" s="1"/>
  <c r="O15" i="2" a="1"/>
  <c r="O15" i="2" s="1"/>
  <c r="O16" i="2" a="1"/>
  <c r="O16" i="2" s="1"/>
  <c r="O17" i="2" a="1"/>
  <c r="O17" i="2" s="1"/>
  <c r="O18" i="2" a="1"/>
  <c r="O18" i="2" s="1"/>
  <c r="O19" i="2" a="1"/>
  <c r="O19" i="2" s="1"/>
  <c r="O20" i="2" a="1"/>
  <c r="O20" i="2" s="1"/>
  <c r="O21" i="2" a="1"/>
  <c r="O21" i="2" s="1"/>
  <c r="O22" i="2" a="1"/>
  <c r="O22" i="2" s="1"/>
  <c r="O23" i="2" a="1"/>
  <c r="O23" i="2" s="1"/>
  <c r="O24" i="2" a="1"/>
  <c r="O24" i="2" s="1"/>
  <c r="O25" i="2" a="1"/>
  <c r="O25" i="2" s="1"/>
  <c r="O26" i="2" a="1"/>
  <c r="O26" i="2" s="1"/>
  <c r="O3" i="2" a="1"/>
  <c r="O3" i="2" s="1"/>
  <c r="K3" i="2" a="1"/>
  <c r="K3" i="2" s="1"/>
  <c r="G2392" i="3"/>
  <c r="G1538" i="3"/>
  <c r="G511" i="3"/>
  <c r="G2381" i="3"/>
  <c r="G989" i="3"/>
  <c r="G404" i="3"/>
  <c r="G1440" i="3"/>
  <c r="G1905" i="3"/>
  <c r="G1729" i="3"/>
  <c r="G2298" i="3"/>
  <c r="G2234" i="3"/>
  <c r="G679" i="3"/>
  <c r="G1180" i="3"/>
  <c r="G1083" i="3"/>
  <c r="G1586" i="3"/>
  <c r="G1231" i="3"/>
  <c r="G512" i="3"/>
  <c r="G790" i="3"/>
  <c r="G1609" i="3"/>
  <c r="G1441" i="3"/>
  <c r="G405" i="3"/>
  <c r="G43" i="3"/>
  <c r="G1345" i="3"/>
  <c r="G1517" i="3"/>
  <c r="G2235" i="3"/>
  <c r="G2274" i="3"/>
  <c r="G1259" i="3"/>
  <c r="G406" i="3"/>
  <c r="G1539" i="3"/>
  <c r="G1257" i="3"/>
  <c r="G336" i="3"/>
  <c r="G2340" i="3"/>
  <c r="G577" i="3"/>
  <c r="G1956" i="3"/>
  <c r="G2180" i="3"/>
  <c r="G2015" i="3"/>
  <c r="G760" i="3"/>
  <c r="G1346" i="3"/>
  <c r="G1794" i="3"/>
  <c r="G569" i="3"/>
  <c r="G2236" i="3"/>
  <c r="G791" i="3"/>
  <c r="G473" i="3"/>
  <c r="G120" i="3"/>
  <c r="G285" i="3"/>
  <c r="G229" i="3"/>
  <c r="G874" i="3"/>
  <c r="G407" i="3"/>
  <c r="G693" i="3"/>
  <c r="G2181" i="3"/>
  <c r="G1442" i="3"/>
  <c r="G130" i="3"/>
  <c r="G131" i="3"/>
  <c r="G839" i="3"/>
  <c r="G776" i="3"/>
  <c r="G2131" i="3"/>
  <c r="G1610" i="3"/>
  <c r="G1443" i="3"/>
  <c r="G600" i="3"/>
  <c r="G2388" i="3"/>
  <c r="G274" i="3"/>
  <c r="G1347" i="3"/>
  <c r="G1334" i="3"/>
  <c r="G95" i="3"/>
  <c r="G320" i="3"/>
  <c r="G176" i="3"/>
  <c r="G601" i="3"/>
  <c r="G1611" i="3"/>
  <c r="G2250" i="3"/>
  <c r="G408" i="3"/>
  <c r="G409" i="3"/>
  <c r="G1348" i="3"/>
  <c r="G1176" i="3"/>
  <c r="G1540" i="3"/>
  <c r="G35" i="3"/>
  <c r="G1444" i="3"/>
  <c r="G792" i="3"/>
  <c r="G1434" i="3"/>
  <c r="G1445" i="3"/>
  <c r="G1349" i="3"/>
  <c r="G1043" i="3"/>
  <c r="G602" i="3"/>
  <c r="G1541" i="3"/>
  <c r="G337" i="3"/>
  <c r="G990" i="3"/>
  <c r="G44" i="3"/>
  <c r="G2221" i="3"/>
  <c r="G1350" i="3"/>
  <c r="G564" i="3"/>
  <c r="G991" i="3"/>
  <c r="G2130" i="3"/>
  <c r="G953" i="3"/>
  <c r="G793" i="3"/>
  <c r="G1075" i="3"/>
  <c r="G752" i="3"/>
  <c r="G1542" i="3"/>
  <c r="G1436" i="3"/>
  <c r="G1418" i="3"/>
  <c r="G132" i="3"/>
  <c r="G2222" i="3"/>
  <c r="G1260" i="3"/>
  <c r="G338" i="3"/>
  <c r="G2237" i="3"/>
  <c r="G742" i="3"/>
  <c r="G127" i="3"/>
  <c r="G603" i="3"/>
  <c r="G1673" i="3"/>
  <c r="G1855" i="3"/>
  <c r="G1945" i="3"/>
  <c r="G59" i="3"/>
  <c r="G230" i="3"/>
  <c r="G2007" i="3"/>
  <c r="G1446" i="3"/>
  <c r="G1715" i="3"/>
  <c r="G875" i="3"/>
  <c r="G1324" i="3"/>
  <c r="G386" i="3"/>
  <c r="G2090" i="3"/>
  <c r="G1788" i="3"/>
  <c r="G604" i="3"/>
  <c r="G410" i="3"/>
  <c r="G1957" i="3"/>
  <c r="G77" i="3"/>
  <c r="G2275" i="3"/>
  <c r="G1516" i="3"/>
  <c r="G1155" i="3"/>
  <c r="G1958" i="3"/>
  <c r="G2341" i="3"/>
  <c r="G1612" i="3"/>
  <c r="G1959" i="3"/>
  <c r="G876" i="3"/>
  <c r="G331" i="3"/>
  <c r="G1856" i="3"/>
  <c r="G177" i="3"/>
  <c r="G584" i="3"/>
  <c r="G1674" i="3"/>
  <c r="G96" i="3"/>
  <c r="G668" i="3"/>
  <c r="G670" i="3"/>
  <c r="G513" i="3"/>
  <c r="G1261" i="3"/>
  <c r="G2359" i="3"/>
  <c r="G1730" i="3"/>
  <c r="G1543" i="3"/>
  <c r="G60" i="3"/>
  <c r="G1675" i="3"/>
  <c r="G1087" i="3"/>
  <c r="G605" i="3"/>
  <c r="G983" i="3"/>
  <c r="G2342" i="3"/>
  <c r="G2321" i="3"/>
  <c r="G992" i="3"/>
  <c r="G14" i="3"/>
  <c r="G1181" i="3"/>
  <c r="G794" i="3"/>
  <c r="G2238" i="3"/>
  <c r="G741" i="3"/>
  <c r="G877" i="3"/>
  <c r="G590" i="3"/>
  <c r="G1857" i="3"/>
  <c r="G694" i="3"/>
  <c r="G1613" i="3"/>
  <c r="G2353" i="3"/>
  <c r="G845" i="3"/>
  <c r="G1520" i="3"/>
  <c r="G1048" i="3"/>
  <c r="G878" i="3"/>
  <c r="G2016" i="3"/>
  <c r="G1039" i="3"/>
  <c r="G1088" i="3"/>
  <c r="G1150" i="3"/>
  <c r="G178" i="3"/>
  <c r="G1888" i="3"/>
  <c r="G492" i="3"/>
  <c r="G1262" i="3"/>
  <c r="G1614" i="3"/>
  <c r="G165" i="3"/>
  <c r="G2054" i="3"/>
  <c r="G411" i="3"/>
  <c r="G1447" i="3"/>
  <c r="G1242" i="3"/>
  <c r="G1179" i="3"/>
  <c r="G606" i="3"/>
  <c r="G1182" i="3"/>
  <c r="G695" i="3"/>
  <c r="G339" i="3"/>
  <c r="G1858" i="3"/>
  <c r="G1263" i="3"/>
  <c r="G228" i="3"/>
  <c r="G2092" i="3"/>
  <c r="G1615" i="3"/>
  <c r="G2093" i="3"/>
  <c r="G73" i="3"/>
  <c r="G1544" i="3"/>
  <c r="G1950" i="3"/>
  <c r="G1042" i="3"/>
  <c r="G795" i="3"/>
  <c r="G286" i="3"/>
  <c r="G1051" i="3"/>
  <c r="G1448" i="3"/>
  <c r="G15" i="3"/>
  <c r="G2132" i="3"/>
  <c r="G284" i="3"/>
  <c r="G607" i="3"/>
  <c r="G855" i="3"/>
  <c r="G2050" i="3"/>
  <c r="G681" i="3"/>
  <c r="G1795" i="3"/>
  <c r="G872" i="3"/>
  <c r="G70" i="3"/>
  <c r="G1859" i="3"/>
  <c r="G1796" i="3"/>
  <c r="G951" i="3"/>
  <c r="G1183" i="3"/>
  <c r="G2299" i="3"/>
  <c r="G2311" i="3"/>
  <c r="G576" i="3"/>
  <c r="G2177" i="3"/>
  <c r="G1797" i="3"/>
  <c r="G281" i="3"/>
  <c r="G340" i="3"/>
  <c r="G1960" i="3"/>
  <c r="G1781" i="3"/>
  <c r="G1237" i="3"/>
  <c r="G1949" i="3"/>
  <c r="G2343" i="3"/>
  <c r="G1425" i="3"/>
  <c r="G2094" i="3"/>
  <c r="G696" i="3"/>
  <c r="G697" i="3"/>
  <c r="G1731" i="3"/>
  <c r="G747" i="3"/>
  <c r="G208" i="3"/>
  <c r="G993" i="3"/>
  <c r="G862" i="3"/>
  <c r="G1449" i="3"/>
  <c r="G1943" i="3"/>
  <c r="G1341" i="3"/>
  <c r="G2095" i="3"/>
  <c r="G1264" i="3"/>
  <c r="G1798" i="3"/>
  <c r="G1732" i="3"/>
  <c r="G2367" i="3"/>
  <c r="G1799" i="3"/>
  <c r="G1409" i="3"/>
  <c r="G608" i="3"/>
  <c r="G1265" i="3"/>
  <c r="G2300" i="3"/>
  <c r="G1893" i="3"/>
  <c r="G2202" i="3"/>
  <c r="G1151" i="3"/>
  <c r="G2182" i="3"/>
  <c r="G514" i="3"/>
  <c r="G1351" i="3"/>
  <c r="G698" i="3"/>
  <c r="G933" i="3"/>
  <c r="G341" i="3"/>
  <c r="G1172" i="3"/>
  <c r="G866" i="3"/>
  <c r="G133" i="3"/>
  <c r="G515" i="3"/>
  <c r="G1326" i="3"/>
  <c r="G2128" i="3"/>
  <c r="G179" i="3"/>
  <c r="G1842" i="3"/>
  <c r="G2257" i="3"/>
  <c r="G1616" i="3"/>
  <c r="G2312" i="3"/>
  <c r="G1617" i="3"/>
  <c r="G330" i="3"/>
  <c r="G1266" i="3"/>
  <c r="G2133" i="3"/>
  <c r="G2055" i="3"/>
  <c r="G2160" i="3"/>
  <c r="G1184" i="3"/>
  <c r="G2083" i="3"/>
  <c r="G879" i="3"/>
  <c r="G1545" i="3"/>
  <c r="G1185" i="3"/>
  <c r="G1352" i="3"/>
  <c r="G381" i="3"/>
  <c r="G1165" i="3"/>
  <c r="G699" i="3"/>
  <c r="G880" i="3"/>
  <c r="G1154" i="3"/>
  <c r="G1618" i="3"/>
  <c r="G1608" i="3"/>
  <c r="G965" i="3"/>
  <c r="G1902" i="3"/>
  <c r="G971" i="3"/>
  <c r="G1267" i="3"/>
  <c r="G45" i="3"/>
  <c r="G796" i="3"/>
  <c r="G774" i="3"/>
  <c r="G412" i="3"/>
  <c r="G2288" i="3"/>
  <c r="G476" i="3"/>
  <c r="G134" i="3"/>
  <c r="G322" i="3"/>
  <c r="G1619" i="3"/>
  <c r="G4" i="3"/>
  <c r="G1268" i="3"/>
  <c r="G1546" i="3"/>
  <c r="G797" i="3"/>
  <c r="G1583" i="3"/>
  <c r="G2251" i="3"/>
  <c r="G16" i="3"/>
  <c r="G2017" i="3"/>
  <c r="G881" i="3"/>
  <c r="G506" i="3"/>
  <c r="G1450" i="3"/>
  <c r="G994" i="3"/>
  <c r="G2329" i="3"/>
  <c r="G167" i="3"/>
  <c r="G700" i="3"/>
  <c r="G2134" i="3"/>
  <c r="G135" i="3"/>
  <c r="G7" i="3"/>
  <c r="G89" i="3"/>
  <c r="G1338" i="3"/>
  <c r="G1424" i="3"/>
  <c r="G1089" i="3"/>
  <c r="G2360" i="3"/>
  <c r="G1961" i="3"/>
  <c r="G1353" i="3"/>
  <c r="G1793" i="3"/>
  <c r="G2239" i="3"/>
  <c r="G231" i="3"/>
  <c r="G1451" i="3"/>
  <c r="G995" i="3"/>
  <c r="G2203" i="3"/>
  <c r="G180" i="3"/>
  <c r="G287" i="3"/>
  <c r="G181" i="3"/>
  <c r="G609" i="3"/>
  <c r="G1620" i="3"/>
  <c r="G948" i="3"/>
  <c r="G1621" i="3"/>
  <c r="G413" i="3"/>
  <c r="G2111" i="3"/>
  <c r="G1852" i="3"/>
  <c r="G2011" i="3"/>
  <c r="G288" i="3"/>
  <c r="G1177" i="3"/>
  <c r="G996" i="3"/>
  <c r="G691" i="3"/>
  <c r="G136" i="3"/>
  <c r="G2259" i="3"/>
  <c r="G1547" i="3"/>
  <c r="G1670" i="3"/>
  <c r="G1860" i="3"/>
  <c r="G2297" i="3"/>
  <c r="G744" i="3"/>
  <c r="G1501" i="3"/>
  <c r="G1084" i="3"/>
  <c r="G97" i="3"/>
  <c r="G1452" i="3"/>
  <c r="G2052" i="3"/>
  <c r="G2135" i="3"/>
  <c r="G2289" i="3"/>
  <c r="G882" i="3"/>
  <c r="G701" i="3"/>
  <c r="G1906" i="3"/>
  <c r="G78" i="3"/>
  <c r="G997" i="3"/>
  <c r="G798" i="3"/>
  <c r="G2240" i="3"/>
  <c r="G469" i="3"/>
  <c r="G2361" i="3"/>
  <c r="G2096" i="3"/>
  <c r="G2354" i="3"/>
  <c r="G1907" i="3"/>
  <c r="G581" i="3"/>
  <c r="G342" i="3"/>
  <c r="G13" i="3"/>
  <c r="G1090" i="3"/>
  <c r="G859" i="3"/>
  <c r="G1800" i="3"/>
  <c r="G137" i="3"/>
  <c r="G2183" i="3"/>
  <c r="G1656" i="3"/>
  <c r="G1091" i="3"/>
  <c r="G2018" i="3"/>
  <c r="G1606" i="3"/>
  <c r="G1354" i="3"/>
  <c r="G1092" i="3"/>
  <c r="G1514" i="3"/>
  <c r="G998" i="3"/>
  <c r="G702" i="3"/>
  <c r="G1962" i="3"/>
  <c r="G610" i="3"/>
  <c r="G1269" i="3"/>
  <c r="G395" i="3"/>
  <c r="G611" i="3"/>
  <c r="G1093" i="3"/>
  <c r="G1676" i="3"/>
  <c r="G1453" i="3"/>
  <c r="G2200" i="3"/>
  <c r="G612" i="3"/>
  <c r="G2308" i="3"/>
  <c r="G1355" i="3"/>
  <c r="G1733" i="3"/>
  <c r="G1356" i="3"/>
  <c r="G1734" i="3"/>
  <c r="G1908" i="3"/>
  <c r="G2136" i="3"/>
  <c r="G1094" i="3"/>
  <c r="G853" i="3"/>
  <c r="G414" i="3"/>
  <c r="G2159" i="3"/>
  <c r="G1548" i="3"/>
  <c r="G402" i="3"/>
  <c r="G683" i="3"/>
  <c r="G799" i="3"/>
  <c r="G2009" i="3"/>
  <c r="G2383" i="3"/>
  <c r="G1837" i="3"/>
  <c r="G1186" i="3"/>
  <c r="G79" i="3"/>
  <c r="G967" i="3"/>
  <c r="G1909" i="3"/>
  <c r="G2290" i="3"/>
  <c r="G860" i="3"/>
  <c r="G703" i="3"/>
  <c r="G2179" i="3"/>
  <c r="G1187" i="3"/>
  <c r="G9" i="3"/>
  <c r="G2322" i="3"/>
  <c r="G704" i="3"/>
  <c r="G1910" i="3"/>
  <c r="G1454" i="3"/>
  <c r="G289" i="3"/>
  <c r="G1622" i="3"/>
  <c r="G516" i="3"/>
  <c r="G80" i="3"/>
  <c r="G343" i="3"/>
  <c r="G2097" i="3"/>
  <c r="G1549" i="3"/>
  <c r="G344" i="3"/>
  <c r="G883" i="3"/>
  <c r="G1801" i="3"/>
  <c r="G1188" i="3"/>
  <c r="G345" i="3"/>
  <c r="G346" i="3"/>
  <c r="G705" i="3"/>
  <c r="G1861" i="3"/>
  <c r="G415" i="3"/>
  <c r="G1533" i="3"/>
  <c r="G2241" i="3"/>
  <c r="G290" i="3"/>
  <c r="G960" i="3"/>
  <c r="G1270" i="3"/>
  <c r="G1417" i="3"/>
  <c r="G2161" i="3"/>
  <c r="G1189" i="3"/>
  <c r="G2137" i="3"/>
  <c r="G1677" i="3"/>
  <c r="G1271" i="3"/>
  <c r="G1802" i="3"/>
  <c r="G1862" i="3"/>
  <c r="G1735" i="3"/>
  <c r="G271" i="3"/>
  <c r="G1765" i="3"/>
  <c r="G1320" i="3"/>
  <c r="G1252" i="3"/>
  <c r="G1838" i="3"/>
  <c r="G1272" i="3"/>
  <c r="G1911" i="3"/>
  <c r="G2162" i="3"/>
  <c r="G517" i="3"/>
  <c r="G2138" i="3"/>
  <c r="G1455" i="3"/>
  <c r="G613" i="3"/>
  <c r="G1550" i="3"/>
  <c r="G262" i="3"/>
  <c r="G1803" i="3"/>
  <c r="G1049" i="3"/>
  <c r="G1853" i="3"/>
  <c r="G1357" i="3"/>
  <c r="G1678" i="3"/>
  <c r="G2373" i="3"/>
  <c r="G81" i="3"/>
  <c r="G1510" i="3"/>
  <c r="G706" i="3"/>
  <c r="G2242" i="3"/>
  <c r="G2112" i="3"/>
  <c r="G1273" i="3"/>
  <c r="G1358" i="3"/>
  <c r="G1679" i="3"/>
  <c r="G841" i="3"/>
  <c r="G1141" i="3"/>
  <c r="G1551" i="3"/>
  <c r="G1456" i="3"/>
  <c r="G999" i="3"/>
  <c r="G495" i="3"/>
  <c r="G1680" i="3"/>
  <c r="G2366" i="3"/>
  <c r="G950" i="3"/>
  <c r="G614" i="3"/>
  <c r="G2098" i="3"/>
  <c r="G707" i="3"/>
  <c r="G125" i="3"/>
  <c r="G978" i="3"/>
  <c r="G1190" i="3"/>
  <c r="G2019" i="3"/>
  <c r="G1040" i="3"/>
  <c r="G1840" i="3"/>
  <c r="G1963" i="3"/>
  <c r="G615" i="3"/>
  <c r="G1274" i="3"/>
  <c r="G1095" i="3"/>
  <c r="G2260" i="3"/>
  <c r="G1149" i="3"/>
  <c r="G518" i="3"/>
  <c r="G1964" i="3"/>
  <c r="G58" i="3"/>
  <c r="G1839" i="3"/>
  <c r="G347" i="3"/>
  <c r="G166" i="3"/>
  <c r="G2323" i="3"/>
  <c r="G575" i="3"/>
  <c r="G2088" i="3"/>
  <c r="G1359" i="3"/>
  <c r="G1912" i="3"/>
  <c r="G1275" i="3"/>
  <c r="G1863" i="3"/>
  <c r="G840" i="3"/>
  <c r="G348" i="3"/>
  <c r="G1457" i="3"/>
  <c r="G1552" i="3"/>
  <c r="G1844" i="3"/>
  <c r="G800" i="3"/>
  <c r="G1944" i="3"/>
  <c r="G708" i="3"/>
  <c r="G2048" i="3"/>
  <c r="G416" i="3"/>
  <c r="G788" i="3"/>
  <c r="G291" i="3"/>
  <c r="G46" i="3"/>
  <c r="G1340" i="3"/>
  <c r="G1096" i="3"/>
  <c r="G939" i="3"/>
  <c r="G1718" i="3"/>
  <c r="G1097" i="3"/>
  <c r="G2374" i="3"/>
  <c r="G2375" i="3"/>
  <c r="G709" i="3"/>
  <c r="G401" i="3"/>
  <c r="G2006" i="3"/>
  <c r="G1068" i="3"/>
  <c r="G121" i="3"/>
  <c r="G1191" i="3"/>
  <c r="G1317" i="3"/>
  <c r="G1000" i="3"/>
  <c r="G2184" i="3"/>
  <c r="G1965" i="3"/>
  <c r="G417" i="3"/>
  <c r="G98" i="3"/>
  <c r="G1623" i="3"/>
  <c r="G616" i="3"/>
  <c r="G71" i="3"/>
  <c r="G1901" i="3"/>
  <c r="G1723" i="3"/>
  <c r="G182" i="3"/>
  <c r="G418" i="3"/>
  <c r="G1001" i="3"/>
  <c r="G138" i="3"/>
  <c r="G270" i="3"/>
  <c r="G2261" i="3"/>
  <c r="G323" i="3"/>
  <c r="G2204" i="3"/>
  <c r="G1098" i="3"/>
  <c r="G2309" i="3"/>
  <c r="G2262" i="3"/>
  <c r="G1966" i="3"/>
  <c r="G232" i="3"/>
  <c r="G2113" i="3"/>
  <c r="G2163" i="3"/>
  <c r="G1276" i="3"/>
  <c r="G2056" i="3"/>
  <c r="G2057" i="3"/>
  <c r="G2233" i="3"/>
  <c r="G2362" i="3"/>
  <c r="G1408" i="3"/>
  <c r="G2020" i="3"/>
  <c r="G593" i="3"/>
  <c r="G962" i="3"/>
  <c r="G82" i="3"/>
  <c r="G233" i="3"/>
  <c r="G2114" i="3"/>
  <c r="G2339" i="3"/>
  <c r="G1624" i="3"/>
  <c r="G183" i="3"/>
  <c r="G1277" i="3"/>
  <c r="G1776" i="3"/>
  <c r="G234" i="3"/>
  <c r="G235" i="3"/>
  <c r="G1913" i="3"/>
  <c r="G490" i="3"/>
  <c r="G2185" i="3"/>
  <c r="G1864" i="3"/>
  <c r="G1230" i="3"/>
  <c r="G884" i="3"/>
  <c r="G885" i="3"/>
  <c r="G710" i="3"/>
  <c r="G617" i="3"/>
  <c r="G184" i="3"/>
  <c r="G2243" i="3"/>
  <c r="G349" i="3"/>
  <c r="G210" i="3"/>
  <c r="G292" i="3"/>
  <c r="G801" i="3"/>
  <c r="G2010" i="3"/>
  <c r="G2252" i="3"/>
  <c r="G1174" i="3"/>
  <c r="G802" i="3"/>
  <c r="G1625" i="3"/>
  <c r="G2276" i="3"/>
  <c r="G692" i="3"/>
  <c r="G1002" i="3"/>
  <c r="G172" i="3"/>
  <c r="G1163" i="3"/>
  <c r="G1865" i="3"/>
  <c r="G419" i="3"/>
  <c r="G1192" i="3"/>
  <c r="G328" i="3"/>
  <c r="G1458" i="3"/>
  <c r="G1736" i="3"/>
  <c r="G2253" i="3"/>
  <c r="G1459" i="3"/>
  <c r="G185" i="3"/>
  <c r="G1835" i="3"/>
  <c r="G90" i="3"/>
  <c r="G1531" i="3"/>
  <c r="G1899" i="3"/>
  <c r="G1914" i="3"/>
  <c r="G1737" i="3"/>
  <c r="G886" i="3"/>
  <c r="G618" i="3"/>
  <c r="G2277" i="3"/>
  <c r="G1099" i="3"/>
  <c r="G1193" i="3"/>
  <c r="G2099" i="3"/>
  <c r="G1738" i="3"/>
  <c r="G139" i="3"/>
  <c r="G2046" i="3"/>
  <c r="G2129" i="3"/>
  <c r="G519" i="3"/>
  <c r="G850" i="3"/>
  <c r="G619" i="3"/>
  <c r="G2263" i="3"/>
  <c r="G293" i="3"/>
  <c r="G1460" i="3"/>
  <c r="G1100" i="3"/>
  <c r="G2021" i="3"/>
  <c r="G1461" i="3"/>
  <c r="G1553" i="3"/>
  <c r="G1194" i="3"/>
  <c r="G1003" i="3"/>
  <c r="G2291" i="3"/>
  <c r="G1967" i="3"/>
  <c r="G620" i="3"/>
  <c r="G2115" i="3"/>
  <c r="G887" i="3"/>
  <c r="G1895" i="3"/>
  <c r="G236" i="3"/>
  <c r="G1554" i="3"/>
  <c r="G494" i="3"/>
  <c r="G888" i="3"/>
  <c r="G2244" i="3"/>
  <c r="G889" i="3"/>
  <c r="G186" i="3"/>
  <c r="G954" i="3"/>
  <c r="G350" i="3"/>
  <c r="G669" i="3"/>
  <c r="G83" i="3"/>
  <c r="G351" i="3"/>
  <c r="G1101" i="3"/>
  <c r="G1968" i="3"/>
  <c r="G1061" i="3"/>
  <c r="G711" i="3"/>
  <c r="G140" i="3"/>
  <c r="G206" i="3"/>
  <c r="G294" i="3"/>
  <c r="G352" i="3"/>
  <c r="G1969" i="3"/>
  <c r="G621" i="3"/>
  <c r="G237" i="3"/>
  <c r="G1004" i="3"/>
  <c r="G1005" i="3"/>
  <c r="G768" i="3"/>
  <c r="G1195" i="3"/>
  <c r="G1626" i="3"/>
  <c r="G1627" i="3"/>
  <c r="G275" i="3"/>
  <c r="G589" i="3"/>
  <c r="G1462" i="3"/>
  <c r="G712" i="3"/>
  <c r="G141" i="3"/>
  <c r="G666" i="3"/>
  <c r="G420" i="3"/>
  <c r="G1006" i="3"/>
  <c r="G55" i="3"/>
  <c r="G1602" i="3"/>
  <c r="G69" i="3"/>
  <c r="G890" i="3"/>
  <c r="G36" i="3"/>
  <c r="G1164" i="3"/>
  <c r="G1148" i="3"/>
  <c r="G1196" i="3"/>
  <c r="G1167" i="3"/>
  <c r="G891" i="3"/>
  <c r="G1555" i="3"/>
  <c r="G1915" i="3"/>
  <c r="G861" i="3"/>
  <c r="G2292" i="3"/>
  <c r="G2058" i="3"/>
  <c r="G2371" i="3"/>
  <c r="G622" i="3"/>
  <c r="G1360" i="3"/>
  <c r="G1904" i="3"/>
  <c r="G124" i="3"/>
  <c r="G2391" i="3"/>
  <c r="G2059" i="3"/>
  <c r="G1726" i="3"/>
  <c r="G24" i="3"/>
  <c r="G1463" i="3"/>
  <c r="G421" i="3"/>
  <c r="G2355" i="3"/>
  <c r="G657" i="3"/>
  <c r="G1197" i="3"/>
  <c r="G187" i="3"/>
  <c r="G1587" i="3"/>
  <c r="G803" i="3"/>
  <c r="G1804" i="3"/>
  <c r="G1628" i="3"/>
  <c r="G968" i="3"/>
  <c r="G1681" i="3"/>
  <c r="G1278" i="3"/>
  <c r="G1102" i="3"/>
  <c r="G1629" i="3"/>
  <c r="G2344" i="3"/>
  <c r="G499" i="3"/>
  <c r="G2205" i="3"/>
  <c r="G1279" i="3"/>
  <c r="G1198" i="3"/>
  <c r="G763" i="3"/>
  <c r="G1423" i="3"/>
  <c r="G324" i="3"/>
  <c r="G743" i="3"/>
  <c r="G656" i="3"/>
  <c r="G1007" i="3"/>
  <c r="G1464" i="3"/>
  <c r="G1805" i="3"/>
  <c r="G689" i="3"/>
  <c r="G1916" i="3"/>
  <c r="G1954" i="3"/>
  <c r="G61" i="3"/>
  <c r="G958" i="3"/>
  <c r="G1410" i="3"/>
  <c r="G848" i="3"/>
  <c r="G84" i="3"/>
  <c r="G1595" i="3"/>
  <c r="G1249" i="3"/>
  <c r="G2060" i="3"/>
  <c r="G278" i="3"/>
  <c r="G779" i="3"/>
  <c r="G520" i="3"/>
  <c r="G1232" i="3"/>
  <c r="G1970" i="3"/>
  <c r="G34" i="3"/>
  <c r="G772" i="3"/>
  <c r="G1008" i="3"/>
  <c r="G675" i="3"/>
  <c r="G2389" i="3"/>
  <c r="G892" i="3"/>
  <c r="G804" i="3"/>
  <c r="G1009" i="3"/>
  <c r="G2116" i="3"/>
  <c r="G1280" i="3"/>
  <c r="G2139" i="3"/>
  <c r="G1526" i="3"/>
  <c r="G1062" i="3"/>
  <c r="G238" i="3"/>
  <c r="G594" i="3"/>
  <c r="G805" i="3"/>
  <c r="G484" i="3"/>
  <c r="G188" i="3"/>
  <c r="G1361" i="3"/>
  <c r="G99" i="3"/>
  <c r="G1946" i="3"/>
  <c r="G745" i="3"/>
  <c r="G623" i="3"/>
  <c r="G2022" i="3"/>
  <c r="G295" i="3"/>
  <c r="G2023" i="3"/>
  <c r="G655" i="3"/>
  <c r="G806" i="3"/>
  <c r="G1362" i="3"/>
  <c r="G624" i="3"/>
  <c r="G1866" i="3"/>
  <c r="G1532" i="3"/>
  <c r="G422" i="3"/>
  <c r="G487" i="3"/>
  <c r="G239" i="3"/>
  <c r="G1528" i="3"/>
  <c r="G970" i="3"/>
  <c r="G1739" i="3"/>
  <c r="G893" i="3"/>
  <c r="G1971" i="3"/>
  <c r="G1010" i="3"/>
  <c r="G1607" i="3"/>
  <c r="G784" i="3"/>
  <c r="G1011" i="3"/>
  <c r="G483" i="3"/>
  <c r="G1432" i="3"/>
  <c r="G489" i="3"/>
  <c r="G664" i="3"/>
  <c r="G625" i="3"/>
  <c r="G493" i="3"/>
  <c r="G2117" i="3"/>
  <c r="G713" i="3"/>
  <c r="G2324" i="3"/>
  <c r="G296" i="3"/>
  <c r="G2278" i="3"/>
  <c r="G521" i="3"/>
  <c r="G353" i="3"/>
  <c r="G213" i="3"/>
  <c r="G1556" i="3"/>
  <c r="G1850" i="3"/>
  <c r="G2140" i="3"/>
  <c r="G1806" i="3"/>
  <c r="G1682" i="3"/>
  <c r="G1972" i="3"/>
  <c r="G1422" i="3"/>
  <c r="G2330" i="3"/>
  <c r="G1057" i="3"/>
  <c r="G1281" i="3"/>
  <c r="G1603" i="3"/>
  <c r="G2164" i="3"/>
  <c r="G1103" i="3"/>
  <c r="G32" i="3"/>
  <c r="G2245" i="3"/>
  <c r="G1199" i="3"/>
  <c r="G100" i="3"/>
  <c r="G423" i="3"/>
  <c r="G522" i="3"/>
  <c r="G1807" i="3"/>
  <c r="G626" i="3"/>
  <c r="G1663" i="3"/>
  <c r="G627" i="3"/>
  <c r="G807" i="3"/>
  <c r="G1337" i="3"/>
  <c r="G2206" i="3"/>
  <c r="G1104" i="3"/>
  <c r="G37" i="3"/>
  <c r="G1917" i="3"/>
  <c r="G1282" i="3"/>
  <c r="G1200" i="3"/>
  <c r="G1465" i="3"/>
  <c r="G142" i="3"/>
  <c r="G1584" i="3"/>
  <c r="G101" i="3"/>
  <c r="G102" i="3"/>
  <c r="G1157" i="3"/>
  <c r="G2061" i="3"/>
  <c r="G1201" i="3"/>
  <c r="G2186" i="3"/>
  <c r="G1683" i="3"/>
  <c r="G1173" i="3"/>
  <c r="G2024" i="3"/>
  <c r="G1665" i="3"/>
  <c r="G1012" i="3"/>
  <c r="G2313" i="3"/>
  <c r="G1053" i="3"/>
  <c r="G1202" i="3"/>
  <c r="G2345" i="3"/>
  <c r="G1105" i="3"/>
  <c r="G1808" i="3"/>
  <c r="G1630" i="3"/>
  <c r="G38" i="3"/>
  <c r="G2025" i="3"/>
  <c r="G1415" i="3"/>
  <c r="G219" i="3"/>
  <c r="G1153" i="3"/>
  <c r="G2118" i="3"/>
  <c r="G189" i="3"/>
  <c r="G523" i="3"/>
  <c r="G1363" i="3"/>
  <c r="G894" i="3"/>
  <c r="G1502" i="3"/>
  <c r="G2026" i="3"/>
  <c r="G1671" i="3"/>
  <c r="G216" i="3"/>
  <c r="G1778" i="3"/>
  <c r="G598" i="3"/>
  <c r="G269" i="3"/>
  <c r="G1973" i="3"/>
  <c r="G524" i="3"/>
  <c r="G1013" i="3"/>
  <c r="G1203" i="3"/>
  <c r="G1918" i="3"/>
  <c r="G1435" i="3"/>
  <c r="G1684" i="3"/>
  <c r="G714" i="3"/>
  <c r="G354" i="3"/>
  <c r="G76" i="3"/>
  <c r="G240" i="3"/>
  <c r="G190" i="3"/>
  <c r="G1631" i="3"/>
  <c r="G1428" i="3"/>
  <c r="G1632" i="3"/>
  <c r="G856" i="3"/>
  <c r="G628" i="3"/>
  <c r="G1685" i="3"/>
  <c r="G424" i="3"/>
  <c r="G2119" i="3"/>
  <c r="G227" i="3"/>
  <c r="G895" i="3"/>
  <c r="G963" i="3"/>
  <c r="G1809" i="3"/>
  <c r="G74" i="3"/>
  <c r="G1342" i="3"/>
  <c r="G1364" i="3"/>
  <c r="G1498" i="3"/>
  <c r="G1365" i="3"/>
  <c r="G1106" i="3"/>
  <c r="G770" i="3"/>
  <c r="G143" i="3"/>
  <c r="G425" i="3"/>
  <c r="G854" i="3"/>
  <c r="G485" i="3"/>
  <c r="G2223" i="3"/>
  <c r="G571" i="3"/>
  <c r="G1919" i="3"/>
  <c r="G1076" i="3"/>
  <c r="G2224" i="3"/>
  <c r="G565" i="3"/>
  <c r="G126" i="3"/>
  <c r="G1466" i="3"/>
  <c r="G956" i="3"/>
  <c r="G2187" i="3"/>
  <c r="G896" i="3"/>
  <c r="G1920" i="3"/>
  <c r="G2279" i="3"/>
  <c r="G525" i="3"/>
  <c r="G103" i="3"/>
  <c r="G2012" i="3"/>
  <c r="G399" i="3"/>
  <c r="G985" i="3"/>
  <c r="G2003" i="3"/>
  <c r="G1086" i="3"/>
  <c r="G2053" i="3"/>
  <c r="G1557" i="3"/>
  <c r="G1558" i="3"/>
  <c r="G629" i="3"/>
  <c r="G1843" i="3"/>
  <c r="G961" i="3"/>
  <c r="G2027" i="3"/>
  <c r="G2141" i="3"/>
  <c r="G1330" i="3"/>
  <c r="G897" i="3"/>
  <c r="G898" i="3"/>
  <c r="G2301" i="3"/>
  <c r="G1467" i="3"/>
  <c r="G2385" i="3"/>
  <c r="G191" i="3"/>
  <c r="G426" i="3"/>
  <c r="G715" i="3"/>
  <c r="G464" i="3"/>
  <c r="G1686" i="3"/>
  <c r="G2280" i="3"/>
  <c r="G2142" i="3"/>
  <c r="G938" i="3"/>
  <c r="G1145" i="3"/>
  <c r="G2188" i="3"/>
  <c r="G1521" i="3"/>
  <c r="G1236" i="3"/>
  <c r="G630" i="3"/>
  <c r="G17" i="3"/>
  <c r="G1142" i="3"/>
  <c r="G864" i="3"/>
  <c r="G1283" i="3"/>
  <c r="G394" i="3"/>
  <c r="G1107" i="3"/>
  <c r="G214" i="3"/>
  <c r="G264" i="3"/>
  <c r="G1319" i="3"/>
  <c r="G1078" i="3"/>
  <c r="G599" i="3"/>
  <c r="G325" i="3"/>
  <c r="G1056" i="3"/>
  <c r="G756" i="3"/>
  <c r="G1633" i="3"/>
  <c r="G2189" i="3"/>
  <c r="G1687" i="3"/>
  <c r="G1366" i="3"/>
  <c r="G1867" i="3"/>
  <c r="G2028" i="3"/>
  <c r="G1740" i="3"/>
  <c r="G397" i="3"/>
  <c r="G1014" i="3"/>
  <c r="G759" i="3"/>
  <c r="G1234" i="3"/>
  <c r="G1921" i="3"/>
  <c r="G2264" i="3"/>
  <c r="G47" i="3"/>
  <c r="G48" i="3"/>
  <c r="G1559" i="3"/>
  <c r="G2207" i="3"/>
  <c r="G1560" i="3"/>
  <c r="G1108" i="3"/>
  <c r="G355" i="3"/>
  <c r="G808" i="3"/>
  <c r="G1284" i="3"/>
  <c r="G809" i="3"/>
  <c r="G526" i="3"/>
  <c r="G527" i="3"/>
  <c r="G2372" i="3"/>
  <c r="G427" i="3"/>
  <c r="G192" i="3"/>
  <c r="G899" i="3"/>
  <c r="G1367" i="3"/>
  <c r="G2331" i="3"/>
  <c r="G2091" i="3"/>
  <c r="G356" i="3"/>
  <c r="G900" i="3"/>
  <c r="G1161" i="3"/>
  <c r="G1519" i="3"/>
  <c r="G1589" i="3"/>
  <c r="G2208" i="3"/>
  <c r="G1204" i="3"/>
  <c r="G949" i="3"/>
  <c r="G2225" i="3"/>
  <c r="G1810" i="3"/>
  <c r="G1468" i="3"/>
  <c r="G857" i="3"/>
  <c r="G104" i="3"/>
  <c r="G2209" i="3"/>
  <c r="G297" i="3"/>
  <c r="G1974" i="3"/>
  <c r="G1205" i="3"/>
  <c r="G1896" i="3"/>
  <c r="G2368" i="3"/>
  <c r="G631" i="3"/>
  <c r="G2029" i="3"/>
  <c r="G241" i="3"/>
  <c r="G1109" i="3"/>
  <c r="G1250" i="3"/>
  <c r="G2165" i="3"/>
  <c r="G1951" i="3"/>
  <c r="G298" i="3"/>
  <c r="G1741" i="3"/>
  <c r="G1742" i="3"/>
  <c r="G1868" i="3"/>
  <c r="G1110" i="3"/>
  <c r="G944" i="3"/>
  <c r="G1688" i="3"/>
  <c r="G2281" i="3"/>
  <c r="G1469" i="3"/>
  <c r="G738" i="3"/>
  <c r="G2120" i="3"/>
  <c r="G1975" i="3"/>
  <c r="G1015" i="3"/>
  <c r="G193" i="3"/>
  <c r="G1315" i="3"/>
  <c r="G1245" i="3"/>
  <c r="G39" i="3"/>
  <c r="G2384" i="3"/>
  <c r="G1775" i="3"/>
  <c r="G1285" i="3"/>
  <c r="G1889" i="3"/>
  <c r="G1660" i="3"/>
  <c r="G851" i="3"/>
  <c r="G1470" i="3"/>
  <c r="G314" i="3"/>
  <c r="G528" i="3"/>
  <c r="G1743" i="3"/>
  <c r="G1411" i="3"/>
  <c r="G1168" i="3"/>
  <c r="G1894" i="3"/>
  <c r="G1368" i="3"/>
  <c r="G144" i="3"/>
  <c r="G1593" i="3"/>
  <c r="G529" i="3"/>
  <c r="G2166" i="3"/>
  <c r="G1722" i="3"/>
  <c r="G1634" i="3"/>
  <c r="G498" i="3"/>
  <c r="G1976" i="3"/>
  <c r="G162" i="3"/>
  <c r="G773" i="3"/>
  <c r="G1869" i="3"/>
  <c r="G105" i="3"/>
  <c r="G242" i="3"/>
  <c r="G1152" i="3"/>
  <c r="G1016" i="3"/>
  <c r="G781" i="3"/>
  <c r="G1689" i="3"/>
  <c r="G1811" i="3"/>
  <c r="G1256" i="3"/>
  <c r="G212" i="3"/>
  <c r="G1369" i="3"/>
  <c r="G1471" i="3"/>
  <c r="G1419" i="3"/>
  <c r="G224" i="3"/>
  <c r="G716" i="3"/>
  <c r="G984" i="3"/>
  <c r="G1977" i="3"/>
  <c r="G2143" i="3"/>
  <c r="G1206" i="3"/>
  <c r="G810" i="3"/>
  <c r="G1233" i="3"/>
  <c r="G1536" i="3"/>
  <c r="G592" i="3"/>
  <c r="G2062" i="3"/>
  <c r="G299" i="3"/>
  <c r="G1744" i="3"/>
  <c r="G1286" i="3"/>
  <c r="G586" i="3"/>
  <c r="G317" i="3"/>
  <c r="G573" i="3"/>
  <c r="G1848" i="3"/>
  <c r="G717" i="3"/>
  <c r="G838" i="3"/>
  <c r="G530" i="3"/>
  <c r="G1111" i="3"/>
  <c r="G964" i="3"/>
  <c r="G357" i="3"/>
  <c r="G1146" i="3"/>
  <c r="G1711" i="3"/>
  <c r="G1690" i="3"/>
  <c r="G2265" i="3"/>
  <c r="G1783" i="3"/>
  <c r="G243" i="3"/>
  <c r="G1886" i="3"/>
  <c r="G1870" i="3"/>
  <c r="G2199" i="3"/>
  <c r="G531" i="3"/>
  <c r="G751" i="3"/>
  <c r="G1331" i="3"/>
  <c r="G1898" i="3"/>
  <c r="G1207" i="3"/>
  <c r="G1322" i="3"/>
  <c r="G1922" i="3"/>
  <c r="G1691" i="3"/>
  <c r="G1585" i="3"/>
  <c r="G25" i="3"/>
  <c r="G1329" i="3"/>
  <c r="G1244" i="3"/>
  <c r="G665" i="3"/>
  <c r="G2127" i="3"/>
  <c r="G1073" i="3"/>
  <c r="G358" i="3"/>
  <c r="G1812" i="3"/>
  <c r="G1336" i="3"/>
  <c r="G1537" i="3"/>
  <c r="G1287" i="3"/>
  <c r="G491" i="3"/>
  <c r="G1518" i="3"/>
  <c r="G2063" i="3"/>
  <c r="G955" i="3"/>
  <c r="G1112" i="3"/>
  <c r="G1785" i="3"/>
  <c r="G1248" i="3"/>
  <c r="G1948" i="3"/>
  <c r="G632" i="3"/>
  <c r="G633" i="3"/>
  <c r="G1017" i="3"/>
  <c r="G1081" i="3"/>
  <c r="G1288" i="3"/>
  <c r="G1158" i="3"/>
  <c r="G1813" i="3"/>
  <c r="G428" i="3"/>
  <c r="G85" i="3"/>
  <c r="G500" i="3"/>
  <c r="G1370" i="3"/>
  <c r="G1659" i="3"/>
  <c r="G1046" i="3"/>
  <c r="G1113" i="3"/>
  <c r="G429" i="3"/>
  <c r="G1208" i="3"/>
  <c r="G1371" i="3"/>
  <c r="G777" i="3"/>
  <c r="G1767" i="3"/>
  <c r="G932" i="3"/>
  <c r="G1055" i="3"/>
  <c r="G1923" i="3"/>
  <c r="G2100" i="3"/>
  <c r="G532" i="3"/>
  <c r="G1472" i="3"/>
  <c r="G634" i="3"/>
  <c r="G1473" i="3"/>
  <c r="G430" i="3"/>
  <c r="G359" i="3"/>
  <c r="G145" i="3"/>
  <c r="G1871" i="3"/>
  <c r="G2314" i="3"/>
  <c r="G769" i="3"/>
  <c r="G635" i="3"/>
  <c r="G811" i="3"/>
  <c r="G1018" i="3"/>
  <c r="G2266" i="3"/>
  <c r="G2110" i="3"/>
  <c r="G470" i="3"/>
  <c r="G636" i="3"/>
  <c r="G2144" i="3"/>
  <c r="G1814" i="3"/>
  <c r="G2376" i="3"/>
  <c r="G1791" i="3"/>
  <c r="G106" i="3"/>
  <c r="G1403" i="3"/>
  <c r="G1924" i="3"/>
  <c r="G1764" i="3"/>
  <c r="G901" i="3"/>
  <c r="G244" i="3"/>
  <c r="G1474" i="3"/>
  <c r="G40" i="3"/>
  <c r="G1745" i="3"/>
  <c r="G194" i="3"/>
  <c r="G91" i="3"/>
  <c r="G637" i="3"/>
  <c r="G268" i="3"/>
  <c r="G977" i="3"/>
  <c r="G1978" i="3"/>
  <c r="G1416" i="3"/>
  <c r="G533" i="3"/>
  <c r="G265" i="3"/>
  <c r="G1841" i="3"/>
  <c r="G1925" i="3"/>
  <c r="G682" i="3"/>
  <c r="G1019" i="3"/>
  <c r="G1635" i="3"/>
  <c r="G1289" i="3"/>
  <c r="G1561" i="3"/>
  <c r="G690" i="3"/>
  <c r="G245" i="3"/>
  <c r="G534" i="3"/>
  <c r="G767" i="3"/>
  <c r="G718" i="3"/>
  <c r="G26" i="3"/>
  <c r="G2210" i="3"/>
  <c r="G107" i="3"/>
  <c r="G1815" i="3"/>
  <c r="G2325" i="3"/>
  <c r="G2167" i="3"/>
  <c r="G1816" i="3"/>
  <c r="G585" i="3"/>
  <c r="G902" i="3"/>
  <c r="G1817" i="3"/>
  <c r="G719" i="3"/>
  <c r="G1475" i="3"/>
  <c r="G737" i="3"/>
  <c r="G1955" i="3"/>
  <c r="G1655" i="3"/>
  <c r="G1746" i="3"/>
  <c r="G1692" i="3"/>
  <c r="G1636" i="3"/>
  <c r="G903" i="3"/>
  <c r="G2168" i="3"/>
  <c r="G393" i="3"/>
  <c r="G2169" i="3"/>
  <c r="G1872" i="3"/>
  <c r="G222" i="3"/>
  <c r="G2190" i="3"/>
  <c r="G195" i="3"/>
  <c r="G2047" i="3"/>
  <c r="G1818" i="3"/>
  <c r="G2191" i="3"/>
  <c r="G638" i="3"/>
  <c r="G1693" i="3"/>
  <c r="G846" i="3"/>
  <c r="G108" i="3"/>
  <c r="G2246" i="3"/>
  <c r="G1402" i="3"/>
  <c r="G246" i="3"/>
  <c r="G639" i="3"/>
  <c r="G1604" i="3"/>
  <c r="G2101" i="3"/>
  <c r="G562" i="3"/>
  <c r="G2377" i="3"/>
  <c r="G502" i="3"/>
  <c r="G1725" i="3"/>
  <c r="G1694" i="3"/>
  <c r="G1476" i="3"/>
  <c r="G1900" i="3"/>
  <c r="G1591" i="3"/>
  <c r="G1290" i="3"/>
  <c r="G2326" i="3"/>
  <c r="G471" i="3"/>
  <c r="G1979" i="3"/>
  <c r="G1672" i="3"/>
  <c r="G2064" i="3"/>
  <c r="G1980" i="3"/>
  <c r="G196" i="3"/>
  <c r="G1594" i="3"/>
  <c r="G168" i="3"/>
  <c r="G1766" i="3"/>
  <c r="G936" i="3"/>
  <c r="G1728" i="3"/>
  <c r="G1045" i="3"/>
  <c r="G1178" i="3"/>
  <c r="G2014" i="3"/>
  <c r="G1747" i="3"/>
  <c r="G1372" i="3"/>
  <c r="G1819" i="3"/>
  <c r="G247" i="3"/>
  <c r="G812" i="3"/>
  <c r="G2030" i="3"/>
  <c r="G431" i="3"/>
  <c r="G1144" i="3"/>
  <c r="G2031" i="3"/>
  <c r="G1054" i="3"/>
  <c r="G1562" i="3"/>
  <c r="G1598" i="3"/>
  <c r="G975" i="3"/>
  <c r="G2102" i="3"/>
  <c r="G1477" i="3"/>
  <c r="G248" i="3"/>
  <c r="G300" i="3"/>
  <c r="G2346" i="3"/>
  <c r="G2121" i="3"/>
  <c r="G62" i="3"/>
  <c r="G249" i="3"/>
  <c r="G2378" i="3"/>
  <c r="G1820" i="3"/>
  <c r="G1344" i="3"/>
  <c r="G1478" i="3"/>
  <c r="G1588" i="3"/>
  <c r="G1209" i="3"/>
  <c r="G535" i="3"/>
  <c r="G678" i="3"/>
  <c r="G1373" i="3"/>
  <c r="G1374" i="3"/>
  <c r="G63" i="3"/>
  <c r="G904" i="3"/>
  <c r="G2315" i="3"/>
  <c r="G640" i="3"/>
  <c r="G1064" i="3"/>
  <c r="G641" i="3"/>
  <c r="G225" i="3"/>
  <c r="G813" i="3"/>
  <c r="G496" i="3"/>
  <c r="G64" i="3"/>
  <c r="G1210" i="3"/>
  <c r="G1821" i="3"/>
  <c r="G250" i="3"/>
  <c r="G391" i="3"/>
  <c r="G1020" i="3"/>
  <c r="G2307" i="3"/>
  <c r="G2393" i="3"/>
  <c r="G1321" i="3"/>
  <c r="G753" i="3"/>
  <c r="G385" i="3"/>
  <c r="G1420" i="3"/>
  <c r="G662" i="3"/>
  <c r="G27" i="3"/>
  <c r="G1479" i="3"/>
  <c r="G596" i="3"/>
  <c r="G1291" i="3"/>
  <c r="G28" i="3"/>
  <c r="G1480" i="3"/>
  <c r="G1637" i="3"/>
  <c r="G1981" i="3"/>
  <c r="G969" i="3"/>
  <c r="G536" i="3"/>
  <c r="G1846" i="3"/>
  <c r="G1114" i="3"/>
  <c r="G503" i="3"/>
  <c r="G1982" i="3"/>
  <c r="G1748" i="3"/>
  <c r="G844" i="3"/>
  <c r="G1563" i="3"/>
  <c r="G1564" i="3"/>
  <c r="G2356" i="3"/>
  <c r="G905" i="3"/>
  <c r="G2145" i="3"/>
  <c r="G1983" i="3"/>
  <c r="G2247" i="3"/>
  <c r="G537" i="3"/>
  <c r="G146" i="3"/>
  <c r="G1822" i="3"/>
  <c r="G814" i="3"/>
  <c r="G906" i="3"/>
  <c r="G147" i="3"/>
  <c r="G1375" i="3"/>
  <c r="G2170" i="3"/>
  <c r="G478" i="3"/>
  <c r="G907" i="3"/>
  <c r="G1115" i="3"/>
  <c r="G720" i="3"/>
  <c r="G2032" i="3"/>
  <c r="G1063" i="3"/>
  <c r="G2316" i="3"/>
  <c r="G1116" i="3"/>
  <c r="G973" i="3"/>
  <c r="G197" i="3"/>
  <c r="G642" i="3"/>
  <c r="G1211" i="3"/>
  <c r="G721" i="3"/>
  <c r="G908" i="3"/>
  <c r="G909" i="3"/>
  <c r="G2089" i="3"/>
  <c r="G1661" i="3"/>
  <c r="G815" i="3"/>
  <c r="G86" i="3"/>
  <c r="G2033" i="3"/>
  <c r="G1529" i="3"/>
  <c r="G910" i="3"/>
  <c r="G504" i="3"/>
  <c r="G1515" i="3"/>
  <c r="G1376" i="3"/>
  <c r="G2122" i="3"/>
  <c r="G1695" i="3"/>
  <c r="G360" i="3"/>
  <c r="G361" i="3"/>
  <c r="G10" i="3"/>
  <c r="G2267" i="3"/>
  <c r="G1712" i="3"/>
  <c r="G1873" i="3"/>
  <c r="G1638" i="3"/>
  <c r="G1212" i="3"/>
  <c r="G643" i="3"/>
  <c r="G911" i="3"/>
  <c r="G2226" i="3"/>
  <c r="G1377" i="3"/>
  <c r="G474" i="3"/>
  <c r="G1716" i="3"/>
  <c r="G432" i="3"/>
  <c r="G1565" i="3"/>
  <c r="G486" i="3"/>
  <c r="G1874" i="3"/>
  <c r="G267" i="3"/>
  <c r="G2302" i="3"/>
  <c r="G2268" i="3"/>
  <c r="G1481" i="3"/>
  <c r="G2192" i="3"/>
  <c r="G1851" i="3"/>
  <c r="G1117" i="3"/>
  <c r="G1118" i="3"/>
  <c r="G722" i="3"/>
  <c r="G912" i="3"/>
  <c r="G251" i="3"/>
  <c r="G2085" i="3"/>
  <c r="G18" i="3"/>
  <c r="G2034" i="3"/>
  <c r="G433" i="3"/>
  <c r="G2045" i="3"/>
  <c r="G1696" i="3"/>
  <c r="G941" i="3"/>
  <c r="G1292" i="3"/>
  <c r="G1823" i="3"/>
  <c r="G282" i="3"/>
  <c r="G1293" i="3"/>
  <c r="G1246" i="3"/>
  <c r="G1566" i="3"/>
  <c r="G1836" i="3"/>
  <c r="G158" i="3"/>
  <c r="G757" i="3"/>
  <c r="G2065" i="3"/>
  <c r="G597" i="3"/>
  <c r="G1727" i="3"/>
  <c r="G723" i="3"/>
  <c r="G109" i="3"/>
  <c r="G1505" i="3"/>
  <c r="G1984" i="3"/>
  <c r="G1824" i="3"/>
  <c r="G1255" i="3"/>
  <c r="G1926" i="3"/>
  <c r="G644" i="3"/>
  <c r="G1639" i="3"/>
  <c r="G1433" i="3"/>
  <c r="G867" i="3"/>
  <c r="G538" i="3"/>
  <c r="G1825" i="3"/>
  <c r="G173" i="3"/>
  <c r="G279" i="3"/>
  <c r="G161" i="3"/>
  <c r="G2066" i="3"/>
  <c r="G1749" i="3"/>
  <c r="G198" i="3"/>
  <c r="G1790" i="3"/>
  <c r="G2067" i="3"/>
  <c r="G1697" i="3"/>
  <c r="G1640" i="3"/>
  <c r="G2035" i="3"/>
  <c r="G1021" i="3"/>
  <c r="G1294" i="3"/>
  <c r="G1768" i="3"/>
  <c r="G2282" i="3"/>
  <c r="G661" i="3"/>
  <c r="G2211" i="3"/>
  <c r="G1567" i="3"/>
  <c r="G1927" i="3"/>
  <c r="G913" i="3"/>
  <c r="G724" i="3"/>
  <c r="G1875" i="3"/>
  <c r="G937" i="3"/>
  <c r="G1928" i="3"/>
  <c r="G816" i="3"/>
  <c r="G725" i="3"/>
  <c r="G914" i="3"/>
  <c r="G2193" i="3"/>
  <c r="G1022" i="3"/>
  <c r="G2369" i="3"/>
  <c r="G915" i="3"/>
  <c r="G164" i="3"/>
  <c r="G817" i="3"/>
  <c r="G1343" i="3"/>
  <c r="G2103" i="3"/>
  <c r="G434" i="3"/>
  <c r="G362" i="3"/>
  <c r="G1482" i="3"/>
  <c r="G435" i="3"/>
  <c r="G1500" i="3"/>
  <c r="G2254" i="3"/>
  <c r="G333" i="3"/>
  <c r="G122" i="3"/>
  <c r="G1378" i="3"/>
  <c r="G110" i="3"/>
  <c r="G436" i="3"/>
  <c r="G1876" i="3"/>
  <c r="G1641" i="3"/>
  <c r="G818" i="3"/>
  <c r="G437" i="3"/>
  <c r="G2269" i="3"/>
  <c r="G819" i="3"/>
  <c r="G1074" i="3"/>
  <c r="G957" i="3"/>
  <c r="G438" i="3"/>
  <c r="G1599" i="3"/>
  <c r="G1985" i="3"/>
  <c r="G220" i="3"/>
  <c r="G916" i="3"/>
  <c r="G1295" i="3"/>
  <c r="G1213" i="3"/>
  <c r="G645" i="3"/>
  <c r="G1568" i="3"/>
  <c r="G508" i="3"/>
  <c r="G272" i="3"/>
  <c r="G1750" i="3"/>
  <c r="G1826" i="3"/>
  <c r="G1379" i="3"/>
  <c r="G754" i="3"/>
  <c r="G1569" i="3"/>
  <c r="G316" i="3"/>
  <c r="G1779" i="3"/>
  <c r="G746" i="3"/>
  <c r="G2327" i="3"/>
  <c r="G2104" i="3"/>
  <c r="G1698" i="3"/>
  <c r="G820" i="3"/>
  <c r="G1642" i="3"/>
  <c r="G1786" i="3"/>
  <c r="G1605" i="3"/>
  <c r="G563" i="3"/>
  <c r="G2293" i="3"/>
  <c r="G1085" i="3"/>
  <c r="G1570" i="3"/>
  <c r="G199" i="3"/>
  <c r="G1877" i="3"/>
  <c r="G382" i="3"/>
  <c r="G755" i="3"/>
  <c r="G1119" i="3"/>
  <c r="G2248" i="3"/>
  <c r="G1714" i="3"/>
  <c r="G1571" i="3"/>
  <c r="G785" i="3"/>
  <c r="G1339" i="3"/>
  <c r="G49" i="3"/>
  <c r="G1780" i="3"/>
  <c r="G789" i="3"/>
  <c r="G1120" i="3"/>
  <c r="G821" i="3"/>
  <c r="G2332" i="3"/>
  <c r="G2220" i="3"/>
  <c r="G1600" i="3"/>
  <c r="G50" i="3"/>
  <c r="G2212" i="3"/>
  <c r="G2283" i="3"/>
  <c r="G2255" i="3"/>
  <c r="G1406" i="3"/>
  <c r="G674" i="3"/>
  <c r="G65" i="3"/>
  <c r="G439" i="3"/>
  <c r="G301" i="3"/>
  <c r="G1719" i="3"/>
  <c r="G2303" i="3"/>
  <c r="G1166" i="3"/>
  <c r="G1296" i="3"/>
  <c r="G1072" i="3"/>
  <c r="G1699" i="3"/>
  <c r="G917" i="3"/>
  <c r="G2194" i="3"/>
  <c r="G591" i="3"/>
  <c r="G2270" i="3"/>
  <c r="G479" i="3"/>
  <c r="G2146" i="3"/>
  <c r="G1077" i="3"/>
  <c r="G1413" i="3"/>
  <c r="G1023" i="3"/>
  <c r="G1214" i="3"/>
  <c r="G750" i="3"/>
  <c r="G319" i="3"/>
  <c r="G1643" i="3"/>
  <c r="G8" i="3"/>
  <c r="G1121" i="3"/>
  <c r="G684" i="3"/>
  <c r="G1774" i="3"/>
  <c r="G1412" i="3"/>
  <c r="G764" i="3"/>
  <c r="G934" i="3"/>
  <c r="G111" i="3"/>
  <c r="G440" i="3"/>
  <c r="G42" i="3"/>
  <c r="G1169" i="3"/>
  <c r="G935" i="3"/>
  <c r="G302" i="3"/>
  <c r="G1669" i="3"/>
  <c r="G5" i="3"/>
  <c r="G1929" i="3"/>
  <c r="G539" i="3"/>
  <c r="G2123" i="3"/>
  <c r="G1380" i="3"/>
  <c r="G441" i="3"/>
  <c r="G1751" i="3"/>
  <c r="G1239" i="3"/>
  <c r="G303" i="3"/>
  <c r="G1525" i="3"/>
  <c r="G2124" i="3"/>
  <c r="G92" i="3"/>
  <c r="G19" i="3"/>
  <c r="G1986" i="3"/>
  <c r="G442" i="3"/>
  <c r="G443" i="3"/>
  <c r="G444" i="3"/>
  <c r="G540" i="3"/>
  <c r="G849" i="3"/>
  <c r="G2213" i="3"/>
  <c r="G1297" i="3"/>
  <c r="G304" i="3"/>
  <c r="G2357" i="3"/>
  <c r="G1930" i="3"/>
  <c r="G1024" i="3"/>
  <c r="G112" i="3"/>
  <c r="G1752" i="3"/>
  <c r="G1700" i="3"/>
  <c r="G1987" i="3"/>
  <c r="G658" i="3"/>
  <c r="G847" i="3"/>
  <c r="G1047" i="3"/>
  <c r="G1070" i="3"/>
  <c r="G2147" i="3"/>
  <c r="G472" i="3"/>
  <c r="G1298" i="3"/>
  <c r="G2157" i="3"/>
  <c r="G822" i="3"/>
  <c r="G1827" i="3"/>
  <c r="G363" i="3"/>
  <c r="G1071" i="3"/>
  <c r="G1025" i="3"/>
  <c r="G266" i="3"/>
  <c r="G823" i="3"/>
  <c r="G1159" i="3"/>
  <c r="G646" i="3"/>
  <c r="G566" i="3"/>
  <c r="G1828" i="3"/>
  <c r="G2148" i="3"/>
  <c r="G2036" i="3"/>
  <c r="G1849" i="3"/>
  <c r="G1122" i="3"/>
  <c r="G824" i="3"/>
  <c r="G2037" i="3"/>
  <c r="G1123" i="3"/>
  <c r="G736" i="3"/>
  <c r="G946" i="3"/>
  <c r="G332" i="3"/>
  <c r="G685" i="3"/>
  <c r="G273" i="3"/>
  <c r="G918" i="3"/>
  <c r="G919" i="3"/>
  <c r="G1160" i="3"/>
  <c r="G2370" i="3"/>
  <c r="G578" i="3"/>
  <c r="G1381" i="3"/>
  <c r="G1382" i="3"/>
  <c r="G1215" i="3"/>
  <c r="G1407" i="3"/>
  <c r="G252" i="3"/>
  <c r="G869" i="3"/>
  <c r="G572" i="3"/>
  <c r="G1644" i="3"/>
  <c r="G1645" i="3"/>
  <c r="G364" i="3"/>
  <c r="G1931" i="3"/>
  <c r="G2038" i="3"/>
  <c r="G497" i="3"/>
  <c r="G1147" i="3"/>
  <c r="G660" i="3"/>
  <c r="G507" i="3"/>
  <c r="G1753" i="3"/>
  <c r="G1332" i="3"/>
  <c r="G445" i="3"/>
  <c r="G2008" i="3"/>
  <c r="G148" i="3"/>
  <c r="G1026" i="3"/>
  <c r="G1299" i="3"/>
  <c r="G334" i="3"/>
  <c r="G1483" i="3"/>
  <c r="G2068" i="3"/>
  <c r="G149" i="3"/>
  <c r="G1701" i="3"/>
  <c r="G1300" i="3"/>
  <c r="G1932" i="3"/>
  <c r="G920" i="3"/>
  <c r="G365" i="3"/>
  <c r="G952" i="3"/>
  <c r="G579" i="3"/>
  <c r="G921" i="3"/>
  <c r="G305" i="3"/>
  <c r="G253" i="3"/>
  <c r="G922" i="3"/>
  <c r="G1484" i="3"/>
  <c r="G1903" i="3"/>
  <c r="G306" i="3"/>
  <c r="G1792" i="3"/>
  <c r="G2317" i="3"/>
  <c r="G1414" i="3"/>
  <c r="G1027" i="3"/>
  <c r="G366" i="3"/>
  <c r="G1702" i="3"/>
  <c r="G980" i="3"/>
  <c r="G1383" i="3"/>
  <c r="G2214" i="3"/>
  <c r="G1754" i="3"/>
  <c r="G367" i="3"/>
  <c r="G2249" i="3"/>
  <c r="G1601" i="3"/>
  <c r="G726" i="3"/>
  <c r="G1485" i="3"/>
  <c r="G207" i="3"/>
  <c r="G1325" i="3"/>
  <c r="G226" i="3"/>
  <c r="G1878" i="3"/>
  <c r="G446" i="3"/>
  <c r="G1646" i="3"/>
  <c r="G677" i="3"/>
  <c r="G1028" i="3"/>
  <c r="G1771" i="3"/>
  <c r="G218" i="3"/>
  <c r="G1572" i="3"/>
  <c r="G1050" i="3"/>
  <c r="G1582" i="3"/>
  <c r="G1703" i="3"/>
  <c r="G1524" i="3"/>
  <c r="G505" i="3"/>
  <c r="G2215" i="3"/>
  <c r="G200" i="3"/>
  <c r="G647" i="3"/>
  <c r="G852" i="3"/>
  <c r="G2347" i="3"/>
  <c r="G1704" i="3"/>
  <c r="G31" i="3"/>
  <c r="G1124" i="3"/>
  <c r="G671" i="3"/>
  <c r="G1216" i="3"/>
  <c r="G940" i="3"/>
  <c r="G1879" i="3"/>
  <c r="G541" i="3"/>
  <c r="G1059" i="3"/>
  <c r="G1713" i="3"/>
  <c r="G1384" i="3"/>
  <c r="G1647" i="3"/>
  <c r="G1125" i="3"/>
  <c r="G368" i="3"/>
  <c r="G1029" i="3"/>
  <c r="G201" i="3"/>
  <c r="G2284" i="3"/>
  <c r="G761" i="3"/>
  <c r="G1953" i="3"/>
  <c r="G542" i="3"/>
  <c r="G1333" i="3"/>
  <c r="G1884" i="3"/>
  <c r="G159" i="3"/>
  <c r="G1126" i="3"/>
  <c r="G447" i="3"/>
  <c r="G543" i="3"/>
  <c r="G1705" i="3"/>
  <c r="G762" i="3"/>
  <c r="G2227" i="3"/>
  <c r="G1755" i="3"/>
  <c r="G1030" i="3"/>
  <c r="G825" i="3"/>
  <c r="G369" i="3"/>
  <c r="G1405" i="3"/>
  <c r="G826" i="3"/>
  <c r="G783" i="3"/>
  <c r="G827" i="3"/>
  <c r="G981" i="3"/>
  <c r="G129" i="3"/>
  <c r="G1573" i="3"/>
  <c r="G202" i="3"/>
  <c r="G1143" i="3"/>
  <c r="G1217" i="3"/>
  <c r="G2039" i="3"/>
  <c r="G1666" i="3"/>
  <c r="G383" i="3"/>
  <c r="G1829" i="3"/>
  <c r="G2149" i="3"/>
  <c r="G1301" i="3"/>
  <c r="G163" i="3"/>
  <c r="G150" i="3"/>
  <c r="G2348" i="3"/>
  <c r="G843" i="3"/>
  <c r="G1241" i="3"/>
  <c r="G174" i="3"/>
  <c r="G749" i="3"/>
  <c r="G2349" i="3"/>
  <c r="G923" i="3"/>
  <c r="G1574" i="3"/>
  <c r="G544" i="3"/>
  <c r="G2258" i="3"/>
  <c r="G924" i="3"/>
  <c r="G1706" i="3"/>
  <c r="G33" i="3"/>
  <c r="G448" i="3"/>
  <c r="G828" i="3"/>
  <c r="G2386" i="3"/>
  <c r="G1302" i="3"/>
  <c r="G2082" i="3"/>
  <c r="G1385" i="3"/>
  <c r="G2108" i="3"/>
  <c r="G11" i="3"/>
  <c r="G41" i="3"/>
  <c r="G1303" i="3"/>
  <c r="G20" i="3"/>
  <c r="G1386" i="3"/>
  <c r="G545" i="3"/>
  <c r="G113" i="3"/>
  <c r="G1218" i="3"/>
  <c r="G1988" i="3"/>
  <c r="G1069" i="3"/>
  <c r="G667" i="3"/>
  <c r="G1387" i="3"/>
  <c r="G966" i="3"/>
  <c r="G2040" i="3"/>
  <c r="G1304" i="3"/>
  <c r="G858" i="3"/>
  <c r="G2069" i="3"/>
  <c r="G1219" i="3"/>
  <c r="G307" i="3"/>
  <c r="G925" i="3"/>
  <c r="G546" i="3"/>
  <c r="G727" i="3"/>
  <c r="G2005" i="3"/>
  <c r="G2125" i="3"/>
  <c r="G1220" i="3"/>
  <c r="G1221" i="3"/>
  <c r="G1721" i="3"/>
  <c r="G477" i="3"/>
  <c r="G1127" i="3"/>
  <c r="G1830" i="3"/>
  <c r="G1128" i="3"/>
  <c r="G114" i="3"/>
  <c r="G171" i="3"/>
  <c r="G370" i="3"/>
  <c r="G2158" i="3"/>
  <c r="G2171" i="3"/>
  <c r="G93" i="3"/>
  <c r="G169" i="3"/>
  <c r="G775" i="3"/>
  <c r="G449" i="3"/>
  <c r="G728" i="3"/>
  <c r="G389" i="3"/>
  <c r="G1065" i="3"/>
  <c r="G335" i="3"/>
  <c r="G371" i="3"/>
  <c r="G1229" i="3"/>
  <c r="G481" i="3"/>
  <c r="G945" i="3"/>
  <c r="G972" i="3"/>
  <c r="G327" i="3"/>
  <c r="G1067" i="3"/>
  <c r="G21" i="3"/>
  <c r="G1305" i="3"/>
  <c r="G1575" i="3"/>
  <c r="G1170" i="3"/>
  <c r="G959" i="3"/>
  <c r="G1388" i="3"/>
  <c r="G450" i="3"/>
  <c r="G1756" i="3"/>
  <c r="G2382" i="3"/>
  <c r="G1171" i="3"/>
  <c r="G1989" i="3"/>
  <c r="G2271" i="3"/>
  <c r="G151" i="3"/>
  <c r="G1222" i="3"/>
  <c r="G567" i="3"/>
  <c r="G1933" i="3"/>
  <c r="G1648" i="3"/>
  <c r="G1990" i="3"/>
  <c r="G115" i="3"/>
  <c r="G1508" i="3"/>
  <c r="G1770" i="3"/>
  <c r="G2105" i="3"/>
  <c r="G2216" i="3"/>
  <c r="G1506" i="3"/>
  <c r="G976" i="3"/>
  <c r="G829" i="3"/>
  <c r="G1596" i="3"/>
  <c r="G2195" i="3"/>
  <c r="G582" i="3"/>
  <c r="G1486" i="3"/>
  <c r="G1724" i="3"/>
  <c r="G2070" i="3"/>
  <c r="G2217" i="3"/>
  <c r="G782" i="3"/>
  <c r="G1129" i="3"/>
  <c r="G1649" i="3"/>
  <c r="G2379" i="3"/>
  <c r="G2172" i="3"/>
  <c r="G308" i="3"/>
  <c r="G1130" i="3"/>
  <c r="G1389" i="3"/>
  <c r="G451" i="3"/>
  <c r="G830" i="3"/>
  <c r="G452" i="3"/>
  <c r="G387" i="3"/>
  <c r="G2041" i="3"/>
  <c r="G2049" i="3"/>
  <c r="G1831" i="3"/>
  <c r="G2232" i="3"/>
  <c r="G87" i="3"/>
  <c r="G1306" i="3"/>
  <c r="G831" i="3"/>
  <c r="G1530" i="3"/>
  <c r="G547" i="3"/>
  <c r="G2328" i="3"/>
  <c r="G1223" i="3"/>
  <c r="G22" i="3"/>
  <c r="G765" i="3"/>
  <c r="G1769" i="3"/>
  <c r="G66" i="3"/>
  <c r="G372" i="3"/>
  <c r="G1235" i="3"/>
  <c r="G116" i="3"/>
  <c r="G648" i="3"/>
  <c r="G453" i="3"/>
  <c r="G649" i="3"/>
  <c r="G398" i="3"/>
  <c r="G329" i="3"/>
  <c r="G1707" i="3"/>
  <c r="G373" i="3"/>
  <c r="G979" i="3"/>
  <c r="G1390" i="3"/>
  <c r="G982" i="3"/>
  <c r="G663" i="3"/>
  <c r="G321" i="3"/>
  <c r="G987" i="3"/>
  <c r="G2387" i="3"/>
  <c r="G842" i="3"/>
  <c r="G2004" i="3"/>
  <c r="G943" i="3"/>
  <c r="G650" i="3"/>
  <c r="G1253" i="3"/>
  <c r="G1650" i="3"/>
  <c r="G1391" i="3"/>
  <c r="G309" i="3"/>
  <c r="G1031" i="3"/>
  <c r="G1404" i="3"/>
  <c r="G2086" i="3"/>
  <c r="G1487" i="3"/>
  <c r="G276" i="3"/>
  <c r="G2071" i="3"/>
  <c r="G315" i="3"/>
  <c r="G673" i="3"/>
  <c r="G587" i="3"/>
  <c r="G1657" i="3"/>
  <c r="G1845" i="3"/>
  <c r="G2126" i="3"/>
  <c r="G729" i="3"/>
  <c r="G1847" i="3"/>
  <c r="G1534" i="3"/>
  <c r="G988" i="3"/>
  <c r="G1880" i="3"/>
  <c r="G2042" i="3"/>
  <c r="G771" i="3"/>
  <c r="G2150" i="3"/>
  <c r="G1488" i="3"/>
  <c r="G1392" i="3"/>
  <c r="G1066" i="3"/>
  <c r="G1393" i="3"/>
  <c r="G548" i="3"/>
  <c r="G2318" i="3"/>
  <c r="G730" i="3"/>
  <c r="G1316" i="3"/>
  <c r="G1489" i="3"/>
  <c r="G175" i="3"/>
  <c r="G454" i="3"/>
  <c r="G832" i="3"/>
  <c r="G1592" i="3"/>
  <c r="G1934" i="3"/>
  <c r="G1490" i="3"/>
  <c r="G1935" i="3"/>
  <c r="G2173" i="3"/>
  <c r="G23" i="3"/>
  <c r="G2151" i="3"/>
  <c r="G6" i="3"/>
  <c r="G455" i="3"/>
  <c r="G1991" i="3"/>
  <c r="G1757" i="3"/>
  <c r="G731" i="3"/>
  <c r="G833" i="3"/>
  <c r="G1491" i="3"/>
  <c r="G2174" i="3"/>
  <c r="G1576" i="3"/>
  <c r="G117" i="3"/>
  <c r="G261" i="3"/>
  <c r="G1720" i="3"/>
  <c r="G318" i="3"/>
  <c r="G680" i="3"/>
  <c r="G1777" i="3"/>
  <c r="G1892" i="3"/>
  <c r="G1394" i="3"/>
  <c r="G1535" i="3"/>
  <c r="G549" i="3"/>
  <c r="G550" i="3"/>
  <c r="G2196" i="3"/>
  <c r="G926" i="3"/>
  <c r="G551" i="3"/>
  <c r="G2043" i="3"/>
  <c r="G732" i="3"/>
  <c r="G310" i="3"/>
  <c r="G1758" i="3"/>
  <c r="G580" i="3"/>
  <c r="G1421" i="3"/>
  <c r="G2333" i="3"/>
  <c r="G1936" i="3"/>
  <c r="G1131" i="3"/>
  <c r="G766" i="3"/>
  <c r="G1832" i="3"/>
  <c r="G1492" i="3"/>
  <c r="G2178" i="3"/>
  <c r="G152" i="3"/>
  <c r="G1132" i="3"/>
  <c r="G1890" i="3"/>
  <c r="G1224" i="3"/>
  <c r="G1133" i="3"/>
  <c r="G1032" i="3"/>
  <c r="G1429" i="3"/>
  <c r="G927" i="3"/>
  <c r="G733" i="3"/>
  <c r="G1079" i="3"/>
  <c r="G221" i="3"/>
  <c r="G1577" i="3"/>
  <c r="G1318" i="3"/>
  <c r="G374" i="3"/>
  <c r="G12" i="3"/>
  <c r="G1504" i="3"/>
  <c r="G1080" i="3"/>
  <c r="G1162" i="3"/>
  <c r="G552" i="3"/>
  <c r="G283" i="3"/>
  <c r="G651" i="3"/>
  <c r="G2072" i="3"/>
  <c r="G215" i="3"/>
  <c r="G871" i="3"/>
  <c r="G51" i="3"/>
  <c r="G928" i="3"/>
  <c r="G2272" i="3"/>
  <c r="G1499" i="3"/>
  <c r="G553" i="3"/>
  <c r="G659" i="3"/>
  <c r="G1437" i="3"/>
  <c r="G734" i="3"/>
  <c r="G254" i="3"/>
  <c r="G1134" i="3"/>
  <c r="G1992" i="3"/>
  <c r="G118" i="3"/>
  <c r="G2152" i="3"/>
  <c r="G1937" i="3"/>
  <c r="G311" i="3"/>
  <c r="G2319" i="3"/>
  <c r="G466" i="3"/>
  <c r="G1881" i="3"/>
  <c r="G480" i="3"/>
  <c r="G312" i="3"/>
  <c r="G1782" i="3"/>
  <c r="G1522" i="3"/>
  <c r="G1787" i="3"/>
  <c r="G2294" i="3"/>
  <c r="G1307" i="3"/>
  <c r="G676" i="3"/>
  <c r="G1135" i="3"/>
  <c r="G554" i="3"/>
  <c r="G209" i="3"/>
  <c r="G1041" i="3"/>
  <c r="G94" i="3"/>
  <c r="G29" i="3"/>
  <c r="G72" i="3"/>
  <c r="G57" i="3"/>
  <c r="G929" i="3"/>
  <c r="G2334" i="3"/>
  <c r="G1759" i="3"/>
  <c r="G1784" i="3"/>
  <c r="G1033" i="3"/>
  <c r="G2073" i="3"/>
  <c r="G1667" i="3"/>
  <c r="G88" i="3"/>
  <c r="G2295" i="3"/>
  <c r="G67" i="3"/>
  <c r="G400" i="3"/>
  <c r="G277" i="3"/>
  <c r="G568" i="3"/>
  <c r="G1254" i="3"/>
  <c r="G1427" i="3"/>
  <c r="G652" i="3"/>
  <c r="G1527" i="3"/>
  <c r="G375" i="3"/>
  <c r="G2087" i="3"/>
  <c r="G376" i="3"/>
  <c r="G2358" i="3"/>
  <c r="G1578" i="3"/>
  <c r="G1156" i="3"/>
  <c r="G1503" i="3"/>
  <c r="G1034" i="3"/>
  <c r="G2074" i="3"/>
  <c r="G1225" i="3"/>
  <c r="G1993" i="3"/>
  <c r="G1882" i="3"/>
  <c r="G1308" i="3"/>
  <c r="G255" i="3"/>
  <c r="G2287" i="3"/>
  <c r="G686" i="3"/>
  <c r="G1947" i="3"/>
  <c r="G1309" i="3"/>
  <c r="G2380" i="3"/>
  <c r="G1395" i="3"/>
  <c r="G211" i="3"/>
  <c r="G687" i="3"/>
  <c r="G157" i="3"/>
  <c r="G1717" i="3"/>
  <c r="G1401" i="3"/>
  <c r="G1658" i="3"/>
  <c r="G2013" i="3"/>
  <c r="G1579" i="3"/>
  <c r="G1938" i="3"/>
  <c r="G1773" i="3"/>
  <c r="G2304" i="3"/>
  <c r="G1662" i="3"/>
  <c r="G1310" i="3"/>
  <c r="G2228" i="3"/>
  <c r="G786" i="3"/>
  <c r="G868" i="3"/>
  <c r="G263" i="3"/>
  <c r="G1240" i="3"/>
  <c r="G2075" i="3"/>
  <c r="G2201" i="3"/>
  <c r="G1493" i="3"/>
  <c r="G2229" i="3"/>
  <c r="G1226" i="3"/>
  <c r="G2076" i="3"/>
  <c r="G2153" i="3"/>
  <c r="G1439" i="3"/>
  <c r="G735" i="3"/>
  <c r="G2175" i="3"/>
  <c r="G1136" i="3"/>
  <c r="G1227" i="3"/>
  <c r="G1327" i="3"/>
  <c r="G456" i="3"/>
  <c r="G30" i="3"/>
  <c r="G1038" i="3"/>
  <c r="G119" i="3"/>
  <c r="G1668" i="3"/>
  <c r="G758" i="3"/>
  <c r="G2305" i="3"/>
  <c r="G1494" i="3"/>
  <c r="G2154" i="3"/>
  <c r="G1580" i="3"/>
  <c r="G1887" i="3"/>
  <c r="G1495" i="3"/>
  <c r="G457" i="3"/>
  <c r="G688" i="3"/>
  <c r="G2084" i="3"/>
  <c r="G2230" i="3"/>
  <c r="G2350" i="3"/>
  <c r="G1430" i="3"/>
  <c r="G223" i="3"/>
  <c r="G256" i="3"/>
  <c r="G740" i="3"/>
  <c r="G203" i="3"/>
  <c r="G153" i="3"/>
  <c r="G1060" i="3"/>
  <c r="G873" i="3"/>
  <c r="G555" i="3"/>
  <c r="G1426" i="3"/>
  <c r="G392" i="3"/>
  <c r="G2335" i="3"/>
  <c r="G52" i="3"/>
  <c r="G326" i="3"/>
  <c r="G390" i="3"/>
  <c r="G930" i="3"/>
  <c r="G204" i="3"/>
  <c r="G377" i="3"/>
  <c r="G313" i="3"/>
  <c r="G1511" i="3"/>
  <c r="G942" i="3"/>
  <c r="G1939" i="3"/>
  <c r="G458" i="3"/>
  <c r="G160" i="3"/>
  <c r="G1664" i="3"/>
  <c r="G1760" i="3"/>
  <c r="G1590" i="3"/>
  <c r="G1396" i="3"/>
  <c r="G1035" i="3"/>
  <c r="G672" i="3"/>
  <c r="G1137" i="3"/>
  <c r="G1581" i="3"/>
  <c r="G1994" i="3"/>
  <c r="G1897" i="3"/>
  <c r="G556" i="3"/>
  <c r="G865" i="3"/>
  <c r="G465" i="3"/>
  <c r="G53" i="3"/>
  <c r="G388" i="3"/>
  <c r="G1509" i="3"/>
  <c r="G1708" i="3"/>
  <c r="G257" i="3"/>
  <c r="G2363" i="3"/>
  <c r="G1335" i="3"/>
  <c r="G1995" i="3"/>
  <c r="G870" i="3"/>
  <c r="G1761" i="3"/>
  <c r="G217" i="3"/>
  <c r="G1507" i="3"/>
  <c r="G488" i="3"/>
  <c r="G2273" i="3"/>
  <c r="G947" i="3"/>
  <c r="G384" i="3"/>
  <c r="G1311" i="3"/>
  <c r="G2351" i="3"/>
  <c r="G1885" i="3"/>
  <c r="G1709" i="3"/>
  <c r="G1996" i="3"/>
  <c r="G205" i="3"/>
  <c r="G1496" i="3"/>
  <c r="G2218" i="3"/>
  <c r="G1082" i="3"/>
  <c r="G1438" i="3"/>
  <c r="G128" i="3"/>
  <c r="G1651" i="3"/>
  <c r="G75" i="3"/>
  <c r="G378" i="3"/>
  <c r="G1652" i="3"/>
  <c r="G258" i="3"/>
  <c r="G1762" i="3"/>
  <c r="G459" i="3"/>
  <c r="G1997" i="3"/>
  <c r="G1397" i="3"/>
  <c r="G1247" i="3"/>
  <c r="G396" i="3"/>
  <c r="G1258" i="3"/>
  <c r="G2155" i="3"/>
  <c r="G557" i="3"/>
  <c r="G154" i="3"/>
  <c r="G574" i="3"/>
  <c r="G2197" i="3"/>
  <c r="G1512" i="3"/>
  <c r="G558" i="3"/>
  <c r="G1328" i="3"/>
  <c r="G259" i="3"/>
  <c r="G1036" i="3"/>
  <c r="G1998" i="3"/>
  <c r="G863" i="3"/>
  <c r="G1238" i="3"/>
  <c r="G1398" i="3"/>
  <c r="G56" i="3"/>
  <c r="G1999" i="3"/>
  <c r="G1399" i="3"/>
  <c r="G1175" i="3"/>
  <c r="G837" i="3"/>
  <c r="G1883" i="3"/>
  <c r="G2256" i="3"/>
  <c r="G2352" i="3"/>
  <c r="G2296" i="3"/>
  <c r="G2310" i="3"/>
  <c r="G2364" i="3"/>
  <c r="G570" i="3"/>
  <c r="G501" i="3"/>
  <c r="G2336" i="3"/>
  <c r="G1833" i="3"/>
  <c r="G1653" i="3"/>
  <c r="G559" i="3"/>
  <c r="G2044" i="3"/>
  <c r="G2109" i="3"/>
  <c r="G460" i="3"/>
  <c r="G834" i="3"/>
  <c r="G1052" i="3"/>
  <c r="G1312" i="3"/>
  <c r="G2306" i="3"/>
  <c r="G588" i="3"/>
  <c r="G2077" i="3"/>
  <c r="G2078" i="3"/>
  <c r="G1313" i="3"/>
  <c r="G2365" i="3"/>
  <c r="G509" i="3"/>
  <c r="G1400" i="3"/>
  <c r="G2000" i="3"/>
  <c r="G2231" i="3"/>
  <c r="G123" i="3"/>
  <c r="G482" i="3"/>
  <c r="G1243" i="3"/>
  <c r="G1763" i="3"/>
  <c r="G2079" i="3"/>
  <c r="G1323" i="3"/>
  <c r="G68" i="3"/>
  <c r="G653" i="3"/>
  <c r="G560" i="3"/>
  <c r="G1058" i="3"/>
  <c r="G379" i="3"/>
  <c r="G2156" i="3"/>
  <c r="G2001" i="3"/>
  <c r="G2390" i="3"/>
  <c r="G2337" i="3"/>
  <c r="G835" i="3"/>
  <c r="G654" i="3"/>
  <c r="G1940" i="3"/>
  <c r="G1314" i="3"/>
  <c r="G1772" i="3"/>
  <c r="G1597" i="3"/>
  <c r="G787" i="3"/>
  <c r="G931" i="3"/>
  <c r="G1044" i="3"/>
  <c r="G1138" i="3"/>
  <c r="G780" i="3"/>
  <c r="G2176" i="3"/>
  <c r="G2285" i="3"/>
  <c r="G1654" i="3"/>
  <c r="G403" i="3"/>
  <c r="G1710" i="3"/>
  <c r="G1523" i="3"/>
  <c r="G595" i="3"/>
  <c r="G170" i="3"/>
  <c r="G986" i="3"/>
  <c r="G1431" i="3"/>
  <c r="G974" i="3"/>
  <c r="G1834" i="3"/>
  <c r="G2002" i="3"/>
  <c r="G1854" i="3"/>
  <c r="G1251" i="3"/>
  <c r="G2198" i="3"/>
  <c r="G2106" i="3"/>
  <c r="G2080" i="3"/>
  <c r="G1941" i="3"/>
  <c r="G1139" i="3"/>
  <c r="G2051" i="3"/>
  <c r="G155" i="3"/>
  <c r="G1789" i="3"/>
  <c r="G1497" i="3"/>
  <c r="G739" i="3"/>
  <c r="G510" i="3"/>
  <c r="G260" i="3"/>
  <c r="G1952" i="3"/>
  <c r="G2219" i="3"/>
  <c r="G1140" i="3"/>
  <c r="G2338" i="3"/>
  <c r="G1942" i="3"/>
  <c r="G54" i="3"/>
  <c r="G461" i="3"/>
  <c r="G156" i="3"/>
  <c r="G748" i="3"/>
  <c r="G583" i="3"/>
  <c r="G462" i="3"/>
  <c r="G2320" i="3"/>
  <c r="G463" i="3"/>
  <c r="G1513" i="3"/>
  <c r="G836" i="3"/>
  <c r="G280" i="3"/>
  <c r="G467" i="3"/>
  <c r="G380" i="3"/>
  <c r="G1891" i="3"/>
  <c r="G1228" i="3"/>
  <c r="G475" i="3"/>
  <c r="G2081" i="3"/>
  <c r="G468" i="3"/>
  <c r="G2286" i="3"/>
  <c r="G2107" i="3"/>
  <c r="G1037" i="3"/>
  <c r="G778" i="3"/>
  <c r="G561" i="3"/>
  <c r="L57" i="2" a="1"/>
  <c r="L57" i="2" s="1"/>
  <c r="L58" i="2" a="1"/>
  <c r="L58" i="2" s="1"/>
  <c r="L59" i="2" a="1"/>
  <c r="L59" i="2" s="1"/>
  <c r="L60" i="2" a="1"/>
  <c r="L60" i="2" s="1"/>
  <c r="L56" i="2" a="1"/>
  <c r="L56" i="2" s="1"/>
  <c r="K57" i="2" a="1"/>
  <c r="K57" i="2" s="1"/>
  <c r="K58" i="2" a="1"/>
  <c r="K58" i="2" s="1"/>
  <c r="K59" i="2" a="1"/>
  <c r="K59" i="2" s="1"/>
  <c r="K60" i="2" a="1"/>
  <c r="K60" i="2" s="1"/>
  <c r="K56" i="2" a="1"/>
  <c r="K56" i="2" s="1"/>
  <c r="J57" i="2" a="1"/>
  <c r="J57" i="2" s="1"/>
  <c r="J58" i="2" a="1"/>
  <c r="J58" i="2" s="1"/>
  <c r="J59" i="2" a="1"/>
  <c r="J59" i="2" s="1"/>
  <c r="J60" i="2" a="1"/>
  <c r="J60" i="2" s="1"/>
  <c r="J56" i="2" a="1"/>
  <c r="J56" i="2" s="1"/>
  <c r="I57" i="2" a="1"/>
  <c r="I57" i="2" s="1"/>
  <c r="I58" i="2" a="1"/>
  <c r="I58" i="2" s="1"/>
  <c r="I59" i="2" a="1"/>
  <c r="I59" i="2" s="1"/>
  <c r="I60" i="2" a="1"/>
  <c r="I60" i="2" s="1"/>
  <c r="I56" i="2" a="1"/>
  <c r="I56" i="2" s="1"/>
  <c r="H58" i="2"/>
  <c r="H59" i="2"/>
  <c r="H60" i="2"/>
  <c r="H57" i="2"/>
  <c r="H56" i="2"/>
  <c r="H5" i="2"/>
  <c r="M3" i="2" a="1"/>
  <c r="M3" i="2" s="1"/>
  <c r="M4" i="2" a="1"/>
  <c r="M4" i="2" s="1"/>
  <c r="M5" i="2" a="1"/>
  <c r="M5" i="2" s="1"/>
  <c r="M6" i="2" a="1"/>
  <c r="M6" i="2" s="1"/>
  <c r="M7" i="2" a="1"/>
  <c r="M7" i="2" s="1"/>
  <c r="M8" i="2" a="1"/>
  <c r="M8" i="2" s="1"/>
  <c r="M9" i="2" a="1"/>
  <c r="M9" i="2" s="1"/>
  <c r="M10" i="2" a="1"/>
  <c r="M10" i="2" s="1"/>
  <c r="M11" i="2" a="1"/>
  <c r="M11" i="2" s="1"/>
  <c r="M12" i="2" a="1"/>
  <c r="M12" i="2" s="1"/>
  <c r="M13" i="2" a="1"/>
  <c r="M13" i="2" s="1"/>
  <c r="M14" i="2" a="1"/>
  <c r="M14" i="2" s="1"/>
  <c r="M15" i="2" a="1"/>
  <c r="M15" i="2" s="1"/>
  <c r="M16" i="2" a="1"/>
  <c r="M16" i="2" s="1"/>
  <c r="M17" i="2" a="1"/>
  <c r="M17" i="2" s="1"/>
  <c r="M18" i="2" a="1"/>
  <c r="M18" i="2" s="1"/>
  <c r="M19" i="2" a="1"/>
  <c r="M19" i="2" s="1"/>
  <c r="M20" i="2" a="1"/>
  <c r="M20" i="2" s="1"/>
  <c r="M21" i="2" a="1"/>
  <c r="M21" i="2" s="1"/>
  <c r="M22" i="2" a="1"/>
  <c r="M22" i="2" s="1"/>
  <c r="M23" i="2" a="1"/>
  <c r="M23" i="2" s="1"/>
  <c r="M24" i="2" a="1"/>
  <c r="M24" i="2" s="1"/>
  <c r="M25" i="2" a="1"/>
  <c r="M25" i="2" s="1"/>
  <c r="M26" i="2" a="1"/>
  <c r="M26" i="2" s="1"/>
  <c r="L3" i="2" a="1"/>
  <c r="L3" i="2" s="1"/>
  <c r="L4" i="2" a="1"/>
  <c r="L4" i="2" s="1"/>
  <c r="L5" i="2" a="1"/>
  <c r="L5" i="2" s="1"/>
  <c r="L6" i="2" a="1"/>
  <c r="L6" i="2" s="1"/>
  <c r="L7" i="2" a="1"/>
  <c r="L7" i="2" s="1"/>
  <c r="L8" i="2" a="1"/>
  <c r="L8" i="2" s="1"/>
  <c r="L9" i="2" a="1"/>
  <c r="L9" i="2" s="1"/>
  <c r="L10" i="2" a="1"/>
  <c r="L10" i="2" s="1"/>
  <c r="L11" i="2" a="1"/>
  <c r="L11" i="2" s="1"/>
  <c r="L12" i="2" a="1"/>
  <c r="L12" i="2" s="1"/>
  <c r="L13" i="2" a="1"/>
  <c r="L13" i="2" s="1"/>
  <c r="L14" i="2" a="1"/>
  <c r="L14" i="2" s="1"/>
  <c r="L15" i="2" a="1"/>
  <c r="L15" i="2" s="1"/>
  <c r="L16" i="2" a="1"/>
  <c r="L16" i="2" s="1"/>
  <c r="L17" i="2" a="1"/>
  <c r="L17" i="2" s="1"/>
  <c r="L18" i="2" a="1"/>
  <c r="L18" i="2" s="1"/>
  <c r="L19" i="2" a="1"/>
  <c r="L19" i="2" s="1"/>
  <c r="L20" i="2" a="1"/>
  <c r="L20" i="2" s="1"/>
  <c r="L21" i="2" a="1"/>
  <c r="L21" i="2" s="1"/>
  <c r="L22" i="2" a="1"/>
  <c r="L22" i="2" s="1"/>
  <c r="L23" i="2" a="1"/>
  <c r="L23" i="2" s="1"/>
  <c r="L24" i="2" a="1"/>
  <c r="L24" i="2" s="1"/>
  <c r="L25" i="2" a="1"/>
  <c r="L25" i="2" s="1"/>
  <c r="L26" i="2" a="1"/>
  <c r="L26" i="2" s="1"/>
  <c r="K4" i="2" a="1"/>
  <c r="K4" i="2" s="1"/>
  <c r="K5" i="2" a="1"/>
  <c r="K5" i="2" s="1"/>
  <c r="K6" i="2" a="1"/>
  <c r="K6" i="2" s="1"/>
  <c r="K7" i="2" a="1"/>
  <c r="K7" i="2" s="1"/>
  <c r="K8" i="2" a="1"/>
  <c r="K8" i="2" s="1"/>
  <c r="K9" i="2" a="1"/>
  <c r="K9" i="2" s="1"/>
  <c r="K10" i="2" a="1"/>
  <c r="K10" i="2" s="1"/>
  <c r="K11" i="2" a="1"/>
  <c r="K11" i="2" s="1"/>
  <c r="K12" i="2" a="1"/>
  <c r="K12" i="2" s="1"/>
  <c r="K13" i="2" a="1"/>
  <c r="K13" i="2" s="1"/>
  <c r="K14" i="2" a="1"/>
  <c r="K14" i="2" s="1"/>
  <c r="K15" i="2" a="1"/>
  <c r="K15" i="2" s="1"/>
  <c r="K16" i="2" a="1"/>
  <c r="K16" i="2" s="1"/>
  <c r="K17" i="2" a="1"/>
  <c r="K17" i="2" s="1"/>
  <c r="K18" i="2" a="1"/>
  <c r="K18" i="2" s="1"/>
  <c r="K19" i="2" a="1"/>
  <c r="K19" i="2" s="1"/>
  <c r="K20" i="2" a="1"/>
  <c r="K20" i="2" s="1"/>
  <c r="K21" i="2" a="1"/>
  <c r="K21" i="2" s="1"/>
  <c r="K22" i="2" a="1"/>
  <c r="K22" i="2" s="1"/>
  <c r="K23" i="2" a="1"/>
  <c r="K23" i="2" s="1"/>
  <c r="J6" i="2" a="1"/>
  <c r="J6" i="2" s="1"/>
  <c r="J3" i="2" a="1"/>
  <c r="J3" i="2" s="1"/>
  <c r="J4" i="2" a="1"/>
  <c r="J4" i="2" s="1"/>
  <c r="J5" i="2" a="1"/>
  <c r="J5" i="2" s="1"/>
  <c r="J7" i="2" a="1"/>
  <c r="J7" i="2" s="1"/>
  <c r="J8" i="2" a="1"/>
  <c r="J8" i="2" s="1"/>
  <c r="J9" i="2" a="1"/>
  <c r="J9" i="2" s="1"/>
  <c r="J10" i="2" a="1"/>
  <c r="J10" i="2" s="1"/>
  <c r="J11" i="2" a="1"/>
  <c r="J11" i="2" s="1"/>
  <c r="J12" i="2" a="1"/>
  <c r="J12" i="2" s="1"/>
  <c r="J13" i="2" a="1"/>
  <c r="J13" i="2" s="1"/>
  <c r="J14" i="2" a="1"/>
  <c r="J14" i="2" s="1"/>
  <c r="J15" i="2" a="1"/>
  <c r="J15" i="2" s="1"/>
  <c r="J16" i="2" a="1"/>
  <c r="J16" i="2" s="1"/>
  <c r="J17" i="2" a="1"/>
  <c r="J17" i="2" s="1"/>
  <c r="J18" i="2" a="1"/>
  <c r="J18" i="2" s="1"/>
  <c r="J19" i="2" a="1"/>
  <c r="J19" i="2" s="1"/>
  <c r="J20" i="2" a="1"/>
  <c r="J20" i="2" s="1"/>
  <c r="J21" i="2" a="1"/>
  <c r="J21" i="2" s="1"/>
  <c r="J22" i="2" a="1"/>
  <c r="J22" i="2" s="1"/>
  <c r="J23" i="2" a="1"/>
  <c r="J23" i="2" s="1"/>
  <c r="J24" i="2" a="1"/>
  <c r="J24" i="2" s="1"/>
  <c r="J25" i="2" a="1"/>
  <c r="J25" i="2" s="1"/>
  <c r="J26" i="2" a="1"/>
  <c r="J26" i="2" s="1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H8" i="2"/>
  <c r="H16" i="2"/>
  <c r="H15" i="2"/>
  <c r="H4" i="2"/>
  <c r="H9" i="2"/>
  <c r="H22" i="2"/>
  <c r="H3" i="2"/>
  <c r="H13" i="2"/>
  <c r="H11" i="2"/>
  <c r="H24" i="2"/>
  <c r="H19" i="2"/>
  <c r="H12" i="2"/>
  <c r="H17" i="2"/>
  <c r="H21" i="2"/>
  <c r="H14" i="2"/>
  <c r="H26" i="2"/>
  <c r="H7" i="2"/>
  <c r="H10" i="2"/>
  <c r="H25" i="2"/>
  <c r="H20" i="2"/>
  <c r="H18" i="2"/>
  <c r="H23" i="2"/>
  <c r="H6" i="2"/>
  <c r="J10" i="3" l="1" a="1"/>
  <c r="J10" i="3" s="1"/>
  <c r="I7" i="4"/>
  <c r="I8" i="4"/>
  <c r="I6" i="4"/>
  <c r="I10" i="3" l="1" a="1"/>
  <c r="I10" i="3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5207EFF-0ECA-4374-B044-653D9B719EFF}" keepAlive="1" name="Query - cleaned data" description="Connection to the 'cleaned data' query in the workbook." type="5" refreshedVersion="0" background="1">
    <dbPr connection="Provider=Microsoft.Mashup.OleDb.1;Data Source=$Workbook$;Location=&quot;cleaned data&quot;;Extended Properties=&quot;&quot;" command="SELECT * FROM [cleaned data]"/>
  </connection>
  <connection id="2" xr16:uid="{7D88E1C5-2F04-49B4-82F5-27D83AE31922}" keepAlive="1" name="Query - Sheet1" description="Connection to the 'Sheet1' query in the workbook." type="5" refreshedVersion="8" background="1" saveData="1">
    <dbPr connection="Provider=Microsoft.Mashup.OleDb.1;Data Source=$Workbook$;Location=Sheet1;Extended Properties=&quot;&quot;" command="SELECT * FROM [Sheet1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<sst xmlns="http://schemas.openxmlformats.org/spreadsheetml/2006/main" count="88608" uniqueCount="8178">
  <si>
    <t>director_name</t>
  </si>
  <si>
    <t>duration</t>
  </si>
  <si>
    <t>gross</t>
  </si>
  <si>
    <t>genres</t>
  </si>
  <si>
    <t>movie_title</t>
  </si>
  <si>
    <t>language</t>
  </si>
  <si>
    <t>budget</t>
  </si>
  <si>
    <t>imdb_score</t>
  </si>
  <si>
    <t>James Cameron</t>
  </si>
  <si>
    <t>Action|Adventure|Fantasy|Sci-Fi</t>
  </si>
  <si>
    <t>Avatar </t>
  </si>
  <si>
    <t>English</t>
  </si>
  <si>
    <t>Gore Verbinski</t>
  </si>
  <si>
    <t>Action|Adventure|Fantasy</t>
  </si>
  <si>
    <t>Pirates of the Caribbean: At World's End </t>
  </si>
  <si>
    <t>Sam Mendes</t>
  </si>
  <si>
    <t>Action|Adventure|Thriller</t>
  </si>
  <si>
    <t>Spectre </t>
  </si>
  <si>
    <t>Christopher Nolan</t>
  </si>
  <si>
    <t>Action|Thriller</t>
  </si>
  <si>
    <t>The Dark Knight Rises </t>
  </si>
  <si>
    <t>Andrew Stanton</t>
  </si>
  <si>
    <t>Action|Adventure|Sci-Fi</t>
  </si>
  <si>
    <t>John Carter </t>
  </si>
  <si>
    <t>Sam Raimi</t>
  </si>
  <si>
    <t>Action|Adventure|Romance</t>
  </si>
  <si>
    <t>Spider-Man 3 </t>
  </si>
  <si>
    <t>Nathan Greno</t>
  </si>
  <si>
    <t>Adventure|Animation|Comedy|Family|Fantasy|Musical|Romance</t>
  </si>
  <si>
    <t>Tangled </t>
  </si>
  <si>
    <t>Joss Whedon</t>
  </si>
  <si>
    <t>Avengers: Age of Ultron </t>
  </si>
  <si>
    <t>David Yates</t>
  </si>
  <si>
    <t>Adventure|Family|Fantasy|Mystery</t>
  </si>
  <si>
    <t>Harry Potter and the Half-Blood Prince </t>
  </si>
  <si>
    <t>Zack Snyder</t>
  </si>
  <si>
    <t>Batman v Superman: Dawn of Justice </t>
  </si>
  <si>
    <t>Bryan Singer</t>
  </si>
  <si>
    <t>Superman Returns </t>
  </si>
  <si>
    <t>Marc Forster</t>
  </si>
  <si>
    <t>Action|Adventure</t>
  </si>
  <si>
    <t>Quantum of Solace </t>
  </si>
  <si>
    <t>Pirates of the Caribbean: Dead Man's Chest </t>
  </si>
  <si>
    <t>Action|Adventure|Western</t>
  </si>
  <si>
    <t>The Lone Ranger </t>
  </si>
  <si>
    <t>Man of Steel </t>
  </si>
  <si>
    <t>Andrew Adamson</t>
  </si>
  <si>
    <t>Action|Adventure|Family|Fantasy</t>
  </si>
  <si>
    <t>The Chronicles of Narnia: Prince Caspian </t>
  </si>
  <si>
    <t>The Avengers </t>
  </si>
  <si>
    <t>Rob Marshall</t>
  </si>
  <si>
    <t>Pirates of the Caribbean: On Stranger Tides </t>
  </si>
  <si>
    <t>Barry Sonnenfeld</t>
  </si>
  <si>
    <t>Action|Adventure|Comedy|Family|Fantasy|Sci-Fi</t>
  </si>
  <si>
    <t>Men in Black 3 </t>
  </si>
  <si>
    <t>Peter Jackson</t>
  </si>
  <si>
    <t>Adventure|Fantasy</t>
  </si>
  <si>
    <t>The Hobbit: The Battle of the Five Armies </t>
  </si>
  <si>
    <t>Marc Webb</t>
  </si>
  <si>
    <t>The Amazing Spider-Man </t>
  </si>
  <si>
    <t>Ridley Scott</t>
  </si>
  <si>
    <t>Action|Adventure|Drama|History</t>
  </si>
  <si>
    <t>Robin Hood </t>
  </si>
  <si>
    <t>The Hobbit: The Desolation of Smaug </t>
  </si>
  <si>
    <t>Chris Weitz</t>
  </si>
  <si>
    <t>Adventure|Family|Fantasy</t>
  </si>
  <si>
    <t>The Golden Compass </t>
  </si>
  <si>
    <t>Action|Adventure|Drama|Romance</t>
  </si>
  <si>
    <t>King Kong </t>
  </si>
  <si>
    <t>Drama|Romance</t>
  </si>
  <si>
    <t>Titanic </t>
  </si>
  <si>
    <t>Anthony Russo</t>
  </si>
  <si>
    <t>Captain America: Civil War </t>
  </si>
  <si>
    <t>Peter Berg</t>
  </si>
  <si>
    <t>Action|Adventure|Sci-Fi|Thriller</t>
  </si>
  <si>
    <t>Battleship </t>
  </si>
  <si>
    <t>Colin Trevorrow</t>
  </si>
  <si>
    <t>Jurassic World </t>
  </si>
  <si>
    <t>Skyfall </t>
  </si>
  <si>
    <t>Action|Adventure|Fantasy|Romance</t>
  </si>
  <si>
    <t>Spider-Man 2 </t>
  </si>
  <si>
    <t>Shane Black</t>
  </si>
  <si>
    <t>Iron Man 3 </t>
  </si>
  <si>
    <t>Tim Burton</t>
  </si>
  <si>
    <t>Alice in Wonderland </t>
  </si>
  <si>
    <t>Brett Ratner</t>
  </si>
  <si>
    <t>Action|Adventure|Fantasy|Sci-Fi|Thriller</t>
  </si>
  <si>
    <t>X-Men: The Last Stand </t>
  </si>
  <si>
    <t>Dan Scanlon</t>
  </si>
  <si>
    <t>Adventure|Animation|Comedy|Family|Fantasy</t>
  </si>
  <si>
    <t>Monsters University </t>
  </si>
  <si>
    <t>Michael Bay</t>
  </si>
  <si>
    <t>Transformers: Revenge of the Fallen </t>
  </si>
  <si>
    <t>Transformers: Age of Extinction </t>
  </si>
  <si>
    <t>Oz the Great and Powerful </t>
  </si>
  <si>
    <t>The Amazing Spider-Man 2 </t>
  </si>
  <si>
    <t>Joseph Kosinski</t>
  </si>
  <si>
    <t>TRON: Legacy </t>
  </si>
  <si>
    <t>John Lasseter</t>
  </si>
  <si>
    <t>Adventure|Animation|Comedy|Family|Sport</t>
  </si>
  <si>
    <t>Cars 2 </t>
  </si>
  <si>
    <t>Martin Campbell</t>
  </si>
  <si>
    <t>Green Lantern </t>
  </si>
  <si>
    <t>Lee Unkrich</t>
  </si>
  <si>
    <t>Toy Story 3 </t>
  </si>
  <si>
    <t>McG</t>
  </si>
  <si>
    <t>Terminator Salvation </t>
  </si>
  <si>
    <t>James Wan</t>
  </si>
  <si>
    <t>Action|Crime|Thriller</t>
  </si>
  <si>
    <t>Furious 7 </t>
  </si>
  <si>
    <t>Action|Adventure|Horror|Sci-Fi|Thriller</t>
  </si>
  <si>
    <t>World War Z </t>
  </si>
  <si>
    <t>X-Men: Days of Future Past </t>
  </si>
  <si>
    <t>J.J. Abrams</t>
  </si>
  <si>
    <t>Star Trek Into Darkness </t>
  </si>
  <si>
    <t>Jack the Giant Slayer </t>
  </si>
  <si>
    <t>Baz Luhrmann</t>
  </si>
  <si>
    <t>The Great Gatsby </t>
  </si>
  <si>
    <t>Mike Newell</t>
  </si>
  <si>
    <t>Prince of Persia: The Sands of Time </t>
  </si>
  <si>
    <t>Guillermo del Toro</t>
  </si>
  <si>
    <t>Pacific Rim </t>
  </si>
  <si>
    <t>Transformers: Dark of the Moon </t>
  </si>
  <si>
    <t>Steven Spielberg</t>
  </si>
  <si>
    <t>Indiana Jones and the Kingdom of the Crystal Skull </t>
  </si>
  <si>
    <t>Peter Sohn</t>
  </si>
  <si>
    <t>The Good Dinosaur </t>
  </si>
  <si>
    <t>Mark Andrews</t>
  </si>
  <si>
    <t>Brave </t>
  </si>
  <si>
    <t>Justin Lin</t>
  </si>
  <si>
    <t>Star Trek Beyond </t>
  </si>
  <si>
    <t>Adventure|Animation|Family|Sci-Fi</t>
  </si>
  <si>
    <t>WALL·E </t>
  </si>
  <si>
    <t>Action|Comedy|Crime|Thriller</t>
  </si>
  <si>
    <t>Rush Hour 3 </t>
  </si>
  <si>
    <t>Roland Emmerich</t>
  </si>
  <si>
    <t>2012 </t>
  </si>
  <si>
    <t>Robert Zemeckis</t>
  </si>
  <si>
    <t>Animation|Drama|Family|Fantasy</t>
  </si>
  <si>
    <t>A Christmas Carol </t>
  </si>
  <si>
    <t>Lana Wachowski</t>
  </si>
  <si>
    <t>Jupiter Ascending </t>
  </si>
  <si>
    <t>The Legend of Tarzan </t>
  </si>
  <si>
    <t>The Chronicles of Narnia: The Lion, the Witch and the Wardrobe </t>
  </si>
  <si>
    <t>X-Men: Apocalypse </t>
  </si>
  <si>
    <t>Action|Crime|Drama|Thriller</t>
  </si>
  <si>
    <t>The Dark Knight </t>
  </si>
  <si>
    <t>Pete Docter</t>
  </si>
  <si>
    <t>Adventure|Animation|Comedy|Family</t>
  </si>
  <si>
    <t>Up </t>
  </si>
  <si>
    <t>Rob Letterman</t>
  </si>
  <si>
    <t>Action|Adventure|Animation|Comedy|Family|Sci-Fi</t>
  </si>
  <si>
    <t>Monsters vs. Aliens </t>
  </si>
  <si>
    <t>Jon Favreau</t>
  </si>
  <si>
    <t>Iron Man </t>
  </si>
  <si>
    <t>Martin Scorsese</t>
  </si>
  <si>
    <t>Adventure|Drama|Family|Mystery</t>
  </si>
  <si>
    <t>Hugo </t>
  </si>
  <si>
    <t>Action|Comedy|Sci-Fi|Western</t>
  </si>
  <si>
    <t>Wild Wild West </t>
  </si>
  <si>
    <t>Rob Cohen</t>
  </si>
  <si>
    <t>Action|Adventure|Fantasy|Horror|Thriller</t>
  </si>
  <si>
    <t>The Mummy: Tomb of the Dragon Emperor </t>
  </si>
  <si>
    <t>David Ayer</t>
  </si>
  <si>
    <t>Action|Adventure|Comedy|Sci-Fi</t>
  </si>
  <si>
    <t>Suicide Squad </t>
  </si>
  <si>
    <t>Tom Shadyac</t>
  </si>
  <si>
    <t>Comedy|Family|Fantasy</t>
  </si>
  <si>
    <t>Evan Almighty </t>
  </si>
  <si>
    <t>Doug Liman</t>
  </si>
  <si>
    <t>Edge of Tomorrow </t>
  </si>
  <si>
    <t>Kevin Reynolds</t>
  </si>
  <si>
    <t>Waterworld </t>
  </si>
  <si>
    <t>Stephen Sommers</t>
  </si>
  <si>
    <t>G.I. Joe: The Rise of Cobra </t>
  </si>
  <si>
    <t>Adventure|Animation|Comedy|Drama|Family|Fantasy</t>
  </si>
  <si>
    <t>Inside Out </t>
  </si>
  <si>
    <t>Adventure|Drama|Family|Fantasy</t>
  </si>
  <si>
    <t>The Jungle Book </t>
  </si>
  <si>
    <t>Iron Man 2 </t>
  </si>
  <si>
    <t>Rupert Sanders</t>
  </si>
  <si>
    <t>Action|Adventure|Drama|Fantasy</t>
  </si>
  <si>
    <t>Snow White and the Huntsman </t>
  </si>
  <si>
    <t>Robert Stromberg</t>
  </si>
  <si>
    <t>Action|Adventure|Family|Fantasy|Romance</t>
  </si>
  <si>
    <t>Maleficent </t>
  </si>
  <si>
    <t>Matt Reeves</t>
  </si>
  <si>
    <t>Action|Adventure|Drama|Sci-Fi</t>
  </si>
  <si>
    <t>Dawn of the Planet of the Apes </t>
  </si>
  <si>
    <t>Roland Joffé</t>
  </si>
  <si>
    <t>Action|Adventure|Romance|Sci-Fi</t>
  </si>
  <si>
    <t>The Lovers </t>
  </si>
  <si>
    <t>Carl Rinsch</t>
  </si>
  <si>
    <t>47 Ronin </t>
  </si>
  <si>
    <t>Captain America: The Winter Soldier </t>
  </si>
  <si>
    <t>Mike Mitchell</t>
  </si>
  <si>
    <t>Shrek Forever After </t>
  </si>
  <si>
    <t>Brad Bird</t>
  </si>
  <si>
    <t>Action|Adventure|Family|Mystery|Sci-Fi</t>
  </si>
  <si>
    <t>Tomorrowland </t>
  </si>
  <si>
    <t>Don Hall</t>
  </si>
  <si>
    <t>Action|Adventure|Animation|Comedy|Drama|Family|Sci-Fi</t>
  </si>
  <si>
    <t>Big Hero 6 </t>
  </si>
  <si>
    <t>Rich Moore</t>
  </si>
  <si>
    <t>Adventure|Animation|Comedy|Family|Sci-Fi</t>
  </si>
  <si>
    <t>Wreck-It Ralph </t>
  </si>
  <si>
    <t>Adventure|Animation|Family|Fantasy</t>
  </si>
  <si>
    <t>The Polar Express </t>
  </si>
  <si>
    <t>Independence Day: Resurgence </t>
  </si>
  <si>
    <t>Dean DeBlois</t>
  </si>
  <si>
    <t>How to Train Your Dragon </t>
  </si>
  <si>
    <t>Jonathan Mostow</t>
  </si>
  <si>
    <t>Action|Sci-Fi</t>
  </si>
  <si>
    <t>Terminator 3: Rise of the Machines </t>
  </si>
  <si>
    <t>James Gunn</t>
  </si>
  <si>
    <t>Guardians of the Galaxy </t>
  </si>
  <si>
    <t>Adventure|Drama|Sci-Fi</t>
  </si>
  <si>
    <t>Interstellar </t>
  </si>
  <si>
    <t>Inception </t>
  </si>
  <si>
    <t>Hideaki Anno</t>
  </si>
  <si>
    <t>Action|Adventure|Drama|Horror|Sci-Fi</t>
  </si>
  <si>
    <t>Godzilla Resurgence </t>
  </si>
  <si>
    <t>Japanese</t>
  </si>
  <si>
    <t>The Hobbit: An Unexpected Journey </t>
  </si>
  <si>
    <t>The Fast and the Furious </t>
  </si>
  <si>
    <t>David Fincher</t>
  </si>
  <si>
    <t>Drama|Fantasy|Romance</t>
  </si>
  <si>
    <t>The Curious Case of Benjamin Button </t>
  </si>
  <si>
    <t>Matthew Vaughn</t>
  </si>
  <si>
    <t>X-Men: First Class </t>
  </si>
  <si>
    <t>Francis Lawrence</t>
  </si>
  <si>
    <t>Adventure|Sci-Fi</t>
  </si>
  <si>
    <t>The Hunger Games: Mockingjay - Part 2 </t>
  </si>
  <si>
    <t>Jon Turteltaub</t>
  </si>
  <si>
    <t>The Sorcerer's Apprentice </t>
  </si>
  <si>
    <t>Wolfgang Petersen</t>
  </si>
  <si>
    <t>Action|Adventure|Drama|Thriller</t>
  </si>
  <si>
    <t>Poseidon </t>
  </si>
  <si>
    <t>James Bobin</t>
  </si>
  <si>
    <t>Alice Through the Looking Glass </t>
  </si>
  <si>
    <t>Chris Miller</t>
  </si>
  <si>
    <t>Shrek the Third </t>
  </si>
  <si>
    <t>Duncan Jones</t>
  </si>
  <si>
    <t>Warcraft </t>
  </si>
  <si>
    <t>Alan Taylor</t>
  </si>
  <si>
    <t>Terminator Genisys </t>
  </si>
  <si>
    <t>Michael Apted</t>
  </si>
  <si>
    <t>The Chronicles of Narnia: The Voyage of the Dawn Treader </t>
  </si>
  <si>
    <t>Action|Drama|History|Romance|War</t>
  </si>
  <si>
    <t>Pearl Harbor </t>
  </si>
  <si>
    <t>Transformers </t>
  </si>
  <si>
    <t>Oliver Stone</t>
  </si>
  <si>
    <t>Action|Adventure|Biography|Drama|History|Romance|War</t>
  </si>
  <si>
    <t>Alexander </t>
  </si>
  <si>
    <t>Harry Potter and the Order of the Phoenix </t>
  </si>
  <si>
    <t>Harry Potter and the Goblet of Fire </t>
  </si>
  <si>
    <t>Action|Drama</t>
  </si>
  <si>
    <t>Hancock </t>
  </si>
  <si>
    <t>Drama|Horror|Sci-Fi</t>
  </si>
  <si>
    <t>I Am Legend </t>
  </si>
  <si>
    <t>Adventure|Comedy|Family|Fantasy</t>
  </si>
  <si>
    <t>Charlie and the Chocolate Factory </t>
  </si>
  <si>
    <t>Animation|Comedy|Family|Fantasy</t>
  </si>
  <si>
    <t>Ratatouille </t>
  </si>
  <si>
    <t>Batman Begins </t>
  </si>
  <si>
    <t>Eric Darnell</t>
  </si>
  <si>
    <t>Action|Adventure|Animation|Comedy|Family</t>
  </si>
  <si>
    <t>Madagascar: Escape 2 Africa </t>
  </si>
  <si>
    <t>Shawn Levy</t>
  </si>
  <si>
    <t>Night at the Museum: Battle of the Smithsonian </t>
  </si>
  <si>
    <t>Gavin Hood</t>
  </si>
  <si>
    <t>X-Men Origins: Wolverine </t>
  </si>
  <si>
    <t>The Matrix Revolutions </t>
  </si>
  <si>
    <t>Chris Buck</t>
  </si>
  <si>
    <t>Adventure|Animation|Comedy|Family|Fantasy|Musical</t>
  </si>
  <si>
    <t>Frozen </t>
  </si>
  <si>
    <t>The Matrix Reloaded </t>
  </si>
  <si>
    <t>Thor: The Dark World </t>
  </si>
  <si>
    <t>George Miller</t>
  </si>
  <si>
    <t>Mad Max: Fury Road </t>
  </si>
  <si>
    <t>Ron Howard</t>
  </si>
  <si>
    <t>Mystery|Thriller</t>
  </si>
  <si>
    <t>Angels &amp; Demons </t>
  </si>
  <si>
    <t>Kenneth Branagh</t>
  </si>
  <si>
    <t>Thor </t>
  </si>
  <si>
    <t>Byron Howard</t>
  </si>
  <si>
    <t>Adventure|Animation|Comedy|Drama|Family</t>
  </si>
  <si>
    <t>Bolt </t>
  </si>
  <si>
    <t>Hoyt Yeatman</t>
  </si>
  <si>
    <t>Action|Adventure|Animation|Comedy|Family|Fantasy|Sci-Fi</t>
  </si>
  <si>
    <t>G-Force </t>
  </si>
  <si>
    <t>Jonathan Liebesman</t>
  </si>
  <si>
    <t>Wrath of the Titans </t>
  </si>
  <si>
    <t>Comedy|Fantasy|Horror</t>
  </si>
  <si>
    <t>Dark Shadows </t>
  </si>
  <si>
    <t>Christopher McQuarrie</t>
  </si>
  <si>
    <t>Mission: Impossible - Rogue Nation </t>
  </si>
  <si>
    <t>Joe Johnston</t>
  </si>
  <si>
    <t>Drama|Fantasy|Horror|Thriller</t>
  </si>
  <si>
    <t>The Wolfman </t>
  </si>
  <si>
    <t>Steve Hickner</t>
  </si>
  <si>
    <t>Bee Movie </t>
  </si>
  <si>
    <t>Jennifer Yuh Nelson</t>
  </si>
  <si>
    <t>Kung Fu Panda 2 </t>
  </si>
  <si>
    <t>M. Night Shyamalan</t>
  </si>
  <si>
    <t>The Last Airbender </t>
  </si>
  <si>
    <t>Mission: Impossible III </t>
  </si>
  <si>
    <t>Action|Drama|Thriller</t>
  </si>
  <si>
    <t>White House Down </t>
  </si>
  <si>
    <t>Simon Wells</t>
  </si>
  <si>
    <t>Mars Needs Moms </t>
  </si>
  <si>
    <t>David Bowers</t>
  </si>
  <si>
    <t>Flushed Away </t>
  </si>
  <si>
    <t>Joe Wright</t>
  </si>
  <si>
    <t>Pan </t>
  </si>
  <si>
    <t>Rob Minkoff</t>
  </si>
  <si>
    <t>Mr. Peabody &amp; Sherman </t>
  </si>
  <si>
    <t>Adventure</t>
  </si>
  <si>
    <t>Troy </t>
  </si>
  <si>
    <t>Madagascar 3: Europe's Most Wanted </t>
  </si>
  <si>
    <t>Lee Tamahori</t>
  </si>
  <si>
    <t>Die Another Day </t>
  </si>
  <si>
    <t>Paul Feig</t>
  </si>
  <si>
    <t>Action|Comedy|Fantasy|Sci-Fi</t>
  </si>
  <si>
    <t>Ghostbusters </t>
  </si>
  <si>
    <t>Armageddon </t>
  </si>
  <si>
    <t>Action|Adventure|Comedy|Family|Fantasy|Mystery|Sci-Fi</t>
  </si>
  <si>
    <t>Men in Black II </t>
  </si>
  <si>
    <t>Action|Adventure|Animation|Fantasy</t>
  </si>
  <si>
    <t>Beowulf </t>
  </si>
  <si>
    <t>Alessandro Carloni</t>
  </si>
  <si>
    <t>Kung Fu Panda 3 </t>
  </si>
  <si>
    <t>Mission: Impossible - Ghost Protocol </t>
  </si>
  <si>
    <t>Peter Ramsey</t>
  </si>
  <si>
    <t>Rise of the Guardians </t>
  </si>
  <si>
    <t>Dean Parisot</t>
  </si>
  <si>
    <t>Comedy|Crime</t>
  </si>
  <si>
    <t>Fun with Dick and Jane </t>
  </si>
  <si>
    <t>Edward Zwick</t>
  </si>
  <si>
    <t>Action|Drama|History|War</t>
  </si>
  <si>
    <t>The Last Samurai </t>
  </si>
  <si>
    <t>Action|Adventure|Drama</t>
  </si>
  <si>
    <t>Exodus: Gods and Kings </t>
  </si>
  <si>
    <t>Star Trek </t>
  </si>
  <si>
    <t>Spider-Man </t>
  </si>
  <si>
    <t>Action|Adventure|Animation|Comedy|Family|Fantasy</t>
  </si>
  <si>
    <t>How to Train Your Dragon 2 </t>
  </si>
  <si>
    <t>Alex Proyas</t>
  </si>
  <si>
    <t>Gods of Egypt </t>
  </si>
  <si>
    <t>Stealth </t>
  </si>
  <si>
    <t>Action|Drama|Mystery|Sci-Fi</t>
  </si>
  <si>
    <t>Watchmen </t>
  </si>
  <si>
    <t>Richard Donner</t>
  </si>
  <si>
    <t>Lethal Weapon 4 </t>
  </si>
  <si>
    <t>Ang Lee</t>
  </si>
  <si>
    <t>Hulk </t>
  </si>
  <si>
    <t>Jon M. Chu</t>
  </si>
  <si>
    <t>G.I. Joe: Retaliation </t>
  </si>
  <si>
    <t>Breck Eisner</t>
  </si>
  <si>
    <t>Action|Adventure|Comedy|Thriller</t>
  </si>
  <si>
    <t>Sahara </t>
  </si>
  <si>
    <t>Hironobu Sakaguchi</t>
  </si>
  <si>
    <t>Action|Adventure|Animation|Fantasy|Romance|Sci-Fi</t>
  </si>
  <si>
    <t>Final Fantasy: The Spirits Within </t>
  </si>
  <si>
    <t>Captain America: The First Avenger </t>
  </si>
  <si>
    <t>The World Is Not Enough </t>
  </si>
  <si>
    <t>Peter Weir</t>
  </si>
  <si>
    <t>Action|Adventure|Drama|History|War</t>
  </si>
  <si>
    <t>Master and Commander: The Far Side of the World </t>
  </si>
  <si>
    <t>Bill Condon</t>
  </si>
  <si>
    <t>Adventure|Drama|Fantasy|Romance</t>
  </si>
  <si>
    <t>The Twilight Saga: Breaking Dawn - Part 2 </t>
  </si>
  <si>
    <t>Animation|Comedy|Family|Musical</t>
  </si>
  <si>
    <t>Happy Feet 2 </t>
  </si>
  <si>
    <t>Louis Leterrier</t>
  </si>
  <si>
    <t>The Incredible Hulk </t>
  </si>
  <si>
    <t>The BFG </t>
  </si>
  <si>
    <t>Alejandro G. Iñárritu</t>
  </si>
  <si>
    <t>Adventure|Drama|Thriller|Western</t>
  </si>
  <si>
    <t>The Revenant </t>
  </si>
  <si>
    <t>David Soren</t>
  </si>
  <si>
    <t>Turbo </t>
  </si>
  <si>
    <t>Adventure|Animation|Comedy|Family|Western</t>
  </si>
  <si>
    <t>Rango </t>
  </si>
  <si>
    <t>Penguins of Madagascar </t>
  </si>
  <si>
    <t>Paul Greengrass</t>
  </si>
  <si>
    <t>Action|Mystery|Thriller</t>
  </si>
  <si>
    <t>The Bourne Ultimatum </t>
  </si>
  <si>
    <t>Mark Osborne</t>
  </si>
  <si>
    <t>Kung Fu Panda </t>
  </si>
  <si>
    <t>Peyton Reed</t>
  </si>
  <si>
    <t>Ant-Man </t>
  </si>
  <si>
    <t>Adventure|Sci-Fi|Thriller</t>
  </si>
  <si>
    <t>The Hunger Games: Catching Fire </t>
  </si>
  <si>
    <t>Tim Johnson</t>
  </si>
  <si>
    <t>Adventure|Animation|Comedy|Family|Fantasy|Sci-Fi</t>
  </si>
  <si>
    <t>Home </t>
  </si>
  <si>
    <t>War of the Worlds </t>
  </si>
  <si>
    <t>Bad Boys II </t>
  </si>
  <si>
    <t>Puss in Boots </t>
  </si>
  <si>
    <t>Phillip Noyce</t>
  </si>
  <si>
    <t>Action|Crime|Mystery|Thriller</t>
  </si>
  <si>
    <t>Salt </t>
  </si>
  <si>
    <t>Darren Aronofsky</t>
  </si>
  <si>
    <t>Noah </t>
  </si>
  <si>
    <t>Action|Adventure|Family|Mystery</t>
  </si>
  <si>
    <t>The Adventures of Tintin </t>
  </si>
  <si>
    <t>Alfonso Cuarón</t>
  </si>
  <si>
    <t>Harry Potter and the Prisoner of Azkaban </t>
  </si>
  <si>
    <t>Adventure|Drama|Romance|War</t>
  </si>
  <si>
    <t>Australia </t>
  </si>
  <si>
    <t>After Earth </t>
  </si>
  <si>
    <t>Eric Leighton</t>
  </si>
  <si>
    <t>Adventure|Animation|Family|Thriller</t>
  </si>
  <si>
    <t>Dinosaur </t>
  </si>
  <si>
    <t>Matt Birch</t>
  </si>
  <si>
    <t>Action|Fantasy</t>
  </si>
  <si>
    <t>Harry Potter and the Deathly Hallows: Part II </t>
  </si>
  <si>
    <t>Night at the Museum: Secret of the Tomb </t>
  </si>
  <si>
    <t>Tom McGrath</t>
  </si>
  <si>
    <t>Action|Animation|Comedy|Family|Sci-Fi</t>
  </si>
  <si>
    <t>Megamind </t>
  </si>
  <si>
    <t>Chris Columbus</t>
  </si>
  <si>
    <t>Harry Potter and the Sorcerer's Stone </t>
  </si>
  <si>
    <t>Robert Schwentke</t>
  </si>
  <si>
    <t>Action|Comedy|Fantasy</t>
  </si>
  <si>
    <t>R.I.P.D. </t>
  </si>
  <si>
    <t>Pirates of the Caribbean: The Curse of the Black Pearl </t>
  </si>
  <si>
    <t>Fantasy</t>
  </si>
  <si>
    <t>Harry Potter and the Deathly Hallows: Part I </t>
  </si>
  <si>
    <t>The Hunger Games: Mockingjay - Part 1 </t>
  </si>
  <si>
    <t>The Da Vinci Code </t>
  </si>
  <si>
    <t>Carlos Saldanha</t>
  </si>
  <si>
    <t>Adventure|Animation|Comedy|Family|Musical</t>
  </si>
  <si>
    <t>Rio 2 </t>
  </si>
  <si>
    <t>X-Men 2 </t>
  </si>
  <si>
    <t>Fast Five </t>
  </si>
  <si>
    <t>Guy Ritchie</t>
  </si>
  <si>
    <t>Action|Adventure|Crime|Mystery|Thriller</t>
  </si>
  <si>
    <t>Sherlock Holmes: A Game of Shadows </t>
  </si>
  <si>
    <t>Clash of the Titans </t>
  </si>
  <si>
    <t>Paul Verhoeven</t>
  </si>
  <si>
    <t>Total Recall </t>
  </si>
  <si>
    <t>John McTiernan</t>
  </si>
  <si>
    <t>Action|Adventure|History</t>
  </si>
  <si>
    <t>The 13th Warrior </t>
  </si>
  <si>
    <t>Tony Gilroy</t>
  </si>
  <si>
    <t>The Bourne Legacy </t>
  </si>
  <si>
    <t>Joel Schumacher</t>
  </si>
  <si>
    <t>Action</t>
  </si>
  <si>
    <t>Batman &amp; Robin </t>
  </si>
  <si>
    <t>How the Grinch Stole Christmas </t>
  </si>
  <si>
    <t>The Day After Tomorrow </t>
  </si>
  <si>
    <t>John Woo</t>
  </si>
  <si>
    <t>Mission: Impossible II </t>
  </si>
  <si>
    <t>The Perfect Storm </t>
  </si>
  <si>
    <t>Tim Story</t>
  </si>
  <si>
    <t>Fantastic 4: Rise of the Silver Surfer </t>
  </si>
  <si>
    <t>Adventure|Drama|Fantasy</t>
  </si>
  <si>
    <t>Life of Pi </t>
  </si>
  <si>
    <t>Mark Steven Johnson</t>
  </si>
  <si>
    <t>Action|Fantasy|Thriller</t>
  </si>
  <si>
    <t>Ghost Rider </t>
  </si>
  <si>
    <t>Jason Bourne </t>
  </si>
  <si>
    <t>Action|Adventure|Comedy|Crime</t>
  </si>
  <si>
    <t>Charlie's Angels: Full Throttle </t>
  </si>
  <si>
    <t>Adventure|Mystery|Sci-Fi</t>
  </si>
  <si>
    <t>Prometheus </t>
  </si>
  <si>
    <t>Stuart Little 2 </t>
  </si>
  <si>
    <t>Neill Blomkamp</t>
  </si>
  <si>
    <t>Action|Drama|Sci-Fi|Thriller</t>
  </si>
  <si>
    <t>Elysium </t>
  </si>
  <si>
    <t>David Twohy</t>
  </si>
  <si>
    <t>The Chronicles of Riddick </t>
  </si>
  <si>
    <t>José Padilha</t>
  </si>
  <si>
    <t>Action|Crime|Sci-Fi|Thriller</t>
  </si>
  <si>
    <t>RoboCop </t>
  </si>
  <si>
    <t>Action|Family|Sport</t>
  </si>
  <si>
    <t>Speed Racer </t>
  </si>
  <si>
    <t>James L. Brooks</t>
  </si>
  <si>
    <t>Comedy|Drama|Romance</t>
  </si>
  <si>
    <t>How Do You Know </t>
  </si>
  <si>
    <t>James Mangold</t>
  </si>
  <si>
    <t>Action|Comedy|Romance</t>
  </si>
  <si>
    <t>Knight and Day </t>
  </si>
  <si>
    <t>Action|Adventure|Mystery|Sci-Fi</t>
  </si>
  <si>
    <t>Oblivion </t>
  </si>
  <si>
    <t>George Lucas</t>
  </si>
  <si>
    <t>Star Wars: Episode III - Revenge of the Sith </t>
  </si>
  <si>
    <t>Star Wars: Episode II - Attack of the Clones </t>
  </si>
  <si>
    <t>Monsters, Inc. </t>
  </si>
  <si>
    <t>The Wolverine </t>
  </si>
  <si>
    <t>Star Wars: Episode I - The Phantom Menace </t>
  </si>
  <si>
    <t>Kirk De Micco</t>
  </si>
  <si>
    <t>The Croods </t>
  </si>
  <si>
    <t>Frédéric Forestier</t>
  </si>
  <si>
    <t>Asterix at the Olympic Games </t>
  </si>
  <si>
    <t>French</t>
  </si>
  <si>
    <t>Action|Drama|War</t>
  </si>
  <si>
    <t>Windtalkers </t>
  </si>
  <si>
    <t>Cedric Nicolas-Troyan</t>
  </si>
  <si>
    <t>The Huntsman: Winter's War </t>
  </si>
  <si>
    <t>Teenage Mutant Ninja Turtles </t>
  </si>
  <si>
    <t>Adventure|Drama|Sci-Fi|Thriller</t>
  </si>
  <si>
    <t>Gravity </t>
  </si>
  <si>
    <t>Roger Donaldson</t>
  </si>
  <si>
    <t>Dante's Peak </t>
  </si>
  <si>
    <t>Dave Green</t>
  </si>
  <si>
    <t>Teenage Mutant Ninja Turtles: Out of the Shadows </t>
  </si>
  <si>
    <t>Josh Trank</t>
  </si>
  <si>
    <t>Fantastic Four </t>
  </si>
  <si>
    <t>Action|Adventure|Comedy|Family|Fantasy</t>
  </si>
  <si>
    <t>Night at the Museum </t>
  </si>
  <si>
    <t>Brad Peyton</t>
  </si>
  <si>
    <t>San Andreas </t>
  </si>
  <si>
    <t>Roger Spottiswoode</t>
  </si>
  <si>
    <t>Tomorrow Never Dies </t>
  </si>
  <si>
    <t>The Patriot </t>
  </si>
  <si>
    <t>Steven Soderbergh</t>
  </si>
  <si>
    <t>Crime|Thriller</t>
  </si>
  <si>
    <t>Ocean's Twelve </t>
  </si>
  <si>
    <t>Action|Comedy|Crime|Romance|Thriller</t>
  </si>
  <si>
    <t>Mr. &amp; Mrs. Smith </t>
  </si>
  <si>
    <t>Insurgent </t>
  </si>
  <si>
    <t>Biography|Drama</t>
  </si>
  <si>
    <t>The Aviator </t>
  </si>
  <si>
    <t>Gulliver's Travels </t>
  </si>
  <si>
    <t>Michel Gondry</t>
  </si>
  <si>
    <t>Action|Comedy|Crime|Sci-Fi|Thriller</t>
  </si>
  <si>
    <t>The Green Hornet </t>
  </si>
  <si>
    <t>Noam Murro</t>
  </si>
  <si>
    <t>Action|Drama|Fantasy|War</t>
  </si>
  <si>
    <t>300: Rise of an Empire </t>
  </si>
  <si>
    <t>Raja Gosnell</t>
  </si>
  <si>
    <t>The Smurfs </t>
  </si>
  <si>
    <t>Will Finn</t>
  </si>
  <si>
    <t>Animation|Comedy|Family|Music|Western</t>
  </si>
  <si>
    <t>Home on the Range </t>
  </si>
  <si>
    <t>Action|Adventure|Mystery|Sci-Fi|Thriller</t>
  </si>
  <si>
    <t>Allegiant </t>
  </si>
  <si>
    <t>Action|Drama|Sci-Fi|Sport</t>
  </si>
  <si>
    <t>Real Steel </t>
  </si>
  <si>
    <t>The Smurfs 2 </t>
  </si>
  <si>
    <t>Jan de Bont</t>
  </si>
  <si>
    <t>Action|Crime|Romance|Thriller</t>
  </si>
  <si>
    <t>Speed 2: Cruise Control </t>
  </si>
  <si>
    <t>Ender's Game </t>
  </si>
  <si>
    <t>Len Wiseman</t>
  </si>
  <si>
    <t>Live Free or Die Hard </t>
  </si>
  <si>
    <t>The Lord of the Rings: The Fellowship of the Ring </t>
  </si>
  <si>
    <t>Frank Coraci</t>
  </si>
  <si>
    <t>Action|Adventure|Comedy</t>
  </si>
  <si>
    <t>Around the World in 80 Days </t>
  </si>
  <si>
    <t>Michael Mann</t>
  </si>
  <si>
    <t>Biography|Drama|Sport</t>
  </si>
  <si>
    <t>Ali </t>
  </si>
  <si>
    <t>Bo Welch</t>
  </si>
  <si>
    <t>The Cat in the Hat </t>
  </si>
  <si>
    <t>Action|Mystery|Sci-Fi|Thriller</t>
  </si>
  <si>
    <t>I, Robot </t>
  </si>
  <si>
    <t>Kingdom of Heaven </t>
  </si>
  <si>
    <t>Stuart Little </t>
  </si>
  <si>
    <t>Ron Clements</t>
  </si>
  <si>
    <t>Animation|Family|Fantasy|Musical|Romance</t>
  </si>
  <si>
    <t>The Princess and the Frog </t>
  </si>
  <si>
    <t>The Martian </t>
  </si>
  <si>
    <t>Action|Adventure|Romance|Sci-Fi|Thriller</t>
  </si>
  <si>
    <t>The Island </t>
  </si>
  <si>
    <t>Peter Chelsom</t>
  </si>
  <si>
    <t>Comedy|Romance</t>
  </si>
  <si>
    <t>Town &amp; Country </t>
  </si>
  <si>
    <t>Dominic Sena</t>
  </si>
  <si>
    <t>Gone in Sixty Seconds </t>
  </si>
  <si>
    <t>Action|Drama|Romance</t>
  </si>
  <si>
    <t>Gladiator </t>
  </si>
  <si>
    <t>Minority Report </t>
  </si>
  <si>
    <t>Harry Potter and the Chamber of Secrets </t>
  </si>
  <si>
    <t>Casino Royale </t>
  </si>
  <si>
    <t>Planet of the Apes </t>
  </si>
  <si>
    <t>Terminator 2: Judgment Day </t>
  </si>
  <si>
    <t>Biography|Crime|Drama|History|Romance</t>
  </si>
  <si>
    <t>Public Enemies </t>
  </si>
  <si>
    <t>Biography|Crime|Drama</t>
  </si>
  <si>
    <t>American Gangster </t>
  </si>
  <si>
    <t>Action|Comedy|Thriller</t>
  </si>
  <si>
    <t>True Lies </t>
  </si>
  <si>
    <t>Tony Scott</t>
  </si>
  <si>
    <t>The Taking of Pelham 1 2 3 </t>
  </si>
  <si>
    <t>Paul Weitz</t>
  </si>
  <si>
    <t>Little Fockers </t>
  </si>
  <si>
    <t>Adam McKay</t>
  </si>
  <si>
    <t>Action|Comedy|Crime</t>
  </si>
  <si>
    <t>The Other Guys </t>
  </si>
  <si>
    <t>Chuck Russell</t>
  </si>
  <si>
    <t>Action|Drama|Mystery|Thriller</t>
  </si>
  <si>
    <t>Eraser </t>
  </si>
  <si>
    <t>Quentin Tarantino</t>
  </si>
  <si>
    <t>Drama|Western</t>
  </si>
  <si>
    <t>Django Unchained </t>
  </si>
  <si>
    <t>Gary Trousdale</t>
  </si>
  <si>
    <t>Animation|Drama|Family|Musical|Romance</t>
  </si>
  <si>
    <t>The Hunchback of Notre Dame </t>
  </si>
  <si>
    <t>Mark Dindal</t>
  </si>
  <si>
    <t>The Emperor's New Groove </t>
  </si>
  <si>
    <t>Simon West</t>
  </si>
  <si>
    <t>The Expendables 2 </t>
  </si>
  <si>
    <t>Action|Adventure|Comedy|Family|Mystery</t>
  </si>
  <si>
    <t>National Treasure </t>
  </si>
  <si>
    <t>Stefen Fangmeier</t>
  </si>
  <si>
    <t>Eragon </t>
  </si>
  <si>
    <t>Spike Jonze</t>
  </si>
  <si>
    <t>Where the Wild Things Are </t>
  </si>
  <si>
    <t>Chris Wedge</t>
  </si>
  <si>
    <t>Epic </t>
  </si>
  <si>
    <t>Florian Henckel von Donnersmarck</t>
  </si>
  <si>
    <t>Action|Romance|Thriller</t>
  </si>
  <si>
    <t>The Tourist </t>
  </si>
  <si>
    <t>Peter Hyams</t>
  </si>
  <si>
    <t>Action|Fantasy|Horror|Mystery</t>
  </si>
  <si>
    <t>End of Days </t>
  </si>
  <si>
    <t>Adventure|Drama|Thriller</t>
  </si>
  <si>
    <t>Blood Diamond </t>
  </si>
  <si>
    <t>Biography|Comedy|Crime|Drama</t>
  </si>
  <si>
    <t>The Wolf of Wall Street </t>
  </si>
  <si>
    <t>Batman Forever </t>
  </si>
  <si>
    <t>Action|Sci-Fi|War</t>
  </si>
  <si>
    <t>Starship Troopers </t>
  </si>
  <si>
    <t>Tom Tykwer</t>
  </si>
  <si>
    <t>Drama|Sci-Fi</t>
  </si>
  <si>
    <t>Cloud Atlas </t>
  </si>
  <si>
    <t>Action|Adventure|Animation|Family|Fantasy</t>
  </si>
  <si>
    <t>Legend of the Guardians: The Owls of Ga'Hoole </t>
  </si>
  <si>
    <t>Pitof</t>
  </si>
  <si>
    <t>Action|Crime|Fantasy|Romance|Thriller</t>
  </si>
  <si>
    <t>Catwoman </t>
  </si>
  <si>
    <t>Hercules </t>
  </si>
  <si>
    <t>Treasure Planet </t>
  </si>
  <si>
    <t>Brad Silberling</t>
  </si>
  <si>
    <t>Adventure|Comedy|Sci-Fi</t>
  </si>
  <si>
    <t>Land of the Lost </t>
  </si>
  <si>
    <t>Patrick Hughes</t>
  </si>
  <si>
    <t>The Expendables 3 </t>
  </si>
  <si>
    <t>Ericson Core</t>
  </si>
  <si>
    <t>Action|Crime|Sport|Thriller</t>
  </si>
  <si>
    <t>Point Break </t>
  </si>
  <si>
    <t>Lawrence Guterman</t>
  </si>
  <si>
    <t>Son of the Mask </t>
  </si>
  <si>
    <t>Action|Adventure|Biography|Drama|History|Thriller</t>
  </si>
  <si>
    <t>In the Heart of the Sea </t>
  </si>
  <si>
    <t>Ron Underwood</t>
  </si>
  <si>
    <t>Action|Comedy|Sci-Fi</t>
  </si>
  <si>
    <t>The Adventures of Pluto Nash </t>
  </si>
  <si>
    <t>Action|Drama|Thriller|War</t>
  </si>
  <si>
    <t>Green Zone </t>
  </si>
  <si>
    <t>Steve Martino</t>
  </si>
  <si>
    <t>The Peanuts Movie </t>
  </si>
  <si>
    <t>David Mamet</t>
  </si>
  <si>
    <t>Drama|Mystery|Thriller</t>
  </si>
  <si>
    <t>The Spanish Prisoner </t>
  </si>
  <si>
    <t>Action|Adventure|Fantasy|Thriller</t>
  </si>
  <si>
    <t>The Mummy Returns </t>
  </si>
  <si>
    <t>Crime|Drama</t>
  </si>
  <si>
    <t>Gangs of New York </t>
  </si>
  <si>
    <t>Yimou Zhang</t>
  </si>
  <si>
    <t>Drama|History|Romance|War</t>
  </si>
  <si>
    <t>The Flowers of War </t>
  </si>
  <si>
    <t>Mandarin</t>
  </si>
  <si>
    <t>Ash Brannon</t>
  </si>
  <si>
    <t>Animation|Comedy|Family|Sport</t>
  </si>
  <si>
    <t>Surf's Up </t>
  </si>
  <si>
    <t>Frank Oz</t>
  </si>
  <si>
    <t>Comedy|Sci-Fi|Thriller</t>
  </si>
  <si>
    <t>The Stepford Wives </t>
  </si>
  <si>
    <t>Drama|History|War</t>
  </si>
  <si>
    <t>Black Hawk Down </t>
  </si>
  <si>
    <t>Jay Roach</t>
  </si>
  <si>
    <t>Comedy</t>
  </si>
  <si>
    <t>The Campaign </t>
  </si>
  <si>
    <t>Luc Besson</t>
  </si>
  <si>
    <t>The Fifth Element </t>
  </si>
  <si>
    <t>Michael Patrick King</t>
  </si>
  <si>
    <t>Sex and the City 2 </t>
  </si>
  <si>
    <t>Bibo Bergeron</t>
  </si>
  <si>
    <t>Adventure|Animation|Comedy|Family|Romance</t>
  </si>
  <si>
    <t>The Road to El Dorado </t>
  </si>
  <si>
    <t>Ice Age: Continental Drift </t>
  </si>
  <si>
    <t>Drama|Family|Fantasy|Romance</t>
  </si>
  <si>
    <t>Cinderella </t>
  </si>
  <si>
    <t>Drama|Fantasy|Thriller</t>
  </si>
  <si>
    <t>The Lovely Bones </t>
  </si>
  <si>
    <t>Finding Nemo </t>
  </si>
  <si>
    <t>The Lord of the Rings: The Return of the King </t>
  </si>
  <si>
    <t>The Lord of the Rings: The Two Towers </t>
  </si>
  <si>
    <t>Sergey Bodrov</t>
  </si>
  <si>
    <t>Seventh Son </t>
  </si>
  <si>
    <t>Lara Croft: Tomb Raider </t>
  </si>
  <si>
    <t>Wally Pfister</t>
  </si>
  <si>
    <t>Drama|Mystery|Romance|Sci-Fi|Thriller</t>
  </si>
  <si>
    <t>Transcendence </t>
  </si>
  <si>
    <t>Jurassic Park III </t>
  </si>
  <si>
    <t>Rupert Wyatt</t>
  </si>
  <si>
    <t>Rise of the Planet of the Apes </t>
  </si>
  <si>
    <t>Mark Waters</t>
  </si>
  <si>
    <t>The Spiderwick Chronicles </t>
  </si>
  <si>
    <t>John Moore</t>
  </si>
  <si>
    <t>A Good Day to Die Hard </t>
  </si>
  <si>
    <t>John Lee Hancock</t>
  </si>
  <si>
    <t>Drama|History|War|Western</t>
  </si>
  <si>
    <t>The Alamo </t>
  </si>
  <si>
    <t>Action|Adventure|Animation|Family</t>
  </si>
  <si>
    <t>The Incredibles </t>
  </si>
  <si>
    <t>Renny Harlin</t>
  </si>
  <si>
    <t>Cutthroat Island </t>
  </si>
  <si>
    <t>Percy Jackson &amp; the Olympians: The Lightning Thief </t>
  </si>
  <si>
    <t>Adventure|Comedy|Family|Mystery|Sci-Fi</t>
  </si>
  <si>
    <t>Men in Black </t>
  </si>
  <si>
    <t>Toy Story 2 </t>
  </si>
  <si>
    <t>Unstoppable </t>
  </si>
  <si>
    <t>Rush Hour 2 </t>
  </si>
  <si>
    <t>Drama|Fantasy|Horror|Mystery|Thriller</t>
  </si>
  <si>
    <t>What Lies Beneath </t>
  </si>
  <si>
    <t>Phil Lord</t>
  </si>
  <si>
    <t>Animation|Comedy|Family|Sci-Fi</t>
  </si>
  <si>
    <t>Cloudy with a Chance of Meatballs </t>
  </si>
  <si>
    <t>Ice Age: Dawn of the Dinosaurs </t>
  </si>
  <si>
    <t>Ben Stiller</t>
  </si>
  <si>
    <t>Adventure|Comedy|Drama|Fantasy|Romance</t>
  </si>
  <si>
    <t>The Secret Life of Walter Mitty </t>
  </si>
  <si>
    <t>Action|Adventure|Comedy|Crime|Thriller</t>
  </si>
  <si>
    <t>Charlie's Angels </t>
  </si>
  <si>
    <t>Crime|Drama|Thriller</t>
  </si>
  <si>
    <t>The Departed </t>
  </si>
  <si>
    <t>Tony Bancroft</t>
  </si>
  <si>
    <t>Adventure|Animation|Family|Fantasy|Musical|War</t>
  </si>
  <si>
    <t>Mulan </t>
  </si>
  <si>
    <t>Action|Comedy</t>
  </si>
  <si>
    <t>Tropic Thunder </t>
  </si>
  <si>
    <t>Crime|Drama|Mystery|Thriller</t>
  </si>
  <si>
    <t>The Girl with the Dragon Tattoo </t>
  </si>
  <si>
    <t>Die Hard with a Vengeance </t>
  </si>
  <si>
    <t>Sherlock Holmes </t>
  </si>
  <si>
    <t>Timur Bekmambetov</t>
  </si>
  <si>
    <t>Adventure|Drama|History</t>
  </si>
  <si>
    <t>Ben-Hur </t>
  </si>
  <si>
    <t>Action|Adventure|Animation|Family|Fantasy|Sci-Fi</t>
  </si>
  <si>
    <t>Atlantis: The Lost Empire </t>
  </si>
  <si>
    <t>Walt Becker</t>
  </si>
  <si>
    <t>Adventure|Animation|Comedy|Family|Fantasy|Music</t>
  </si>
  <si>
    <t>Alvin and the Chipmunks: The Road Chip </t>
  </si>
  <si>
    <t>Drama|History|Thriller|War</t>
  </si>
  <si>
    <t>Valkyrie </t>
  </si>
  <si>
    <t>Dennis Dugan</t>
  </si>
  <si>
    <t>You Don't Mess with the Zohan </t>
  </si>
  <si>
    <t>Action|Animation|Comedy|Sci-Fi</t>
  </si>
  <si>
    <t>Pixels </t>
  </si>
  <si>
    <t>A.I. Artificial Intelligence </t>
  </si>
  <si>
    <t>Comedy|Family|Fantasy|Horror|Mystery</t>
  </si>
  <si>
    <t>The Haunted Mansion </t>
  </si>
  <si>
    <t>Drama|Mystery|Sci-Fi|Thriller</t>
  </si>
  <si>
    <t>Contact </t>
  </si>
  <si>
    <t>Action|Horror|Sci-Fi|Thriller</t>
  </si>
  <si>
    <t>Hollow Man </t>
  </si>
  <si>
    <t>Sydney Pollack</t>
  </si>
  <si>
    <t>Crime|Mystery|Thriller</t>
  </si>
  <si>
    <t>The Interpreter </t>
  </si>
  <si>
    <t>Aboriginal</t>
  </si>
  <si>
    <t>Thor Freudenthal</t>
  </si>
  <si>
    <t>Percy Jackson: Sea of Monsters </t>
  </si>
  <si>
    <t>Lara Croft Tomb Raider: The Cradle of Life </t>
  </si>
  <si>
    <t>Action|Adventure|Comedy|Crime|Mystery|Thriller</t>
  </si>
  <si>
    <t>Now You See Me 2 </t>
  </si>
  <si>
    <t>The Saint </t>
  </si>
  <si>
    <t>Spy Game </t>
  </si>
  <si>
    <t>Brian De Palma</t>
  </si>
  <si>
    <t>Mission to Mars </t>
  </si>
  <si>
    <t>Rio </t>
  </si>
  <si>
    <t>Comedy|Drama|Sci-Fi</t>
  </si>
  <si>
    <t>Bicentennial Man </t>
  </si>
  <si>
    <t>Mick Jackson</t>
  </si>
  <si>
    <t>Volcano </t>
  </si>
  <si>
    <t>Alan J. Pakula</t>
  </si>
  <si>
    <t>The Devil's Own </t>
  </si>
  <si>
    <t>Kathryn Bigelow</t>
  </si>
  <si>
    <t>K-19: The Widowmaker </t>
  </si>
  <si>
    <t>John Milius</t>
  </si>
  <si>
    <t>Conan the Barbarian </t>
  </si>
  <si>
    <t>Cinderella Man </t>
  </si>
  <si>
    <t>Andrey Konchalovskiy</t>
  </si>
  <si>
    <t>Action|Family|Fantasy|Musical</t>
  </si>
  <si>
    <t>The Nutcracker in 3D </t>
  </si>
  <si>
    <t>Gary Ross</t>
  </si>
  <si>
    <t>Drama|History|Sport</t>
  </si>
  <si>
    <t>Seabiscuit </t>
  </si>
  <si>
    <t>Twister </t>
  </si>
  <si>
    <t>Adventure|Drama|Romance</t>
  </si>
  <si>
    <t>Cast Away </t>
  </si>
  <si>
    <t>Animation|Comedy|Family|Music|Romance</t>
  </si>
  <si>
    <t>Happy Feet </t>
  </si>
  <si>
    <t>The Bourne Supremacy </t>
  </si>
  <si>
    <t>Air Force One </t>
  </si>
  <si>
    <t>Ocean's Eleven </t>
  </si>
  <si>
    <t>Paul W.S. Anderson</t>
  </si>
  <si>
    <t>The Three Musketeers </t>
  </si>
  <si>
    <t>Genndy Tartakovsky</t>
  </si>
  <si>
    <t>Hotel Transylvania </t>
  </si>
  <si>
    <t>Kevin Lima</t>
  </si>
  <si>
    <t>Animation|Comedy|Family|Fantasy|Musical|Romance</t>
  </si>
  <si>
    <t>Enchanted </t>
  </si>
  <si>
    <t>Daniel Espinosa</t>
  </si>
  <si>
    <t>Safe House </t>
  </si>
  <si>
    <t>Adventure|Comedy|Family</t>
  </si>
  <si>
    <t>102 Dalmatians </t>
  </si>
  <si>
    <t>Tower Heist </t>
  </si>
  <si>
    <t>Nancy Meyers</t>
  </si>
  <si>
    <t>The Holiday </t>
  </si>
  <si>
    <t>Action|Crime|Drama|Mystery|Thriller</t>
  </si>
  <si>
    <t>Enemy of the State </t>
  </si>
  <si>
    <t>It's Complicated </t>
  </si>
  <si>
    <t>Ocean's Thirteen </t>
  </si>
  <si>
    <t>Roger Allers</t>
  </si>
  <si>
    <t>Open Season </t>
  </si>
  <si>
    <t>Neil Burger</t>
  </si>
  <si>
    <t>Divergent </t>
  </si>
  <si>
    <t>Jean-Jacques Annaud</t>
  </si>
  <si>
    <t>Enemy at the Gates </t>
  </si>
  <si>
    <t>The Rundown </t>
  </si>
  <si>
    <t>Action|Adventure|Comedy|Fantasy</t>
  </si>
  <si>
    <t>Last Action Hero </t>
  </si>
  <si>
    <t>Memoirs of a Geisha </t>
  </si>
  <si>
    <t>The Fast and the Furious: Tokyo Drift </t>
  </si>
  <si>
    <t>Sarah Smith</t>
  </si>
  <si>
    <t>Arthur Christmas </t>
  </si>
  <si>
    <t>Martin Brest</t>
  </si>
  <si>
    <t>Meet Joe Black </t>
  </si>
  <si>
    <t>Andrew Davis</t>
  </si>
  <si>
    <t>Collateral Damage </t>
  </si>
  <si>
    <t>Bob Fosse</t>
  </si>
  <si>
    <t>Comedy|Drama|Music|Musical</t>
  </si>
  <si>
    <t>All That Jazz </t>
  </si>
  <si>
    <t>Tarsem Singh</t>
  </si>
  <si>
    <t>Adventure|Comedy|Drama|Family|Fantasy</t>
  </si>
  <si>
    <t>Mirror Mirror </t>
  </si>
  <si>
    <t>Edgar Wright</t>
  </si>
  <si>
    <t>Action|Comedy|Fantasy|Romance</t>
  </si>
  <si>
    <t>Scott Pilgrim vs. the World </t>
  </si>
  <si>
    <t>Jon Amiel</t>
  </si>
  <si>
    <t>The Core </t>
  </si>
  <si>
    <t>Peter Segal</t>
  </si>
  <si>
    <t>Comedy|Romance|Sci-Fi</t>
  </si>
  <si>
    <t>Nutty Professor II: The Klumps </t>
  </si>
  <si>
    <t>Adventure|Comedy|Mystery</t>
  </si>
  <si>
    <t>Scooby-Doo </t>
  </si>
  <si>
    <t>Pete Travis</t>
  </si>
  <si>
    <t>Dredd </t>
  </si>
  <si>
    <t>Comedy|Drama|Fantasy|Romance</t>
  </si>
  <si>
    <t>Click </t>
  </si>
  <si>
    <t>George A. Romero</t>
  </si>
  <si>
    <t>Creepshow </t>
  </si>
  <si>
    <t>Action|Comedy|Family|Fantasy</t>
  </si>
  <si>
    <t>Cats &amp; Dogs: The Revenge of Kitty Galore </t>
  </si>
  <si>
    <t>Jumper </t>
  </si>
  <si>
    <t>Action|Adventure|Fantasy|Horror|Sci-Fi</t>
  </si>
  <si>
    <t>Hellboy II: The Golden Army </t>
  </si>
  <si>
    <t>Crime|Drama|History|Mystery|Thriller</t>
  </si>
  <si>
    <t>Zodiac </t>
  </si>
  <si>
    <t>The 6th Day </t>
  </si>
  <si>
    <t>Comedy|Drama</t>
  </si>
  <si>
    <t>Bruce Almighty </t>
  </si>
  <si>
    <t>Sylvester Stallone</t>
  </si>
  <si>
    <t>The Expendables </t>
  </si>
  <si>
    <t>Mission: Impossible </t>
  </si>
  <si>
    <t>The Hunger Games </t>
  </si>
  <si>
    <t>Todd Phillips</t>
  </si>
  <si>
    <t>The Hangover Part II </t>
  </si>
  <si>
    <t>Batman Returns </t>
  </si>
  <si>
    <t>Over the Hedge </t>
  </si>
  <si>
    <t>Adventure|Animation|Comedy|Drama|Family|Fantasy|Sci-Fi</t>
  </si>
  <si>
    <t>Lilo &amp; Stitch </t>
  </si>
  <si>
    <t>Gary Winick</t>
  </si>
  <si>
    <t>Charlotte's Web </t>
  </si>
  <si>
    <t>Mimi Leder</t>
  </si>
  <si>
    <t>Action|Drama|Romance|Sci-Fi|Thriller</t>
  </si>
  <si>
    <t>Deep Impact </t>
  </si>
  <si>
    <t>RED 2 </t>
  </si>
  <si>
    <t>Comedy|Crime|Sport</t>
  </si>
  <si>
    <t>The Longest Yard </t>
  </si>
  <si>
    <t>Alvin and the Chipmunks: Chipwrecked </t>
  </si>
  <si>
    <t>Grown Ups 2 </t>
  </si>
  <si>
    <t>Get Smart </t>
  </si>
  <si>
    <t>Something's Gotta Give </t>
  </si>
  <si>
    <t>Shutter Island </t>
  </si>
  <si>
    <t>Seth Gordon</t>
  </si>
  <si>
    <t>Four Christmases </t>
  </si>
  <si>
    <t>Robots </t>
  </si>
  <si>
    <t>Face/Off </t>
  </si>
  <si>
    <t>Adam Shankman</t>
  </si>
  <si>
    <t>Comedy|Family|Fantasy|Romance</t>
  </si>
  <si>
    <t>Bedtime Stories </t>
  </si>
  <si>
    <t>Road to Perdition </t>
  </si>
  <si>
    <t>Just Go with It </t>
  </si>
  <si>
    <t>Con Air </t>
  </si>
  <si>
    <t>D.J. Caruso</t>
  </si>
  <si>
    <t>Eagle Eye </t>
  </si>
  <si>
    <t>Anthony Minghella</t>
  </si>
  <si>
    <t>Adventure|Drama|History|Romance|War</t>
  </si>
  <si>
    <t>Cold Mountain </t>
  </si>
  <si>
    <t>Albert Hughes</t>
  </si>
  <si>
    <t>The Book of Eli </t>
  </si>
  <si>
    <t>Les Mayfield</t>
  </si>
  <si>
    <t>Comedy|Family|Sci-Fi</t>
  </si>
  <si>
    <t>Flubber </t>
  </si>
  <si>
    <t>Fantasy|Horror|Mystery|Thriller</t>
  </si>
  <si>
    <t>The Haunting </t>
  </si>
  <si>
    <t>Joe Pytka</t>
  </si>
  <si>
    <t>Adventure|Animation|Comedy|Family|Fantasy|Sci-Fi|Sport</t>
  </si>
  <si>
    <t>Space Jam </t>
  </si>
  <si>
    <t>Adventure|Comedy|Crime|Family|Mystery</t>
  </si>
  <si>
    <t>The Pink Panther </t>
  </si>
  <si>
    <t>Scott Derrickson</t>
  </si>
  <si>
    <t>Drama|Sci-Fi|Thriller</t>
  </si>
  <si>
    <t>The Day the Earth Stood Still </t>
  </si>
  <si>
    <t>Action|Crime|Mystery|Romance|Thriller</t>
  </si>
  <si>
    <t>Conspiracy Theory </t>
  </si>
  <si>
    <t>Fury </t>
  </si>
  <si>
    <t>Ivan Reitman</t>
  </si>
  <si>
    <t>Action|Adventure|Comedy|Romance</t>
  </si>
  <si>
    <t>Six Days Seven Nights </t>
  </si>
  <si>
    <t>Eric Brevig</t>
  </si>
  <si>
    <t>Yogi Bear </t>
  </si>
  <si>
    <t>Kelly Asbury</t>
  </si>
  <si>
    <t>Adventure|Animation|Family|Western</t>
  </si>
  <si>
    <t>Spirit: Stallion of the Cimarron </t>
  </si>
  <si>
    <t>Comedy|Family|Romance</t>
  </si>
  <si>
    <t>Zookeeper </t>
  </si>
  <si>
    <t>Stephen Hopkins</t>
  </si>
  <si>
    <t>Action|Adventure|Family|Sci-Fi|Thriller</t>
  </si>
  <si>
    <t>Lost in Space </t>
  </si>
  <si>
    <t>Jonathan Demme</t>
  </si>
  <si>
    <t>The Manchurian Candidate </t>
  </si>
  <si>
    <t>Henry Jaglom</t>
  </si>
  <si>
    <t>Déjà Vu </t>
  </si>
  <si>
    <t>Hotel Transylvania 2 </t>
  </si>
  <si>
    <t>James Algar</t>
  </si>
  <si>
    <t>Animation|Family|Fantasy|Music</t>
  </si>
  <si>
    <t>Fantasia 2000 </t>
  </si>
  <si>
    <t>The Time Machine </t>
  </si>
  <si>
    <t>Action|Adventure|Family|Fantasy|Thriller</t>
  </si>
  <si>
    <t>Mighty Joe Young </t>
  </si>
  <si>
    <t>Swordfish </t>
  </si>
  <si>
    <t>The Legend of Zorro </t>
  </si>
  <si>
    <t>Spanish</t>
  </si>
  <si>
    <t>Vincent Ward</t>
  </si>
  <si>
    <t>What Dreams May Come </t>
  </si>
  <si>
    <t>Steven Brill</t>
  </si>
  <si>
    <t>Comedy|Fantasy</t>
  </si>
  <si>
    <t>Little Nicky </t>
  </si>
  <si>
    <t>Terry Gilliam</t>
  </si>
  <si>
    <t>Action|Adventure|Comedy|Fantasy|Thriller</t>
  </si>
  <si>
    <t>The Brothers Grimm </t>
  </si>
  <si>
    <t>Mars Attacks! </t>
  </si>
  <si>
    <t>Lucile Hadzihalilovic</t>
  </si>
  <si>
    <t>Drama|Horror|Mystery|Sci-Fi</t>
  </si>
  <si>
    <t>Evolution </t>
  </si>
  <si>
    <t>The Edge </t>
  </si>
  <si>
    <t>Action|Sci-Fi|Thriller</t>
  </si>
  <si>
    <t>Surrogates </t>
  </si>
  <si>
    <t>Drama|History|Thriller</t>
  </si>
  <si>
    <t>Thirteen Days </t>
  </si>
  <si>
    <t>Daylight </t>
  </si>
  <si>
    <t>Barry Cook</t>
  </si>
  <si>
    <t>Adventure|Animation|Family</t>
  </si>
  <si>
    <t>Walking with Dinosaurs 3D </t>
  </si>
  <si>
    <t>Roger Christian</t>
  </si>
  <si>
    <t>Battlefield Earth </t>
  </si>
  <si>
    <t>Joe Dante</t>
  </si>
  <si>
    <t>Looney Tunes: Back in Action </t>
  </si>
  <si>
    <t>Drama|Musical|Romance</t>
  </si>
  <si>
    <t>Nine </t>
  </si>
  <si>
    <t>Timeline </t>
  </si>
  <si>
    <t>Kevin Costner</t>
  </si>
  <si>
    <t>The Postman </t>
  </si>
  <si>
    <t>Babe: Pig in the City </t>
  </si>
  <si>
    <t>The Last Witch Hunter </t>
  </si>
  <si>
    <t>Antony Hoffman</t>
  </si>
  <si>
    <t>Red Planet </t>
  </si>
  <si>
    <t>Arthur and the Invisibles </t>
  </si>
  <si>
    <t>Jacques Perrin</t>
  </si>
  <si>
    <t>Documentary|Drama</t>
  </si>
  <si>
    <t>Oceans </t>
  </si>
  <si>
    <t>A Sound of Thunder </t>
  </si>
  <si>
    <t>Action|Adventure|Drama|History|Romance</t>
  </si>
  <si>
    <t>Pompeii </t>
  </si>
  <si>
    <t>Andrés Couturier</t>
  </si>
  <si>
    <t>Animation|Family</t>
  </si>
  <si>
    <t>Top Cat Begins </t>
  </si>
  <si>
    <t>A Beautiful Mind </t>
  </si>
  <si>
    <t>Adventure|Animation|Drama|Family|Musical</t>
  </si>
  <si>
    <t>The Lion King </t>
  </si>
  <si>
    <t>Journey 2: The Mysterious Island </t>
  </si>
  <si>
    <t>Cody Cameron</t>
  </si>
  <si>
    <t>Animation|Comedy|Family|Fantasy|Sci-Fi</t>
  </si>
  <si>
    <t>Cloudy with a Chance of Meatballs 2 </t>
  </si>
  <si>
    <t>Red Dragon </t>
  </si>
  <si>
    <t>Hidalgo </t>
  </si>
  <si>
    <t>Jack and Jill </t>
  </si>
  <si>
    <t>John Singleton</t>
  </si>
  <si>
    <t>2 Fast 2 Furious </t>
  </si>
  <si>
    <t>Adventure|Animation|Drama|Family|Fantasy</t>
  </si>
  <si>
    <t>The Little Prince </t>
  </si>
  <si>
    <t>Oliver Hirschbiegel</t>
  </si>
  <si>
    <t>Sci-Fi|Thriller</t>
  </si>
  <si>
    <t>The Invasion </t>
  </si>
  <si>
    <t>Des McAnuff</t>
  </si>
  <si>
    <t>The Adventures of Rocky &amp; Bullwinkle </t>
  </si>
  <si>
    <t>Yarrow Cheney</t>
  </si>
  <si>
    <t>Animation|Comedy|Family</t>
  </si>
  <si>
    <t>The Secret Life of Pets </t>
  </si>
  <si>
    <t>Stephen Norrington</t>
  </si>
  <si>
    <t>The League of Extraordinary Gentlemen </t>
  </si>
  <si>
    <t>Pierre Coffin</t>
  </si>
  <si>
    <t>Despicable Me 2 </t>
  </si>
  <si>
    <t>Independence Day </t>
  </si>
  <si>
    <t>The Lost World: Jurassic Park </t>
  </si>
  <si>
    <t>Madagascar </t>
  </si>
  <si>
    <t>Children of Men </t>
  </si>
  <si>
    <t>X-Men </t>
  </si>
  <si>
    <t>Action|Crime|Fantasy|Thriller</t>
  </si>
  <si>
    <t>Wanted </t>
  </si>
  <si>
    <t>The Rock </t>
  </si>
  <si>
    <t>Ice Age: The Meltdown </t>
  </si>
  <si>
    <t>50 First Dates </t>
  </si>
  <si>
    <t>Comedy|Drama|Family|Music|Musical|Romance</t>
  </si>
  <si>
    <t>Hairspray </t>
  </si>
  <si>
    <t>Horror|Mystery|Thriller</t>
  </si>
  <si>
    <t>Exorcist: The Beginning </t>
  </si>
  <si>
    <t>David Kellogg</t>
  </si>
  <si>
    <t>Action|Adventure|Comedy|Family|Sci-Fi</t>
  </si>
  <si>
    <t>Inspector Gadget </t>
  </si>
  <si>
    <t>Now You See Me </t>
  </si>
  <si>
    <t>Grown Ups </t>
  </si>
  <si>
    <t>The Terminal </t>
  </si>
  <si>
    <t>Comedy|Family</t>
  </si>
  <si>
    <t>Hotel for Dogs </t>
  </si>
  <si>
    <t>Vertical Limit </t>
  </si>
  <si>
    <t>Mike Nichols</t>
  </si>
  <si>
    <t>Biography|Comedy|Drama|History</t>
  </si>
  <si>
    <t>Charlie Wilson's War </t>
  </si>
  <si>
    <t>Shark Tale </t>
  </si>
  <si>
    <t>Drama|Music|Musical</t>
  </si>
  <si>
    <t>Dreamgirls </t>
  </si>
  <si>
    <t>F. Gary Gray</t>
  </si>
  <si>
    <t>Comedy|Crime|Music</t>
  </si>
  <si>
    <t>Be Cool </t>
  </si>
  <si>
    <t>Munich </t>
  </si>
  <si>
    <t>Antoine Fuqua</t>
  </si>
  <si>
    <t>Tears of the Sun </t>
  </si>
  <si>
    <t>Robert Luketic</t>
  </si>
  <si>
    <t>Action|Comedy|Romance|Thriller</t>
  </si>
  <si>
    <t>Killers </t>
  </si>
  <si>
    <t>The Man from U.N.C.L.E. </t>
  </si>
  <si>
    <t>Spanglish </t>
  </si>
  <si>
    <t>Gil Kenan</t>
  </si>
  <si>
    <t>Animation|Comedy|Family|Fantasy|Mystery</t>
  </si>
  <si>
    <t>Monster House </t>
  </si>
  <si>
    <t>Barry Levinson</t>
  </si>
  <si>
    <t>Comedy|Crime|Drama|Romance</t>
  </si>
  <si>
    <t>Bandits </t>
  </si>
  <si>
    <t>Jerry Zucker</t>
  </si>
  <si>
    <t>Action|Adventure|Romance|Thriller</t>
  </si>
  <si>
    <t>First Knight </t>
  </si>
  <si>
    <t>Andy Tennant</t>
  </si>
  <si>
    <t>Drama|History|Romance</t>
  </si>
  <si>
    <t>Anna and the King </t>
  </si>
  <si>
    <t>Action|Drama|Fantasy|Romance</t>
  </si>
  <si>
    <t>Immortals </t>
  </si>
  <si>
    <t>Florent-Emilio Siri</t>
  </si>
  <si>
    <t>Hostage </t>
  </si>
  <si>
    <t>Don Bluth</t>
  </si>
  <si>
    <t>Action|Adventure|Animation|Family|Sci-Fi</t>
  </si>
  <si>
    <t>Titan A.E. </t>
  </si>
  <si>
    <t>Ron Shelton</t>
  </si>
  <si>
    <t>Hollywood Homicide </t>
  </si>
  <si>
    <t>Action|Drama|Sci-Fi</t>
  </si>
  <si>
    <t>Soldier </t>
  </si>
  <si>
    <t>David Pastor</t>
  </si>
  <si>
    <t>Drama|Horror|Sci-Fi|Thriller</t>
  </si>
  <si>
    <t>Carriers </t>
  </si>
  <si>
    <t>Henry Selick</t>
  </si>
  <si>
    <t>Animation|Comedy|Fantasy</t>
  </si>
  <si>
    <t>Monkeybone </t>
  </si>
  <si>
    <t>Flight of the Phoenix </t>
  </si>
  <si>
    <t>Unbreakable </t>
  </si>
  <si>
    <t>Kyle Balda</t>
  </si>
  <si>
    <t>Minions </t>
  </si>
  <si>
    <t>Sucker Punch </t>
  </si>
  <si>
    <t>Snake Eyes </t>
  </si>
  <si>
    <t>Sphere </t>
  </si>
  <si>
    <t>Clay Kaytis</t>
  </si>
  <si>
    <t>Action|Animation|Comedy|Family</t>
  </si>
  <si>
    <t>The Angry Birds Movie </t>
  </si>
  <si>
    <t>Action|Adventure|Comedy|Romance|Thriller</t>
  </si>
  <si>
    <t>Fool's Gold </t>
  </si>
  <si>
    <t>Judd Apatow</t>
  </si>
  <si>
    <t>Funny People </t>
  </si>
  <si>
    <t>The Kingdom </t>
  </si>
  <si>
    <t>Action|Comedy|Sport</t>
  </si>
  <si>
    <t>Talladega Nights: The Ballad of Ricky Bobby </t>
  </si>
  <si>
    <t>Steve Carr</t>
  </si>
  <si>
    <t>Dr. Dolittle 2 </t>
  </si>
  <si>
    <t>Mel Gibson</t>
  </si>
  <si>
    <t>Biography|Drama|History|War</t>
  </si>
  <si>
    <t>Braveheart </t>
  </si>
  <si>
    <t>Jarhead </t>
  </si>
  <si>
    <t>David Silverman</t>
  </si>
  <si>
    <t>Adventure|Animation|Comedy</t>
  </si>
  <si>
    <t>The Simpsons Movie </t>
  </si>
  <si>
    <t>Frank Darabont</t>
  </si>
  <si>
    <t>The Majestic </t>
  </si>
  <si>
    <t>Action|Drama|Sport</t>
  </si>
  <si>
    <t>Driven </t>
  </si>
  <si>
    <t>Adventure|Drama|Family</t>
  </si>
  <si>
    <t>Two Brothers </t>
  </si>
  <si>
    <t>Drama|Mystery|Romance|Thriller</t>
  </si>
  <si>
    <t>The Village </t>
  </si>
  <si>
    <t>Betty Thomas</t>
  </si>
  <si>
    <t>Doctor Dolittle </t>
  </si>
  <si>
    <t>Signs </t>
  </si>
  <si>
    <t>Adventure|Animation|Comedy|Family|Fantasy|Romance</t>
  </si>
  <si>
    <t>Shrek 2 </t>
  </si>
  <si>
    <t>Cars </t>
  </si>
  <si>
    <t>Garry Marshall</t>
  </si>
  <si>
    <t>Runaway Bride </t>
  </si>
  <si>
    <t>xXx </t>
  </si>
  <si>
    <t>Paul Tibbitt</t>
  </si>
  <si>
    <t>The SpongeBob Movie: Sponge Out of Water </t>
  </si>
  <si>
    <t>Ransom </t>
  </si>
  <si>
    <t>Adventure|Drama|War</t>
  </si>
  <si>
    <t>Inglourious Basterds </t>
  </si>
  <si>
    <t>Hook </t>
  </si>
  <si>
    <t>Die Hard 2 </t>
  </si>
  <si>
    <t>Clark Johnson</t>
  </si>
  <si>
    <t>Action|Adventure|Crime|Thriller</t>
  </si>
  <si>
    <t>S.W.A.T. </t>
  </si>
  <si>
    <t>Cameron Crowe</t>
  </si>
  <si>
    <t>Fantasy|Mystery|Romance|Sci-Fi|Thriller</t>
  </si>
  <si>
    <t>Vanilla Sky </t>
  </si>
  <si>
    <t>Drama|Fantasy|Mystery|Thriller</t>
  </si>
  <si>
    <t>Lady in the Water </t>
  </si>
  <si>
    <t>AVP: Alien vs. Predator </t>
  </si>
  <si>
    <t>Animation|Comedy|Family|Fantasy|Music</t>
  </si>
  <si>
    <t>Alvin and the Chipmunks: The Squeakquel </t>
  </si>
  <si>
    <t>Randall Wallace</t>
  </si>
  <si>
    <t>We Were Soldiers </t>
  </si>
  <si>
    <t>Olympus Has Fallen </t>
  </si>
  <si>
    <t>Jonathan Frakes</t>
  </si>
  <si>
    <t>Star Trek: Insurrection </t>
  </si>
  <si>
    <t>Battle Los Angeles </t>
  </si>
  <si>
    <t>Big Fish </t>
  </si>
  <si>
    <t>Drama|Horror|Romance|Thriller</t>
  </si>
  <si>
    <t>Wolf </t>
  </si>
  <si>
    <t>Drama|War</t>
  </si>
  <si>
    <t>War Horse </t>
  </si>
  <si>
    <t>George Clooney</t>
  </si>
  <si>
    <t>The Monuments Men </t>
  </si>
  <si>
    <t>The Abyss </t>
  </si>
  <si>
    <t>Drama</t>
  </si>
  <si>
    <t>Wall Street: Money Never Sleeps </t>
  </si>
  <si>
    <t>Gary Shore</t>
  </si>
  <si>
    <t>Action|Drama|Fantasy|Horror|War</t>
  </si>
  <si>
    <t>Dracula Untold </t>
  </si>
  <si>
    <t>The Siege </t>
  </si>
  <si>
    <t>Adventure|Family|Fantasy|Romance</t>
  </si>
  <si>
    <t>Stardust </t>
  </si>
  <si>
    <t>Adventure|Biography|Drama|History|War</t>
  </si>
  <si>
    <t>Seven Years in Tibet </t>
  </si>
  <si>
    <t>The Dilemma </t>
  </si>
  <si>
    <t>Bad Company </t>
  </si>
  <si>
    <t>Andrzej Bartkowiak</t>
  </si>
  <si>
    <t>Action|Adventure|Horror|Sci-Fi</t>
  </si>
  <si>
    <t>Doom </t>
  </si>
  <si>
    <t>I Spy </t>
  </si>
  <si>
    <t>Måns Mårlind</t>
  </si>
  <si>
    <t>Action|Fantasy|Horror</t>
  </si>
  <si>
    <t>Underworld: Awakening </t>
  </si>
  <si>
    <t>Comedy|Drama|Musical|Romance</t>
  </si>
  <si>
    <t>Rock of Ages </t>
  </si>
  <si>
    <t>Gregory Hoblit</t>
  </si>
  <si>
    <t>Hart's War </t>
  </si>
  <si>
    <t>Gary McKendry</t>
  </si>
  <si>
    <t>Killer Elite </t>
  </si>
  <si>
    <t>Action|Sci-Fi|Sport</t>
  </si>
  <si>
    <t>Rollerball </t>
  </si>
  <si>
    <t>Wych Kaosayananda</t>
  </si>
  <si>
    <t>Ballistic: Ecks vs. Sever </t>
  </si>
  <si>
    <t>Mikael Salomon</t>
  </si>
  <si>
    <t>Hard Rain </t>
  </si>
  <si>
    <t>Bobby Farrelly</t>
  </si>
  <si>
    <t>Action|Adventure|Animation|Comedy|Crime|Family|Fantasy</t>
  </si>
  <si>
    <t>Osmosis Jones </t>
  </si>
  <si>
    <t>Adventure|Animation|Family|Fantasy|Musical</t>
  </si>
  <si>
    <t>Legends of Oz: Dorothy's Return </t>
  </si>
  <si>
    <t>Blackhat </t>
  </si>
  <si>
    <t>Kerry Conran</t>
  </si>
  <si>
    <t>Sky Captain and the World of Tomorrow </t>
  </si>
  <si>
    <t>Michael Caton-Jones</t>
  </si>
  <si>
    <t>Basic Instinct 2 </t>
  </si>
  <si>
    <t>Mikael Håfström</t>
  </si>
  <si>
    <t>Action|Crime|Mystery|Sci-Fi|Thriller</t>
  </si>
  <si>
    <t>Escape Plan </t>
  </si>
  <si>
    <t>The Legend of Hercules </t>
  </si>
  <si>
    <t>Phil Alden Robinson</t>
  </si>
  <si>
    <t>The Sum of All Fears </t>
  </si>
  <si>
    <t>David Slade</t>
  </si>
  <si>
    <t>The Twilight Saga: Eclipse </t>
  </si>
  <si>
    <t>The Score </t>
  </si>
  <si>
    <t>Despicable Me </t>
  </si>
  <si>
    <t>Joseph Ruben</t>
  </si>
  <si>
    <t>Action|Comedy|Crime|Drama|Thriller</t>
  </si>
  <si>
    <t>Money Train </t>
  </si>
  <si>
    <t>Seth MacFarlane</t>
  </si>
  <si>
    <t>Ted 2 </t>
  </si>
  <si>
    <t>Alejandro Amenábar</t>
  </si>
  <si>
    <t>Adventure|Drama|History|Romance</t>
  </si>
  <si>
    <t>Agora </t>
  </si>
  <si>
    <t>Kinka Usher</t>
  </si>
  <si>
    <t>Mystery Men </t>
  </si>
  <si>
    <t>Hall Pass </t>
  </si>
  <si>
    <t>Biography|Drama|Thriller</t>
  </si>
  <si>
    <t>The Insider </t>
  </si>
  <si>
    <t>Craig Gillespie</t>
  </si>
  <si>
    <t>Action|Drama|History|Thriller</t>
  </si>
  <si>
    <t>The Finest Hours </t>
  </si>
  <si>
    <t>Body of Lies </t>
  </si>
  <si>
    <t>Dinner for Schmucks </t>
  </si>
  <si>
    <t>Abraham Lincoln: Vampire Hunter </t>
  </si>
  <si>
    <t>Entrapment </t>
  </si>
  <si>
    <t>Rob Bowman</t>
  </si>
  <si>
    <t>The X Files </t>
  </si>
  <si>
    <t>Doug Lefler</t>
  </si>
  <si>
    <t>Action|Adventure|Fantasy|War</t>
  </si>
  <si>
    <t>The Last Legion </t>
  </si>
  <si>
    <t>Saving Private Ryan </t>
  </si>
  <si>
    <t>Scott Waugh</t>
  </si>
  <si>
    <t>Need for Speed </t>
  </si>
  <si>
    <t>Comedy|Fantasy|Romance</t>
  </si>
  <si>
    <t>What Women Want </t>
  </si>
  <si>
    <t>Ice Age </t>
  </si>
  <si>
    <t>Lawrence Kasdan</t>
  </si>
  <si>
    <t>Dreamcatcher </t>
  </si>
  <si>
    <t>Lincoln </t>
  </si>
  <si>
    <t>The Matrix </t>
  </si>
  <si>
    <t>Apollo 13 </t>
  </si>
  <si>
    <t>Michael Lembeck</t>
  </si>
  <si>
    <t>The Santa Clause 2 </t>
  </si>
  <si>
    <t>Tom Hooper</t>
  </si>
  <si>
    <t>Les Misérables </t>
  </si>
  <si>
    <t>Nora Ephron</t>
  </si>
  <si>
    <t>You've Got Mail </t>
  </si>
  <si>
    <t>Step Brothers </t>
  </si>
  <si>
    <t>Action|Adventure|Comedy|Romance|Thriller|Western</t>
  </si>
  <si>
    <t>The Mask of Zorro </t>
  </si>
  <si>
    <t>Due Date </t>
  </si>
  <si>
    <t>Angelina Jolie Pitt</t>
  </si>
  <si>
    <t>Biography|Drama|Sport|War</t>
  </si>
  <si>
    <t>Unbroken </t>
  </si>
  <si>
    <t>Clint Eastwood</t>
  </si>
  <si>
    <t>Space Cowboys </t>
  </si>
  <si>
    <t>Cliffhanger </t>
  </si>
  <si>
    <t>Broken Arrow </t>
  </si>
  <si>
    <t>The Kid </t>
  </si>
  <si>
    <t>World Trade Center </t>
  </si>
  <si>
    <t>Mona Lisa Smile </t>
  </si>
  <si>
    <t>Larry Charles</t>
  </si>
  <si>
    <t>The Dictator </t>
  </si>
  <si>
    <t>Stanley Kubrick</t>
  </si>
  <si>
    <t>Eyes Wide Shut </t>
  </si>
  <si>
    <t>Will Gluck</t>
  </si>
  <si>
    <t>Comedy|Drama|Family|Musical</t>
  </si>
  <si>
    <t>Annie </t>
  </si>
  <si>
    <t>Glenn Ficarra</t>
  </si>
  <si>
    <t>Focus </t>
  </si>
  <si>
    <t>This Means War </t>
  </si>
  <si>
    <t>David S. Goyer</t>
  </si>
  <si>
    <t>Action|Adventure|Fantasy|Horror|Sci-Fi|Thriller</t>
  </si>
  <si>
    <t>Blade: Trinity </t>
  </si>
  <si>
    <t>Red Dawn </t>
  </si>
  <si>
    <t>Primary Colors </t>
  </si>
  <si>
    <t>Resident Evil: Retribution </t>
  </si>
  <si>
    <t>Death Race </t>
  </si>
  <si>
    <t>The Long Kiss Goodnight </t>
  </si>
  <si>
    <t>Taylor Hackford</t>
  </si>
  <si>
    <t>Proof of Life </t>
  </si>
  <si>
    <t>Zathura: A Space Adventure </t>
  </si>
  <si>
    <t>Fight Club </t>
  </si>
  <si>
    <t>Drama|Sport</t>
  </si>
  <si>
    <t>We Are Marshall </t>
  </si>
  <si>
    <t>Michael Lehmann</t>
  </si>
  <si>
    <t>Hudson Hawk </t>
  </si>
  <si>
    <t>Lucky Numbers </t>
  </si>
  <si>
    <t>Stuart Beattie</t>
  </si>
  <si>
    <t>Action|Fantasy|Sci-Fi|Thriller</t>
  </si>
  <si>
    <t>I, Frankenstein </t>
  </si>
  <si>
    <t>Roman Polanski</t>
  </si>
  <si>
    <t>Oliver Twist </t>
  </si>
  <si>
    <t>Elektra </t>
  </si>
  <si>
    <t>Frank Miller</t>
  </si>
  <si>
    <t>Sin City: A Dame to Kill For </t>
  </si>
  <si>
    <t>Drama|Mystery|Romance</t>
  </si>
  <si>
    <t>Random Hearts </t>
  </si>
  <si>
    <t>Baltasar Kormákur</t>
  </si>
  <si>
    <t>Adventure|Biography|Drama|History|Sport|Thriller</t>
  </si>
  <si>
    <t>Everest </t>
  </si>
  <si>
    <t>Crime|Drama|Fantasy</t>
  </si>
  <si>
    <t>Perfume: The Story of a Murderer </t>
  </si>
  <si>
    <t>Austin Powers in Goldmember </t>
  </si>
  <si>
    <t>Astro Boy </t>
  </si>
  <si>
    <t>Jurassic Park </t>
  </si>
  <si>
    <t>Adventure|Biography|Crime|Drama|Western</t>
  </si>
  <si>
    <t>Wyatt Earp </t>
  </si>
  <si>
    <t>Clear and Present Danger </t>
  </si>
  <si>
    <t>Daniel Lee</t>
  </si>
  <si>
    <t>Dragon Blade </t>
  </si>
  <si>
    <t>Keenen Ivory Wayans</t>
  </si>
  <si>
    <t>Littleman </t>
  </si>
  <si>
    <t>Action|War</t>
  </si>
  <si>
    <t>U-571 </t>
  </si>
  <si>
    <t>Rob Reiner</t>
  </si>
  <si>
    <t>The American President </t>
  </si>
  <si>
    <t>Marco Schnabel</t>
  </si>
  <si>
    <t>Comedy|Romance|Sport</t>
  </si>
  <si>
    <t>The Love Guru </t>
  </si>
  <si>
    <t>Demian Lichtenstein</t>
  </si>
  <si>
    <t>3000 Miles to Graceland </t>
  </si>
  <si>
    <t>Crime|Drama|Mystery|Thriller|Western</t>
  </si>
  <si>
    <t>The Hateful Eight </t>
  </si>
  <si>
    <t>Josh Gordon</t>
  </si>
  <si>
    <t>Comedy|Sport</t>
  </si>
  <si>
    <t>Blades of Glory </t>
  </si>
  <si>
    <t>Tim Hill</t>
  </si>
  <si>
    <t>Hop </t>
  </si>
  <si>
    <t>300 </t>
  </si>
  <si>
    <t>Meet the Fockers </t>
  </si>
  <si>
    <t>David Frankel</t>
  </si>
  <si>
    <t>Comedy|Drama|Family</t>
  </si>
  <si>
    <t>Marley &amp; Me </t>
  </si>
  <si>
    <t>Crime|Drama|Fantasy|Mystery</t>
  </si>
  <si>
    <t>The Green Mile </t>
  </si>
  <si>
    <t>Wild Hogs </t>
  </si>
  <si>
    <t>Chicken Little </t>
  </si>
  <si>
    <t>Gone Girl </t>
  </si>
  <si>
    <t>The Bourne Identity </t>
  </si>
  <si>
    <t>GoldenEye </t>
  </si>
  <si>
    <t>The General's Daughter </t>
  </si>
  <si>
    <t>The Truman Show </t>
  </si>
  <si>
    <t>Brenda Chapman</t>
  </si>
  <si>
    <t>Adventure|Animation|Biography|Drama|Family|Fantasy|Musical</t>
  </si>
  <si>
    <t>The Prince of Egypt </t>
  </si>
  <si>
    <t>Daddy Day Care </t>
  </si>
  <si>
    <t>2 Guns </t>
  </si>
  <si>
    <t>Cats &amp; Dogs </t>
  </si>
  <si>
    <t>The Italian Job </t>
  </si>
  <si>
    <t>Marc Lawrence</t>
  </si>
  <si>
    <t>Two Weeks Notice </t>
  </si>
  <si>
    <t>Antz </t>
  </si>
  <si>
    <t>Peter Billingsley</t>
  </si>
  <si>
    <t>Couples Retreat </t>
  </si>
  <si>
    <t>Days of Thunder </t>
  </si>
  <si>
    <t>Cheaper by the Dozen 2 </t>
  </si>
  <si>
    <t>Wes Ball</t>
  </si>
  <si>
    <t>The Scorch Trials </t>
  </si>
  <si>
    <t>Ryan Murphy</t>
  </si>
  <si>
    <t>Eat Pray Love </t>
  </si>
  <si>
    <t>The Family Man </t>
  </si>
  <si>
    <t>RED </t>
  </si>
  <si>
    <t>Any Given Sunday </t>
  </si>
  <si>
    <t>Robert Redford</t>
  </si>
  <si>
    <t>Drama|Romance|Western</t>
  </si>
  <si>
    <t>The Horse Whisperer </t>
  </si>
  <si>
    <t>Collateral </t>
  </si>
  <si>
    <t>The Scorpion King </t>
  </si>
  <si>
    <t>Jay Russell</t>
  </si>
  <si>
    <t>Ladder 49 </t>
  </si>
  <si>
    <t>Jack Reacher </t>
  </si>
  <si>
    <t>Deep Blue Sea </t>
  </si>
  <si>
    <t>Kenny Ortega</t>
  </si>
  <si>
    <t>Documentary|Music</t>
  </si>
  <si>
    <t>This Is It </t>
  </si>
  <si>
    <t>Drama|Thriller</t>
  </si>
  <si>
    <t>Contagion </t>
  </si>
  <si>
    <t>David McNally</t>
  </si>
  <si>
    <t>Kangaroo Jack </t>
  </si>
  <si>
    <t>Animation|Family|Fantasy</t>
  </si>
  <si>
    <t>Coraline </t>
  </si>
  <si>
    <t>The Happening </t>
  </si>
  <si>
    <t>Man on Fire </t>
  </si>
  <si>
    <t>Brian Robbins</t>
  </si>
  <si>
    <t>The Shaggy Dog </t>
  </si>
  <si>
    <t>Starsky &amp; Hutch </t>
  </si>
  <si>
    <t>Brian Levant</t>
  </si>
  <si>
    <t>Jingle All the Way </t>
  </si>
  <si>
    <t>Action|Fantasy|Horror|Sci-Fi</t>
  </si>
  <si>
    <t>Hellboy </t>
  </si>
  <si>
    <t>Steven Zaillian</t>
  </si>
  <si>
    <t>A Civil Action </t>
  </si>
  <si>
    <t>Chris Butler</t>
  </si>
  <si>
    <t>ParaNorman </t>
  </si>
  <si>
    <t>The Jackal </t>
  </si>
  <si>
    <t>Paycheck </t>
  </si>
  <si>
    <t>Jon Avnet</t>
  </si>
  <si>
    <t>Up Close &amp; Personal </t>
  </si>
  <si>
    <t>Sam Fell</t>
  </si>
  <si>
    <t>The Tale of Despereaux </t>
  </si>
  <si>
    <t>Kevin Donovan</t>
  </si>
  <si>
    <t>The Tuxedo </t>
  </si>
  <si>
    <t>Geoff Murphy</t>
  </si>
  <si>
    <t>Under Siege 2: Dark Territory </t>
  </si>
  <si>
    <t>Jack Ryan: Shadow Recruit </t>
  </si>
  <si>
    <t>David O. Russell</t>
  </si>
  <si>
    <t>Biography|Comedy|Drama</t>
  </si>
  <si>
    <t>Joy </t>
  </si>
  <si>
    <t>Babak Najafi</t>
  </si>
  <si>
    <t>London Has Fallen </t>
  </si>
  <si>
    <t>Jean-Pierre Jeunet</t>
  </si>
  <si>
    <t>Action|Horror|Sci-Fi</t>
  </si>
  <si>
    <t>Alien: Resurrection </t>
  </si>
  <si>
    <t>Shooter </t>
  </si>
  <si>
    <t>Graham Annable</t>
  </si>
  <si>
    <t>The Boxtrolls </t>
  </si>
  <si>
    <t>Griffin Dunne</t>
  </si>
  <si>
    <t>Practical Magic </t>
  </si>
  <si>
    <t>The Lego Movie </t>
  </si>
  <si>
    <t>John Pasquin</t>
  </si>
  <si>
    <t>Miss Congeniality 2: Armed and Fabulous </t>
  </si>
  <si>
    <t>Reign of Fire </t>
  </si>
  <si>
    <t>Ruben Fleischer</t>
  </si>
  <si>
    <t>Gangster Squad </t>
  </si>
  <si>
    <t>Harold Ramis</t>
  </si>
  <si>
    <t>Adventure|Comedy</t>
  </si>
  <si>
    <t>Year One </t>
  </si>
  <si>
    <t>Biography|Drama|History|Sport</t>
  </si>
  <si>
    <t>Invictus </t>
  </si>
  <si>
    <t>Kevin Macdonald</t>
  </si>
  <si>
    <t>State of Play </t>
  </si>
  <si>
    <t>Comedy|Crime|Romance|Thriller</t>
  </si>
  <si>
    <t>Duplicity </t>
  </si>
  <si>
    <t>Donald Petrie</t>
  </si>
  <si>
    <t>My Favorite Martian </t>
  </si>
  <si>
    <t>The Sentinel </t>
  </si>
  <si>
    <t>Jorge Blanco</t>
  </si>
  <si>
    <t>Planet 51 </t>
  </si>
  <si>
    <t>Stuart Baird</t>
  </si>
  <si>
    <t>Star Trek: Nemesis </t>
  </si>
  <si>
    <t>Joel Coen</t>
  </si>
  <si>
    <t>Comedy|Crime|Romance</t>
  </si>
  <si>
    <t>Intolerable Cruelty </t>
  </si>
  <si>
    <t>Robert Lorenz</t>
  </si>
  <si>
    <t>Trouble with the Curve </t>
  </si>
  <si>
    <t>Edge of Darkness </t>
  </si>
  <si>
    <t>Horror|Mystery|Sci-Fi|Thriller</t>
  </si>
  <si>
    <t>The Relic </t>
  </si>
  <si>
    <t>Analyze That </t>
  </si>
  <si>
    <t>Righteous Kill </t>
  </si>
  <si>
    <t>Harold Becker</t>
  </si>
  <si>
    <t>Mercury Rising </t>
  </si>
  <si>
    <t>Biography|Drama|Music</t>
  </si>
  <si>
    <t>The Soloist </t>
  </si>
  <si>
    <t>Drama|Fantasy|Sport</t>
  </si>
  <si>
    <t>The Legend of Bagger Vance </t>
  </si>
  <si>
    <t>Adventure|Comedy|Drama|Music</t>
  </si>
  <si>
    <t>Almost Famous </t>
  </si>
  <si>
    <t>Garfield 2 </t>
  </si>
  <si>
    <t>xXx: State of the Union </t>
  </si>
  <si>
    <t>Scott Stewart</t>
  </si>
  <si>
    <t>Action|Fantasy|Horror|Sci-Fi|Thriller</t>
  </si>
  <si>
    <t>Priest </t>
  </si>
  <si>
    <t>Patrick Gilmore</t>
  </si>
  <si>
    <t>Adventure|Animation|Comedy|Drama|Family|Fantasy|Romance</t>
  </si>
  <si>
    <t>Sinbad: Legend of the Seven Seas </t>
  </si>
  <si>
    <t>Horror|Sci-Fi|Thriller</t>
  </si>
  <si>
    <t>Event Horizon </t>
  </si>
  <si>
    <t>Drama|Fantasy|Mystery|Romance|Thriller</t>
  </si>
  <si>
    <t>Dragonfly </t>
  </si>
  <si>
    <t>The Black Dahlia </t>
  </si>
  <si>
    <t>Tony Bill</t>
  </si>
  <si>
    <t>Action|Adventure|Drama|History|Romance|War</t>
  </si>
  <si>
    <t>Flyboys </t>
  </si>
  <si>
    <t>Rod Lurie</t>
  </si>
  <si>
    <t>The Last Castle </t>
  </si>
  <si>
    <t>Walter Hill</t>
  </si>
  <si>
    <t>Supernova </t>
  </si>
  <si>
    <t>Akiva Goldsman</t>
  </si>
  <si>
    <t>Drama|Fantasy|Mystery|Romance</t>
  </si>
  <si>
    <t>Winter's Tale </t>
  </si>
  <si>
    <t>Harald Zwart</t>
  </si>
  <si>
    <t>Fantasy|Horror|Mystery|Romance</t>
  </si>
  <si>
    <t>The Mortal Instruments: City of Bones </t>
  </si>
  <si>
    <t>Adventure|Comedy|Family|Romance|Sci-Fi</t>
  </si>
  <si>
    <t>Meet Dave </t>
  </si>
  <si>
    <t>Walter Salles</t>
  </si>
  <si>
    <t>Drama|Horror|Thriller</t>
  </si>
  <si>
    <t>Dark Water </t>
  </si>
  <si>
    <t>Edtv </t>
  </si>
  <si>
    <t>Iain Softley</t>
  </si>
  <si>
    <t>Inkheart </t>
  </si>
  <si>
    <t>The Spirit </t>
  </si>
  <si>
    <t>David Koepp</t>
  </si>
  <si>
    <t>Action|Comedy|Mystery|Romance</t>
  </si>
  <si>
    <t>Mortdecai </t>
  </si>
  <si>
    <t>Uwe Boll</t>
  </si>
  <si>
    <t>In the Name of the King: A Dungeon Siege Tale </t>
  </si>
  <si>
    <t>Beyond Borders </t>
  </si>
  <si>
    <t>Pou-Soi Cheang</t>
  </si>
  <si>
    <t>Xi you ji zhi: Sun Wukong san da Baigu Jing </t>
  </si>
  <si>
    <t>John Dahl</t>
  </si>
  <si>
    <t>The Great Raid </t>
  </si>
  <si>
    <t>Filipino</t>
  </si>
  <si>
    <t>Tim Miller</t>
  </si>
  <si>
    <t>Action|Adventure|Comedy|Romance|Sci-Fi</t>
  </si>
  <si>
    <t>Deadpool </t>
  </si>
  <si>
    <t>Stephen Herek</t>
  </si>
  <si>
    <t>Holy Man </t>
  </si>
  <si>
    <t>Action|Biography|Drama|History|Thriller|War</t>
  </si>
  <si>
    <t>American Sniper </t>
  </si>
  <si>
    <t>Adventure|Comedy|Family|Fantasy|Horror</t>
  </si>
  <si>
    <t>Goosebumps </t>
  </si>
  <si>
    <t>Just Like Heaven </t>
  </si>
  <si>
    <t>Comedy|Family|Romance|Sci-Fi</t>
  </si>
  <si>
    <t>The Flintstones in Viva Rock Vegas </t>
  </si>
  <si>
    <t>Peter MacDonald</t>
  </si>
  <si>
    <t>Action|Adventure|Thriller|War</t>
  </si>
  <si>
    <t>Rambo III </t>
  </si>
  <si>
    <t>Comedy|Drama|Romance|Sport</t>
  </si>
  <si>
    <t>Leatherheads </t>
  </si>
  <si>
    <t>Comedy|Western</t>
  </si>
  <si>
    <t>The Ridiculous 6 </t>
  </si>
  <si>
    <t>Did You Hear About the Morgans? </t>
  </si>
  <si>
    <t>The Internship </t>
  </si>
  <si>
    <t>Resident Evil: Afterlife </t>
  </si>
  <si>
    <t>Anthony Hemingway</t>
  </si>
  <si>
    <t>Red Tails </t>
  </si>
  <si>
    <t>The Devil's Advocate </t>
  </si>
  <si>
    <t>Sean Anders</t>
  </si>
  <si>
    <t>That's My Boy </t>
  </si>
  <si>
    <t>DragonHeart </t>
  </si>
  <si>
    <t>Action|Comedy|Crime|Drama</t>
  </si>
  <si>
    <t>After the Sunset </t>
  </si>
  <si>
    <t>Mark Neveldine</t>
  </si>
  <si>
    <t>Ghost Rider: Spirit of Vengeance </t>
  </si>
  <si>
    <t>John Madden</t>
  </si>
  <si>
    <t>Drama|Music|Romance|War</t>
  </si>
  <si>
    <t>Captain Corelli's Mandolin </t>
  </si>
  <si>
    <t>Action|Comedy|Drama|Family|Thriller</t>
  </si>
  <si>
    <t>The Pacifier </t>
  </si>
  <si>
    <t>Kevin Bray</t>
  </si>
  <si>
    <t>Action|Crime</t>
  </si>
  <si>
    <t>Walking Tall </t>
  </si>
  <si>
    <t>Forrest Gump </t>
  </si>
  <si>
    <t>Alvin and the Chipmunks </t>
  </si>
  <si>
    <t>Meet the Parents </t>
  </si>
  <si>
    <t>Mike Gabriel</t>
  </si>
  <si>
    <t>Adventure|Animation|Drama|Family|History|Musical|Romance</t>
  </si>
  <si>
    <t>Pocahontas </t>
  </si>
  <si>
    <t>Action|Adventure|Drama|Romance|Sci-Fi</t>
  </si>
  <si>
    <t>Superman </t>
  </si>
  <si>
    <t>The Nutty Professor </t>
  </si>
  <si>
    <t>Hitch </t>
  </si>
  <si>
    <t>Sam Weisman</t>
  </si>
  <si>
    <t>Action|Adventure|Comedy|Family|Romance</t>
  </si>
  <si>
    <t>George of the Jungle </t>
  </si>
  <si>
    <t>Jesse Dylan</t>
  </si>
  <si>
    <t>American Wedding </t>
  </si>
  <si>
    <t>Captain Phillips </t>
  </si>
  <si>
    <t>Date Night </t>
  </si>
  <si>
    <t>Casper </t>
  </si>
  <si>
    <t>The Equalizer </t>
  </si>
  <si>
    <t>Wayne Wang</t>
  </si>
  <si>
    <t>Maid in Manhattan </t>
  </si>
  <si>
    <t>Crimson Tide </t>
  </si>
  <si>
    <t>Gabriele Muccino</t>
  </si>
  <si>
    <t>The Pursuit of Happyness </t>
  </si>
  <si>
    <t>Flightplan </t>
  </si>
  <si>
    <t>Disclosure </t>
  </si>
  <si>
    <t>City of Angels </t>
  </si>
  <si>
    <t>Kill Bill: Vol. 1 </t>
  </si>
  <si>
    <t>Bowfinger </t>
  </si>
  <si>
    <t>Kill Bill: Vol. 2 </t>
  </si>
  <si>
    <t>Tango &amp; Cash </t>
  </si>
  <si>
    <t>Death Becomes Her </t>
  </si>
  <si>
    <t>Tom Dey</t>
  </si>
  <si>
    <t>Action|Adventure|Comedy|Western</t>
  </si>
  <si>
    <t>Shanghai Noon </t>
  </si>
  <si>
    <t>Executive Decision </t>
  </si>
  <si>
    <t>Mr. Popper's Penguins </t>
  </si>
  <si>
    <t>The Forbidden Kingdom </t>
  </si>
  <si>
    <t>Jimmy Hayward</t>
  </si>
  <si>
    <t>Free Birds </t>
  </si>
  <si>
    <t>Alien 3 </t>
  </si>
  <si>
    <t>Alan Parker</t>
  </si>
  <si>
    <t>Biography|Drama|History|Musical</t>
  </si>
  <si>
    <t>Evita </t>
  </si>
  <si>
    <t>John Frankenheimer</t>
  </si>
  <si>
    <t>Ronin </t>
  </si>
  <si>
    <t>Adventure|Drama|Horror|Thriller</t>
  </si>
  <si>
    <t>The Ghost and the Darkness </t>
  </si>
  <si>
    <t>Paul King</t>
  </si>
  <si>
    <t>Paddington </t>
  </si>
  <si>
    <t>Akiva Schaffer</t>
  </si>
  <si>
    <t>The Watch </t>
  </si>
  <si>
    <t>William Friedkin</t>
  </si>
  <si>
    <t>The Hunted </t>
  </si>
  <si>
    <t>Instinct </t>
  </si>
  <si>
    <t>Stuck on You </t>
  </si>
  <si>
    <t>Kent Alterman</t>
  </si>
  <si>
    <t>Semi-Pro </t>
  </si>
  <si>
    <t>Peter Lord</t>
  </si>
  <si>
    <t>The Pirates! Band of Misfits </t>
  </si>
  <si>
    <t>Changeling </t>
  </si>
  <si>
    <t>Chain Reaction </t>
  </si>
  <si>
    <t>Action|Drama|Sport|Thriller</t>
  </si>
  <si>
    <t>The Fan </t>
  </si>
  <si>
    <t>Drama|Musical|Romance|Thriller</t>
  </si>
  <si>
    <t>The Phantom of the Opera </t>
  </si>
  <si>
    <t>Shekhar Kapur</t>
  </si>
  <si>
    <t>Elizabeth: The Golden Age </t>
  </si>
  <si>
    <t>Karyn Kusama</t>
  </si>
  <si>
    <t>Æon Flux </t>
  </si>
  <si>
    <t>Ron Maxwell</t>
  </si>
  <si>
    <t>Gods and Generals </t>
  </si>
  <si>
    <t>Robert Butler</t>
  </si>
  <si>
    <t>Turbulence </t>
  </si>
  <si>
    <t>Karey Kirkpatrick</t>
  </si>
  <si>
    <t>Comedy|Drama|Family|Fantasy</t>
  </si>
  <si>
    <t>Imagine That </t>
  </si>
  <si>
    <t>Adventure|Comedy|Crime|Family|Musical</t>
  </si>
  <si>
    <t>Muppets Most Wanted </t>
  </si>
  <si>
    <t>Thunderbirds </t>
  </si>
  <si>
    <t>Steve Antin</t>
  </si>
  <si>
    <t>Drama|Music|Musical|Romance</t>
  </si>
  <si>
    <t>Burlesque </t>
  </si>
  <si>
    <t>Drama|Mystery|Romance|War</t>
  </si>
  <si>
    <t>A Very Long Engagement </t>
  </si>
  <si>
    <t>Crime|Drama|Romance</t>
  </si>
  <si>
    <t>Lolita </t>
  </si>
  <si>
    <t>Jim Gillespie</t>
  </si>
  <si>
    <t>Crime|Horror|Mystery|Thriller</t>
  </si>
  <si>
    <t>Eye See You </t>
  </si>
  <si>
    <t>Blade II </t>
  </si>
  <si>
    <t>Seven Pounds </t>
  </si>
  <si>
    <t>Bullet to the Head </t>
  </si>
  <si>
    <t>Francis Ford Coppola</t>
  </si>
  <si>
    <t>The Godfather: Part III </t>
  </si>
  <si>
    <t>Elizabethtown </t>
  </si>
  <si>
    <t>You, Me and Dupree </t>
  </si>
  <si>
    <t>Richard Lester</t>
  </si>
  <si>
    <t>Superman II </t>
  </si>
  <si>
    <t>Gigli </t>
  </si>
  <si>
    <t>All the King's Men </t>
  </si>
  <si>
    <t>Shaft </t>
  </si>
  <si>
    <t>Adventure|Animation|Drama|Family|Fantasy|Musical|Mystery|Romance</t>
  </si>
  <si>
    <t>Anastasia </t>
  </si>
  <si>
    <t>Moulin Rouge! </t>
  </si>
  <si>
    <t>Domestic Disturbance </t>
  </si>
  <si>
    <t>Scott Cooper</t>
  </si>
  <si>
    <t>Black Mass </t>
  </si>
  <si>
    <t>Flags of Our Fathers </t>
  </si>
  <si>
    <t>Law Abiding Citizen </t>
  </si>
  <si>
    <t>Robert Rodriguez</t>
  </si>
  <si>
    <t>Action|Horror|Thriller</t>
  </si>
  <si>
    <t>Grindhouse </t>
  </si>
  <si>
    <t>Drama|History|Horror</t>
  </si>
  <si>
    <t>Beloved </t>
  </si>
  <si>
    <t>Curtis Hanson</t>
  </si>
  <si>
    <t>Drama|Romance|Sport</t>
  </si>
  <si>
    <t>Lucky You </t>
  </si>
  <si>
    <t>Catch Me If You Can </t>
  </si>
  <si>
    <t>Zero Dark Thirty </t>
  </si>
  <si>
    <t>The Break-Up </t>
  </si>
  <si>
    <t>Phyllida Lloyd</t>
  </si>
  <si>
    <t>Comedy|Family|Musical|Romance</t>
  </si>
  <si>
    <t>Mamma Mia! </t>
  </si>
  <si>
    <t>Valentine's Day </t>
  </si>
  <si>
    <t>Jay Chandrasekhar</t>
  </si>
  <si>
    <t>The Dukes of Hazzard </t>
  </si>
  <si>
    <t>Terrence Malick</t>
  </si>
  <si>
    <t>The Thin Red Line </t>
  </si>
  <si>
    <t>David Dobkin</t>
  </si>
  <si>
    <t>The Change-Up </t>
  </si>
  <si>
    <t>Milos Forman</t>
  </si>
  <si>
    <t>Man on the Moon </t>
  </si>
  <si>
    <t>Casino </t>
  </si>
  <si>
    <t>Pierre Morel</t>
  </si>
  <si>
    <t>From Paris with Love </t>
  </si>
  <si>
    <t>Paul Hunter</t>
  </si>
  <si>
    <t>Bulletproof Monk </t>
  </si>
  <si>
    <t>Me, Myself &amp; Irene </t>
  </si>
  <si>
    <t>Steve Oedekerk</t>
  </si>
  <si>
    <t>Barnyard </t>
  </si>
  <si>
    <t>John Whitesell</t>
  </si>
  <si>
    <t>Deck the Halls </t>
  </si>
  <si>
    <t>The Twilight Saga: New Moon </t>
  </si>
  <si>
    <t>Shrek </t>
  </si>
  <si>
    <t>George Nolfi</t>
  </si>
  <si>
    <t>Romance|Sci-Fi|Thriller</t>
  </si>
  <si>
    <t>The Adjustment Bureau </t>
  </si>
  <si>
    <t>Robin Hood: Prince of Thieves </t>
  </si>
  <si>
    <t>Jerry Maguire </t>
  </si>
  <si>
    <t>Ted </t>
  </si>
  <si>
    <t>As Good as It Gets </t>
  </si>
  <si>
    <t>Biography|Comedy|Drama|Romance</t>
  </si>
  <si>
    <t>Patch Adams </t>
  </si>
  <si>
    <t>Anchorman 2: The Legend Continues </t>
  </si>
  <si>
    <t>Mr. Deeds </t>
  </si>
  <si>
    <t>Mystery|Sci-Fi|Thriller</t>
  </si>
  <si>
    <t>Super 8 </t>
  </si>
  <si>
    <t>Erin Brockovich </t>
  </si>
  <si>
    <t>How to Lose a Guy in 10 Days </t>
  </si>
  <si>
    <t>22 Jump Street </t>
  </si>
  <si>
    <t>Neil Jordan</t>
  </si>
  <si>
    <t>Drama|Fantasy|Horror</t>
  </si>
  <si>
    <t>Interview with the Vampire: The Vampire Chronicles </t>
  </si>
  <si>
    <t>Yes Man </t>
  </si>
  <si>
    <t>Rawson Marshall Thurber</t>
  </si>
  <si>
    <t>Central Intelligence </t>
  </si>
  <si>
    <t>Stepmom </t>
  </si>
  <si>
    <t>Daddy's Home </t>
  </si>
  <si>
    <t>Adventure|Comedy|Drama|Fantasy|Musical</t>
  </si>
  <si>
    <t>Into the Woods </t>
  </si>
  <si>
    <t>Spike Lee</t>
  </si>
  <si>
    <t>Inside Man </t>
  </si>
  <si>
    <t>Brian Helgeland</t>
  </si>
  <si>
    <t>Payback </t>
  </si>
  <si>
    <t>Frank Marshall</t>
  </si>
  <si>
    <t>Congo </t>
  </si>
  <si>
    <t>We Bought a Zoo </t>
  </si>
  <si>
    <t>Knowing </t>
  </si>
  <si>
    <t>Failure to Launch </t>
  </si>
  <si>
    <t>Hideo Nakata</t>
  </si>
  <si>
    <t>Horror|Mystery</t>
  </si>
  <si>
    <t>The Ring Two </t>
  </si>
  <si>
    <t>Crazy, Stupid, Love. </t>
  </si>
  <si>
    <t>Peter Hewitt</t>
  </si>
  <si>
    <t>Garfield </t>
  </si>
  <si>
    <t>Joe Roth</t>
  </si>
  <si>
    <t>Christmas with the Kranks </t>
  </si>
  <si>
    <t>Bennett Miller</t>
  </si>
  <si>
    <t>Moneyball </t>
  </si>
  <si>
    <t>Outbreak </t>
  </si>
  <si>
    <t>Jaume Collet-Serra</t>
  </si>
  <si>
    <t>Non-Stop </t>
  </si>
  <si>
    <t>Andy Fickman</t>
  </si>
  <si>
    <t>Action|Adventure|Family|Fantasy|Sci-Fi|Thriller</t>
  </si>
  <si>
    <t>Race to Witch Mountain </t>
  </si>
  <si>
    <t>James McTeigue</t>
  </si>
  <si>
    <t>V for Vendetta </t>
  </si>
  <si>
    <t>Shanghai Knights </t>
  </si>
  <si>
    <t>Matthew O'Callaghan</t>
  </si>
  <si>
    <t>Curious George </t>
  </si>
  <si>
    <t>Angela Robinson</t>
  </si>
  <si>
    <t>Adventure|Comedy|Family|Fantasy|Romance|Sport</t>
  </si>
  <si>
    <t>Herbie Fully Loaded </t>
  </si>
  <si>
    <t>Gary Fleder</t>
  </si>
  <si>
    <t>Don't Say a Word </t>
  </si>
  <si>
    <t>Tommy Wirkola</t>
  </si>
  <si>
    <t>Hansel &amp; Gretel: Witch Hunters </t>
  </si>
  <si>
    <t>Adrian Lyne</t>
  </si>
  <si>
    <t>Unfaithful </t>
  </si>
  <si>
    <t>I Am Number Four </t>
  </si>
  <si>
    <t>Stephen Gaghan</t>
  </si>
  <si>
    <t>Syriana </t>
  </si>
  <si>
    <t>13 Hours </t>
  </si>
  <si>
    <t>Jorge R. Gutiérrez</t>
  </si>
  <si>
    <t>The Book of Life </t>
  </si>
  <si>
    <t>Richard Loncraine</t>
  </si>
  <si>
    <t>Firewall </t>
  </si>
  <si>
    <t>Absolute Power </t>
  </si>
  <si>
    <t>G.I. Jane </t>
  </si>
  <si>
    <t>The Game </t>
  </si>
  <si>
    <t>Christophe Gans</t>
  </si>
  <si>
    <t>Adventure|Horror|Mystery</t>
  </si>
  <si>
    <t>Silent Hill </t>
  </si>
  <si>
    <t>Howard Deutch</t>
  </si>
  <si>
    <t>The Replacements </t>
  </si>
  <si>
    <t>Jon Hurwitz</t>
  </si>
  <si>
    <t>American Reunion </t>
  </si>
  <si>
    <t>The Negotiator </t>
  </si>
  <si>
    <t>Steven Quale</t>
  </si>
  <si>
    <t>Into the Storm </t>
  </si>
  <si>
    <t>John Landis</t>
  </si>
  <si>
    <t>Beverly Hills Cop III </t>
  </si>
  <si>
    <t>Gremlins 2: The New Batch </t>
  </si>
  <si>
    <t>The Judge </t>
  </si>
  <si>
    <t>The Peacemaker </t>
  </si>
  <si>
    <t>Alexander Witt</t>
  </si>
  <si>
    <t>Resident Evil: Apocalypse </t>
  </si>
  <si>
    <t>Beeban Kidron</t>
  </si>
  <si>
    <t>Bridget Jones: The Edge of Reason </t>
  </si>
  <si>
    <t>Carl Franklin</t>
  </si>
  <si>
    <t>Crime|Drama|Romance|Thriller</t>
  </si>
  <si>
    <t>Out of Time </t>
  </si>
  <si>
    <t>Steven Seagal</t>
  </si>
  <si>
    <t>On Deadly Ground </t>
  </si>
  <si>
    <t>The Adventures of Sharkboy and Lavagirl 3-D </t>
  </si>
  <si>
    <t>Danny Boyle</t>
  </si>
  <si>
    <t>The Beach </t>
  </si>
  <si>
    <t>Raising Helen </t>
  </si>
  <si>
    <t>Ninja Assassin </t>
  </si>
  <si>
    <t>For Love of the Game </t>
  </si>
  <si>
    <t>Andrew Bergman</t>
  </si>
  <si>
    <t>Comedy|Crime|Drama|Thriller</t>
  </si>
  <si>
    <t>Striptease </t>
  </si>
  <si>
    <t>Marmaduke </t>
  </si>
  <si>
    <t>Drama|Fantasy</t>
  </si>
  <si>
    <t>Hereafter </t>
  </si>
  <si>
    <t>Barbet Schroeder</t>
  </si>
  <si>
    <t>Murder by Numbers </t>
  </si>
  <si>
    <t>Assassins </t>
  </si>
  <si>
    <t>Peter Webber</t>
  </si>
  <si>
    <t>Hannibal Rising </t>
  </si>
  <si>
    <t>The Story of Us </t>
  </si>
  <si>
    <t>Andrew Niccol</t>
  </si>
  <si>
    <t>The Host </t>
  </si>
  <si>
    <t>Basic </t>
  </si>
  <si>
    <t>Blood Work </t>
  </si>
  <si>
    <t>The International </t>
  </si>
  <si>
    <t>John Carpenter</t>
  </si>
  <si>
    <t>Escape from L.A. </t>
  </si>
  <si>
    <t>The Iron Giant </t>
  </si>
  <si>
    <t>Wes Anderson</t>
  </si>
  <si>
    <t>Adventure|Comedy|Drama</t>
  </si>
  <si>
    <t>The Life Aquatic with Steve Zissou </t>
  </si>
  <si>
    <t>Action|Biography|Drama|History|War</t>
  </si>
  <si>
    <t>Free State of Jones </t>
  </si>
  <si>
    <t>The Life of David Gale </t>
  </si>
  <si>
    <t>Man of the House </t>
  </si>
  <si>
    <t>Run All Night </t>
  </si>
  <si>
    <t>David Cronenberg</t>
  </si>
  <si>
    <t>Eastern Promises </t>
  </si>
  <si>
    <t>John Stockwell</t>
  </si>
  <si>
    <t>Into the Blue </t>
  </si>
  <si>
    <t>The Messenger: The Story of Joan of Arc </t>
  </si>
  <si>
    <t>David Gordon Green</t>
  </si>
  <si>
    <t>Adventure|Comedy|Fantasy</t>
  </si>
  <si>
    <t>Your Highness </t>
  </si>
  <si>
    <t>Jim Sheridan</t>
  </si>
  <si>
    <t>Dream House </t>
  </si>
  <si>
    <t>Costa-Gavras</t>
  </si>
  <si>
    <t>Mad City </t>
  </si>
  <si>
    <t>Patrick Read Johnson</t>
  </si>
  <si>
    <t>Adventure|Comedy|Crime|Drama|Family</t>
  </si>
  <si>
    <t>Baby's Day Out </t>
  </si>
  <si>
    <t>The Scarlet Letter </t>
  </si>
  <si>
    <t>Fair Game </t>
  </si>
  <si>
    <t>Action|Biography|Crime|Drama|Thriller</t>
  </si>
  <si>
    <t>Domino </t>
  </si>
  <si>
    <t>Jade </t>
  </si>
  <si>
    <t>Gamer </t>
  </si>
  <si>
    <t>Richard LaGravenese</t>
  </si>
  <si>
    <t>Beautiful Creatures </t>
  </si>
  <si>
    <t>Danny DeVito</t>
  </si>
  <si>
    <t>Death to Smoochy </t>
  </si>
  <si>
    <t>Zoolander 2 </t>
  </si>
  <si>
    <t>George Armitage</t>
  </si>
  <si>
    <t>The Big Bounce </t>
  </si>
  <si>
    <t>Comedy|Sci-Fi</t>
  </si>
  <si>
    <t>What Planet Are You From? </t>
  </si>
  <si>
    <t>Patrick Lussier</t>
  </si>
  <si>
    <t>Drive Angry </t>
  </si>
  <si>
    <t>Street Fighter: The Legend of Chun-Li </t>
  </si>
  <si>
    <t>James Wong</t>
  </si>
  <si>
    <t>The One </t>
  </si>
  <si>
    <t>Action|Adventure|Comedy|Crime|Music|Mystery</t>
  </si>
  <si>
    <t>The Adventures of Ford Fairlane </t>
  </si>
  <si>
    <t>Richard Curtis</t>
  </si>
  <si>
    <t>Comedy|Drama|Music</t>
  </si>
  <si>
    <t>Pirate Radio </t>
  </si>
  <si>
    <t>Traffic </t>
  </si>
  <si>
    <t>Indiana Jones and the Last Crusade </t>
  </si>
  <si>
    <t>Anna Karenina </t>
  </si>
  <si>
    <t>Action|Crime|Drama|Sci-Fi|Thriller</t>
  </si>
  <si>
    <t>Chappie </t>
  </si>
  <si>
    <t>The Bone Collector </t>
  </si>
  <si>
    <t>Panic Room </t>
  </si>
  <si>
    <t>Chuck Bowman</t>
  </si>
  <si>
    <t>Horror|Thriller</t>
  </si>
  <si>
    <t>The Tooth Fairy </t>
  </si>
  <si>
    <t>Action|Adventure|Comedy|Drama|War</t>
  </si>
  <si>
    <t>Three Kings </t>
  </si>
  <si>
    <t>Child 44 </t>
  </si>
  <si>
    <t>Rat Race </t>
  </si>
  <si>
    <t>Drama|Mystery|Sci-Fi</t>
  </si>
  <si>
    <t>K-PAX </t>
  </si>
  <si>
    <t>Kate &amp; Leopold </t>
  </si>
  <si>
    <t>Bedazzled </t>
  </si>
  <si>
    <t>Crime|Drama|Music</t>
  </si>
  <si>
    <t>The Cotton Club </t>
  </si>
  <si>
    <t>Adventure|Crime|Drama|Western</t>
  </si>
  <si>
    <t>3:10 to Yuma </t>
  </si>
  <si>
    <t>Olivier Megaton</t>
  </si>
  <si>
    <t>Taken 3 </t>
  </si>
  <si>
    <t>Out of Sight </t>
  </si>
  <si>
    <t>Comedy|Drama|Thriller</t>
  </si>
  <si>
    <t>The Cable Guy </t>
  </si>
  <si>
    <t>Deepa Mehta</t>
  </si>
  <si>
    <t>Drama|Romance|War</t>
  </si>
  <si>
    <t>Earth </t>
  </si>
  <si>
    <t>Hindi</t>
  </si>
  <si>
    <t>Warren Beatty</t>
  </si>
  <si>
    <t>Action|Comedy|Crime|Music|Romance|Thriller</t>
  </si>
  <si>
    <t>Dick Tracy </t>
  </si>
  <si>
    <t>Crime|Romance|Thriller</t>
  </si>
  <si>
    <t>The Thomas Crown Affair </t>
  </si>
  <si>
    <t>Penny Marshall</t>
  </si>
  <si>
    <t>Riding in Cars with Boys </t>
  </si>
  <si>
    <t>Ted Kotcheff</t>
  </si>
  <si>
    <t>First Blood </t>
  </si>
  <si>
    <t>Andrei Tarkovsky</t>
  </si>
  <si>
    <t>Solaris </t>
  </si>
  <si>
    <t>Russian</t>
  </si>
  <si>
    <t>Paul Bolger</t>
  </si>
  <si>
    <t>Happily N'Ever After </t>
  </si>
  <si>
    <t>Stephen Frears</t>
  </si>
  <si>
    <t>Mary Reilly </t>
  </si>
  <si>
    <t>P.J. Hogan</t>
  </si>
  <si>
    <t>My Best Friend's Wedding </t>
  </si>
  <si>
    <t>America's Sweethearts </t>
  </si>
  <si>
    <t>Insomnia </t>
  </si>
  <si>
    <t>Action|Adventure|Drama|Sci-Fi|Thriller</t>
  </si>
  <si>
    <t>Star Trek: First Contact </t>
  </si>
  <si>
    <t>Action|Drama|Fantasy|Thriller|Western</t>
  </si>
  <si>
    <t>Jonah Hex </t>
  </si>
  <si>
    <t>Action|Drama|Mystery|Thriller|War</t>
  </si>
  <si>
    <t>Courage Under Fire </t>
  </si>
  <si>
    <t>Liar Liar </t>
  </si>
  <si>
    <t>Brad Furman</t>
  </si>
  <si>
    <t>Biography|Crime|Drama|Thriller</t>
  </si>
  <si>
    <t>The Infiltrator </t>
  </si>
  <si>
    <t>Terence Young</t>
  </si>
  <si>
    <t>Inchon </t>
  </si>
  <si>
    <t>The Flintstones </t>
  </si>
  <si>
    <t>Taken 2 </t>
  </si>
  <si>
    <t>David Zucker</t>
  </si>
  <si>
    <t>Scary Movie 3 </t>
  </si>
  <si>
    <t>Action|Comedy|Crime|Romance</t>
  </si>
  <si>
    <t>Miss Congeniality </t>
  </si>
  <si>
    <t>Action|Adventure|Family|Fantasy|Sci-Fi</t>
  </si>
  <si>
    <t>Journey to the Center of the Earth </t>
  </si>
  <si>
    <t>The Princess Diaries 2: Royal Engagement </t>
  </si>
  <si>
    <t>The Pelican Brief </t>
  </si>
  <si>
    <t>The Client </t>
  </si>
  <si>
    <t>The Bucket List </t>
  </si>
  <si>
    <t>Patriot Games </t>
  </si>
  <si>
    <t>Monster-in-Law </t>
  </si>
  <si>
    <t>Denis Villeneuve</t>
  </si>
  <si>
    <t>Prisoners </t>
  </si>
  <si>
    <t>Training Day </t>
  </si>
  <si>
    <t>Galaxy Quest </t>
  </si>
  <si>
    <t>Scary Movie 2 </t>
  </si>
  <si>
    <t>Adventure|Comedy|Family|Musical</t>
  </si>
  <si>
    <t>The Muppets </t>
  </si>
  <si>
    <t>Action|Horror</t>
  </si>
  <si>
    <t>Blade </t>
  </si>
  <si>
    <t>Thomas Carter</t>
  </si>
  <si>
    <t>Coach Carter </t>
  </si>
  <si>
    <t>Roger Michell</t>
  </si>
  <si>
    <t>Changing Lanes </t>
  </si>
  <si>
    <t>Luis Llosa</t>
  </si>
  <si>
    <t>Action|Adventure|Horror|Thriller</t>
  </si>
  <si>
    <t>Anaconda </t>
  </si>
  <si>
    <t>Comedy|Drama|Music|Romance</t>
  </si>
  <si>
    <t>Coyote Ugly </t>
  </si>
  <si>
    <t>Love Actually </t>
  </si>
  <si>
    <t>A Bug's Life </t>
  </si>
  <si>
    <t>From Hell </t>
  </si>
  <si>
    <t>Action|Crime|Drama|Romance|Thriller</t>
  </si>
  <si>
    <t>The Specialist </t>
  </si>
  <si>
    <t>Tin Cup </t>
  </si>
  <si>
    <t>Melville Shavelson</t>
  </si>
  <si>
    <t>Yours, Mine and Ours </t>
  </si>
  <si>
    <t>Comedy|Family|Romance|Sport</t>
  </si>
  <si>
    <t>Kicking &amp; Screaming </t>
  </si>
  <si>
    <t>Garth Jennings</t>
  </si>
  <si>
    <t>The Hitchhiker's Guide to the Galaxy </t>
  </si>
  <si>
    <t>Joel Zwick</t>
  </si>
  <si>
    <t>Fat Albert </t>
  </si>
  <si>
    <t>Russell Mulcahy</t>
  </si>
  <si>
    <t>Resident Evil: Extinction </t>
  </si>
  <si>
    <t>Blended </t>
  </si>
  <si>
    <t>Last Holiday </t>
  </si>
  <si>
    <t>The River Wild </t>
  </si>
  <si>
    <t>Drama|Family|Fantasy</t>
  </si>
  <si>
    <t>The Indian in the Cupboard </t>
  </si>
  <si>
    <t>Savages </t>
  </si>
  <si>
    <t>David R. Ellis</t>
  </si>
  <si>
    <t>Cellular </t>
  </si>
  <si>
    <t>Peter Howitt</t>
  </si>
  <si>
    <t>Johnny English </t>
  </si>
  <si>
    <t>John A. Davis</t>
  </si>
  <si>
    <t>The Ant Bully </t>
  </si>
  <si>
    <t>David Lynch</t>
  </si>
  <si>
    <t>Dune </t>
  </si>
  <si>
    <t>Julie Taymor</t>
  </si>
  <si>
    <t>Drama|Fantasy|Musical|Romance</t>
  </si>
  <si>
    <t>Across the Universe </t>
  </si>
  <si>
    <t>Revolutionary Road </t>
  </si>
  <si>
    <t>16 Blocks </t>
  </si>
  <si>
    <t>Mathieu Kassovitz</t>
  </si>
  <si>
    <t>Babylon A.D. </t>
  </si>
  <si>
    <t>John Gray</t>
  </si>
  <si>
    <t>The Glimmer Man </t>
  </si>
  <si>
    <t>Multiplicity </t>
  </si>
  <si>
    <t>John Schultz</t>
  </si>
  <si>
    <t>Adventure|Comedy|Family|Fantasy|Sci-Fi</t>
  </si>
  <si>
    <t>Aliens in the Attic </t>
  </si>
  <si>
    <t>Sean Penn</t>
  </si>
  <si>
    <t>The Pledge </t>
  </si>
  <si>
    <t>Susan Stroman</t>
  </si>
  <si>
    <t>Comedy|Musical</t>
  </si>
  <si>
    <t>The Producers </t>
  </si>
  <si>
    <t>Simon Wincer</t>
  </si>
  <si>
    <t>The Phantom </t>
  </si>
  <si>
    <t>Billy Bob Thornton</t>
  </si>
  <si>
    <t>All the Pretty Horses </t>
  </si>
  <si>
    <t>Biography|Drama|History</t>
  </si>
  <si>
    <t>Nixon </t>
  </si>
  <si>
    <t>The Ghost Writer </t>
  </si>
  <si>
    <t>Deep Rising </t>
  </si>
  <si>
    <t>Action|Crime|Drama|Thriller|War</t>
  </si>
  <si>
    <t>Miracle at St. Anna </t>
  </si>
  <si>
    <t>Curse of the Golden Flower </t>
  </si>
  <si>
    <t>Danny Pang</t>
  </si>
  <si>
    <t>Bangkok Dangerous </t>
  </si>
  <si>
    <t>Comedy|Crime|Thriller</t>
  </si>
  <si>
    <t>Big Trouble </t>
  </si>
  <si>
    <t>Love in the Time of Cholera </t>
  </si>
  <si>
    <t>George P. Cosmatos</t>
  </si>
  <si>
    <t>Shadow Conspiracy </t>
  </si>
  <si>
    <t>Oliver Parker</t>
  </si>
  <si>
    <t>Johnny English Reborn </t>
  </si>
  <si>
    <t>Lawrence Kasanoff</t>
  </si>
  <si>
    <t>Action|Animation|Comedy|Family|Fantasy</t>
  </si>
  <si>
    <t>Foodfight! </t>
  </si>
  <si>
    <t>Ben Affleck</t>
  </si>
  <si>
    <t>Biography|Drama|History|Thriller</t>
  </si>
  <si>
    <t>Argo </t>
  </si>
  <si>
    <t>Action|Adventure|Crime|Drama|Mystery|Thriller</t>
  </si>
  <si>
    <t>The Fugitive </t>
  </si>
  <si>
    <t>The Bounty Hunter </t>
  </si>
  <si>
    <t>Sleepers </t>
  </si>
  <si>
    <t>Rambo: First Blood Part II </t>
  </si>
  <si>
    <t>Brian Gibson</t>
  </si>
  <si>
    <t>The Juror </t>
  </si>
  <si>
    <t>Norman Ferguson</t>
  </si>
  <si>
    <t>Animation|Family|Fantasy|Musical</t>
  </si>
  <si>
    <t>Pinocchio </t>
  </si>
  <si>
    <t>Michael Cimino</t>
  </si>
  <si>
    <t>Adventure|Drama|Western</t>
  </si>
  <si>
    <t>Heaven's Gate </t>
  </si>
  <si>
    <t>Underworld: Evolution </t>
  </si>
  <si>
    <t>Paul McGuigan</t>
  </si>
  <si>
    <t>Victor Frankenstein </t>
  </si>
  <si>
    <t>Gus Van Sant</t>
  </si>
  <si>
    <t>Finding Forrester </t>
  </si>
  <si>
    <t>28 Days </t>
  </si>
  <si>
    <t>Unleashed </t>
  </si>
  <si>
    <t>Roger Kumble</t>
  </si>
  <si>
    <t>The Sweetest Thing </t>
  </si>
  <si>
    <t>The Firm </t>
  </si>
  <si>
    <t>Burr Steers</t>
  </si>
  <si>
    <t>Charlie St. Cloud </t>
  </si>
  <si>
    <t>The Mechanic </t>
  </si>
  <si>
    <t>21 Jump Street </t>
  </si>
  <si>
    <t>Notting Hill </t>
  </si>
  <si>
    <t>Chicken Run </t>
  </si>
  <si>
    <t>John Hamburg</t>
  </si>
  <si>
    <t>Along Came Polly </t>
  </si>
  <si>
    <t>Reginald Hudlin</t>
  </si>
  <si>
    <t>Boomerang </t>
  </si>
  <si>
    <t>The Heat </t>
  </si>
  <si>
    <t>Joseph L. Mankiewicz</t>
  </si>
  <si>
    <t>Biography|Drama|History|Romance</t>
  </si>
  <si>
    <t>Cleopatra </t>
  </si>
  <si>
    <t>Here Comes the Boom </t>
  </si>
  <si>
    <t>High Crimes </t>
  </si>
  <si>
    <t>Barbra Streisand</t>
  </si>
  <si>
    <t>The Mirror Has Two Faces </t>
  </si>
  <si>
    <t>Mark Pellington</t>
  </si>
  <si>
    <t>Drama|Horror|Mystery|Thriller</t>
  </si>
  <si>
    <t>The Mothman Prophecies </t>
  </si>
  <si>
    <t>Brüno </t>
  </si>
  <si>
    <t>John Glen</t>
  </si>
  <si>
    <t>Licence to Kill </t>
  </si>
  <si>
    <t>Catherine Hardwicke</t>
  </si>
  <si>
    <t>Red Riding Hood </t>
  </si>
  <si>
    <t>John Herzfeld</t>
  </si>
  <si>
    <t>15 Minutes </t>
  </si>
  <si>
    <t>Annabel Jankel</t>
  </si>
  <si>
    <t>Super Mario Bros. </t>
  </si>
  <si>
    <t>Lord of War </t>
  </si>
  <si>
    <t>Hero </t>
  </si>
  <si>
    <t>Julie Anne Robinson</t>
  </si>
  <si>
    <t>One for the Money </t>
  </si>
  <si>
    <t>Evan Goldberg</t>
  </si>
  <si>
    <t>The Interview </t>
  </si>
  <si>
    <t>Sngmoo Lee</t>
  </si>
  <si>
    <t>Action|Fantasy|Western</t>
  </si>
  <si>
    <t>The Warrior's Way </t>
  </si>
  <si>
    <t>Micmacs </t>
  </si>
  <si>
    <t>Drama|Music</t>
  </si>
  <si>
    <t>8 Mile </t>
  </si>
  <si>
    <t>Jamel Debbouze</t>
  </si>
  <si>
    <t>Animal Kingdom: Let's go Ape </t>
  </si>
  <si>
    <t>A Knight's Tale </t>
  </si>
  <si>
    <t>Gordon Chan</t>
  </si>
  <si>
    <t>The Medallion </t>
  </si>
  <si>
    <t>The Sixth Sense </t>
  </si>
  <si>
    <t>Asger Leth</t>
  </si>
  <si>
    <t>Man on a Ledge </t>
  </si>
  <si>
    <t>The Big Year </t>
  </si>
  <si>
    <t>John G. Avildsen</t>
  </si>
  <si>
    <t>Action|Drama|Family|Sport</t>
  </si>
  <si>
    <t>The Karate Kid </t>
  </si>
  <si>
    <t>American Hustle </t>
  </si>
  <si>
    <t>Anne Fletcher</t>
  </si>
  <si>
    <t>The Proposal </t>
  </si>
  <si>
    <t>Bruce Beresford</t>
  </si>
  <si>
    <t>Double Jeopardy </t>
  </si>
  <si>
    <t>Back to the Future Part II </t>
  </si>
  <si>
    <t>Lucy </t>
  </si>
  <si>
    <t>Sam Taylor-Johnson</t>
  </si>
  <si>
    <t>Fifty Shades of Grey </t>
  </si>
  <si>
    <t>Spy Kids 3-D: Game Over </t>
  </si>
  <si>
    <t>A Time to Kill </t>
  </si>
  <si>
    <t>Cheaper by the Dozen </t>
  </si>
  <si>
    <t>Action|Biography|Drama|Thriller|War</t>
  </si>
  <si>
    <t>Lone Survivor </t>
  </si>
  <si>
    <t>Comedy|Drama|Sport</t>
  </si>
  <si>
    <t>A League of Their Own </t>
  </si>
  <si>
    <t>The Conjuring 2 </t>
  </si>
  <si>
    <t>The Social Network </t>
  </si>
  <si>
    <t>Ken Kwapis</t>
  </si>
  <si>
    <t>He's Just Not That Into You </t>
  </si>
  <si>
    <t>Scary Movie 4 </t>
  </si>
  <si>
    <t>Wes Craven</t>
  </si>
  <si>
    <t>Scream 3 </t>
  </si>
  <si>
    <t>Adventure|Comedy|Sci-Fi|Western</t>
  </si>
  <si>
    <t>Back to the Future Part III </t>
  </si>
  <si>
    <t>Etan Cohen</t>
  </si>
  <si>
    <t>Get Hard </t>
  </si>
  <si>
    <t>Fantasy|Horror|Romance</t>
  </si>
  <si>
    <t>Bram Stoker's Dracula </t>
  </si>
  <si>
    <t>Biography|Drama|Romance</t>
  </si>
  <si>
    <t>Julie &amp; Julia </t>
  </si>
  <si>
    <t>42 </t>
  </si>
  <si>
    <t>The Talented Mr. Ripley </t>
  </si>
  <si>
    <t>Dumb and Dumber To </t>
  </si>
  <si>
    <t>Eight Below </t>
  </si>
  <si>
    <t>The Intern </t>
  </si>
  <si>
    <t>Ride Along 2 </t>
  </si>
  <si>
    <t>Action|Adventure|Drama|Romance|War</t>
  </si>
  <si>
    <t>The Last of the Mohicans </t>
  </si>
  <si>
    <t>Ray </t>
  </si>
  <si>
    <t>Sin City </t>
  </si>
  <si>
    <t>Vantage Point </t>
  </si>
  <si>
    <t>I Love You, Man </t>
  </si>
  <si>
    <t>Shallow Hal </t>
  </si>
  <si>
    <t>JFK </t>
  </si>
  <si>
    <t>Big Momma's House 2 </t>
  </si>
  <si>
    <t>Adventure|Comedy|Crime|Romance</t>
  </si>
  <si>
    <t>The Mexican </t>
  </si>
  <si>
    <t>Comedy|Drama|Family|Fantasy|Romance</t>
  </si>
  <si>
    <t>17 Again </t>
  </si>
  <si>
    <t>Nick Cassavetes</t>
  </si>
  <si>
    <t>The Other Woman </t>
  </si>
  <si>
    <t>Horror</t>
  </si>
  <si>
    <t>The Final Destination </t>
  </si>
  <si>
    <t>Bridge of Spies </t>
  </si>
  <si>
    <t>Behind Enemy Lines </t>
  </si>
  <si>
    <t>Nicholas Stoller</t>
  </si>
  <si>
    <t>Comedy|Music</t>
  </si>
  <si>
    <t>Get Him to the Greek </t>
  </si>
  <si>
    <t>Shall We Dance </t>
  </si>
  <si>
    <t>Small Soldiers </t>
  </si>
  <si>
    <t>Mark A.Z. Dippé</t>
  </si>
  <si>
    <t>Spawn </t>
  </si>
  <si>
    <t>Action|Adventure|Drama|Romance|Thriller</t>
  </si>
  <si>
    <t>The Count of Monte Cristo </t>
  </si>
  <si>
    <t>The Lincoln Lawyer </t>
  </si>
  <si>
    <t>Unknown </t>
  </si>
  <si>
    <t>The Prestige </t>
  </si>
  <si>
    <t>Horrible Bosses 2 </t>
  </si>
  <si>
    <t>Cal Brunker</t>
  </si>
  <si>
    <t>Escape from Planet Earth </t>
  </si>
  <si>
    <t>Apocalypto </t>
  </si>
  <si>
    <t>Maya</t>
  </si>
  <si>
    <t>The Living Daylights </t>
  </si>
  <si>
    <t>Nimród Antal</t>
  </si>
  <si>
    <t>Predators </t>
  </si>
  <si>
    <t>Legal Eagles </t>
  </si>
  <si>
    <t>Secret Window </t>
  </si>
  <si>
    <t>Alejandro Agresti</t>
  </si>
  <si>
    <t>The Lake House </t>
  </si>
  <si>
    <t>The Skeleton Key </t>
  </si>
  <si>
    <t>Peter Hedges</t>
  </si>
  <si>
    <t>The Odd Life of Timothy Green </t>
  </si>
  <si>
    <t>Paul Weiland</t>
  </si>
  <si>
    <t>Made of Honor </t>
  </si>
  <si>
    <t>Biography|Drama|Music|Musical</t>
  </si>
  <si>
    <t>Jersey Boys </t>
  </si>
  <si>
    <t>The Rainmaker </t>
  </si>
  <si>
    <t>Gothika </t>
  </si>
  <si>
    <t>Drama|History</t>
  </si>
  <si>
    <t>Amistad </t>
  </si>
  <si>
    <t>Medicine Man </t>
  </si>
  <si>
    <t>Colin Strause</t>
  </si>
  <si>
    <t>Aliens vs. Predator: Requiem </t>
  </si>
  <si>
    <t>Ri¢hie Ri¢h </t>
  </si>
  <si>
    <t>Joan Chen</t>
  </si>
  <si>
    <t>Autumn in New York </t>
  </si>
  <si>
    <t>Comedy|Music|Romance</t>
  </si>
  <si>
    <t>Music and Lyrics </t>
  </si>
  <si>
    <t>Greg Mottola</t>
  </si>
  <si>
    <t>Paul </t>
  </si>
  <si>
    <t>The Guilt Trip </t>
  </si>
  <si>
    <t>Scream 4 </t>
  </si>
  <si>
    <t>8MM </t>
  </si>
  <si>
    <t>The Doors </t>
  </si>
  <si>
    <t>Jake Kasdan</t>
  </si>
  <si>
    <t>Sex Tape </t>
  </si>
  <si>
    <t>Diane Keaton</t>
  </si>
  <si>
    <t>Hanging Up </t>
  </si>
  <si>
    <t>Final Destination 5 </t>
  </si>
  <si>
    <t>Kelly Makin</t>
  </si>
  <si>
    <t>Mickey Blue Eyes </t>
  </si>
  <si>
    <t>Pay It Forward </t>
  </si>
  <si>
    <t>Fever Pitch </t>
  </si>
  <si>
    <t>Drillbit Taylor </t>
  </si>
  <si>
    <t>A Million Ways to Die in the West </t>
  </si>
  <si>
    <t>Action|Adventure|Crime|Fantasy|Mystery|Thriller</t>
  </si>
  <si>
    <t>The Shadow </t>
  </si>
  <si>
    <t>Stephen Daldry</t>
  </si>
  <si>
    <t>Adventure|Drama|Mystery</t>
  </si>
  <si>
    <t>Extremely Loud &amp; Incredibly Close </t>
  </si>
  <si>
    <t>Morning Glory </t>
  </si>
  <si>
    <t>Biography|Crime|Drama|Music</t>
  </si>
  <si>
    <t>Get Rich or Die Tryin' </t>
  </si>
  <si>
    <t>Christian Duguay</t>
  </si>
  <si>
    <t>The Art of War </t>
  </si>
  <si>
    <t>Rent </t>
  </si>
  <si>
    <t>Crime|Drama|Horror|Thriller</t>
  </si>
  <si>
    <t>Bless the Child </t>
  </si>
  <si>
    <t>The Out-of-Towners </t>
  </si>
  <si>
    <t>The Island of Dr. Moreau </t>
  </si>
  <si>
    <t>The Musketeer </t>
  </si>
  <si>
    <t>Justin Chadwick</t>
  </si>
  <si>
    <t>The Other Boleyn Girl </t>
  </si>
  <si>
    <t>Pat O'Connor</t>
  </si>
  <si>
    <t>Sweet November </t>
  </si>
  <si>
    <t>The Reaping </t>
  </si>
  <si>
    <t>Mean Streets </t>
  </si>
  <si>
    <t>Renaissance Man </t>
  </si>
  <si>
    <t>Colombiana </t>
  </si>
  <si>
    <t>Frederik Du Chau</t>
  </si>
  <si>
    <t>Adventure|Animation|Comedy|Drama|Family|Fantasy|Musical</t>
  </si>
  <si>
    <t>The Magic Sword: Quest for Camelot </t>
  </si>
  <si>
    <t>City by the Sea </t>
  </si>
  <si>
    <t>Irwin Winkler</t>
  </si>
  <si>
    <t>At First Sight </t>
  </si>
  <si>
    <t>Joseph Kahn</t>
  </si>
  <si>
    <t>Torque </t>
  </si>
  <si>
    <t>City Hall </t>
  </si>
  <si>
    <t>Showgirls </t>
  </si>
  <si>
    <t>Sofia Coppola</t>
  </si>
  <si>
    <t>Marie Antoinette </t>
  </si>
  <si>
    <t>Kiss of Death </t>
  </si>
  <si>
    <t>Stephen Kay</t>
  </si>
  <si>
    <t>Get Carter </t>
  </si>
  <si>
    <t>J.A. Bayona</t>
  </si>
  <si>
    <t>The Impossible </t>
  </si>
  <si>
    <t>Elaine May</t>
  </si>
  <si>
    <t>Action|Adventure|Comedy|Music|Thriller</t>
  </si>
  <si>
    <t>Ishtar </t>
  </si>
  <si>
    <t>Adventure|Animation|Comedy|Crime|Family</t>
  </si>
  <si>
    <t>Fantastic Mr. Fox </t>
  </si>
  <si>
    <t>Life or Something Like It </t>
  </si>
  <si>
    <t>Comedy|Romance|Sci-Fi|Thriller</t>
  </si>
  <si>
    <t>Memoirs of an Invisible Man </t>
  </si>
  <si>
    <t>Amélie </t>
  </si>
  <si>
    <t>Dennie Gordon</t>
  </si>
  <si>
    <t>Comedy|Crime|Family|Romance</t>
  </si>
  <si>
    <t>New York Minute </t>
  </si>
  <si>
    <t>Charles Shyer</t>
  </si>
  <si>
    <t>Alfie </t>
  </si>
  <si>
    <t>Big Miracle </t>
  </si>
  <si>
    <t>Ulu Grosbard</t>
  </si>
  <si>
    <t>The Deep End of the Ocean </t>
  </si>
  <si>
    <t>William Malone</t>
  </si>
  <si>
    <t>Crime|Horror|Thriller</t>
  </si>
  <si>
    <t>Feardotcom </t>
  </si>
  <si>
    <t>Cirque du Freak: The Vampire's Assistant </t>
  </si>
  <si>
    <t>Duplex </t>
  </si>
  <si>
    <t>Malcolm D. Lee</t>
  </si>
  <si>
    <t>Soul Men </t>
  </si>
  <si>
    <t>Jerry Jameson</t>
  </si>
  <si>
    <t>Raise the Titanic </t>
  </si>
  <si>
    <t>Mic Rodgers</t>
  </si>
  <si>
    <t>Universal Soldier: The Return </t>
  </si>
  <si>
    <t>Christian Alvart</t>
  </si>
  <si>
    <t>Action|Horror|Mystery|Sci-Fi|Thriller</t>
  </si>
  <si>
    <t>Pandorum </t>
  </si>
  <si>
    <t>Impostor </t>
  </si>
  <si>
    <t>Extreme Ops </t>
  </si>
  <si>
    <t>Jean-Marie Poiré</t>
  </si>
  <si>
    <t>Comedy|Fantasy|Sci-Fi</t>
  </si>
  <si>
    <t>Just Visiting </t>
  </si>
  <si>
    <t>Sunshine </t>
  </si>
  <si>
    <t>A Thousand Words </t>
  </si>
  <si>
    <t>Marc F. Adler</t>
  </si>
  <si>
    <t>Adventure|Animation|Comedy|Fantasy|Romance</t>
  </si>
  <si>
    <t>Delgo </t>
  </si>
  <si>
    <t>The Gunman </t>
  </si>
  <si>
    <t>Geoffrey Sax</t>
  </si>
  <si>
    <t>Action|Adventure|Family|Thriller</t>
  </si>
  <si>
    <t>Alex Rider: Operation Stormbreaker </t>
  </si>
  <si>
    <t>Disturbia </t>
  </si>
  <si>
    <t>Hackers </t>
  </si>
  <si>
    <t>Richard Shepard</t>
  </si>
  <si>
    <t>Adventure|Comedy|Drama|Romance|Thriller|War</t>
  </si>
  <si>
    <t>The Hunting Party </t>
  </si>
  <si>
    <t>The Hudsucker Proxy </t>
  </si>
  <si>
    <t>Peter Ho-Sun Chan</t>
  </si>
  <si>
    <t>The Warlords </t>
  </si>
  <si>
    <t>Nomad: The Warrior </t>
  </si>
  <si>
    <t>Kazakh</t>
  </si>
  <si>
    <t>Joon-ho Bong</t>
  </si>
  <si>
    <t>Snowpiercer </t>
  </si>
  <si>
    <t>Adventure|Animation|Comedy|Fantasy|Music|Romance</t>
  </si>
  <si>
    <t>A Monster in Paris </t>
  </si>
  <si>
    <t>Jeff Nathanson</t>
  </si>
  <si>
    <t>The Last Shot </t>
  </si>
  <si>
    <t>Action|Drama|Fantasy</t>
  </si>
  <si>
    <t>The Crow </t>
  </si>
  <si>
    <t>S.S. Rajamouli</t>
  </si>
  <si>
    <t>Action|Adventure|Drama|Fantasy|War</t>
  </si>
  <si>
    <t>Baahubali: The Beginning </t>
  </si>
  <si>
    <t>Telugu</t>
  </si>
  <si>
    <t>Drama|Fantasy|Romance|Sci-Fi</t>
  </si>
  <si>
    <t>The Time Traveler's Wife </t>
  </si>
  <si>
    <t>Because I Said So </t>
  </si>
  <si>
    <t>Animation|Comedy|Family|Horror|Sci-Fi</t>
  </si>
  <si>
    <t>Frankenweenie </t>
  </si>
  <si>
    <t>Serenity </t>
  </si>
  <si>
    <t>Charles S. Dutton</t>
  </si>
  <si>
    <t>Biography|Drama|Romance|Sport</t>
  </si>
  <si>
    <t>Against the Ropes </t>
  </si>
  <si>
    <t>Superman III </t>
  </si>
  <si>
    <t>Grudge Match </t>
  </si>
  <si>
    <t>Red Cliff </t>
  </si>
  <si>
    <t>Sweet Home Alabama </t>
  </si>
  <si>
    <t>The Ugly Truth </t>
  </si>
  <si>
    <t>Jonathan Lynn</t>
  </si>
  <si>
    <t>Sgt. Bilko </t>
  </si>
  <si>
    <t>Spy Kids 2: Island of Lost Dreams </t>
  </si>
  <si>
    <t>David Carson</t>
  </si>
  <si>
    <t>Star Trek: Generations </t>
  </si>
  <si>
    <t>Kar-Wai Wong</t>
  </si>
  <si>
    <t>Action|Biography|Drama</t>
  </si>
  <si>
    <t>The Grandmaster </t>
  </si>
  <si>
    <t>Water for Elephants </t>
  </si>
  <si>
    <t>Yuefeng Song</t>
  </si>
  <si>
    <t>Dragon Nest: Warriors' Dawn </t>
  </si>
  <si>
    <t>Norman Jewison</t>
  </si>
  <si>
    <t>The Hurricane </t>
  </si>
  <si>
    <t>Enough </t>
  </si>
  <si>
    <t>David Mirkin</t>
  </si>
  <si>
    <t>Heartbreakers </t>
  </si>
  <si>
    <t>Paul Blart: Mall Cop 2 </t>
  </si>
  <si>
    <t>Luis Mandoki</t>
  </si>
  <si>
    <t>Angel Eyes </t>
  </si>
  <si>
    <t>Joe Somebody </t>
  </si>
  <si>
    <t>The Ninth Gate </t>
  </si>
  <si>
    <t>Extreme Measures </t>
  </si>
  <si>
    <t>Rock Star </t>
  </si>
  <si>
    <t>Lee Daniels</t>
  </si>
  <si>
    <t>Precious </t>
  </si>
  <si>
    <t>Adventure|Drama</t>
  </si>
  <si>
    <t>White Squall </t>
  </si>
  <si>
    <t>Horror|Mystery|Sci-Fi</t>
  </si>
  <si>
    <t>The Thing </t>
  </si>
  <si>
    <t>Riddick </t>
  </si>
  <si>
    <t>Jeb Stuart</t>
  </si>
  <si>
    <t>Switchback </t>
  </si>
  <si>
    <t>Steve Miner</t>
  </si>
  <si>
    <t>Action|Adventure|Drama|Thriller|Western</t>
  </si>
  <si>
    <t>Texas Rangers </t>
  </si>
  <si>
    <t>Adventure|Family|Fantasy|Sci-Fi</t>
  </si>
  <si>
    <t>City of Ember </t>
  </si>
  <si>
    <t>Paul Thomas Anderson</t>
  </si>
  <si>
    <t>The Master </t>
  </si>
  <si>
    <t>David Leland</t>
  </si>
  <si>
    <t>Adventure|Comedy|History|Romance</t>
  </si>
  <si>
    <t>Virgin Territory </t>
  </si>
  <si>
    <t>The Express </t>
  </si>
  <si>
    <t>J Blakeson</t>
  </si>
  <si>
    <t>The 5th Wave </t>
  </si>
  <si>
    <t>Ryan Coogler</t>
  </si>
  <si>
    <t>Creed </t>
  </si>
  <si>
    <t>The Town </t>
  </si>
  <si>
    <t>Kirk Jones</t>
  </si>
  <si>
    <t>What to Expect When You're Expecting </t>
  </si>
  <si>
    <t>Ethan Coen</t>
  </si>
  <si>
    <t>Burn After Reading </t>
  </si>
  <si>
    <t>Jennifer Flackett</t>
  </si>
  <si>
    <t>Nim's Island </t>
  </si>
  <si>
    <t>Action|Biography|Drama|Sport</t>
  </si>
  <si>
    <t>Rush </t>
  </si>
  <si>
    <t>Magnolia </t>
  </si>
  <si>
    <t>Kevin Smith</t>
  </si>
  <si>
    <t>Cop Out </t>
  </si>
  <si>
    <t>Christian Ditter</t>
  </si>
  <si>
    <t>How to Be Single </t>
  </si>
  <si>
    <t>Charles Martin Smith</t>
  </si>
  <si>
    <t>Drama|Family</t>
  </si>
  <si>
    <t>Dolphin Tale </t>
  </si>
  <si>
    <t>Twilight </t>
  </si>
  <si>
    <t>John Q </t>
  </si>
  <si>
    <t>Blue Streak </t>
  </si>
  <si>
    <t>We're the Millers </t>
  </si>
  <si>
    <t>Fedor Bondarchuk</t>
  </si>
  <si>
    <t>Obitaemyy ostrov </t>
  </si>
  <si>
    <t>Breakdown </t>
  </si>
  <si>
    <t>Irvin Kershner</t>
  </si>
  <si>
    <t>Never Say Never Again </t>
  </si>
  <si>
    <t>Steve Pink</t>
  </si>
  <si>
    <t>Hot Tub Time Machine </t>
  </si>
  <si>
    <t>Dolphin Tale 2 </t>
  </si>
  <si>
    <t>Action|Adventure|Crime|Drama|Family|Fantasy|Romance|Thriller</t>
  </si>
  <si>
    <t>Reindeer Games </t>
  </si>
  <si>
    <t>A Man Apart </t>
  </si>
  <si>
    <t>Aloha </t>
  </si>
  <si>
    <t>Ghosts of Mississippi </t>
  </si>
  <si>
    <t>Scott Hicks</t>
  </si>
  <si>
    <t>Snow Falling on Cedars </t>
  </si>
  <si>
    <t>The Rite </t>
  </si>
  <si>
    <t>Gattaca </t>
  </si>
  <si>
    <t>Biography|Comedy|Romance</t>
  </si>
  <si>
    <t>Isn't She Great </t>
  </si>
  <si>
    <t>Space Chimps </t>
  </si>
  <si>
    <t>Chris Rock</t>
  </si>
  <si>
    <t>Head of State </t>
  </si>
  <si>
    <t>The Hangover </t>
  </si>
  <si>
    <t>Wilson Yip</t>
  </si>
  <si>
    <t>Action|Biography|Drama|History</t>
  </si>
  <si>
    <t>Ip Man 3 </t>
  </si>
  <si>
    <t>Cantonese</t>
  </si>
  <si>
    <t>Austin Powers: The Spy Who Shagged Me </t>
  </si>
  <si>
    <t>Batman </t>
  </si>
  <si>
    <t>Biography|Drama|War</t>
  </si>
  <si>
    <t>There Be Dragons </t>
  </si>
  <si>
    <t>Lethal Weapon 3 </t>
  </si>
  <si>
    <t>The Blind Side </t>
  </si>
  <si>
    <t>Spy Kids </t>
  </si>
  <si>
    <t>Horrible Bosses </t>
  </si>
  <si>
    <t>True Grit </t>
  </si>
  <si>
    <t>The Devil Wears Prada </t>
  </si>
  <si>
    <t>Robert Wise</t>
  </si>
  <si>
    <t>Star Trek: The Motion Picture </t>
  </si>
  <si>
    <t>Identity Thief </t>
  </si>
  <si>
    <t>Cape Fear </t>
  </si>
  <si>
    <t>21 </t>
  </si>
  <si>
    <t>Trainwreck </t>
  </si>
  <si>
    <t>Kevin Rodney Sullivan</t>
  </si>
  <si>
    <t>Guess Who </t>
  </si>
  <si>
    <t>The English Patient </t>
  </si>
  <si>
    <t>L.A. Confidential </t>
  </si>
  <si>
    <t>Adventure|Comedy|Family|Sci-Fi</t>
  </si>
  <si>
    <t>Sky High </t>
  </si>
  <si>
    <t>In &amp; Out </t>
  </si>
  <si>
    <t>Species </t>
  </si>
  <si>
    <t>A Nightmare on Elm Street </t>
  </si>
  <si>
    <t>The Cell </t>
  </si>
  <si>
    <t>The Man in the Iron Mask </t>
  </si>
  <si>
    <t>Biography|Drama|Family|History|Sport</t>
  </si>
  <si>
    <t>Secretariat </t>
  </si>
  <si>
    <t>Kevin Munroe</t>
  </si>
  <si>
    <t>TMNT </t>
  </si>
  <si>
    <t>Michael Tollin</t>
  </si>
  <si>
    <t>Radio </t>
  </si>
  <si>
    <t>Friends with Benefits </t>
  </si>
  <si>
    <t>Neighbors 2: Sorority Rising </t>
  </si>
  <si>
    <t>Biography|Comedy|Drama|History|Music</t>
  </si>
  <si>
    <t>Saving Mr. Banks </t>
  </si>
  <si>
    <t>Malcolm X </t>
  </si>
  <si>
    <t>This Is 40 </t>
  </si>
  <si>
    <t>Old Dogs </t>
  </si>
  <si>
    <t>Patrick Tatopoulos</t>
  </si>
  <si>
    <t>Underworld: Rise of the Lycans </t>
  </si>
  <si>
    <t>License to Wed </t>
  </si>
  <si>
    <t>The Benchwarmers </t>
  </si>
  <si>
    <t>Gary David Goldberg</t>
  </si>
  <si>
    <t>Must Love Dogs </t>
  </si>
  <si>
    <t>Donnie Brasco </t>
  </si>
  <si>
    <t>Resident Evil </t>
  </si>
  <si>
    <t>Tobe Hooper</t>
  </si>
  <si>
    <t>Fantasy|Horror</t>
  </si>
  <si>
    <t>Poltergeist </t>
  </si>
  <si>
    <t>The Ladykillers </t>
  </si>
  <si>
    <t>Max Payne </t>
  </si>
  <si>
    <t>In Time </t>
  </si>
  <si>
    <t>Alan Poul</t>
  </si>
  <si>
    <t>The Back-up Plan </t>
  </si>
  <si>
    <t>Luke Greenfield</t>
  </si>
  <si>
    <t>Something Borrowed </t>
  </si>
  <si>
    <t>Gil Junger</t>
  </si>
  <si>
    <t>Black Knight </t>
  </si>
  <si>
    <t>Michael Ritchie</t>
  </si>
  <si>
    <t>Comedy|Drama|Family|Sport</t>
  </si>
  <si>
    <t>The Bad News Bears </t>
  </si>
  <si>
    <t>Steven E. de Souza</t>
  </si>
  <si>
    <t>Street Fighter </t>
  </si>
  <si>
    <t>The Pianist </t>
  </si>
  <si>
    <t>The Nativity Story </t>
  </si>
  <si>
    <t>House of Wax </t>
  </si>
  <si>
    <t>Closer </t>
  </si>
  <si>
    <t>J. Edgar </t>
  </si>
  <si>
    <t>Alexandre Aja</t>
  </si>
  <si>
    <t>Mirrors </t>
  </si>
  <si>
    <t>Michael Rymer</t>
  </si>
  <si>
    <t>Queen of the Damned </t>
  </si>
  <si>
    <t>Predator 2 </t>
  </si>
  <si>
    <t>Untraceable </t>
  </si>
  <si>
    <t>Hugh Wilson</t>
  </si>
  <si>
    <t>Comedy|Drama|Romance|Sci-Fi</t>
  </si>
  <si>
    <t>Blast from the Past </t>
  </si>
  <si>
    <t>Mike Hodges</t>
  </si>
  <si>
    <t>Flash Gordon </t>
  </si>
  <si>
    <t>Jersey Girl </t>
  </si>
  <si>
    <t>Alex Cross </t>
  </si>
  <si>
    <t>Midnight in the Garden of Good and Evil </t>
  </si>
  <si>
    <t>Scott Mann</t>
  </si>
  <si>
    <t>Heist </t>
  </si>
  <si>
    <t>Susanna White</t>
  </si>
  <si>
    <t>Nanny McPhee Returns </t>
  </si>
  <si>
    <t>Hoffa </t>
  </si>
  <si>
    <t>Chris Carter</t>
  </si>
  <si>
    <t>The X Files: I Want to Believe </t>
  </si>
  <si>
    <t>Tommy O'Haver</t>
  </si>
  <si>
    <t>Ella Enchanted </t>
  </si>
  <si>
    <t>Peter Landesman</t>
  </si>
  <si>
    <t>Concussion </t>
  </si>
  <si>
    <t>Abduction </t>
  </si>
  <si>
    <t>Gary Chapman</t>
  </si>
  <si>
    <t>Adventure|Animation|Comedy|Family|War</t>
  </si>
  <si>
    <t>Valiant </t>
  </si>
  <si>
    <t>Wonder Boys </t>
  </si>
  <si>
    <t>Craig Mazin</t>
  </si>
  <si>
    <t>Action|Comedy|Sci-Fi|Thriller</t>
  </si>
  <si>
    <t>Superhero Movie </t>
  </si>
  <si>
    <t>Allen Hughes</t>
  </si>
  <si>
    <t>Broken City </t>
  </si>
  <si>
    <t>Comedy|Horror</t>
  </si>
  <si>
    <t>Cursed </t>
  </si>
  <si>
    <t>Premium Rush </t>
  </si>
  <si>
    <t>Hot Pursuit </t>
  </si>
  <si>
    <t>The Four Feathers </t>
  </si>
  <si>
    <t>Parker </t>
  </si>
  <si>
    <t>Wimbledon </t>
  </si>
  <si>
    <t>Furry Vengeance </t>
  </si>
  <si>
    <t>Kimble Rendall</t>
  </si>
  <si>
    <t>Bait </t>
  </si>
  <si>
    <t>Peter Yates</t>
  </si>
  <si>
    <t>Krull </t>
  </si>
  <si>
    <t>Drama|Thriller|War</t>
  </si>
  <si>
    <t>Lions for Lambs </t>
  </si>
  <si>
    <t>Flight of the Intruder </t>
  </si>
  <si>
    <t>Walk Hard: The Dewey Cox Story </t>
  </si>
  <si>
    <t>Lasse Hallström</t>
  </si>
  <si>
    <t>The Shipping News </t>
  </si>
  <si>
    <t>Action|Western</t>
  </si>
  <si>
    <t>American Outlaws </t>
  </si>
  <si>
    <t>Jean-Marc Vallée</t>
  </si>
  <si>
    <t>The Young Victoria </t>
  </si>
  <si>
    <t>Whiteout </t>
  </si>
  <si>
    <t>The Tree of Life </t>
  </si>
  <si>
    <t>Hark Tsui</t>
  </si>
  <si>
    <t>Knock Off </t>
  </si>
  <si>
    <t>Sabotage </t>
  </si>
  <si>
    <t>The Order </t>
  </si>
  <si>
    <t>Lexi Alexander</t>
  </si>
  <si>
    <t>Punisher: War Zone </t>
  </si>
  <si>
    <t>Action|Adventure|Family|Sci-Fi</t>
  </si>
  <si>
    <t>Zoom </t>
  </si>
  <si>
    <t>Adventure|Biography|Drama|Thriller</t>
  </si>
  <si>
    <t>The Walk </t>
  </si>
  <si>
    <t>Ronny Yu</t>
  </si>
  <si>
    <t>Warriors of Virtue </t>
  </si>
  <si>
    <t>A Good Year </t>
  </si>
  <si>
    <t>Radio Flyer </t>
  </si>
  <si>
    <t>Blood In, Blood Out </t>
  </si>
  <si>
    <t>Bille August</t>
  </si>
  <si>
    <t>Smilla's Sense of Snow </t>
  </si>
  <si>
    <t>Femme Fatale </t>
  </si>
  <si>
    <t>Moustapha Akkad</t>
  </si>
  <si>
    <t>Lion of the Desert </t>
  </si>
  <si>
    <t>Jean-Paul Rappeneau</t>
  </si>
  <si>
    <t>The Horseman on the Roof </t>
  </si>
  <si>
    <t>Drama|Romance|War|Western</t>
  </si>
  <si>
    <t>Ride with the Devil </t>
  </si>
  <si>
    <t>Biutiful </t>
  </si>
  <si>
    <t>Joachim Rønning</t>
  </si>
  <si>
    <t>Action|Comedy|Crime|Western</t>
  </si>
  <si>
    <t>Bandidas </t>
  </si>
  <si>
    <t>Tony Kaye</t>
  </si>
  <si>
    <t>Black Water Transit </t>
  </si>
  <si>
    <t>The Maze Runner </t>
  </si>
  <si>
    <t>Ken Scott</t>
  </si>
  <si>
    <t>Unfinished Business </t>
  </si>
  <si>
    <t>The Age of Innocence </t>
  </si>
  <si>
    <t>The Fountain </t>
  </si>
  <si>
    <t>Hugh Johnson</t>
  </si>
  <si>
    <t>Action|Adventure|Comedy|Drama|Thriller</t>
  </si>
  <si>
    <t>Chill Factor </t>
  </si>
  <si>
    <t>Stolen </t>
  </si>
  <si>
    <t>Hayao Miyazaki</t>
  </si>
  <si>
    <t>Ponyo </t>
  </si>
  <si>
    <t>George Tillman Jr.</t>
  </si>
  <si>
    <t>The Longest Ride </t>
  </si>
  <si>
    <t>Rand Ravich</t>
  </si>
  <si>
    <t>The Astronaut's Wife </t>
  </si>
  <si>
    <t>Hugh Hudson</t>
  </si>
  <si>
    <t>I Dreamed of Africa </t>
  </si>
  <si>
    <t>Playing for Keeps </t>
  </si>
  <si>
    <t>Mandela: Long Walk to Freedom </t>
  </si>
  <si>
    <t>Reds </t>
  </si>
  <si>
    <t>A Few Good Men </t>
  </si>
  <si>
    <t>Exit Wounds </t>
  </si>
  <si>
    <t>Big Momma's House </t>
  </si>
  <si>
    <t>Jeremy Degruson</t>
  </si>
  <si>
    <t>Thunder and the House of Magic </t>
  </si>
  <si>
    <t>Chris Gorak</t>
  </si>
  <si>
    <t>The Darkest Hour </t>
  </si>
  <si>
    <t>Scott Speer</t>
  </si>
  <si>
    <t>Drama|Music|Romance</t>
  </si>
  <si>
    <t>Step Up Revolution </t>
  </si>
  <si>
    <t>Action|Adventure|Crime|Drama|Thriller</t>
  </si>
  <si>
    <t>Snakes on a Plane </t>
  </si>
  <si>
    <t>Joe Charbanic</t>
  </si>
  <si>
    <t>The Watcher </t>
  </si>
  <si>
    <t>Jonathan Hensleigh</t>
  </si>
  <si>
    <t>The Punisher </t>
  </si>
  <si>
    <t>Danny Cannon</t>
  </si>
  <si>
    <t>Goal! The Dream Begins </t>
  </si>
  <si>
    <t>Boaz Yakin</t>
  </si>
  <si>
    <t>Safe </t>
  </si>
  <si>
    <t>Pushing Tin </t>
  </si>
  <si>
    <t>Richard Marquand</t>
  </si>
  <si>
    <t>Star Wars: Episode VI - Return of the Jedi </t>
  </si>
  <si>
    <t>Neil Marshall</t>
  </si>
  <si>
    <t>Doomsday </t>
  </si>
  <si>
    <t>The Reader </t>
  </si>
  <si>
    <t>David Wain</t>
  </si>
  <si>
    <t>Wanderlust </t>
  </si>
  <si>
    <t>Elf </t>
  </si>
  <si>
    <t>Phenomenon </t>
  </si>
  <si>
    <t>Adventure|Comedy|Family|Sport</t>
  </si>
  <si>
    <t>Snow Dogs </t>
  </si>
  <si>
    <t>Comedy|Drama|Fantasy</t>
  </si>
  <si>
    <t>Scrooged </t>
  </si>
  <si>
    <t>Jared Hess</t>
  </si>
  <si>
    <t>Comedy|Family|Sport</t>
  </si>
  <si>
    <t>Nacho Libre </t>
  </si>
  <si>
    <t>Bridesmaids </t>
  </si>
  <si>
    <t>This Is the End </t>
  </si>
  <si>
    <t>Rupert Wainwright</t>
  </si>
  <si>
    <t>Stigmata </t>
  </si>
  <si>
    <t>Men of Honor </t>
  </si>
  <si>
    <t>John Luessenhop</t>
  </si>
  <si>
    <t>Takers </t>
  </si>
  <si>
    <t>Justin Zackham</t>
  </si>
  <si>
    <t>The Big Wedding </t>
  </si>
  <si>
    <t>Big Mommas: Like Father, Like Son </t>
  </si>
  <si>
    <t>Source Code </t>
  </si>
  <si>
    <t>Alive </t>
  </si>
  <si>
    <t>The Number 23 </t>
  </si>
  <si>
    <t>Action|Adventure|Drama|Family</t>
  </si>
  <si>
    <t>The Young and Prodigious T.S. Spivet </t>
  </si>
  <si>
    <t>Action|Comedy|War</t>
  </si>
  <si>
    <t>1941 </t>
  </si>
  <si>
    <t>John Gatins</t>
  </si>
  <si>
    <t>Drama|Family|Sport</t>
  </si>
  <si>
    <t>Dreamer: Inspired by a True Story </t>
  </si>
  <si>
    <t>A History of Violence </t>
  </si>
  <si>
    <t>Transporter 2 </t>
  </si>
  <si>
    <t>Action|Thriller|Western</t>
  </si>
  <si>
    <t>The Quick and the Dead </t>
  </si>
  <si>
    <t>Laws of Attraction </t>
  </si>
  <si>
    <t>Bringing Out the Dead </t>
  </si>
  <si>
    <t>Miguel Sapochnik</t>
  </si>
  <si>
    <t>Repo Men </t>
  </si>
  <si>
    <t>Hyung-rae Shim</t>
  </si>
  <si>
    <t>Action|Drama|Fantasy|Horror|Thriller</t>
  </si>
  <si>
    <t>Dragon Wars: D-War </t>
  </si>
  <si>
    <t>Bogus </t>
  </si>
  <si>
    <t>Don Scardino</t>
  </si>
  <si>
    <t>The Incredible Burt Wonderstone </t>
  </si>
  <si>
    <t>Animation|Comedy|Family|Fantasy|Musical</t>
  </si>
  <si>
    <t>Cats Don't Dance </t>
  </si>
  <si>
    <t>Tim Robbins</t>
  </si>
  <si>
    <t>Cradle Will Rock </t>
  </si>
  <si>
    <t>The Good German </t>
  </si>
  <si>
    <t>Tom Reeve</t>
  </si>
  <si>
    <t>Action|Adventure|Comedy|Fantasy|Romance</t>
  </si>
  <si>
    <t>George and the Dragon </t>
  </si>
  <si>
    <t>Apocalypse Now </t>
  </si>
  <si>
    <t>Nanette Burstein</t>
  </si>
  <si>
    <t>Going the Distance </t>
  </si>
  <si>
    <t>Mr. Holland's Opus </t>
  </si>
  <si>
    <t>Ariel Vromen</t>
  </si>
  <si>
    <t>Action|Crime|Drama|Mystery|Sci-Fi|Thriller</t>
  </si>
  <si>
    <t>Criminal </t>
  </si>
  <si>
    <t>Out of Africa </t>
  </si>
  <si>
    <t>Flight </t>
  </si>
  <si>
    <t>Lewis Gilbert</t>
  </si>
  <si>
    <t>Moonraker </t>
  </si>
  <si>
    <t>Adventure|Comedy|Crime|Drama</t>
  </si>
  <si>
    <t>The Grand Budapest Hotel </t>
  </si>
  <si>
    <t>Drama|Mystery</t>
  </si>
  <si>
    <t>Hearts in Atlantis </t>
  </si>
  <si>
    <t>Comedy|Fantasy|Horror|Thriller</t>
  </si>
  <si>
    <t>Arachnophobia </t>
  </si>
  <si>
    <t>Crime|Drama|Mystery|Sci-Fi|Thriller</t>
  </si>
  <si>
    <t>Frequency </t>
  </si>
  <si>
    <t>John Francis Daley</t>
  </si>
  <si>
    <t>Vacation </t>
  </si>
  <si>
    <t>Get Shorty </t>
  </si>
  <si>
    <t>Comedy|Crime|Musical</t>
  </si>
  <si>
    <t>Chicago </t>
  </si>
  <si>
    <t>Big Daddy </t>
  </si>
  <si>
    <t>J.B. Rogers</t>
  </si>
  <si>
    <t>American Pie 2 </t>
  </si>
  <si>
    <t>Toy Story </t>
  </si>
  <si>
    <t>Speed </t>
  </si>
  <si>
    <t>Michael Sucsy</t>
  </si>
  <si>
    <t>The Vow </t>
  </si>
  <si>
    <t>Tom Vaughan</t>
  </si>
  <si>
    <t>Extraordinary Measures </t>
  </si>
  <si>
    <t>Remember the Titans </t>
  </si>
  <si>
    <t>The Hunt for Red October </t>
  </si>
  <si>
    <t>Lee Daniels' The Butler </t>
  </si>
  <si>
    <t>Dodgeball: A True Underdog Story </t>
  </si>
  <si>
    <t>The Addams Family </t>
  </si>
  <si>
    <t>Ace Ventura: When Nature Calls </t>
  </si>
  <si>
    <t>The Princess Diaries </t>
  </si>
  <si>
    <t>The First Wives Club </t>
  </si>
  <si>
    <t>Se7en </t>
  </si>
  <si>
    <t>District 9 </t>
  </si>
  <si>
    <t>Stephen Hillenburg</t>
  </si>
  <si>
    <t>The SpongeBob SquarePants Movie </t>
  </si>
  <si>
    <t>Mystic River </t>
  </si>
  <si>
    <t>Million Dollar Baby </t>
  </si>
  <si>
    <t>Analyze This </t>
  </si>
  <si>
    <t>The Notebook </t>
  </si>
  <si>
    <t>27 Dresses </t>
  </si>
  <si>
    <t>Comedy|Drama|Family|Music|Romance</t>
  </si>
  <si>
    <t>Hannah Montana: The Movie </t>
  </si>
  <si>
    <t>Stig Bergqvist</t>
  </si>
  <si>
    <t>Rugrats in Paris: The Movie </t>
  </si>
  <si>
    <t>The Prince of Tides </t>
  </si>
  <si>
    <t>Legends of the Fall </t>
  </si>
  <si>
    <t>Jason Reitman</t>
  </si>
  <si>
    <t>Up in the Air </t>
  </si>
  <si>
    <t>Alexander Payne</t>
  </si>
  <si>
    <t>About Schmidt </t>
  </si>
  <si>
    <t>Jonathan Levine</t>
  </si>
  <si>
    <t>Comedy|Horror|Romance</t>
  </si>
  <si>
    <t>Warm Bodies </t>
  </si>
  <si>
    <t>Rian Johnson</t>
  </si>
  <si>
    <t>Looper </t>
  </si>
  <si>
    <t>Down to Earth </t>
  </si>
  <si>
    <t>Chris Noonan</t>
  </si>
  <si>
    <t>Babe </t>
  </si>
  <si>
    <t>Hope Springs </t>
  </si>
  <si>
    <t>Forgetting Sarah Marshall </t>
  </si>
  <si>
    <t>Four Brothers </t>
  </si>
  <si>
    <t>Michael McCullers</t>
  </si>
  <si>
    <t>Baby Mama </t>
  </si>
  <si>
    <t>Forest Whitaker</t>
  </si>
  <si>
    <t>Hope Floats </t>
  </si>
  <si>
    <t>Bride Wars </t>
  </si>
  <si>
    <t>Without a Paddle </t>
  </si>
  <si>
    <t>13 Going on 30 </t>
  </si>
  <si>
    <t>Woody Allen</t>
  </si>
  <si>
    <t>Midnight in Paris </t>
  </si>
  <si>
    <t>Peter Lepeniotis</t>
  </si>
  <si>
    <t>The Nut Job </t>
  </si>
  <si>
    <t>Ted Demme</t>
  </si>
  <si>
    <t>Blow </t>
  </si>
  <si>
    <t>Message in a Bottle </t>
  </si>
  <si>
    <t>William Shatner</t>
  </si>
  <si>
    <t>Star Trek V: The Final Frontier </t>
  </si>
  <si>
    <t>Comedy|Family|Fantasy|Sport</t>
  </si>
  <si>
    <t>Like Mike </t>
  </si>
  <si>
    <t>Naked Gun 33 1/3: The Final Insult </t>
  </si>
  <si>
    <t>A View to a Kill </t>
  </si>
  <si>
    <t>Steve Box</t>
  </si>
  <si>
    <t>Animation|Comedy|Family|Mystery|Sci-Fi</t>
  </si>
  <si>
    <t>The Curse of the Were-Rabbit </t>
  </si>
  <si>
    <t>P.S. I Love You </t>
  </si>
  <si>
    <t>Adventure|Comedy|Drama|Family|Sport</t>
  </si>
  <si>
    <t>Racing Stripes </t>
  </si>
  <si>
    <t>Atonement </t>
  </si>
  <si>
    <t>Letters to Juliet </t>
  </si>
  <si>
    <t>Black Rain </t>
  </si>
  <si>
    <t>The Three Stooges </t>
  </si>
  <si>
    <t>Animation|Drama|Family|Fantasy|Musical|Romance</t>
  </si>
  <si>
    <t>Corpse Bride </t>
  </si>
  <si>
    <t>James Gartner</t>
  </si>
  <si>
    <t>Glory Road </t>
  </si>
  <si>
    <t>Sicario </t>
  </si>
  <si>
    <t>Southpaw </t>
  </si>
  <si>
    <t>Drag Me to Hell </t>
  </si>
  <si>
    <t>Lee Toland Krieger</t>
  </si>
  <si>
    <t>The Age of Adaline </t>
  </si>
  <si>
    <t>Tim McCanlies</t>
  </si>
  <si>
    <t>Secondhand Lions </t>
  </si>
  <si>
    <t>Step Up 3D </t>
  </si>
  <si>
    <t>Blue Crush </t>
  </si>
  <si>
    <t>Stranger Than Fiction </t>
  </si>
  <si>
    <t>30 Days of Night </t>
  </si>
  <si>
    <t>Drew Goddard</t>
  </si>
  <si>
    <t>The Cabin in the Woods </t>
  </si>
  <si>
    <t>Jason Friedberg</t>
  </si>
  <si>
    <t>Meet the Spartans </t>
  </si>
  <si>
    <t>Midnight Run </t>
  </si>
  <si>
    <t>Paul Michael Glaser</t>
  </si>
  <si>
    <t>The Running Man </t>
  </si>
  <si>
    <t>Comedy|Horror|Musical|Sci-Fi</t>
  </si>
  <si>
    <t>Little Shop of Horrors </t>
  </si>
  <si>
    <t>Hanna </t>
  </si>
  <si>
    <t>John R. Leonetti</t>
  </si>
  <si>
    <t>Mortal Kombat: Annihilation </t>
  </si>
  <si>
    <t>Tom Hanks</t>
  </si>
  <si>
    <t>Larry Crowne </t>
  </si>
  <si>
    <t>Kimberly Peirce</t>
  </si>
  <si>
    <t>Carrie </t>
  </si>
  <si>
    <t>Liz Friedlander</t>
  </si>
  <si>
    <t>Take the Lead </t>
  </si>
  <si>
    <t>Phil Joanou</t>
  </si>
  <si>
    <t>Crime|Drama|Sport</t>
  </si>
  <si>
    <t>Gridiron Gang </t>
  </si>
  <si>
    <t>What's the Worst That Could Happen? </t>
  </si>
  <si>
    <t>Shane Acker</t>
  </si>
  <si>
    <t>Action|Adventure|Animation|Drama|Mystery|Sci-Fi|Thriller</t>
  </si>
  <si>
    <t>9 </t>
  </si>
  <si>
    <t>Side Effects </t>
  </si>
  <si>
    <t>Martha Coolidge</t>
  </si>
  <si>
    <t>The Prince and Me </t>
  </si>
  <si>
    <t>Stephen J. Anderson</t>
  </si>
  <si>
    <t>Winnie the Pooh </t>
  </si>
  <si>
    <t>Troy Miller</t>
  </si>
  <si>
    <t>Dumb and Dumberer: When Harry Met Lloyd </t>
  </si>
  <si>
    <t>Bulworth </t>
  </si>
  <si>
    <t>Tate Taylor</t>
  </si>
  <si>
    <t>Get on Up </t>
  </si>
  <si>
    <t>One True Thing </t>
  </si>
  <si>
    <t>Brett Leonard</t>
  </si>
  <si>
    <t>Virtuosity </t>
  </si>
  <si>
    <t>My Super Ex-Girlfriend </t>
  </si>
  <si>
    <t>Deliver Us from Evil </t>
  </si>
  <si>
    <t>Alister Grierson</t>
  </si>
  <si>
    <t>Sanctum </t>
  </si>
  <si>
    <t>Nick Hurran</t>
  </si>
  <si>
    <t>Little Black Book </t>
  </si>
  <si>
    <t>The Five-Year Engagement </t>
  </si>
  <si>
    <t>Charles Stone III</t>
  </si>
  <si>
    <t>Mr 3000 </t>
  </si>
  <si>
    <t>Paul Haggis</t>
  </si>
  <si>
    <t>The Next Three Days </t>
  </si>
  <si>
    <t>Kurt Wimmer</t>
  </si>
  <si>
    <t>Ultraviolet </t>
  </si>
  <si>
    <t>Jean-François Richet</t>
  </si>
  <si>
    <t>Assault on Precinct 13 </t>
  </si>
  <si>
    <t>The Replacement Killers </t>
  </si>
  <si>
    <t>Kevin Hooks</t>
  </si>
  <si>
    <t>Action|Adventure|Crime|Drama|Romance</t>
  </si>
  <si>
    <t>Fled </t>
  </si>
  <si>
    <t>Ellory Elkayem</t>
  </si>
  <si>
    <t>Action|Comedy|Horror</t>
  </si>
  <si>
    <t>Eight Legged Freaks </t>
  </si>
  <si>
    <t>Love &amp; Other Drugs </t>
  </si>
  <si>
    <t>88 Minutes </t>
  </si>
  <si>
    <t>Niki Caro</t>
  </si>
  <si>
    <t>North Country </t>
  </si>
  <si>
    <t>The Whole Ten Yards </t>
  </si>
  <si>
    <t>Vincenzo Natali</t>
  </si>
  <si>
    <t>Splice </t>
  </si>
  <si>
    <t>Willard Huyck</t>
  </si>
  <si>
    <t>Howard the Duck </t>
  </si>
  <si>
    <t>Gavin O'Connor</t>
  </si>
  <si>
    <t>Pride and Glory </t>
  </si>
  <si>
    <t>Bruce Hunt</t>
  </si>
  <si>
    <t>Adventure|Horror|Thriller</t>
  </si>
  <si>
    <t>The Cave </t>
  </si>
  <si>
    <t>Alex &amp; Emma </t>
  </si>
  <si>
    <t>Wicker Park </t>
  </si>
  <si>
    <t>Fright Night </t>
  </si>
  <si>
    <t>The New World </t>
  </si>
  <si>
    <t>Chris Roberts</t>
  </si>
  <si>
    <t>Wing Commander </t>
  </si>
  <si>
    <t>In Dreams </t>
  </si>
  <si>
    <t>Dragonball: Evolution </t>
  </si>
  <si>
    <t>Jee-woon Kim</t>
  </si>
  <si>
    <t>The Last Stand </t>
  </si>
  <si>
    <t>Nick Hamm</t>
  </si>
  <si>
    <t>Godsend </t>
  </si>
  <si>
    <t>Andy Cadiff</t>
  </si>
  <si>
    <t>Chasing Liberty </t>
  </si>
  <si>
    <t>Mike Disa</t>
  </si>
  <si>
    <t>Hoodwinked Too! Hood vs. Evil </t>
  </si>
  <si>
    <t>An Unfinished Life </t>
  </si>
  <si>
    <t>Adventure|Fantasy|Mystery</t>
  </si>
  <si>
    <t>The Imaginarium of Doctor Parnassus </t>
  </si>
  <si>
    <t>Richard J. Lewis</t>
  </si>
  <si>
    <t>Barney's Version </t>
  </si>
  <si>
    <t>Runner Runner </t>
  </si>
  <si>
    <t>Antitrust </t>
  </si>
  <si>
    <t>Glory </t>
  </si>
  <si>
    <t>Sergio Leone</t>
  </si>
  <si>
    <t>Once Upon a Time in America </t>
  </si>
  <si>
    <t>Niels Arden Oplev</t>
  </si>
  <si>
    <t>Dead Man Down </t>
  </si>
  <si>
    <t>Michael Radford</t>
  </si>
  <si>
    <t>The Merchant of Venice </t>
  </si>
  <si>
    <t>The Good Thief </t>
  </si>
  <si>
    <t>Steve Boyum</t>
  </si>
  <si>
    <t>Action|Drama|Romance|Sport</t>
  </si>
  <si>
    <t>Supercross </t>
  </si>
  <si>
    <t>Miss Potter </t>
  </si>
  <si>
    <t>Kaige Chen</t>
  </si>
  <si>
    <t>The Promise </t>
  </si>
  <si>
    <t>Corey Yuen</t>
  </si>
  <si>
    <t>DOA: Dead or Alive </t>
  </si>
  <si>
    <t>Andrew Dominik</t>
  </si>
  <si>
    <t>Biography|Crime|Drama|History|Western</t>
  </si>
  <si>
    <t>The Assassination of Jesse James by the Coward Robert Ford </t>
  </si>
  <si>
    <t>Li Zhang</t>
  </si>
  <si>
    <t>1911 </t>
  </si>
  <si>
    <t>Laurent Tirard</t>
  </si>
  <si>
    <t>Little Nicholas </t>
  </si>
  <si>
    <t>Wild Card </t>
  </si>
  <si>
    <t>Action|Biography|Crime|Drama</t>
  </si>
  <si>
    <t>Machine Gun Preacher </t>
  </si>
  <si>
    <t>Reinhard Klooss</t>
  </si>
  <si>
    <t>Animals United </t>
  </si>
  <si>
    <t>German</t>
  </si>
  <si>
    <t>The Color of Freedom </t>
  </si>
  <si>
    <t>Frédéric Auburtin</t>
  </si>
  <si>
    <t>United Passions </t>
  </si>
  <si>
    <t>Olivier Dahan</t>
  </si>
  <si>
    <t>Grace of Monaco </t>
  </si>
  <si>
    <t>Maksim Fadeev</t>
  </si>
  <si>
    <t>Adventure|Animation|Fantasy</t>
  </si>
  <si>
    <t>A Warrior's Tail </t>
  </si>
  <si>
    <t>Liliana Cavani</t>
  </si>
  <si>
    <t>Ripley's Game </t>
  </si>
  <si>
    <t>Greg Tiernan</t>
  </si>
  <si>
    <t>Adventure|Animation|Comedy|Fantasy</t>
  </si>
  <si>
    <t>Sausage Party </t>
  </si>
  <si>
    <t>Elizabeth Banks</t>
  </si>
  <si>
    <t>Pitch Perfect 2 </t>
  </si>
  <si>
    <t>Biography|Drama|Music|Romance</t>
  </si>
  <si>
    <t>Walk the Line </t>
  </si>
  <si>
    <t>Edward Norton</t>
  </si>
  <si>
    <t>Keeping the Faith </t>
  </si>
  <si>
    <t>The Borrowers </t>
  </si>
  <si>
    <t>Frost/Nixon </t>
  </si>
  <si>
    <t>Biography|Comedy|Crime|Drama|Romance|Thriller</t>
  </si>
  <si>
    <t>Confessions of a Dangerous Mind </t>
  </si>
  <si>
    <t>Serving Sara </t>
  </si>
  <si>
    <t>Ben Falcone</t>
  </si>
  <si>
    <t>The Boss </t>
  </si>
  <si>
    <t>Richard Attenborough</t>
  </si>
  <si>
    <t>Cry Freedom </t>
  </si>
  <si>
    <t>Mumford </t>
  </si>
  <si>
    <t>Don Mancini</t>
  </si>
  <si>
    <t>Seed of Chucky </t>
  </si>
  <si>
    <t>John Maybury</t>
  </si>
  <si>
    <t>The Jacket </t>
  </si>
  <si>
    <t>Aladdin </t>
  </si>
  <si>
    <t>Biography|Crime|Drama|History|Music</t>
  </si>
  <si>
    <t>Straight Outta Compton </t>
  </si>
  <si>
    <t>Indiana Jones and the Temple of Doom </t>
  </si>
  <si>
    <t>Igor Kovalyov</t>
  </si>
  <si>
    <t>Adventure|Animation|Comedy|Drama|Family|Musical</t>
  </si>
  <si>
    <t>The Rugrats Movie </t>
  </si>
  <si>
    <t>Along Came a Spider </t>
  </si>
  <si>
    <t>Biography|Comedy|Drama|Music|Romance</t>
  </si>
  <si>
    <t>Florence Foster Jenkins </t>
  </si>
  <si>
    <t>Once Upon a Time in Mexico </t>
  </si>
  <si>
    <t>Die Hard </t>
  </si>
  <si>
    <t>Role Models </t>
  </si>
  <si>
    <t>The Big Short </t>
  </si>
  <si>
    <t>Taking Woodstock </t>
  </si>
  <si>
    <t>Miracle </t>
  </si>
  <si>
    <t>Dawn of the Dead </t>
  </si>
  <si>
    <t>The Wedding Planner </t>
  </si>
  <si>
    <t>Shinji Aramaki</t>
  </si>
  <si>
    <t>Adventure|Animation|Sci-Fi</t>
  </si>
  <si>
    <t>Harlock: Space Pirate </t>
  </si>
  <si>
    <t>The Royal Tenenbaums </t>
  </si>
  <si>
    <t>Identity </t>
  </si>
  <si>
    <t>Last Vegas </t>
  </si>
  <si>
    <t>For Your Eyes Only </t>
  </si>
  <si>
    <t>Serendipity </t>
  </si>
  <si>
    <t>Timecop </t>
  </si>
  <si>
    <t>Zoolander </t>
  </si>
  <si>
    <t>Drama|Romance|Thriller</t>
  </si>
  <si>
    <t>Safe Haven </t>
  </si>
  <si>
    <t>Hocus Pocus </t>
  </si>
  <si>
    <t>No Reservations </t>
  </si>
  <si>
    <t>Kick-Ass </t>
  </si>
  <si>
    <t>30 Minutes or Less </t>
  </si>
  <si>
    <t>Action|Fantasy|Horror|Thriller</t>
  </si>
  <si>
    <t>Dracula 2000 </t>
  </si>
  <si>
    <t>Miguel Arteta</t>
  </si>
  <si>
    <t>Alexander and the Terrible, Horrible, No Good, Very Bad Day </t>
  </si>
  <si>
    <t>Pride &amp; Prejudice </t>
  </si>
  <si>
    <t>Blade Runner </t>
  </si>
  <si>
    <t>Adventure|Biography</t>
  </si>
  <si>
    <t>Rob Roy </t>
  </si>
  <si>
    <t>3 Days to Kill </t>
  </si>
  <si>
    <t>James Gray</t>
  </si>
  <si>
    <t>We Own the Night </t>
  </si>
  <si>
    <t>Janusz Kaminski</t>
  </si>
  <si>
    <t>Lost Souls </t>
  </si>
  <si>
    <t>Documentary</t>
  </si>
  <si>
    <t>Winged Migration </t>
  </si>
  <si>
    <t>Just My Luck </t>
  </si>
  <si>
    <t>Mystery, Alaska </t>
  </si>
  <si>
    <t>Action|Comedy|Family</t>
  </si>
  <si>
    <t>The Spy Next Door </t>
  </si>
  <si>
    <t>A Simple Wish </t>
  </si>
  <si>
    <t>Ghosts of Mars </t>
  </si>
  <si>
    <t>Our Brand Is Crisis </t>
  </si>
  <si>
    <t>Action|Horror|Romance</t>
  </si>
  <si>
    <t>Pride and Prejudice and Zombies </t>
  </si>
  <si>
    <t>Kundun </t>
  </si>
  <si>
    <t>Robert B. Weide</t>
  </si>
  <si>
    <t>How to Lose Friends &amp; Alienate People </t>
  </si>
  <si>
    <t>Jeff Wadlow</t>
  </si>
  <si>
    <t>Kick-Ass 2 </t>
  </si>
  <si>
    <t>Agustín Díaz Yanes</t>
  </si>
  <si>
    <t>Adventure|Drama|History|Romance|Thriller|War</t>
  </si>
  <si>
    <t>Captain Alatriste: The Spanish Musketeer </t>
  </si>
  <si>
    <t>Camille Delamarre</t>
  </si>
  <si>
    <t>Brick Mansions </t>
  </si>
  <si>
    <t>Octopussy </t>
  </si>
  <si>
    <t>Knocked Up </t>
  </si>
  <si>
    <t>My Sister's Keeper </t>
  </si>
  <si>
    <t>Welcome Home, Roscoe Jenkins </t>
  </si>
  <si>
    <t>David Lean</t>
  </si>
  <si>
    <t>A Passage to India </t>
  </si>
  <si>
    <t>Richard Eyre</t>
  </si>
  <si>
    <t>Notes on a Scandal </t>
  </si>
  <si>
    <t>Rendition </t>
  </si>
  <si>
    <t>Nicholas Meyer</t>
  </si>
  <si>
    <t>Star Trek VI: The Undiscovered Country </t>
  </si>
  <si>
    <t>Callie Khouri</t>
  </si>
  <si>
    <t>Divine Secrets of the Ya-Ya Sisterhood </t>
  </si>
  <si>
    <t>Kiss the Girls </t>
  </si>
  <si>
    <t>Action|Comedy|Crime|Music</t>
  </si>
  <si>
    <t>The Blues Brothers </t>
  </si>
  <si>
    <t>Sanaa Hamri</t>
  </si>
  <si>
    <t>Comedy|Drama|Family|Romance</t>
  </si>
  <si>
    <t>The Sisterhood of the Traveling Pants 2 </t>
  </si>
  <si>
    <t>Todd Graff</t>
  </si>
  <si>
    <t>Joyful Noise </t>
  </si>
  <si>
    <t>About a Boy </t>
  </si>
  <si>
    <t>Lake Placid </t>
  </si>
  <si>
    <t>Lucky Number Slevin </t>
  </si>
  <si>
    <t>Philip Kaufman</t>
  </si>
  <si>
    <t>The Right Stuff </t>
  </si>
  <si>
    <t>Anonymous </t>
  </si>
  <si>
    <t>The NeverEnding Story </t>
  </si>
  <si>
    <t>Action|Drama|Fantasy|Mystery|Sci-Fi|Thriller</t>
  </si>
  <si>
    <t>Dark City </t>
  </si>
  <si>
    <t>Saul Dibb</t>
  </si>
  <si>
    <t>The Duchess </t>
  </si>
  <si>
    <t>Walter Murch</t>
  </si>
  <si>
    <t>Adventure|Family|Fantasy|Horror|Mystery</t>
  </si>
  <si>
    <t>Return to Oz </t>
  </si>
  <si>
    <t>Richard Linklater</t>
  </si>
  <si>
    <t>Action|Crime|Drama|History|Western</t>
  </si>
  <si>
    <t>The Newton Boys </t>
  </si>
  <si>
    <t>Case 39 </t>
  </si>
  <si>
    <t>E. Elias Merhige</t>
  </si>
  <si>
    <t>Suspect Zero </t>
  </si>
  <si>
    <t>Menno Meyjes</t>
  </si>
  <si>
    <t>Martian Child </t>
  </si>
  <si>
    <t>Spy Kids: All the Time in the World in 4D </t>
  </si>
  <si>
    <t>Jodie Foster</t>
  </si>
  <si>
    <t>Money Monster </t>
  </si>
  <si>
    <t>Formula 51 </t>
  </si>
  <si>
    <t>Comedy|Crime|Drama</t>
  </si>
  <si>
    <t>Flawless </t>
  </si>
  <si>
    <t>Mindhunters </t>
  </si>
  <si>
    <t>What Just Happened </t>
  </si>
  <si>
    <t>The Statement </t>
  </si>
  <si>
    <t>The Magic Flute </t>
  </si>
  <si>
    <t>Paul Blart: Mall Cop </t>
  </si>
  <si>
    <t>Comedy|Family|Fantasy|Music|Romance</t>
  </si>
  <si>
    <t>Freaky Friday </t>
  </si>
  <si>
    <t>The 40-Year-Old Virgin </t>
  </si>
  <si>
    <t>Shakespeare in Love </t>
  </si>
  <si>
    <t>Scott Frank</t>
  </si>
  <si>
    <t>A Walk Among the Tombstones </t>
  </si>
  <si>
    <t>Kindergarten Cop </t>
  </si>
  <si>
    <t>Pineapple Express </t>
  </si>
  <si>
    <t>Ever After: A Cinderella Story </t>
  </si>
  <si>
    <t>Open Range </t>
  </si>
  <si>
    <t>Flatliners </t>
  </si>
  <si>
    <t>A Bridge Too Far </t>
  </si>
  <si>
    <t>Red Eye </t>
  </si>
  <si>
    <t>Final Destination 2 </t>
  </si>
  <si>
    <t>Adventure|Comedy|Crime|Music</t>
  </si>
  <si>
    <t>O Brother, Where Art Thou? </t>
  </si>
  <si>
    <t>Legion </t>
  </si>
  <si>
    <t>Pain &amp; Gain </t>
  </si>
  <si>
    <t>In Good Company </t>
  </si>
  <si>
    <t>Action|Adventure|Comedy|Sci-Fi|Thriller</t>
  </si>
  <si>
    <t>Clockstoppers </t>
  </si>
  <si>
    <t>Action|Crime|Drama|Western</t>
  </si>
  <si>
    <t>Silverado </t>
  </si>
  <si>
    <t>Brothers </t>
  </si>
  <si>
    <t>Kevin Allen</t>
  </si>
  <si>
    <t>Action|Adventure|Comedy|Family|Romance|Sci-Fi</t>
  </si>
  <si>
    <t>Agent Cody Banks 2: Destination London </t>
  </si>
  <si>
    <t>New Year's Eve </t>
  </si>
  <si>
    <t>Michael Cristofer</t>
  </si>
  <si>
    <t>Original Sin </t>
  </si>
  <si>
    <t>The Raven </t>
  </si>
  <si>
    <t>Welcome to Mooseport </t>
  </si>
  <si>
    <t>Andrew Morahan</t>
  </si>
  <si>
    <t>Action|Fantasy|Romance|Sci-Fi</t>
  </si>
  <si>
    <t>Highlander: The Final Dimension </t>
  </si>
  <si>
    <t>Bob Rafelson</t>
  </si>
  <si>
    <t>Blood and Wine </t>
  </si>
  <si>
    <t>Michael Cohn</t>
  </si>
  <si>
    <t>Snow White: A Tale of Terror </t>
  </si>
  <si>
    <t>Comedy|Crime|Mystery|Romance</t>
  </si>
  <si>
    <t>The Curse of the Jade Scorpion </t>
  </si>
  <si>
    <t>Accidental Love </t>
  </si>
  <si>
    <t>Alan Shapiro</t>
  </si>
  <si>
    <t>Adventure|Family</t>
  </si>
  <si>
    <t>Flipper </t>
  </si>
  <si>
    <t>Self/less </t>
  </si>
  <si>
    <t>Fernando Meirelles</t>
  </si>
  <si>
    <t>The Constant Gardener </t>
  </si>
  <si>
    <t>The Passion of the Christ </t>
  </si>
  <si>
    <t>Aramaic</t>
  </si>
  <si>
    <t>Mrs. Doubtfire </t>
  </si>
  <si>
    <t>Rain Man </t>
  </si>
  <si>
    <t>Gran Torino </t>
  </si>
  <si>
    <t>W. </t>
  </si>
  <si>
    <t>Taken </t>
  </si>
  <si>
    <t>Michael Hoffman</t>
  </si>
  <si>
    <t>The Best of Me </t>
  </si>
  <si>
    <t>Action|Drama|Music|Romance</t>
  </si>
  <si>
    <t>The Bodyguard </t>
  </si>
  <si>
    <t>Schindler's List </t>
  </si>
  <si>
    <t>The Help </t>
  </si>
  <si>
    <t>The Fifth Estate </t>
  </si>
  <si>
    <t>Adventure|Comedy|Family|Fantasy|Horror|Mystery</t>
  </si>
  <si>
    <t>Scooby-Doo 2: Monsters Unleashed </t>
  </si>
  <si>
    <t>Oleg Stepchenko</t>
  </si>
  <si>
    <t>Adventure|Fantasy|Mystery|Thriller</t>
  </si>
  <si>
    <t>Viy </t>
  </si>
  <si>
    <t>Freddy vs. Jason </t>
  </si>
  <si>
    <t>Michael Winterbottom</t>
  </si>
  <si>
    <t>The Face of an Angel </t>
  </si>
  <si>
    <t>Jimmy Neutron: Boy Genius </t>
  </si>
  <si>
    <t>Cloverfield </t>
  </si>
  <si>
    <t>Michael Pressman</t>
  </si>
  <si>
    <t>Teenage Mutant Ninja Turtles II: The Secret of the Ooze </t>
  </si>
  <si>
    <t>The Untouchables </t>
  </si>
  <si>
    <t>No Country for Old Men </t>
  </si>
  <si>
    <t>Ride Along </t>
  </si>
  <si>
    <t>Sharon Maguire</t>
  </si>
  <si>
    <t>Bridget Jones's Diary </t>
  </si>
  <si>
    <t>Chocolat </t>
  </si>
  <si>
    <t>Charles Herman-Wurmfeld</t>
  </si>
  <si>
    <t>Legally Blonde 2: Red, White &amp; Blonde </t>
  </si>
  <si>
    <t>Parental Guidance </t>
  </si>
  <si>
    <t>No Strings Attached </t>
  </si>
  <si>
    <t>Action|Biography|Drama|History|Romance|Western</t>
  </si>
  <si>
    <t>Tombstone </t>
  </si>
  <si>
    <t>Romeo Must Die </t>
  </si>
  <si>
    <t>Fantasy|Horror|Mystery</t>
  </si>
  <si>
    <t>The Omen </t>
  </si>
  <si>
    <t>Final Destination 3 </t>
  </si>
  <si>
    <t>The Lucky One </t>
  </si>
  <si>
    <t>Gabor Csupo</t>
  </si>
  <si>
    <t>Bridge to Terabithia </t>
  </si>
  <si>
    <t>Biography|Drama|Family</t>
  </si>
  <si>
    <t>Finding Neverland </t>
  </si>
  <si>
    <t>Tyler Perry</t>
  </si>
  <si>
    <t>A Madea Christmas </t>
  </si>
  <si>
    <t>Joe Carnahan</t>
  </si>
  <si>
    <t>The Grey </t>
  </si>
  <si>
    <t>John Polson</t>
  </si>
  <si>
    <t>Hide and Seek </t>
  </si>
  <si>
    <t>Anchorman: The Legend of Ron Burgundy </t>
  </si>
  <si>
    <t>Goodfellas </t>
  </si>
  <si>
    <t>Action|Adventure|Comedy|Crime|Family|Romance|Thriller</t>
  </si>
  <si>
    <t>Agent Cody Banks </t>
  </si>
  <si>
    <t>Nanny McPhee </t>
  </si>
  <si>
    <t>Scarface </t>
  </si>
  <si>
    <t>Nothing to Lose </t>
  </si>
  <si>
    <t>Bernardo Bertolucci</t>
  </si>
  <si>
    <t>The Last Emperor </t>
  </si>
  <si>
    <t>Contraband </t>
  </si>
  <si>
    <t>Money Talks </t>
  </si>
  <si>
    <t>There Will Be Blood </t>
  </si>
  <si>
    <t>Cathy Malkasian</t>
  </si>
  <si>
    <t>The Wild Thornberrys Movie </t>
  </si>
  <si>
    <t>John Eng</t>
  </si>
  <si>
    <t>Rugrats Go Wild </t>
  </si>
  <si>
    <t>Undercover Brother </t>
  </si>
  <si>
    <t>The Sisterhood of the Traveling Pants </t>
  </si>
  <si>
    <t>Chris Nahon</t>
  </si>
  <si>
    <t>Kiss of the Dragon </t>
  </si>
  <si>
    <t>Fred Wolf</t>
  </si>
  <si>
    <t>The House Bunny </t>
  </si>
  <si>
    <t>Bille Woodruff</t>
  </si>
  <si>
    <t>Beauty Shop </t>
  </si>
  <si>
    <t>Million Dollar Arm </t>
  </si>
  <si>
    <t>Drama|Romance|Sci-Fi</t>
  </si>
  <si>
    <t>The Giver </t>
  </si>
  <si>
    <t>What a Girl Wants </t>
  </si>
  <si>
    <t>Victor Salva</t>
  </si>
  <si>
    <t>Jeepers Creepers II </t>
  </si>
  <si>
    <t>Mark Helfrich</t>
  </si>
  <si>
    <t>Good Luck Chuck </t>
  </si>
  <si>
    <t>Cradle 2 the Grave </t>
  </si>
  <si>
    <t>The Hours </t>
  </si>
  <si>
    <t>She's the Man </t>
  </si>
  <si>
    <t>Steve Bendelack</t>
  </si>
  <si>
    <t>Mr. Bean's Holiday </t>
  </si>
  <si>
    <t>Dwight H. Little</t>
  </si>
  <si>
    <t>Anacondas: The Hunt for the Blood Orchid </t>
  </si>
  <si>
    <t>Guillaume Canet</t>
  </si>
  <si>
    <t>Blood Ties </t>
  </si>
  <si>
    <t>Kirsten Sheridan</t>
  </si>
  <si>
    <t>August Rush </t>
  </si>
  <si>
    <t>Elizabeth </t>
  </si>
  <si>
    <t>Comedy|Fantasy|Horror|Romance</t>
  </si>
  <si>
    <t>Bride of Chucky </t>
  </si>
  <si>
    <t>Richard Fleischer</t>
  </si>
  <si>
    <t>Tora! Tora! Tora! </t>
  </si>
  <si>
    <t>Bob Spiers</t>
  </si>
  <si>
    <t>Comedy|Family|Music</t>
  </si>
  <si>
    <t>Spice World </t>
  </si>
  <si>
    <t>The Sitter </t>
  </si>
  <si>
    <t>Damien Dante Wayans</t>
  </si>
  <si>
    <t>Action|Comedy|Music</t>
  </si>
  <si>
    <t>Dance Flick </t>
  </si>
  <si>
    <t>The Shawshank Redemption </t>
  </si>
  <si>
    <t>Adventure|Comedy|Crime</t>
  </si>
  <si>
    <t>Crocodile Dundee in Los Angeles </t>
  </si>
  <si>
    <t>Kingpin </t>
  </si>
  <si>
    <t>The Gambler </t>
  </si>
  <si>
    <t>John Wells</t>
  </si>
  <si>
    <t>August: Osage County </t>
  </si>
  <si>
    <t>Tim Fywell</t>
  </si>
  <si>
    <t>Ice Princess </t>
  </si>
  <si>
    <t>Nigel Cole</t>
  </si>
  <si>
    <t>A Lot Like Love </t>
  </si>
  <si>
    <t>Dexter Fletcher</t>
  </si>
  <si>
    <t>Biography|Comedy|Drama|Sport</t>
  </si>
  <si>
    <t>Eddie the Eagle </t>
  </si>
  <si>
    <t>He Got Game </t>
  </si>
  <si>
    <t>Jeremy Leven</t>
  </si>
  <si>
    <t>Don Juan DeMarco </t>
  </si>
  <si>
    <t>Dear John </t>
  </si>
  <si>
    <t>Sylvain White</t>
  </si>
  <si>
    <t>The Losers </t>
  </si>
  <si>
    <t>Troy Nixey</t>
  </si>
  <si>
    <t>Fantasy|Horror|Thriller</t>
  </si>
  <si>
    <t>Don't Be Afraid of the Dark </t>
  </si>
  <si>
    <t>Philip G. Atwell</t>
  </si>
  <si>
    <t>War </t>
  </si>
  <si>
    <t>Comedy|Drama|Romance|Thriller</t>
  </si>
  <si>
    <t>Punch-Drunk Love </t>
  </si>
  <si>
    <t>Jeff Schaffer</t>
  </si>
  <si>
    <t>EuroTrip </t>
  </si>
  <si>
    <t>Don Michael Paul</t>
  </si>
  <si>
    <t>Half Past Dead </t>
  </si>
  <si>
    <t>Adventure|Comedy|Family|Romance</t>
  </si>
  <si>
    <t>Unaccompanied Minors </t>
  </si>
  <si>
    <t>James Bridges</t>
  </si>
  <si>
    <t>Bright Lights, Big City </t>
  </si>
  <si>
    <t>Steve Barron</t>
  </si>
  <si>
    <t>Adventure|Family|Fantasy|Musical</t>
  </si>
  <si>
    <t>The Adventures of Pinocchio </t>
  </si>
  <si>
    <t>Italian</t>
  </si>
  <si>
    <t>Bill Paxton</t>
  </si>
  <si>
    <t>The Greatest Game Ever Played </t>
  </si>
  <si>
    <t>Richard Kelly</t>
  </si>
  <si>
    <t>The Box </t>
  </si>
  <si>
    <t>Carter Smith</t>
  </si>
  <si>
    <t>The Ruins </t>
  </si>
  <si>
    <t>John Schlesinger</t>
  </si>
  <si>
    <t>The Next Best Thing </t>
  </si>
  <si>
    <t>My Soul to Take </t>
  </si>
  <si>
    <t>The Girl Next Door </t>
  </si>
  <si>
    <t>Ringo Lam</t>
  </si>
  <si>
    <t>Maximum Risk </t>
  </si>
  <si>
    <t>Bruce McCulloch</t>
  </si>
  <si>
    <t>Stealing Harvard </t>
  </si>
  <si>
    <t>Biography|Crime|Drama|History|Thriller</t>
  </si>
  <si>
    <t>Legend </t>
  </si>
  <si>
    <t>Hot Rod </t>
  </si>
  <si>
    <t>Shark Night 3D </t>
  </si>
  <si>
    <t>Angela's Ashes </t>
  </si>
  <si>
    <t>Draft Day </t>
  </si>
  <si>
    <t>Lifeforce </t>
  </si>
  <si>
    <t>Crime|Drama|History</t>
  </si>
  <si>
    <t>The Conspirator </t>
  </si>
  <si>
    <t>Lords of Dogtown </t>
  </si>
  <si>
    <t>Patricia Riggen</t>
  </si>
  <si>
    <t>The 33 </t>
  </si>
  <si>
    <t>Big Trouble in Little China </t>
  </si>
  <si>
    <t>Pascal Chaumeil</t>
  </si>
  <si>
    <t>A Perfect Plan </t>
  </si>
  <si>
    <t>Warrior </t>
  </si>
  <si>
    <t>Biography|Drama|Thriller|War</t>
  </si>
  <si>
    <t>Michael Collins </t>
  </si>
  <si>
    <t>Gettysburg </t>
  </si>
  <si>
    <t>Stop-Loss </t>
  </si>
  <si>
    <t>Drama|Music|Mystery|Romance|Thriller</t>
  </si>
  <si>
    <t>Abandon </t>
  </si>
  <si>
    <t>Jonathan Kaplan</t>
  </si>
  <si>
    <t>Brokedown Palace </t>
  </si>
  <si>
    <t>Ole Bornedal</t>
  </si>
  <si>
    <t>The Possession </t>
  </si>
  <si>
    <t>Richard Benjamin</t>
  </si>
  <si>
    <t>Mrs. Winterbourne </t>
  </si>
  <si>
    <t>Straw Dogs </t>
  </si>
  <si>
    <t>The Hoax </t>
  </si>
  <si>
    <t>Craig R. Baxley</t>
  </si>
  <si>
    <t>Stone Cold </t>
  </si>
  <si>
    <t>John Hillcoat</t>
  </si>
  <si>
    <t>The Road </t>
  </si>
  <si>
    <t>John Guillermin</t>
  </si>
  <si>
    <t>Sheena </t>
  </si>
  <si>
    <t>Marcos Siega</t>
  </si>
  <si>
    <t>Underclassman </t>
  </si>
  <si>
    <t>Say It Isn't So </t>
  </si>
  <si>
    <t>The World's Fastest Indian </t>
  </si>
  <si>
    <t>Rachel Talalay</t>
  </si>
  <si>
    <t>Tank Girl </t>
  </si>
  <si>
    <t>Jeffrey W. Byrd</t>
  </si>
  <si>
    <t>King's Ransom </t>
  </si>
  <si>
    <t>Blindness </t>
  </si>
  <si>
    <t>Action|Adventure|Fantasy|Horror</t>
  </si>
  <si>
    <t>BloodRayne </t>
  </si>
  <si>
    <t>Carnage </t>
  </si>
  <si>
    <t>Atom Egoyan</t>
  </si>
  <si>
    <t>Where the Truth Lies </t>
  </si>
  <si>
    <t>Cirque du Soleil: Worlds Away </t>
  </si>
  <si>
    <t>Robert Towne</t>
  </si>
  <si>
    <t>Without Limits </t>
  </si>
  <si>
    <t>Me and Orson Welles </t>
  </si>
  <si>
    <t>Giuseppe Tornatore</t>
  </si>
  <si>
    <t>Crime|Drama|Mystery|Romance</t>
  </si>
  <si>
    <t>The Best Offer </t>
  </si>
  <si>
    <t>Werner Herzog</t>
  </si>
  <si>
    <t>Bad Lieutenant: Port of Call New Orleans </t>
  </si>
  <si>
    <t>Ben Stassen</t>
  </si>
  <si>
    <t>A Turtle's Tale: Sammy's Adventures </t>
  </si>
  <si>
    <t>Little White Lies </t>
  </si>
  <si>
    <t>Love Ranch </t>
  </si>
  <si>
    <t>Jérôme Deschamps</t>
  </si>
  <si>
    <t>The True Story of Puss'N Boots </t>
  </si>
  <si>
    <t>Inna Evlannikova</t>
  </si>
  <si>
    <t>Space Dogs </t>
  </si>
  <si>
    <t>The Counselor </t>
  </si>
  <si>
    <t>Jonathan English</t>
  </si>
  <si>
    <t>Action|Adventure|History|Romance</t>
  </si>
  <si>
    <t>Ironclad </t>
  </si>
  <si>
    <t>Sergey Bondarchuk</t>
  </si>
  <si>
    <t>Waterloo </t>
  </si>
  <si>
    <t>Teddy Chan</t>
  </si>
  <si>
    <t>Kung Fu Killer </t>
  </si>
  <si>
    <t>Mario Van Peebles</t>
  </si>
  <si>
    <t>Red Sky </t>
  </si>
  <si>
    <t>Dangerous Liaisons </t>
  </si>
  <si>
    <t>On the Road </t>
  </si>
  <si>
    <t>Leonard Nimoy</t>
  </si>
  <si>
    <t>Star Trek IV: The Voyage Home </t>
  </si>
  <si>
    <t>Rocky Balboa </t>
  </si>
  <si>
    <t>Scream 2 </t>
  </si>
  <si>
    <t>Action|Drama|Western</t>
  </si>
  <si>
    <t>Jane Got a Gun </t>
  </si>
  <si>
    <t>Think Like a Man Too </t>
  </si>
  <si>
    <t>The Whole Nine Yards </t>
  </si>
  <si>
    <t>Herbert Ross</t>
  </si>
  <si>
    <t>Footloose </t>
  </si>
  <si>
    <t>Old School </t>
  </si>
  <si>
    <t>The Fisher King </t>
  </si>
  <si>
    <t>I Still Know What You Did Last Summer </t>
  </si>
  <si>
    <t>Bonnie Hunt</t>
  </si>
  <si>
    <t>Return to Me </t>
  </si>
  <si>
    <t>Zack and Miri Make a Porno </t>
  </si>
  <si>
    <t>Neil LaBute</t>
  </si>
  <si>
    <t>Nurse Betty </t>
  </si>
  <si>
    <t>Grant Heslov</t>
  </si>
  <si>
    <t>Comedy|War</t>
  </si>
  <si>
    <t>The Men Who Stare at Goats </t>
  </si>
  <si>
    <t>George Gallo</t>
  </si>
  <si>
    <t>Double Take </t>
  </si>
  <si>
    <t>Girl, Interrupted </t>
  </si>
  <si>
    <t>Win a Date with Tad Hamilton! </t>
  </si>
  <si>
    <t>Adventure|Comedy|Family|Fantasy|Music|Sci-Fi</t>
  </si>
  <si>
    <t>Muppets from Space </t>
  </si>
  <si>
    <t>Sidney Lumet</t>
  </si>
  <si>
    <t>Adventure|Family|Fantasy|Music|Musical</t>
  </si>
  <si>
    <t>The Wiz </t>
  </si>
  <si>
    <t>Ready to Rumble </t>
  </si>
  <si>
    <t>Play It to the Bone </t>
  </si>
  <si>
    <t>Douglas McGrath</t>
  </si>
  <si>
    <t>I Don't Know How She Does It </t>
  </si>
  <si>
    <t>Piranha 3D </t>
  </si>
  <si>
    <t>Kevin Spacey</t>
  </si>
  <si>
    <t>Beyond the Sea </t>
  </si>
  <si>
    <t>Meet the Deedles </t>
  </si>
  <si>
    <t>Richard Williams</t>
  </si>
  <si>
    <t>Action|Adventure|Animation|Comedy|Fantasy</t>
  </si>
  <si>
    <t>The Princess and the Cobbler </t>
  </si>
  <si>
    <t>Mary McGuckian</t>
  </si>
  <si>
    <t>The Bridge of San Luis Rey </t>
  </si>
  <si>
    <t>Faster </t>
  </si>
  <si>
    <t>Howl's Moving Castle </t>
  </si>
  <si>
    <t>Adventure|Comedy|Horror|Sci-Fi</t>
  </si>
  <si>
    <t>Zombieland </t>
  </si>
  <si>
    <t>The Waterboy </t>
  </si>
  <si>
    <t>Star Wars: Episode V - The Empire Strikes Back </t>
  </si>
  <si>
    <t>Bad Boys </t>
  </si>
  <si>
    <t>The Naked Gun 2½: The Smell of Fear </t>
  </si>
  <si>
    <t>Final Destination </t>
  </si>
  <si>
    <t>The Ides of March </t>
  </si>
  <si>
    <t>Horror|Sci-Fi</t>
  </si>
  <si>
    <t>Pitch Black </t>
  </si>
  <si>
    <t>Tony Goldwyn</t>
  </si>
  <si>
    <t>Someone Like You... </t>
  </si>
  <si>
    <t>Her </t>
  </si>
  <si>
    <t>Joy Ride </t>
  </si>
  <si>
    <t>Jonathan Newman</t>
  </si>
  <si>
    <t>The Adventurer: The Curse of the Midas Box </t>
  </si>
  <si>
    <t>Anywhere But Here </t>
  </si>
  <si>
    <t>Michael Dinner</t>
  </si>
  <si>
    <t>The Crew </t>
  </si>
  <si>
    <t>Haywire </t>
  </si>
  <si>
    <t>Joseph Sargent</t>
  </si>
  <si>
    <t>Jaws: The Revenge </t>
  </si>
  <si>
    <t>Jerry Zaks</t>
  </si>
  <si>
    <t>Marvin's Room </t>
  </si>
  <si>
    <t>Fred Durst</t>
  </si>
  <si>
    <t>Biography|Comedy|Drama|Family|Sport</t>
  </si>
  <si>
    <t>The Longshots </t>
  </si>
  <si>
    <t>The End of the Affair </t>
  </si>
  <si>
    <t>Action|Crime|Drama|Thriller|Western</t>
  </si>
  <si>
    <t>Harley Davidson and the Marlboro Man </t>
  </si>
  <si>
    <t>In the Valley of Elah </t>
  </si>
  <si>
    <t>Anne Fontaine</t>
  </si>
  <si>
    <t>Coco Before Chanel </t>
  </si>
  <si>
    <t>Jon Cassar</t>
  </si>
  <si>
    <t>Forsaken </t>
  </si>
  <si>
    <t>Chéri </t>
  </si>
  <si>
    <t>Mira Nair</t>
  </si>
  <si>
    <t>Vanity Fair </t>
  </si>
  <si>
    <t>Action|Drama|History</t>
  </si>
  <si>
    <t>Bodyguards and Assassins </t>
  </si>
  <si>
    <t>1408 </t>
  </si>
  <si>
    <t>Mel Brooks</t>
  </si>
  <si>
    <t>Spaceballs </t>
  </si>
  <si>
    <t>Russell Crowe</t>
  </si>
  <si>
    <t>The Water Diviner </t>
  </si>
  <si>
    <t>Drama|Fantasy|Romance|Thriller</t>
  </si>
  <si>
    <t>Ghost </t>
  </si>
  <si>
    <t>There's Something About Mary </t>
  </si>
  <si>
    <t>The Santa Clause </t>
  </si>
  <si>
    <t>The Rookie </t>
  </si>
  <si>
    <t>The Game Plan </t>
  </si>
  <si>
    <t>The Bridges of Madison County </t>
  </si>
  <si>
    <t>The Animal </t>
  </si>
  <si>
    <t>Gandhi </t>
  </si>
  <si>
    <t>The Hundred-Foot Journey </t>
  </si>
  <si>
    <t>The Net </t>
  </si>
  <si>
    <t>Jessie Nelson</t>
  </si>
  <si>
    <t>I Am Sam </t>
  </si>
  <si>
    <t>Christopher Spencer</t>
  </si>
  <si>
    <t>Son of God </t>
  </si>
  <si>
    <t>Underworld </t>
  </si>
  <si>
    <t>Derailed </t>
  </si>
  <si>
    <t>The Informant! </t>
  </si>
  <si>
    <t>Shadowlands </t>
  </si>
  <si>
    <t>Mike Bigelow</t>
  </si>
  <si>
    <t>Deuce Bigalow: European Gigolo </t>
  </si>
  <si>
    <t>Delivery Man </t>
  </si>
  <si>
    <t>Thriller</t>
  </si>
  <si>
    <t>Our Kind of Traitor </t>
  </si>
  <si>
    <t>Saving Silverman </t>
  </si>
  <si>
    <t>Diary of a Wimpy Kid: Dog Days </t>
  </si>
  <si>
    <t>Summer of Sam </t>
  </si>
  <si>
    <t>Jay and Silent Bob Strike Back </t>
  </si>
  <si>
    <t>Daniel Sackheim</t>
  </si>
  <si>
    <t>The Glass House </t>
  </si>
  <si>
    <t>Comedy|Mystery</t>
  </si>
  <si>
    <t>Hail, Caesar! </t>
  </si>
  <si>
    <t>Harry Elfont</t>
  </si>
  <si>
    <t>Josie and the Pussycats </t>
  </si>
  <si>
    <t>Homefront </t>
  </si>
  <si>
    <t>Uli Edel</t>
  </si>
  <si>
    <t>The Little Vampire </t>
  </si>
  <si>
    <t>I Heart Huckabees </t>
  </si>
  <si>
    <t>Fred Dekker</t>
  </si>
  <si>
    <t>RoboCop 3 </t>
  </si>
  <si>
    <t>Brian Trenchard-Smith</t>
  </si>
  <si>
    <t>Megiddo: The Omega Code 2 </t>
  </si>
  <si>
    <t>Blake Edwards</t>
  </si>
  <si>
    <t>Comedy|Drama|Musical|Romance|War</t>
  </si>
  <si>
    <t>Darling Lili </t>
  </si>
  <si>
    <t>Dudley Do-Right </t>
  </si>
  <si>
    <t>The Transporter Refueled </t>
  </si>
  <si>
    <t>Laurence Dunmore</t>
  </si>
  <si>
    <t>The Libertine </t>
  </si>
  <si>
    <t>Black Book </t>
  </si>
  <si>
    <t>Dutch</t>
  </si>
  <si>
    <t>Christian Carion</t>
  </si>
  <si>
    <t>Drama|History|Music|Romance|War</t>
  </si>
  <si>
    <t>Joyeux Noel </t>
  </si>
  <si>
    <t>David Palmer</t>
  </si>
  <si>
    <t>Hit and Run </t>
  </si>
  <si>
    <t>Mad Money </t>
  </si>
  <si>
    <t>Rowan Joffe</t>
  </si>
  <si>
    <t>Before I Go to Sleep </t>
  </si>
  <si>
    <t>Sorcerer </t>
  </si>
  <si>
    <t>John Curran</t>
  </si>
  <si>
    <t>Stone </t>
  </si>
  <si>
    <t>Comedy|History</t>
  </si>
  <si>
    <t>Molière </t>
  </si>
  <si>
    <t>Out of the Furnace </t>
  </si>
  <si>
    <t>Michael Clayton </t>
  </si>
  <si>
    <t>My Fellow Americans </t>
  </si>
  <si>
    <t>Arlington Road </t>
  </si>
  <si>
    <t>Juan José Campanella</t>
  </si>
  <si>
    <t>Adventure|Animation|Family|Sport</t>
  </si>
  <si>
    <t>Underdogs </t>
  </si>
  <si>
    <t>To Rome with Love </t>
  </si>
  <si>
    <t>Firefox </t>
  </si>
  <si>
    <t>Trey Parker</t>
  </si>
  <si>
    <t>Animation|Comedy|Fantasy|Musical</t>
  </si>
  <si>
    <t>South Park: Bigger Longer &amp; Uncut </t>
  </si>
  <si>
    <t>Death at a Funeral </t>
  </si>
  <si>
    <t>Stuart Gillard</t>
  </si>
  <si>
    <t>Teenage Mutant Ninja Turtles III </t>
  </si>
  <si>
    <t>Hardball </t>
  </si>
  <si>
    <t>Silver Linings Playbook </t>
  </si>
  <si>
    <t>Freedom Writers </t>
  </si>
  <si>
    <t>For Colored Girls </t>
  </si>
  <si>
    <t>The Transporter </t>
  </si>
  <si>
    <t>Never Back Down </t>
  </si>
  <si>
    <t>Katt Shea</t>
  </si>
  <si>
    <t>The Rage: Carrie 2 </t>
  </si>
  <si>
    <t>Away We Go </t>
  </si>
  <si>
    <t>Joshua Michael Stern</t>
  </si>
  <si>
    <t>Swing Vote </t>
  </si>
  <si>
    <t>Moonlight Mile </t>
  </si>
  <si>
    <t>Tomas Alfredson</t>
  </si>
  <si>
    <t>Tinker Tailor Soldier Spy </t>
  </si>
  <si>
    <t>John Duigan</t>
  </si>
  <si>
    <t>Molly </t>
  </si>
  <si>
    <t>The Beaver </t>
  </si>
  <si>
    <t>Colin Higgins</t>
  </si>
  <si>
    <t>The Best Little Whorehouse in Texas </t>
  </si>
  <si>
    <t>eXistenZ </t>
  </si>
  <si>
    <t>Raiders of the Lost Ark </t>
  </si>
  <si>
    <t>Home Alone 2: Lost in New York </t>
  </si>
  <si>
    <t>Close Encounters of the Third Kind </t>
  </si>
  <si>
    <t>Jim Sonzero</t>
  </si>
  <si>
    <t>Pulse </t>
  </si>
  <si>
    <t>Beverly Hills Cop II </t>
  </si>
  <si>
    <t>Bringing Down the House </t>
  </si>
  <si>
    <t>The Silence of the Lambs </t>
  </si>
  <si>
    <t>Penelope Spheeris</t>
  </si>
  <si>
    <t>Wayne's World </t>
  </si>
  <si>
    <t>Jeff Tremaine</t>
  </si>
  <si>
    <t>Action|Comedy|Documentary</t>
  </si>
  <si>
    <t>Jackass 3D </t>
  </si>
  <si>
    <t>Jeannot Szwarc</t>
  </si>
  <si>
    <t>Jaws 2 </t>
  </si>
  <si>
    <t>Adventure|Comedy|Drama|Family|Romance</t>
  </si>
  <si>
    <t>Beverly Hills Chihuahua </t>
  </si>
  <si>
    <t>The Conjuring </t>
  </si>
  <si>
    <t>Are We There Yet? </t>
  </si>
  <si>
    <t>Tammy </t>
  </si>
  <si>
    <t>School of Rock </t>
  </si>
  <si>
    <t>Mortal Kombat </t>
  </si>
  <si>
    <t>White Chicks </t>
  </si>
  <si>
    <t>The Descendants </t>
  </si>
  <si>
    <t>Adventure|Comedy|Drama|Family|Mystery</t>
  </si>
  <si>
    <t>Holes </t>
  </si>
  <si>
    <t>Drama|Family|Music|Romance</t>
  </si>
  <si>
    <t>The Last Song </t>
  </si>
  <si>
    <t>Steve McQueen</t>
  </si>
  <si>
    <t>12 Years a Slave </t>
  </si>
  <si>
    <t>Drumline </t>
  </si>
  <si>
    <t>Why Did I Get Married Too? </t>
  </si>
  <si>
    <t>Fantasy|Romance</t>
  </si>
  <si>
    <t>Edward Scissorhands </t>
  </si>
  <si>
    <t>Thea Sharrock</t>
  </si>
  <si>
    <t>Me Before You </t>
  </si>
  <si>
    <t>Madea's Witness Protection </t>
  </si>
  <si>
    <t>The French Connection </t>
  </si>
  <si>
    <t>Jon Lucas</t>
  </si>
  <si>
    <t>Bad Moms </t>
  </si>
  <si>
    <t>Aaron Seltzer</t>
  </si>
  <si>
    <t>Date Movie </t>
  </si>
  <si>
    <t>Robin Budd</t>
  </si>
  <si>
    <t>Return to Never Land </t>
  </si>
  <si>
    <t>Ava DuVernay</t>
  </si>
  <si>
    <t>Selma </t>
  </si>
  <si>
    <t>Steve Trenbirth</t>
  </si>
  <si>
    <t>Adventure|Animation|Family|Musical</t>
  </si>
  <si>
    <t>The Jungle Book 2 </t>
  </si>
  <si>
    <t>Boogeyman </t>
  </si>
  <si>
    <t>Mennan Yapo</t>
  </si>
  <si>
    <t>Premonition </t>
  </si>
  <si>
    <t>Jun Falkenstein</t>
  </si>
  <si>
    <t>Animation|Comedy|Drama|Family|Musical</t>
  </si>
  <si>
    <t>The Tigger Movie </t>
  </si>
  <si>
    <t>Orphan </t>
  </si>
  <si>
    <t>Max </t>
  </si>
  <si>
    <t>Epic Movie </t>
  </si>
  <si>
    <t>Tom McCarthy</t>
  </si>
  <si>
    <t>Biography|Crime|Drama|History</t>
  </si>
  <si>
    <t>Spotlight </t>
  </si>
  <si>
    <t>Lakeview Terrace </t>
  </si>
  <si>
    <t>Takashi Shimizu</t>
  </si>
  <si>
    <t>The Grudge 2 </t>
  </si>
  <si>
    <t>How Stella Got Her Groove Back </t>
  </si>
  <si>
    <t>Adventure|Comedy|Fantasy|Music|Sci-Fi</t>
  </si>
  <si>
    <t>Bill &amp; Ted's Bogus Journey </t>
  </si>
  <si>
    <t>Man of the Year </t>
  </si>
  <si>
    <t>Gary Nelson</t>
  </si>
  <si>
    <t>The Black Hole </t>
  </si>
  <si>
    <t>Anton Corbijn</t>
  </si>
  <si>
    <t>The American </t>
  </si>
  <si>
    <t>Gregory Nava</t>
  </si>
  <si>
    <t>Selena </t>
  </si>
  <si>
    <t>Vampires Suck </t>
  </si>
  <si>
    <t>Babel </t>
  </si>
  <si>
    <t>This Is Where I Leave You </t>
  </si>
  <si>
    <t>John Patrick Shanley</t>
  </si>
  <si>
    <t>Doubt </t>
  </si>
  <si>
    <t>Team America: World Police </t>
  </si>
  <si>
    <t>Texas Chainsaw 3D </t>
  </si>
  <si>
    <t>Copycat </t>
  </si>
  <si>
    <t>Scary Movie 5 </t>
  </si>
  <si>
    <t>Joshua Logan</t>
  </si>
  <si>
    <t>Comedy|Drama|Musical|Romance|Western</t>
  </si>
  <si>
    <t>Paint Your Wagon </t>
  </si>
  <si>
    <t>Milk </t>
  </si>
  <si>
    <t>Action|Adventure|Drama|Mystery</t>
  </si>
  <si>
    <t>Risen </t>
  </si>
  <si>
    <t>Steve Beck</t>
  </si>
  <si>
    <t>Ghost Ship </t>
  </si>
  <si>
    <t>Todd Strauss-Schulson</t>
  </si>
  <si>
    <t>A Very Harold &amp; Kumar 3D Christmas </t>
  </si>
  <si>
    <t>John McNaughton</t>
  </si>
  <si>
    <t>Wild Things </t>
  </si>
  <si>
    <t>Nelson McCormick</t>
  </si>
  <si>
    <t>The Stepfather </t>
  </si>
  <si>
    <t>The Debt </t>
  </si>
  <si>
    <t>High Fidelity </t>
  </si>
  <si>
    <t>Eric Valette</t>
  </si>
  <si>
    <t>One Missed Call </t>
  </si>
  <si>
    <t>Eye for an Eye </t>
  </si>
  <si>
    <t>The Bank Job </t>
  </si>
  <si>
    <t>Eternal Sunshine of the Spotless Mind </t>
  </si>
  <si>
    <t>You Again </t>
  </si>
  <si>
    <t>Street Kings </t>
  </si>
  <si>
    <t>The World's End </t>
  </si>
  <si>
    <t>Andrew Fleming</t>
  </si>
  <si>
    <t>Comedy|Crime|Family|Mystery|Romance|Thriller</t>
  </si>
  <si>
    <t>Nancy Drew </t>
  </si>
  <si>
    <t>Michael Spierig</t>
  </si>
  <si>
    <t>Daybreakers </t>
  </si>
  <si>
    <t>Jim Field Smith</t>
  </si>
  <si>
    <t>She's Out of My League </t>
  </si>
  <si>
    <t>Thomas Bezucha</t>
  </si>
  <si>
    <t>Monte Carlo </t>
  </si>
  <si>
    <t>William Brent Bell</t>
  </si>
  <si>
    <t>Stay Alive </t>
  </si>
  <si>
    <t>Action|Adventure|Drama|Romance|Western</t>
  </si>
  <si>
    <t>Quigley Down Under </t>
  </si>
  <si>
    <t>Anthony Bell</t>
  </si>
  <si>
    <t>Alpha and Omega </t>
  </si>
  <si>
    <t>The Covenant </t>
  </si>
  <si>
    <t>Jessica Bendinger</t>
  </si>
  <si>
    <t>Stick It </t>
  </si>
  <si>
    <t>Shorts </t>
  </si>
  <si>
    <t>To Die For </t>
  </si>
  <si>
    <t>Henry Joost</t>
  </si>
  <si>
    <t>Adventure|Crime|Mystery|Sci-Fi|Thriller</t>
  </si>
  <si>
    <t>Nerve </t>
  </si>
  <si>
    <t>Ed Harris</t>
  </si>
  <si>
    <t>Crime|Drama|Western</t>
  </si>
  <si>
    <t>Appaloosa </t>
  </si>
  <si>
    <t>Vampires </t>
  </si>
  <si>
    <t>Alfred Hitchcock</t>
  </si>
  <si>
    <t>Psycho </t>
  </si>
  <si>
    <t>My Best Friend's Girl </t>
  </si>
  <si>
    <t>Shana Feste</t>
  </si>
  <si>
    <t>Endless Love </t>
  </si>
  <si>
    <t>Georgia Rule </t>
  </si>
  <si>
    <t>Steve Rash</t>
  </si>
  <si>
    <t>Under the Rainbow </t>
  </si>
  <si>
    <t>Adventure|Comedy|Drama|Fantasy</t>
  </si>
  <si>
    <t>Ladyhawke </t>
  </si>
  <si>
    <t>Simon Birch </t>
  </si>
  <si>
    <t>Mike Binder</t>
  </si>
  <si>
    <t>Reign Over Me </t>
  </si>
  <si>
    <t>Adventure|Biography|Drama</t>
  </si>
  <si>
    <t>Into the Wild </t>
  </si>
  <si>
    <t>School for Scoundrels </t>
  </si>
  <si>
    <t>Michael J. Bassett</t>
  </si>
  <si>
    <t>Adventure|Drama|Horror|Mystery|Thriller</t>
  </si>
  <si>
    <t>Silent Hill: Revelation 3D </t>
  </si>
  <si>
    <t>Crime|Fantasy|Horror</t>
  </si>
  <si>
    <t>From Dusk Till Dawn </t>
  </si>
  <si>
    <t>Frank Nissen</t>
  </si>
  <si>
    <t>Animation|Family|Fantasy|Mystery</t>
  </si>
  <si>
    <t>Pooh's Heffalump Movie </t>
  </si>
  <si>
    <t>Home for the Holidays </t>
  </si>
  <si>
    <t>Stephen Chow</t>
  </si>
  <si>
    <t>Action|Comedy|Crime|Fantasy</t>
  </si>
  <si>
    <t>Kung Fu Hustle </t>
  </si>
  <si>
    <t>Peter Hastings</t>
  </si>
  <si>
    <t>Comedy|Family|Music|Musical</t>
  </si>
  <si>
    <t>The Country Bears </t>
  </si>
  <si>
    <t>The Kite Runner </t>
  </si>
  <si>
    <t>Dari</t>
  </si>
  <si>
    <t>21 Grams </t>
  </si>
  <si>
    <t>Paul Abascal</t>
  </si>
  <si>
    <t>Paparazzi </t>
  </si>
  <si>
    <t>Chris Koch</t>
  </si>
  <si>
    <t>A Guy Thing </t>
  </si>
  <si>
    <t>Amy Heckerling</t>
  </si>
  <si>
    <t>Loser </t>
  </si>
  <si>
    <t>Michael Moore</t>
  </si>
  <si>
    <t>Crime|Documentary|News</t>
  </si>
  <si>
    <t>Capitalism: A Love Story </t>
  </si>
  <si>
    <t>George Stevens</t>
  </si>
  <si>
    <t>The Greatest Story Ever Told </t>
  </si>
  <si>
    <t>Billy Ray</t>
  </si>
  <si>
    <t>Secret in Their Eyes </t>
  </si>
  <si>
    <t>Disaster Movie </t>
  </si>
  <si>
    <t>Armored </t>
  </si>
  <si>
    <t>The Man Who Knew Too Little </t>
  </si>
  <si>
    <t>Mark Mylod</t>
  </si>
  <si>
    <t>What's Your Number? </t>
  </si>
  <si>
    <t>James Mather</t>
  </si>
  <si>
    <t>Lockout </t>
  </si>
  <si>
    <t>Envy </t>
  </si>
  <si>
    <t>Crank: High Voltage </t>
  </si>
  <si>
    <t>Bullets Over Broadway </t>
  </si>
  <si>
    <t>Michael O. Sajbel</t>
  </si>
  <si>
    <t>One Night with the King </t>
  </si>
  <si>
    <t>Drama|Mystery|Romance|Thriller|War</t>
  </si>
  <si>
    <t>The Quiet American </t>
  </si>
  <si>
    <t>The Weather Man </t>
  </si>
  <si>
    <t>Action|Crime|Drama|Sport</t>
  </si>
  <si>
    <t>Undisputed </t>
  </si>
  <si>
    <t>Ghost Town </t>
  </si>
  <si>
    <t>12 Rounds </t>
  </si>
  <si>
    <t>Drama|Fantasy|Horror|Mystery</t>
  </si>
  <si>
    <t>Let Me In </t>
  </si>
  <si>
    <t>Charles T. Kanganis</t>
  </si>
  <si>
    <t>3 Ninjas Kick Back </t>
  </si>
  <si>
    <t>Be Kind Rewind </t>
  </si>
  <si>
    <t>Comedy|Drama|Music|War</t>
  </si>
  <si>
    <t>Mrs Henderson Presents </t>
  </si>
  <si>
    <t>Triple 9 </t>
  </si>
  <si>
    <t>Deconstructing Harry </t>
  </si>
  <si>
    <t>Damon Santostefano</t>
  </si>
  <si>
    <t>Three to Tango </t>
  </si>
  <si>
    <t>Burnt </t>
  </si>
  <si>
    <t>We're No Angels </t>
  </si>
  <si>
    <t>Comedy|Musical|Romance</t>
  </si>
  <si>
    <t>Everyone Says I Love You </t>
  </si>
  <si>
    <t>Death Sentence </t>
  </si>
  <si>
    <t>Everybody's Fine </t>
  </si>
  <si>
    <t>Bob Clark</t>
  </si>
  <si>
    <t>Superbabies: Baby Geniuses 2 </t>
  </si>
  <si>
    <t>The Man </t>
  </si>
  <si>
    <t>Code Name: The Cleaner </t>
  </si>
  <si>
    <t>Connie and Carla </t>
  </si>
  <si>
    <t>Comedy|Drama|Music|Musical|Romance</t>
  </si>
  <si>
    <t>Sweet Charity </t>
  </si>
  <si>
    <t>Comedy|Crime|Drama|Mystery|Romance</t>
  </si>
  <si>
    <t>Inherent Vice </t>
  </si>
  <si>
    <t>Dave Borthwick</t>
  </si>
  <si>
    <t>Doogal </t>
  </si>
  <si>
    <t>Benson Lee</t>
  </si>
  <si>
    <t>Battle of the Year </t>
  </si>
  <si>
    <t>An American Carol </t>
  </si>
  <si>
    <t>Machete Kills </t>
  </si>
  <si>
    <t>Glen Morgan</t>
  </si>
  <si>
    <t>Willard </t>
  </si>
  <si>
    <t>Strange Wilderness </t>
  </si>
  <si>
    <t>Mike Leigh</t>
  </si>
  <si>
    <t>Biography|Comedy|Drama|History|Music|Musical</t>
  </si>
  <si>
    <t>Topsy-Turvy </t>
  </si>
  <si>
    <t>Alejandro Monteverde</t>
  </si>
  <si>
    <t>Little Boy </t>
  </si>
  <si>
    <t>A Dangerous Method </t>
  </si>
  <si>
    <t>Animation|Drama|Mystery|Sci-Fi|Thriller</t>
  </si>
  <si>
    <t>A Scanner Darkly </t>
  </si>
  <si>
    <t>Chasing Mavericks </t>
  </si>
  <si>
    <t>Alone in the Dark </t>
  </si>
  <si>
    <t>Bandslam </t>
  </si>
  <si>
    <t>Jonathan Glazer</t>
  </si>
  <si>
    <t>Birth </t>
  </si>
  <si>
    <t>J.C. Chandor</t>
  </si>
  <si>
    <t>A Most Violent Year </t>
  </si>
  <si>
    <t>Paul Gross</t>
  </si>
  <si>
    <t>Passchendaele </t>
  </si>
  <si>
    <t>Marc Abraham</t>
  </si>
  <si>
    <t>Flash of Genius </t>
  </si>
  <si>
    <t>Todd Haynes</t>
  </si>
  <si>
    <t>I'm Not There. </t>
  </si>
  <si>
    <t>Mabrouk El Mechri</t>
  </si>
  <si>
    <t>The Cold Light of Day </t>
  </si>
  <si>
    <t>Adventure|Comedy|Drama|Romance</t>
  </si>
  <si>
    <t>The Brothers Bloom </t>
  </si>
  <si>
    <t>Charlie Kaufman</t>
  </si>
  <si>
    <t>Synecdoche, New York </t>
  </si>
  <si>
    <t>Princess Mononoke </t>
  </si>
  <si>
    <t>Comedy|Drama|Mystery|Romance|Thriller|War</t>
  </si>
  <si>
    <t>Bon voyage </t>
  </si>
  <si>
    <t>Nancy Walker</t>
  </si>
  <si>
    <t>Biography|Comedy|Musical</t>
  </si>
  <si>
    <t>Can't Stop the Music </t>
  </si>
  <si>
    <t>The Proposition </t>
  </si>
  <si>
    <t>Angelo Pizzo</t>
  </si>
  <si>
    <t>Courage </t>
  </si>
  <si>
    <t>Marci X </t>
  </si>
  <si>
    <t>Equilibrium </t>
  </si>
  <si>
    <t>The Children of Huang Shi </t>
  </si>
  <si>
    <t>The Yards </t>
  </si>
  <si>
    <t>Matthew Diamond</t>
  </si>
  <si>
    <t>The Oogieloves in the Big Balloon Adventure </t>
  </si>
  <si>
    <t>By the Sea </t>
  </si>
  <si>
    <t>Katsuhiro Ôtomo</t>
  </si>
  <si>
    <t>Action|Adventure|Animation|Family|Sci-Fi|Thriller</t>
  </si>
  <si>
    <t>Steamboy </t>
  </si>
  <si>
    <t>David Anspaugh</t>
  </si>
  <si>
    <t>The Game of Their Lives </t>
  </si>
  <si>
    <t>Andrew Jarecki</t>
  </si>
  <si>
    <t>Crime|Drama|Mystery|Romance|Thriller</t>
  </si>
  <si>
    <t>All Good Things </t>
  </si>
  <si>
    <t>Rapa Nui </t>
  </si>
  <si>
    <t>CJ7 </t>
  </si>
  <si>
    <t>Comedy|Family|Fantasy|Sci-Fi</t>
  </si>
  <si>
    <t>Les couloirs du temps: Les visiteurs II </t>
  </si>
  <si>
    <t>Action|Comedy|Crime|Fantasy|Horror|Mystery|Sci-Fi|Thriller</t>
  </si>
  <si>
    <t>Dylan Dog: Dead of Night </t>
  </si>
  <si>
    <t>Daniel Algrant</t>
  </si>
  <si>
    <t>Crime|Drama|Mystery</t>
  </si>
  <si>
    <t>People I Know </t>
  </si>
  <si>
    <t>The Tempest </t>
  </si>
  <si>
    <t>Regression </t>
  </si>
  <si>
    <t>Jane Clark</t>
  </si>
  <si>
    <t>Romance|Short</t>
  </si>
  <si>
    <t>The Touch </t>
  </si>
  <si>
    <t>Three Kingdoms: Resurrection of the Dragon </t>
  </si>
  <si>
    <t>Mike Barker</t>
  </si>
  <si>
    <t>Shattered </t>
  </si>
  <si>
    <t>Wayne Thornley</t>
  </si>
  <si>
    <t>Zambezia </t>
  </si>
  <si>
    <t>Gnana Rajasekaran</t>
  </si>
  <si>
    <t>Ramanujan </t>
  </si>
  <si>
    <t>Tom Walsh</t>
  </si>
  <si>
    <t>Animation</t>
  </si>
  <si>
    <t>Dwegons and Leprechauns </t>
  </si>
  <si>
    <t>Jonathan Jakubowicz</t>
  </si>
  <si>
    <t>Hands of Stone </t>
  </si>
  <si>
    <t>Survivor </t>
  </si>
  <si>
    <t>Scott Walker</t>
  </si>
  <si>
    <t>The Frozen Ground </t>
  </si>
  <si>
    <t>The Painted Veil </t>
  </si>
  <si>
    <t>The Baader Meinhof Complex </t>
  </si>
  <si>
    <t>Dances with Wolves </t>
  </si>
  <si>
    <t>Bad Teacher </t>
  </si>
  <si>
    <t>Sea of Love </t>
  </si>
  <si>
    <t>Mark Rosman</t>
  </si>
  <si>
    <t>A Cinderella Story </t>
  </si>
  <si>
    <t>Scream </t>
  </si>
  <si>
    <t>Thir13en Ghosts </t>
  </si>
  <si>
    <t>Drama|Horror</t>
  </si>
  <si>
    <t>The Shining </t>
  </si>
  <si>
    <t>Back to the Future </t>
  </si>
  <si>
    <t>House on Haunted Hill </t>
  </si>
  <si>
    <t>I Can Do Bad All by Myself </t>
  </si>
  <si>
    <t>Rob Hawk</t>
  </si>
  <si>
    <t>Fight Valley </t>
  </si>
  <si>
    <t>The Switch </t>
  </si>
  <si>
    <t>Just Married </t>
  </si>
  <si>
    <t>The Devil's Double </t>
  </si>
  <si>
    <t>Britt Allcroft</t>
  </si>
  <si>
    <t>Thomas and the Magic Railroad </t>
  </si>
  <si>
    <t>The Crazies </t>
  </si>
  <si>
    <t>Spirited Away </t>
  </si>
  <si>
    <t>Alan Yuen</t>
  </si>
  <si>
    <t>Firestorm </t>
  </si>
  <si>
    <t>The Bounty </t>
  </si>
  <si>
    <t>Brian Percival</t>
  </si>
  <si>
    <t>The Book Thief </t>
  </si>
  <si>
    <t>Adventure|Comedy|Romance</t>
  </si>
  <si>
    <t>Sex Drive </t>
  </si>
  <si>
    <t>Anand Tucker</t>
  </si>
  <si>
    <t>Leap Year </t>
  </si>
  <si>
    <t>Anthony Mann</t>
  </si>
  <si>
    <t>The Fall of the Roman Empire </t>
  </si>
  <si>
    <t>Michael Dowse</t>
  </si>
  <si>
    <t>Take Me Home Tonight </t>
  </si>
  <si>
    <t>Daniel Barnz</t>
  </si>
  <si>
    <t>Won't Back Down </t>
  </si>
  <si>
    <t>Emile Ardolino</t>
  </si>
  <si>
    <t>Family|Fantasy|Music</t>
  </si>
  <si>
    <t>The Nutcracker </t>
  </si>
  <si>
    <t>Robert Altman</t>
  </si>
  <si>
    <t>Crime|Drama|Music|Thriller</t>
  </si>
  <si>
    <t>Kansas City </t>
  </si>
  <si>
    <t>James Schamus</t>
  </si>
  <si>
    <t>Indignation </t>
  </si>
  <si>
    <t>Hebrew</t>
  </si>
  <si>
    <t>Andrew Douglas</t>
  </si>
  <si>
    <t>The Amityville Horror </t>
  </si>
  <si>
    <t>Adaptation. </t>
  </si>
  <si>
    <t>Land of the Dead </t>
  </si>
  <si>
    <t>Out of Inferno </t>
  </si>
  <si>
    <t>Chinese</t>
  </si>
  <si>
    <t>Fear and Loathing in Las Vegas </t>
  </si>
  <si>
    <t>Ricky Gervais</t>
  </si>
  <si>
    <t>The Invention of Lying </t>
  </si>
  <si>
    <t>Neighbors </t>
  </si>
  <si>
    <t>The Mask </t>
  </si>
  <si>
    <t>Big </t>
  </si>
  <si>
    <t>Borat: Cultural Learnings of America for Make Benefit Glorious Nation of Kazakhstan </t>
  </si>
  <si>
    <t>Legally Blonde </t>
  </si>
  <si>
    <t>Star Trek III: The Search for Spock </t>
  </si>
  <si>
    <t>The Exorcism of Emily Rose </t>
  </si>
  <si>
    <t>Deuce Bigalow: Male Gigolo </t>
  </si>
  <si>
    <t>Vic Armstrong</t>
  </si>
  <si>
    <t>Action|Drama|Fantasy|Mystery|Thriller</t>
  </si>
  <si>
    <t>Left Behind </t>
  </si>
  <si>
    <t>The Family Stone </t>
  </si>
  <si>
    <t>Barbershop 2: Back in Business </t>
  </si>
  <si>
    <t>Terry Zwigoff</t>
  </si>
  <si>
    <t>Bad Santa </t>
  </si>
  <si>
    <t>Austin Powers: International Man of Mystery </t>
  </si>
  <si>
    <t>My Big Fat Greek Wedding 2 </t>
  </si>
  <si>
    <t>Diary of a Wimpy Kid: Rodrick Rules </t>
  </si>
  <si>
    <t>Predator </t>
  </si>
  <si>
    <t>Biography|Drama|History|Music</t>
  </si>
  <si>
    <t>Amadeus </t>
  </si>
  <si>
    <t>Prom Night </t>
  </si>
  <si>
    <t>Mean Girls </t>
  </si>
  <si>
    <t>Audrey Wells</t>
  </si>
  <si>
    <t>Under the Tuscan Sun </t>
  </si>
  <si>
    <t>Gosford Park </t>
  </si>
  <si>
    <t>Peggy Sue Got Married </t>
  </si>
  <si>
    <t>Birdman or (The Unexpected Virtue of Ignorance) </t>
  </si>
  <si>
    <t>Blue Jasmine </t>
  </si>
  <si>
    <t>United 93 </t>
  </si>
  <si>
    <t>Honey </t>
  </si>
  <si>
    <t>Rick Friedberg</t>
  </si>
  <si>
    <t>Spy Hard </t>
  </si>
  <si>
    <t>The Fog </t>
  </si>
  <si>
    <t>Sean McNamara</t>
  </si>
  <si>
    <t>Biography|Drama|Family|Sport</t>
  </si>
  <si>
    <t>Soul Surfer </t>
  </si>
  <si>
    <t>Comedy|Drama|War</t>
  </si>
  <si>
    <t>Catch-22 </t>
  </si>
  <si>
    <t>Jody Hill</t>
  </si>
  <si>
    <t>Observe and Report </t>
  </si>
  <si>
    <t>Conan the Destroyer </t>
  </si>
  <si>
    <t>Raging Bull </t>
  </si>
  <si>
    <t>Brandon Camp</t>
  </si>
  <si>
    <t>Love Happens </t>
  </si>
  <si>
    <t>Young Sherlock Holmes </t>
  </si>
  <si>
    <t>Kevin Tancharoen</t>
  </si>
  <si>
    <t>Fame </t>
  </si>
  <si>
    <t>127 Hours </t>
  </si>
  <si>
    <t>Small Time Crooks </t>
  </si>
  <si>
    <t>Nicholas Hytner</t>
  </si>
  <si>
    <t>Center Stage </t>
  </si>
  <si>
    <t>Love the Coopers </t>
  </si>
  <si>
    <t>Bart Freundlich</t>
  </si>
  <si>
    <t>Catch That Kid </t>
  </si>
  <si>
    <t>Life as a House </t>
  </si>
  <si>
    <t>Steve Jobs </t>
  </si>
  <si>
    <t>I Love You, Beth Cooper </t>
  </si>
  <si>
    <t>Youth in Revolt </t>
  </si>
  <si>
    <t>William A. Fraker</t>
  </si>
  <si>
    <t>The Legend of the Lone Ranger </t>
  </si>
  <si>
    <t>John Boorman</t>
  </si>
  <si>
    <t>The Tailor of Panama </t>
  </si>
  <si>
    <t>Blow Out </t>
  </si>
  <si>
    <t>Courtney Solomon</t>
  </si>
  <si>
    <t>Getaway </t>
  </si>
  <si>
    <t>The Ice Storm </t>
  </si>
  <si>
    <t>And So It Goes </t>
  </si>
  <si>
    <t>Jeff Kanew</t>
  </si>
  <si>
    <t>Troop Beverly Hills </t>
  </si>
  <si>
    <t>István Szabó</t>
  </si>
  <si>
    <t>Being Julia </t>
  </si>
  <si>
    <t>9½ Weeks </t>
  </si>
  <si>
    <t>Matthew Robbins</t>
  </si>
  <si>
    <t>Dragonslayer </t>
  </si>
  <si>
    <t>The Last Station </t>
  </si>
  <si>
    <t>Ed Wood </t>
  </si>
  <si>
    <t>Labor Day </t>
  </si>
  <si>
    <t>Mongol: The Rise of Genghis Khan </t>
  </si>
  <si>
    <t>Mongolian</t>
  </si>
  <si>
    <t>RocknRolla </t>
  </si>
  <si>
    <t>Hal Needham</t>
  </si>
  <si>
    <t>Megaforce </t>
  </si>
  <si>
    <t>Hamlet </t>
  </si>
  <si>
    <t>Mao's Last Dancer </t>
  </si>
  <si>
    <t>Jeff Nichols</t>
  </si>
  <si>
    <t>Midnight Special </t>
  </si>
  <si>
    <t>Anything Else </t>
  </si>
  <si>
    <t>Jonathan Teplitzky</t>
  </si>
  <si>
    <t>Biography|Drama|Romance|War</t>
  </si>
  <si>
    <t>The Railway Man </t>
  </si>
  <si>
    <t>Michael Haneke</t>
  </si>
  <si>
    <t>The White Ribbon </t>
  </si>
  <si>
    <t>Zack Ward</t>
  </si>
  <si>
    <t>Restoration </t>
  </si>
  <si>
    <t>Mike Marvin</t>
  </si>
  <si>
    <t>Action|Horror|Romance|Sci-Fi|Thriller</t>
  </si>
  <si>
    <t>The Wraith </t>
  </si>
  <si>
    <t>The Salton Sea </t>
  </si>
  <si>
    <t>Music</t>
  </si>
  <si>
    <t>Metallica Through the Never </t>
  </si>
  <si>
    <t>Gregor Jordan</t>
  </si>
  <si>
    <t>The Informers </t>
  </si>
  <si>
    <t>Tran Anh Hung</t>
  </si>
  <si>
    <t>I Come with the Rain </t>
  </si>
  <si>
    <t>Lance Hool</t>
  </si>
  <si>
    <t>Action|Drama|History|Romance|War|Western</t>
  </si>
  <si>
    <t>One Man's Hero </t>
  </si>
  <si>
    <t>Day of the Dead </t>
  </si>
  <si>
    <t>I Am Wrath </t>
  </si>
  <si>
    <t>Christian Volckman</t>
  </si>
  <si>
    <t>Action|Animation|Sci-Fi|Thriller</t>
  </si>
  <si>
    <t>Renaissance </t>
  </si>
  <si>
    <t>Red Sonja </t>
  </si>
  <si>
    <t>Rodrigo Cortés</t>
  </si>
  <si>
    <t>Red Lights </t>
  </si>
  <si>
    <t>Superbad </t>
  </si>
  <si>
    <t>Madea Goes to Jail </t>
  </si>
  <si>
    <t>David Hayter</t>
  </si>
  <si>
    <t>Wolves </t>
  </si>
  <si>
    <t>Step Up 2: The Streets </t>
  </si>
  <si>
    <t>Cory Edwards</t>
  </si>
  <si>
    <t>Action|Animation|Comedy|Crime|Family</t>
  </si>
  <si>
    <t>Hoodwinked! </t>
  </si>
  <si>
    <t>Terry George</t>
  </si>
  <si>
    <t>Hotel Rwanda </t>
  </si>
  <si>
    <t>Xavier Gens</t>
  </si>
  <si>
    <t>Hitman </t>
  </si>
  <si>
    <t>Kasi Lemmons</t>
  </si>
  <si>
    <t>Drama|Family|Music|Musical</t>
  </si>
  <si>
    <t>Black Nativity </t>
  </si>
  <si>
    <t>Brian A Miller</t>
  </si>
  <si>
    <t>The Prince </t>
  </si>
  <si>
    <t>Matt Dillon</t>
  </si>
  <si>
    <t>City of Ghosts </t>
  </si>
  <si>
    <t>The Others </t>
  </si>
  <si>
    <t>Aliens </t>
  </si>
  <si>
    <t>George Cukor</t>
  </si>
  <si>
    <t>Drama|Family|Musical|Romance</t>
  </si>
  <si>
    <t>My Fair Lady </t>
  </si>
  <si>
    <t>I Know What You Did Last Summer </t>
  </si>
  <si>
    <t>Let's Be Cops </t>
  </si>
  <si>
    <t>Sideways </t>
  </si>
  <si>
    <t>Beerfest </t>
  </si>
  <si>
    <t>Halloween </t>
  </si>
  <si>
    <t>John Hoffman</t>
  </si>
  <si>
    <t>Comedy|Drama|Family|Fantasy|Sci-Fi</t>
  </si>
  <si>
    <t>Good Boy! </t>
  </si>
  <si>
    <t>The Best Man Holiday </t>
  </si>
  <si>
    <t>Smokin' Aces </t>
  </si>
  <si>
    <t>Kevin Greutert</t>
  </si>
  <si>
    <t>Saw 3D: The Final Chapter </t>
  </si>
  <si>
    <t>40 Days and 40 Nights </t>
  </si>
  <si>
    <t>John Fortenberry</t>
  </si>
  <si>
    <t>A Night at the Roxbury </t>
  </si>
  <si>
    <t>Beastly </t>
  </si>
  <si>
    <t>The Hills Have Eyes </t>
  </si>
  <si>
    <t>Dickie Roberts: Former Child Star </t>
  </si>
  <si>
    <t>McFarland, USA </t>
  </si>
  <si>
    <t>Erik White</t>
  </si>
  <si>
    <t>Lottery Ticket </t>
  </si>
  <si>
    <t>Chris Robinson</t>
  </si>
  <si>
    <t>Comedy|Crime|Drama|Music|Romance</t>
  </si>
  <si>
    <t>ATL </t>
  </si>
  <si>
    <t>Jason Moore</t>
  </si>
  <si>
    <t>Pitch Perfect </t>
  </si>
  <si>
    <t>Summer Catch </t>
  </si>
  <si>
    <t>A Simple Plan </t>
  </si>
  <si>
    <t>Robert Harmon</t>
  </si>
  <si>
    <t>They </t>
  </si>
  <si>
    <t>Trent Cooper</t>
  </si>
  <si>
    <t>Larry the Cable Guy: Health Inspector </t>
  </si>
  <si>
    <t>Gary Halvorson</t>
  </si>
  <si>
    <t>Adventure|Comedy|Family|Fantasy|Musical</t>
  </si>
  <si>
    <t>The Adventures of Elmo in Grouchland </t>
  </si>
  <si>
    <t>Brooklyn's Finest </t>
  </si>
  <si>
    <t>Nicholas Ray</t>
  </si>
  <si>
    <t>55 Days at Peking </t>
  </si>
  <si>
    <t>Fede Alvarez</t>
  </si>
  <si>
    <t>Evil Dead </t>
  </si>
  <si>
    <t>My Life in Ruins </t>
  </si>
  <si>
    <t>American Dreamz </t>
  </si>
  <si>
    <t>Sidney J. Furie</t>
  </si>
  <si>
    <t>Superman IV: The Quest for Peace </t>
  </si>
  <si>
    <t>Ian Iqbal Rashid</t>
  </si>
  <si>
    <t>How She Move </t>
  </si>
  <si>
    <t>Wayne Kramer</t>
  </si>
  <si>
    <t>Running Scared </t>
  </si>
  <si>
    <t>Rowdy Herrington</t>
  </si>
  <si>
    <t>Bobby Jones: Stroke of Genius </t>
  </si>
  <si>
    <t>Jim Goddard</t>
  </si>
  <si>
    <t>Adventure|Crime|Drama|Romance</t>
  </si>
  <si>
    <t>Shanghai Surprise </t>
  </si>
  <si>
    <t>The Illusionist </t>
  </si>
  <si>
    <t>Noel Marshall</t>
  </si>
  <si>
    <t>Roar </t>
  </si>
  <si>
    <t>Veronica Guerin </t>
  </si>
  <si>
    <t>Andrea Di Stefano</t>
  </si>
  <si>
    <t>Escobar: Paradise Lost </t>
  </si>
  <si>
    <t>Comedy|Mystery|Sci-Fi|Thriller</t>
  </si>
  <si>
    <t>Southland Tales </t>
  </si>
  <si>
    <t>Guillaume Ivernel</t>
  </si>
  <si>
    <t>Dragon Hunters </t>
  </si>
  <si>
    <t>Jack Smight</t>
  </si>
  <si>
    <t>Sci-Fi</t>
  </si>
  <si>
    <t>Damnation Alley </t>
  </si>
  <si>
    <t>Todd Lincoln</t>
  </si>
  <si>
    <t>The Apparition </t>
  </si>
  <si>
    <t>Howard Zieff</t>
  </si>
  <si>
    <t>My Girl </t>
  </si>
  <si>
    <t>Steven Shainberg</t>
  </si>
  <si>
    <t>Fur: An Imaginary Portrait of Diane Arbus </t>
  </si>
  <si>
    <t>Wall Street </t>
  </si>
  <si>
    <t>Sense and Sensibility </t>
  </si>
  <si>
    <t>Julian Jarrold</t>
  </si>
  <si>
    <t>Becoming Jane </t>
  </si>
  <si>
    <t>Joe Nussbaum</t>
  </si>
  <si>
    <t>Sydney White </t>
  </si>
  <si>
    <t>Vadim Perelman</t>
  </si>
  <si>
    <t>House of Sand and Fog </t>
  </si>
  <si>
    <t>Dead Poets Society </t>
  </si>
  <si>
    <t>Peter Farrelly</t>
  </si>
  <si>
    <t>Dumb &amp; Dumber </t>
  </si>
  <si>
    <t>When Harry Met Sally... </t>
  </si>
  <si>
    <t>The Verdict </t>
  </si>
  <si>
    <t>Road Trip </t>
  </si>
  <si>
    <t>Varsity Blues </t>
  </si>
  <si>
    <t>Michel Hazanavicius</t>
  </si>
  <si>
    <t>The Artist </t>
  </si>
  <si>
    <t>The Unborn </t>
  </si>
  <si>
    <t>Moonrise Kingdom </t>
  </si>
  <si>
    <t>The Texas Chainsaw Massacre: The Beginning </t>
  </si>
  <si>
    <t>Cyrus Nowrasteh</t>
  </si>
  <si>
    <t>The Young Messiah </t>
  </si>
  <si>
    <t>Perry Andelin Blake</t>
  </si>
  <si>
    <t>The Master of Disguise </t>
  </si>
  <si>
    <t>Drama|Fantasy|War</t>
  </si>
  <si>
    <t>Pan's Labyrinth </t>
  </si>
  <si>
    <t>Action|Comedy|Crime|Family</t>
  </si>
  <si>
    <t>See Spot Run </t>
  </si>
  <si>
    <t>Baby Boy </t>
  </si>
  <si>
    <t>Christian E. Christiansen</t>
  </si>
  <si>
    <t>The Roommate </t>
  </si>
  <si>
    <t>Joe Dirt </t>
  </si>
  <si>
    <t>Sheldon Lettich</t>
  </si>
  <si>
    <t>Double Impact </t>
  </si>
  <si>
    <t>Action|Comedy|Mystery</t>
  </si>
  <si>
    <t>Hot Fuzz </t>
  </si>
  <si>
    <t>Diane English</t>
  </si>
  <si>
    <t>The Women </t>
  </si>
  <si>
    <t>Vicky Cristina Barcelona </t>
  </si>
  <si>
    <t>Peter Flinth</t>
  </si>
  <si>
    <t>Arn: The Knight Templar </t>
  </si>
  <si>
    <t>Swedish</t>
  </si>
  <si>
    <t>Robert Iscove</t>
  </si>
  <si>
    <t>Boys and Girls </t>
  </si>
  <si>
    <t>Peter Kosminsky</t>
  </si>
  <si>
    <t>White Oleander </t>
  </si>
  <si>
    <t>Jennifer's Body </t>
  </si>
  <si>
    <t>Nick Gomez</t>
  </si>
  <si>
    <t>Comedy|Crime|Mystery</t>
  </si>
  <si>
    <t>Drowning Mona </t>
  </si>
  <si>
    <t>Radio Days </t>
  </si>
  <si>
    <t>Allen Coulter</t>
  </si>
  <si>
    <t>Remember Me </t>
  </si>
  <si>
    <t>Clare Kilner</t>
  </si>
  <si>
    <t>How to Deal </t>
  </si>
  <si>
    <t>My Stepmother Is an Alien </t>
  </si>
  <si>
    <t>Philadelphia </t>
  </si>
  <si>
    <t>Josef Rusnak</t>
  </si>
  <si>
    <t>The Thirteenth Floor </t>
  </si>
  <si>
    <t>Lance Rivera</t>
  </si>
  <si>
    <t>The Cookout </t>
  </si>
  <si>
    <t>Ronald Neame</t>
  </si>
  <si>
    <t>Meteor </t>
  </si>
  <si>
    <t>Bruce Paltrow</t>
  </si>
  <si>
    <t>Duets </t>
  </si>
  <si>
    <t>Hollywood Ending </t>
  </si>
  <si>
    <t>Adam Rifkin</t>
  </si>
  <si>
    <t>Detroit Rock City </t>
  </si>
  <si>
    <t>Highlander </t>
  </si>
  <si>
    <t>Susanne Bier</t>
  </si>
  <si>
    <t>Things We Lost in the Fire </t>
  </si>
  <si>
    <t>Kenneth Johnson</t>
  </si>
  <si>
    <t>Action|Crime|Sci-Fi</t>
  </si>
  <si>
    <t>Steel </t>
  </si>
  <si>
    <t>The Immigrant </t>
  </si>
  <si>
    <t>James Ivory</t>
  </si>
  <si>
    <t>The White Countess </t>
  </si>
  <si>
    <t>Trance </t>
  </si>
  <si>
    <t>Jessy Terrero</t>
  </si>
  <si>
    <t>Soul Plane </t>
  </si>
  <si>
    <t>Dany Boon</t>
  </si>
  <si>
    <t>Welcome to the Sticks </t>
  </si>
  <si>
    <t>Vicente Amorim</t>
  </si>
  <si>
    <t>Good </t>
  </si>
  <si>
    <t>Gaspar Noé</t>
  </si>
  <si>
    <t>Enter the Void </t>
  </si>
  <si>
    <t>Vamps </t>
  </si>
  <si>
    <t>Hachi: A Dog's Tale </t>
  </si>
  <si>
    <t>Jérôme Salle</t>
  </si>
  <si>
    <t>Zulu </t>
  </si>
  <si>
    <t>Tommy Lee Jones</t>
  </si>
  <si>
    <t>The Homesman </t>
  </si>
  <si>
    <t>Jesse Vaughan</t>
  </si>
  <si>
    <t>Juwanna Mann </t>
  </si>
  <si>
    <t>Ararat </t>
  </si>
  <si>
    <t>William Bindley</t>
  </si>
  <si>
    <t>Madison </t>
  </si>
  <si>
    <t>Wayne Beach</t>
  </si>
  <si>
    <t>Slow Burn </t>
  </si>
  <si>
    <t>Gérard Krawczyk</t>
  </si>
  <si>
    <t>Wasabi </t>
  </si>
  <si>
    <t>Comedy|Horror|Sci-Fi</t>
  </si>
  <si>
    <t>Slither </t>
  </si>
  <si>
    <t>Beverly Hills Cop </t>
  </si>
  <si>
    <t>Home Alone </t>
  </si>
  <si>
    <t>3 Men and a Baby </t>
  </si>
  <si>
    <t>Tootsie </t>
  </si>
  <si>
    <t>Top Gun </t>
  </si>
  <si>
    <t>Crouching Tiger, Hidden Dragon </t>
  </si>
  <si>
    <t>American Beauty </t>
  </si>
  <si>
    <t>The King's Speech </t>
  </si>
  <si>
    <t>Twins </t>
  </si>
  <si>
    <t>Udayan Prasad</t>
  </si>
  <si>
    <t>The Yellow Handkerchief </t>
  </si>
  <si>
    <t>The Color Purple </t>
  </si>
  <si>
    <t>JK Youn</t>
  </si>
  <si>
    <t>Action|Comedy|Drama|Thriller</t>
  </si>
  <si>
    <t>Tidal Wave </t>
  </si>
  <si>
    <t>Korean</t>
  </si>
  <si>
    <t>Morten Tyldum</t>
  </si>
  <si>
    <t>The Imitation Game </t>
  </si>
  <si>
    <t>Private Benjamin </t>
  </si>
  <si>
    <t>Coal Miner's Daughter </t>
  </si>
  <si>
    <t>Diary of a Wimpy Kid </t>
  </si>
  <si>
    <t>Andrés Muschietti</t>
  </si>
  <si>
    <t>Mama </t>
  </si>
  <si>
    <t>National Lampoon's Vacation </t>
  </si>
  <si>
    <t>Bad Grandpa </t>
  </si>
  <si>
    <t>The Queen </t>
  </si>
  <si>
    <t>Beetlejuice </t>
  </si>
  <si>
    <t>Why Did I Get Married? </t>
  </si>
  <si>
    <t>Gillian Armstrong</t>
  </si>
  <si>
    <t>Drama|Family|Romance</t>
  </si>
  <si>
    <t>Little Women </t>
  </si>
  <si>
    <t>James Watkins</t>
  </si>
  <si>
    <t>The Woman in Black </t>
  </si>
  <si>
    <t>When a Stranger Calls </t>
  </si>
  <si>
    <t>Big Fat Liar </t>
  </si>
  <si>
    <t>The Deer Hunter </t>
  </si>
  <si>
    <t>Wag the Dog </t>
  </si>
  <si>
    <t>Jim Fall</t>
  </si>
  <si>
    <t>Adventure|Comedy|Family|Music|Romance</t>
  </si>
  <si>
    <t>The Lizzie McGuire Movie </t>
  </si>
  <si>
    <t>Ric Roman Waugh</t>
  </si>
  <si>
    <t>Snitch </t>
  </si>
  <si>
    <t>Michael Dougherty</t>
  </si>
  <si>
    <t>Krampus </t>
  </si>
  <si>
    <t>The Faculty </t>
  </si>
  <si>
    <t>What's Love Got to Do with It </t>
  </si>
  <si>
    <t>Cop Land </t>
  </si>
  <si>
    <t>Joel Gallen</t>
  </si>
  <si>
    <t>Not Another Teen Movie </t>
  </si>
  <si>
    <t>End of Watch </t>
  </si>
  <si>
    <t>The Skulls </t>
  </si>
  <si>
    <t>James Marsh</t>
  </si>
  <si>
    <t>The Theory of Everything </t>
  </si>
  <si>
    <t>Malibu's Most Wanted </t>
  </si>
  <si>
    <t>Matt Williams</t>
  </si>
  <si>
    <t>Where the Heart Is </t>
  </si>
  <si>
    <t>Lawrence of Arabia </t>
  </si>
  <si>
    <t>Rob Zombie</t>
  </si>
  <si>
    <t>Halloween II </t>
  </si>
  <si>
    <t>Wild </t>
  </si>
  <si>
    <t>Dennis Iliadis</t>
  </si>
  <si>
    <t>The Last House on the Left </t>
  </si>
  <si>
    <t>The Wedding Date </t>
  </si>
  <si>
    <t>Rick Rosenthal</t>
  </si>
  <si>
    <t>Comedy|Horror|Thriller</t>
  </si>
  <si>
    <t>Halloween: Resurrection </t>
  </si>
  <si>
    <t>The Princess Bride </t>
  </si>
  <si>
    <t>Denzel Washington</t>
  </si>
  <si>
    <t>The Great Debaters </t>
  </si>
  <si>
    <t>Nicolas Winding Refn</t>
  </si>
  <si>
    <t>Drive </t>
  </si>
  <si>
    <t>Sara Sugarman</t>
  </si>
  <si>
    <t>Comedy|Family|Music|Romance</t>
  </si>
  <si>
    <t>Confessions of a Teenage Drama Queen </t>
  </si>
  <si>
    <t>The Object of My Affection </t>
  </si>
  <si>
    <t>Juan Carlos Fresnadillo</t>
  </si>
  <si>
    <t>28 Weeks Later </t>
  </si>
  <si>
    <t>When the Game Stands Tall </t>
  </si>
  <si>
    <t>Because of Winn-Dixie </t>
  </si>
  <si>
    <t>Gina Prince-Bythewood</t>
  </si>
  <si>
    <t>Love &amp; Basketball </t>
  </si>
  <si>
    <t>Grosse Pointe Blank </t>
  </si>
  <si>
    <t>Phil Traill</t>
  </si>
  <si>
    <t>All About Steve </t>
  </si>
  <si>
    <t>Joe Berlinger</t>
  </si>
  <si>
    <t>Adventure|Fantasy|Horror|Mystery|Thriller</t>
  </si>
  <si>
    <t>Book of Shadows: Blair Witch 2 </t>
  </si>
  <si>
    <t>The Craft </t>
  </si>
  <si>
    <t>Match Point </t>
  </si>
  <si>
    <t>Elizabeth Allen Rosenbaum</t>
  </si>
  <si>
    <t>Ramona and Beezus </t>
  </si>
  <si>
    <t>The Remains of the Day </t>
  </si>
  <si>
    <t>Boogie Nights </t>
  </si>
  <si>
    <t>Nowhere to Run </t>
  </si>
  <si>
    <t>Michael Mayer</t>
  </si>
  <si>
    <t>Flicka </t>
  </si>
  <si>
    <t>Martin Weisz</t>
  </si>
  <si>
    <t>The Hills Have Eyes II </t>
  </si>
  <si>
    <t>John Ottman</t>
  </si>
  <si>
    <t>Urban Legends: Final Cut </t>
  </si>
  <si>
    <t>Tuck Everlasting </t>
  </si>
  <si>
    <t>John Bonito</t>
  </si>
  <si>
    <t>The Marine </t>
  </si>
  <si>
    <t>Peter Atencio</t>
  </si>
  <si>
    <t>Keanu </t>
  </si>
  <si>
    <t>Country Strong </t>
  </si>
  <si>
    <t>David Nutter</t>
  </si>
  <si>
    <t>Disturbing Behavior </t>
  </si>
  <si>
    <t>Derek Cianfrance</t>
  </si>
  <si>
    <t>The Place Beyond the Pines </t>
  </si>
  <si>
    <t>The November Man </t>
  </si>
  <si>
    <t>Stephan Elliott</t>
  </si>
  <si>
    <t>Eye of the Beholder </t>
  </si>
  <si>
    <t>The Hurt Locker </t>
  </si>
  <si>
    <t>Mark L. Lester</t>
  </si>
  <si>
    <t>Firestarter </t>
  </si>
  <si>
    <t>Killing Them Softly </t>
  </si>
  <si>
    <t>A Most Wanted Man </t>
  </si>
  <si>
    <t>Tom Green</t>
  </si>
  <si>
    <t>Freddy Got Fingered </t>
  </si>
  <si>
    <t>Mike Nawrocki</t>
  </si>
  <si>
    <t>The Pirates Who Don't Do Anything: A VeggieTales Movie </t>
  </si>
  <si>
    <t>Catherine Owens</t>
  </si>
  <si>
    <t>U2 3D </t>
  </si>
  <si>
    <t>Douglas Aarniokoski</t>
  </si>
  <si>
    <t>Highlander: Endgame </t>
  </si>
  <si>
    <t>Bryan Barber</t>
  </si>
  <si>
    <t>Crime|Drama|Musical|Romance</t>
  </si>
  <si>
    <t>Idlewild </t>
  </si>
  <si>
    <t>Lone Scherfig</t>
  </si>
  <si>
    <t>One Day </t>
  </si>
  <si>
    <t>Drew Barrymore</t>
  </si>
  <si>
    <t>Whip It </t>
  </si>
  <si>
    <t>Brian Koppelman</t>
  </si>
  <si>
    <t>Knockaround Guys </t>
  </si>
  <si>
    <t>James Foley</t>
  </si>
  <si>
    <t>Confidence </t>
  </si>
  <si>
    <t>Albert Brooks</t>
  </si>
  <si>
    <t>The Muse </t>
  </si>
  <si>
    <t>De-Lovely </t>
  </si>
  <si>
    <t>New York Stories </t>
  </si>
  <si>
    <t>Steve Gomer</t>
  </si>
  <si>
    <t>Barney's Great Adventure </t>
  </si>
  <si>
    <t>RZA</t>
  </si>
  <si>
    <t>The Man with the Iron Fists </t>
  </si>
  <si>
    <t>Home Fries </t>
  </si>
  <si>
    <t>Mark Piznarski</t>
  </si>
  <si>
    <t>Here on Earth </t>
  </si>
  <si>
    <t>Brazil </t>
  </si>
  <si>
    <t>Family|Music|Romance</t>
  </si>
  <si>
    <t>Raise Your Voice </t>
  </si>
  <si>
    <t>The Big Lebowski </t>
  </si>
  <si>
    <t>Craig Brewer</t>
  </si>
  <si>
    <t>Black Snake Moan </t>
  </si>
  <si>
    <t>Dark Blue </t>
  </si>
  <si>
    <t>Biography|Drama|History|Thriller|War</t>
  </si>
  <si>
    <t>A Mighty Heart </t>
  </si>
  <si>
    <t>David Raynr</t>
  </si>
  <si>
    <t>Whatever It Takes </t>
  </si>
  <si>
    <t>Mort Nathan</t>
  </si>
  <si>
    <t>Boat Trip </t>
  </si>
  <si>
    <t>The Importance of Being Earnest </t>
  </si>
  <si>
    <t>Dan Curtis</t>
  </si>
  <si>
    <t>The Love Letter </t>
  </si>
  <si>
    <t>Wil Shriner</t>
  </si>
  <si>
    <t>Hoot </t>
  </si>
  <si>
    <t>Martin McDonagh</t>
  </si>
  <si>
    <t>In Bruges </t>
  </si>
  <si>
    <t>Tina Gordon Chism</t>
  </si>
  <si>
    <t>Peeples </t>
  </si>
  <si>
    <t>Peter Cattaneo</t>
  </si>
  <si>
    <t>The Rocker </t>
  </si>
  <si>
    <t>Vicky Jenson</t>
  </si>
  <si>
    <t>Post Grad </t>
  </si>
  <si>
    <t>Promised Land </t>
  </si>
  <si>
    <t>Whatever Works </t>
  </si>
  <si>
    <t>Mary Lambert</t>
  </si>
  <si>
    <t>The In Crowd </t>
  </si>
  <si>
    <t>Adventure|Crime|Drama|Mystery|Western</t>
  </si>
  <si>
    <t>Three Burials </t>
  </si>
  <si>
    <t>Peter Kassovitz</t>
  </si>
  <si>
    <t>Jakob the Liar </t>
  </si>
  <si>
    <t>Kiss Kiss Bang Bang </t>
  </si>
  <si>
    <t>Rodman Flender</t>
  </si>
  <si>
    <t>Idle Hands </t>
  </si>
  <si>
    <t>Mulholland Drive </t>
  </si>
  <si>
    <t>Katja von Garnier</t>
  </si>
  <si>
    <t>Drama|Fantasy|Horror|Romance</t>
  </si>
  <si>
    <t>Blood and Chocolate </t>
  </si>
  <si>
    <t>You Will Meet a Tall Dark Stranger </t>
  </si>
  <si>
    <t>Mark Romanek</t>
  </si>
  <si>
    <t>Never Let Me Go </t>
  </si>
  <si>
    <t>Brad Anderson</t>
  </si>
  <si>
    <t>Transsiberian </t>
  </si>
  <si>
    <t>Michael Chapman</t>
  </si>
  <si>
    <t>The Clan of the Cave Bear </t>
  </si>
  <si>
    <t>Antonio Banderas</t>
  </si>
  <si>
    <t>Crazy in Alabama </t>
  </si>
  <si>
    <t>Funny Games </t>
  </si>
  <si>
    <t>Khalil Sullins</t>
  </si>
  <si>
    <t>Listening </t>
  </si>
  <si>
    <t>Felicia's Journey </t>
  </si>
  <si>
    <t>Fritz Lang</t>
  </si>
  <si>
    <t>Metropolis </t>
  </si>
  <si>
    <t>District B13 </t>
  </si>
  <si>
    <t>Things to Do in Denver When You're Dead </t>
  </si>
  <si>
    <t>Hsiao-Hsien Hou</t>
  </si>
  <si>
    <t>The Assassin </t>
  </si>
  <si>
    <t>Comedy|Crime|Drama|Thriller|War</t>
  </si>
  <si>
    <t>Buffalo Soldiers </t>
  </si>
  <si>
    <t>Andrey Zvyagintsev</t>
  </si>
  <si>
    <t>The Return </t>
  </si>
  <si>
    <t>Tony Jaa</t>
  </si>
  <si>
    <t>Ong-bak 2 </t>
  </si>
  <si>
    <t>Thai</t>
  </si>
  <si>
    <t>Action|Adventure|Drama|History|Thriller|War</t>
  </si>
  <si>
    <t>Centurion </t>
  </si>
  <si>
    <t>Silent Trigger </t>
  </si>
  <si>
    <t>Ryûhei Kitamura</t>
  </si>
  <si>
    <t>The Midnight Meat Train </t>
  </si>
  <si>
    <t>Darrell Roodt</t>
  </si>
  <si>
    <t>Winnie Mandela </t>
  </si>
  <si>
    <t>Dito Montiel</t>
  </si>
  <si>
    <t>The Son of No One </t>
  </si>
  <si>
    <t>Stefan Ruzowitzky</t>
  </si>
  <si>
    <t>Action|Comedy|Drama|War</t>
  </si>
  <si>
    <t>All the Queen's Men </t>
  </si>
  <si>
    <t>Jake Paltrow</t>
  </si>
  <si>
    <t>Comedy|Drama|Fantasy|Music|Romance</t>
  </si>
  <si>
    <t>The Good Night </t>
  </si>
  <si>
    <t>Juraj Jakubisko</t>
  </si>
  <si>
    <t>Biography|Drama|Fantasy|History</t>
  </si>
  <si>
    <t>Bathory: Countess of Blood </t>
  </si>
  <si>
    <t>Anthony Silverston</t>
  </si>
  <si>
    <t>Khumba </t>
  </si>
  <si>
    <t>Gabe Ibáñez</t>
  </si>
  <si>
    <t>Automata </t>
  </si>
  <si>
    <t>Gerry Lively</t>
  </si>
  <si>
    <t>Dungeons &amp; Dragons: Wrath of the Dragon God </t>
  </si>
  <si>
    <t>Daniele Luchetti</t>
  </si>
  <si>
    <t>Biography</t>
  </si>
  <si>
    <t>Chiamatemi Francesco - Il Papa della gente </t>
  </si>
  <si>
    <t>Tung-Shing Yee</t>
  </si>
  <si>
    <t>Shinjuku Incident </t>
  </si>
  <si>
    <t>Julien Temple</t>
  </si>
  <si>
    <t>Pandaemonium </t>
  </si>
  <si>
    <t>Groundhog Day </t>
  </si>
  <si>
    <t>Gregory Jacobs</t>
  </si>
  <si>
    <t>Magic Mike XXL </t>
  </si>
  <si>
    <t>Romeo + Juliet </t>
  </si>
  <si>
    <t>Gilles Paquet-Brenner</t>
  </si>
  <si>
    <t>Sarah's Key </t>
  </si>
  <si>
    <t>Peter Cousens</t>
  </si>
  <si>
    <t>Drama|Family|Music</t>
  </si>
  <si>
    <t>Freedom </t>
  </si>
  <si>
    <t>Unforgiven </t>
  </si>
  <si>
    <t>Lars von Trier</t>
  </si>
  <si>
    <t>Manderlay </t>
  </si>
  <si>
    <t>Slumdog Millionaire </t>
  </si>
  <si>
    <t>Fatal Attraction </t>
  </si>
  <si>
    <t>Pretty Woman </t>
  </si>
  <si>
    <t>John Blanchard</t>
  </si>
  <si>
    <t xml:space="preserve">Towering Inferno             </t>
  </si>
  <si>
    <t>John Cornell</t>
  </si>
  <si>
    <t>Crocodile Dundee II </t>
  </si>
  <si>
    <t>Vidhu Vinod Chopra</t>
  </si>
  <si>
    <t>Broken Horses </t>
  </si>
  <si>
    <t>Born on the Fourth of July </t>
  </si>
  <si>
    <t>Cool Runnings </t>
  </si>
  <si>
    <t>My Bloody Valentine </t>
  </si>
  <si>
    <t>Stomp the Yard </t>
  </si>
  <si>
    <t>The Spy Who Loved Me </t>
  </si>
  <si>
    <t>Jamie Blanks</t>
  </si>
  <si>
    <t>Urban Legend </t>
  </si>
  <si>
    <t>Good Deeds </t>
  </si>
  <si>
    <t>Randal Kleiser</t>
  </si>
  <si>
    <t>White Fang </t>
  </si>
  <si>
    <t>Superstar </t>
  </si>
  <si>
    <t>The Iron Lady </t>
  </si>
  <si>
    <t>Jonah: A VeggieTales Movie </t>
  </si>
  <si>
    <t>Poetic Justice </t>
  </si>
  <si>
    <t>All About the Benjamins </t>
  </si>
  <si>
    <t>Vampire in Brooklyn </t>
  </si>
  <si>
    <t>Exorcist II: The Heretic </t>
  </si>
  <si>
    <t>An American Haunting </t>
  </si>
  <si>
    <t>My Boss's Daughter </t>
  </si>
  <si>
    <t>Adventure|Mystery|Thriller</t>
  </si>
  <si>
    <t>A Perfect Getaway </t>
  </si>
  <si>
    <t>Rick Famuyiwa</t>
  </si>
  <si>
    <t>Our Family Wedding </t>
  </si>
  <si>
    <t>Alan Cohn</t>
  </si>
  <si>
    <t>Dead Man on Campus </t>
  </si>
  <si>
    <t>Franco Zeffirelli</t>
  </si>
  <si>
    <t>Tea with Mussolini </t>
  </si>
  <si>
    <t>Tom Holland</t>
  </si>
  <si>
    <t>Thinner </t>
  </si>
  <si>
    <t>New York, New York </t>
  </si>
  <si>
    <t>Crooklyn </t>
  </si>
  <si>
    <t>I Think I Love My Wife </t>
  </si>
  <si>
    <t>James Isaac</t>
  </si>
  <si>
    <t>Jason X </t>
  </si>
  <si>
    <t>Emilio Estevez</t>
  </si>
  <si>
    <t>Bobby </t>
  </si>
  <si>
    <t>Comedy|Mystery|Romance</t>
  </si>
  <si>
    <t>Head Over Heels </t>
  </si>
  <si>
    <t>Josh Schwartz</t>
  </si>
  <si>
    <t>Fun Size </t>
  </si>
  <si>
    <t>Julian Schnabel</t>
  </si>
  <si>
    <t>The Diving Bell and the Butterfly </t>
  </si>
  <si>
    <t>Todd Field</t>
  </si>
  <si>
    <t>Little Children </t>
  </si>
  <si>
    <t>Davis Guggenheim</t>
  </si>
  <si>
    <t>Gossip </t>
  </si>
  <si>
    <t>A Walk on the Moon </t>
  </si>
  <si>
    <t>Catch a Fire </t>
  </si>
  <si>
    <t>Stephen Carpenter</t>
  </si>
  <si>
    <t>Soul Survivors </t>
  </si>
  <si>
    <t>Jefferson in Paris </t>
  </si>
  <si>
    <t>Easy Virtue </t>
  </si>
  <si>
    <t>James Fargo</t>
  </si>
  <si>
    <t>Caravans </t>
  </si>
  <si>
    <t>Mr. Turner </t>
  </si>
  <si>
    <t>Alain Resnais</t>
  </si>
  <si>
    <t>Wild Grass </t>
  </si>
  <si>
    <t>Biography|Crime|Drama|War</t>
  </si>
  <si>
    <t>Amen. </t>
  </si>
  <si>
    <t>Chao-Bin Su</t>
  </si>
  <si>
    <t>Reign of Assassins </t>
  </si>
  <si>
    <t>The Lucky Ones </t>
  </si>
  <si>
    <t>Kenneth Lonergan</t>
  </si>
  <si>
    <t>Margaret </t>
  </si>
  <si>
    <t>Bo Zenga</t>
  </si>
  <si>
    <t>Stan Helsing </t>
  </si>
  <si>
    <t>Flipped </t>
  </si>
  <si>
    <t>Brokeback Mountain </t>
  </si>
  <si>
    <t>Clueless </t>
  </si>
  <si>
    <t>Far from Heaven </t>
  </si>
  <si>
    <t>Hot Tub Time Machine 2 </t>
  </si>
  <si>
    <t>Quills </t>
  </si>
  <si>
    <t>Seven Psychopaths </t>
  </si>
  <si>
    <t>Crime|Drama|Music|Mystery|Thriller</t>
  </si>
  <si>
    <t>The Caveman's Valentine </t>
  </si>
  <si>
    <t>Downfall </t>
  </si>
  <si>
    <t>The Sea Inside </t>
  </si>
  <si>
    <t>Under the Skin </t>
  </si>
  <si>
    <t>Biography|Comedy|Drama|War</t>
  </si>
  <si>
    <t>Good Morning, Vietnam </t>
  </si>
  <si>
    <t>The Last Godfather </t>
  </si>
  <si>
    <t>Justin Bieber: Never Say Never </t>
  </si>
  <si>
    <t>Black Swan </t>
  </si>
  <si>
    <t>The Godfather: Part II </t>
  </si>
  <si>
    <t>Save the Last Dance </t>
  </si>
  <si>
    <t>A Nightmare on Elm Street 4: The Dream Master </t>
  </si>
  <si>
    <t>Miracles from Heaven </t>
  </si>
  <si>
    <t>Danny Leiner</t>
  </si>
  <si>
    <t>Dude, Where's My Car? </t>
  </si>
  <si>
    <t>Christopher Cain</t>
  </si>
  <si>
    <t>Young Guns </t>
  </si>
  <si>
    <t>Theodore Melfi</t>
  </si>
  <si>
    <t>St. Vincent </t>
  </si>
  <si>
    <t>About Last Night </t>
  </si>
  <si>
    <t>10 Things I Hate About You </t>
  </si>
  <si>
    <t>Ed Decter</t>
  </si>
  <si>
    <t>The New Guy </t>
  </si>
  <si>
    <t>Gene Quintano</t>
  </si>
  <si>
    <t>Loaded Weapon 1 </t>
  </si>
  <si>
    <t>The Shallows </t>
  </si>
  <si>
    <t>Eric Bress</t>
  </si>
  <si>
    <t>The Butterfly Effect </t>
  </si>
  <si>
    <t>Snow Day </t>
  </si>
  <si>
    <t>Preston A. Whitmore II</t>
  </si>
  <si>
    <t>This Christmas </t>
  </si>
  <si>
    <t>Comedy|Crime|Family|Sci-Fi</t>
  </si>
  <si>
    <t>Baby Geniuses </t>
  </si>
  <si>
    <t>Kirk Wong</t>
  </si>
  <si>
    <t>The Big Hit </t>
  </si>
  <si>
    <t>Bronwen Hughes</t>
  </si>
  <si>
    <t>Harriet the Spy </t>
  </si>
  <si>
    <t>John Lafia</t>
  </si>
  <si>
    <t>Child's Play 2 </t>
  </si>
  <si>
    <t>Sam Miller</t>
  </si>
  <si>
    <t>No Good Deed </t>
  </si>
  <si>
    <t>The Mist </t>
  </si>
  <si>
    <t>Alex Garland</t>
  </si>
  <si>
    <t>Ex Machina </t>
  </si>
  <si>
    <t>Being John Malkovich </t>
  </si>
  <si>
    <t>Mark Brown</t>
  </si>
  <si>
    <t>Two Can Play That Game </t>
  </si>
  <si>
    <t>Adventure|Family|Sci-Fi</t>
  </si>
  <si>
    <t>Earth to Echo </t>
  </si>
  <si>
    <t>Crazy/Beautiful </t>
  </si>
  <si>
    <t>Letters from Iwo Jima </t>
  </si>
  <si>
    <t>Michael Polish</t>
  </si>
  <si>
    <t>The Astronaut Farmer </t>
  </si>
  <si>
    <t>Daisy von Scherler Mayer</t>
  </si>
  <si>
    <t>Woo </t>
  </si>
  <si>
    <t>Lenny Abrahamson</t>
  </si>
  <si>
    <t>Room </t>
  </si>
  <si>
    <t>Bob Saget</t>
  </si>
  <si>
    <t>Dirty Work </t>
  </si>
  <si>
    <t>John Waters</t>
  </si>
  <si>
    <t>Serial Mom </t>
  </si>
  <si>
    <t>Dick </t>
  </si>
  <si>
    <t xml:space="preserve">Del 1 - Män som hatar kvinnor             </t>
  </si>
  <si>
    <t>Craig Bolotin</t>
  </si>
  <si>
    <t>Light It Up </t>
  </si>
  <si>
    <t>Mark Christopher</t>
  </si>
  <si>
    <t>54 </t>
  </si>
  <si>
    <t>Blair Hayes</t>
  </si>
  <si>
    <t>Adventure|Comedy|Romance|Sci-Fi</t>
  </si>
  <si>
    <t>Bubble Boy </t>
  </si>
  <si>
    <t>Jez Butterworth</t>
  </si>
  <si>
    <t>Birthday Girl </t>
  </si>
  <si>
    <t>21 &amp; Over </t>
  </si>
  <si>
    <t>Olivier Assayas</t>
  </si>
  <si>
    <t>Paris, je t'aime </t>
  </si>
  <si>
    <t>Resurrecting the Champ </t>
  </si>
  <si>
    <t>Admission </t>
  </si>
  <si>
    <t>Patrice Leconte</t>
  </si>
  <si>
    <t>The Widow of Saint-Pierre </t>
  </si>
  <si>
    <t>Chloe </t>
  </si>
  <si>
    <t>Paul Mazursky</t>
  </si>
  <si>
    <t>Faithful </t>
  </si>
  <si>
    <t>Find Me Guilty </t>
  </si>
  <si>
    <t>Stephen Chbosky</t>
  </si>
  <si>
    <t>The Perks of Being a Wallflower </t>
  </si>
  <si>
    <t>Jon Hess</t>
  </si>
  <si>
    <t>Excessive Force </t>
  </si>
  <si>
    <t>Infamous </t>
  </si>
  <si>
    <t>The Claim </t>
  </si>
  <si>
    <t>The Vatican Tapes </t>
  </si>
  <si>
    <t>Joe Cornish</t>
  </si>
  <si>
    <t>Attack the Block </t>
  </si>
  <si>
    <t>In the Land of Blood and Honey </t>
  </si>
  <si>
    <t>Bosnian</t>
  </si>
  <si>
    <t>The Call </t>
  </si>
  <si>
    <t>John H. Lee</t>
  </si>
  <si>
    <t>Operation Chromite </t>
  </si>
  <si>
    <t>John Stainton</t>
  </si>
  <si>
    <t>Action|Adventure|Comedy|Family</t>
  </si>
  <si>
    <t>The Crocodile Hunter: Collision Course </t>
  </si>
  <si>
    <t>Biography|Comedy|Crime|Drama|Romance</t>
  </si>
  <si>
    <t>I Love You Phillip Morris </t>
  </si>
  <si>
    <t>Antwone Fisher </t>
  </si>
  <si>
    <t>The Emperor's Club </t>
  </si>
  <si>
    <t>True Romance </t>
  </si>
  <si>
    <t>Benedek Fliegauf</t>
  </si>
  <si>
    <t>Womb </t>
  </si>
  <si>
    <t>Glengarry Glen Ross </t>
  </si>
  <si>
    <t>The Killer Inside Me </t>
  </si>
  <si>
    <t>Paul Schrader</t>
  </si>
  <si>
    <t>Cat People </t>
  </si>
  <si>
    <t>Stewart Hendler</t>
  </si>
  <si>
    <t>Sorority Row </t>
  </si>
  <si>
    <t>John Cromwell</t>
  </si>
  <si>
    <t>The Prisoner of Zenda </t>
  </si>
  <si>
    <t>Lars and the Real Girl </t>
  </si>
  <si>
    <t>Mark Herman</t>
  </si>
  <si>
    <t>The Boy in the Striped Pajamas </t>
  </si>
  <si>
    <t>Crime|Drama|Musical</t>
  </si>
  <si>
    <t>Dancer in the Dark </t>
  </si>
  <si>
    <t>Oscar and Lucinda </t>
  </si>
  <si>
    <t>Abel Ferrara</t>
  </si>
  <si>
    <t>The Funeral </t>
  </si>
  <si>
    <t>Solitary Man </t>
  </si>
  <si>
    <t>Ethan Maniquis</t>
  </si>
  <si>
    <t>Machete </t>
  </si>
  <si>
    <t>George Hickenlooper</t>
  </si>
  <si>
    <t>Casino Jack </t>
  </si>
  <si>
    <t>The Land Before Time </t>
  </si>
  <si>
    <t>Je-kyu Kang</t>
  </si>
  <si>
    <t>Tae Guk Gi: The Brotherhood of War </t>
  </si>
  <si>
    <t>William Dear</t>
  </si>
  <si>
    <t>The Perfect Game </t>
  </si>
  <si>
    <t>The Exorcist </t>
  </si>
  <si>
    <t>Jaws </t>
  </si>
  <si>
    <t>American Pie </t>
  </si>
  <si>
    <t>Stéphane Aubier</t>
  </si>
  <si>
    <t>Animation|Comedy|Crime|Drama|Family</t>
  </si>
  <si>
    <t>Ernest &amp; Celestine </t>
  </si>
  <si>
    <t>Action|Adventure|Comedy|Fantasy|Mystery</t>
  </si>
  <si>
    <t>The Golden Child </t>
  </si>
  <si>
    <t>Think Like a Man </t>
  </si>
  <si>
    <t>Barbershop </t>
  </si>
  <si>
    <t>Star Trek II: The Wrath of Khan </t>
  </si>
  <si>
    <t>Ace Ventura: Pet Detective </t>
  </si>
  <si>
    <t>John Badham</t>
  </si>
  <si>
    <t>WarGames </t>
  </si>
  <si>
    <t>Witness </t>
  </si>
  <si>
    <t>Mike McCoy</t>
  </si>
  <si>
    <t>Action|Adventure|Drama|Thriller|War</t>
  </si>
  <si>
    <t>Act of Valor </t>
  </si>
  <si>
    <t>Crime|Drama|Music|Romance</t>
  </si>
  <si>
    <t>Step Up </t>
  </si>
  <si>
    <t>Mike Judge</t>
  </si>
  <si>
    <t>Adventure|Animation|Comedy|Crime</t>
  </si>
  <si>
    <t>Beavis and Butt-Head Do America </t>
  </si>
  <si>
    <t>Jackie Brown </t>
  </si>
  <si>
    <t>Harold &amp; Kumar Escape from Guantanamo Bay </t>
  </si>
  <si>
    <t>Chronicle </t>
  </si>
  <si>
    <t>Yentl </t>
  </si>
  <si>
    <t>Adventure|Comedy|Fantasy|Sci-Fi</t>
  </si>
  <si>
    <t>Time Bandits </t>
  </si>
  <si>
    <t>Tamra Davis</t>
  </si>
  <si>
    <t>Crossroads </t>
  </si>
  <si>
    <t>Nima Nourizadeh</t>
  </si>
  <si>
    <t>Project X </t>
  </si>
  <si>
    <t>Franklin J. Schaffner</t>
  </si>
  <si>
    <t>Patton </t>
  </si>
  <si>
    <t>One Hour Photo </t>
  </si>
  <si>
    <t>John Erick Dowdle</t>
  </si>
  <si>
    <t>Quarantine </t>
  </si>
  <si>
    <t>David Moreau</t>
  </si>
  <si>
    <t>The Eye </t>
  </si>
  <si>
    <t>Christopher Erskin</t>
  </si>
  <si>
    <t>Johnson Family Vacation </t>
  </si>
  <si>
    <t>How High </t>
  </si>
  <si>
    <t>Brian Henson</t>
  </si>
  <si>
    <t>Comedy|Drama|Family|Fantasy|Musical</t>
  </si>
  <si>
    <t>The Muppet Christmas Carol </t>
  </si>
  <si>
    <t>Frida </t>
  </si>
  <si>
    <t>Dan Cutforth</t>
  </si>
  <si>
    <t>Katy Perry: Part of Me </t>
  </si>
  <si>
    <t>Josh Boone</t>
  </si>
  <si>
    <t>The Fault in Our Stars </t>
  </si>
  <si>
    <t>Rounders </t>
  </si>
  <si>
    <t>Top Five </t>
  </si>
  <si>
    <t>Prophecy </t>
  </si>
  <si>
    <t>Stir of Echoes </t>
  </si>
  <si>
    <t>Philomena </t>
  </si>
  <si>
    <t>The Upside of Anger </t>
  </si>
  <si>
    <t>The Boys from Brazil </t>
  </si>
  <si>
    <t>Aquamarine </t>
  </si>
  <si>
    <t>Jake Schreier</t>
  </si>
  <si>
    <t>Paper Towns </t>
  </si>
  <si>
    <t>Cheryl Dunye</t>
  </si>
  <si>
    <t>My Baby's Daddy </t>
  </si>
  <si>
    <t>Nebraska </t>
  </si>
  <si>
    <t>Ernest R. Dickerson</t>
  </si>
  <si>
    <t>Tales from the Crypt: Demon Knight </t>
  </si>
  <si>
    <t>Comedy|Crime|Family</t>
  </si>
  <si>
    <t>Max Keeble's Big Move </t>
  </si>
  <si>
    <t>Young Adult </t>
  </si>
  <si>
    <t>Crank </t>
  </si>
  <si>
    <t>Lionel C. Martin</t>
  </si>
  <si>
    <t>How to Be a Player </t>
  </si>
  <si>
    <t>Living Out Loud </t>
  </si>
  <si>
    <t>Just Wright </t>
  </si>
  <si>
    <t>Rachel Getting Married </t>
  </si>
  <si>
    <t>The Postman Always Rings Twice </t>
  </si>
  <si>
    <t>Girl with a Pearl Earring </t>
  </si>
  <si>
    <t>Adventure|Drama|Thriller|War</t>
  </si>
  <si>
    <t>Das Boot </t>
  </si>
  <si>
    <t>Wallace Wolodarsky</t>
  </si>
  <si>
    <t>Sorority Boys </t>
  </si>
  <si>
    <t>About Time </t>
  </si>
  <si>
    <t>House of Flying Daggers </t>
  </si>
  <si>
    <t>Nicholas Jarecki</t>
  </si>
  <si>
    <t>Arbitrage </t>
  </si>
  <si>
    <t>Dean Israelite</t>
  </si>
  <si>
    <t>Project Almanac </t>
  </si>
  <si>
    <t>Darnell Martin</t>
  </si>
  <si>
    <t>Cadillac Records </t>
  </si>
  <si>
    <t>Scott Alexander</t>
  </si>
  <si>
    <t>Screwed </t>
  </si>
  <si>
    <t>Stuart Gordon</t>
  </si>
  <si>
    <t>Fortress </t>
  </si>
  <si>
    <t>Christopher Guest</t>
  </si>
  <si>
    <t>For Your Consideration </t>
  </si>
  <si>
    <t>Celebrity </t>
  </si>
  <si>
    <t>Running with Scissors </t>
  </si>
  <si>
    <t>From Justin to Kelly </t>
  </si>
  <si>
    <t>Girl 6 </t>
  </si>
  <si>
    <t>Jane Campion</t>
  </si>
  <si>
    <t>In the Cut </t>
  </si>
  <si>
    <t>Two Lovers </t>
  </si>
  <si>
    <t>Fred Schepisi</t>
  </si>
  <si>
    <t>Last Orders </t>
  </si>
  <si>
    <t>Comedy|Drama|Horror|Sci-Fi</t>
  </si>
  <si>
    <t>Adventure|Crime|Thriller</t>
  </si>
  <si>
    <t>The Pursuit of D.B. Cooper </t>
  </si>
  <si>
    <t>Antonia Bird</t>
  </si>
  <si>
    <t>Ravenous </t>
  </si>
  <si>
    <t>Jon Poll</t>
  </si>
  <si>
    <t>Charlie Bartlett </t>
  </si>
  <si>
    <t>Paolo Sorrentino</t>
  </si>
  <si>
    <t>The Great Beauty </t>
  </si>
  <si>
    <t>Peter Care</t>
  </si>
  <si>
    <t>The Dangerous Lives of Altar Boys </t>
  </si>
  <si>
    <t>Chan-wook Park</t>
  </si>
  <si>
    <t>Stoker </t>
  </si>
  <si>
    <t>2046 </t>
  </si>
  <si>
    <t>Ira Sachs</t>
  </si>
  <si>
    <t>Married Life </t>
  </si>
  <si>
    <t>Carroll Ballard</t>
  </si>
  <si>
    <t>Duma </t>
  </si>
  <si>
    <t>Ondine </t>
  </si>
  <si>
    <t>Takeshi Kitano</t>
  </si>
  <si>
    <t>Brother </t>
  </si>
  <si>
    <t>Welcome to Collinwood </t>
  </si>
  <si>
    <t>Critical Care </t>
  </si>
  <si>
    <t>The Life Before Her Eyes </t>
  </si>
  <si>
    <t>Darling Companion </t>
  </si>
  <si>
    <t>Marco Kreuzpaintner</t>
  </si>
  <si>
    <t>Trade </t>
  </si>
  <si>
    <t>Lajos Koltai</t>
  </si>
  <si>
    <t>Fateless </t>
  </si>
  <si>
    <t>Hungarian</t>
  </si>
  <si>
    <t>Alan Rudolph</t>
  </si>
  <si>
    <t>Breakfast of Champions </t>
  </si>
  <si>
    <t>A Woman, a Gun and a Noodle Shop </t>
  </si>
  <si>
    <t>Mystery|Romance|Sci-Fi|Thriller</t>
  </si>
  <si>
    <t>Cypher </t>
  </si>
  <si>
    <t>Chuan Lu</t>
  </si>
  <si>
    <t>City of Life and Death </t>
  </si>
  <si>
    <t>Lijun Sun</t>
  </si>
  <si>
    <t>Legend of Kung Fu Rabbit </t>
  </si>
  <si>
    <t>Takashi Yamazaki</t>
  </si>
  <si>
    <t>Space Battleship Yamato </t>
  </si>
  <si>
    <t>5 Days of War </t>
  </si>
  <si>
    <t>Christopher Smith</t>
  </si>
  <si>
    <t>Fantasy|Mystery|Thriller</t>
  </si>
  <si>
    <t>Triangle </t>
  </si>
  <si>
    <t>Timothy Hines</t>
  </si>
  <si>
    <t>10 Days in a Madhouse </t>
  </si>
  <si>
    <t>Heaven Is for Real </t>
  </si>
  <si>
    <t>Snatch </t>
  </si>
  <si>
    <t>David Winters</t>
  </si>
  <si>
    <t>Family|Musical</t>
  </si>
  <si>
    <t>Dancin' It's On </t>
  </si>
  <si>
    <t>Pet Sematary </t>
  </si>
  <si>
    <t>Akira Kurosawa</t>
  </si>
  <si>
    <t>Madadayo </t>
  </si>
  <si>
    <t>Jamie Thraves</t>
  </si>
  <si>
    <t>The Cry of the Owl </t>
  </si>
  <si>
    <t>Mabel Cheung</t>
  </si>
  <si>
    <t>A Tale of Three Cities </t>
  </si>
  <si>
    <t>Gremlins </t>
  </si>
  <si>
    <t>Star Wars: Episode IV - A New Hope </t>
  </si>
  <si>
    <t>Dan Mazer</t>
  </si>
  <si>
    <t>Dirty Grandpa </t>
  </si>
  <si>
    <t>Doctor Zhivago </t>
  </si>
  <si>
    <t>Adventure|Crime|Drama|Mystery|Thriller</t>
  </si>
  <si>
    <t>Trash </t>
  </si>
  <si>
    <t>Portuguese</t>
  </si>
  <si>
    <t>High School Musical 3: Senior Year </t>
  </si>
  <si>
    <t>The Fighter </t>
  </si>
  <si>
    <t>Jackass Number Two </t>
  </si>
  <si>
    <t>My Cousin Vinny </t>
  </si>
  <si>
    <t>R.J. Cutler</t>
  </si>
  <si>
    <t>Drama|Fantasy|Music|Romance</t>
  </si>
  <si>
    <t>If I Stay </t>
  </si>
  <si>
    <t>Drive Hard </t>
  </si>
  <si>
    <t>David S. Ward</t>
  </si>
  <si>
    <t>Major League </t>
  </si>
  <si>
    <t>St. Trinian's </t>
  </si>
  <si>
    <t>Phone Booth </t>
  </si>
  <si>
    <t>A Walk to Remember </t>
  </si>
  <si>
    <t>Dead Man Walking </t>
  </si>
  <si>
    <t>Cruel Intentions </t>
  </si>
  <si>
    <t>Saw VI </t>
  </si>
  <si>
    <t>History of the World: Part I </t>
  </si>
  <si>
    <t>The Secret Life of Bees </t>
  </si>
  <si>
    <t>Rob Pritts</t>
  </si>
  <si>
    <t>Corky Romano </t>
  </si>
  <si>
    <t>Raising Cain </t>
  </si>
  <si>
    <t>F.I.S.T. </t>
  </si>
  <si>
    <t>Invaders from Mars </t>
  </si>
  <si>
    <t>John Crowley</t>
  </si>
  <si>
    <t>Brooklyn </t>
  </si>
  <si>
    <t>Adventure|Drama|History|War</t>
  </si>
  <si>
    <t>Barry Lyndon </t>
  </si>
  <si>
    <t>Brendan Malloy</t>
  </si>
  <si>
    <t>Out Cold </t>
  </si>
  <si>
    <t>The Ladies Man </t>
  </si>
  <si>
    <t>Dustin Hoffman</t>
  </si>
  <si>
    <t>Quartet </t>
  </si>
  <si>
    <t>Gregory Poirier</t>
  </si>
  <si>
    <t>Tomcats </t>
  </si>
  <si>
    <t>Frailty </t>
  </si>
  <si>
    <t>Simon Curtis</t>
  </si>
  <si>
    <t>Woman in Gold </t>
  </si>
  <si>
    <t>Kinsey </t>
  </si>
  <si>
    <t>Army of Darkness </t>
  </si>
  <si>
    <t>Dewey Nicks</t>
  </si>
  <si>
    <t>Slackers </t>
  </si>
  <si>
    <t>What's Eating Gilbert Grape </t>
  </si>
  <si>
    <t>Philip Saville</t>
  </si>
  <si>
    <t>The Visual Bible: The Gospel of John </t>
  </si>
  <si>
    <t>Vera Drake </t>
  </si>
  <si>
    <t>The Guru </t>
  </si>
  <si>
    <t>The Perez Family </t>
  </si>
  <si>
    <t>Inside Llewyn Davis </t>
  </si>
  <si>
    <t>Tim Blake Nelson</t>
  </si>
  <si>
    <t>O </t>
  </si>
  <si>
    <t>William A. Graham</t>
  </si>
  <si>
    <t>Return to the Blue Lagoon </t>
  </si>
  <si>
    <t>Martin Ritt</t>
  </si>
  <si>
    <t>The Molly Maguires </t>
  </si>
  <si>
    <t>John Turturro</t>
  </si>
  <si>
    <t>Romance &amp; Cigarettes </t>
  </si>
  <si>
    <t>Agnieszka Holland</t>
  </si>
  <si>
    <t>Copying Beethoven </t>
  </si>
  <si>
    <t>Brighton Rock </t>
  </si>
  <si>
    <t>David Hackl</t>
  </si>
  <si>
    <t>Saw V </t>
  </si>
  <si>
    <t>Giuliano Montaldo</t>
  </si>
  <si>
    <t>Machine Gun McCain </t>
  </si>
  <si>
    <t>Lisa Azuelos</t>
  </si>
  <si>
    <t>LOL </t>
  </si>
  <si>
    <t>Ray Lawrence</t>
  </si>
  <si>
    <t>Jindabyne </t>
  </si>
  <si>
    <t>Karan Johar</t>
  </si>
  <si>
    <t>Kabhi Alvida Naa Kehna </t>
  </si>
  <si>
    <t>An Ideal Husband </t>
  </si>
  <si>
    <t>Ruairi Robinson</t>
  </si>
  <si>
    <t>The Last Days on Mars </t>
  </si>
  <si>
    <t>Jaume Balagueró</t>
  </si>
  <si>
    <t>Darkness </t>
  </si>
  <si>
    <t>2001: A Space Odyssey </t>
  </si>
  <si>
    <t>Family|Sci-Fi</t>
  </si>
  <si>
    <t>E.T. the Extra-Terrestrial </t>
  </si>
  <si>
    <t>Jon Kasdan</t>
  </si>
  <si>
    <t>In the Land of Women </t>
  </si>
  <si>
    <t>Léa Pool</t>
  </si>
  <si>
    <t>The Blue Butterfly </t>
  </si>
  <si>
    <t>Floyd Mutrux</t>
  </si>
  <si>
    <t>There Goes My Baby </t>
  </si>
  <si>
    <t>Sajid Khan</t>
  </si>
  <si>
    <t>Housefull </t>
  </si>
  <si>
    <t>Dean Wright</t>
  </si>
  <si>
    <t>For Greater Glory: The True Story of Cristiada </t>
  </si>
  <si>
    <t>Eric Lartigau</t>
  </si>
  <si>
    <t>La Famille Bélier </t>
  </si>
  <si>
    <t>Good Will Hunting </t>
  </si>
  <si>
    <t>Shintaro Shimosawa</t>
  </si>
  <si>
    <t>Misconduct </t>
  </si>
  <si>
    <t>Darren Lynn Bousman</t>
  </si>
  <si>
    <t>Saw III </t>
  </si>
  <si>
    <t>Stripes </t>
  </si>
  <si>
    <t>Bring It On </t>
  </si>
  <si>
    <t>James DeMonaco</t>
  </si>
  <si>
    <t>The Purge: Election Year </t>
  </si>
  <si>
    <t>She's All That </t>
  </si>
  <si>
    <t>Saw IV </t>
  </si>
  <si>
    <t>White Noise </t>
  </si>
  <si>
    <t>Madea's Family Reunion </t>
  </si>
  <si>
    <t>The Color of Money </t>
  </si>
  <si>
    <t>Ken Annakin</t>
  </si>
  <si>
    <t>The Longest Day </t>
  </si>
  <si>
    <t>The Mighty Ducks </t>
  </si>
  <si>
    <t>The Grudge </t>
  </si>
  <si>
    <t>Happy Gilmore </t>
  </si>
  <si>
    <t>Jeepers Creepers </t>
  </si>
  <si>
    <t>Adventure|Comedy|Music|Sci-Fi</t>
  </si>
  <si>
    <t>Bill &amp; Ted's Excellent Adventure </t>
  </si>
  <si>
    <t>Carol Reed</t>
  </si>
  <si>
    <t>Drama|Family|Musical</t>
  </si>
  <si>
    <t>Oliver! </t>
  </si>
  <si>
    <t>The Best Exotic Marigold Hotel </t>
  </si>
  <si>
    <t>Chuck Sheetz</t>
  </si>
  <si>
    <t>Recess: School's Out </t>
  </si>
  <si>
    <t>Mad Max Beyond Thunderdome </t>
  </si>
  <si>
    <t>Commando </t>
  </si>
  <si>
    <t>The Boy </t>
  </si>
  <si>
    <t>Devil </t>
  </si>
  <si>
    <t>Marcus Raboy</t>
  </si>
  <si>
    <t>Friday After Next </t>
  </si>
  <si>
    <t>Leigh Whannell</t>
  </si>
  <si>
    <t>Insidious: Chapter 3 </t>
  </si>
  <si>
    <t>Michael Schultz</t>
  </si>
  <si>
    <t>Action|Comedy|Drama|Music</t>
  </si>
  <si>
    <t>The Last Dragon </t>
  </si>
  <si>
    <t>The Lawnmower Man </t>
  </si>
  <si>
    <t>Peter Sollett</t>
  </si>
  <si>
    <t>Nick and Norah's Infinite Playlist </t>
  </si>
  <si>
    <t>Dogma </t>
  </si>
  <si>
    <t>Bob Dolman</t>
  </si>
  <si>
    <t>The Banger Sisters </t>
  </si>
  <si>
    <t>Fantasy|Horror|Sci-Fi</t>
  </si>
  <si>
    <t>Twilight Zone: The Movie </t>
  </si>
  <si>
    <t>Road House </t>
  </si>
  <si>
    <t>A Low Down Dirty Shame </t>
  </si>
  <si>
    <t>Swimfan </t>
  </si>
  <si>
    <t>Greg Coolidge</t>
  </si>
  <si>
    <t>Employee of the Month </t>
  </si>
  <si>
    <t>Can't Hardly Wait </t>
  </si>
  <si>
    <t>The Outsiders </t>
  </si>
  <si>
    <t>David Lowery</t>
  </si>
  <si>
    <t>Pete's Dragon </t>
  </si>
  <si>
    <t>The Dead Zone </t>
  </si>
  <si>
    <t>Ciarán Foy</t>
  </si>
  <si>
    <t>Sinister 2 </t>
  </si>
  <si>
    <t>Salim Akil</t>
  </si>
  <si>
    <t>Sparkle </t>
  </si>
  <si>
    <t>Valentine </t>
  </si>
  <si>
    <t>Olatunde Osunsanmi</t>
  </si>
  <si>
    <t>The Fourth Kind </t>
  </si>
  <si>
    <t>A Prairie Home Companion </t>
  </si>
  <si>
    <t>Leon Ichaso</t>
  </si>
  <si>
    <t>Sugar Hill </t>
  </si>
  <si>
    <t>Joseph Zito</t>
  </si>
  <si>
    <t>Invasion U.S.A. </t>
  </si>
  <si>
    <t>Roll Bounce </t>
  </si>
  <si>
    <t>Rushmore </t>
  </si>
  <si>
    <t>Skyline </t>
  </si>
  <si>
    <t>The Second Best Exotic Marigold Hotel </t>
  </si>
  <si>
    <t>Patricia Rozema</t>
  </si>
  <si>
    <t>Kit Kittredge: An American Girl </t>
  </si>
  <si>
    <t>The Perfect Man </t>
  </si>
  <si>
    <t>Mo' Better Blues </t>
  </si>
  <si>
    <t>Kung Pow: Enter the Fist </t>
  </si>
  <si>
    <t>Tremors </t>
  </si>
  <si>
    <t>Rob Schmidt</t>
  </si>
  <si>
    <t>Wrong Turn </t>
  </si>
  <si>
    <t>Western</t>
  </si>
  <si>
    <t>The Long Riders </t>
  </si>
  <si>
    <t>The Corruptor </t>
  </si>
  <si>
    <t>Mud </t>
  </si>
  <si>
    <t>Robert Ben Garant</t>
  </si>
  <si>
    <t>Reno 911!: Miami </t>
  </si>
  <si>
    <t>Morgan Spurlock</t>
  </si>
  <si>
    <t>One Direction: This Is Us </t>
  </si>
  <si>
    <t>Neal Brennan</t>
  </si>
  <si>
    <t>The Goods: Live Hard, Sell Hard </t>
  </si>
  <si>
    <t>Tuck Tucker</t>
  </si>
  <si>
    <t>Hey Arnold! The Movie </t>
  </si>
  <si>
    <t>My Week with Marilyn </t>
  </si>
  <si>
    <t>The Matador </t>
  </si>
  <si>
    <t>Theodore Witcher</t>
  </si>
  <si>
    <t>Love Jones </t>
  </si>
  <si>
    <t>Joel Edgerton</t>
  </si>
  <si>
    <t>The Gift </t>
  </si>
  <si>
    <t>Jim Hanon</t>
  </si>
  <si>
    <t>End of the Spear </t>
  </si>
  <si>
    <t>Get Over It </t>
  </si>
  <si>
    <t>Office Space </t>
  </si>
  <si>
    <t>Michael Patrick Jann</t>
  </si>
  <si>
    <t>Comedy|Romance|Thriller</t>
  </si>
  <si>
    <t>Drop Dead Gorgeous </t>
  </si>
  <si>
    <t>Biography|Crime|Drama|Romance</t>
  </si>
  <si>
    <t>Big Eyes </t>
  </si>
  <si>
    <t>Very Bad Things </t>
  </si>
  <si>
    <t>Sleepover </t>
  </si>
  <si>
    <t>Body Double </t>
  </si>
  <si>
    <t>Jorma Taccone</t>
  </si>
  <si>
    <t>MacGruber </t>
  </si>
  <si>
    <t>Dirty Pretty Things </t>
  </si>
  <si>
    <t>Movie 43 </t>
  </si>
  <si>
    <t>Jeff Lowell</t>
  </si>
  <si>
    <t>Over Her Dead Body </t>
  </si>
  <si>
    <t>Lorene Scafaria</t>
  </si>
  <si>
    <t>Adventure|Comedy|Drama|Romance|Sci-Fi</t>
  </si>
  <si>
    <t>Seeking a Friend for the End of the World </t>
  </si>
  <si>
    <t>Cedar Rapids </t>
  </si>
  <si>
    <t>American History X </t>
  </si>
  <si>
    <t>Marcus Dunstan</t>
  </si>
  <si>
    <t>The Collection </t>
  </si>
  <si>
    <t>Timothy Björklund</t>
  </si>
  <si>
    <t>Teacher's Pet </t>
  </si>
  <si>
    <t>François Girard</t>
  </si>
  <si>
    <t>Drama|Music|Mystery|Romance</t>
  </si>
  <si>
    <t>The Red Violin </t>
  </si>
  <si>
    <t>The Straight Story </t>
  </si>
  <si>
    <t>Scott Kalvert</t>
  </si>
  <si>
    <t>Action|Crime|Drama</t>
  </si>
  <si>
    <t>Deuces Wild </t>
  </si>
  <si>
    <t>Jason Bateman</t>
  </si>
  <si>
    <t>Bad Words </t>
  </si>
  <si>
    <t>David Schwimmer</t>
  </si>
  <si>
    <t>Run, Fatboy, Run </t>
  </si>
  <si>
    <t>Allan Arkush</t>
  </si>
  <si>
    <t>Heartbeeps </t>
  </si>
  <si>
    <t>Black or White </t>
  </si>
  <si>
    <t>Eric Bross</t>
  </si>
  <si>
    <t>On the Line </t>
  </si>
  <si>
    <t>Adventure|Biography|Drama|War</t>
  </si>
  <si>
    <t>Rescue Dawn </t>
  </si>
  <si>
    <t>Dan Fogelman</t>
  </si>
  <si>
    <t>Danny Collins </t>
  </si>
  <si>
    <t>Jay Duplass</t>
  </si>
  <si>
    <t>Jeff, Who Lives at Home </t>
  </si>
  <si>
    <t>Luca Guadagnino</t>
  </si>
  <si>
    <t>I Am Love </t>
  </si>
  <si>
    <t>John Putch</t>
  </si>
  <si>
    <t>Atlas Shrugged II: The Strike </t>
  </si>
  <si>
    <t>Peter Medak</t>
  </si>
  <si>
    <t>Romeo Is Bleeding </t>
  </si>
  <si>
    <t>The Limey </t>
  </si>
  <si>
    <t>Crash </t>
  </si>
  <si>
    <t>Terence Davies</t>
  </si>
  <si>
    <t>The House of Mirth </t>
  </si>
  <si>
    <t>Harley Cokeliss</t>
  </si>
  <si>
    <t>Malone </t>
  </si>
  <si>
    <t>Peaceful Warrior </t>
  </si>
  <si>
    <t>Tom Brady</t>
  </si>
  <si>
    <t>Bucky Larson: Born to Be a Star </t>
  </si>
  <si>
    <t>Bamboozled </t>
  </si>
  <si>
    <t>Jason Zada</t>
  </si>
  <si>
    <t>The Forest </t>
  </si>
  <si>
    <t>Sphinx </t>
  </si>
  <si>
    <t>Noah Baumbach</t>
  </si>
  <si>
    <t>While We're Young </t>
  </si>
  <si>
    <t>A Better Life </t>
  </si>
  <si>
    <t>Spider </t>
  </si>
  <si>
    <t>Eric Blakeney</t>
  </si>
  <si>
    <t>Gun Shy </t>
  </si>
  <si>
    <t>Nicholas Nickleby </t>
  </si>
  <si>
    <t>The Iceman </t>
  </si>
  <si>
    <t>Rakesh Roshan</t>
  </si>
  <si>
    <t>Krrish </t>
  </si>
  <si>
    <t>Cecil B. DeMented </t>
  </si>
  <si>
    <t>Killer Joe </t>
  </si>
  <si>
    <t>Derrick Borte</t>
  </si>
  <si>
    <t>The Joneses </t>
  </si>
  <si>
    <t>Richard Kwietniowski</t>
  </si>
  <si>
    <t>Owning Mahowny </t>
  </si>
  <si>
    <t>Bob Odenkirk</t>
  </si>
  <si>
    <t>The Brothers Solomon </t>
  </si>
  <si>
    <t>My Blueberry Nights </t>
  </si>
  <si>
    <t>Illuminata </t>
  </si>
  <si>
    <t>Swept Away </t>
  </si>
  <si>
    <t>Joshua Seftel</t>
  </si>
  <si>
    <t>War, Inc. </t>
  </si>
  <si>
    <t>Shaolin Soccer </t>
  </si>
  <si>
    <t>Vincent Gallo</t>
  </si>
  <si>
    <t>The Brown Bunny </t>
  </si>
  <si>
    <t>Claude Chabrol</t>
  </si>
  <si>
    <t>The Swindle </t>
  </si>
  <si>
    <t>Jon Stewart</t>
  </si>
  <si>
    <t>Rosewater </t>
  </si>
  <si>
    <t>Bigas Luna</t>
  </si>
  <si>
    <t>The Chambermaid on the Titanic </t>
  </si>
  <si>
    <t>Ralph Fiennes</t>
  </si>
  <si>
    <t>Coriolanus </t>
  </si>
  <si>
    <t>Dan Harris</t>
  </si>
  <si>
    <t>Imaginary Heroes </t>
  </si>
  <si>
    <t>Mel Smith</t>
  </si>
  <si>
    <t>Action|Comedy|Drama</t>
  </si>
  <si>
    <t>High Heels and Low Lifes </t>
  </si>
  <si>
    <t>Bobcat Goldthwait</t>
  </si>
  <si>
    <t>World's Greatest Dad </t>
  </si>
  <si>
    <t>Severance </t>
  </si>
  <si>
    <t>Edmond </t>
  </si>
  <si>
    <t>Jake Scott</t>
  </si>
  <si>
    <t>Welcome to the Rileys </t>
  </si>
  <si>
    <t>Alan Metter</t>
  </si>
  <si>
    <t>Police Academy: Mission to Moscow </t>
  </si>
  <si>
    <t>Blood Done Sign My Name </t>
  </si>
  <si>
    <t>Rafa Lara</t>
  </si>
  <si>
    <t>Cinco de Mayo, La Batalla </t>
  </si>
  <si>
    <t>Elsa &amp; Fred </t>
  </si>
  <si>
    <t>Arthur Hiller</t>
  </si>
  <si>
    <t>An Alan Smithee Film: Burn Hollywood Burn </t>
  </si>
  <si>
    <t>Michael Meredith</t>
  </si>
  <si>
    <t>The Open Road </t>
  </si>
  <si>
    <t>Julio DePietro</t>
  </si>
  <si>
    <t>The Good Guy </t>
  </si>
  <si>
    <t>Katherine Dieckmann</t>
  </si>
  <si>
    <t>Motherhood </t>
  </si>
  <si>
    <t>Free Style </t>
  </si>
  <si>
    <t>Kim Farrant</t>
  </si>
  <si>
    <t>Strangerland </t>
  </si>
  <si>
    <t>The Janky Promoters </t>
  </si>
  <si>
    <t>Scott Marshall</t>
  </si>
  <si>
    <t>Blonde Ambition </t>
  </si>
  <si>
    <t>Álex de la Iglesia</t>
  </si>
  <si>
    <t>The Oxford Murders </t>
  </si>
  <si>
    <t>Andrew Traucki</t>
  </si>
  <si>
    <t>The Reef </t>
  </si>
  <si>
    <t>Michael Clancy</t>
  </si>
  <si>
    <t>Eulogy </t>
  </si>
  <si>
    <t>White Noise 2: The Light </t>
  </si>
  <si>
    <t>Robert Adetuyi</t>
  </si>
  <si>
    <t>You Got Served: Beat the World </t>
  </si>
  <si>
    <t>Kari Skogland</t>
  </si>
  <si>
    <t>Fifty Dead Men Walking </t>
  </si>
  <si>
    <t>Taedong Park</t>
  </si>
  <si>
    <t>Adventure|Animation</t>
  </si>
  <si>
    <t>Jungle Shuffle </t>
  </si>
  <si>
    <t>Adam Resurrected </t>
  </si>
  <si>
    <t>Benedikt Erlingsson</t>
  </si>
  <si>
    <t>Of Horses and Men </t>
  </si>
  <si>
    <t>Icelandic</t>
  </si>
  <si>
    <t>Gurinder Chadha</t>
  </si>
  <si>
    <t>Comedy|Drama|Horror|Romance</t>
  </si>
  <si>
    <t>It's a Wonderful Afterlife </t>
  </si>
  <si>
    <t>Jason Connery</t>
  </si>
  <si>
    <t>The Devil's Tomb </t>
  </si>
  <si>
    <t>Vic Sarin</t>
  </si>
  <si>
    <t>Partition </t>
  </si>
  <si>
    <t>Jim Issa</t>
  </si>
  <si>
    <t>Good Intentions </t>
  </si>
  <si>
    <t>The Good, the Bad, the Weird </t>
  </si>
  <si>
    <t>Nurse 3D </t>
  </si>
  <si>
    <t>William Phillips</t>
  </si>
  <si>
    <t>Action|Comedy|Drama|Western</t>
  </si>
  <si>
    <t>Gunless </t>
  </si>
  <si>
    <t>Adventureland </t>
  </si>
  <si>
    <t>Andy Garcia</t>
  </si>
  <si>
    <t>The Lost City </t>
  </si>
  <si>
    <t>Next Friday </t>
  </si>
  <si>
    <t>Sarik Andreasyan</t>
  </si>
  <si>
    <t>American Heist </t>
  </si>
  <si>
    <t>You Only Live Twice </t>
  </si>
  <si>
    <t>Julian Gilbey</t>
  </si>
  <si>
    <t>Plastic </t>
  </si>
  <si>
    <t>Amour </t>
  </si>
  <si>
    <t>Gary Sherman</t>
  </si>
  <si>
    <t>Poltergeist III </t>
  </si>
  <si>
    <t>Valeri Milev</t>
  </si>
  <si>
    <t>Re-Kill </t>
  </si>
  <si>
    <t>Stanley Kramer</t>
  </si>
  <si>
    <t>It's a Mad, Mad, Mad, Mad World </t>
  </si>
  <si>
    <t>Pedro Almodóvar</t>
  </si>
  <si>
    <t>Comedy|Crime|Drama|Mystery</t>
  </si>
  <si>
    <t>Volver </t>
  </si>
  <si>
    <t>Gerald Potterton</t>
  </si>
  <si>
    <t>Adventure|Animation|Fantasy|Horror|Sci-Fi</t>
  </si>
  <si>
    <t>Heavy Metal </t>
  </si>
  <si>
    <t>Gentlemen Broncos </t>
  </si>
  <si>
    <t>Richard III </t>
  </si>
  <si>
    <t>Into the Grizzly Maze </t>
  </si>
  <si>
    <t>Anurag Basu</t>
  </si>
  <si>
    <t>Action|Drama|Romance|Thriller</t>
  </si>
  <si>
    <t>Kites </t>
  </si>
  <si>
    <t>Melancholia </t>
  </si>
  <si>
    <t>Kriv Stenders</t>
  </si>
  <si>
    <t>Biography|Comedy|Drama|Family|Romance</t>
  </si>
  <si>
    <t>Red Dog </t>
  </si>
  <si>
    <t>Yash Chopra</t>
  </si>
  <si>
    <t>Jab Tak Hai Jaan </t>
  </si>
  <si>
    <t>Alien </t>
  </si>
  <si>
    <t>The Texas Chain Saw Massacre </t>
  </si>
  <si>
    <t>Floria Sigismondi</t>
  </si>
  <si>
    <t>The Runaways </t>
  </si>
  <si>
    <t>Fiddler on the Roof </t>
  </si>
  <si>
    <t>Thunderball </t>
  </si>
  <si>
    <t>Detention </t>
  </si>
  <si>
    <t>Ferzan Ozpetek</t>
  </si>
  <si>
    <t>Loose Cannons </t>
  </si>
  <si>
    <t>Set It Off </t>
  </si>
  <si>
    <t>The Best Man </t>
  </si>
  <si>
    <t>Child's Play </t>
  </si>
  <si>
    <t>Sicko </t>
  </si>
  <si>
    <t>The Purge: Anarchy </t>
  </si>
  <si>
    <t>Kris Isacsson</t>
  </si>
  <si>
    <t>Down to You </t>
  </si>
  <si>
    <t>Harold &amp; Kumar Go to White Castle </t>
  </si>
  <si>
    <t>The Contender </t>
  </si>
  <si>
    <t>Ben Younger</t>
  </si>
  <si>
    <t>Boiler Room </t>
  </si>
  <si>
    <t>Trading Places </t>
  </si>
  <si>
    <t>Black Christmas </t>
  </si>
  <si>
    <t>Daniel Taplitz</t>
  </si>
  <si>
    <t>Breakin' All the Rules </t>
  </si>
  <si>
    <t>Action|Biography|Drama|History|Romance|War</t>
  </si>
  <si>
    <t>Henry V </t>
  </si>
  <si>
    <t>Tamara Jenkins</t>
  </si>
  <si>
    <t>The Savages </t>
  </si>
  <si>
    <t>Linda Mendoza</t>
  </si>
  <si>
    <t>Chasing Papi </t>
  </si>
  <si>
    <t>The Way of the Gun </t>
  </si>
  <si>
    <t>Igby Goes Down </t>
  </si>
  <si>
    <t>Hart Bochner</t>
  </si>
  <si>
    <t>PCU </t>
  </si>
  <si>
    <t>The Ultimate Gift </t>
  </si>
  <si>
    <t>Stewart Raffill</t>
  </si>
  <si>
    <t>The Ice Pirates </t>
  </si>
  <si>
    <t>Gracie </t>
  </si>
  <si>
    <t>Trust the Man </t>
  </si>
  <si>
    <t>Hamlet 2 </t>
  </si>
  <si>
    <t>Velvet Goldmine </t>
  </si>
  <si>
    <t>Hong-jin Na</t>
  </si>
  <si>
    <t>The Wailing </t>
  </si>
  <si>
    <t>Glee: The 3D Concert Movie </t>
  </si>
  <si>
    <t>Chatrichalerm Yukol</t>
  </si>
  <si>
    <t>The Legend of Suriyothai </t>
  </si>
  <si>
    <t>Dario Argento</t>
  </si>
  <si>
    <t>Two Evil Eyes </t>
  </si>
  <si>
    <t>Eric Lavaine</t>
  </si>
  <si>
    <t>Barbecue </t>
  </si>
  <si>
    <t>All or Nothing </t>
  </si>
  <si>
    <t>Marc Forby</t>
  </si>
  <si>
    <t>Princess Kaiulani </t>
  </si>
  <si>
    <t>Opal Dream </t>
  </si>
  <si>
    <t>Ole Christian Madsen</t>
  </si>
  <si>
    <t>Flame and Citron </t>
  </si>
  <si>
    <t>Danish</t>
  </si>
  <si>
    <t>Meiert Avis</t>
  </si>
  <si>
    <t>Undiscovered </t>
  </si>
  <si>
    <t>Red Riding: In the Year of Our Lord 1974 </t>
  </si>
  <si>
    <t>André Téchiné</t>
  </si>
  <si>
    <t>The Girl on the Train </t>
  </si>
  <si>
    <t>Emily Young</t>
  </si>
  <si>
    <t>Veronika Decides to Die </t>
  </si>
  <si>
    <t>Peter Faiman</t>
  </si>
  <si>
    <t>Crocodile Dundee </t>
  </si>
  <si>
    <t>Martyn Pick</t>
  </si>
  <si>
    <t>Action|Animation|Fantasy|Horror|Mystery|Sci-Fi|Thriller</t>
  </si>
  <si>
    <t>Ultramarines: A Warhammer 40,000 Movie </t>
  </si>
  <si>
    <t>Roland Suso Richter</t>
  </si>
  <si>
    <t>The I Inside </t>
  </si>
  <si>
    <t>Jeremy Sims</t>
  </si>
  <si>
    <t>Beneath Hill 60 </t>
  </si>
  <si>
    <t>Maïwenn</t>
  </si>
  <si>
    <t>Polisse </t>
  </si>
  <si>
    <t>Joby Harold</t>
  </si>
  <si>
    <t>Awake </t>
  </si>
  <si>
    <t>Ekachai Uekrongtham</t>
  </si>
  <si>
    <t>Skin Trade </t>
  </si>
  <si>
    <t>The Lost Boys </t>
  </si>
  <si>
    <t>Crazy Heart </t>
  </si>
  <si>
    <t>Mark Rydell</t>
  </si>
  <si>
    <t>The Rose </t>
  </si>
  <si>
    <t>David E. Talbert</t>
  </si>
  <si>
    <t>Baggage Claim </t>
  </si>
  <si>
    <t>Roger Vadim</t>
  </si>
  <si>
    <t>Barbarella </t>
  </si>
  <si>
    <t>Nils Gaup</t>
  </si>
  <si>
    <t>Shipwrecked </t>
  </si>
  <si>
    <t>Election </t>
  </si>
  <si>
    <t>The Namesake </t>
  </si>
  <si>
    <t>Ari Sandel</t>
  </si>
  <si>
    <t>The DUFF </t>
  </si>
  <si>
    <t>Vondie Curtis-Hall</t>
  </si>
  <si>
    <t>Glitter </t>
  </si>
  <si>
    <t>Tom Elkins</t>
  </si>
  <si>
    <t>The Haunting in Connecticut 2: Ghosts of Georgia </t>
  </si>
  <si>
    <t>Woo-Suk Kang</t>
  </si>
  <si>
    <t>Silmido </t>
  </si>
  <si>
    <t>Bright Star </t>
  </si>
  <si>
    <t>My Name Is Khan </t>
  </si>
  <si>
    <t>All Is Lost </t>
  </si>
  <si>
    <t>John Sayles</t>
  </si>
  <si>
    <t>Limbo </t>
  </si>
  <si>
    <t>Vipul Amrutlal Shah</t>
  </si>
  <si>
    <t>Namastey London </t>
  </si>
  <si>
    <t>Ken Loach</t>
  </si>
  <si>
    <t>The Wind That Shakes the Barley </t>
  </si>
  <si>
    <t>Ayan Mukerji</t>
  </si>
  <si>
    <t>Yeh Jawaani Hai Deewani </t>
  </si>
  <si>
    <t>Mervyn LeRoy</t>
  </si>
  <si>
    <t>Quo Vadis </t>
  </si>
  <si>
    <t>Horror|Musical|Sci-Fi</t>
  </si>
  <si>
    <t>Repo! The Genetic Opera </t>
  </si>
  <si>
    <t>Serdar Akar</t>
  </si>
  <si>
    <t>Valley of the Wolves: Iraq </t>
  </si>
  <si>
    <t>Arabic</t>
  </si>
  <si>
    <t>Pulp Fiction </t>
  </si>
  <si>
    <t>James Frawley</t>
  </si>
  <si>
    <t>The Muppet Movie </t>
  </si>
  <si>
    <t>Dan Gilroy</t>
  </si>
  <si>
    <t>Nightcrawler </t>
  </si>
  <si>
    <t>Club Dread </t>
  </si>
  <si>
    <t>Biography|Drama|Family|Musical|Romance</t>
  </si>
  <si>
    <t>The Sound of Music </t>
  </si>
  <si>
    <t>Splash </t>
  </si>
  <si>
    <t>Jonathan Dayton</t>
  </si>
  <si>
    <t>Little Miss Sunshine </t>
  </si>
  <si>
    <t>Stand by Me </t>
  </si>
  <si>
    <t>28 Days Later... </t>
  </si>
  <si>
    <t>Chris Stokes</t>
  </si>
  <si>
    <t>You Got Served </t>
  </si>
  <si>
    <t>Don Siegel</t>
  </si>
  <si>
    <t>Escape from Alcatraz </t>
  </si>
  <si>
    <t>Brown Sugar </t>
  </si>
  <si>
    <t>Martin Lawrence</t>
  </si>
  <si>
    <t>Comedy|Crime|Drama|Romance|Thriller</t>
  </si>
  <si>
    <t>A Thin Line Between Love and Hate </t>
  </si>
  <si>
    <t>50/50 </t>
  </si>
  <si>
    <t>Masayuki Ochiai</t>
  </si>
  <si>
    <t>Shutter </t>
  </si>
  <si>
    <t>Tom Gormican</t>
  </si>
  <si>
    <t>That Awkward Moment </t>
  </si>
  <si>
    <t>Ken Shapiro</t>
  </si>
  <si>
    <t>Modern Problems </t>
  </si>
  <si>
    <t>Justin Tipping</t>
  </si>
  <si>
    <t>Kicks </t>
  </si>
  <si>
    <t>Much Ado About Nothing </t>
  </si>
  <si>
    <t>Peter R. Hunt</t>
  </si>
  <si>
    <t>On Her Majesty's Secret Service </t>
  </si>
  <si>
    <t>New Nightmare </t>
  </si>
  <si>
    <t>Drive Me Crazy </t>
  </si>
  <si>
    <t>Doug Atchison</t>
  </si>
  <si>
    <t>Akeelah and the Bee </t>
  </si>
  <si>
    <t>Half Baked </t>
  </si>
  <si>
    <t>Jonas Elmer</t>
  </si>
  <si>
    <t>New in Town </t>
  </si>
  <si>
    <t>Mary Harron</t>
  </si>
  <si>
    <t>American Psycho </t>
  </si>
  <si>
    <t>The Good Girl </t>
  </si>
  <si>
    <t>Erik Canuel</t>
  </si>
  <si>
    <t>Bon Cop Bad Cop </t>
  </si>
  <si>
    <t>Troy Duffy</t>
  </si>
  <si>
    <t>The Boondock Saints II: All Saints Day </t>
  </si>
  <si>
    <t>The City of Your Final Destination </t>
  </si>
  <si>
    <t>Nicole Holofcener</t>
  </si>
  <si>
    <t>Enough Said </t>
  </si>
  <si>
    <t>Easy A </t>
  </si>
  <si>
    <t>Matty Rich</t>
  </si>
  <si>
    <t>The Inkwell </t>
  </si>
  <si>
    <t>Shadow of the Vampire </t>
  </si>
  <si>
    <t>Prom </t>
  </si>
  <si>
    <t>The Pallbearer </t>
  </si>
  <si>
    <t>Held Up </t>
  </si>
  <si>
    <t>Fina Torres</t>
  </si>
  <si>
    <t>Woman on Top </t>
  </si>
  <si>
    <t>Howards End </t>
  </si>
  <si>
    <t>Duke Johnson</t>
  </si>
  <si>
    <t>Animation|Comedy|Drama|Romance</t>
  </si>
  <si>
    <t>Anomalisa </t>
  </si>
  <si>
    <t>Another Year </t>
  </si>
  <si>
    <t>François Ozon</t>
  </si>
  <si>
    <t>Comedy|Crime|Musical|Romance</t>
  </si>
  <si>
    <t>8 Women </t>
  </si>
  <si>
    <t>Showdown in Little Tokyo </t>
  </si>
  <si>
    <t>Clay Pigeons </t>
  </si>
  <si>
    <t>Anna Boden</t>
  </si>
  <si>
    <t>It's Kind of a Funny Story </t>
  </si>
  <si>
    <t>Made in Dagenham </t>
  </si>
  <si>
    <t>When Did You Last See Your Father? </t>
  </si>
  <si>
    <t>Steve James</t>
  </si>
  <si>
    <t>Prefontaine </t>
  </si>
  <si>
    <t>Michael Winner</t>
  </si>
  <si>
    <t>The Wicked Lady </t>
  </si>
  <si>
    <t>Tomm Moore</t>
  </si>
  <si>
    <t>The Secret of Kells </t>
  </si>
  <si>
    <t>John Carney</t>
  </si>
  <si>
    <t>Begin Again </t>
  </si>
  <si>
    <t>David Jacobson</t>
  </si>
  <si>
    <t>Down in the Valley </t>
  </si>
  <si>
    <t>Michael Corrente</t>
  </si>
  <si>
    <t>Brooklyn Rules </t>
  </si>
  <si>
    <t>Edward Hall</t>
  </si>
  <si>
    <t>Restless </t>
  </si>
  <si>
    <t>Keith Gordon</t>
  </si>
  <si>
    <t>Comedy|Crime|Musical|Mystery</t>
  </si>
  <si>
    <t>The Singing Detective </t>
  </si>
  <si>
    <t>The Land Girls </t>
  </si>
  <si>
    <t>Andrew Currie</t>
  </si>
  <si>
    <t>Fido </t>
  </si>
  <si>
    <t>Andrew Wilson</t>
  </si>
  <si>
    <t>The Wendell Baker Story </t>
  </si>
  <si>
    <t>Wild Target </t>
  </si>
  <si>
    <t>Marc Schölermann</t>
  </si>
  <si>
    <t>Pathology </t>
  </si>
  <si>
    <t>Robert Moresco</t>
  </si>
  <si>
    <t>10th &amp; Wolf </t>
  </si>
  <si>
    <t>Thomas Vinterberg</t>
  </si>
  <si>
    <t>Dear Wendy </t>
  </si>
  <si>
    <t>Claudia Llosa</t>
  </si>
  <si>
    <t>Aloft </t>
  </si>
  <si>
    <t>Action|Animation|Sci-Fi</t>
  </si>
  <si>
    <t>Akira </t>
  </si>
  <si>
    <t>The Death and Life of Bobby Z </t>
  </si>
  <si>
    <t>Charles Binamé</t>
  </si>
  <si>
    <t>The Rocket: The Legend of Rocket Richard </t>
  </si>
  <si>
    <t>Keith Parmer</t>
  </si>
  <si>
    <t>Swelter </t>
  </si>
  <si>
    <t>My Lucky Star </t>
  </si>
  <si>
    <t>Ol Parker</t>
  </si>
  <si>
    <t>Imagine Me &amp; You </t>
  </si>
  <si>
    <t>Mr. Church </t>
  </si>
  <si>
    <t>Swimming Pool </t>
  </si>
  <si>
    <t>James Nunn</t>
  </si>
  <si>
    <t>Green Street 3: Never Back Down </t>
  </si>
  <si>
    <t>David Webb Peoples</t>
  </si>
  <si>
    <t>The Blood of Heroes </t>
  </si>
  <si>
    <t>Michael Winnick</t>
  </si>
  <si>
    <t>Code of Honor </t>
  </si>
  <si>
    <t>Driving Miss Daisy </t>
  </si>
  <si>
    <t>Soul Food </t>
  </si>
  <si>
    <t>Stanley Tong</t>
  </si>
  <si>
    <t>Rumble in the Bronx </t>
  </si>
  <si>
    <t>David Oelhoffen</t>
  </si>
  <si>
    <t>Drama|War|Western</t>
  </si>
  <si>
    <t>Far from Men </t>
  </si>
  <si>
    <t>Thank You for Smoking </t>
  </si>
  <si>
    <t>Eli Roth</t>
  </si>
  <si>
    <t>Hostel: Part II </t>
  </si>
  <si>
    <t>An Education </t>
  </si>
  <si>
    <t>Shopgirl </t>
  </si>
  <si>
    <t>Tony Richardson</t>
  </si>
  <si>
    <t>The Hotel New Hampshire </t>
  </si>
  <si>
    <t>Narc </t>
  </si>
  <si>
    <t>Men with Brooms </t>
  </si>
  <si>
    <t>Charles Robert Carner</t>
  </si>
  <si>
    <t>Witless Protection </t>
  </si>
  <si>
    <t>Russell Holt</t>
  </si>
  <si>
    <t>The Work and the Glory </t>
  </si>
  <si>
    <t>Extract </t>
  </si>
  <si>
    <t>Masked and Anonymous </t>
  </si>
  <si>
    <t>Claude Miller</t>
  </si>
  <si>
    <t>Alias Betty </t>
  </si>
  <si>
    <t>Drama|Romance|Sci-Fi|Thriller</t>
  </si>
  <si>
    <t>Code 46 </t>
  </si>
  <si>
    <t>Sacha Bennett</t>
  </si>
  <si>
    <t>Outside Bet </t>
  </si>
  <si>
    <t>Rodrigo García</t>
  </si>
  <si>
    <t>Albert Nobbs </t>
  </si>
  <si>
    <t>Jeta Amata</t>
  </si>
  <si>
    <t>Black November </t>
  </si>
  <si>
    <t>Siddharth Anand</t>
  </si>
  <si>
    <t>Ta Ra Rum Pum </t>
  </si>
  <si>
    <t>Vincent Paronnaud</t>
  </si>
  <si>
    <t>Animation|Biography|Drama|War</t>
  </si>
  <si>
    <t>Persepolis </t>
  </si>
  <si>
    <t>Adventure|Fantasy|Thriller</t>
  </si>
  <si>
    <t>The Hole </t>
  </si>
  <si>
    <t>Dennis Gansel</t>
  </si>
  <si>
    <t>The Wave </t>
  </si>
  <si>
    <t>The Neon Demon </t>
  </si>
  <si>
    <t>Daniel Barber</t>
  </si>
  <si>
    <t>Harry Brown </t>
  </si>
  <si>
    <t>Robert Marcarelli</t>
  </si>
  <si>
    <t>The Omega Code </t>
  </si>
  <si>
    <t>Juno </t>
  </si>
  <si>
    <t>Ernie Barbarash</t>
  </si>
  <si>
    <t>Pound of Flesh </t>
  </si>
  <si>
    <t>Guy Hamilton</t>
  </si>
  <si>
    <t>Diamonds Are Forever </t>
  </si>
  <si>
    <t>The Godfather </t>
  </si>
  <si>
    <t>Flashdance </t>
  </si>
  <si>
    <t>500 Days of Summer </t>
  </si>
  <si>
    <t>The Piano </t>
  </si>
  <si>
    <t>Magic Mike </t>
  </si>
  <si>
    <t>Darkness Falls </t>
  </si>
  <si>
    <t>Live and Let Die </t>
  </si>
  <si>
    <t>My Dog Skip </t>
  </si>
  <si>
    <t>Adam Brooks</t>
  </si>
  <si>
    <t>Definitely, Maybe </t>
  </si>
  <si>
    <t>Jumping the Broom </t>
  </si>
  <si>
    <t>Good Night, and Good Luck. </t>
  </si>
  <si>
    <t>Capote </t>
  </si>
  <si>
    <t>Desperado </t>
  </si>
  <si>
    <t>Michael Anderson</t>
  </si>
  <si>
    <t>Logan's Run </t>
  </si>
  <si>
    <t>The Man with the Golden Gun </t>
  </si>
  <si>
    <t>Action Jackson </t>
  </si>
  <si>
    <t>The Descent </t>
  </si>
  <si>
    <t>Don Kempf</t>
  </si>
  <si>
    <t>Documentary|Sport</t>
  </si>
  <si>
    <t>Michael Jordan to the Max </t>
  </si>
  <si>
    <t>Matt Bettinelli-Olpin</t>
  </si>
  <si>
    <t>Devil's Due </t>
  </si>
  <si>
    <t>Flirting with Disaster </t>
  </si>
  <si>
    <t>Crime|Horror</t>
  </si>
  <si>
    <t>The Devil's Rejects </t>
  </si>
  <si>
    <t>Dope </t>
  </si>
  <si>
    <t>In Too Deep </t>
  </si>
  <si>
    <t>House of 1000 Corpses </t>
  </si>
  <si>
    <t>Sharron Miller</t>
  </si>
  <si>
    <t>Alien Zone </t>
  </si>
  <si>
    <t>A Serious Man </t>
  </si>
  <si>
    <t>Aaron Schneider</t>
  </si>
  <si>
    <t>Get Low </t>
  </si>
  <si>
    <t>Warlock </t>
  </si>
  <si>
    <t>Beyond the Lights </t>
  </si>
  <si>
    <t>Tom Ford</t>
  </si>
  <si>
    <t>A Single Man </t>
  </si>
  <si>
    <t>The Last Temptation of Christ </t>
  </si>
  <si>
    <t>Outside Providence </t>
  </si>
  <si>
    <t>Bride &amp; Prejudice </t>
  </si>
  <si>
    <t>Adventure|Biography|Drama|History</t>
  </si>
  <si>
    <t>Rabbit-Proof Fence </t>
  </si>
  <si>
    <t>Who's Your Caddy? </t>
  </si>
  <si>
    <t>Tony Maylam</t>
  </si>
  <si>
    <t>Action|Crime|Horror|Sci-Fi|Thriller</t>
  </si>
  <si>
    <t>Split Second </t>
  </si>
  <si>
    <t>Mitch Davis</t>
  </si>
  <si>
    <t>The Other Side of Heaven </t>
  </si>
  <si>
    <t>Veer-Zaara </t>
  </si>
  <si>
    <t>Redbelt </t>
  </si>
  <si>
    <t>Cyrus </t>
  </si>
  <si>
    <t>Kevin Brodie</t>
  </si>
  <si>
    <t>A Dog of Flanders </t>
  </si>
  <si>
    <t>Auto Focus </t>
  </si>
  <si>
    <t>Factory Girl </t>
  </si>
  <si>
    <t>Lynne Ramsay</t>
  </si>
  <si>
    <t>We Need to Talk About Kevin </t>
  </si>
  <si>
    <t>John Stephenson</t>
  </si>
  <si>
    <t>The Christmas Candle </t>
  </si>
  <si>
    <t>Tim Chambers</t>
  </si>
  <si>
    <t>The Mighty Macs </t>
  </si>
  <si>
    <t>Losin' It </t>
  </si>
  <si>
    <t>Mother and Child </t>
  </si>
  <si>
    <t>Dick Richards</t>
  </si>
  <si>
    <t>March or Die </t>
  </si>
  <si>
    <t>Les visiteurs </t>
  </si>
  <si>
    <t>Somewhere </t>
  </si>
  <si>
    <t>Bob Gosse</t>
  </si>
  <si>
    <t>I Hope They Serve Beer in Hell </t>
  </si>
  <si>
    <t>Alex Zamm</t>
  </si>
  <si>
    <t>Chairman of the Board </t>
  </si>
  <si>
    <t>Spencer Susser</t>
  </si>
  <si>
    <t>Hesher </t>
  </si>
  <si>
    <t>Dom Hemingway </t>
  </si>
  <si>
    <t>Gerry </t>
  </si>
  <si>
    <t>Thaddeus O'Sullivan</t>
  </si>
  <si>
    <t>The Heart of Me </t>
  </si>
  <si>
    <t>Freeheld </t>
  </si>
  <si>
    <t>Shari Springer Berman</t>
  </si>
  <si>
    <t>The Extra Man </t>
  </si>
  <si>
    <t>Aleksey German</t>
  </si>
  <si>
    <t>Hard to Be a God </t>
  </si>
  <si>
    <t>Stephen Milburn Anderson</t>
  </si>
  <si>
    <t>Ca$h </t>
  </si>
  <si>
    <t>Richard E. Grant</t>
  </si>
  <si>
    <t>Wah-Wah </t>
  </si>
  <si>
    <t>The Boondock Saints </t>
  </si>
  <si>
    <t>David Lam</t>
  </si>
  <si>
    <t>Z Storm </t>
  </si>
  <si>
    <t>Comedy|Fantasy|Horror|Mystery</t>
  </si>
  <si>
    <t>Twixt </t>
  </si>
  <si>
    <t>Vladlen Barbe</t>
  </si>
  <si>
    <t>Snow Queen </t>
  </si>
  <si>
    <t>Pale Rider </t>
  </si>
  <si>
    <t>Robert C. Cooper</t>
  </si>
  <si>
    <t>Action|Adventure|Drama|Fantasy|Sci-Fi</t>
  </si>
  <si>
    <t>Stargate: The Ark of Truth </t>
  </si>
  <si>
    <t>Dazed and Confused </t>
  </si>
  <si>
    <t>High School Musical 2 </t>
  </si>
  <si>
    <t>Kim Nguyen</t>
  </si>
  <si>
    <t>Two Lovers and a Bear </t>
  </si>
  <si>
    <t>Jackie Earle Haley</t>
  </si>
  <si>
    <t>Criminal Activities </t>
  </si>
  <si>
    <t>Max Färberböck</t>
  </si>
  <si>
    <t>Aimee &amp; Jaguar </t>
  </si>
  <si>
    <t>Arie Posin</t>
  </si>
  <si>
    <t>The Chumscrubber </t>
  </si>
  <si>
    <t>Damian Nieman</t>
  </si>
  <si>
    <t>Shade </t>
  </si>
  <si>
    <t>Mark Tonderai</t>
  </si>
  <si>
    <t>House at the End of the Street </t>
  </si>
  <si>
    <t>Drama|Mystery|War</t>
  </si>
  <si>
    <t>Incendies </t>
  </si>
  <si>
    <t>Remember Me, My Love </t>
  </si>
  <si>
    <t>Ian Fitzgibbon</t>
  </si>
  <si>
    <t>Action|Comedy|Crime|Drama|Romance|Thriller</t>
  </si>
  <si>
    <t>Perrier's Bounty </t>
  </si>
  <si>
    <t>Elite Squad </t>
  </si>
  <si>
    <t>Annabelle </t>
  </si>
  <si>
    <t>Rachel Perkins</t>
  </si>
  <si>
    <t>Comedy|Drama|Musical</t>
  </si>
  <si>
    <t>Bran Nue Dae </t>
  </si>
  <si>
    <t>Boyz n the Hood </t>
  </si>
  <si>
    <t>Luis Valdez</t>
  </si>
  <si>
    <t>La Bamba </t>
  </si>
  <si>
    <t>Alan Alda</t>
  </si>
  <si>
    <t>The Four Seasons </t>
  </si>
  <si>
    <t>Mystery|Romance|Thriller</t>
  </si>
  <si>
    <t>Dressed to Kill </t>
  </si>
  <si>
    <t>Adventure|Comedy|Drama|Family</t>
  </si>
  <si>
    <t>The Adventures of Huck Finn </t>
  </si>
  <si>
    <t>Go </t>
  </si>
  <si>
    <t>Friends with Money </t>
  </si>
  <si>
    <t>The Andromeda Strain </t>
  </si>
  <si>
    <t>Louis Morneau</t>
  </si>
  <si>
    <t>Bats </t>
  </si>
  <si>
    <t>Caroline Link</t>
  </si>
  <si>
    <t>Nowhere in Africa </t>
  </si>
  <si>
    <t>Shame </t>
  </si>
  <si>
    <t>Layer Cake </t>
  </si>
  <si>
    <t>Sterling Van Wagenen</t>
  </si>
  <si>
    <t>The Work and the Glory II: American Zion </t>
  </si>
  <si>
    <t>Zal Batmanglij</t>
  </si>
  <si>
    <t>The East </t>
  </si>
  <si>
    <t>A Home at the End of the World </t>
  </si>
  <si>
    <t>Hans Petter Moland</t>
  </si>
  <si>
    <t>Aberdeen </t>
  </si>
  <si>
    <t>Oren Moverman</t>
  </si>
  <si>
    <t>The Messenger </t>
  </si>
  <si>
    <t>Ian Sharp</t>
  </si>
  <si>
    <t>Action|Adventure|Drama|Western</t>
  </si>
  <si>
    <t>Tracker </t>
  </si>
  <si>
    <t>Control </t>
  </si>
  <si>
    <t>The Terminator </t>
  </si>
  <si>
    <t>Wolfgang Becker</t>
  </si>
  <si>
    <t>Good Bye Lenin! </t>
  </si>
  <si>
    <t>The Damned United </t>
  </si>
  <si>
    <t>Dan O'Bannon</t>
  </si>
  <si>
    <t>The Return of the Living Dead </t>
  </si>
  <si>
    <t>Mallrats </t>
  </si>
  <si>
    <t>Musical|Romance</t>
  </si>
  <si>
    <t>Grease </t>
  </si>
  <si>
    <t>Platoon </t>
  </si>
  <si>
    <t>Documentary|Drama|War</t>
  </si>
  <si>
    <t>Fahrenheit 9/11 </t>
  </si>
  <si>
    <t>George Roy Hill</t>
  </si>
  <si>
    <t>Biography|Crime|Drama|Western</t>
  </si>
  <si>
    <t>Butch Cassidy and the Sundance Kid </t>
  </si>
  <si>
    <t>Robert Stevenson</t>
  </si>
  <si>
    <t>Comedy|Family|Fantasy|Musical</t>
  </si>
  <si>
    <t>Mary Poppins </t>
  </si>
  <si>
    <t>Ordinary People </t>
  </si>
  <si>
    <t>Jerome Robbins</t>
  </si>
  <si>
    <t>Crime|Drama|Musical|Romance|Thriller</t>
  </si>
  <si>
    <t>West Side Story </t>
  </si>
  <si>
    <t>Caddyshack </t>
  </si>
  <si>
    <t>Gary Hardwick</t>
  </si>
  <si>
    <t>The Brothers </t>
  </si>
  <si>
    <t>The Wood </t>
  </si>
  <si>
    <t>The Usual Suspects </t>
  </si>
  <si>
    <t>Fantasy|Horror|Romance|Thriller</t>
  </si>
  <si>
    <t>A Nightmare on Elm Street 5: The Dream Child </t>
  </si>
  <si>
    <t>Van Wilder: Party Liaison </t>
  </si>
  <si>
    <t>The Wrestler </t>
  </si>
  <si>
    <t>King Vidor</t>
  </si>
  <si>
    <t>Duel in the Sun </t>
  </si>
  <si>
    <t>Best in Show </t>
  </si>
  <si>
    <t>Escape from New York </t>
  </si>
  <si>
    <t>School Daze </t>
  </si>
  <si>
    <t>Fred Savage</t>
  </si>
  <si>
    <t>Daddy Day Camp </t>
  </si>
  <si>
    <t>Sammo Kam-Bo Hung</t>
  </si>
  <si>
    <t>Mr. Nice Guy </t>
  </si>
  <si>
    <t>A Mighty Wind </t>
  </si>
  <si>
    <t>Mystic Pizza </t>
  </si>
  <si>
    <t>Sliding Doors </t>
  </si>
  <si>
    <t>Rusty Cundieff</t>
  </si>
  <si>
    <t>Tales from the Hood </t>
  </si>
  <si>
    <t>The Last King of Scotland </t>
  </si>
  <si>
    <t>Dominique Othenin-Girard</t>
  </si>
  <si>
    <t>Halloween 5 </t>
  </si>
  <si>
    <t>Bernie </t>
  </si>
  <si>
    <t>Jean-Jacques Mantello</t>
  </si>
  <si>
    <t>Adventure|Documentary|Short</t>
  </si>
  <si>
    <t>Dolphins and Whales 3D: Tribes of the Ocean </t>
  </si>
  <si>
    <t>Pollock </t>
  </si>
  <si>
    <t>Risa Bramon Garcia</t>
  </si>
  <si>
    <t>200 Cigarettes </t>
  </si>
  <si>
    <t>Brian Klugman</t>
  </si>
  <si>
    <t>The Words </t>
  </si>
  <si>
    <t>Matt Piedmont</t>
  </si>
  <si>
    <t>Casa de mi Padre </t>
  </si>
  <si>
    <t>Raymond De Felitta</t>
  </si>
  <si>
    <t>City Island </t>
  </si>
  <si>
    <t>John Michael McDonagh</t>
  </si>
  <si>
    <t>The Guard </t>
  </si>
  <si>
    <t>Deb Hagan</t>
  </si>
  <si>
    <t>College </t>
  </si>
  <si>
    <t>The Virgin Suicides </t>
  </si>
  <si>
    <t>Little Voice </t>
  </si>
  <si>
    <t>Zach Cregger</t>
  </si>
  <si>
    <t>Miss March </t>
  </si>
  <si>
    <t>Zach Braff</t>
  </si>
  <si>
    <t>Wish I Was Here </t>
  </si>
  <si>
    <t>Mark Tarlov</t>
  </si>
  <si>
    <t>Simply Irresistible </t>
  </si>
  <si>
    <t>John Cameron Mitchell</t>
  </si>
  <si>
    <t>Hedwig and the Angry Inch </t>
  </si>
  <si>
    <t>Only the Strong </t>
  </si>
  <si>
    <t>Jon Knautz</t>
  </si>
  <si>
    <t>Goddess of Love </t>
  </si>
  <si>
    <t>Shattered Glass </t>
  </si>
  <si>
    <t>David Atkins</t>
  </si>
  <si>
    <t>Novocaine </t>
  </si>
  <si>
    <t>Patrick Stettner</t>
  </si>
  <si>
    <t>The Business of Strangers </t>
  </si>
  <si>
    <t>Sam Peckinpah</t>
  </si>
  <si>
    <t>The Wild Bunch </t>
  </si>
  <si>
    <t>The Wackness </t>
  </si>
  <si>
    <t>Michael Crichton</t>
  </si>
  <si>
    <t>Adventure|Crime|Drama|Thriller</t>
  </si>
  <si>
    <t>The Great Train Robbery </t>
  </si>
  <si>
    <t>Morvern Callar </t>
  </si>
  <si>
    <t>Sylvio Tabet</t>
  </si>
  <si>
    <t>Beastmaster 2: Through the Portal of Time </t>
  </si>
  <si>
    <t>Rick Bieber</t>
  </si>
  <si>
    <t>The 5th Quarter </t>
  </si>
  <si>
    <t>The Flower of Evil </t>
  </si>
  <si>
    <t>The Greatest </t>
  </si>
  <si>
    <t>Snow Flower and the Secret Fan </t>
  </si>
  <si>
    <t>Joey Lauren Adams</t>
  </si>
  <si>
    <t>Come Early Morning </t>
  </si>
  <si>
    <t>Lucky Break </t>
  </si>
  <si>
    <t>Fred Zinnemann</t>
  </si>
  <si>
    <t>Julia </t>
  </si>
  <si>
    <t>S.R. Bindler</t>
  </si>
  <si>
    <t>Surfer, Dude </t>
  </si>
  <si>
    <t>Lake of Fire </t>
  </si>
  <si>
    <t>Greg Marcks</t>
  </si>
  <si>
    <t>11:14 </t>
  </si>
  <si>
    <t>Perry Lang</t>
  </si>
  <si>
    <t>Men of War </t>
  </si>
  <si>
    <t>Jake Goldberger</t>
  </si>
  <si>
    <t>Don McKay </t>
  </si>
  <si>
    <t>Deadfall </t>
  </si>
  <si>
    <t>A Shine of Rainbows </t>
  </si>
  <si>
    <t>William Kaufman</t>
  </si>
  <si>
    <t>The Hit List </t>
  </si>
  <si>
    <t>Videodrome </t>
  </si>
  <si>
    <t>Cédric Klapisch</t>
  </si>
  <si>
    <t>L'auberge espagnole </t>
  </si>
  <si>
    <t>Kate Barker-Froyland</t>
  </si>
  <si>
    <t>Song One </t>
  </si>
  <si>
    <t>Martin Koolhoven</t>
  </si>
  <si>
    <t>Winter in Wartime </t>
  </si>
  <si>
    <t>Charles Matthau</t>
  </si>
  <si>
    <t>Freaky Deaky </t>
  </si>
  <si>
    <t>Thriller|War</t>
  </si>
  <si>
    <t>The Train </t>
  </si>
  <si>
    <t>Christopher M. Bessette</t>
  </si>
  <si>
    <t>Trade of Innocents </t>
  </si>
  <si>
    <t>Prachya Pinkaew</t>
  </si>
  <si>
    <t>The Protector </t>
  </si>
  <si>
    <t>Gary Sinyor</t>
  </si>
  <si>
    <t>Stiff Upper Lips </t>
  </si>
  <si>
    <t>Bend It Like Beckham </t>
  </si>
  <si>
    <t>Sunshine State </t>
  </si>
  <si>
    <t>Action|Sport</t>
  </si>
  <si>
    <t>Crossover </t>
  </si>
  <si>
    <t>Ashish R. Mohan</t>
  </si>
  <si>
    <t>Khiladi 786 </t>
  </si>
  <si>
    <t>[Rec] 2 </t>
  </si>
  <si>
    <t>Musical</t>
  </si>
  <si>
    <t>Standing Ovation </t>
  </si>
  <si>
    <t>The Sting </t>
  </si>
  <si>
    <t>Chariots of Fire </t>
  </si>
  <si>
    <t>Darren Grant</t>
  </si>
  <si>
    <t>Diary of a Mad Black Woman </t>
  </si>
  <si>
    <t>Shine </t>
  </si>
  <si>
    <t>Joseph Gordon-Levitt</t>
  </si>
  <si>
    <t>Don Jon </t>
  </si>
  <si>
    <t>Mystery|Western</t>
  </si>
  <si>
    <t>High Plains Drifter </t>
  </si>
  <si>
    <t>Ghost World </t>
  </si>
  <si>
    <t>Iris </t>
  </si>
  <si>
    <t>William Sachs</t>
  </si>
  <si>
    <t>Galaxina </t>
  </si>
  <si>
    <t>Christophe Barratier</t>
  </si>
  <si>
    <t>The Chorus </t>
  </si>
  <si>
    <t>Émile Gaudreault</t>
  </si>
  <si>
    <t>Mambo Italiano </t>
  </si>
  <si>
    <t>James Cox</t>
  </si>
  <si>
    <t>Wonderland </t>
  </si>
  <si>
    <t>Do the Right Thing </t>
  </si>
  <si>
    <t>James Toback</t>
  </si>
  <si>
    <t>Harvard Man </t>
  </si>
  <si>
    <t>Aki Kaurismäki</t>
  </si>
  <si>
    <t>Le Havre </t>
  </si>
  <si>
    <t>Irreversible </t>
  </si>
  <si>
    <t>Hitoshi Matsumoto</t>
  </si>
  <si>
    <t>R100 </t>
  </si>
  <si>
    <t>Rakeysh Omprakash Mehra</t>
  </si>
  <si>
    <t>Comedy|Drama|History|Romance</t>
  </si>
  <si>
    <t>Rang De Basanti </t>
  </si>
  <si>
    <t>Collin Schiffli</t>
  </si>
  <si>
    <t>Animals </t>
  </si>
  <si>
    <t>George Ratliff</t>
  </si>
  <si>
    <t>Salvation Boulevard </t>
  </si>
  <si>
    <t>The Ten </t>
  </si>
  <si>
    <t>Shane Meadows</t>
  </si>
  <si>
    <t>A Room for Romeo Brass </t>
  </si>
  <si>
    <t>Headhunters </t>
  </si>
  <si>
    <t>Norwegian</t>
  </si>
  <si>
    <t>Jon Wright</t>
  </si>
  <si>
    <t>Comedy|Horror|Sci-Fi|Thriller</t>
  </si>
  <si>
    <t>Grabbers </t>
  </si>
  <si>
    <t>Michael McGowan</t>
  </si>
  <si>
    <t>Saint Ralph </t>
  </si>
  <si>
    <t>Liv Ullmann</t>
  </si>
  <si>
    <t>Miss Julie </t>
  </si>
  <si>
    <t>Somewhere in Time </t>
  </si>
  <si>
    <t>Rohan Sippy</t>
  </si>
  <si>
    <t>Dum Maaro Dum </t>
  </si>
  <si>
    <t>Insidious: Chapter 2 </t>
  </si>
  <si>
    <t>Saw II </t>
  </si>
  <si>
    <t>Dan Trachtenberg</t>
  </si>
  <si>
    <t>Drama|Horror|Mystery|Sci-Fi|Thriller</t>
  </si>
  <si>
    <t>10 Cloverfield Lane </t>
  </si>
  <si>
    <t>Comedy|Documentary</t>
  </si>
  <si>
    <t>Jackass: The Movie </t>
  </si>
  <si>
    <t>David F. Sandberg</t>
  </si>
  <si>
    <t>Lights Out </t>
  </si>
  <si>
    <t>Paranormal Activity 3 </t>
  </si>
  <si>
    <t>Stiles White</t>
  </si>
  <si>
    <t>Ouija </t>
  </si>
  <si>
    <t>A Nightmare on Elm Street 3: Dream Warriors </t>
  </si>
  <si>
    <t>Eugenio Derbez</t>
  </si>
  <si>
    <t>Instructions Not Included </t>
  </si>
  <si>
    <t>Paranormal Activity 4 </t>
  </si>
  <si>
    <t>Henry Koster</t>
  </si>
  <si>
    <t>The Robe </t>
  </si>
  <si>
    <t>The Return of the Pink Panther </t>
  </si>
  <si>
    <t>Freddy's Dead: The Final Nightmare </t>
  </si>
  <si>
    <t>Patty Jenkins</t>
  </si>
  <si>
    <t>Monster </t>
  </si>
  <si>
    <t>Adventure|Drama|Family|Fantasy|Sci-Fi</t>
  </si>
  <si>
    <t>20,000 Leagues Under the Sea </t>
  </si>
  <si>
    <t>Christopher Landon</t>
  </si>
  <si>
    <t>Paranormal Activity: The Marked Ones </t>
  </si>
  <si>
    <t>The Elephant Man </t>
  </si>
  <si>
    <t>Dallas Buyers Club </t>
  </si>
  <si>
    <t>David Gelb</t>
  </si>
  <si>
    <t>The Lazarus Effect </t>
  </si>
  <si>
    <t>Memento </t>
  </si>
  <si>
    <t>Mike Flanagan</t>
  </si>
  <si>
    <t>Oculus </t>
  </si>
  <si>
    <t>Clerks II </t>
  </si>
  <si>
    <t>Billy Elliot </t>
  </si>
  <si>
    <t>Nat Faxon</t>
  </si>
  <si>
    <t>The Way Way Back </t>
  </si>
  <si>
    <t>George Jackson</t>
  </si>
  <si>
    <t>House Party 2 </t>
  </si>
  <si>
    <t>Adventure|Drama|Family|Romance|Western</t>
  </si>
  <si>
    <t>The Man from Snowy River </t>
  </si>
  <si>
    <t>Maurice Joyce</t>
  </si>
  <si>
    <t>Doug's 1st Movie </t>
  </si>
  <si>
    <t>Robert Duvall</t>
  </si>
  <si>
    <t>The Apostle </t>
  </si>
  <si>
    <t>Frank Perry</t>
  </si>
  <si>
    <t>Mommie Dearest </t>
  </si>
  <si>
    <t>Jesse Peretz</t>
  </si>
  <si>
    <t>Our Idiot Brother </t>
  </si>
  <si>
    <t>Race </t>
  </si>
  <si>
    <t>Ice Cube</t>
  </si>
  <si>
    <t>The Players Club </t>
  </si>
  <si>
    <t>As Above, So Below </t>
  </si>
  <si>
    <t>Addicted </t>
  </si>
  <si>
    <t>Eve's Bayou </t>
  </si>
  <si>
    <t>Richard Glatzer</t>
  </si>
  <si>
    <t>Still Alice </t>
  </si>
  <si>
    <t>Michael Curtiz</t>
  </si>
  <si>
    <t>The Egyptian </t>
  </si>
  <si>
    <t>Bruce Malmuth</t>
  </si>
  <si>
    <t>Nighthawks </t>
  </si>
  <si>
    <t>Rob Hedden</t>
  </si>
  <si>
    <t>Adventure|Horror</t>
  </si>
  <si>
    <t>Friday the 13th Part VIII: Jason Takes Manhattan </t>
  </si>
  <si>
    <t>My Big Fat Greek Wedding </t>
  </si>
  <si>
    <t>Harmony Korine</t>
  </si>
  <si>
    <t>Spring Breakers </t>
  </si>
  <si>
    <t>Joe Chappelle</t>
  </si>
  <si>
    <t>Halloween: The Curse of Michael Myers </t>
  </si>
  <si>
    <t>Y Tu Mamá También </t>
  </si>
  <si>
    <t>Shaun of the Dead </t>
  </si>
  <si>
    <t>Mickey Liddell</t>
  </si>
  <si>
    <t>The Haunting of Molly Hartley </t>
  </si>
  <si>
    <t>Lone Star </t>
  </si>
  <si>
    <t>Halloween 4: The Return of Michael Myers </t>
  </si>
  <si>
    <t>Fred Walton</t>
  </si>
  <si>
    <t>April Fool's Day </t>
  </si>
  <si>
    <t>Diner </t>
  </si>
  <si>
    <t>Steve Carver</t>
  </si>
  <si>
    <t>Lone Wolf McQuade </t>
  </si>
  <si>
    <t>Gonzalo López-Gallego</t>
  </si>
  <si>
    <t>Apollo 18 </t>
  </si>
  <si>
    <t>Christine Jeffs</t>
  </si>
  <si>
    <t>Sunshine Cleaning </t>
  </si>
  <si>
    <t>No Escape </t>
  </si>
  <si>
    <t>Don Coscarelli</t>
  </si>
  <si>
    <t>The Beastmaster </t>
  </si>
  <si>
    <t>Solomon and Sheba </t>
  </si>
  <si>
    <t>Michael Tiddes</t>
  </si>
  <si>
    <t>Fifty Shades of Black </t>
  </si>
  <si>
    <t>Bill Duke</t>
  </si>
  <si>
    <t>Not Easily Broken </t>
  </si>
  <si>
    <t>Frank Borzage</t>
  </si>
  <si>
    <t>A Farewell to Arms </t>
  </si>
  <si>
    <t>The Perfect Match </t>
  </si>
  <si>
    <t>Mamoru Hosoda</t>
  </si>
  <si>
    <t>Digimon: The Movie </t>
  </si>
  <si>
    <t>Brian Dannelly</t>
  </si>
  <si>
    <t>Saved! </t>
  </si>
  <si>
    <t>Denys Arcand</t>
  </si>
  <si>
    <t>The Barbarian Invasions </t>
  </si>
  <si>
    <t>Robin and Marian </t>
  </si>
  <si>
    <t>J.S. Cardone</t>
  </si>
  <si>
    <t>The Forsaken </t>
  </si>
  <si>
    <t>Force 10 from Navarone </t>
  </si>
  <si>
    <t>Jay Levey</t>
  </si>
  <si>
    <t>UHF </t>
  </si>
  <si>
    <t>Nicholaus Goossen</t>
  </si>
  <si>
    <t>Grandma's Boy </t>
  </si>
  <si>
    <t>Slums of Beverly Hills </t>
  </si>
  <si>
    <t>Once Upon a Time in the West </t>
  </si>
  <si>
    <t>Made </t>
  </si>
  <si>
    <t>Moon </t>
  </si>
  <si>
    <t>Keeping Up with the Steins </t>
  </si>
  <si>
    <t>Ronan Chapalain</t>
  </si>
  <si>
    <t>Sea Rex 3D: Journey to a Prehistoric World </t>
  </si>
  <si>
    <t>The Sweet Hereafter </t>
  </si>
  <si>
    <t>Xavier Beauvois</t>
  </si>
  <si>
    <t>Of Gods and Men </t>
  </si>
  <si>
    <t>Randall Miller</t>
  </si>
  <si>
    <t>Bottle Shock </t>
  </si>
  <si>
    <t>Jerry Belson</t>
  </si>
  <si>
    <t>Comedy|Music|Sci-Fi</t>
  </si>
  <si>
    <t>Jekyll and Hyde... Together Again </t>
  </si>
  <si>
    <t>Biography|Crime|Drama|Romance|Thriller</t>
  </si>
  <si>
    <t>Heavenly Creatures </t>
  </si>
  <si>
    <t>90 Minutes in Heaven </t>
  </si>
  <si>
    <t>Dan Rush</t>
  </si>
  <si>
    <t>Everything Must Go </t>
  </si>
  <si>
    <t>Comedy|Crime|Drama|Mystery|Thriller</t>
  </si>
  <si>
    <t>Zero Effect </t>
  </si>
  <si>
    <t>The Machinist </t>
  </si>
  <si>
    <t>Light Sleeper </t>
  </si>
  <si>
    <t>Michael Cuesta</t>
  </si>
  <si>
    <t>Biography|Crime|Drama|Mystery|Thriller</t>
  </si>
  <si>
    <t>Kill the Messenger </t>
  </si>
  <si>
    <t>Rabbit Hole </t>
  </si>
  <si>
    <t>Fenton Bailey</t>
  </si>
  <si>
    <t>Party Monster </t>
  </si>
  <si>
    <t>Jeremy Saulnier</t>
  </si>
  <si>
    <t>Crime|Horror|Music|Thriller</t>
  </si>
  <si>
    <t>Green Room </t>
  </si>
  <si>
    <t>Billy Kent</t>
  </si>
  <si>
    <t>The Oh in Ohio </t>
  </si>
  <si>
    <t>James Manera</t>
  </si>
  <si>
    <t>Atlas Shrugged: Who Is John Galt? </t>
  </si>
  <si>
    <t>Bottle Rocket </t>
  </si>
  <si>
    <t>Albino Alligator </t>
  </si>
  <si>
    <t>Feroz Abbas Khan</t>
  </si>
  <si>
    <t>Gandhi, My Father </t>
  </si>
  <si>
    <t>Errol Morris</t>
  </si>
  <si>
    <t>Crime|Documentary|War</t>
  </si>
  <si>
    <t>Standard Operating Procedure </t>
  </si>
  <si>
    <t>Dennis Hopper</t>
  </si>
  <si>
    <t>Out of the Blue </t>
  </si>
  <si>
    <t>Eli Craig</t>
  </si>
  <si>
    <t>Tucker and Dale vs Evil </t>
  </si>
  <si>
    <t>Nicholas Fackler</t>
  </si>
  <si>
    <t>Lovely, Still </t>
  </si>
  <si>
    <t>Richard Wallace</t>
  </si>
  <si>
    <t>Tycoon </t>
  </si>
  <si>
    <t>Morgan J. Freeman</t>
  </si>
  <si>
    <t>Desert Blue </t>
  </si>
  <si>
    <t>Matthew Hastings</t>
  </si>
  <si>
    <t>Decoys </t>
  </si>
  <si>
    <t>The Visit </t>
  </si>
  <si>
    <t>Crime|Thriller|War</t>
  </si>
  <si>
    <t>Redacted </t>
  </si>
  <si>
    <t>Klaus Menzel</t>
  </si>
  <si>
    <t>Fascination </t>
  </si>
  <si>
    <t>Oren Peli</t>
  </si>
  <si>
    <t>Area 51 </t>
  </si>
  <si>
    <t>Sleep Tight </t>
  </si>
  <si>
    <t>Paul Andrew Williams</t>
  </si>
  <si>
    <t>Comedy|Crime|Horror|Thriller</t>
  </si>
  <si>
    <t>The Cottage </t>
  </si>
  <si>
    <t>Dead Like Me: Life After Death </t>
  </si>
  <si>
    <t>Animation|Comedy</t>
  </si>
  <si>
    <t>Farce of the Penguins </t>
  </si>
  <si>
    <t>Jim Amatulli</t>
  </si>
  <si>
    <t>Flying By </t>
  </si>
  <si>
    <t>William H. Macy</t>
  </si>
  <si>
    <t>Rudderless </t>
  </si>
  <si>
    <t>Barrett Esposito</t>
  </si>
  <si>
    <t>Henry &amp; Me </t>
  </si>
  <si>
    <t>Christmas Eve </t>
  </si>
  <si>
    <t>We Have Your Husband </t>
  </si>
  <si>
    <t>Dying of the Light </t>
  </si>
  <si>
    <t>Vicky Jewson</t>
  </si>
  <si>
    <t>Born of War </t>
  </si>
  <si>
    <t>Capricorn One </t>
  </si>
  <si>
    <t>Marc Bennett</t>
  </si>
  <si>
    <t>Should've Been Romeo </t>
  </si>
  <si>
    <t>Mike Mayhall</t>
  </si>
  <si>
    <t>Family</t>
  </si>
  <si>
    <t>Running Forever </t>
  </si>
  <si>
    <t>Yoga Hosers </t>
  </si>
  <si>
    <t>Stanton Barrett</t>
  </si>
  <si>
    <t>Navy Seals vs. Zombies </t>
  </si>
  <si>
    <t>Jirí Menzel</t>
  </si>
  <si>
    <t>Comedy|Drama|Romance|War</t>
  </si>
  <si>
    <t>I Served the King of England </t>
  </si>
  <si>
    <t>Czech</t>
  </si>
  <si>
    <t>Fatih Akin</t>
  </si>
  <si>
    <t>Soul Kitchen </t>
  </si>
  <si>
    <t>Sling Blade </t>
  </si>
  <si>
    <t>Nick Murphy</t>
  </si>
  <si>
    <t>The Awakening </t>
  </si>
  <si>
    <t>Hostel </t>
  </si>
  <si>
    <t>Tristram Shandy: A Cock and Bull Story </t>
  </si>
  <si>
    <t>Take Shelter </t>
  </si>
  <si>
    <t>Frank LaLoggia</t>
  </si>
  <si>
    <t>Lady in White </t>
  </si>
  <si>
    <t>Jeremy Brock</t>
  </si>
  <si>
    <t>Driving Lessons </t>
  </si>
  <si>
    <t>Scott Foley</t>
  </si>
  <si>
    <t>Let's Kill Ward's Wife </t>
  </si>
  <si>
    <t>The Texas Chainsaw Massacre 2 </t>
  </si>
  <si>
    <t>Biography|Drama|Romance|Western</t>
  </si>
  <si>
    <t>Pat Garrett &amp; Billy the Kid </t>
  </si>
  <si>
    <t>Only God Forgives </t>
  </si>
  <si>
    <t>Christophe Ali</t>
  </si>
  <si>
    <t>Camping sauvage </t>
  </si>
  <si>
    <t>Gabriela Tagliavini</t>
  </si>
  <si>
    <t>Without Men </t>
  </si>
  <si>
    <t>Shekar</t>
  </si>
  <si>
    <t>Barfi </t>
  </si>
  <si>
    <t>Kannada</t>
  </si>
  <si>
    <t>Shona Auerbach</t>
  </si>
  <si>
    <t>Dear Frankie </t>
  </si>
  <si>
    <t>Leonard Farlinger</t>
  </si>
  <si>
    <t>All Hat </t>
  </si>
  <si>
    <t>Michel Leclerc</t>
  </si>
  <si>
    <t>The Names of Love </t>
  </si>
  <si>
    <t>Analeine Cal y Mayor</t>
  </si>
  <si>
    <t>Treading Water </t>
  </si>
  <si>
    <t>Tom Kalin</t>
  </si>
  <si>
    <t>Savage Grace </t>
  </si>
  <si>
    <t>Robert Sarkies</t>
  </si>
  <si>
    <t>Police Academy </t>
  </si>
  <si>
    <t>The Blue Lagoon </t>
  </si>
  <si>
    <t>Four Weddings and a Funeral </t>
  </si>
  <si>
    <t>Fast Times at Ridgemont High </t>
  </si>
  <si>
    <t>John Huston</t>
  </si>
  <si>
    <t>Moby Dick </t>
  </si>
  <si>
    <t>25th Hour </t>
  </si>
  <si>
    <t>Bound </t>
  </si>
  <si>
    <t>Requiem for a Dream </t>
  </si>
  <si>
    <t>Walter Lang</t>
  </si>
  <si>
    <t>State Fair </t>
  </si>
  <si>
    <t>Carlos Saura</t>
  </si>
  <si>
    <t>Drama|Musical</t>
  </si>
  <si>
    <t>Tango </t>
  </si>
  <si>
    <t>Salvador </t>
  </si>
  <si>
    <t>Andrew Erwin</t>
  </si>
  <si>
    <t>Moms' Night Out </t>
  </si>
  <si>
    <t>Donnie Darko </t>
  </si>
  <si>
    <t>Beto Gómez</t>
  </si>
  <si>
    <t>Adventure|Comedy|Western</t>
  </si>
  <si>
    <t>Saving Private Perez </t>
  </si>
  <si>
    <t>Mike van Diem</t>
  </si>
  <si>
    <t>Character </t>
  </si>
  <si>
    <t>Jonas Åkerlund</t>
  </si>
  <si>
    <t>Spun </t>
  </si>
  <si>
    <t>Todd Solondz</t>
  </si>
  <si>
    <t>Life During Wartime </t>
  </si>
  <si>
    <t>Lady Vengeance </t>
  </si>
  <si>
    <t>René Féret</t>
  </si>
  <si>
    <t>Mozart's Sister </t>
  </si>
  <si>
    <t>Barry Skolnick</t>
  </si>
  <si>
    <t>Mean Machine </t>
  </si>
  <si>
    <t>Johnnie To</t>
  </si>
  <si>
    <t>Exiled </t>
  </si>
  <si>
    <t>Mateo Gil</t>
  </si>
  <si>
    <t>Blackthorn </t>
  </si>
  <si>
    <t>Lukas Moodysson</t>
  </si>
  <si>
    <t>Lilya 4-Ever </t>
  </si>
  <si>
    <t>Agnieszka Wojtowicz-Vosloo</t>
  </si>
  <si>
    <t>After.Life </t>
  </si>
  <si>
    <t>Kabir Sadanand</t>
  </si>
  <si>
    <t>Fugly </t>
  </si>
  <si>
    <t>One Flew Over the Cuckoo's Nest </t>
  </si>
  <si>
    <t>Peter DeLuise</t>
  </si>
  <si>
    <t>R.L. Stine's Monsterville: The Cabinet of Souls </t>
  </si>
  <si>
    <t>Raja Menon</t>
  </si>
  <si>
    <t>Action|Drama|History|Thriller|War</t>
  </si>
  <si>
    <t>Airlift </t>
  </si>
  <si>
    <t>Falcon Rising </t>
  </si>
  <si>
    <t>Nick Love</t>
  </si>
  <si>
    <t>The Sweeney </t>
  </si>
  <si>
    <t>Sexy Beast </t>
  </si>
  <si>
    <t>Easy Money </t>
  </si>
  <si>
    <t>Whale Rider </t>
  </si>
  <si>
    <t>R. Balki</t>
  </si>
  <si>
    <t>Paa </t>
  </si>
  <si>
    <t>Ivan Engler</t>
  </si>
  <si>
    <t>Cargo </t>
  </si>
  <si>
    <t>High School Musical </t>
  </si>
  <si>
    <t>Love and Death on Long Island </t>
  </si>
  <si>
    <t>Fantasy|Thriller</t>
  </si>
  <si>
    <t>Night Watch </t>
  </si>
  <si>
    <t>The Crying Game </t>
  </si>
  <si>
    <t>Porky's </t>
  </si>
  <si>
    <t>Survival of the Dead </t>
  </si>
  <si>
    <t>Drama|Horror|Mystery</t>
  </si>
  <si>
    <t>Night of the Living Dead </t>
  </si>
  <si>
    <t>Lost in Translation </t>
  </si>
  <si>
    <t>Annie Hall </t>
  </si>
  <si>
    <t>Cecil B. DeMille</t>
  </si>
  <si>
    <t>The Greatest Show on Earth </t>
  </si>
  <si>
    <t>Monster's Ball </t>
  </si>
  <si>
    <t>Henry Hobson</t>
  </si>
  <si>
    <t>Maggie </t>
  </si>
  <si>
    <t>Mike Figgis</t>
  </si>
  <si>
    <t>Leaving Las Vegas </t>
  </si>
  <si>
    <t>Duane Journey</t>
  </si>
  <si>
    <t>Hansel &amp; Gretel Get Baked </t>
  </si>
  <si>
    <t>Billy Wilder</t>
  </si>
  <si>
    <t>The Front Page </t>
  </si>
  <si>
    <t>The Boy Next Door </t>
  </si>
  <si>
    <t>Trapeze </t>
  </si>
  <si>
    <t>Lisa Cholodenko</t>
  </si>
  <si>
    <t>The Kids Are All Right </t>
  </si>
  <si>
    <t>They Live </t>
  </si>
  <si>
    <t>John Sturges</t>
  </si>
  <si>
    <t>Adventure|Drama|History|Thriller|War</t>
  </si>
  <si>
    <t>The Great Escape </t>
  </si>
  <si>
    <t>William Arntz</t>
  </si>
  <si>
    <t>Comedy|Documentary|Drama|Fantasy|Mystery|Sci-Fi</t>
  </si>
  <si>
    <t>What the #$*! Do We (K)now!? </t>
  </si>
  <si>
    <t>Ed Gass-Donnelly</t>
  </si>
  <si>
    <t>The Last Exorcism Part II </t>
  </si>
  <si>
    <t>Boyhood </t>
  </si>
  <si>
    <t>Scoop </t>
  </si>
  <si>
    <t>DJ Pooh</t>
  </si>
  <si>
    <t>The Wash </t>
  </si>
  <si>
    <t>3 Strikes </t>
  </si>
  <si>
    <t>Crime|Drama|Fantasy|Romance</t>
  </si>
  <si>
    <t>The Cooler </t>
  </si>
  <si>
    <t>The Misfits </t>
  </si>
  <si>
    <t>The Night Listener </t>
  </si>
  <si>
    <t>James Melkonian</t>
  </si>
  <si>
    <t>The Jerky Boys </t>
  </si>
  <si>
    <t>The Orphanage </t>
  </si>
  <si>
    <t>A Haunted House 2 </t>
  </si>
  <si>
    <t>Roger Avary</t>
  </si>
  <si>
    <t>The Rules of Attraction </t>
  </si>
  <si>
    <t>Topaz </t>
  </si>
  <si>
    <t>Let's Go to Prison </t>
  </si>
  <si>
    <t>Allison Anders</t>
  </si>
  <si>
    <t>Four Rooms </t>
  </si>
  <si>
    <t>Secretary </t>
  </si>
  <si>
    <t>Rick de Oliveira</t>
  </si>
  <si>
    <t>The Real Cancun </t>
  </si>
  <si>
    <t>Talk Radio </t>
  </si>
  <si>
    <t>Waiting for Guffman </t>
  </si>
  <si>
    <t>Jeff Franklin</t>
  </si>
  <si>
    <t>Love Stinks </t>
  </si>
  <si>
    <t>You Kill Me </t>
  </si>
  <si>
    <t>Mike Mills</t>
  </si>
  <si>
    <t>Thumbsucker </t>
  </si>
  <si>
    <t>Action|Crime|Horror|Thriller</t>
  </si>
  <si>
    <t>Red State </t>
  </si>
  <si>
    <t>Dave McKean</t>
  </si>
  <si>
    <t>Mirrormask </t>
  </si>
  <si>
    <t>Ruggero Deodato</t>
  </si>
  <si>
    <t>The Barbarians </t>
  </si>
  <si>
    <t>Gavin Wiesen</t>
  </si>
  <si>
    <t>The Art of Getting By </t>
  </si>
  <si>
    <t>Mora Stephens</t>
  </si>
  <si>
    <t>Zipper </t>
  </si>
  <si>
    <t>Mars Callahan</t>
  </si>
  <si>
    <t>Poolhall Junkies </t>
  </si>
  <si>
    <t>The Loss of Sexual Innocence </t>
  </si>
  <si>
    <t>Leos Carax</t>
  </si>
  <si>
    <t>Holy Motors </t>
  </si>
  <si>
    <t>Joe </t>
  </si>
  <si>
    <t>Stefan Schwartz</t>
  </si>
  <si>
    <t>Shooting Fish </t>
  </si>
  <si>
    <t>Prison </t>
  </si>
  <si>
    <t>Robert Lee King</t>
  </si>
  <si>
    <t>Comedy|Horror|Mystery</t>
  </si>
  <si>
    <t>Psycho Beach Party </t>
  </si>
  <si>
    <t>The Big Tease </t>
  </si>
  <si>
    <t>Jorge Ramírez Suárez</t>
  </si>
  <si>
    <t>Buen Día, Ramón </t>
  </si>
  <si>
    <t>Trust </t>
  </si>
  <si>
    <t>An Everlasting Piece </t>
  </si>
  <si>
    <t>Among Giants </t>
  </si>
  <si>
    <t>Adore </t>
  </si>
  <si>
    <t>Dan Ireland</t>
  </si>
  <si>
    <t>The Velocity of Gary </t>
  </si>
  <si>
    <t>Fernando León de Aranoa</t>
  </si>
  <si>
    <t>Mondays in the Sun </t>
  </si>
  <si>
    <t>Jim Mickle</t>
  </si>
  <si>
    <t>Stake Land </t>
  </si>
  <si>
    <t>The Last Time I Committed Suicide </t>
  </si>
  <si>
    <t>Karim Aïnouz</t>
  </si>
  <si>
    <t>Futuro Beach </t>
  </si>
  <si>
    <t>Sam Levinson</t>
  </si>
  <si>
    <t>Another Happy Day </t>
  </si>
  <si>
    <t>A Lonely Place to Die </t>
  </si>
  <si>
    <t>Nothing </t>
  </si>
  <si>
    <t>Aleksandr Veledinskiy</t>
  </si>
  <si>
    <t>The Geographer Drank His Globe Away </t>
  </si>
  <si>
    <t>Peter H. Hunt</t>
  </si>
  <si>
    <t>Drama|Family|History|Musical</t>
  </si>
  <si>
    <t>1776 </t>
  </si>
  <si>
    <t>Ruba Nadda</t>
  </si>
  <si>
    <t>Inescapable </t>
  </si>
  <si>
    <t>Howard Hughes</t>
  </si>
  <si>
    <t>Hell's Angels </t>
  </si>
  <si>
    <t>Edward Burns</t>
  </si>
  <si>
    <t>Purple Violets </t>
  </si>
  <si>
    <t>The Veil </t>
  </si>
  <si>
    <t>Sean Byrne</t>
  </si>
  <si>
    <t>The Loved Ones </t>
  </si>
  <si>
    <t>No Vacancy </t>
  </si>
  <si>
    <t>Mark Griffiths</t>
  </si>
  <si>
    <t>How to Fall in Love </t>
  </si>
  <si>
    <t>Bruce Macdonald</t>
  </si>
  <si>
    <t>Adventure|Biography|Drama|Romance</t>
  </si>
  <si>
    <t>The Perfect Wave </t>
  </si>
  <si>
    <t>A Man for All Seasons </t>
  </si>
  <si>
    <t>Network </t>
  </si>
  <si>
    <t>Victor Fleming</t>
  </si>
  <si>
    <t>Gone with the Wind </t>
  </si>
  <si>
    <t>Richard Raymond</t>
  </si>
  <si>
    <t>Desert Dancer </t>
  </si>
  <si>
    <t>Adventure|War|Western</t>
  </si>
  <si>
    <t>Major Dundee </t>
  </si>
  <si>
    <t>Alan Jacobs</t>
  </si>
  <si>
    <t>Down for Life </t>
  </si>
  <si>
    <t>George Sidney</t>
  </si>
  <si>
    <t>Biography|Comedy|Musical|Romance|Western</t>
  </si>
  <si>
    <t>Annie Get Your Gun </t>
  </si>
  <si>
    <t>Christopher Morris</t>
  </si>
  <si>
    <t>Four Lions </t>
  </si>
  <si>
    <t>Andrucha Waddington</t>
  </si>
  <si>
    <t>House of Sand </t>
  </si>
  <si>
    <t>Peter Stebbings</t>
  </si>
  <si>
    <t>Defendor </t>
  </si>
  <si>
    <t>Vincente Minnelli</t>
  </si>
  <si>
    <t>Adventure|Comedy|Musical|Romance</t>
  </si>
  <si>
    <t>The Pirate </t>
  </si>
  <si>
    <t>Dagur Kári</t>
  </si>
  <si>
    <t>The Good Heart </t>
  </si>
  <si>
    <t>The History Boys </t>
  </si>
  <si>
    <t>Midnight Cowboy </t>
  </si>
  <si>
    <t>The Full Monty </t>
  </si>
  <si>
    <t>Jim Abrahams</t>
  </si>
  <si>
    <t>Airplane! </t>
  </si>
  <si>
    <t>Kevin Carraway</t>
  </si>
  <si>
    <t>Chain of Command </t>
  </si>
  <si>
    <t>Friday </t>
  </si>
  <si>
    <t>Menace II Society </t>
  </si>
  <si>
    <t>Michael Gornick</t>
  </si>
  <si>
    <t>Creepshow 2 </t>
  </si>
  <si>
    <t>Comedy|Drama|Romance|Western</t>
  </si>
  <si>
    <t>The Ballad of Cable Hogue </t>
  </si>
  <si>
    <t>Richard Brooks</t>
  </si>
  <si>
    <t>In Cold Blood </t>
  </si>
  <si>
    <t>The Nun's Story </t>
  </si>
  <si>
    <t>Harper </t>
  </si>
  <si>
    <t>Frenzy </t>
  </si>
  <si>
    <t>Robert Eggers</t>
  </si>
  <si>
    <t>The Witch </t>
  </si>
  <si>
    <t>Michael Martin</t>
  </si>
  <si>
    <t>I Got the Hook Up </t>
  </si>
  <si>
    <t>She's the One </t>
  </si>
  <si>
    <t>Gods and Monsters </t>
  </si>
  <si>
    <t>The Secret in Their Eyes </t>
  </si>
  <si>
    <t>Gideon Raff</t>
  </si>
  <si>
    <t>Train </t>
  </si>
  <si>
    <t>Evil Dead II </t>
  </si>
  <si>
    <t>Louis C.K.</t>
  </si>
  <si>
    <t>Action|Adventure|Comedy|Musical</t>
  </si>
  <si>
    <t>Pootie Tang </t>
  </si>
  <si>
    <t>Anthony C. Ferrante</t>
  </si>
  <si>
    <t>Sharknado </t>
  </si>
  <si>
    <t>Salvador Carrasco</t>
  </si>
  <si>
    <t>La otra conquista </t>
  </si>
  <si>
    <t>André Øvredal</t>
  </si>
  <si>
    <t>Comedy|Drama|Fantasy|Horror</t>
  </si>
  <si>
    <t>Trollhunter </t>
  </si>
  <si>
    <t>Robert Cary</t>
  </si>
  <si>
    <t>Ira &amp; Abby </t>
  </si>
  <si>
    <t>Adam Rapp</t>
  </si>
  <si>
    <t>Winter Passing </t>
  </si>
  <si>
    <t>D.E.B.S. </t>
  </si>
  <si>
    <t>Warren P. Sonoda</t>
  </si>
  <si>
    <t>Action|Biography|Crime|Drama|Family|Fantasy</t>
  </si>
  <si>
    <t>The Masked Saint </t>
  </si>
  <si>
    <t>Amanda Gusack</t>
  </si>
  <si>
    <t>The Betrayed </t>
  </si>
  <si>
    <t>Avi Nesher</t>
  </si>
  <si>
    <t>Taxman </t>
  </si>
  <si>
    <t>Charles Adelman</t>
  </si>
  <si>
    <t>2:13 </t>
  </si>
  <si>
    <t>Jay Oliva</t>
  </si>
  <si>
    <t>Action|Animation|Crime|Sci-Fi|Thriller</t>
  </si>
  <si>
    <t>Batman: The Dark Knight Returns, Part 2 </t>
  </si>
  <si>
    <t>Charles Ferguson</t>
  </si>
  <si>
    <t>Time to Choose </t>
  </si>
  <si>
    <t>In the Name of the King: The Last Job </t>
  </si>
  <si>
    <t>Mark Young</t>
  </si>
  <si>
    <t>Wicked Blood </t>
  </si>
  <si>
    <t>Daniel Petrie Jr.</t>
  </si>
  <si>
    <t>Dawn Patrol </t>
  </si>
  <si>
    <t>Antonio Simoncini</t>
  </si>
  <si>
    <t>Lords of London </t>
  </si>
  <si>
    <t>High Anxiety </t>
  </si>
  <si>
    <t>Luc Jacquet</t>
  </si>
  <si>
    <t>March of the Penguins </t>
  </si>
  <si>
    <t>Margin Call </t>
  </si>
  <si>
    <t>Eldar Rapaport</t>
  </si>
  <si>
    <t>August </t>
  </si>
  <si>
    <t>Clark Gregg</t>
  </si>
  <si>
    <t>Choke </t>
  </si>
  <si>
    <t>Damien Chazelle</t>
  </si>
  <si>
    <t>Whiplash </t>
  </si>
  <si>
    <t>City of God </t>
  </si>
  <si>
    <t>Justin Kerrigan</t>
  </si>
  <si>
    <t>Human Traffic </t>
  </si>
  <si>
    <t>Nathan Frankowski</t>
  </si>
  <si>
    <t>Day One </t>
  </si>
  <si>
    <t>Karen Moncrieff</t>
  </si>
  <si>
    <t>The Dead Girl </t>
  </si>
  <si>
    <t>The Hunt </t>
  </si>
  <si>
    <t>A Christmas Story </t>
  </si>
  <si>
    <t>Bella </t>
  </si>
  <si>
    <t>Class of 1984 </t>
  </si>
  <si>
    <t>Jennifer Finnigan</t>
  </si>
  <si>
    <t>The Opposite Sex </t>
  </si>
  <si>
    <t>Eric Styles</t>
  </si>
  <si>
    <t>Dreaming of Joseph Lees </t>
  </si>
  <si>
    <t>Laurent Cantet</t>
  </si>
  <si>
    <t>The Class </t>
  </si>
  <si>
    <t>Rosemary's Baby </t>
  </si>
  <si>
    <t>John Ford</t>
  </si>
  <si>
    <t>The Man Who Shot Liberty Valance </t>
  </si>
  <si>
    <t>Max Mayer</t>
  </si>
  <si>
    <t>Adam </t>
  </si>
  <si>
    <t>Joshua Marston</t>
  </si>
  <si>
    <t>Maria Full of Grace </t>
  </si>
  <si>
    <t>Beginners </t>
  </si>
  <si>
    <t>John Gulager</t>
  </si>
  <si>
    <t>Action|Comedy|Horror|Thriller</t>
  </si>
  <si>
    <t>Feast </t>
  </si>
  <si>
    <t>Animal House </t>
  </si>
  <si>
    <t>Goldfinger </t>
  </si>
  <si>
    <t>Brandon Cronenberg</t>
  </si>
  <si>
    <t>Antiviral </t>
  </si>
  <si>
    <t>Frank Capra</t>
  </si>
  <si>
    <t>It's a Wonderful Life </t>
  </si>
  <si>
    <t>Trainspotting </t>
  </si>
  <si>
    <t>The Original Kings of Comedy </t>
  </si>
  <si>
    <t>Tod Williams</t>
  </si>
  <si>
    <t>Paranormal Activity 2 </t>
  </si>
  <si>
    <t>Waking Ned Devine </t>
  </si>
  <si>
    <t>Crime|Documentary|Drama</t>
  </si>
  <si>
    <t>Bowling for Columbine </t>
  </si>
  <si>
    <t>Coming Home </t>
  </si>
  <si>
    <t>Jack Sholder</t>
  </si>
  <si>
    <t>A Nightmare on Elm Street 2: Freddy's Revenge </t>
  </si>
  <si>
    <t>A Room with a View </t>
  </si>
  <si>
    <t>The Purge </t>
  </si>
  <si>
    <t>Sinister </t>
  </si>
  <si>
    <t>Biography|Comedy|Documentary</t>
  </si>
  <si>
    <t>Martin Lawrence Live: Runteldat </t>
  </si>
  <si>
    <t>Cat on a Hot Tin Roof </t>
  </si>
  <si>
    <t>Ted Post</t>
  </si>
  <si>
    <t>Beneath the Planet of the Apes </t>
  </si>
  <si>
    <t>Air Bud </t>
  </si>
  <si>
    <t>Kunihiko Yuyama</t>
  </si>
  <si>
    <t>Pokémon 3: The Movie </t>
  </si>
  <si>
    <t>Tom McLoughlin</t>
  </si>
  <si>
    <t>Jason Lives: Friday the 13th Part VI </t>
  </si>
  <si>
    <t>The Bridge on the River Kwai </t>
  </si>
  <si>
    <t>Spaced Invaders </t>
  </si>
  <si>
    <t>Comedy|Thriller</t>
  </si>
  <si>
    <t>Family Plot </t>
  </si>
  <si>
    <t>The Apartment </t>
  </si>
  <si>
    <t>Adam Marcus</t>
  </si>
  <si>
    <t>Jason Goes to Hell: The Final Friday </t>
  </si>
  <si>
    <t>Torn Curtain </t>
  </si>
  <si>
    <t>Comedy|Documentary|Music</t>
  </si>
  <si>
    <t>Dave Chappelle's Block Party </t>
  </si>
  <si>
    <t>John Maclean</t>
  </si>
  <si>
    <t>Slow West </t>
  </si>
  <si>
    <t>Krush Groove </t>
  </si>
  <si>
    <t>Benny Boom</t>
  </si>
  <si>
    <t>Next Day Air </t>
  </si>
  <si>
    <t>Elmer Gantry </t>
  </si>
  <si>
    <t>Judgment at Nuremberg </t>
  </si>
  <si>
    <t>Trippin' </t>
  </si>
  <si>
    <t>Howard Hawks</t>
  </si>
  <si>
    <t>Action|Adventure|Romance|Western</t>
  </si>
  <si>
    <t>Red River </t>
  </si>
  <si>
    <t>Nnegest Likké</t>
  </si>
  <si>
    <t>Phat Girlz </t>
  </si>
  <si>
    <t>Before Midnight </t>
  </si>
  <si>
    <t>Christopher Leitch</t>
  </si>
  <si>
    <t>Teen Wolf Too </t>
  </si>
  <si>
    <t>Phantasm II </t>
  </si>
  <si>
    <t>Woman Thou Art Loosed </t>
  </si>
  <si>
    <t>Patricia Cardoso</t>
  </si>
  <si>
    <t>Real Women Have Curves </t>
  </si>
  <si>
    <t>Water </t>
  </si>
  <si>
    <t>Damien O'Donnell</t>
  </si>
  <si>
    <t>East Is East </t>
  </si>
  <si>
    <t>Peter M. Cohen</t>
  </si>
  <si>
    <t>Whipped </t>
  </si>
  <si>
    <t>Crime|Drama|History|Romance</t>
  </si>
  <si>
    <t>Kama Sutra: A Tale of Love </t>
  </si>
  <si>
    <t>Please Give </t>
  </si>
  <si>
    <t>Mel Stuart</t>
  </si>
  <si>
    <t>Family|Fantasy|Musical</t>
  </si>
  <si>
    <t>Willy Wonka &amp; the Chocolate Factory </t>
  </si>
  <si>
    <t>Anthony Hickox</t>
  </si>
  <si>
    <t>Warlock: The Armageddon </t>
  </si>
  <si>
    <t>Tom Schulman</t>
  </si>
  <si>
    <t>8 Heads in a Duffel Bag </t>
  </si>
  <si>
    <t>Days of Heaven </t>
  </si>
  <si>
    <t>Jill Sprecher</t>
  </si>
  <si>
    <t>Thirteen Conversations About One Thing </t>
  </si>
  <si>
    <t>Darren Stein</t>
  </si>
  <si>
    <t>Jawbreaker </t>
  </si>
  <si>
    <t>Basquiat </t>
  </si>
  <si>
    <t>Frances Ha </t>
  </si>
  <si>
    <t>Tsotsi </t>
  </si>
  <si>
    <t>Zulu</t>
  </si>
  <si>
    <t>Happiness </t>
  </si>
  <si>
    <t>DysFunktional Family </t>
  </si>
  <si>
    <t>Comedy|Drama|Horror</t>
  </si>
  <si>
    <t>Tusk </t>
  </si>
  <si>
    <t>Oldboy </t>
  </si>
  <si>
    <t>David Nixon</t>
  </si>
  <si>
    <t>Letters to God </t>
  </si>
  <si>
    <t>Jason Eisener</t>
  </si>
  <si>
    <t>Hobo with a Shotgun </t>
  </si>
  <si>
    <t>Enrique Begne</t>
  </si>
  <si>
    <t>Compadres </t>
  </si>
  <si>
    <t>Matthew Bright</t>
  </si>
  <si>
    <t>Freeway </t>
  </si>
  <si>
    <t>Andrea Arnold</t>
  </si>
  <si>
    <t>Fish Tank </t>
  </si>
  <si>
    <t>Whit Stillman</t>
  </si>
  <si>
    <t>Damsels in Distress </t>
  </si>
  <si>
    <t>Leslye Headland</t>
  </si>
  <si>
    <t>Bachelorette </t>
  </si>
  <si>
    <t>Bobby Roth</t>
  </si>
  <si>
    <t>Brave New Girl </t>
  </si>
  <si>
    <t>Tim Heidecker</t>
  </si>
  <si>
    <t>Tim and Eric's Billion Dollar Movie </t>
  </si>
  <si>
    <t>Summer Storm </t>
  </si>
  <si>
    <t>Kate Connor</t>
  </si>
  <si>
    <t>Fort McCoy </t>
  </si>
  <si>
    <t>Deon Taylor</t>
  </si>
  <si>
    <t>Chain Letter </t>
  </si>
  <si>
    <t>Jason Alexander</t>
  </si>
  <si>
    <t>Just Looking </t>
  </si>
  <si>
    <t>The Divide </t>
  </si>
  <si>
    <t>Conor McPherson</t>
  </si>
  <si>
    <t>Drama|Horror|Romance</t>
  </si>
  <si>
    <t>The Eclipse </t>
  </si>
  <si>
    <t>Will Canon</t>
  </si>
  <si>
    <t>Demonic </t>
  </si>
  <si>
    <t>Philip Zlotorynski</t>
  </si>
  <si>
    <t>My Big Fat Independent Movie </t>
  </si>
  <si>
    <t>Lance Kawas</t>
  </si>
  <si>
    <t>The Deported </t>
  </si>
  <si>
    <t>Francesca Gregorini</t>
  </si>
  <si>
    <t>Tanner Hall </t>
  </si>
  <si>
    <t>Marcio Garcia</t>
  </si>
  <si>
    <t>Open Road </t>
  </si>
  <si>
    <t>They Came Together </t>
  </si>
  <si>
    <t>Craig Moss</t>
  </si>
  <si>
    <t>30 Nights of Paranormal Activity with the Devil Inside the Girl with the Dragon Tattoo </t>
  </si>
  <si>
    <t>Michael Jai White</t>
  </si>
  <si>
    <t>Never Back Down 2: The Beatdown </t>
  </si>
  <si>
    <t>Point Blank </t>
  </si>
  <si>
    <t>Paolo Monico</t>
  </si>
  <si>
    <t>Four Single Fathers </t>
  </si>
  <si>
    <t>Youssef Delara</t>
  </si>
  <si>
    <t>Enter the Dangerous Mind </t>
  </si>
  <si>
    <t>Darin Scott</t>
  </si>
  <si>
    <t>Something Wicked </t>
  </si>
  <si>
    <t>Christian Sesma</t>
  </si>
  <si>
    <t>AWOL-72 </t>
  </si>
  <si>
    <t>Monte Hellman</t>
  </si>
  <si>
    <t>Adventure|Crime|Drama</t>
  </si>
  <si>
    <t>Iguana </t>
  </si>
  <si>
    <t>Brian Caunter</t>
  </si>
  <si>
    <t>Action|Adventure|Crime|Drama</t>
  </si>
  <si>
    <t>Chicago Overcoat </t>
  </si>
  <si>
    <t>Chris D'Arienzo</t>
  </si>
  <si>
    <t>Barry Munday </t>
  </si>
  <si>
    <t>Central Station </t>
  </si>
  <si>
    <t>Pocketful of Miracles </t>
  </si>
  <si>
    <t>Isaac Florentine</t>
  </si>
  <si>
    <t>Close Range </t>
  </si>
  <si>
    <t>Susan Seidelman</t>
  </si>
  <si>
    <t>Boynton Beach Club </t>
  </si>
  <si>
    <t>Amnesiac </t>
  </si>
  <si>
    <t>Heidi Ewing</t>
  </si>
  <si>
    <t>Freakonomics </t>
  </si>
  <si>
    <t>High Tension </t>
  </si>
  <si>
    <t>Leon Ford</t>
  </si>
  <si>
    <t>Griff the Invisible </t>
  </si>
  <si>
    <t>Hank Braxtan</t>
  </si>
  <si>
    <t>Unnatural </t>
  </si>
  <si>
    <t>Hustle &amp; Flow </t>
  </si>
  <si>
    <t>Some Like It Hot </t>
  </si>
  <si>
    <t>John Carl Buechler</t>
  </si>
  <si>
    <t>Friday the 13th Part VII: The New Blood </t>
  </si>
  <si>
    <t>The Wizard of Oz </t>
  </si>
  <si>
    <t>Young Frankenstein </t>
  </si>
  <si>
    <t>Diary of the Dead </t>
  </si>
  <si>
    <t>Rajkumar Hirani</t>
  </si>
  <si>
    <t>Lage Raho Munna Bhai </t>
  </si>
  <si>
    <t>Victor Nunez</t>
  </si>
  <si>
    <t>Ulee's Gold </t>
  </si>
  <si>
    <t>Adventure|Family|Sport</t>
  </si>
  <si>
    <t>The Black Stallion </t>
  </si>
  <si>
    <t>Rohit Jugraj</t>
  </si>
  <si>
    <t>Romance</t>
  </si>
  <si>
    <t>Sardaar Ji </t>
  </si>
  <si>
    <t>Panjabi</t>
  </si>
  <si>
    <t>Thorbjørn Christoffersen</t>
  </si>
  <si>
    <t>Action|Adventure|Animation|Comedy|Sci-Fi</t>
  </si>
  <si>
    <t>Journey to Saturn </t>
  </si>
  <si>
    <t>Donovan's Reef </t>
  </si>
  <si>
    <t>Alex van Warmerdam</t>
  </si>
  <si>
    <t>The Dress </t>
  </si>
  <si>
    <t>Drama|Fantasy|Romance|War</t>
  </si>
  <si>
    <t>A Guy Named Joe </t>
  </si>
  <si>
    <t>Blazing Saddles </t>
  </si>
  <si>
    <t>Friday the 13th: The Final Chapter </t>
  </si>
  <si>
    <t>Pawel Pawlikowski</t>
  </si>
  <si>
    <t>Ida </t>
  </si>
  <si>
    <t>Polish</t>
  </si>
  <si>
    <t>Maurice </t>
  </si>
  <si>
    <t>Frank Sebastiano</t>
  </si>
  <si>
    <t>Beer League </t>
  </si>
  <si>
    <t>Stacy Peralta</t>
  </si>
  <si>
    <t>Documentary|History|Sport</t>
  </si>
  <si>
    <t>Riding Giants </t>
  </si>
  <si>
    <t>Nacho Vigalondo</t>
  </si>
  <si>
    <t>Timecrimes </t>
  </si>
  <si>
    <t>Hao Ning</t>
  </si>
  <si>
    <t>Silver Medallist </t>
  </si>
  <si>
    <t>Tony Giglio</t>
  </si>
  <si>
    <t>Timber Falls </t>
  </si>
  <si>
    <t>Stanley Donen</t>
  </si>
  <si>
    <t>Singin' in the Rain </t>
  </si>
  <si>
    <t>Joe Cross</t>
  </si>
  <si>
    <t>Fat, Sick &amp; Nearly Dead </t>
  </si>
  <si>
    <t>A Haunted House </t>
  </si>
  <si>
    <t>Dinesh D'Souza</t>
  </si>
  <si>
    <t>2016: Obama's America </t>
  </si>
  <si>
    <t>That Thing You Do! </t>
  </si>
  <si>
    <t>Tommy Lee Wallace</t>
  </si>
  <si>
    <t>Halloween III: Season of the Witch </t>
  </si>
  <si>
    <t>Don Taylor</t>
  </si>
  <si>
    <t>Escape from the Planet of the Apes </t>
  </si>
  <si>
    <t>Hud </t>
  </si>
  <si>
    <t>Leslie Small</t>
  </si>
  <si>
    <t>Kevin Hart: Let Me Explain </t>
  </si>
  <si>
    <t>My Own Private Idaho </t>
  </si>
  <si>
    <t>Garden State </t>
  </si>
  <si>
    <t>Before Sunrise </t>
  </si>
  <si>
    <t>Éric Tessier</t>
  </si>
  <si>
    <t>Action|Drama|Horror|Thriller</t>
  </si>
  <si>
    <t>Sur le seuil </t>
  </si>
  <si>
    <t>Alison Maclean</t>
  </si>
  <si>
    <t>Jesus' Son </t>
  </si>
  <si>
    <t>Alice Wu</t>
  </si>
  <si>
    <t>Saving Face </t>
  </si>
  <si>
    <t>Sarah Gavron</t>
  </si>
  <si>
    <t>Brick Lane </t>
  </si>
  <si>
    <t>Comedy|Crime|Drama|Sci-Fi</t>
  </si>
  <si>
    <t>Robot &amp; Frank </t>
  </si>
  <si>
    <t>Isabel Coixet</t>
  </si>
  <si>
    <t>My Life Without Me </t>
  </si>
  <si>
    <t>James Ponsoldt</t>
  </si>
  <si>
    <t>The Spectacular Now </t>
  </si>
  <si>
    <t>Comedy|Family|Musical|Romance|Short</t>
  </si>
  <si>
    <t>Marilyn Hotchkiss' Ballroom Dancing and Charm School </t>
  </si>
  <si>
    <t>Comedy|Documentary|War</t>
  </si>
  <si>
    <t>Religulous </t>
  </si>
  <si>
    <t>Joshua Tickell</t>
  </si>
  <si>
    <t>Fuel </t>
  </si>
  <si>
    <t>Tim Boxell</t>
  </si>
  <si>
    <t>Valley of the Heart's Delight </t>
  </si>
  <si>
    <t>Michael D. Sellers</t>
  </si>
  <si>
    <t>Eye of the Dolphin </t>
  </si>
  <si>
    <t>Reed Cowan</t>
  </si>
  <si>
    <t>8: The Mormon Proposition </t>
  </si>
  <si>
    <t>James Dodson</t>
  </si>
  <si>
    <t>The Other End of the Line </t>
  </si>
  <si>
    <t>Anatomy </t>
  </si>
  <si>
    <t>Alex Rivera</t>
  </si>
  <si>
    <t>Sleep Dealer </t>
  </si>
  <si>
    <t>Super </t>
  </si>
  <si>
    <t>John Murlowski</t>
  </si>
  <si>
    <t>Christmas Mail </t>
  </si>
  <si>
    <t>Benni Diez</t>
  </si>
  <si>
    <t>Stung </t>
  </si>
  <si>
    <t>Danny Perez</t>
  </si>
  <si>
    <t>Antibirth </t>
  </si>
  <si>
    <t>Get on the Bus </t>
  </si>
  <si>
    <t>Robby Henson</t>
  </si>
  <si>
    <t>Thr3e </t>
  </si>
  <si>
    <t>Idiocracy </t>
  </si>
  <si>
    <t>Zackary Adler</t>
  </si>
  <si>
    <t>The Rise of the Krays </t>
  </si>
  <si>
    <t>This Is England </t>
  </si>
  <si>
    <t>Dominic Burns</t>
  </si>
  <si>
    <t>Alien Uprising </t>
  </si>
  <si>
    <t>Bathing Beauty </t>
  </si>
  <si>
    <t>Carmen Marron</t>
  </si>
  <si>
    <t>Go for It! </t>
  </si>
  <si>
    <t>Dancer, Texas Pop. 81 </t>
  </si>
  <si>
    <t>Show Boat </t>
  </si>
  <si>
    <t>Redemption Road </t>
  </si>
  <si>
    <t>Jason Stone</t>
  </si>
  <si>
    <t>The Calling </t>
  </si>
  <si>
    <t>Jerry Rees</t>
  </si>
  <si>
    <t>The Brave Little Toaster </t>
  </si>
  <si>
    <t>Fantasia </t>
  </si>
  <si>
    <t>Jaco Booyens</t>
  </si>
  <si>
    <t>8 Days </t>
  </si>
  <si>
    <t>Friday the 13th Part III </t>
  </si>
  <si>
    <t>Danny Steinmann</t>
  </si>
  <si>
    <t>Friday the 13th: A New Beginning </t>
  </si>
  <si>
    <t>Michael Landon Jr.</t>
  </si>
  <si>
    <t>The Last Sin Eater </t>
  </si>
  <si>
    <t>Jon Gunn</t>
  </si>
  <si>
    <t>Do You Believe? </t>
  </si>
  <si>
    <t>Hayley Cloake</t>
  </si>
  <si>
    <t>Impact Point </t>
  </si>
  <si>
    <t>Tay Garnett</t>
  </si>
  <si>
    <t>The Valley of Decision </t>
  </si>
  <si>
    <t>Shyam Madiraju</t>
  </si>
  <si>
    <t>Eden </t>
  </si>
  <si>
    <t>Harmage Singh Kalirai</t>
  </si>
  <si>
    <t>Chicken Tikka Masala </t>
  </si>
  <si>
    <t>Rita Merson</t>
  </si>
  <si>
    <t>Always Woodstock </t>
  </si>
  <si>
    <t>Jack Brooks: Monster Slayer </t>
  </si>
  <si>
    <t>William Wyler</t>
  </si>
  <si>
    <t>The Best Years of Our Lives </t>
  </si>
  <si>
    <t>Larry Clark</t>
  </si>
  <si>
    <t>Bully </t>
  </si>
  <si>
    <t>Petter Næss</t>
  </si>
  <si>
    <t>Elling </t>
  </si>
  <si>
    <t>Robert Fontaine</t>
  </si>
  <si>
    <t>Mi America </t>
  </si>
  <si>
    <t>[Rec] </t>
  </si>
  <si>
    <t>Lies in Plain Sight </t>
  </si>
  <si>
    <t>Dan Perri</t>
  </si>
  <si>
    <t>Comedy|Drama|Mystery|Romance|Thriller</t>
  </si>
  <si>
    <t>Sharkskin </t>
  </si>
  <si>
    <t>Neil Mcenery-West</t>
  </si>
  <si>
    <t>Containment </t>
  </si>
  <si>
    <t>Anthony O'Brien</t>
  </si>
  <si>
    <t>The Timber </t>
  </si>
  <si>
    <t>From Russia with Love </t>
  </si>
  <si>
    <t>Michael Herz</t>
  </si>
  <si>
    <t>Action|Comedy|Horror|Sci-Fi</t>
  </si>
  <si>
    <t>The Toxic Avenger Part II </t>
  </si>
  <si>
    <t>Sleeper </t>
  </si>
  <si>
    <t>David Robert Mitchell</t>
  </si>
  <si>
    <t>It Follows </t>
  </si>
  <si>
    <t>Everything You Always Wanted to Know About Sex * But Were Afraid to Ask </t>
  </si>
  <si>
    <t>Robert Mulligan</t>
  </si>
  <si>
    <t>To Kill a Mockingbird </t>
  </si>
  <si>
    <t>Mad Max 2: The Road Warrior </t>
  </si>
  <si>
    <t>Chia-Liang Liu</t>
  </si>
  <si>
    <t>The Legend of Drunken Master </t>
  </si>
  <si>
    <t>Boys Don't Cry </t>
  </si>
  <si>
    <t>Chris Kentis</t>
  </si>
  <si>
    <t>Silent House </t>
  </si>
  <si>
    <t>The Lives of Others </t>
  </si>
  <si>
    <t>Alex Kendrick</t>
  </si>
  <si>
    <t>Courageous </t>
  </si>
  <si>
    <t>Robert Rossen</t>
  </si>
  <si>
    <t>The Hustler </t>
  </si>
  <si>
    <t>Jack Conway</t>
  </si>
  <si>
    <t>Adventure|Drama|Romance|Western</t>
  </si>
  <si>
    <t>Boom Town </t>
  </si>
  <si>
    <t>Sylvain Chomet</t>
  </si>
  <si>
    <t>Animation|Comedy|Drama</t>
  </si>
  <si>
    <t>The Triplets of Belleville </t>
  </si>
  <si>
    <t>Chris Eyre</t>
  </si>
  <si>
    <t>Smoke Signals </t>
  </si>
  <si>
    <t>American Splendor </t>
  </si>
  <si>
    <t>Before Sunset </t>
  </si>
  <si>
    <t>Amores Perros </t>
  </si>
  <si>
    <t>Thirteen </t>
  </si>
  <si>
    <t>Elia Kazan</t>
  </si>
  <si>
    <t>Gentleman's Agreement </t>
  </si>
  <si>
    <t>Debra Granik</t>
  </si>
  <si>
    <t>Winter's Bone </t>
  </si>
  <si>
    <t>Adventure|Documentary|Drama|Sport</t>
  </si>
  <si>
    <t>Touching the Void </t>
  </si>
  <si>
    <t>Henry King</t>
  </si>
  <si>
    <t>Alexander's Ragtime Band </t>
  </si>
  <si>
    <t>Miranda July</t>
  </si>
  <si>
    <t>Me and You and Everyone We Know </t>
  </si>
  <si>
    <t>Crime|Documentary</t>
  </si>
  <si>
    <t>Inside Job </t>
  </si>
  <si>
    <t>Max Joseph</t>
  </si>
  <si>
    <t>We Are Your Friends </t>
  </si>
  <si>
    <t>Jim Jarmusch</t>
  </si>
  <si>
    <t>Ghost Dog: The Way of the Samurai </t>
  </si>
  <si>
    <t>Harsh Times </t>
  </si>
  <si>
    <t>Captive </t>
  </si>
  <si>
    <t>Full Frontal </t>
  </si>
  <si>
    <t>Kevin Tenney</t>
  </si>
  <si>
    <t>Witchboard </t>
  </si>
  <si>
    <t>Shortbus </t>
  </si>
  <si>
    <t>Ari Folman</t>
  </si>
  <si>
    <t>Animation|Biography|Documentary|Drama|History|War</t>
  </si>
  <si>
    <t>Waltz with Bashir </t>
  </si>
  <si>
    <t>Gary Rogers</t>
  </si>
  <si>
    <t>The Book of Mormon Movie, Volume 1: The Journey </t>
  </si>
  <si>
    <t>Documentary|War</t>
  </si>
  <si>
    <t>No End in Sight </t>
  </si>
  <si>
    <t>Marielle Heller</t>
  </si>
  <si>
    <t>The Diary of a Teenage Girl </t>
  </si>
  <si>
    <t>David Sington</t>
  </si>
  <si>
    <t>Documentary|History</t>
  </si>
  <si>
    <t>In the Shadow of the Moon </t>
  </si>
  <si>
    <t>Kelly Reichardt</t>
  </si>
  <si>
    <t>Meek's Cutoff </t>
  </si>
  <si>
    <t>Biography|Documentary|History</t>
  </si>
  <si>
    <t>Inside Deep Throat </t>
  </si>
  <si>
    <t>Bob Giraldi</t>
  </si>
  <si>
    <t>Dinner Rush </t>
  </si>
  <si>
    <t>Clockwatchers </t>
  </si>
  <si>
    <t>Huck Botko</t>
  </si>
  <si>
    <t>The Virginity Hit </t>
  </si>
  <si>
    <t>Subway </t>
  </si>
  <si>
    <t>David Duchovny</t>
  </si>
  <si>
    <t>House of D </t>
  </si>
  <si>
    <t>Mitchell Lichtenstein</t>
  </si>
  <si>
    <t>Teeth </t>
  </si>
  <si>
    <t>Lance Mungia</t>
  </si>
  <si>
    <t>Action|Adventure|Comedy|Drama|Music|Sci-Fi</t>
  </si>
  <si>
    <t>Six-String Samurai </t>
  </si>
  <si>
    <t>Kundan Shah</t>
  </si>
  <si>
    <t>Hum To Mohabbat Karega </t>
  </si>
  <si>
    <t>Biography|Comedy|Drama|Music</t>
  </si>
  <si>
    <t>It's All Gone Pete Tong </t>
  </si>
  <si>
    <t>Hue Rhodes</t>
  </si>
  <si>
    <t>Saint John of Las Vegas </t>
  </si>
  <si>
    <t>24 7: Twenty Four Seven </t>
  </si>
  <si>
    <t>Stonewall </t>
  </si>
  <si>
    <t>Jugal Hansraj</t>
  </si>
  <si>
    <t>Animation|Comedy|Family|Romance</t>
  </si>
  <si>
    <t>Roadside Romeo </t>
  </si>
  <si>
    <t>Danny Provenzano</t>
  </si>
  <si>
    <t>This Thing of Ours </t>
  </si>
  <si>
    <t>Bill Muir</t>
  </si>
  <si>
    <t>The Lost Medallion: The Adventures of Billy Stone </t>
  </si>
  <si>
    <t>The Last Five Years </t>
  </si>
  <si>
    <t>Noah Buschel</t>
  </si>
  <si>
    <t>The Missing Person </t>
  </si>
  <si>
    <t>Brian Yuzna</t>
  </si>
  <si>
    <t>Horror|Romance|Sci-Fi</t>
  </si>
  <si>
    <t>Return of the Living Dead III </t>
  </si>
  <si>
    <t>Hunter Richards</t>
  </si>
  <si>
    <t>London </t>
  </si>
  <si>
    <t>Laurie Collyer</t>
  </si>
  <si>
    <t>Sherrybaby </t>
  </si>
  <si>
    <t>Aaron Hann</t>
  </si>
  <si>
    <t>Circle </t>
  </si>
  <si>
    <t>Eden Lake </t>
  </si>
  <si>
    <t>Plush </t>
  </si>
  <si>
    <t>Phil Claydon</t>
  </si>
  <si>
    <t>Action|Comedy|Fantasy|Horror</t>
  </si>
  <si>
    <t>Vampire Killers </t>
  </si>
  <si>
    <t>Ralph Ziman</t>
  </si>
  <si>
    <t>Gangster's Paradise: Jerusalema </t>
  </si>
  <si>
    <t>John Simpson</t>
  </si>
  <si>
    <t>Freeze Frame </t>
  </si>
  <si>
    <t>Colin Minihan</t>
  </si>
  <si>
    <t>Grave Encounters </t>
  </si>
  <si>
    <t>Conor McMahon</t>
  </si>
  <si>
    <t>Stitches </t>
  </si>
  <si>
    <t>Chris Shadley</t>
  </si>
  <si>
    <t>Crime|Drama|Horror|Mystery|Thriller</t>
  </si>
  <si>
    <t>Nine Dead </t>
  </si>
  <si>
    <t>Simon Napier-Bell</t>
  </si>
  <si>
    <t>To Be Frank, Sinatra at 100 </t>
  </si>
  <si>
    <t>Bananas </t>
  </si>
  <si>
    <t>Simon Yin</t>
  </si>
  <si>
    <t>Supercapitalist </t>
  </si>
  <si>
    <t>Jeff Crook</t>
  </si>
  <si>
    <t>Rockaway </t>
  </si>
  <si>
    <t>Orson Welles</t>
  </si>
  <si>
    <t>Crime|Drama|Film-Noir|Mystery|Thriller</t>
  </si>
  <si>
    <t>The Lady from Shanghai </t>
  </si>
  <si>
    <t>Dave Payne</t>
  </si>
  <si>
    <t>No Man's Land: The Rise of Reeker </t>
  </si>
  <si>
    <t>Highway </t>
  </si>
  <si>
    <t>Small Apartments </t>
  </si>
  <si>
    <t>Brad Copeland</t>
  </si>
  <si>
    <t>Coffee Town </t>
  </si>
  <si>
    <t>Paul Bunnell</t>
  </si>
  <si>
    <t>Comedy|Fantasy|Musical|Sci-Fi</t>
  </si>
  <si>
    <t>The Ghastly Love of Johnny X </t>
  </si>
  <si>
    <t>Phil Morrison</t>
  </si>
  <si>
    <t>All Is Bright </t>
  </si>
  <si>
    <t>Harald Reinl</t>
  </si>
  <si>
    <t>The Torture Chamber of Dr. Sadism </t>
  </si>
  <si>
    <t>Straight A's </t>
  </si>
  <si>
    <t>A Funny Thing Happened on the Way to the Forum </t>
  </si>
  <si>
    <t>Slacker Uprising </t>
  </si>
  <si>
    <t>Tanner Beard</t>
  </si>
  <si>
    <t>Action|Adventure|History|Western</t>
  </si>
  <si>
    <t>The Legend of Hell's Gate: An American Conspiracy </t>
  </si>
  <si>
    <t>Scott Dow</t>
  </si>
  <si>
    <t>The Walking Deceased </t>
  </si>
  <si>
    <t>Derick Martini</t>
  </si>
  <si>
    <t>The Curse of Downers Grove </t>
  </si>
  <si>
    <t>Jerry Dugan</t>
  </si>
  <si>
    <t>Shark Lake </t>
  </si>
  <si>
    <t>Tim Hunter</t>
  </si>
  <si>
    <t>River's Edge </t>
  </si>
  <si>
    <t>Northfork </t>
  </si>
  <si>
    <t>The Marine 4: Moving Target </t>
  </si>
  <si>
    <t>Buried </t>
  </si>
  <si>
    <t>Richard Ayoade</t>
  </si>
  <si>
    <t>Submarine </t>
  </si>
  <si>
    <t>Jehane Noujaim</t>
  </si>
  <si>
    <t>Documentary|Drama|History|News</t>
  </si>
  <si>
    <t>The Square </t>
  </si>
  <si>
    <t>Pascal Arnold</t>
  </si>
  <si>
    <t>One to Another </t>
  </si>
  <si>
    <t>Remo</t>
  </si>
  <si>
    <t>ABCD (Any Body Can Dance) </t>
  </si>
  <si>
    <t>Biography|Crime|Documentary|History|Thriller</t>
  </si>
  <si>
    <t>Man on Wire </t>
  </si>
  <si>
    <t>John Laing</t>
  </si>
  <si>
    <t>Abandoned </t>
  </si>
  <si>
    <t>Jamal Hill</t>
  </si>
  <si>
    <t>Brotherly Love </t>
  </si>
  <si>
    <t>Daniel Stamm</t>
  </si>
  <si>
    <t>The Last Exorcism </t>
  </si>
  <si>
    <t>Nowhere Boy </t>
  </si>
  <si>
    <t>A Streetcar Named Desire </t>
  </si>
  <si>
    <t>Dr. Strangelove or: How I Learned to Stop Worrying and Love the Bomb </t>
  </si>
  <si>
    <t>Carlos Carrera</t>
  </si>
  <si>
    <t>El crimen del padre Amaro </t>
  </si>
  <si>
    <t>Benh Zeitlin</t>
  </si>
  <si>
    <t>Beasts of the Southern Wild </t>
  </si>
  <si>
    <t>J. Lee Thompson</t>
  </si>
  <si>
    <t>Battle for the Planet of the Apes </t>
  </si>
  <si>
    <t>Maggie Greenwald</t>
  </si>
  <si>
    <t>Songcatcher </t>
  </si>
  <si>
    <t>Vera Farmiga</t>
  </si>
  <si>
    <t>Higher Ground </t>
  </si>
  <si>
    <t>Vijay Chandar</t>
  </si>
  <si>
    <t>Vaalu </t>
  </si>
  <si>
    <t>Tamil</t>
  </si>
  <si>
    <t>The Greatest Movie Ever Sold </t>
  </si>
  <si>
    <t>Jonathan Wacks</t>
  </si>
  <si>
    <t>Ed and His Dead Mother </t>
  </si>
  <si>
    <t>Khyentse Norbu</t>
  </si>
  <si>
    <t>Travelers and Magicians </t>
  </si>
  <si>
    <t>Dzongkha</t>
  </si>
  <si>
    <t>Hang 'Em High </t>
  </si>
  <si>
    <t>Crime|Drama|Film-Noir</t>
  </si>
  <si>
    <t>Deadline - U.S.A. </t>
  </si>
  <si>
    <t>Tony Krantz</t>
  </si>
  <si>
    <t>Sublime </t>
  </si>
  <si>
    <t>Mitchell Altieri</t>
  </si>
  <si>
    <t>A Beginner's Guide to Snuff </t>
  </si>
  <si>
    <t>W.D. Hogan</t>
  </si>
  <si>
    <t>Independence Daysaster </t>
  </si>
  <si>
    <t>Corey Grant</t>
  </si>
  <si>
    <t>Dysfunctional Friends </t>
  </si>
  <si>
    <t>Run Lola Run </t>
  </si>
  <si>
    <t>Lucky McKee</t>
  </si>
  <si>
    <t>May </t>
  </si>
  <si>
    <t>Richard Boddington</t>
  </si>
  <si>
    <t>Against the Wild </t>
  </si>
  <si>
    <t>David Hunt</t>
  </si>
  <si>
    <t>Living Dark: The Story of Ted the Caver </t>
  </si>
  <si>
    <t>Under the Same Moon </t>
  </si>
  <si>
    <t>Conquest of the Planet of the Apes </t>
  </si>
  <si>
    <t>In the Bedroom </t>
  </si>
  <si>
    <t>Steven R. Monroe</t>
  </si>
  <si>
    <t>I Spit on Your Grave </t>
  </si>
  <si>
    <t>Mark Illsley</t>
  </si>
  <si>
    <t>Happy, Texas </t>
  </si>
  <si>
    <t>My Summer of Love </t>
  </si>
  <si>
    <t>Ritesh Batra</t>
  </si>
  <si>
    <t>The Lunchbox </t>
  </si>
  <si>
    <t>Sally Potter</t>
  </si>
  <si>
    <t>Yes </t>
  </si>
  <si>
    <t>You Can't Take It with You </t>
  </si>
  <si>
    <t>From Here to Eternity </t>
  </si>
  <si>
    <t>She Wore a Yellow Ribbon </t>
  </si>
  <si>
    <t>Brad J. Silverman</t>
  </si>
  <si>
    <t>Grace Unplugged </t>
  </si>
  <si>
    <t>Dave Meyers</t>
  </si>
  <si>
    <t>Foolish </t>
  </si>
  <si>
    <t>David M. Matthews</t>
  </si>
  <si>
    <t>N-Secure </t>
  </si>
  <si>
    <t>Nadine Labaki</t>
  </si>
  <si>
    <t>Caramel </t>
  </si>
  <si>
    <t>Lluís Quílez</t>
  </si>
  <si>
    <t>Out of the Dark </t>
  </si>
  <si>
    <t>Eytan Fox</t>
  </si>
  <si>
    <t>The Bubble </t>
  </si>
  <si>
    <t>The Conversation </t>
  </si>
  <si>
    <t>Romesh Sharma</t>
  </si>
  <si>
    <t>Dil Jo Bhi Kahey... </t>
  </si>
  <si>
    <t>François Truffaut</t>
  </si>
  <si>
    <t>Mississippi Mermaid </t>
  </si>
  <si>
    <t>Adam Goldberg</t>
  </si>
  <si>
    <t>I Love Your Work </t>
  </si>
  <si>
    <t>Travis Zariwny</t>
  </si>
  <si>
    <t>Cabin Fever </t>
  </si>
  <si>
    <t>Adrienne Shelly</t>
  </si>
  <si>
    <t>Waitress </t>
  </si>
  <si>
    <t>Newt Arnold</t>
  </si>
  <si>
    <t>Bloodsport </t>
  </si>
  <si>
    <t>Mr. Smith Goes to Washington </t>
  </si>
  <si>
    <t>Kids </t>
  </si>
  <si>
    <t>The Squid and the Whale </t>
  </si>
  <si>
    <t>Kissing Jessica Stein </t>
  </si>
  <si>
    <t>Film-Noir|Mystery|Romance|Thriller</t>
  </si>
  <si>
    <t>Spellbound </t>
  </si>
  <si>
    <t>Exotica </t>
  </si>
  <si>
    <t>Buffalo '66 </t>
  </si>
  <si>
    <t>Insidious </t>
  </si>
  <si>
    <t>Alex Cox</t>
  </si>
  <si>
    <t>Comedy|Crime|Sci-Fi|Thriller</t>
  </si>
  <si>
    <t>Repo Man </t>
  </si>
  <si>
    <t>Fabián Bielinsky</t>
  </si>
  <si>
    <t>Nine Queens </t>
  </si>
  <si>
    <t>Dror Moreh</t>
  </si>
  <si>
    <t>The Gatekeepers </t>
  </si>
  <si>
    <t>Rebecca Miller</t>
  </si>
  <si>
    <t>The Ballad of Jack and Rose </t>
  </si>
  <si>
    <t>Maggie Carey</t>
  </si>
  <si>
    <t>The To Do List </t>
  </si>
  <si>
    <t>Killing Zoe </t>
  </si>
  <si>
    <t>Henry Bean</t>
  </si>
  <si>
    <t>The Believer </t>
  </si>
  <si>
    <t>Snow Angels </t>
  </si>
  <si>
    <t>Simeon Rice</t>
  </si>
  <si>
    <t>Unsullied </t>
  </si>
  <si>
    <t>Session 9 </t>
  </si>
  <si>
    <t>Jeff Garlin</t>
  </si>
  <si>
    <t>I Want Someone to Eat Cheese With </t>
  </si>
  <si>
    <t>Qasim Basir</t>
  </si>
  <si>
    <t>Mooz-Lum </t>
  </si>
  <si>
    <t>Adam Green</t>
  </si>
  <si>
    <t>Hatchet </t>
  </si>
  <si>
    <t>Charles Chaplin</t>
  </si>
  <si>
    <t>Modern Times </t>
  </si>
  <si>
    <t>Pete Jones</t>
  </si>
  <si>
    <t>Stolen Summer </t>
  </si>
  <si>
    <t>Bruce Campbell</t>
  </si>
  <si>
    <t>My Name Is Bruce </t>
  </si>
  <si>
    <t>The Salon </t>
  </si>
  <si>
    <t>Adam Carolla</t>
  </si>
  <si>
    <t>Road Hard </t>
  </si>
  <si>
    <t>Forty Shades of Blue </t>
  </si>
  <si>
    <t>Amigo </t>
  </si>
  <si>
    <t>Bruce McDonald</t>
  </si>
  <si>
    <t>Pontypool </t>
  </si>
  <si>
    <t>James Mottern</t>
  </si>
  <si>
    <t>Trucker </t>
  </si>
  <si>
    <t>Jaime Zevallos</t>
  </si>
  <si>
    <t>Me You and Five Bucks </t>
  </si>
  <si>
    <t>The Lords of Salem </t>
  </si>
  <si>
    <t>Gerard Johnstone</t>
  </si>
  <si>
    <t>Housebound </t>
  </si>
  <si>
    <t>Robert Greenwald</t>
  </si>
  <si>
    <t>Wal-Mart: The High Cost of Low Price </t>
  </si>
  <si>
    <t>David Ray</t>
  </si>
  <si>
    <t>Fetching Cody </t>
  </si>
  <si>
    <t>Dave Rodriguez</t>
  </si>
  <si>
    <t>Once Upon a Time in Queens </t>
  </si>
  <si>
    <t>Nae Caranfil</t>
  </si>
  <si>
    <t>Closer to the Moon </t>
  </si>
  <si>
    <t>David Winning</t>
  </si>
  <si>
    <t>Mutant World </t>
  </si>
  <si>
    <t>Frank Lotito</t>
  </si>
  <si>
    <t>Growing Up Smith </t>
  </si>
  <si>
    <t>Timothy Woodward Jr.</t>
  </si>
  <si>
    <t>Checkmate </t>
  </si>
  <si>
    <t>Tara Subkoff</t>
  </si>
  <si>
    <t>#Horror </t>
  </si>
  <si>
    <t>Russell Friedenberg</t>
  </si>
  <si>
    <t>Wind Walkers </t>
  </si>
  <si>
    <t>William Cottrell</t>
  </si>
  <si>
    <t>Snow White and the Seven Dwarfs </t>
  </si>
  <si>
    <t>Lucrecia Martel</t>
  </si>
  <si>
    <t>The Holy Girl </t>
  </si>
  <si>
    <t>Edward Dmytryk</t>
  </si>
  <si>
    <t>Shalako </t>
  </si>
  <si>
    <t>Zak Penn</t>
  </si>
  <si>
    <t>Adventure|Comedy|Horror</t>
  </si>
  <si>
    <t>Incident at Loch Ness </t>
  </si>
  <si>
    <t>Alex Ranarivelo</t>
  </si>
  <si>
    <t>The Dog Lover </t>
  </si>
  <si>
    <t>Girl House </t>
  </si>
  <si>
    <t>Mathieu Amalric</t>
  </si>
  <si>
    <t>The Blue Room </t>
  </si>
  <si>
    <t>David Worth</t>
  </si>
  <si>
    <t>House at the End of the Drive </t>
  </si>
  <si>
    <t>Leslie H. Martinson</t>
  </si>
  <si>
    <t>Batman: The Movie </t>
  </si>
  <si>
    <t>Lock, Stock and Two Smoking Barrels </t>
  </si>
  <si>
    <t>Robert M. Young</t>
  </si>
  <si>
    <t>The Ballad of Gregorio Cortez </t>
  </si>
  <si>
    <t>The Celebration </t>
  </si>
  <si>
    <t>Steve Buscemi</t>
  </si>
  <si>
    <t>Trees Lounge </t>
  </si>
  <si>
    <t>Ham Tran</t>
  </si>
  <si>
    <t>Journey from the Fall </t>
  </si>
  <si>
    <t>Vietnamese</t>
  </si>
  <si>
    <t>Rich Cowan</t>
  </si>
  <si>
    <t>The Basket </t>
  </si>
  <si>
    <t>Boris Rodriguez</t>
  </si>
  <si>
    <t>Eddie: The Sleepwalking Cannibal </t>
  </si>
  <si>
    <t>Sadyk Sher-Niyaz</t>
  </si>
  <si>
    <t>Queen of the Mountains </t>
  </si>
  <si>
    <t>Paul Donovan</t>
  </si>
  <si>
    <t>Def-Con 4 </t>
  </si>
  <si>
    <t>Jonathan Kesselman</t>
  </si>
  <si>
    <t>The Hebrew Hammer </t>
  </si>
  <si>
    <t>Arjun Sablok</t>
  </si>
  <si>
    <t>Neal 'N' Nikki </t>
  </si>
  <si>
    <t>The 41-Year-Old Virgin Who Knocked Up Sarah Marshall and Felt Superbad About It </t>
  </si>
  <si>
    <t>Tyler Oliver</t>
  </si>
  <si>
    <t>Horror|Romance|Thriller</t>
  </si>
  <si>
    <t>Forget Me Not </t>
  </si>
  <si>
    <t>Drama|Film-Noir|Mystery|Thriller</t>
  </si>
  <si>
    <t>Rebecca </t>
  </si>
  <si>
    <t>Friday the 13th Part 2 </t>
  </si>
  <si>
    <t>Drama|Film-Noir</t>
  </si>
  <si>
    <t>The Lost Weekend </t>
  </si>
  <si>
    <t>Douglas Cheek</t>
  </si>
  <si>
    <t>C.H.U.D. </t>
  </si>
  <si>
    <t>Filly Brown </t>
  </si>
  <si>
    <t>Deryck Broom</t>
  </si>
  <si>
    <t>The Lion of Judah </t>
  </si>
  <si>
    <t>Henry Hathaway</t>
  </si>
  <si>
    <t>Crime|Film-Noir|Thriller</t>
  </si>
  <si>
    <t>Niagara </t>
  </si>
  <si>
    <t>How Green Was My Valley </t>
  </si>
  <si>
    <t>Da Sweet Blood of Jesus </t>
  </si>
  <si>
    <t>Sex, Lies, and Videotape </t>
  </si>
  <si>
    <t>Saw </t>
  </si>
  <si>
    <t>Super Troopers </t>
  </si>
  <si>
    <t>Giovanni Zelko</t>
  </si>
  <si>
    <t>The Algerian </t>
  </si>
  <si>
    <t>Claudia Sainte-Luce</t>
  </si>
  <si>
    <t>The Amazing Catfish </t>
  </si>
  <si>
    <t>Monsoon Wedding </t>
  </si>
  <si>
    <t>You Can Count on Me </t>
  </si>
  <si>
    <t>The Trouble with Harry </t>
  </si>
  <si>
    <t>Jamie Babbit</t>
  </si>
  <si>
    <t>But I'm a Cheerleader </t>
  </si>
  <si>
    <t>David Boyd</t>
  </si>
  <si>
    <t>Home Run </t>
  </si>
  <si>
    <t>Reservoir Dogs </t>
  </si>
  <si>
    <t>The Blue Bird </t>
  </si>
  <si>
    <t>The Good, the Bad and the Ugly </t>
  </si>
  <si>
    <t>Anna Muylaert</t>
  </si>
  <si>
    <t>The Second Mother </t>
  </si>
  <si>
    <t>Steve Taylor</t>
  </si>
  <si>
    <t>Blue Like Jazz </t>
  </si>
  <si>
    <t>Kurt Voss</t>
  </si>
  <si>
    <t>Down and Out with the Dolls </t>
  </si>
  <si>
    <t>Pink Ribbons, Inc. </t>
  </si>
  <si>
    <t>James David Pasternak</t>
  </si>
  <si>
    <t>Certifiably Jonathan </t>
  </si>
  <si>
    <t>Laurent Bouhnik</t>
  </si>
  <si>
    <t>Q </t>
  </si>
  <si>
    <t>Tom Sanchez</t>
  </si>
  <si>
    <t>The Knife of Don Juan </t>
  </si>
  <si>
    <t>David Caffrey</t>
  </si>
  <si>
    <t>Grand Theft Parsons </t>
  </si>
  <si>
    <t>Adam Jay Epstein</t>
  </si>
  <si>
    <t>Extreme Movie </t>
  </si>
  <si>
    <t>Action|Adventure|Romance|War</t>
  </si>
  <si>
    <t>The Charge of the Light Brigade </t>
  </si>
  <si>
    <t>Justin Thomas Ostensen</t>
  </si>
  <si>
    <t>Below Zero </t>
  </si>
  <si>
    <t>Brenton Spencer</t>
  </si>
  <si>
    <t>Action|Horror|Mystery|Thriller</t>
  </si>
  <si>
    <t>Crowsnest </t>
  </si>
  <si>
    <t>Adventure|Comedy|Sport</t>
  </si>
  <si>
    <t>Airborne </t>
  </si>
  <si>
    <t>Ossie Davis</t>
  </si>
  <si>
    <t>Cotton Comes to Harlem </t>
  </si>
  <si>
    <t>Jay Alaimo</t>
  </si>
  <si>
    <t>The Wicked Within </t>
  </si>
  <si>
    <t>Dylan Bank</t>
  </si>
  <si>
    <t>Bleeding Hearts </t>
  </si>
  <si>
    <t>Rob McKittrick</t>
  </si>
  <si>
    <t>Waiting... </t>
  </si>
  <si>
    <t>Dead Man's Shoes </t>
  </si>
  <si>
    <t>Jeff Burr</t>
  </si>
  <si>
    <t>From a Whisper to a Scream </t>
  </si>
  <si>
    <t>Harry Gantz</t>
  </si>
  <si>
    <t>Sex with Strangers </t>
  </si>
  <si>
    <t>Guy Maddin</t>
  </si>
  <si>
    <t>Comedy|Horror|Musical</t>
  </si>
  <si>
    <t>Dracula: Pages from a Virgin's Diary </t>
  </si>
  <si>
    <t>Regardt van den Bergh</t>
  </si>
  <si>
    <t>Faith Like Potatoes </t>
  </si>
  <si>
    <t>Panos Cosmatos</t>
  </si>
  <si>
    <t>Beyond the Black Rainbow </t>
  </si>
  <si>
    <t>Gareth Evans</t>
  </si>
  <si>
    <t>The Raid: Redemption </t>
  </si>
  <si>
    <t>Indonesian</t>
  </si>
  <si>
    <t>Matthew R. Anderson</t>
  </si>
  <si>
    <t>The Dead Undead </t>
  </si>
  <si>
    <t>Joe Marino</t>
  </si>
  <si>
    <t>The Vatican Exorcisms </t>
  </si>
  <si>
    <t>Casablanca </t>
  </si>
  <si>
    <t>Joel Anderson</t>
  </si>
  <si>
    <t>Lake Mungo </t>
  </si>
  <si>
    <t>Shimit Amin</t>
  </si>
  <si>
    <t>Rocket Singh: Salesman of the Year </t>
  </si>
  <si>
    <t>Douglas Trumbull</t>
  </si>
  <si>
    <t>Silent Running </t>
  </si>
  <si>
    <t>Rocky </t>
  </si>
  <si>
    <t>Mona Fastvold</t>
  </si>
  <si>
    <t>The Sleepwalker </t>
  </si>
  <si>
    <t>Adventure|Comedy|History</t>
  </si>
  <si>
    <t>Tom Jones </t>
  </si>
  <si>
    <t>Levan Gabriadze</t>
  </si>
  <si>
    <t>Unfriended </t>
  </si>
  <si>
    <t>Taxi Driver </t>
  </si>
  <si>
    <t>The Howling </t>
  </si>
  <si>
    <t>Dr. No </t>
  </si>
  <si>
    <t>Bradley Parker</t>
  </si>
  <si>
    <t>Chernobyl Diaries </t>
  </si>
  <si>
    <t>Clive Barker</t>
  </si>
  <si>
    <t>Hellraiser </t>
  </si>
  <si>
    <t>Harold Cronk</t>
  </si>
  <si>
    <t>God's Not Dead 2 </t>
  </si>
  <si>
    <t>Cry_Wolf </t>
  </si>
  <si>
    <t>Takao Okawara</t>
  </si>
  <si>
    <t>Godzilla 2000 </t>
  </si>
  <si>
    <t>Blue Valentine </t>
  </si>
  <si>
    <t>Duncan Tucker</t>
  </si>
  <si>
    <t>Transamerica </t>
  </si>
  <si>
    <t>The Devil Inside </t>
  </si>
  <si>
    <t>Russ Meyer</t>
  </si>
  <si>
    <t>Beyond the Valley of the Dolls </t>
  </si>
  <si>
    <t>Robert D. Webb</t>
  </si>
  <si>
    <t>Love Me Tender </t>
  </si>
  <si>
    <t>An Inconvenient Truth </t>
  </si>
  <si>
    <t>Allan Dwan</t>
  </si>
  <si>
    <t>Action|Drama|Romance|War</t>
  </si>
  <si>
    <t>Sands of Iwo Jima </t>
  </si>
  <si>
    <t>Biography|Documentary|Music</t>
  </si>
  <si>
    <t>Shine a Light </t>
  </si>
  <si>
    <t>The Green Inferno </t>
  </si>
  <si>
    <t>Andrew Steggall</t>
  </si>
  <si>
    <t>Departure </t>
  </si>
  <si>
    <t>Ben Lewin</t>
  </si>
  <si>
    <t>The Sessions </t>
  </si>
  <si>
    <t>Robert Kenner</t>
  </si>
  <si>
    <t>Food, Inc. </t>
  </si>
  <si>
    <t>October Baby </t>
  </si>
  <si>
    <t>Next Stop Wonderland </t>
  </si>
  <si>
    <t>Craig Johnson</t>
  </si>
  <si>
    <t>The Skeleton Twins </t>
  </si>
  <si>
    <t>Sean Durkin</t>
  </si>
  <si>
    <t>Martha Marcy May Marlene </t>
  </si>
  <si>
    <t>Gillian Robespierre</t>
  </si>
  <si>
    <t>Obvious Child </t>
  </si>
  <si>
    <t>Courtney Hunt</t>
  </si>
  <si>
    <t>Frozen River </t>
  </si>
  <si>
    <t>Morgan Neville</t>
  </si>
  <si>
    <t>20 Feet from Stardom </t>
  </si>
  <si>
    <t>Two Girls and a Guy </t>
  </si>
  <si>
    <t>Walking and Talking </t>
  </si>
  <si>
    <t>Chris Paine</t>
  </si>
  <si>
    <t>Who Killed the Electric Car? </t>
  </si>
  <si>
    <t>Greg Berlanti</t>
  </si>
  <si>
    <t>The Broken Hearts Club: A Romantic Comedy </t>
  </si>
  <si>
    <t>Comedy|Fantasy|Mystery</t>
  </si>
  <si>
    <t>Bubba Ho-Tep </t>
  </si>
  <si>
    <t>Marc Levin</t>
  </si>
  <si>
    <t>Slam </t>
  </si>
  <si>
    <t>Richard Dutcher</t>
  </si>
  <si>
    <t>Brigham City </t>
  </si>
  <si>
    <t>Khalid Mohamed</t>
  </si>
  <si>
    <t>Fiza </t>
  </si>
  <si>
    <t>Orgazmo </t>
  </si>
  <si>
    <t>All the Real Girls </t>
  </si>
  <si>
    <t>Finn Taylor</t>
  </si>
  <si>
    <t>Dream with the Fishes </t>
  </si>
  <si>
    <t>Blue Car </t>
  </si>
  <si>
    <t>José Luis Valenzuela</t>
  </si>
  <si>
    <t>Luminarias </t>
  </si>
  <si>
    <t>Gia Coppola</t>
  </si>
  <si>
    <t>Palo Alto </t>
  </si>
  <si>
    <t>Scandar Copti</t>
  </si>
  <si>
    <t>Ajami </t>
  </si>
  <si>
    <t>Goran Dukic</t>
  </si>
  <si>
    <t>Wristcutters: A Love Story </t>
  </si>
  <si>
    <t>Mike Cahill</t>
  </si>
  <si>
    <t>I Origins </t>
  </si>
  <si>
    <t>Efram Potelle</t>
  </si>
  <si>
    <t>The Battle of Shaker Heights </t>
  </si>
  <si>
    <t>Joshua Oppenheimer</t>
  </si>
  <si>
    <t>Biography|Crime|Documentary|History</t>
  </si>
  <si>
    <t>The Act of Killing </t>
  </si>
  <si>
    <t>Alex Gibney</t>
  </si>
  <si>
    <t>Taxi to the Dark Side </t>
  </si>
  <si>
    <t>Paul Crowder</t>
  </si>
  <si>
    <t>Once in a Lifetime: The Extraordinary Story of the New York Cosmos </t>
  </si>
  <si>
    <t>Rohit Jagessar</t>
  </si>
  <si>
    <t>Guiana 1838 </t>
  </si>
  <si>
    <t>Lisa Picard Is Famous </t>
  </si>
  <si>
    <t>Anthony Powell</t>
  </si>
  <si>
    <t>Adventure|Biography|Documentary|Drama</t>
  </si>
  <si>
    <t>Antarctica: A Year on Ice </t>
  </si>
  <si>
    <t>Kief Davidson</t>
  </si>
  <si>
    <t>A Lego Brickumentary </t>
  </si>
  <si>
    <t>Johnny Remo</t>
  </si>
  <si>
    <t>Hardflip </t>
  </si>
  <si>
    <t>Vivek Agnihotri</t>
  </si>
  <si>
    <t>Chocolate: Deep Dark Secrets </t>
  </si>
  <si>
    <t>Ti West</t>
  </si>
  <si>
    <t>The House of the Devil </t>
  </si>
  <si>
    <t>Nick Tomnay</t>
  </si>
  <si>
    <t>The Perfect Host </t>
  </si>
  <si>
    <t>Safe Men </t>
  </si>
  <si>
    <t>Nickolas Perry</t>
  </si>
  <si>
    <t>Speedway Junky </t>
  </si>
  <si>
    <t>Dan Zukovic</t>
  </si>
  <si>
    <t>The Last Big Thing </t>
  </si>
  <si>
    <t>The Specials </t>
  </si>
  <si>
    <t>Becky Smith</t>
  </si>
  <si>
    <t>16 to Life </t>
  </si>
  <si>
    <t>Eric Nicholas</t>
  </si>
  <si>
    <t>Alone with Her </t>
  </si>
  <si>
    <t>Benjamin Dickinson</t>
  </si>
  <si>
    <t>Creative Control </t>
  </si>
  <si>
    <t>Hal Haberman</t>
  </si>
  <si>
    <t>Special </t>
  </si>
  <si>
    <t>Sparkler </t>
  </si>
  <si>
    <t>A. Raven Cruz</t>
  </si>
  <si>
    <t>Action|Adventure|Comedy|Fantasy|Sci-Fi</t>
  </si>
  <si>
    <t>The Helix... Loaded </t>
  </si>
  <si>
    <t>In Her Line of Fire </t>
  </si>
  <si>
    <t>Frank Whaley</t>
  </si>
  <si>
    <t>The Jimmy Show </t>
  </si>
  <si>
    <t>Amat Escalante</t>
  </si>
  <si>
    <t>Heli </t>
  </si>
  <si>
    <t>Wajahat Rauf</t>
  </si>
  <si>
    <t>Karachi se Lahore </t>
  </si>
  <si>
    <t>Urdu</t>
  </si>
  <si>
    <t>Katherine Brooks</t>
  </si>
  <si>
    <t>Loving Annabelle </t>
  </si>
  <si>
    <t>David Cross</t>
  </si>
  <si>
    <t>Hits </t>
  </si>
  <si>
    <t>Randall Rubin</t>
  </si>
  <si>
    <t>Jimmy and Judy </t>
  </si>
  <si>
    <t>Robert Bennett</t>
  </si>
  <si>
    <t>Frat Party </t>
  </si>
  <si>
    <t>The Party's Over </t>
  </si>
  <si>
    <t>Mary Pat Kelly</t>
  </si>
  <si>
    <t>Proud </t>
  </si>
  <si>
    <t>Lori Petty</t>
  </si>
  <si>
    <t>The Poker House </t>
  </si>
  <si>
    <t>Charlie Levi</t>
  </si>
  <si>
    <t>Childless </t>
  </si>
  <si>
    <t>Kevin Hamedani</t>
  </si>
  <si>
    <t>ZMD: Zombies of Mass Destruction </t>
  </si>
  <si>
    <t>David DeCoteau</t>
  </si>
  <si>
    <t>Snow White: A Deadly Summer </t>
  </si>
  <si>
    <t>Mikel Rueda</t>
  </si>
  <si>
    <t>Hidden Away </t>
  </si>
  <si>
    <t>Stefan C. Schaefer</t>
  </si>
  <si>
    <t>My Last Day Without You </t>
  </si>
  <si>
    <t>Michael Taliferro</t>
  </si>
  <si>
    <t>Steppin: The Movie </t>
  </si>
  <si>
    <t>Doc Holliday's Revenge </t>
  </si>
  <si>
    <t>Katie Aselton</t>
  </si>
  <si>
    <t>Black Rock </t>
  </si>
  <si>
    <t>Robert Heath</t>
  </si>
  <si>
    <t>Truth or Die </t>
  </si>
  <si>
    <t>D. Stevens</t>
  </si>
  <si>
    <t>The Pet </t>
  </si>
  <si>
    <t>Jeffrey St. Jules</t>
  </si>
  <si>
    <t>Drama|Musical|Sci-Fi</t>
  </si>
  <si>
    <t>Bang Bang Baby </t>
  </si>
  <si>
    <t>Robert Hall</t>
  </si>
  <si>
    <t>Fear Clinic </t>
  </si>
  <si>
    <t>K. King</t>
  </si>
  <si>
    <t>Zombie Hunter </t>
  </si>
  <si>
    <t>Ralph Nelson</t>
  </si>
  <si>
    <t>Charly </t>
  </si>
  <si>
    <t>Blair Erickson</t>
  </si>
  <si>
    <t>Banshee Chapter </t>
  </si>
  <si>
    <t>Allison Burnett</t>
  </si>
  <si>
    <t>Ask Me Anything </t>
  </si>
  <si>
    <t>Richard Schenkman</t>
  </si>
  <si>
    <t>And Then Came Love </t>
  </si>
  <si>
    <t>Sanjay Rawal</t>
  </si>
  <si>
    <t>Documentary|News</t>
  </si>
  <si>
    <t>Food Chains </t>
  </si>
  <si>
    <t>On the Waterfront </t>
  </si>
  <si>
    <t>Kat Coiro</t>
  </si>
  <si>
    <t>L!fe Happens </t>
  </si>
  <si>
    <t>Cristian Mungiu</t>
  </si>
  <si>
    <t>4 Months, 3 Weeks and 2 Days </t>
  </si>
  <si>
    <t>Romanian</t>
  </si>
  <si>
    <t>Brian Dorton</t>
  </si>
  <si>
    <t>The Horror Network Vol. 1 </t>
  </si>
  <si>
    <t>Hard Candy </t>
  </si>
  <si>
    <t>The Quiet </t>
  </si>
  <si>
    <t>Maryam Keshavarz</t>
  </si>
  <si>
    <t>Circumstance </t>
  </si>
  <si>
    <t>Persian</t>
  </si>
  <si>
    <t>Fruitvale Station </t>
  </si>
  <si>
    <t>Ramaa Mosley</t>
  </si>
  <si>
    <t>Comedy|Fantasy|Thriller</t>
  </si>
  <si>
    <t>The Brass Teapot </t>
  </si>
  <si>
    <t>Animation|Drama|Family</t>
  </si>
  <si>
    <t>Bambi </t>
  </si>
  <si>
    <t>The Hammer </t>
  </si>
  <si>
    <t>C. Jay Cox</t>
  </si>
  <si>
    <t>Latter Days </t>
  </si>
  <si>
    <t>Mariette Monpierre</t>
  </si>
  <si>
    <t>Elza </t>
  </si>
  <si>
    <t>Tommy Oliver</t>
  </si>
  <si>
    <t>1982 </t>
  </si>
  <si>
    <t>Jamie Travis</t>
  </si>
  <si>
    <t>For a Good Time, Call... </t>
  </si>
  <si>
    <t>Celeste &amp; Jesse Forever </t>
  </si>
  <si>
    <t>Rich Christiano</t>
  </si>
  <si>
    <t>Drama|Fantasy|Sci-Fi</t>
  </si>
  <si>
    <t>Time Changer </t>
  </si>
  <si>
    <t>London to Brighton </t>
  </si>
  <si>
    <t>Action|Comedy|Drama|Sci-Fi</t>
  </si>
  <si>
    <t>American Hero </t>
  </si>
  <si>
    <t>Natalie Bible'</t>
  </si>
  <si>
    <t>Windsor Drive </t>
  </si>
  <si>
    <t>Asghar Farhadi</t>
  </si>
  <si>
    <t>A Separation </t>
  </si>
  <si>
    <t>Justin Molotnikov</t>
  </si>
  <si>
    <t>Crying with Laughter </t>
  </si>
  <si>
    <t>Welcome to the Dollhouse </t>
  </si>
  <si>
    <t>Ruby in Paradise </t>
  </si>
  <si>
    <t>Raising Victor Vargas </t>
  </si>
  <si>
    <t>Georg Wilhelm Pabst</t>
  </si>
  <si>
    <t>Pandora's Box </t>
  </si>
  <si>
    <t>Daniel Davila</t>
  </si>
  <si>
    <t>Harrison Montgomery </t>
  </si>
  <si>
    <t>Jorge Gaggero</t>
  </si>
  <si>
    <t>Live-In Maid </t>
  </si>
  <si>
    <t>Deterrence </t>
  </si>
  <si>
    <t>Michael Burke</t>
  </si>
  <si>
    <t>The Mudge Boy </t>
  </si>
  <si>
    <t>Catherine Jelski</t>
  </si>
  <si>
    <t>The Young Unknowns </t>
  </si>
  <si>
    <t>Shane Dawson</t>
  </si>
  <si>
    <t>Not Cool </t>
  </si>
  <si>
    <t>Dead Snow </t>
  </si>
  <si>
    <t>Ryan Little</t>
  </si>
  <si>
    <t>Action|Adventure|Drama|War</t>
  </si>
  <si>
    <t>Saints and Soldiers </t>
  </si>
  <si>
    <t>Clark Baker</t>
  </si>
  <si>
    <t>Horror|Sci-Fi|Short|Thriller</t>
  </si>
  <si>
    <t>Vessel </t>
  </si>
  <si>
    <t>American Graffiti </t>
  </si>
  <si>
    <t>Iraq for Sale: The War Profiteers </t>
  </si>
  <si>
    <t>Matt Maiellaro</t>
  </si>
  <si>
    <t>Action|Adventure|Animation|Comedy|Fantasy|Sci-Fi</t>
  </si>
  <si>
    <t>Aqua Teen Hunger Force Colon Movie Film for Theaters </t>
  </si>
  <si>
    <t>Safety Not Guaranteed </t>
  </si>
  <si>
    <t>Kevin Hart: Laugh at My Pain </t>
  </si>
  <si>
    <t>Ben Wheatley</t>
  </si>
  <si>
    <t>Kill List </t>
  </si>
  <si>
    <t>The Innkeepers </t>
  </si>
  <si>
    <t>The Conformist </t>
  </si>
  <si>
    <t>Interview with the Assassin </t>
  </si>
  <si>
    <t>Oliver Blackburn</t>
  </si>
  <si>
    <t>Donkey Punch </t>
  </si>
  <si>
    <t>All the Boys Love Mandy Lane </t>
  </si>
  <si>
    <t>Christopher Hutson</t>
  </si>
  <si>
    <t>Bled </t>
  </si>
  <si>
    <t>Thriller|Western</t>
  </si>
  <si>
    <t>High Noon </t>
  </si>
  <si>
    <t>Documentary|Drama|Sport</t>
  </si>
  <si>
    <t>Hoop Dreams </t>
  </si>
  <si>
    <t>David LaChapelle</t>
  </si>
  <si>
    <t>Rize </t>
  </si>
  <si>
    <t>Destiny </t>
  </si>
  <si>
    <t>L.I.E. </t>
  </si>
  <si>
    <t>Caryn Waechter</t>
  </si>
  <si>
    <t>The Sisterhood of Night </t>
  </si>
  <si>
    <t>Emily Dell</t>
  </si>
  <si>
    <t>B-Girl </t>
  </si>
  <si>
    <t>Ryan Fleck</t>
  </si>
  <si>
    <t>Half Nelson </t>
  </si>
  <si>
    <t>Jennifer Wynne Farmer</t>
  </si>
  <si>
    <t>Naturally Native </t>
  </si>
  <si>
    <t>Christopher Scott Cherot</t>
  </si>
  <si>
    <t>Hav Plenty </t>
  </si>
  <si>
    <t>H.M. Coakley</t>
  </si>
  <si>
    <t>Adulterers </t>
  </si>
  <si>
    <t>Randy Moore</t>
  </si>
  <si>
    <t>Escape from Tomorrow </t>
  </si>
  <si>
    <t>Chris Atkins</t>
  </si>
  <si>
    <t>Starsuckers </t>
  </si>
  <si>
    <t>Bill Benenson</t>
  </si>
  <si>
    <t>The Hadza: Last of the First </t>
  </si>
  <si>
    <t>Ryan Smith</t>
  </si>
  <si>
    <t>After </t>
  </si>
  <si>
    <t>Travis Romero</t>
  </si>
  <si>
    <t>Treachery </t>
  </si>
  <si>
    <t>Anna Mastro</t>
  </si>
  <si>
    <t>Walter </t>
  </si>
  <si>
    <t>Mark Sandrich</t>
  </si>
  <si>
    <t>Top Hat </t>
  </si>
  <si>
    <t>Daniel Myrick</t>
  </si>
  <si>
    <t>The Blair Witch Project </t>
  </si>
  <si>
    <t>Michael Wadleigh</t>
  </si>
  <si>
    <t>Documentary|History|Music</t>
  </si>
  <si>
    <t>Woodstock </t>
  </si>
  <si>
    <t>The Kentucky Fried Movie </t>
  </si>
  <si>
    <t>Mercy Streets </t>
  </si>
  <si>
    <t>Gene Teigland</t>
  </si>
  <si>
    <t>Arnolds Park </t>
  </si>
  <si>
    <t>Scott Ziehl</t>
  </si>
  <si>
    <t>Broken Vessels </t>
  </si>
  <si>
    <t>Richard Montoya</t>
  </si>
  <si>
    <t>Water &amp; Power </t>
  </si>
  <si>
    <t>Johanna Schwartz</t>
  </si>
  <si>
    <t>They Will Have to Kill Us First </t>
  </si>
  <si>
    <t>William Gazecki</t>
  </si>
  <si>
    <t>Crop Circles: Quest for Truth </t>
  </si>
  <si>
    <t>Lance McDaniel</t>
  </si>
  <si>
    <t>Light from the Darkroom </t>
  </si>
  <si>
    <t>Thomas Lilti</t>
  </si>
  <si>
    <t>Irreplaceable </t>
  </si>
  <si>
    <t>Michael Walker</t>
  </si>
  <si>
    <t>The Maid's Room </t>
  </si>
  <si>
    <t>A Hard Day's Night </t>
  </si>
  <si>
    <t>U. Roberto Romano</t>
  </si>
  <si>
    <t>The Harvest/La Cosecha </t>
  </si>
  <si>
    <t>Amy Holden Jones</t>
  </si>
  <si>
    <t>Love Letters </t>
  </si>
  <si>
    <t>Blaz Zavrsnik</t>
  </si>
  <si>
    <t>Julija in alfa Romeo </t>
  </si>
  <si>
    <t>Slovenian</t>
  </si>
  <si>
    <t>Fireproof </t>
  </si>
  <si>
    <t>Pan Nalin</t>
  </si>
  <si>
    <t>Biography|Documentary|Drama</t>
  </si>
  <si>
    <t>Faith Connections </t>
  </si>
  <si>
    <t>Joe Camp</t>
  </si>
  <si>
    <t>Adventure|Family|Romance</t>
  </si>
  <si>
    <t>Benji </t>
  </si>
  <si>
    <t>Adventure|Biography|Drama|Horror|Thriller</t>
  </si>
  <si>
    <t>Open Water </t>
  </si>
  <si>
    <t>Matt Walsh</t>
  </si>
  <si>
    <t>High Road </t>
  </si>
  <si>
    <t>John 'Bud' Cardos</t>
  </si>
  <si>
    <t>Kingdom of the Spiders </t>
  </si>
  <si>
    <t>Marilyn Agrelo</t>
  </si>
  <si>
    <t>Documentary|Family|Music</t>
  </si>
  <si>
    <t>Mad Hot Ballroom </t>
  </si>
  <si>
    <t>The Station Agent </t>
  </si>
  <si>
    <t>Brian Baugh</t>
  </si>
  <si>
    <t>To Save a Life </t>
  </si>
  <si>
    <t>Patrick Creadon</t>
  </si>
  <si>
    <t>Wordplay </t>
  </si>
  <si>
    <t>Barry W. Blaustein</t>
  </si>
  <si>
    <t>Biography|Documentary|Sport</t>
  </si>
  <si>
    <t>Beyond the Mat </t>
  </si>
  <si>
    <t>Kurt Hale</t>
  </si>
  <si>
    <t>The Singles Ward </t>
  </si>
  <si>
    <t>Siddiq Barmak</t>
  </si>
  <si>
    <t>Osama </t>
  </si>
  <si>
    <t>Joseph Dorman</t>
  </si>
  <si>
    <t>Sholem Aleichem: Laughing in the Darkness </t>
  </si>
  <si>
    <t>Greg Harrison</t>
  </si>
  <si>
    <t>Groove </t>
  </si>
  <si>
    <t>The R.M. </t>
  </si>
  <si>
    <t>Twin Falls Idaho </t>
  </si>
  <si>
    <t>Jacob Aaron Estes</t>
  </si>
  <si>
    <t>Mean Creek </t>
  </si>
  <si>
    <t>Hurricane Streets </t>
  </si>
  <si>
    <t>Eric Schaeffer</t>
  </si>
  <si>
    <t>Never Again </t>
  </si>
  <si>
    <t>Neema Barnette</t>
  </si>
  <si>
    <t>Civil Brand </t>
  </si>
  <si>
    <t>Lonesome Jim </t>
  </si>
  <si>
    <t>Joe Swanberg</t>
  </si>
  <si>
    <t>Drinking Buddies </t>
  </si>
  <si>
    <t>Molly Bernstein</t>
  </si>
  <si>
    <t>Deceptive Practice: The Mysteries and Mentors of Ricky Jay </t>
  </si>
  <si>
    <t>Seven Samurai </t>
  </si>
  <si>
    <t>Marius A. Markevicius</t>
  </si>
  <si>
    <t>The Other Dream Team </t>
  </si>
  <si>
    <t>Tom DiCillo</t>
  </si>
  <si>
    <t>Johnny Suede </t>
  </si>
  <si>
    <t>Finishing the Game: The Search for a New Bruce Lee </t>
  </si>
  <si>
    <t>Quentin Dupieux</t>
  </si>
  <si>
    <t>Rubber </t>
  </si>
  <si>
    <t>Kiss the Bride </t>
  </si>
  <si>
    <t>Alex Smith</t>
  </si>
  <si>
    <t>The Slaughter Rule </t>
  </si>
  <si>
    <t>Gareth Edwards</t>
  </si>
  <si>
    <t>Monsters </t>
  </si>
  <si>
    <t>Jonathan Parker</t>
  </si>
  <si>
    <t>The Californians </t>
  </si>
  <si>
    <t>Sol Tryon</t>
  </si>
  <si>
    <t>The Living Wake </t>
  </si>
  <si>
    <t>Alex Craig Mann</t>
  </si>
  <si>
    <t>Detention of the Dead </t>
  </si>
  <si>
    <t>Crazy Stone </t>
  </si>
  <si>
    <t>Stephen Kijak</t>
  </si>
  <si>
    <t>Scott Walker: 30 Century Man </t>
  </si>
  <si>
    <t>Everything Put Together </t>
  </si>
  <si>
    <t>Good Kill </t>
  </si>
  <si>
    <t>Daston Kalili</t>
  </si>
  <si>
    <t>Insomnia Manica </t>
  </si>
  <si>
    <t>The Outrageous Sophie Tucker </t>
  </si>
  <si>
    <t>Now Is Good </t>
  </si>
  <si>
    <t>Michael Hoffman Jr.</t>
  </si>
  <si>
    <t>Girls Gone Dead </t>
  </si>
  <si>
    <t>Patrick Gilles</t>
  </si>
  <si>
    <t>History</t>
  </si>
  <si>
    <t>America Is Still the Place </t>
  </si>
  <si>
    <t>Georgia Hilton</t>
  </si>
  <si>
    <t>Subconscious </t>
  </si>
  <si>
    <t>Jack Heller</t>
  </si>
  <si>
    <t>Enter Nowhere </t>
  </si>
  <si>
    <t>Fernando Baez Mella</t>
  </si>
  <si>
    <t>The King of Najayo </t>
  </si>
  <si>
    <t>Warren Sheppard</t>
  </si>
  <si>
    <t>Action|Romance|Sport</t>
  </si>
  <si>
    <t>Fight to the Finish </t>
  </si>
  <si>
    <t>Horror|Musical</t>
  </si>
  <si>
    <t>Alleluia! The Devil's Carnival </t>
  </si>
  <si>
    <t>Justin Paul Miller</t>
  </si>
  <si>
    <t>Comedy|Mystery|Thriller</t>
  </si>
  <si>
    <t>The Sound and the Shadow </t>
  </si>
  <si>
    <t>Joel Paul Reisig</t>
  </si>
  <si>
    <t>Rodeo Girl </t>
  </si>
  <si>
    <t>Catherine Gund</t>
  </si>
  <si>
    <t>Action|Biography|Documentary|Sport</t>
  </si>
  <si>
    <t>Born to Fly: Elizabeth Streb vs. Gravity </t>
  </si>
  <si>
    <t>Luke Dye</t>
  </si>
  <si>
    <t>The Little Ponderosa Zoo </t>
  </si>
  <si>
    <t>The Toxic Avenger </t>
  </si>
  <si>
    <t>Straight Out of Brooklyn </t>
  </si>
  <si>
    <t>Bloody Sunday </t>
  </si>
  <si>
    <t>Alec Asten</t>
  </si>
  <si>
    <t>Diamond Ruff </t>
  </si>
  <si>
    <t>Hans Canosa</t>
  </si>
  <si>
    <t>Conversations with Other Women </t>
  </si>
  <si>
    <t>Lloyd Kaufman</t>
  </si>
  <si>
    <t>Poultrygeist: Night of the Chicken Dead </t>
  </si>
  <si>
    <t>Matthew Watts</t>
  </si>
  <si>
    <t>Mutual Friends </t>
  </si>
  <si>
    <t>Lloyd Bacon</t>
  </si>
  <si>
    <t>42nd Street </t>
  </si>
  <si>
    <t>Joe Kenemore</t>
  </si>
  <si>
    <t>Rise of the Entrepreneur: The Search for a Better Way </t>
  </si>
  <si>
    <t>Metropolitan </t>
  </si>
  <si>
    <t>Kay Pollak</t>
  </si>
  <si>
    <t>As It Is in Heaven </t>
  </si>
  <si>
    <t>Eric England</t>
  </si>
  <si>
    <t>Roadside </t>
  </si>
  <si>
    <t>Napoleon Dynamite </t>
  </si>
  <si>
    <t>Blue Ruin </t>
  </si>
  <si>
    <t>Paranormal Activity </t>
  </si>
  <si>
    <t>Dogtown and Z-Boys </t>
  </si>
  <si>
    <t>Monty Python and the Holy Grail </t>
  </si>
  <si>
    <t>Quinceañera </t>
  </si>
  <si>
    <t>Sue Corcoran</t>
  </si>
  <si>
    <t>Comedy|Fantasy|Horror|Musical</t>
  </si>
  <si>
    <t>Gory Gory Hallelujah </t>
  </si>
  <si>
    <t>Jonathan Caouette</t>
  </si>
  <si>
    <t>Biography|Documentary</t>
  </si>
  <si>
    <t>Tarnation </t>
  </si>
  <si>
    <t>Ray Griggs</t>
  </si>
  <si>
    <t>I Want Your Money </t>
  </si>
  <si>
    <t>Matt Jackson</t>
  </si>
  <si>
    <t>Love in the Time of Monsters </t>
  </si>
  <si>
    <t>Lucio Fulci</t>
  </si>
  <si>
    <t>The Beyond </t>
  </si>
  <si>
    <t>What Happens in Vegas </t>
  </si>
  <si>
    <t>Paul Fox</t>
  </si>
  <si>
    <t>The Dark Hours </t>
  </si>
  <si>
    <t>My Beautiful Laundrette </t>
  </si>
  <si>
    <t>Ari Kirschenbaum</t>
  </si>
  <si>
    <t>Fabled </t>
  </si>
  <si>
    <t>Cassandra Nicolaou</t>
  </si>
  <si>
    <t>Show Me </t>
  </si>
  <si>
    <t>Ingmar Bergman</t>
  </si>
  <si>
    <t>Cries &amp; Whispers </t>
  </si>
  <si>
    <t>Roger Nygard</t>
  </si>
  <si>
    <t>Trekkies </t>
  </si>
  <si>
    <t>Harry Beaumont</t>
  </si>
  <si>
    <t>The Broadway Melody </t>
  </si>
  <si>
    <t>The Evil Dead </t>
  </si>
  <si>
    <t>Franck Khalfoun</t>
  </si>
  <si>
    <t>Maniac </t>
  </si>
  <si>
    <t>Mor Loushy</t>
  </si>
  <si>
    <t>Censored Voices </t>
  </si>
  <si>
    <t>Henry Alex Rubin</t>
  </si>
  <si>
    <t>Murderball </t>
  </si>
  <si>
    <t>Sam Firstenberg</t>
  </si>
  <si>
    <t>American Ninja 2: The Confrontation </t>
  </si>
  <si>
    <t>Doug Block</t>
  </si>
  <si>
    <t>51 Birch Street </t>
  </si>
  <si>
    <t>Chad Kapper</t>
  </si>
  <si>
    <t>Rotor DR1 </t>
  </si>
  <si>
    <t>12 Angry Men </t>
  </si>
  <si>
    <t>Paul Fierlinger</t>
  </si>
  <si>
    <t>Animation|Drama</t>
  </si>
  <si>
    <t>My Dog Tulip </t>
  </si>
  <si>
    <t>It Happened One Night </t>
  </si>
  <si>
    <t>Yorgos Lanthimos</t>
  </si>
  <si>
    <t>Dogtooth </t>
  </si>
  <si>
    <t>Greek</t>
  </si>
  <si>
    <t>Lauren Lazin</t>
  </si>
  <si>
    <t>Tupac: Resurrection </t>
  </si>
  <si>
    <t>Tumbleweeds </t>
  </si>
  <si>
    <t>Gregory Widen</t>
  </si>
  <si>
    <t>Action|Fantasy|Horror|Mystery|Thriller</t>
  </si>
  <si>
    <t>The Prophecy </t>
  </si>
  <si>
    <t>When the Cat's Away </t>
  </si>
  <si>
    <t>Pieces of April </t>
  </si>
  <si>
    <t>Niall Johnson</t>
  </si>
  <si>
    <t>The Big Swap </t>
  </si>
  <si>
    <t>Old Joy </t>
  </si>
  <si>
    <t>Wendy and Lucy </t>
  </si>
  <si>
    <t>Eric Mendelsohn</t>
  </si>
  <si>
    <t>3 Backyards </t>
  </si>
  <si>
    <t>Jean-Luc Godard</t>
  </si>
  <si>
    <t>Pierrot le Fou </t>
  </si>
  <si>
    <t>Florence Ayisi</t>
  </si>
  <si>
    <t>Sisters in Law </t>
  </si>
  <si>
    <t>Ayurveda: Art of Being </t>
  </si>
  <si>
    <t>Michael Roemer</t>
  </si>
  <si>
    <t>Nothing But a Man </t>
  </si>
  <si>
    <t>First Love, Last Rites </t>
  </si>
  <si>
    <t>Eddie O'Flaherty</t>
  </si>
  <si>
    <t>Fighting Tommy Riley </t>
  </si>
  <si>
    <t>Babar Ahmed</t>
  </si>
  <si>
    <t>Royal Kill </t>
  </si>
  <si>
    <t>John D. Hancock</t>
  </si>
  <si>
    <t>The Looking Glass </t>
  </si>
  <si>
    <t>Paul Bartel</t>
  </si>
  <si>
    <t>Action|Comedy|Sci-Fi|Sport</t>
  </si>
  <si>
    <t>Death Race 2000 </t>
  </si>
  <si>
    <t>Bruce Dellis</t>
  </si>
  <si>
    <t>Locker 13 </t>
  </si>
  <si>
    <t>Pece Dingo</t>
  </si>
  <si>
    <t>Midnight Cabaret </t>
  </si>
  <si>
    <t>Jerome Elston Scott</t>
  </si>
  <si>
    <t>Anderson's Cross </t>
  </si>
  <si>
    <t>Étienne Faure</t>
  </si>
  <si>
    <t>Bizarre </t>
  </si>
  <si>
    <t>Herb Freed</t>
  </si>
  <si>
    <t>Graduation Day </t>
  </si>
  <si>
    <t>Jack Perez</t>
  </si>
  <si>
    <t>Comedy|Crime|Drama|Horror|Mystery|Thriller</t>
  </si>
  <si>
    <t>Some Guy Who Kills People </t>
  </si>
  <si>
    <t>Craig Zobel</t>
  </si>
  <si>
    <t>Compliance </t>
  </si>
  <si>
    <t>Chasing Amy </t>
  </si>
  <si>
    <t>Lovely &amp; Amazing </t>
  </si>
  <si>
    <t>Ken Del Conte</t>
  </si>
  <si>
    <t>Action|Adventure|Mystery|Romance|Thriller</t>
  </si>
  <si>
    <t>Death Calls </t>
  </si>
  <si>
    <t>Better Luck Tomorrow </t>
  </si>
  <si>
    <t>Maria Maggenti</t>
  </si>
  <si>
    <t>The Incredibly True Adventure of Two Girls in Love </t>
  </si>
  <si>
    <t>Chuck &amp; Buck </t>
  </si>
  <si>
    <t>Piyush Dinker Pandya</t>
  </si>
  <si>
    <t>American Desi </t>
  </si>
  <si>
    <t>Daniel Columbie</t>
  </si>
  <si>
    <t>Amidst the Devil's Wings </t>
  </si>
  <si>
    <t>Cube </t>
  </si>
  <si>
    <t>Emma-Kate Croghan</t>
  </si>
  <si>
    <t>Love and Other Catastrophes </t>
  </si>
  <si>
    <t>Bill Plympton</t>
  </si>
  <si>
    <t>Animation|Comedy|Drama|Fantasy|Sci-Fi</t>
  </si>
  <si>
    <t>I Married a Strange Person! </t>
  </si>
  <si>
    <t>November </t>
  </si>
  <si>
    <t>Drake Doremus</t>
  </si>
  <si>
    <t>Like Crazy </t>
  </si>
  <si>
    <t>Al Franklin</t>
  </si>
  <si>
    <t>Teeth and Blood </t>
  </si>
  <si>
    <t>Sugar Town </t>
  </si>
  <si>
    <t>Michael Kang</t>
  </si>
  <si>
    <t>The Motel </t>
  </si>
  <si>
    <t>The Canyons </t>
  </si>
  <si>
    <t>Lori Silverbush</t>
  </si>
  <si>
    <t>On the Outs </t>
  </si>
  <si>
    <t>Shotgun Stories </t>
  </si>
  <si>
    <t>Stuart Hazeldine</t>
  </si>
  <si>
    <t>Exam </t>
  </si>
  <si>
    <t>Hilary Brougher</t>
  </si>
  <si>
    <t>The Sticky Fingers of Time </t>
  </si>
  <si>
    <t>Rachel Goldenberg</t>
  </si>
  <si>
    <t>Sunday School Musical </t>
  </si>
  <si>
    <t>Corbin Bernsen</t>
  </si>
  <si>
    <t>Rust </t>
  </si>
  <si>
    <t>Jamin Winans</t>
  </si>
  <si>
    <t>Action|Drama|Fantasy|Sci-Fi</t>
  </si>
  <si>
    <t>Ink </t>
  </si>
  <si>
    <t>Tom Seidman</t>
  </si>
  <si>
    <t>The Christmas Bunny </t>
  </si>
  <si>
    <t>Jason Naumann</t>
  </si>
  <si>
    <t>Comedy|Short</t>
  </si>
  <si>
    <t>Jesus People </t>
  </si>
  <si>
    <t>Matt Cimber</t>
  </si>
  <si>
    <t>Butterfly </t>
  </si>
  <si>
    <t>Sam Martin</t>
  </si>
  <si>
    <t>UnDivided </t>
  </si>
  <si>
    <t>Andrew Hyatt</t>
  </si>
  <si>
    <t>The Frozen </t>
  </si>
  <si>
    <t>Horse Camp </t>
  </si>
  <si>
    <t>Kristin Rizzo</t>
  </si>
  <si>
    <t>Give Me Shelter </t>
  </si>
  <si>
    <t>Ward Roberts</t>
  </si>
  <si>
    <t>Little Big Top </t>
  </si>
  <si>
    <t>Zoran Lisinac</t>
  </si>
  <si>
    <t>Along the Roadside </t>
  </si>
  <si>
    <t>Bronson </t>
  </si>
  <si>
    <t>James O'Brien</t>
  </si>
  <si>
    <t>Adventure|Drama|Fantasy|Thriller|Western</t>
  </si>
  <si>
    <t>Western Religion </t>
  </si>
  <si>
    <t>Tom Putnam</t>
  </si>
  <si>
    <t>Burn </t>
  </si>
  <si>
    <t>Jon Shear</t>
  </si>
  <si>
    <t>Urbania </t>
  </si>
  <si>
    <t>Al Silliman Jr.</t>
  </si>
  <si>
    <t>The Stewardesses </t>
  </si>
  <si>
    <t>Eugène Lourié</t>
  </si>
  <si>
    <t>Adventure|Horror|Sci-Fi</t>
  </si>
  <si>
    <t>The Beast from 20,000 Fathoms </t>
  </si>
  <si>
    <t>Mad Max </t>
  </si>
  <si>
    <t>Swingers </t>
  </si>
  <si>
    <t>A Fistful of Dollars </t>
  </si>
  <si>
    <t>Lowell Sherman</t>
  </si>
  <si>
    <t>Comedy|Drama|History|Musical|Romance</t>
  </si>
  <si>
    <t>She Done Him Wrong </t>
  </si>
  <si>
    <t>Maurizio Benazzo</t>
  </si>
  <si>
    <t>Short Cut to Nirvana: Kumbh Mela </t>
  </si>
  <si>
    <t>David G. Evans</t>
  </si>
  <si>
    <t>The Grace Card </t>
  </si>
  <si>
    <t>Middle of Nowhere </t>
  </si>
  <si>
    <t>3 </t>
  </si>
  <si>
    <t>Sherman Alexie</t>
  </si>
  <si>
    <t>The Business of Fancydancing </t>
  </si>
  <si>
    <t>Justin Dillon</t>
  </si>
  <si>
    <t>Call + Response </t>
  </si>
  <si>
    <t>Stevan Mena</t>
  </si>
  <si>
    <t>Malevolence </t>
  </si>
  <si>
    <t>Shooting the Warwicks </t>
  </si>
  <si>
    <t>Super Hybrid </t>
  </si>
  <si>
    <t>Baghead </t>
  </si>
  <si>
    <t>Livingston Oden</t>
  </si>
  <si>
    <t>Comedy|Horror|Mystery|Thriller</t>
  </si>
  <si>
    <t>Solitude </t>
  </si>
  <si>
    <t>Chris Marker</t>
  </si>
  <si>
    <t>The Case of the Grinning Cat </t>
  </si>
  <si>
    <t>Carl Theodor Dreyer</t>
  </si>
  <si>
    <t>Ordet </t>
  </si>
  <si>
    <t>Marianna Palka</t>
  </si>
  <si>
    <t>Good Dick </t>
  </si>
  <si>
    <t>The Man from Earth </t>
  </si>
  <si>
    <t>Ricki Stern</t>
  </si>
  <si>
    <t>The Trials of Darryl Hunt </t>
  </si>
  <si>
    <t>Nadia Tass</t>
  </si>
  <si>
    <t>An American Girl Holiday </t>
  </si>
  <si>
    <t>James Kerwin</t>
  </si>
  <si>
    <t>Drama|Music|Mystery|Romance|Sci-Fi</t>
  </si>
  <si>
    <t>Yesterday Was a Lie </t>
  </si>
  <si>
    <t>C. Fraser Press</t>
  </si>
  <si>
    <t>Theresa Is a Mother </t>
  </si>
  <si>
    <t>Rania Attieh</t>
  </si>
  <si>
    <t>H. </t>
  </si>
  <si>
    <t>Sharon Greytak</t>
  </si>
  <si>
    <t>Archaeology of a Woman </t>
  </si>
  <si>
    <t>Majid Majidi</t>
  </si>
  <si>
    <t>Children of Heaven </t>
  </si>
  <si>
    <t>Andrew Haigh</t>
  </si>
  <si>
    <t>Weekend </t>
  </si>
  <si>
    <t>She's Gotta Have It </t>
  </si>
  <si>
    <t>Cary Bell</t>
  </si>
  <si>
    <t>Butterfly Girl </t>
  </si>
  <si>
    <t>Nicolae Constantin Tanase</t>
  </si>
  <si>
    <t>The World Is Mine </t>
  </si>
  <si>
    <t>Another Earth </t>
  </si>
  <si>
    <t>Melvin Van Peebles</t>
  </si>
  <si>
    <t>Sweet Sweetback's Baadasssss Song </t>
  </si>
  <si>
    <t>Ken Roht</t>
  </si>
  <si>
    <t>Perfect Cowboy </t>
  </si>
  <si>
    <t>Tadpole </t>
  </si>
  <si>
    <t>Once </t>
  </si>
  <si>
    <t>Robinson Devor</t>
  </si>
  <si>
    <t>The Woman Chaser </t>
  </si>
  <si>
    <t>Michel Orion Scott</t>
  </si>
  <si>
    <t>The Horse Boy </t>
  </si>
  <si>
    <t>Pat Holden</t>
  </si>
  <si>
    <t>When the Lights Went Out </t>
  </si>
  <si>
    <t>Eric Bugbee</t>
  </si>
  <si>
    <t>Heroes of Dirt </t>
  </si>
  <si>
    <t>Bill Melendez</t>
  </si>
  <si>
    <t>A Charlie Brown Christmas </t>
  </si>
  <si>
    <t>Dena Seidel</t>
  </si>
  <si>
    <t>Adventure|Documentary</t>
  </si>
  <si>
    <t>Antarctic Edge: 70° South </t>
  </si>
  <si>
    <t>Deborah Anderson</t>
  </si>
  <si>
    <t>Aroused </t>
  </si>
  <si>
    <t>Sara Newens</t>
  </si>
  <si>
    <t>Top Spin </t>
  </si>
  <si>
    <t>Roger &amp; Me </t>
  </si>
  <si>
    <t>Sai Varadan</t>
  </si>
  <si>
    <t>An American in Hollywood </t>
  </si>
  <si>
    <t>Sound of My Voice </t>
  </si>
  <si>
    <t>Amal Al-Agroobi</t>
  </si>
  <si>
    <t>Documentary|Family</t>
  </si>
  <si>
    <t>The Brain That Sings </t>
  </si>
  <si>
    <t>Andrew Berends</t>
  </si>
  <si>
    <t>The Blood of My Brother </t>
  </si>
  <si>
    <t>Lynn Shelton</t>
  </si>
  <si>
    <t>Your Sister's Sister </t>
  </si>
  <si>
    <t>Valentine</t>
  </si>
  <si>
    <t>Romantic Schemer </t>
  </si>
  <si>
    <t>David Hewlett</t>
  </si>
  <si>
    <t>A Dog's Breakfast </t>
  </si>
  <si>
    <t>Une Femme Mariée </t>
  </si>
  <si>
    <t>Nate Parker</t>
  </si>
  <si>
    <t>The Birth of a Nation </t>
  </si>
  <si>
    <t>Nathan Smith Jones</t>
  </si>
  <si>
    <t>The Work and the Story </t>
  </si>
  <si>
    <t>Facing the Giants </t>
  </si>
  <si>
    <t>Travis Cluff</t>
  </si>
  <si>
    <t>The Gallows </t>
  </si>
  <si>
    <t>Eraserhead </t>
  </si>
  <si>
    <t>Robert Townsend</t>
  </si>
  <si>
    <t>Hollywood Shuffle </t>
  </si>
  <si>
    <t>The Mighty </t>
  </si>
  <si>
    <t>Jamaa Fanaka</t>
  </si>
  <si>
    <t>Penitentiary </t>
  </si>
  <si>
    <t>Larry Blamire</t>
  </si>
  <si>
    <t>The Lost Skeleton of Cadavra </t>
  </si>
  <si>
    <t>Stephen Langford</t>
  </si>
  <si>
    <t>Dude, Where's My Dog?! </t>
  </si>
  <si>
    <t>E.L. Katz</t>
  </si>
  <si>
    <t>Comedy|Crime|Drama|Horror|Thriller</t>
  </si>
  <si>
    <t>Cheap Thrills </t>
  </si>
  <si>
    <t>Lisanne Pajot</t>
  </si>
  <si>
    <t>Indie Game: The Movie </t>
  </si>
  <si>
    <t>Dan Reed</t>
  </si>
  <si>
    <t>Closure </t>
  </si>
  <si>
    <t>John Reinhardt</t>
  </si>
  <si>
    <t>Open Secret </t>
  </si>
  <si>
    <t>Patrick Ryan Sims</t>
  </si>
  <si>
    <t>Echo Dr. </t>
  </si>
  <si>
    <t>Laslo Benedek</t>
  </si>
  <si>
    <t>The Night Visitor </t>
  </si>
  <si>
    <t>Jason Miller</t>
  </si>
  <si>
    <t>The Past is a Grotesque Animal </t>
  </si>
  <si>
    <t>Sut Jhally</t>
  </si>
  <si>
    <t>Peace, Propaganda &amp; the Promised Land </t>
  </si>
  <si>
    <t>Pi </t>
  </si>
  <si>
    <t>Julie Davis</t>
  </si>
  <si>
    <t>I Love You, Don't Touch Me! </t>
  </si>
  <si>
    <t>Myles Berkowitz</t>
  </si>
  <si>
    <t>20 Dates </t>
  </si>
  <si>
    <t>Brett Piper</t>
  </si>
  <si>
    <t>Queen Crab </t>
  </si>
  <si>
    <t>Comedy|Documentary|Drama</t>
  </si>
  <si>
    <t>Super Size Me </t>
  </si>
  <si>
    <t>Brandon Trost</t>
  </si>
  <si>
    <t>The FP </t>
  </si>
  <si>
    <t>Happy Christmas </t>
  </si>
  <si>
    <t>Joseph Green</t>
  </si>
  <si>
    <t>The Brain That Wouldn't Die </t>
  </si>
  <si>
    <t>Wade Gasque</t>
  </si>
  <si>
    <t>Tiger Orange </t>
  </si>
  <si>
    <t>Daniel Schechter</t>
  </si>
  <si>
    <t>Supporting Characters </t>
  </si>
  <si>
    <t>Absentia </t>
  </si>
  <si>
    <t>The Brothers McMullen </t>
  </si>
  <si>
    <t>Matt Johnson</t>
  </si>
  <si>
    <t>The Dirties </t>
  </si>
  <si>
    <t>Bruno Barreto</t>
  </si>
  <si>
    <t>Gabriela </t>
  </si>
  <si>
    <t>Lena Dunham</t>
  </si>
  <si>
    <t>Tiny Furniture </t>
  </si>
  <si>
    <t>Terron R. Parsons</t>
  </si>
  <si>
    <t>Crime|Drama|Horror</t>
  </si>
  <si>
    <t>Hayride </t>
  </si>
  <si>
    <t>Daniel Mellitz</t>
  </si>
  <si>
    <t>The Naked Ape </t>
  </si>
  <si>
    <t>Jem Cohen</t>
  </si>
  <si>
    <t>Counting </t>
  </si>
  <si>
    <t>Andrew Leman</t>
  </si>
  <si>
    <t>The Call of Cthulhu </t>
  </si>
  <si>
    <t>Dave Carroll</t>
  </si>
  <si>
    <t>Bending Steel </t>
  </si>
  <si>
    <t>William Eubank</t>
  </si>
  <si>
    <t>The Signal </t>
  </si>
  <si>
    <t>Patrick Meaney</t>
  </si>
  <si>
    <t>The Image Revolution </t>
  </si>
  <si>
    <t>Chad Hartigan</t>
  </si>
  <si>
    <t>This Is Martin Bonner </t>
  </si>
  <si>
    <t>Malcolm Goodwin</t>
  </si>
  <si>
    <t>A True Story </t>
  </si>
  <si>
    <t>George Washington </t>
  </si>
  <si>
    <t>Kevin Jordan</t>
  </si>
  <si>
    <t>Smiling Fish &amp; Goat on Fire </t>
  </si>
  <si>
    <t>Kirk Loudon</t>
  </si>
  <si>
    <t>Dawn of the Crescent Moon </t>
  </si>
  <si>
    <t>Travis Legge</t>
  </si>
  <si>
    <t>Raymond Did It </t>
  </si>
  <si>
    <t>The Last Waltz </t>
  </si>
  <si>
    <t>Collin Joseph Neal</t>
  </si>
  <si>
    <t>Run, Hide, Die </t>
  </si>
  <si>
    <t>Bradley Rust Gray</t>
  </si>
  <si>
    <t>The Exploding Girl </t>
  </si>
  <si>
    <t>Mike Bruce</t>
  </si>
  <si>
    <t>The Legend of God's Gun </t>
  </si>
  <si>
    <t>Andrew Bujalski</t>
  </si>
  <si>
    <t>Mutual Appreciation </t>
  </si>
  <si>
    <t>Damir Catic</t>
  </si>
  <si>
    <t>Her Cry: La Llorona Investigation </t>
  </si>
  <si>
    <t>Down Terrace </t>
  </si>
  <si>
    <t>Clerks </t>
  </si>
  <si>
    <t>James Bidgood</t>
  </si>
  <si>
    <t>Pink Narcissus </t>
  </si>
  <si>
    <t>Funny Ha Ha </t>
  </si>
  <si>
    <t>In the Company of Men </t>
  </si>
  <si>
    <t>Eric Eason</t>
  </si>
  <si>
    <t>Manito </t>
  </si>
  <si>
    <t>Rampage </t>
  </si>
  <si>
    <t>Slacker </t>
  </si>
  <si>
    <t>Joseph Mazzella</t>
  </si>
  <si>
    <t>Dutch Kills </t>
  </si>
  <si>
    <t>Dry Spell </t>
  </si>
  <si>
    <t>Flywheel </t>
  </si>
  <si>
    <t>Marcus Nispel</t>
  </si>
  <si>
    <t>Exeter </t>
  </si>
  <si>
    <t>Brandon Landers</t>
  </si>
  <si>
    <t>The Ridges </t>
  </si>
  <si>
    <t>The Puffy Chair </t>
  </si>
  <si>
    <t>Jim Chuchu</t>
  </si>
  <si>
    <t>Stories of Our Lives </t>
  </si>
  <si>
    <t>Swahili</t>
  </si>
  <si>
    <t>Daryl Wein</t>
  </si>
  <si>
    <t>Breaking Upwards </t>
  </si>
  <si>
    <t>Jason Trost</t>
  </si>
  <si>
    <t>All Superheroes Must Die </t>
  </si>
  <si>
    <t>Comedy|Crime|Horror</t>
  </si>
  <si>
    <t>Pink Flamingos </t>
  </si>
  <si>
    <t>Clean </t>
  </si>
  <si>
    <t>Jafar Panahi</t>
  </si>
  <si>
    <t>The Circle </t>
  </si>
  <si>
    <t>Ivan Kavanagh</t>
  </si>
  <si>
    <t>Tin Can Man </t>
  </si>
  <si>
    <t>Kiyoshi Kurosawa</t>
  </si>
  <si>
    <t>The Cure </t>
  </si>
  <si>
    <t>Tadeo Garcia</t>
  </si>
  <si>
    <t>On the Downlow </t>
  </si>
  <si>
    <t>Thomas L. Phillips</t>
  </si>
  <si>
    <t>Sanctuary; Quite a Conundrum </t>
  </si>
  <si>
    <t>Ash Baron-Cohen</t>
  </si>
  <si>
    <t>Bang </t>
  </si>
  <si>
    <t>Shane Carruth</t>
  </si>
  <si>
    <t>Primer </t>
  </si>
  <si>
    <t>Neill Dela Llana</t>
  </si>
  <si>
    <t>Cavite </t>
  </si>
  <si>
    <t>El Mariachi </t>
  </si>
  <si>
    <t>Anthony Vallone</t>
  </si>
  <si>
    <t>The Mongol King </t>
  </si>
  <si>
    <t>Newlyweds </t>
  </si>
  <si>
    <t>Scott Smith</t>
  </si>
  <si>
    <t>Signed Sealed Delivered </t>
  </si>
  <si>
    <t>Benjamin Roberds</t>
  </si>
  <si>
    <t>A Plague So Pleasant </t>
  </si>
  <si>
    <t>Daniel Hsia</t>
  </si>
  <si>
    <t>Shanghai Calling </t>
  </si>
  <si>
    <t>My Date with Drew </t>
  </si>
  <si>
    <t>Mystery</t>
  </si>
  <si>
    <t>Sport</t>
  </si>
  <si>
    <t>Crime</t>
  </si>
  <si>
    <t>War</t>
  </si>
  <si>
    <t>News</t>
  </si>
  <si>
    <t>Short</t>
  </si>
  <si>
    <t>Film-Noir</t>
  </si>
  <si>
    <t>Genre</t>
  </si>
  <si>
    <t>No. of Movies</t>
  </si>
  <si>
    <t>Mean</t>
  </si>
  <si>
    <t>Median</t>
  </si>
  <si>
    <t>Mode</t>
  </si>
  <si>
    <t>Minimum</t>
  </si>
  <si>
    <t>Maximum</t>
  </si>
  <si>
    <t>Variance</t>
  </si>
  <si>
    <t>Standard Deviation</t>
  </si>
  <si>
    <t>Director name</t>
  </si>
  <si>
    <t>Mean IMDB SCORE</t>
  </si>
  <si>
    <t>Language</t>
  </si>
  <si>
    <t>mean</t>
  </si>
  <si>
    <t>median</t>
  </si>
  <si>
    <t>Mean Duration</t>
  </si>
  <si>
    <t>Median Duration</t>
  </si>
  <si>
    <t>Duration</t>
  </si>
  <si>
    <t>Profit</t>
  </si>
  <si>
    <t>No mode</t>
  </si>
  <si>
    <t>Duration Statistics</t>
  </si>
  <si>
    <t xml:space="preserve">Director Name </t>
  </si>
  <si>
    <t>Mean IMDB Score</t>
  </si>
  <si>
    <t>Directors whose score is more that 95th percentile i.e. 7.8</t>
  </si>
  <si>
    <t>Mean IMDB Score Percentile</t>
  </si>
  <si>
    <t>Top 10 Directors</t>
  </si>
  <si>
    <t>Top 5 Directors</t>
  </si>
  <si>
    <t>Correlation between Movie Budget &amp; Gross earning is</t>
  </si>
  <si>
    <t>Top 10 Movies with Highest Profit Margin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</si>
</sst>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0.00000"/>
    <numFmt numFmtId="166" formatCode="0.0000"/>
    <numFmt numFmtId="167" formatCode="0.0000000"/>
    <numFmt numFmtId="168" formatCode="_-[$$-409]* #,##0.00_ ;_-[$$-409]* \-#,##0.00\ ;_-[$$-409]* &quot;-&quot;??_ ;_-@_ "/>
  </numFmts>
  <fonts count="1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0"/>
      <name val="Calibri"/>
      <family val="2"/>
      <scheme val="minor"/>
    </font>
    <font>
      <b/>
      <sz val="11"/>
      <name val="Calibri"/>
      <family val="2"/>
    </font>
    <font>
      <b/>
      <sz val="11"/>
      <color rgb="FF3F3F3F"/>
      <name val="Calibri"/>
      <family val="2"/>
      <scheme val="minor"/>
    </font>
    <font>
      <sz val="18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2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2F2F2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theme="4" tint="0.79998168889431442"/>
      </patternFill>
    </fill>
    <fill>
      <patternFill patternType="solid">
        <fgColor theme="4" tint="0.39997558519241921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n">
        <color rgb="FF3F3F3F"/>
      </bottom>
      <diagonal/>
    </border>
    <border>
      <left/>
      <right/>
      <top/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</borders>
  <cellStyleXfs count="3">
    <xf numFmtId="0" fontId="0" fillId="0" borderId="0"/>
    <xf numFmtId="0" fontId="4" fillId="5" borderId="7" applyNumberFormat="0" applyAlignment="0" applyProtection="0"/>
    <xf numFmtId="0" fontId="6" fillId="8" borderId="0" applyNumberFormat="0" applyBorder="0" applyAlignment="0" applyProtection="0"/>
  </cellStyleXfs>
  <cellXfs count="48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left"/>
    </xf>
    <xf numFmtId="0" fontId="2" fillId="2" borderId="4" xfId="0" applyFont="1" applyFill="1" applyBorder="1"/>
    <xf numFmtId="2" fontId="0" fillId="0" borderId="0" xfId="0" applyNumberFormat="1"/>
    <xf numFmtId="0" fontId="0" fillId="3" borderId="2" xfId="0" applyFill="1" applyBorder="1" applyAlignment="1">
      <alignment horizontal="left"/>
    </xf>
    <xf numFmtId="0" fontId="0" fillId="4" borderId="2" xfId="0" applyFill="1" applyBorder="1" applyAlignment="1">
      <alignment horizontal="left"/>
    </xf>
    <xf numFmtId="2" fontId="2" fillId="2" borderId="6" xfId="0" applyNumberFormat="1" applyFont="1" applyFill="1" applyBorder="1"/>
    <xf numFmtId="2" fontId="0" fillId="3" borderId="3" xfId="0" applyNumberFormat="1" applyFill="1" applyBorder="1"/>
    <xf numFmtId="2" fontId="0" fillId="4" borderId="3" xfId="0" applyNumberFormat="1" applyFill="1" applyBorder="1"/>
    <xf numFmtId="164" fontId="0" fillId="0" borderId="0" xfId="0" applyNumberFormat="1"/>
    <xf numFmtId="164" fontId="2" fillId="2" borderId="6" xfId="0" applyNumberFormat="1" applyFont="1" applyFill="1" applyBorder="1"/>
    <xf numFmtId="164" fontId="0" fillId="3" borderId="3" xfId="0" applyNumberFormat="1" applyFill="1" applyBorder="1"/>
    <xf numFmtId="164" fontId="0" fillId="4" borderId="3" xfId="0" applyNumberFormat="1" applyFill="1" applyBorder="1"/>
    <xf numFmtId="165" fontId="0" fillId="0" borderId="0" xfId="0" applyNumberFormat="1"/>
    <xf numFmtId="165" fontId="2" fillId="2" borderId="6" xfId="0" applyNumberFormat="1" applyFont="1" applyFill="1" applyBorder="1"/>
    <xf numFmtId="165" fontId="2" fillId="2" borderId="5" xfId="0" applyNumberFormat="1" applyFont="1" applyFill="1" applyBorder="1"/>
    <xf numFmtId="0" fontId="3" fillId="2" borderId="1" xfId="0" applyFont="1" applyFill="1" applyBorder="1" applyAlignment="1">
      <alignment horizontal="center" vertical="top"/>
    </xf>
    <xf numFmtId="164" fontId="0" fillId="0" borderId="0" xfId="0" applyNumberFormat="1" applyAlignment="1">
      <alignment horizontal="right"/>
    </xf>
    <xf numFmtId="2" fontId="0" fillId="0" borderId="0" xfId="0" applyNumberFormat="1" applyAlignment="1">
      <alignment horizontal="left"/>
    </xf>
    <xf numFmtId="166" fontId="0" fillId="0" borderId="0" xfId="0" applyNumberFormat="1"/>
    <xf numFmtId="2" fontId="4" fillId="5" borderId="7" xfId="1" applyNumberFormat="1" applyAlignment="1">
      <alignment horizontal="left"/>
    </xf>
    <xf numFmtId="166" fontId="4" fillId="5" borderId="7" xfId="1" applyNumberFormat="1"/>
    <xf numFmtId="164" fontId="0" fillId="0" borderId="0" xfId="0" applyNumberFormat="1" applyAlignment="1">
      <alignment horizontal="left"/>
    </xf>
    <xf numFmtId="0" fontId="6" fillId="8" borderId="0" xfId="2"/>
    <xf numFmtId="2" fontId="6" fillId="8" borderId="0" xfId="2" applyNumberFormat="1"/>
    <xf numFmtId="0" fontId="6" fillId="9" borderId="0" xfId="2" applyFill="1"/>
    <xf numFmtId="2" fontId="6" fillId="9" borderId="0" xfId="2" applyNumberFormat="1" applyFill="1"/>
    <xf numFmtId="0" fontId="8" fillId="9" borderId="0" xfId="0" applyFont="1" applyFill="1" applyAlignment="1">
      <alignment horizontal="center" vertical="center"/>
    </xf>
    <xf numFmtId="164" fontId="8" fillId="9" borderId="0" xfId="0" applyNumberFormat="1" applyFont="1" applyFill="1" applyAlignment="1">
      <alignment horizontal="center" vertical="center"/>
    </xf>
    <xf numFmtId="166" fontId="0" fillId="3" borderId="2" xfId="0" applyNumberFormat="1" applyFill="1" applyBorder="1" applyAlignment="1">
      <alignment horizontal="right"/>
    </xf>
    <xf numFmtId="166" fontId="0" fillId="4" borderId="2" xfId="0" applyNumberFormat="1" applyFill="1" applyBorder="1" applyAlignment="1">
      <alignment horizontal="right"/>
    </xf>
    <xf numFmtId="168" fontId="0" fillId="0" borderId="0" xfId="0" applyNumberFormat="1"/>
    <xf numFmtId="0" fontId="11" fillId="6" borderId="0" xfId="0" applyFont="1" applyFill="1" applyAlignment="1">
      <alignment horizontal="center" vertical="center"/>
    </xf>
    <xf numFmtId="2" fontId="5" fillId="7" borderId="0" xfId="0" applyNumberFormat="1" applyFont="1" applyFill="1" applyAlignment="1">
      <alignment horizontal="center" vertical="center"/>
    </xf>
    <xf numFmtId="2" fontId="5" fillId="7" borderId="8" xfId="0" applyNumberFormat="1" applyFont="1" applyFill="1" applyBorder="1" applyAlignment="1">
      <alignment horizontal="center" vertical="center"/>
    </xf>
    <xf numFmtId="0" fontId="9" fillId="9" borderId="0" xfId="0" applyFont="1" applyFill="1" applyAlignment="1">
      <alignment horizontal="left" wrapText="1"/>
    </xf>
    <xf numFmtId="0" fontId="10" fillId="9" borderId="0" xfId="0" applyFont="1" applyFill="1" applyAlignment="1">
      <alignment horizontal="center" vertical="center"/>
    </xf>
    <xf numFmtId="168" fontId="12" fillId="11" borderId="10" xfId="0" applyNumberFormat="1" applyFont="1" applyFill="1" applyBorder="1" applyAlignment="1">
      <alignment vertical="center"/>
    </xf>
    <xf numFmtId="168" fontId="12" fillId="3" borderId="10" xfId="0" applyNumberFormat="1" applyFont="1" applyFill="1" applyBorder="1" applyAlignment="1">
      <alignment vertical="center"/>
    </xf>
    <xf numFmtId="0" fontId="13" fillId="12" borderId="0" xfId="0" applyFont="1" applyFill="1" applyAlignment="1">
      <alignment horizontal="center" vertical="center"/>
    </xf>
    <xf numFmtId="0" fontId="13" fillId="12" borderId="9" xfId="0" applyFont="1" applyFill="1" applyBorder="1" applyAlignment="1">
      <alignment horizontal="center" vertical="center"/>
    </xf>
    <xf numFmtId="0" fontId="12" fillId="11" borderId="10" xfId="0" applyFont="1" applyFill="1" applyBorder="1" applyAlignment="1">
      <alignment vertical="center"/>
    </xf>
    <xf numFmtId="0" fontId="12" fillId="11" borderId="2" xfId="0" applyFont="1" applyFill="1" applyBorder="1" applyAlignment="1">
      <alignment vertical="center"/>
    </xf>
    <xf numFmtId="0" fontId="12" fillId="3" borderId="10" xfId="0" applyFont="1" applyFill="1" applyBorder="1" applyAlignment="1">
      <alignment vertical="center"/>
    </xf>
    <xf numFmtId="0" fontId="12" fillId="3" borderId="2" xfId="0" applyFont="1" applyFill="1" applyBorder="1" applyAlignment="1">
      <alignment vertical="center"/>
    </xf>
    <xf numFmtId="0" fontId="12" fillId="10" borderId="0" xfId="0" applyFont="1" applyFill="1" applyAlignment="1">
      <alignment horizontal="center" vertical="center"/>
    </xf>
    <xf numFmtId="167" fontId="12" fillId="10" borderId="0" xfId="0" applyNumberFormat="1" applyFont="1" applyFill="1" applyAlignment="1">
      <alignment horizontal="center" vertical="center"/>
    </xf>
  </cellXfs>
  <cellStyles count="3">
    <cellStyle name="20% - Accent1" xfId="2" builtinId="30"/>
    <cellStyle name="Normal" xfId="0" builtinId="0"/>
    <cellStyle name="Output" xfId="1" builtinId="21"/>
  </cellStyles>
  <dxfs count="35">
    <dxf>
      <numFmt numFmtId="168" formatCode="_-[$$-409]* #,##0.00_ ;_-[$$-409]* \-#,##0.00\ ;_-[$$-409]* &quot;-&quot;??_ ;_-@_ "/>
    </dxf>
    <dxf>
      <numFmt numFmtId="168" formatCode="_-[$$-409]* #,##0.00_ ;_-[$$-409]* \-#,##0.00\ ;_-[$$-409]* &quot;-&quot;??_ ;_-@_ "/>
    </dxf>
    <dxf>
      <numFmt numFmtId="168" formatCode="_-[$$-409]* #,##0.00_ ;_-[$$-409]* \-#,##0.00\ ;_-[$$-409]* &quot;-&quot;??_ ;_-@_ "/>
    </dxf>
    <dxf>
      <border outline="0">
        <top style="thin">
          <color theme="0"/>
        </top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solid">
          <fgColor theme="4"/>
          <bgColor theme="4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164" formatCode="0.0"/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"/>
      <fill>
        <patternFill patternType="solid">
          <fgColor theme="4" tint="0.79998168889431442"/>
          <bgColor theme="4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 style="thin">
          <color theme="0"/>
        </top>
        <bottom style="thin">
          <color theme="0"/>
        </bottom>
      </border>
    </dxf>
    <dxf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/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0"/>
        </top>
        <bottom style="thin">
          <color theme="0"/>
        </bottom>
      </border>
    </dxf>
    <dxf>
      <border outline="0">
        <top style="thin">
          <color theme="0"/>
        </top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numFmt numFmtId="166" formatCode="0.0000"/>
    </dxf>
    <dxf>
      <numFmt numFmtId="2" formatCode="0.00"/>
    </dxf>
    <dxf>
      <numFmt numFmtId="2" formatCode="0.00"/>
    </dxf>
    <dxf>
      <numFmt numFmtId="0" formatCode="General"/>
    </dxf>
    <dxf>
      <alignment horizontal="left" vertical="bottom" textRotation="0" wrapText="0" indent="0" justifyLastLine="0" shrinkToFit="0" readingOrder="0"/>
    </dxf>
    <dxf>
      <numFmt numFmtId="165" formatCode="0.00000"/>
    </dxf>
    <dxf>
      <numFmt numFmtId="165" formatCode="0.0000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2" formatCode="0.00"/>
    </dxf>
    <dxf>
      <alignment horizontal="left" vertical="bottom" textRotation="0" wrapText="0" indent="0" justifyLastLine="0" shrinkToFit="0" readingOrder="0"/>
    </dxf>
    <dxf>
      <numFmt numFmtId="164" formatCode="0.0"/>
    </dxf>
    <dxf>
      <numFmt numFmtId="0" formatCode="General"/>
    </dxf>
    <dxf>
      <numFmt numFmtId="0" formatCode="General"/>
    </dxf>
    <dxf>
      <numFmt numFmtId="0" formatCode="General"/>
    </dxf>
    <dxf>
      <numFmt numFmtId="168" formatCode="_-[$$-409]* #,##0.00_ ;_-[$$-409]* \-#,##0.00\ ;_-[$$-409]* &quot;-&quot;??_ ;_-@_ "/>
    </dxf>
    <dxf>
      <numFmt numFmtId="168" formatCode="_-[$$-409]* #,##0.00_ ;_-[$$-409]* \-#,##0.00\ ;_-[$$-409]* &quot;-&quot;??_ ;_-@_ "/>
    </dxf>
  </dxfs>
  <tableStyles count="0" defaultTableStyle="TableStyleMedium9" defaultPivotStyle="PivotStyleLight16"/>
  <colors>
    <mruColors>
      <color rgb="FF17385F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'Genre Analysis'!$H$2</c:f>
              <c:strCache>
                <c:ptCount val="1"/>
                <c:pt idx="0">
                  <c:v>No. of Movies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'Genre Analysis'!$G$3:$G$26</c:f>
              <c:strCache>
                <c:ptCount val="24"/>
                <c:pt idx="0">
                  <c:v>Drama</c:v>
                </c:pt>
                <c:pt idx="1">
                  <c:v>Comedy</c:v>
                </c:pt>
                <c:pt idx="2">
                  <c:v>Thriller</c:v>
                </c:pt>
                <c:pt idx="3">
                  <c:v>Action</c:v>
                </c:pt>
                <c:pt idx="4">
                  <c:v>Romance</c:v>
                </c:pt>
                <c:pt idx="5">
                  <c:v>Adventure</c:v>
                </c:pt>
                <c:pt idx="6">
                  <c:v>Crime</c:v>
                </c:pt>
                <c:pt idx="7">
                  <c:v>Sci-Fi</c:v>
                </c:pt>
                <c:pt idx="8">
                  <c:v>Fantasy</c:v>
                </c:pt>
                <c:pt idx="9">
                  <c:v>Horror</c:v>
                </c:pt>
                <c:pt idx="10">
                  <c:v>Family</c:v>
                </c:pt>
                <c:pt idx="11">
                  <c:v>Mystery</c:v>
                </c:pt>
                <c:pt idx="12">
                  <c:v>Biography</c:v>
                </c:pt>
                <c:pt idx="13">
                  <c:v>Animation</c:v>
                </c:pt>
                <c:pt idx="14">
                  <c:v>Music</c:v>
                </c:pt>
                <c:pt idx="15">
                  <c:v>War</c:v>
                </c:pt>
                <c:pt idx="16">
                  <c:v>History</c:v>
                </c:pt>
                <c:pt idx="17">
                  <c:v>Sport</c:v>
                </c:pt>
                <c:pt idx="18">
                  <c:v>Musical</c:v>
                </c:pt>
                <c:pt idx="19">
                  <c:v>Documentary</c:v>
                </c:pt>
                <c:pt idx="20">
                  <c:v>Western</c:v>
                </c:pt>
                <c:pt idx="21">
                  <c:v>Film-Noir</c:v>
                </c:pt>
                <c:pt idx="22">
                  <c:v>Short</c:v>
                </c:pt>
                <c:pt idx="23">
                  <c:v>News</c:v>
                </c:pt>
              </c:strCache>
            </c:strRef>
          </c:cat>
          <c:val>
            <c:numRef>
              <c:f>'Genre Analysis'!$H$3:$H$26</c:f>
              <c:numCache>
                <c:formatCode>General</c:formatCode>
                <c:ptCount val="24"/>
                <c:pt idx="0">
                  <c:v>2488</c:v>
                </c:pt>
                <c:pt idx="1">
                  <c:v>1824</c:v>
                </c:pt>
                <c:pt idx="2">
                  <c:v>1368</c:v>
                </c:pt>
                <c:pt idx="3">
                  <c:v>1123</c:v>
                </c:pt>
                <c:pt idx="4">
                  <c:v>1078</c:v>
                </c:pt>
                <c:pt idx="5">
                  <c:v>902</c:v>
                </c:pt>
                <c:pt idx="6">
                  <c:v>851</c:v>
                </c:pt>
                <c:pt idx="7">
                  <c:v>594</c:v>
                </c:pt>
                <c:pt idx="8">
                  <c:v>589</c:v>
                </c:pt>
                <c:pt idx="9">
                  <c:v>549</c:v>
                </c:pt>
                <c:pt idx="10">
                  <c:v>531</c:v>
                </c:pt>
                <c:pt idx="11">
                  <c:v>469</c:v>
                </c:pt>
                <c:pt idx="12">
                  <c:v>290</c:v>
                </c:pt>
                <c:pt idx="13">
                  <c:v>234</c:v>
                </c:pt>
                <c:pt idx="14">
                  <c:v>210</c:v>
                </c:pt>
                <c:pt idx="15">
                  <c:v>205</c:v>
                </c:pt>
                <c:pt idx="16">
                  <c:v>199</c:v>
                </c:pt>
                <c:pt idx="17">
                  <c:v>180</c:v>
                </c:pt>
                <c:pt idx="18">
                  <c:v>132</c:v>
                </c:pt>
                <c:pt idx="19">
                  <c:v>118</c:v>
                </c:pt>
                <c:pt idx="20">
                  <c:v>92</c:v>
                </c:pt>
                <c:pt idx="21">
                  <c:v>6</c:v>
                </c:pt>
                <c:pt idx="22">
                  <c:v>5</c:v>
                </c:pt>
                <c:pt idx="2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A2-4CEF-A2C4-FEE03C6A3A7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723885312"/>
        <c:axId val="723885672"/>
      </c:barChart>
      <c:catAx>
        <c:axId val="7238853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Genre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885672"/>
        <c:crosses val="autoZero"/>
        <c:auto val="1"/>
        <c:lblAlgn val="ctr"/>
        <c:lblOffset val="100"/>
        <c:noMultiLvlLbl val="0"/>
      </c:catAx>
      <c:valAx>
        <c:axId val="723885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No. of movies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885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100" baseline="0">
                <a:solidFill>
                  <a:srgbClr val="FFFFFF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>
                <a:solidFill>
                  <a:srgbClr val="FFFFFF"/>
                </a:solidFill>
              </a:rPr>
              <a:t>Top</a:t>
            </a:r>
            <a:r>
              <a:rPr lang="en-US" sz="1400" baseline="0">
                <a:solidFill>
                  <a:srgbClr val="FFFFFF"/>
                </a:solidFill>
              </a:rPr>
              <a:t> 5 Genre Statistics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100" baseline="0">
              <a:solidFill>
                <a:srgbClr val="FFFFFF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'Genre Analysis'!$H$55</c:f>
              <c:strCache>
                <c:ptCount val="1"/>
                <c:pt idx="0">
                  <c:v>Mean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'Genre Analysis'!$G$56:$G$60</c:f>
              <c:strCache>
                <c:ptCount val="5"/>
                <c:pt idx="0">
                  <c:v>Drama</c:v>
                </c:pt>
                <c:pt idx="1">
                  <c:v>Comedy</c:v>
                </c:pt>
                <c:pt idx="2">
                  <c:v>Thriller</c:v>
                </c:pt>
                <c:pt idx="3">
                  <c:v>Action</c:v>
                </c:pt>
                <c:pt idx="4">
                  <c:v>Romance</c:v>
                </c:pt>
              </c:strCache>
            </c:strRef>
          </c:cat>
          <c:val>
            <c:numRef>
              <c:f>'Genre Analysis'!$H$56:$H$60</c:f>
              <c:numCache>
                <c:formatCode>0.00</c:formatCode>
                <c:ptCount val="5"/>
                <c:pt idx="0">
                  <c:v>6.7356511254019198</c:v>
                </c:pt>
                <c:pt idx="1">
                  <c:v>6.1699013157894589</c:v>
                </c:pt>
                <c:pt idx="2">
                  <c:v>6.2872076023391772</c:v>
                </c:pt>
                <c:pt idx="3">
                  <c:v>6.2145146927871933</c:v>
                </c:pt>
                <c:pt idx="4">
                  <c:v>6.437847866419296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5A-401E-9F6F-CDA49669337D}"/>
            </c:ext>
          </c:extLst>
        </c:ser>
        <c:ser>
          <c:idx val="1"/>
          <c:order val="1"/>
          <c:tx>
            <c:strRef>
              <c:f>'Genre Analysis'!$I$55</c:f>
              <c:strCache>
                <c:ptCount val="1"/>
                <c:pt idx="0">
                  <c:v>Median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 algn="ctr">
                  <a:defRPr lang="en-US"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'Genre Analysis'!$G$56:$G$60</c:f>
              <c:strCache>
                <c:ptCount val="5"/>
                <c:pt idx="0">
                  <c:v>Drama</c:v>
                </c:pt>
                <c:pt idx="1">
                  <c:v>Comedy</c:v>
                </c:pt>
                <c:pt idx="2">
                  <c:v>Thriller</c:v>
                </c:pt>
                <c:pt idx="3">
                  <c:v>Action</c:v>
                </c:pt>
                <c:pt idx="4">
                  <c:v>Romance</c:v>
                </c:pt>
              </c:strCache>
            </c:strRef>
          </c:cat>
          <c:val>
            <c:numRef>
              <c:f>'Genre Analysis'!$I$56:$I$60</c:f>
              <c:numCache>
                <c:formatCode>0.00</c:formatCode>
                <c:ptCount val="5"/>
                <c:pt idx="0">
                  <c:v>6.8</c:v>
                </c:pt>
                <c:pt idx="1">
                  <c:v>6.3</c:v>
                </c:pt>
                <c:pt idx="2">
                  <c:v>6.4</c:v>
                </c:pt>
                <c:pt idx="3">
                  <c:v>6.3</c:v>
                </c:pt>
                <c:pt idx="4">
                  <c:v>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5A-401E-9F6F-CDA49669337D}"/>
            </c:ext>
          </c:extLst>
        </c:ser>
        <c:ser>
          <c:idx val="2"/>
          <c:order val="2"/>
          <c:tx>
            <c:strRef>
              <c:f>'Genre Analysis'!$J$55</c:f>
              <c:strCache>
                <c:ptCount val="1"/>
                <c:pt idx="0">
                  <c:v>Mode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hade val="51000"/>
                    <a:satMod val="130000"/>
                  </a:schemeClr>
                </a:gs>
                <a:gs pos="80000">
                  <a:schemeClr val="accent3">
                    <a:shade val="93000"/>
                    <a:satMod val="130000"/>
                  </a:schemeClr>
                </a:gs>
                <a:gs pos="100000">
                  <a:schemeClr val="accent3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 algn="ctr">
                  <a:defRPr lang="en-US"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'Genre Analysis'!$G$56:$G$60</c:f>
              <c:strCache>
                <c:ptCount val="5"/>
                <c:pt idx="0">
                  <c:v>Drama</c:v>
                </c:pt>
                <c:pt idx="1">
                  <c:v>Comedy</c:v>
                </c:pt>
                <c:pt idx="2">
                  <c:v>Thriller</c:v>
                </c:pt>
                <c:pt idx="3">
                  <c:v>Action</c:v>
                </c:pt>
                <c:pt idx="4">
                  <c:v>Romance</c:v>
                </c:pt>
              </c:strCache>
            </c:strRef>
          </c:cat>
          <c:val>
            <c:numRef>
              <c:f>'Genre Analysis'!$J$56:$J$60</c:f>
              <c:numCache>
                <c:formatCode>0.00</c:formatCode>
                <c:ptCount val="5"/>
                <c:pt idx="0">
                  <c:v>7.2</c:v>
                </c:pt>
                <c:pt idx="1">
                  <c:v>6.7</c:v>
                </c:pt>
                <c:pt idx="2">
                  <c:v>6.4</c:v>
                </c:pt>
                <c:pt idx="3">
                  <c:v>6.1</c:v>
                </c:pt>
                <c:pt idx="4">
                  <c:v>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5A-401E-9F6F-CDA49669337D}"/>
            </c:ext>
          </c:extLst>
        </c:ser>
        <c:ser>
          <c:idx val="3"/>
          <c:order val="3"/>
          <c:tx>
            <c:strRef>
              <c:f>'Genre Analysis'!$K$55</c:f>
              <c:strCache>
                <c:ptCount val="1"/>
                <c:pt idx="0">
                  <c:v>Minimum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hade val="51000"/>
                    <a:satMod val="130000"/>
                  </a:schemeClr>
                </a:gs>
                <a:gs pos="80000">
                  <a:schemeClr val="accent4">
                    <a:shade val="93000"/>
                    <a:satMod val="130000"/>
                  </a:schemeClr>
                </a:gs>
                <a:gs pos="100000">
                  <a:schemeClr val="accent4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 algn="ctr">
                  <a:defRPr lang="en-US"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'Genre Analysis'!$G$56:$G$60</c:f>
              <c:strCache>
                <c:ptCount val="5"/>
                <c:pt idx="0">
                  <c:v>Drama</c:v>
                </c:pt>
                <c:pt idx="1">
                  <c:v>Comedy</c:v>
                </c:pt>
                <c:pt idx="2">
                  <c:v>Thriller</c:v>
                </c:pt>
                <c:pt idx="3">
                  <c:v>Action</c:v>
                </c:pt>
                <c:pt idx="4">
                  <c:v>Romance</c:v>
                </c:pt>
              </c:strCache>
            </c:strRef>
          </c:cat>
          <c:val>
            <c:numRef>
              <c:f>'Genre Analysis'!$K$56:$K$60</c:f>
              <c:numCache>
                <c:formatCode>0.0</c:formatCode>
                <c:ptCount val="5"/>
                <c:pt idx="0">
                  <c:v>2</c:v>
                </c:pt>
                <c:pt idx="1">
                  <c:v>1.7</c:v>
                </c:pt>
                <c:pt idx="2">
                  <c:v>2.2000000000000002</c:v>
                </c:pt>
                <c:pt idx="3">
                  <c:v>1.7</c:v>
                </c:pt>
                <c:pt idx="4">
                  <c:v>2.1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5A-401E-9F6F-CDA49669337D}"/>
            </c:ext>
          </c:extLst>
        </c:ser>
        <c:ser>
          <c:idx val="4"/>
          <c:order val="4"/>
          <c:tx>
            <c:strRef>
              <c:f>'Genre Analysis'!$L$55</c:f>
              <c:strCache>
                <c:ptCount val="1"/>
                <c:pt idx="0">
                  <c:v>Maximum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'Genre Analysis'!$G$56:$G$60</c:f>
              <c:strCache>
                <c:ptCount val="5"/>
                <c:pt idx="0">
                  <c:v>Drama</c:v>
                </c:pt>
                <c:pt idx="1">
                  <c:v>Comedy</c:v>
                </c:pt>
                <c:pt idx="2">
                  <c:v>Thriller</c:v>
                </c:pt>
                <c:pt idx="3">
                  <c:v>Action</c:v>
                </c:pt>
                <c:pt idx="4">
                  <c:v>Romance</c:v>
                </c:pt>
              </c:strCache>
            </c:strRef>
          </c:cat>
          <c:val>
            <c:numRef>
              <c:f>'Genre Analysis'!$L$56:$L$60</c:f>
              <c:numCache>
                <c:formatCode>0.0</c:formatCode>
                <c:ptCount val="5"/>
                <c:pt idx="0">
                  <c:v>9.3000000000000007</c:v>
                </c:pt>
                <c:pt idx="1">
                  <c:v>9.5</c:v>
                </c:pt>
                <c:pt idx="2">
                  <c:v>9</c:v>
                </c:pt>
                <c:pt idx="3">
                  <c:v>9</c:v>
                </c:pt>
                <c:pt idx="4">
                  <c:v>8.6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C5A-401E-9F6F-CDA49669337D}"/>
            </c:ext>
          </c:extLst>
        </c:ser>
        <c:ser>
          <c:idx val="5"/>
          <c:order val="5"/>
          <c:tx>
            <c:strRef>
              <c:f>'Genre Analysis'!$M$55</c:f>
              <c:strCache>
                <c:ptCount val="1"/>
                <c:pt idx="0">
                  <c:v>Variance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hade val="51000"/>
                    <a:satMod val="130000"/>
                  </a:schemeClr>
                </a:gs>
                <a:gs pos="80000">
                  <a:schemeClr val="accent6">
                    <a:shade val="93000"/>
                    <a:satMod val="130000"/>
                  </a:schemeClr>
                </a:gs>
                <a:gs pos="100000">
                  <a:schemeClr val="accent6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'Genre Analysis'!$G$56:$G$60</c:f>
              <c:strCache>
                <c:ptCount val="5"/>
                <c:pt idx="0">
                  <c:v>Drama</c:v>
                </c:pt>
                <c:pt idx="1">
                  <c:v>Comedy</c:v>
                </c:pt>
                <c:pt idx="2">
                  <c:v>Thriller</c:v>
                </c:pt>
                <c:pt idx="3">
                  <c:v>Action</c:v>
                </c:pt>
                <c:pt idx="4">
                  <c:v>Romance</c:v>
                </c:pt>
              </c:strCache>
            </c:strRef>
          </c:cat>
          <c:val>
            <c:numRef>
              <c:f>'Genre Analysis'!$M$56:$M$60</c:f>
              <c:numCache>
                <c:formatCode>0.0000</c:formatCode>
                <c:ptCount val="5"/>
                <c:pt idx="0">
                  <c:v>0.88621693938055657</c:v>
                </c:pt>
                <c:pt idx="1">
                  <c:v>1.1585622709630481</c:v>
                </c:pt>
                <c:pt idx="2">
                  <c:v>1.08184658848044</c:v>
                </c:pt>
                <c:pt idx="3">
                  <c:v>1.2187830903893262</c:v>
                </c:pt>
                <c:pt idx="4">
                  <c:v>0.96713896757898599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C5A-401E-9F6F-CDA49669337D}"/>
            </c:ext>
          </c:extLst>
        </c:ser>
        <c:ser>
          <c:idx val="6"/>
          <c:order val="6"/>
          <c:tx>
            <c:strRef>
              <c:f>'Genre Analysis'!$N$55</c:f>
              <c:strCache>
                <c:ptCount val="1"/>
                <c:pt idx="0">
                  <c:v>Standard Deviation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hade val="51000"/>
                    <a:satMod val="130000"/>
                  </a:schemeClr>
                </a:gs>
                <a:gs pos="80000">
                  <a:schemeClr val="accent1">
                    <a:lumMod val="60000"/>
                    <a:shade val="93000"/>
                    <a:satMod val="130000"/>
                  </a:schemeClr>
                </a:gs>
                <a:gs pos="100000">
                  <a:schemeClr val="accent1">
                    <a:lumMod val="60000"/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'Genre Analysis'!$G$56:$G$60</c:f>
              <c:strCache>
                <c:ptCount val="5"/>
                <c:pt idx="0">
                  <c:v>Drama</c:v>
                </c:pt>
                <c:pt idx="1">
                  <c:v>Comedy</c:v>
                </c:pt>
                <c:pt idx="2">
                  <c:v>Thriller</c:v>
                </c:pt>
                <c:pt idx="3">
                  <c:v>Action</c:v>
                </c:pt>
                <c:pt idx="4">
                  <c:v>Romance</c:v>
                </c:pt>
              </c:strCache>
            </c:strRef>
          </c:cat>
          <c:val>
            <c:numRef>
              <c:f>'Genre Analysis'!$N$56:$N$60</c:f>
              <c:numCache>
                <c:formatCode>0.0000</c:formatCode>
                <c:ptCount val="5"/>
                <c:pt idx="0">
                  <c:v>0.94139095989952892</c:v>
                </c:pt>
                <c:pt idx="1">
                  <c:v>1.0763653055366695</c:v>
                </c:pt>
                <c:pt idx="2">
                  <c:v>1.0401185453978024</c:v>
                </c:pt>
                <c:pt idx="3">
                  <c:v>1.1039850951844079</c:v>
                </c:pt>
                <c:pt idx="4">
                  <c:v>0.98343223842773531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C5A-401E-9F6F-CDA49669337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610893768"/>
        <c:axId val="610890168"/>
      </c:barChart>
      <c:catAx>
        <c:axId val="610893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890168"/>
        <c:crosses val="autoZero"/>
        <c:auto val="1"/>
        <c:lblAlgn val="ctr"/>
        <c:lblOffset val="100"/>
        <c:noMultiLvlLbl val="0"/>
      </c:catAx>
      <c:valAx>
        <c:axId val="610890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900" b="0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mean</a:t>
                </a:r>
                <a:r>
                  <a:rPr lang="en-GB" baseline="0"/>
                  <a:t> imdb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900" b="0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893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en-US" sz="1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17385F"/>
    </a:solidFill>
    <a:ln>
      <a:noFill/>
    </a:ln>
    <a:effectLst/>
  </c:spPr>
  <c:txPr>
    <a:bodyPr/>
    <a:lstStyle/>
    <a:p>
      <a:pPr algn="ctr">
        <a:defRPr lang="en-US" sz="900" b="0" i="0" u="none" strike="noStrike" kern="1200" baseline="0">
          <a:solidFill>
            <a:schemeClr val="lt1">
              <a:lumMod val="85000"/>
            </a:schemeClr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Relationship between IMDB Score &amp; Movie Duration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</c:marker>
          <c:trendline>
            <c:spPr>
              <a:ln w="9525" cap="rnd">
                <a:solidFill>
                  <a:schemeClr val="tx2">
                    <a:lumMod val="75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6.0542912647333004E-2"/>
                  <c:y val="-5.061153070151945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'Duration Analysis'!$A$2:$A$4883</c:f>
              <c:numCache>
                <c:formatCode>General</c:formatCode>
                <c:ptCount val="4882"/>
                <c:pt idx="0">
                  <c:v>7</c:v>
                </c:pt>
                <c:pt idx="1">
                  <c:v>14</c:v>
                </c:pt>
                <c:pt idx="2">
                  <c:v>20</c:v>
                </c:pt>
                <c:pt idx="3">
                  <c:v>25</c:v>
                </c:pt>
                <c:pt idx="4">
                  <c:v>34</c:v>
                </c:pt>
                <c:pt idx="5">
                  <c:v>35</c:v>
                </c:pt>
                <c:pt idx="6">
                  <c:v>37</c:v>
                </c:pt>
                <c:pt idx="7">
                  <c:v>41</c:v>
                </c:pt>
                <c:pt idx="8">
                  <c:v>42</c:v>
                </c:pt>
                <c:pt idx="9">
                  <c:v>45</c:v>
                </c:pt>
                <c:pt idx="10">
                  <c:v>46</c:v>
                </c:pt>
                <c:pt idx="11">
                  <c:v>47</c:v>
                </c:pt>
                <c:pt idx="12">
                  <c:v>52</c:v>
                </c:pt>
                <c:pt idx="13">
                  <c:v>53</c:v>
                </c:pt>
                <c:pt idx="14">
                  <c:v>59</c:v>
                </c:pt>
                <c:pt idx="15">
                  <c:v>60</c:v>
                </c:pt>
                <c:pt idx="16">
                  <c:v>62</c:v>
                </c:pt>
                <c:pt idx="17">
                  <c:v>63</c:v>
                </c:pt>
                <c:pt idx="18">
                  <c:v>65</c:v>
                </c:pt>
                <c:pt idx="19">
                  <c:v>65</c:v>
                </c:pt>
                <c:pt idx="20">
                  <c:v>65</c:v>
                </c:pt>
                <c:pt idx="21">
                  <c:v>66</c:v>
                </c:pt>
                <c:pt idx="22">
                  <c:v>66</c:v>
                </c:pt>
                <c:pt idx="23">
                  <c:v>66</c:v>
                </c:pt>
                <c:pt idx="24">
                  <c:v>66</c:v>
                </c:pt>
                <c:pt idx="25">
                  <c:v>67</c:v>
                </c:pt>
                <c:pt idx="26">
                  <c:v>67</c:v>
                </c:pt>
                <c:pt idx="27">
                  <c:v>68</c:v>
                </c:pt>
                <c:pt idx="28">
                  <c:v>68</c:v>
                </c:pt>
                <c:pt idx="29">
                  <c:v>68</c:v>
                </c:pt>
                <c:pt idx="30">
                  <c:v>69</c:v>
                </c:pt>
                <c:pt idx="31">
                  <c:v>70</c:v>
                </c:pt>
                <c:pt idx="32">
                  <c:v>70</c:v>
                </c:pt>
                <c:pt idx="33">
                  <c:v>71</c:v>
                </c:pt>
                <c:pt idx="34">
                  <c:v>72</c:v>
                </c:pt>
                <c:pt idx="35">
                  <c:v>72</c:v>
                </c:pt>
                <c:pt idx="36">
                  <c:v>72</c:v>
                </c:pt>
                <c:pt idx="37">
                  <c:v>72</c:v>
                </c:pt>
                <c:pt idx="38">
                  <c:v>73</c:v>
                </c:pt>
                <c:pt idx="39">
                  <c:v>73</c:v>
                </c:pt>
                <c:pt idx="40">
                  <c:v>73</c:v>
                </c:pt>
                <c:pt idx="41">
                  <c:v>74</c:v>
                </c:pt>
                <c:pt idx="42">
                  <c:v>74</c:v>
                </c:pt>
                <c:pt idx="43">
                  <c:v>74</c:v>
                </c:pt>
                <c:pt idx="44">
                  <c:v>74</c:v>
                </c:pt>
                <c:pt idx="45">
                  <c:v>74</c:v>
                </c:pt>
                <c:pt idx="46">
                  <c:v>75</c:v>
                </c:pt>
                <c:pt idx="47">
                  <c:v>75</c:v>
                </c:pt>
                <c:pt idx="48">
                  <c:v>75</c:v>
                </c:pt>
                <c:pt idx="49">
                  <c:v>75</c:v>
                </c:pt>
                <c:pt idx="50">
                  <c:v>75</c:v>
                </c:pt>
                <c:pt idx="51">
                  <c:v>75</c:v>
                </c:pt>
                <c:pt idx="52">
                  <c:v>75</c:v>
                </c:pt>
                <c:pt idx="53">
                  <c:v>75</c:v>
                </c:pt>
                <c:pt idx="54">
                  <c:v>75</c:v>
                </c:pt>
                <c:pt idx="55">
                  <c:v>75</c:v>
                </c:pt>
                <c:pt idx="56">
                  <c:v>75</c:v>
                </c:pt>
                <c:pt idx="57">
                  <c:v>75</c:v>
                </c:pt>
                <c:pt idx="58">
                  <c:v>76</c:v>
                </c:pt>
                <c:pt idx="59">
                  <c:v>76</c:v>
                </c:pt>
                <c:pt idx="60">
                  <c:v>76</c:v>
                </c:pt>
                <c:pt idx="61">
                  <c:v>76</c:v>
                </c:pt>
                <c:pt idx="62">
                  <c:v>76</c:v>
                </c:pt>
                <c:pt idx="63">
                  <c:v>76</c:v>
                </c:pt>
                <c:pt idx="64">
                  <c:v>76</c:v>
                </c:pt>
                <c:pt idx="65">
                  <c:v>76</c:v>
                </c:pt>
                <c:pt idx="66">
                  <c:v>76</c:v>
                </c:pt>
                <c:pt idx="67">
                  <c:v>76</c:v>
                </c:pt>
                <c:pt idx="68">
                  <c:v>76</c:v>
                </c:pt>
                <c:pt idx="69">
                  <c:v>76</c:v>
                </c:pt>
                <c:pt idx="70">
                  <c:v>76</c:v>
                </c:pt>
                <c:pt idx="71">
                  <c:v>76</c:v>
                </c:pt>
                <c:pt idx="72">
                  <c:v>77</c:v>
                </c:pt>
                <c:pt idx="73">
                  <c:v>77</c:v>
                </c:pt>
                <c:pt idx="74">
                  <c:v>77</c:v>
                </c:pt>
                <c:pt idx="75">
                  <c:v>77</c:v>
                </c:pt>
                <c:pt idx="76">
                  <c:v>77</c:v>
                </c:pt>
                <c:pt idx="77">
                  <c:v>77</c:v>
                </c:pt>
                <c:pt idx="78">
                  <c:v>77</c:v>
                </c:pt>
                <c:pt idx="79">
                  <c:v>77</c:v>
                </c:pt>
                <c:pt idx="80">
                  <c:v>77</c:v>
                </c:pt>
                <c:pt idx="81">
                  <c:v>77</c:v>
                </c:pt>
                <c:pt idx="82">
                  <c:v>78</c:v>
                </c:pt>
                <c:pt idx="83">
                  <c:v>78</c:v>
                </c:pt>
                <c:pt idx="84">
                  <c:v>78</c:v>
                </c:pt>
                <c:pt idx="85">
                  <c:v>78</c:v>
                </c:pt>
                <c:pt idx="86">
                  <c:v>78</c:v>
                </c:pt>
                <c:pt idx="87">
                  <c:v>78</c:v>
                </c:pt>
                <c:pt idx="88">
                  <c:v>78</c:v>
                </c:pt>
                <c:pt idx="89">
                  <c:v>78</c:v>
                </c:pt>
                <c:pt idx="90">
                  <c:v>78</c:v>
                </c:pt>
                <c:pt idx="91">
                  <c:v>78</c:v>
                </c:pt>
                <c:pt idx="92">
                  <c:v>78</c:v>
                </c:pt>
                <c:pt idx="93">
                  <c:v>78</c:v>
                </c:pt>
                <c:pt idx="94">
                  <c:v>78</c:v>
                </c:pt>
                <c:pt idx="95">
                  <c:v>79</c:v>
                </c:pt>
                <c:pt idx="96">
                  <c:v>79</c:v>
                </c:pt>
                <c:pt idx="97">
                  <c:v>79</c:v>
                </c:pt>
                <c:pt idx="98">
                  <c:v>79</c:v>
                </c:pt>
                <c:pt idx="99">
                  <c:v>79</c:v>
                </c:pt>
                <c:pt idx="100">
                  <c:v>79</c:v>
                </c:pt>
                <c:pt idx="101">
                  <c:v>79</c:v>
                </c:pt>
                <c:pt idx="102">
                  <c:v>79</c:v>
                </c:pt>
                <c:pt idx="103">
                  <c:v>79</c:v>
                </c:pt>
                <c:pt idx="104">
                  <c:v>79</c:v>
                </c:pt>
                <c:pt idx="105">
                  <c:v>80</c:v>
                </c:pt>
                <c:pt idx="106">
                  <c:v>80</c:v>
                </c:pt>
                <c:pt idx="107">
                  <c:v>80</c:v>
                </c:pt>
                <c:pt idx="108">
                  <c:v>80</c:v>
                </c:pt>
                <c:pt idx="109">
                  <c:v>80</c:v>
                </c:pt>
                <c:pt idx="110">
                  <c:v>80</c:v>
                </c:pt>
                <c:pt idx="111">
                  <c:v>80</c:v>
                </c:pt>
                <c:pt idx="112">
                  <c:v>80</c:v>
                </c:pt>
                <c:pt idx="113">
                  <c:v>80</c:v>
                </c:pt>
                <c:pt idx="114">
                  <c:v>80</c:v>
                </c:pt>
                <c:pt idx="115">
                  <c:v>80</c:v>
                </c:pt>
                <c:pt idx="116">
                  <c:v>80</c:v>
                </c:pt>
                <c:pt idx="117">
                  <c:v>80</c:v>
                </c:pt>
                <c:pt idx="118">
                  <c:v>80</c:v>
                </c:pt>
                <c:pt idx="119">
                  <c:v>80</c:v>
                </c:pt>
                <c:pt idx="120">
                  <c:v>80</c:v>
                </c:pt>
                <c:pt idx="121">
                  <c:v>80</c:v>
                </c:pt>
                <c:pt idx="122">
                  <c:v>80</c:v>
                </c:pt>
                <c:pt idx="123">
                  <c:v>80</c:v>
                </c:pt>
                <c:pt idx="124">
                  <c:v>80</c:v>
                </c:pt>
                <c:pt idx="125">
                  <c:v>80</c:v>
                </c:pt>
                <c:pt idx="126">
                  <c:v>80</c:v>
                </c:pt>
                <c:pt idx="127">
                  <c:v>80</c:v>
                </c:pt>
                <c:pt idx="128">
                  <c:v>80</c:v>
                </c:pt>
                <c:pt idx="129">
                  <c:v>80</c:v>
                </c:pt>
                <c:pt idx="130">
                  <c:v>80</c:v>
                </c:pt>
                <c:pt idx="131">
                  <c:v>80</c:v>
                </c:pt>
                <c:pt idx="132">
                  <c:v>80</c:v>
                </c:pt>
                <c:pt idx="133">
                  <c:v>80</c:v>
                </c:pt>
                <c:pt idx="134">
                  <c:v>80</c:v>
                </c:pt>
                <c:pt idx="135">
                  <c:v>80</c:v>
                </c:pt>
                <c:pt idx="136">
                  <c:v>80</c:v>
                </c:pt>
                <c:pt idx="137">
                  <c:v>80</c:v>
                </c:pt>
                <c:pt idx="138">
                  <c:v>80</c:v>
                </c:pt>
                <c:pt idx="139">
                  <c:v>80</c:v>
                </c:pt>
                <c:pt idx="140">
                  <c:v>80</c:v>
                </c:pt>
                <c:pt idx="141">
                  <c:v>80</c:v>
                </c:pt>
                <c:pt idx="142">
                  <c:v>80</c:v>
                </c:pt>
                <c:pt idx="143">
                  <c:v>80</c:v>
                </c:pt>
                <c:pt idx="144">
                  <c:v>81</c:v>
                </c:pt>
                <c:pt idx="145">
                  <c:v>81</c:v>
                </c:pt>
                <c:pt idx="146">
                  <c:v>81</c:v>
                </c:pt>
                <c:pt idx="147">
                  <c:v>81</c:v>
                </c:pt>
                <c:pt idx="148">
                  <c:v>81</c:v>
                </c:pt>
                <c:pt idx="149">
                  <c:v>81</c:v>
                </c:pt>
                <c:pt idx="150">
                  <c:v>81</c:v>
                </c:pt>
                <c:pt idx="151">
                  <c:v>81</c:v>
                </c:pt>
                <c:pt idx="152">
                  <c:v>81</c:v>
                </c:pt>
                <c:pt idx="153">
                  <c:v>81</c:v>
                </c:pt>
                <c:pt idx="154">
                  <c:v>81</c:v>
                </c:pt>
                <c:pt idx="155">
                  <c:v>81</c:v>
                </c:pt>
                <c:pt idx="156">
                  <c:v>81</c:v>
                </c:pt>
                <c:pt idx="157">
                  <c:v>81</c:v>
                </c:pt>
                <c:pt idx="158">
                  <c:v>81</c:v>
                </c:pt>
                <c:pt idx="159">
                  <c:v>81</c:v>
                </c:pt>
                <c:pt idx="160">
                  <c:v>81</c:v>
                </c:pt>
                <c:pt idx="161">
                  <c:v>81</c:v>
                </c:pt>
                <c:pt idx="162">
                  <c:v>81</c:v>
                </c:pt>
                <c:pt idx="163">
                  <c:v>81</c:v>
                </c:pt>
                <c:pt idx="164">
                  <c:v>81</c:v>
                </c:pt>
                <c:pt idx="165">
                  <c:v>81</c:v>
                </c:pt>
                <c:pt idx="166">
                  <c:v>81</c:v>
                </c:pt>
                <c:pt idx="167">
                  <c:v>81</c:v>
                </c:pt>
                <c:pt idx="168">
                  <c:v>81</c:v>
                </c:pt>
                <c:pt idx="169">
                  <c:v>81</c:v>
                </c:pt>
                <c:pt idx="170">
                  <c:v>81</c:v>
                </c:pt>
                <c:pt idx="171">
                  <c:v>81</c:v>
                </c:pt>
                <c:pt idx="172">
                  <c:v>81</c:v>
                </c:pt>
                <c:pt idx="173">
                  <c:v>81</c:v>
                </c:pt>
                <c:pt idx="174">
                  <c:v>81</c:v>
                </c:pt>
                <c:pt idx="175">
                  <c:v>81</c:v>
                </c:pt>
                <c:pt idx="176">
                  <c:v>81</c:v>
                </c:pt>
                <c:pt idx="177">
                  <c:v>82</c:v>
                </c:pt>
                <c:pt idx="178">
                  <c:v>82</c:v>
                </c:pt>
                <c:pt idx="179">
                  <c:v>82</c:v>
                </c:pt>
                <c:pt idx="180">
                  <c:v>82</c:v>
                </c:pt>
                <c:pt idx="181">
                  <c:v>82</c:v>
                </c:pt>
                <c:pt idx="182">
                  <c:v>82</c:v>
                </c:pt>
                <c:pt idx="183">
                  <c:v>82</c:v>
                </c:pt>
                <c:pt idx="184">
                  <c:v>82</c:v>
                </c:pt>
                <c:pt idx="185">
                  <c:v>82</c:v>
                </c:pt>
                <c:pt idx="186">
                  <c:v>82</c:v>
                </c:pt>
                <c:pt idx="187">
                  <c:v>82</c:v>
                </c:pt>
                <c:pt idx="188">
                  <c:v>82</c:v>
                </c:pt>
                <c:pt idx="189">
                  <c:v>82</c:v>
                </c:pt>
                <c:pt idx="190">
                  <c:v>82</c:v>
                </c:pt>
                <c:pt idx="191">
                  <c:v>82</c:v>
                </c:pt>
                <c:pt idx="192">
                  <c:v>82</c:v>
                </c:pt>
                <c:pt idx="193">
                  <c:v>82</c:v>
                </c:pt>
                <c:pt idx="194">
                  <c:v>82</c:v>
                </c:pt>
                <c:pt idx="195">
                  <c:v>82</c:v>
                </c:pt>
                <c:pt idx="196">
                  <c:v>82</c:v>
                </c:pt>
                <c:pt idx="197">
                  <c:v>82</c:v>
                </c:pt>
                <c:pt idx="198">
                  <c:v>82</c:v>
                </c:pt>
                <c:pt idx="199">
                  <c:v>82</c:v>
                </c:pt>
                <c:pt idx="200">
                  <c:v>82</c:v>
                </c:pt>
                <c:pt idx="201">
                  <c:v>82</c:v>
                </c:pt>
                <c:pt idx="202">
                  <c:v>82</c:v>
                </c:pt>
                <c:pt idx="203">
                  <c:v>82</c:v>
                </c:pt>
                <c:pt idx="204">
                  <c:v>82</c:v>
                </c:pt>
                <c:pt idx="205">
                  <c:v>82</c:v>
                </c:pt>
                <c:pt idx="206">
                  <c:v>82</c:v>
                </c:pt>
                <c:pt idx="207">
                  <c:v>82</c:v>
                </c:pt>
                <c:pt idx="208">
                  <c:v>82</c:v>
                </c:pt>
                <c:pt idx="209">
                  <c:v>82</c:v>
                </c:pt>
                <c:pt idx="210">
                  <c:v>82</c:v>
                </c:pt>
                <c:pt idx="211">
                  <c:v>82</c:v>
                </c:pt>
                <c:pt idx="212">
                  <c:v>82</c:v>
                </c:pt>
                <c:pt idx="213">
                  <c:v>82</c:v>
                </c:pt>
                <c:pt idx="214">
                  <c:v>82</c:v>
                </c:pt>
                <c:pt idx="215">
                  <c:v>82</c:v>
                </c:pt>
                <c:pt idx="216">
                  <c:v>83</c:v>
                </c:pt>
                <c:pt idx="217">
                  <c:v>83</c:v>
                </c:pt>
                <c:pt idx="218">
                  <c:v>83</c:v>
                </c:pt>
                <c:pt idx="219">
                  <c:v>83</c:v>
                </c:pt>
                <c:pt idx="220">
                  <c:v>83</c:v>
                </c:pt>
                <c:pt idx="221">
                  <c:v>83</c:v>
                </c:pt>
                <c:pt idx="222">
                  <c:v>83</c:v>
                </c:pt>
                <c:pt idx="223">
                  <c:v>83</c:v>
                </c:pt>
                <c:pt idx="224">
                  <c:v>83</c:v>
                </c:pt>
                <c:pt idx="225">
                  <c:v>83</c:v>
                </c:pt>
                <c:pt idx="226">
                  <c:v>83</c:v>
                </c:pt>
                <c:pt idx="227">
                  <c:v>83</c:v>
                </c:pt>
                <c:pt idx="228">
                  <c:v>83</c:v>
                </c:pt>
                <c:pt idx="229">
                  <c:v>83</c:v>
                </c:pt>
                <c:pt idx="230">
                  <c:v>83</c:v>
                </c:pt>
                <c:pt idx="231">
                  <c:v>83</c:v>
                </c:pt>
                <c:pt idx="232">
                  <c:v>83</c:v>
                </c:pt>
                <c:pt idx="233">
                  <c:v>83</c:v>
                </c:pt>
                <c:pt idx="234">
                  <c:v>83</c:v>
                </c:pt>
                <c:pt idx="235">
                  <c:v>83</c:v>
                </c:pt>
                <c:pt idx="236">
                  <c:v>83</c:v>
                </c:pt>
                <c:pt idx="237">
                  <c:v>83</c:v>
                </c:pt>
                <c:pt idx="238">
                  <c:v>83</c:v>
                </c:pt>
                <c:pt idx="239">
                  <c:v>83</c:v>
                </c:pt>
                <c:pt idx="240">
                  <c:v>83</c:v>
                </c:pt>
                <c:pt idx="241">
                  <c:v>83</c:v>
                </c:pt>
                <c:pt idx="242">
                  <c:v>83</c:v>
                </c:pt>
                <c:pt idx="243">
                  <c:v>83</c:v>
                </c:pt>
                <c:pt idx="244">
                  <c:v>83</c:v>
                </c:pt>
                <c:pt idx="245">
                  <c:v>83</c:v>
                </c:pt>
                <c:pt idx="246">
                  <c:v>83</c:v>
                </c:pt>
                <c:pt idx="247">
                  <c:v>83</c:v>
                </c:pt>
                <c:pt idx="248">
                  <c:v>83</c:v>
                </c:pt>
                <c:pt idx="249">
                  <c:v>83</c:v>
                </c:pt>
                <c:pt idx="250">
                  <c:v>83</c:v>
                </c:pt>
                <c:pt idx="251">
                  <c:v>83</c:v>
                </c:pt>
                <c:pt idx="252">
                  <c:v>83</c:v>
                </c:pt>
                <c:pt idx="253">
                  <c:v>83</c:v>
                </c:pt>
                <c:pt idx="254">
                  <c:v>83</c:v>
                </c:pt>
                <c:pt idx="255">
                  <c:v>83</c:v>
                </c:pt>
                <c:pt idx="256">
                  <c:v>83</c:v>
                </c:pt>
                <c:pt idx="257">
                  <c:v>83</c:v>
                </c:pt>
                <c:pt idx="258">
                  <c:v>84</c:v>
                </c:pt>
                <c:pt idx="259">
                  <c:v>84</c:v>
                </c:pt>
                <c:pt idx="260">
                  <c:v>84</c:v>
                </c:pt>
                <c:pt idx="261">
                  <c:v>84</c:v>
                </c:pt>
                <c:pt idx="262">
                  <c:v>84</c:v>
                </c:pt>
                <c:pt idx="263">
                  <c:v>84</c:v>
                </c:pt>
                <c:pt idx="264">
                  <c:v>84</c:v>
                </c:pt>
                <c:pt idx="265">
                  <c:v>84</c:v>
                </c:pt>
                <c:pt idx="266">
                  <c:v>84</c:v>
                </c:pt>
                <c:pt idx="267">
                  <c:v>84</c:v>
                </c:pt>
                <c:pt idx="268">
                  <c:v>84</c:v>
                </c:pt>
                <c:pt idx="269">
                  <c:v>84</c:v>
                </c:pt>
                <c:pt idx="270">
                  <c:v>84</c:v>
                </c:pt>
                <c:pt idx="271">
                  <c:v>84</c:v>
                </c:pt>
                <c:pt idx="272">
                  <c:v>84</c:v>
                </c:pt>
                <c:pt idx="273">
                  <c:v>84</c:v>
                </c:pt>
                <c:pt idx="274">
                  <c:v>84</c:v>
                </c:pt>
                <c:pt idx="275">
                  <c:v>84</c:v>
                </c:pt>
                <c:pt idx="276">
                  <c:v>84</c:v>
                </c:pt>
                <c:pt idx="277">
                  <c:v>84</c:v>
                </c:pt>
                <c:pt idx="278">
                  <c:v>84</c:v>
                </c:pt>
                <c:pt idx="279">
                  <c:v>84</c:v>
                </c:pt>
                <c:pt idx="280">
                  <c:v>84</c:v>
                </c:pt>
                <c:pt idx="281">
                  <c:v>84</c:v>
                </c:pt>
                <c:pt idx="282">
                  <c:v>84</c:v>
                </c:pt>
                <c:pt idx="283">
                  <c:v>84</c:v>
                </c:pt>
                <c:pt idx="284">
                  <c:v>84</c:v>
                </c:pt>
                <c:pt idx="285">
                  <c:v>84</c:v>
                </c:pt>
                <c:pt idx="286">
                  <c:v>84</c:v>
                </c:pt>
                <c:pt idx="287">
                  <c:v>84</c:v>
                </c:pt>
                <c:pt idx="288">
                  <c:v>84</c:v>
                </c:pt>
                <c:pt idx="289">
                  <c:v>84</c:v>
                </c:pt>
                <c:pt idx="290">
                  <c:v>84</c:v>
                </c:pt>
                <c:pt idx="291">
                  <c:v>84</c:v>
                </c:pt>
                <c:pt idx="292">
                  <c:v>84</c:v>
                </c:pt>
                <c:pt idx="293">
                  <c:v>84</c:v>
                </c:pt>
                <c:pt idx="294">
                  <c:v>84</c:v>
                </c:pt>
                <c:pt idx="295">
                  <c:v>84</c:v>
                </c:pt>
                <c:pt idx="296">
                  <c:v>84</c:v>
                </c:pt>
                <c:pt idx="297">
                  <c:v>84</c:v>
                </c:pt>
                <c:pt idx="298">
                  <c:v>84</c:v>
                </c:pt>
                <c:pt idx="299">
                  <c:v>84</c:v>
                </c:pt>
                <c:pt idx="300">
                  <c:v>84</c:v>
                </c:pt>
                <c:pt idx="301">
                  <c:v>84</c:v>
                </c:pt>
                <c:pt idx="302">
                  <c:v>84</c:v>
                </c:pt>
                <c:pt idx="303">
                  <c:v>84</c:v>
                </c:pt>
                <c:pt idx="304">
                  <c:v>84</c:v>
                </c:pt>
                <c:pt idx="305">
                  <c:v>84</c:v>
                </c:pt>
                <c:pt idx="306">
                  <c:v>84</c:v>
                </c:pt>
                <c:pt idx="307">
                  <c:v>84</c:v>
                </c:pt>
                <c:pt idx="308">
                  <c:v>84</c:v>
                </c:pt>
                <c:pt idx="309">
                  <c:v>85</c:v>
                </c:pt>
                <c:pt idx="310">
                  <c:v>85</c:v>
                </c:pt>
                <c:pt idx="311">
                  <c:v>85</c:v>
                </c:pt>
                <c:pt idx="312">
                  <c:v>85</c:v>
                </c:pt>
                <c:pt idx="313">
                  <c:v>85</c:v>
                </c:pt>
                <c:pt idx="314">
                  <c:v>85</c:v>
                </c:pt>
                <c:pt idx="315">
                  <c:v>85</c:v>
                </c:pt>
                <c:pt idx="316">
                  <c:v>85</c:v>
                </c:pt>
                <c:pt idx="317">
                  <c:v>85</c:v>
                </c:pt>
                <c:pt idx="318">
                  <c:v>85</c:v>
                </c:pt>
                <c:pt idx="319">
                  <c:v>85</c:v>
                </c:pt>
                <c:pt idx="320">
                  <c:v>85</c:v>
                </c:pt>
                <c:pt idx="321">
                  <c:v>85</c:v>
                </c:pt>
                <c:pt idx="322">
                  <c:v>85</c:v>
                </c:pt>
                <c:pt idx="323">
                  <c:v>85</c:v>
                </c:pt>
                <c:pt idx="324">
                  <c:v>85</c:v>
                </c:pt>
                <c:pt idx="325">
                  <c:v>85</c:v>
                </c:pt>
                <c:pt idx="326">
                  <c:v>85</c:v>
                </c:pt>
                <c:pt idx="327">
                  <c:v>85</c:v>
                </c:pt>
                <c:pt idx="328">
                  <c:v>85</c:v>
                </c:pt>
                <c:pt idx="329">
                  <c:v>85</c:v>
                </c:pt>
                <c:pt idx="330">
                  <c:v>85</c:v>
                </c:pt>
                <c:pt idx="331">
                  <c:v>85</c:v>
                </c:pt>
                <c:pt idx="332">
                  <c:v>85</c:v>
                </c:pt>
                <c:pt idx="333">
                  <c:v>85</c:v>
                </c:pt>
                <c:pt idx="334">
                  <c:v>85</c:v>
                </c:pt>
                <c:pt idx="335">
                  <c:v>85</c:v>
                </c:pt>
                <c:pt idx="336">
                  <c:v>85</c:v>
                </c:pt>
                <c:pt idx="337">
                  <c:v>85</c:v>
                </c:pt>
                <c:pt idx="338">
                  <c:v>85</c:v>
                </c:pt>
                <c:pt idx="339">
                  <c:v>85</c:v>
                </c:pt>
                <c:pt idx="340">
                  <c:v>85</c:v>
                </c:pt>
                <c:pt idx="341">
                  <c:v>85</c:v>
                </c:pt>
                <c:pt idx="342">
                  <c:v>85</c:v>
                </c:pt>
                <c:pt idx="343">
                  <c:v>85</c:v>
                </c:pt>
                <c:pt idx="344">
                  <c:v>85</c:v>
                </c:pt>
                <c:pt idx="345">
                  <c:v>85</c:v>
                </c:pt>
                <c:pt idx="346">
                  <c:v>85</c:v>
                </c:pt>
                <c:pt idx="347">
                  <c:v>85</c:v>
                </c:pt>
                <c:pt idx="348">
                  <c:v>85</c:v>
                </c:pt>
                <c:pt idx="349">
                  <c:v>85</c:v>
                </c:pt>
                <c:pt idx="350">
                  <c:v>85</c:v>
                </c:pt>
                <c:pt idx="351">
                  <c:v>85</c:v>
                </c:pt>
                <c:pt idx="352">
                  <c:v>85</c:v>
                </c:pt>
                <c:pt idx="353">
                  <c:v>85</c:v>
                </c:pt>
                <c:pt idx="354">
                  <c:v>85</c:v>
                </c:pt>
                <c:pt idx="355">
                  <c:v>85</c:v>
                </c:pt>
                <c:pt idx="356">
                  <c:v>85</c:v>
                </c:pt>
                <c:pt idx="357">
                  <c:v>85</c:v>
                </c:pt>
                <c:pt idx="358">
                  <c:v>85</c:v>
                </c:pt>
                <c:pt idx="359">
                  <c:v>85</c:v>
                </c:pt>
                <c:pt idx="360">
                  <c:v>85</c:v>
                </c:pt>
                <c:pt idx="361">
                  <c:v>85</c:v>
                </c:pt>
                <c:pt idx="362">
                  <c:v>86</c:v>
                </c:pt>
                <c:pt idx="363">
                  <c:v>86</c:v>
                </c:pt>
                <c:pt idx="364">
                  <c:v>86</c:v>
                </c:pt>
                <c:pt idx="365">
                  <c:v>86</c:v>
                </c:pt>
                <c:pt idx="366">
                  <c:v>86</c:v>
                </c:pt>
                <c:pt idx="367">
                  <c:v>86</c:v>
                </c:pt>
                <c:pt idx="368">
                  <c:v>86</c:v>
                </c:pt>
                <c:pt idx="369">
                  <c:v>86</c:v>
                </c:pt>
                <c:pt idx="370">
                  <c:v>86</c:v>
                </c:pt>
                <c:pt idx="371">
                  <c:v>86</c:v>
                </c:pt>
                <c:pt idx="372">
                  <c:v>86</c:v>
                </c:pt>
                <c:pt idx="373">
                  <c:v>86</c:v>
                </c:pt>
                <c:pt idx="374">
                  <c:v>86</c:v>
                </c:pt>
                <c:pt idx="375">
                  <c:v>86</c:v>
                </c:pt>
                <c:pt idx="376">
                  <c:v>86</c:v>
                </c:pt>
                <c:pt idx="377">
                  <c:v>86</c:v>
                </c:pt>
                <c:pt idx="378">
                  <c:v>86</c:v>
                </c:pt>
                <c:pt idx="379">
                  <c:v>86</c:v>
                </c:pt>
                <c:pt idx="380">
                  <c:v>86</c:v>
                </c:pt>
                <c:pt idx="381">
                  <c:v>86</c:v>
                </c:pt>
                <c:pt idx="382">
                  <c:v>86</c:v>
                </c:pt>
                <c:pt idx="383">
                  <c:v>86</c:v>
                </c:pt>
                <c:pt idx="384">
                  <c:v>86</c:v>
                </c:pt>
                <c:pt idx="385">
                  <c:v>86</c:v>
                </c:pt>
                <c:pt idx="386">
                  <c:v>86</c:v>
                </c:pt>
                <c:pt idx="387">
                  <c:v>86</c:v>
                </c:pt>
                <c:pt idx="388">
                  <c:v>86</c:v>
                </c:pt>
                <c:pt idx="389">
                  <c:v>86</c:v>
                </c:pt>
                <c:pt idx="390">
                  <c:v>86</c:v>
                </c:pt>
                <c:pt idx="391">
                  <c:v>86</c:v>
                </c:pt>
                <c:pt idx="392">
                  <c:v>86</c:v>
                </c:pt>
                <c:pt idx="393">
                  <c:v>86</c:v>
                </c:pt>
                <c:pt idx="394">
                  <c:v>86</c:v>
                </c:pt>
                <c:pt idx="395">
                  <c:v>86</c:v>
                </c:pt>
                <c:pt idx="396">
                  <c:v>86</c:v>
                </c:pt>
                <c:pt idx="397">
                  <c:v>86</c:v>
                </c:pt>
                <c:pt idx="398">
                  <c:v>86</c:v>
                </c:pt>
                <c:pt idx="399">
                  <c:v>86</c:v>
                </c:pt>
                <c:pt idx="400">
                  <c:v>86</c:v>
                </c:pt>
                <c:pt idx="401">
                  <c:v>86</c:v>
                </c:pt>
                <c:pt idx="402">
                  <c:v>86</c:v>
                </c:pt>
                <c:pt idx="403">
                  <c:v>86</c:v>
                </c:pt>
                <c:pt idx="404">
                  <c:v>86</c:v>
                </c:pt>
                <c:pt idx="405">
                  <c:v>86</c:v>
                </c:pt>
                <c:pt idx="406">
                  <c:v>86</c:v>
                </c:pt>
                <c:pt idx="407">
                  <c:v>86</c:v>
                </c:pt>
                <c:pt idx="408">
                  <c:v>86</c:v>
                </c:pt>
                <c:pt idx="409">
                  <c:v>86</c:v>
                </c:pt>
                <c:pt idx="410">
                  <c:v>86</c:v>
                </c:pt>
                <c:pt idx="411">
                  <c:v>86</c:v>
                </c:pt>
                <c:pt idx="412">
                  <c:v>86</c:v>
                </c:pt>
                <c:pt idx="413">
                  <c:v>86</c:v>
                </c:pt>
                <c:pt idx="414">
                  <c:v>86</c:v>
                </c:pt>
                <c:pt idx="415">
                  <c:v>86</c:v>
                </c:pt>
                <c:pt idx="416">
                  <c:v>86</c:v>
                </c:pt>
                <c:pt idx="417">
                  <c:v>86</c:v>
                </c:pt>
                <c:pt idx="418">
                  <c:v>86</c:v>
                </c:pt>
                <c:pt idx="419">
                  <c:v>86</c:v>
                </c:pt>
                <c:pt idx="420">
                  <c:v>86</c:v>
                </c:pt>
                <c:pt idx="421">
                  <c:v>86</c:v>
                </c:pt>
                <c:pt idx="422">
                  <c:v>86</c:v>
                </c:pt>
                <c:pt idx="423">
                  <c:v>86</c:v>
                </c:pt>
                <c:pt idx="424">
                  <c:v>86</c:v>
                </c:pt>
                <c:pt idx="425">
                  <c:v>87</c:v>
                </c:pt>
                <c:pt idx="426">
                  <c:v>87</c:v>
                </c:pt>
                <c:pt idx="427">
                  <c:v>87</c:v>
                </c:pt>
                <c:pt idx="428">
                  <c:v>87</c:v>
                </c:pt>
                <c:pt idx="429">
                  <c:v>87</c:v>
                </c:pt>
                <c:pt idx="430">
                  <c:v>87</c:v>
                </c:pt>
                <c:pt idx="431">
                  <c:v>87</c:v>
                </c:pt>
                <c:pt idx="432">
                  <c:v>87</c:v>
                </c:pt>
                <c:pt idx="433">
                  <c:v>87</c:v>
                </c:pt>
                <c:pt idx="434">
                  <c:v>87</c:v>
                </c:pt>
                <c:pt idx="435">
                  <c:v>87</c:v>
                </c:pt>
                <c:pt idx="436">
                  <c:v>87</c:v>
                </c:pt>
                <c:pt idx="437">
                  <c:v>87</c:v>
                </c:pt>
                <c:pt idx="438">
                  <c:v>87</c:v>
                </c:pt>
                <c:pt idx="439">
                  <c:v>87</c:v>
                </c:pt>
                <c:pt idx="440">
                  <c:v>87</c:v>
                </c:pt>
                <c:pt idx="441">
                  <c:v>87</c:v>
                </c:pt>
                <c:pt idx="442">
                  <c:v>87</c:v>
                </c:pt>
                <c:pt idx="443">
                  <c:v>87</c:v>
                </c:pt>
                <c:pt idx="444">
                  <c:v>87</c:v>
                </c:pt>
                <c:pt idx="445">
                  <c:v>87</c:v>
                </c:pt>
                <c:pt idx="446">
                  <c:v>87</c:v>
                </c:pt>
                <c:pt idx="447">
                  <c:v>87</c:v>
                </c:pt>
                <c:pt idx="448">
                  <c:v>87</c:v>
                </c:pt>
                <c:pt idx="449">
                  <c:v>87</c:v>
                </c:pt>
                <c:pt idx="450">
                  <c:v>87</c:v>
                </c:pt>
                <c:pt idx="451">
                  <c:v>87</c:v>
                </c:pt>
                <c:pt idx="452">
                  <c:v>87</c:v>
                </c:pt>
                <c:pt idx="453">
                  <c:v>87</c:v>
                </c:pt>
                <c:pt idx="454">
                  <c:v>87</c:v>
                </c:pt>
                <c:pt idx="455">
                  <c:v>87</c:v>
                </c:pt>
                <c:pt idx="456">
                  <c:v>87</c:v>
                </c:pt>
                <c:pt idx="457">
                  <c:v>87</c:v>
                </c:pt>
                <c:pt idx="458">
                  <c:v>87</c:v>
                </c:pt>
                <c:pt idx="459">
                  <c:v>87</c:v>
                </c:pt>
                <c:pt idx="460">
                  <c:v>87</c:v>
                </c:pt>
                <c:pt idx="461">
                  <c:v>87</c:v>
                </c:pt>
                <c:pt idx="462">
                  <c:v>87</c:v>
                </c:pt>
                <c:pt idx="463">
                  <c:v>87</c:v>
                </c:pt>
                <c:pt idx="464">
                  <c:v>87</c:v>
                </c:pt>
                <c:pt idx="465">
                  <c:v>87</c:v>
                </c:pt>
                <c:pt idx="466">
                  <c:v>87</c:v>
                </c:pt>
                <c:pt idx="467">
                  <c:v>87</c:v>
                </c:pt>
                <c:pt idx="468">
                  <c:v>87</c:v>
                </c:pt>
                <c:pt idx="469">
                  <c:v>87</c:v>
                </c:pt>
                <c:pt idx="470">
                  <c:v>87</c:v>
                </c:pt>
                <c:pt idx="471">
                  <c:v>87</c:v>
                </c:pt>
                <c:pt idx="472">
                  <c:v>87</c:v>
                </c:pt>
                <c:pt idx="473">
                  <c:v>87</c:v>
                </c:pt>
                <c:pt idx="474">
                  <c:v>87</c:v>
                </c:pt>
                <c:pt idx="475">
                  <c:v>87</c:v>
                </c:pt>
                <c:pt idx="476">
                  <c:v>87</c:v>
                </c:pt>
                <c:pt idx="477">
                  <c:v>87</c:v>
                </c:pt>
                <c:pt idx="478">
                  <c:v>87</c:v>
                </c:pt>
                <c:pt idx="479">
                  <c:v>87</c:v>
                </c:pt>
                <c:pt idx="480">
                  <c:v>87</c:v>
                </c:pt>
                <c:pt idx="481">
                  <c:v>87</c:v>
                </c:pt>
                <c:pt idx="482">
                  <c:v>87</c:v>
                </c:pt>
                <c:pt idx="483">
                  <c:v>87</c:v>
                </c:pt>
                <c:pt idx="484">
                  <c:v>87</c:v>
                </c:pt>
                <c:pt idx="485">
                  <c:v>87</c:v>
                </c:pt>
                <c:pt idx="486">
                  <c:v>87</c:v>
                </c:pt>
                <c:pt idx="487">
                  <c:v>87</c:v>
                </c:pt>
                <c:pt idx="488">
                  <c:v>87</c:v>
                </c:pt>
                <c:pt idx="489">
                  <c:v>87</c:v>
                </c:pt>
                <c:pt idx="490">
                  <c:v>87</c:v>
                </c:pt>
                <c:pt idx="491">
                  <c:v>87</c:v>
                </c:pt>
                <c:pt idx="492">
                  <c:v>87</c:v>
                </c:pt>
                <c:pt idx="493">
                  <c:v>87</c:v>
                </c:pt>
                <c:pt idx="494">
                  <c:v>87</c:v>
                </c:pt>
                <c:pt idx="495">
                  <c:v>87</c:v>
                </c:pt>
                <c:pt idx="496">
                  <c:v>87</c:v>
                </c:pt>
                <c:pt idx="497">
                  <c:v>87</c:v>
                </c:pt>
                <c:pt idx="498">
                  <c:v>88</c:v>
                </c:pt>
                <c:pt idx="499">
                  <c:v>88</c:v>
                </c:pt>
                <c:pt idx="500">
                  <c:v>88</c:v>
                </c:pt>
                <c:pt idx="501">
                  <c:v>88</c:v>
                </c:pt>
                <c:pt idx="502">
                  <c:v>88</c:v>
                </c:pt>
                <c:pt idx="503">
                  <c:v>88</c:v>
                </c:pt>
                <c:pt idx="504">
                  <c:v>88</c:v>
                </c:pt>
                <c:pt idx="505">
                  <c:v>88</c:v>
                </c:pt>
                <c:pt idx="506">
                  <c:v>88</c:v>
                </c:pt>
                <c:pt idx="507">
                  <c:v>88</c:v>
                </c:pt>
                <c:pt idx="508">
                  <c:v>88</c:v>
                </c:pt>
                <c:pt idx="509">
                  <c:v>88</c:v>
                </c:pt>
                <c:pt idx="510">
                  <c:v>88</c:v>
                </c:pt>
                <c:pt idx="511">
                  <c:v>88</c:v>
                </c:pt>
                <c:pt idx="512">
                  <c:v>88</c:v>
                </c:pt>
                <c:pt idx="513">
                  <c:v>88</c:v>
                </c:pt>
                <c:pt idx="514">
                  <c:v>88</c:v>
                </c:pt>
                <c:pt idx="515">
                  <c:v>88</c:v>
                </c:pt>
                <c:pt idx="516">
                  <c:v>88</c:v>
                </c:pt>
                <c:pt idx="517">
                  <c:v>88</c:v>
                </c:pt>
                <c:pt idx="518">
                  <c:v>88</c:v>
                </c:pt>
                <c:pt idx="519">
                  <c:v>88</c:v>
                </c:pt>
                <c:pt idx="520">
                  <c:v>88</c:v>
                </c:pt>
                <c:pt idx="521">
                  <c:v>88</c:v>
                </c:pt>
                <c:pt idx="522">
                  <c:v>88</c:v>
                </c:pt>
                <c:pt idx="523">
                  <c:v>88</c:v>
                </c:pt>
                <c:pt idx="524">
                  <c:v>88</c:v>
                </c:pt>
                <c:pt idx="525">
                  <c:v>88</c:v>
                </c:pt>
                <c:pt idx="526">
                  <c:v>88</c:v>
                </c:pt>
                <c:pt idx="527">
                  <c:v>88</c:v>
                </c:pt>
                <c:pt idx="528">
                  <c:v>88</c:v>
                </c:pt>
                <c:pt idx="529">
                  <c:v>88</c:v>
                </c:pt>
                <c:pt idx="530">
                  <c:v>88</c:v>
                </c:pt>
                <c:pt idx="531">
                  <c:v>88</c:v>
                </c:pt>
                <c:pt idx="532">
                  <c:v>88</c:v>
                </c:pt>
                <c:pt idx="533">
                  <c:v>88</c:v>
                </c:pt>
                <c:pt idx="534">
                  <c:v>88</c:v>
                </c:pt>
                <c:pt idx="535">
                  <c:v>88</c:v>
                </c:pt>
                <c:pt idx="536">
                  <c:v>88</c:v>
                </c:pt>
                <c:pt idx="537">
                  <c:v>88</c:v>
                </c:pt>
                <c:pt idx="538">
                  <c:v>88</c:v>
                </c:pt>
                <c:pt idx="539">
                  <c:v>88</c:v>
                </c:pt>
                <c:pt idx="540">
                  <c:v>88</c:v>
                </c:pt>
                <c:pt idx="541">
                  <c:v>88</c:v>
                </c:pt>
                <c:pt idx="542">
                  <c:v>88</c:v>
                </c:pt>
                <c:pt idx="543">
                  <c:v>88</c:v>
                </c:pt>
                <c:pt idx="544">
                  <c:v>88</c:v>
                </c:pt>
                <c:pt idx="545">
                  <c:v>88</c:v>
                </c:pt>
                <c:pt idx="546">
                  <c:v>88</c:v>
                </c:pt>
                <c:pt idx="547">
                  <c:v>88</c:v>
                </c:pt>
                <c:pt idx="548">
                  <c:v>88</c:v>
                </c:pt>
                <c:pt idx="549">
                  <c:v>88</c:v>
                </c:pt>
                <c:pt idx="550">
                  <c:v>88</c:v>
                </c:pt>
                <c:pt idx="551">
                  <c:v>88</c:v>
                </c:pt>
                <c:pt idx="552">
                  <c:v>88</c:v>
                </c:pt>
                <c:pt idx="553">
                  <c:v>88</c:v>
                </c:pt>
                <c:pt idx="554">
                  <c:v>88</c:v>
                </c:pt>
                <c:pt idx="555">
                  <c:v>88</c:v>
                </c:pt>
                <c:pt idx="556">
                  <c:v>88</c:v>
                </c:pt>
                <c:pt idx="557">
                  <c:v>88</c:v>
                </c:pt>
                <c:pt idx="558">
                  <c:v>88</c:v>
                </c:pt>
                <c:pt idx="559">
                  <c:v>88</c:v>
                </c:pt>
                <c:pt idx="560">
                  <c:v>88</c:v>
                </c:pt>
                <c:pt idx="561">
                  <c:v>88</c:v>
                </c:pt>
                <c:pt idx="562">
                  <c:v>88</c:v>
                </c:pt>
                <c:pt idx="563">
                  <c:v>88</c:v>
                </c:pt>
                <c:pt idx="564">
                  <c:v>88</c:v>
                </c:pt>
                <c:pt idx="565">
                  <c:v>88</c:v>
                </c:pt>
                <c:pt idx="566">
                  <c:v>88</c:v>
                </c:pt>
                <c:pt idx="567">
                  <c:v>88</c:v>
                </c:pt>
                <c:pt idx="568">
                  <c:v>88</c:v>
                </c:pt>
                <c:pt idx="569">
                  <c:v>88</c:v>
                </c:pt>
                <c:pt idx="570">
                  <c:v>88</c:v>
                </c:pt>
                <c:pt idx="571">
                  <c:v>88</c:v>
                </c:pt>
                <c:pt idx="572">
                  <c:v>88</c:v>
                </c:pt>
                <c:pt idx="573">
                  <c:v>88</c:v>
                </c:pt>
                <c:pt idx="574">
                  <c:v>88</c:v>
                </c:pt>
                <c:pt idx="575">
                  <c:v>88</c:v>
                </c:pt>
                <c:pt idx="576">
                  <c:v>88</c:v>
                </c:pt>
                <c:pt idx="577">
                  <c:v>88</c:v>
                </c:pt>
                <c:pt idx="578">
                  <c:v>88</c:v>
                </c:pt>
                <c:pt idx="579">
                  <c:v>88</c:v>
                </c:pt>
                <c:pt idx="580">
                  <c:v>88</c:v>
                </c:pt>
                <c:pt idx="581">
                  <c:v>88</c:v>
                </c:pt>
                <c:pt idx="582">
                  <c:v>88</c:v>
                </c:pt>
                <c:pt idx="583">
                  <c:v>88</c:v>
                </c:pt>
                <c:pt idx="584">
                  <c:v>88</c:v>
                </c:pt>
                <c:pt idx="585">
                  <c:v>88</c:v>
                </c:pt>
                <c:pt idx="586">
                  <c:v>88</c:v>
                </c:pt>
                <c:pt idx="587">
                  <c:v>88</c:v>
                </c:pt>
                <c:pt idx="588">
                  <c:v>88</c:v>
                </c:pt>
                <c:pt idx="589">
                  <c:v>88</c:v>
                </c:pt>
                <c:pt idx="590">
                  <c:v>88</c:v>
                </c:pt>
                <c:pt idx="591">
                  <c:v>88</c:v>
                </c:pt>
                <c:pt idx="592">
                  <c:v>88</c:v>
                </c:pt>
                <c:pt idx="593">
                  <c:v>88</c:v>
                </c:pt>
                <c:pt idx="594">
                  <c:v>88</c:v>
                </c:pt>
                <c:pt idx="595">
                  <c:v>88</c:v>
                </c:pt>
                <c:pt idx="596">
                  <c:v>89</c:v>
                </c:pt>
                <c:pt idx="597">
                  <c:v>89</c:v>
                </c:pt>
                <c:pt idx="598">
                  <c:v>89</c:v>
                </c:pt>
                <c:pt idx="599">
                  <c:v>89</c:v>
                </c:pt>
                <c:pt idx="600">
                  <c:v>89</c:v>
                </c:pt>
                <c:pt idx="601">
                  <c:v>89</c:v>
                </c:pt>
                <c:pt idx="602">
                  <c:v>89</c:v>
                </c:pt>
                <c:pt idx="603">
                  <c:v>89</c:v>
                </c:pt>
                <c:pt idx="604">
                  <c:v>89</c:v>
                </c:pt>
                <c:pt idx="605">
                  <c:v>89</c:v>
                </c:pt>
                <c:pt idx="606">
                  <c:v>89</c:v>
                </c:pt>
                <c:pt idx="607">
                  <c:v>89</c:v>
                </c:pt>
                <c:pt idx="608">
                  <c:v>89</c:v>
                </c:pt>
                <c:pt idx="609">
                  <c:v>89</c:v>
                </c:pt>
                <c:pt idx="610">
                  <c:v>89</c:v>
                </c:pt>
                <c:pt idx="611">
                  <c:v>89</c:v>
                </c:pt>
                <c:pt idx="612">
                  <c:v>89</c:v>
                </c:pt>
                <c:pt idx="613">
                  <c:v>89</c:v>
                </c:pt>
                <c:pt idx="614">
                  <c:v>89</c:v>
                </c:pt>
                <c:pt idx="615">
                  <c:v>89</c:v>
                </c:pt>
                <c:pt idx="616">
                  <c:v>89</c:v>
                </c:pt>
                <c:pt idx="617">
                  <c:v>89</c:v>
                </c:pt>
                <c:pt idx="618">
                  <c:v>89</c:v>
                </c:pt>
                <c:pt idx="619">
                  <c:v>89</c:v>
                </c:pt>
                <c:pt idx="620">
                  <c:v>89</c:v>
                </c:pt>
                <c:pt idx="621">
                  <c:v>89</c:v>
                </c:pt>
                <c:pt idx="622">
                  <c:v>89</c:v>
                </c:pt>
                <c:pt idx="623">
                  <c:v>89</c:v>
                </c:pt>
                <c:pt idx="624">
                  <c:v>89</c:v>
                </c:pt>
                <c:pt idx="625">
                  <c:v>89</c:v>
                </c:pt>
                <c:pt idx="626">
                  <c:v>89</c:v>
                </c:pt>
                <c:pt idx="627">
                  <c:v>89</c:v>
                </c:pt>
                <c:pt idx="628">
                  <c:v>89</c:v>
                </c:pt>
                <c:pt idx="629">
                  <c:v>89</c:v>
                </c:pt>
                <c:pt idx="630">
                  <c:v>89</c:v>
                </c:pt>
                <c:pt idx="631">
                  <c:v>89</c:v>
                </c:pt>
                <c:pt idx="632">
                  <c:v>89</c:v>
                </c:pt>
                <c:pt idx="633">
                  <c:v>89</c:v>
                </c:pt>
                <c:pt idx="634">
                  <c:v>89</c:v>
                </c:pt>
                <c:pt idx="635">
                  <c:v>89</c:v>
                </c:pt>
                <c:pt idx="636">
                  <c:v>89</c:v>
                </c:pt>
                <c:pt idx="637">
                  <c:v>89</c:v>
                </c:pt>
                <c:pt idx="638">
                  <c:v>89</c:v>
                </c:pt>
                <c:pt idx="639">
                  <c:v>89</c:v>
                </c:pt>
                <c:pt idx="640">
                  <c:v>89</c:v>
                </c:pt>
                <c:pt idx="641">
                  <c:v>89</c:v>
                </c:pt>
                <c:pt idx="642">
                  <c:v>89</c:v>
                </c:pt>
                <c:pt idx="643">
                  <c:v>89</c:v>
                </c:pt>
                <c:pt idx="644">
                  <c:v>89</c:v>
                </c:pt>
                <c:pt idx="645">
                  <c:v>89</c:v>
                </c:pt>
                <c:pt idx="646">
                  <c:v>89</c:v>
                </c:pt>
                <c:pt idx="647">
                  <c:v>89</c:v>
                </c:pt>
                <c:pt idx="648">
                  <c:v>89</c:v>
                </c:pt>
                <c:pt idx="649">
                  <c:v>89</c:v>
                </c:pt>
                <c:pt idx="650">
                  <c:v>89</c:v>
                </c:pt>
                <c:pt idx="651">
                  <c:v>89</c:v>
                </c:pt>
                <c:pt idx="652">
                  <c:v>89</c:v>
                </c:pt>
                <c:pt idx="653">
                  <c:v>89</c:v>
                </c:pt>
                <c:pt idx="654">
                  <c:v>89</c:v>
                </c:pt>
                <c:pt idx="655">
                  <c:v>89</c:v>
                </c:pt>
                <c:pt idx="656">
                  <c:v>89</c:v>
                </c:pt>
                <c:pt idx="657">
                  <c:v>89</c:v>
                </c:pt>
                <c:pt idx="658">
                  <c:v>89</c:v>
                </c:pt>
                <c:pt idx="659">
                  <c:v>89</c:v>
                </c:pt>
                <c:pt idx="660">
                  <c:v>89</c:v>
                </c:pt>
                <c:pt idx="661">
                  <c:v>89</c:v>
                </c:pt>
                <c:pt idx="662">
                  <c:v>89</c:v>
                </c:pt>
                <c:pt idx="663">
                  <c:v>89</c:v>
                </c:pt>
                <c:pt idx="664">
                  <c:v>89</c:v>
                </c:pt>
                <c:pt idx="665">
                  <c:v>89</c:v>
                </c:pt>
                <c:pt idx="666">
                  <c:v>89</c:v>
                </c:pt>
                <c:pt idx="667">
                  <c:v>89</c:v>
                </c:pt>
                <c:pt idx="668">
                  <c:v>89</c:v>
                </c:pt>
                <c:pt idx="669">
                  <c:v>89</c:v>
                </c:pt>
                <c:pt idx="670">
                  <c:v>89</c:v>
                </c:pt>
                <c:pt idx="671">
                  <c:v>89</c:v>
                </c:pt>
                <c:pt idx="672">
                  <c:v>89</c:v>
                </c:pt>
                <c:pt idx="673">
                  <c:v>89</c:v>
                </c:pt>
                <c:pt idx="674">
                  <c:v>89</c:v>
                </c:pt>
                <c:pt idx="675">
                  <c:v>89</c:v>
                </c:pt>
                <c:pt idx="676">
                  <c:v>89</c:v>
                </c:pt>
                <c:pt idx="677">
                  <c:v>89</c:v>
                </c:pt>
                <c:pt idx="678">
                  <c:v>89</c:v>
                </c:pt>
                <c:pt idx="679">
                  <c:v>89</c:v>
                </c:pt>
                <c:pt idx="680">
                  <c:v>89</c:v>
                </c:pt>
                <c:pt idx="681">
                  <c:v>89</c:v>
                </c:pt>
                <c:pt idx="682">
                  <c:v>89</c:v>
                </c:pt>
                <c:pt idx="683">
                  <c:v>89</c:v>
                </c:pt>
                <c:pt idx="684">
                  <c:v>89</c:v>
                </c:pt>
                <c:pt idx="685">
                  <c:v>89</c:v>
                </c:pt>
                <c:pt idx="686">
                  <c:v>89</c:v>
                </c:pt>
                <c:pt idx="687">
                  <c:v>89</c:v>
                </c:pt>
                <c:pt idx="688">
                  <c:v>89</c:v>
                </c:pt>
                <c:pt idx="689">
                  <c:v>89</c:v>
                </c:pt>
                <c:pt idx="690">
                  <c:v>89</c:v>
                </c:pt>
                <c:pt idx="691">
                  <c:v>90</c:v>
                </c:pt>
                <c:pt idx="692">
                  <c:v>90</c:v>
                </c:pt>
                <c:pt idx="693">
                  <c:v>90</c:v>
                </c:pt>
                <c:pt idx="694">
                  <c:v>90</c:v>
                </c:pt>
                <c:pt idx="695">
                  <c:v>90</c:v>
                </c:pt>
                <c:pt idx="696">
                  <c:v>90</c:v>
                </c:pt>
                <c:pt idx="697">
                  <c:v>90</c:v>
                </c:pt>
                <c:pt idx="698">
                  <c:v>90</c:v>
                </c:pt>
                <c:pt idx="699">
                  <c:v>90</c:v>
                </c:pt>
                <c:pt idx="700">
                  <c:v>90</c:v>
                </c:pt>
                <c:pt idx="701">
                  <c:v>90</c:v>
                </c:pt>
                <c:pt idx="702">
                  <c:v>90</c:v>
                </c:pt>
                <c:pt idx="703">
                  <c:v>90</c:v>
                </c:pt>
                <c:pt idx="704">
                  <c:v>90</c:v>
                </c:pt>
                <c:pt idx="705">
                  <c:v>90</c:v>
                </c:pt>
                <c:pt idx="706">
                  <c:v>90</c:v>
                </c:pt>
                <c:pt idx="707">
                  <c:v>90</c:v>
                </c:pt>
                <c:pt idx="708">
                  <c:v>90</c:v>
                </c:pt>
                <c:pt idx="709">
                  <c:v>90</c:v>
                </c:pt>
                <c:pt idx="710">
                  <c:v>90</c:v>
                </c:pt>
                <c:pt idx="711">
                  <c:v>90</c:v>
                </c:pt>
                <c:pt idx="712">
                  <c:v>90</c:v>
                </c:pt>
                <c:pt idx="713">
                  <c:v>90</c:v>
                </c:pt>
                <c:pt idx="714">
                  <c:v>90</c:v>
                </c:pt>
                <c:pt idx="715">
                  <c:v>90</c:v>
                </c:pt>
                <c:pt idx="716">
                  <c:v>90</c:v>
                </c:pt>
                <c:pt idx="717">
                  <c:v>90</c:v>
                </c:pt>
                <c:pt idx="718">
                  <c:v>90</c:v>
                </c:pt>
                <c:pt idx="719">
                  <c:v>90</c:v>
                </c:pt>
                <c:pt idx="720">
                  <c:v>90</c:v>
                </c:pt>
                <c:pt idx="721">
                  <c:v>90</c:v>
                </c:pt>
                <c:pt idx="722">
                  <c:v>90</c:v>
                </c:pt>
                <c:pt idx="723">
                  <c:v>90</c:v>
                </c:pt>
                <c:pt idx="724">
                  <c:v>90</c:v>
                </c:pt>
                <c:pt idx="725">
                  <c:v>90</c:v>
                </c:pt>
                <c:pt idx="726">
                  <c:v>90</c:v>
                </c:pt>
                <c:pt idx="727">
                  <c:v>90</c:v>
                </c:pt>
                <c:pt idx="728">
                  <c:v>90</c:v>
                </c:pt>
                <c:pt idx="729">
                  <c:v>90</c:v>
                </c:pt>
                <c:pt idx="730">
                  <c:v>90</c:v>
                </c:pt>
                <c:pt idx="731">
                  <c:v>90</c:v>
                </c:pt>
                <c:pt idx="732">
                  <c:v>90</c:v>
                </c:pt>
                <c:pt idx="733">
                  <c:v>90</c:v>
                </c:pt>
                <c:pt idx="734">
                  <c:v>90</c:v>
                </c:pt>
                <c:pt idx="735">
                  <c:v>90</c:v>
                </c:pt>
                <c:pt idx="736">
                  <c:v>90</c:v>
                </c:pt>
                <c:pt idx="737">
                  <c:v>90</c:v>
                </c:pt>
                <c:pt idx="738">
                  <c:v>90</c:v>
                </c:pt>
                <c:pt idx="739">
                  <c:v>90</c:v>
                </c:pt>
                <c:pt idx="740">
                  <c:v>90</c:v>
                </c:pt>
                <c:pt idx="741">
                  <c:v>90</c:v>
                </c:pt>
                <c:pt idx="742">
                  <c:v>90</c:v>
                </c:pt>
                <c:pt idx="743">
                  <c:v>90</c:v>
                </c:pt>
                <c:pt idx="744">
                  <c:v>90</c:v>
                </c:pt>
                <c:pt idx="745">
                  <c:v>90</c:v>
                </c:pt>
                <c:pt idx="746">
                  <c:v>90</c:v>
                </c:pt>
                <c:pt idx="747">
                  <c:v>90</c:v>
                </c:pt>
                <c:pt idx="748">
                  <c:v>90</c:v>
                </c:pt>
                <c:pt idx="749">
                  <c:v>90</c:v>
                </c:pt>
                <c:pt idx="750">
                  <c:v>90</c:v>
                </c:pt>
                <c:pt idx="751">
                  <c:v>90</c:v>
                </c:pt>
                <c:pt idx="752">
                  <c:v>90</c:v>
                </c:pt>
                <c:pt idx="753">
                  <c:v>90</c:v>
                </c:pt>
                <c:pt idx="754">
                  <c:v>90</c:v>
                </c:pt>
                <c:pt idx="755">
                  <c:v>90</c:v>
                </c:pt>
                <c:pt idx="756">
                  <c:v>90</c:v>
                </c:pt>
                <c:pt idx="757">
                  <c:v>90</c:v>
                </c:pt>
                <c:pt idx="758">
                  <c:v>90</c:v>
                </c:pt>
                <c:pt idx="759">
                  <c:v>90</c:v>
                </c:pt>
                <c:pt idx="760">
                  <c:v>90</c:v>
                </c:pt>
                <c:pt idx="761">
                  <c:v>90</c:v>
                </c:pt>
                <c:pt idx="762">
                  <c:v>90</c:v>
                </c:pt>
                <c:pt idx="763">
                  <c:v>90</c:v>
                </c:pt>
                <c:pt idx="764">
                  <c:v>90</c:v>
                </c:pt>
                <c:pt idx="765">
                  <c:v>90</c:v>
                </c:pt>
                <c:pt idx="766">
                  <c:v>90</c:v>
                </c:pt>
                <c:pt idx="767">
                  <c:v>90</c:v>
                </c:pt>
                <c:pt idx="768">
                  <c:v>90</c:v>
                </c:pt>
                <c:pt idx="769">
                  <c:v>90</c:v>
                </c:pt>
                <c:pt idx="770">
                  <c:v>90</c:v>
                </c:pt>
                <c:pt idx="771">
                  <c:v>90</c:v>
                </c:pt>
                <c:pt idx="772">
                  <c:v>90</c:v>
                </c:pt>
                <c:pt idx="773">
                  <c:v>90</c:v>
                </c:pt>
                <c:pt idx="774">
                  <c:v>90</c:v>
                </c:pt>
                <c:pt idx="775">
                  <c:v>90</c:v>
                </c:pt>
                <c:pt idx="776">
                  <c:v>90</c:v>
                </c:pt>
                <c:pt idx="777">
                  <c:v>90</c:v>
                </c:pt>
                <c:pt idx="778">
                  <c:v>90</c:v>
                </c:pt>
                <c:pt idx="779">
                  <c:v>90</c:v>
                </c:pt>
                <c:pt idx="780">
                  <c:v>90</c:v>
                </c:pt>
                <c:pt idx="781">
                  <c:v>90</c:v>
                </c:pt>
                <c:pt idx="782">
                  <c:v>90</c:v>
                </c:pt>
                <c:pt idx="783">
                  <c:v>90</c:v>
                </c:pt>
                <c:pt idx="784">
                  <c:v>90</c:v>
                </c:pt>
                <c:pt idx="785">
                  <c:v>90</c:v>
                </c:pt>
                <c:pt idx="786">
                  <c:v>90</c:v>
                </c:pt>
                <c:pt idx="787">
                  <c:v>90</c:v>
                </c:pt>
                <c:pt idx="788">
                  <c:v>90</c:v>
                </c:pt>
                <c:pt idx="789">
                  <c:v>90</c:v>
                </c:pt>
                <c:pt idx="790">
                  <c:v>90</c:v>
                </c:pt>
                <c:pt idx="791">
                  <c:v>90</c:v>
                </c:pt>
                <c:pt idx="792">
                  <c:v>90</c:v>
                </c:pt>
                <c:pt idx="793">
                  <c:v>90</c:v>
                </c:pt>
                <c:pt idx="794">
                  <c:v>90</c:v>
                </c:pt>
                <c:pt idx="795">
                  <c:v>90</c:v>
                </c:pt>
                <c:pt idx="796">
                  <c:v>90</c:v>
                </c:pt>
                <c:pt idx="797">
                  <c:v>90</c:v>
                </c:pt>
                <c:pt idx="798">
                  <c:v>90</c:v>
                </c:pt>
                <c:pt idx="799">
                  <c:v>90</c:v>
                </c:pt>
                <c:pt idx="800">
                  <c:v>90</c:v>
                </c:pt>
                <c:pt idx="801">
                  <c:v>90</c:v>
                </c:pt>
                <c:pt idx="802">
                  <c:v>90</c:v>
                </c:pt>
                <c:pt idx="803">
                  <c:v>90</c:v>
                </c:pt>
                <c:pt idx="804">
                  <c:v>90</c:v>
                </c:pt>
                <c:pt idx="805">
                  <c:v>90</c:v>
                </c:pt>
                <c:pt idx="806">
                  <c:v>90</c:v>
                </c:pt>
                <c:pt idx="807">
                  <c:v>90</c:v>
                </c:pt>
                <c:pt idx="808">
                  <c:v>90</c:v>
                </c:pt>
                <c:pt idx="809">
                  <c:v>90</c:v>
                </c:pt>
                <c:pt idx="810">
                  <c:v>90</c:v>
                </c:pt>
                <c:pt idx="811">
                  <c:v>90</c:v>
                </c:pt>
                <c:pt idx="812">
                  <c:v>90</c:v>
                </c:pt>
                <c:pt idx="813">
                  <c:v>90</c:v>
                </c:pt>
                <c:pt idx="814">
                  <c:v>90</c:v>
                </c:pt>
                <c:pt idx="815">
                  <c:v>90</c:v>
                </c:pt>
                <c:pt idx="816">
                  <c:v>90</c:v>
                </c:pt>
                <c:pt idx="817">
                  <c:v>90</c:v>
                </c:pt>
                <c:pt idx="818">
                  <c:v>90</c:v>
                </c:pt>
                <c:pt idx="819">
                  <c:v>90</c:v>
                </c:pt>
                <c:pt idx="820">
                  <c:v>90</c:v>
                </c:pt>
                <c:pt idx="821">
                  <c:v>90</c:v>
                </c:pt>
                <c:pt idx="822">
                  <c:v>90</c:v>
                </c:pt>
                <c:pt idx="823">
                  <c:v>90</c:v>
                </c:pt>
                <c:pt idx="824">
                  <c:v>90</c:v>
                </c:pt>
                <c:pt idx="825">
                  <c:v>90</c:v>
                </c:pt>
                <c:pt idx="826">
                  <c:v>90</c:v>
                </c:pt>
                <c:pt idx="827">
                  <c:v>90</c:v>
                </c:pt>
                <c:pt idx="828">
                  <c:v>90</c:v>
                </c:pt>
                <c:pt idx="829">
                  <c:v>90</c:v>
                </c:pt>
                <c:pt idx="830">
                  <c:v>90</c:v>
                </c:pt>
                <c:pt idx="831">
                  <c:v>90</c:v>
                </c:pt>
                <c:pt idx="832">
                  <c:v>90</c:v>
                </c:pt>
                <c:pt idx="833">
                  <c:v>90</c:v>
                </c:pt>
                <c:pt idx="834">
                  <c:v>90</c:v>
                </c:pt>
                <c:pt idx="835">
                  <c:v>90</c:v>
                </c:pt>
                <c:pt idx="836">
                  <c:v>90</c:v>
                </c:pt>
                <c:pt idx="837">
                  <c:v>90</c:v>
                </c:pt>
                <c:pt idx="838">
                  <c:v>90</c:v>
                </c:pt>
                <c:pt idx="839">
                  <c:v>90</c:v>
                </c:pt>
                <c:pt idx="840">
                  <c:v>90</c:v>
                </c:pt>
                <c:pt idx="841">
                  <c:v>90</c:v>
                </c:pt>
                <c:pt idx="842">
                  <c:v>90</c:v>
                </c:pt>
                <c:pt idx="843">
                  <c:v>90</c:v>
                </c:pt>
                <c:pt idx="844">
                  <c:v>90</c:v>
                </c:pt>
                <c:pt idx="845">
                  <c:v>90</c:v>
                </c:pt>
                <c:pt idx="846">
                  <c:v>90</c:v>
                </c:pt>
                <c:pt idx="847">
                  <c:v>90</c:v>
                </c:pt>
                <c:pt idx="848">
                  <c:v>90</c:v>
                </c:pt>
                <c:pt idx="849">
                  <c:v>90</c:v>
                </c:pt>
                <c:pt idx="850">
                  <c:v>91</c:v>
                </c:pt>
                <c:pt idx="851">
                  <c:v>91</c:v>
                </c:pt>
                <c:pt idx="852">
                  <c:v>91</c:v>
                </c:pt>
                <c:pt idx="853">
                  <c:v>91</c:v>
                </c:pt>
                <c:pt idx="854">
                  <c:v>91</c:v>
                </c:pt>
                <c:pt idx="855">
                  <c:v>91</c:v>
                </c:pt>
                <c:pt idx="856">
                  <c:v>91</c:v>
                </c:pt>
                <c:pt idx="857">
                  <c:v>91</c:v>
                </c:pt>
                <c:pt idx="858">
                  <c:v>91</c:v>
                </c:pt>
                <c:pt idx="859">
                  <c:v>91</c:v>
                </c:pt>
                <c:pt idx="860">
                  <c:v>91</c:v>
                </c:pt>
                <c:pt idx="861">
                  <c:v>91</c:v>
                </c:pt>
                <c:pt idx="862">
                  <c:v>91</c:v>
                </c:pt>
                <c:pt idx="863">
                  <c:v>91</c:v>
                </c:pt>
                <c:pt idx="864">
                  <c:v>91</c:v>
                </c:pt>
                <c:pt idx="865">
                  <c:v>91</c:v>
                </c:pt>
                <c:pt idx="866">
                  <c:v>91</c:v>
                </c:pt>
                <c:pt idx="867">
                  <c:v>91</c:v>
                </c:pt>
                <c:pt idx="868">
                  <c:v>91</c:v>
                </c:pt>
                <c:pt idx="869">
                  <c:v>91</c:v>
                </c:pt>
                <c:pt idx="870">
                  <c:v>91</c:v>
                </c:pt>
                <c:pt idx="871">
                  <c:v>91</c:v>
                </c:pt>
                <c:pt idx="872">
                  <c:v>91</c:v>
                </c:pt>
                <c:pt idx="873">
                  <c:v>91</c:v>
                </c:pt>
                <c:pt idx="874">
                  <c:v>91</c:v>
                </c:pt>
                <c:pt idx="875">
                  <c:v>91</c:v>
                </c:pt>
                <c:pt idx="876">
                  <c:v>91</c:v>
                </c:pt>
                <c:pt idx="877">
                  <c:v>91</c:v>
                </c:pt>
                <c:pt idx="878">
                  <c:v>91</c:v>
                </c:pt>
                <c:pt idx="879">
                  <c:v>91</c:v>
                </c:pt>
                <c:pt idx="880">
                  <c:v>91</c:v>
                </c:pt>
                <c:pt idx="881">
                  <c:v>91</c:v>
                </c:pt>
                <c:pt idx="882">
                  <c:v>91</c:v>
                </c:pt>
                <c:pt idx="883">
                  <c:v>91</c:v>
                </c:pt>
                <c:pt idx="884">
                  <c:v>91</c:v>
                </c:pt>
                <c:pt idx="885">
                  <c:v>91</c:v>
                </c:pt>
                <c:pt idx="886">
                  <c:v>91</c:v>
                </c:pt>
                <c:pt idx="887">
                  <c:v>91</c:v>
                </c:pt>
                <c:pt idx="888">
                  <c:v>91</c:v>
                </c:pt>
                <c:pt idx="889">
                  <c:v>91</c:v>
                </c:pt>
                <c:pt idx="890">
                  <c:v>91</c:v>
                </c:pt>
                <c:pt idx="891">
                  <c:v>91</c:v>
                </c:pt>
                <c:pt idx="892">
                  <c:v>91</c:v>
                </c:pt>
                <c:pt idx="893">
                  <c:v>91</c:v>
                </c:pt>
                <c:pt idx="894">
                  <c:v>91</c:v>
                </c:pt>
                <c:pt idx="895">
                  <c:v>91</c:v>
                </c:pt>
                <c:pt idx="896">
                  <c:v>91</c:v>
                </c:pt>
                <c:pt idx="897">
                  <c:v>91</c:v>
                </c:pt>
                <c:pt idx="898">
                  <c:v>91</c:v>
                </c:pt>
                <c:pt idx="899">
                  <c:v>91</c:v>
                </c:pt>
                <c:pt idx="900">
                  <c:v>91</c:v>
                </c:pt>
                <c:pt idx="901">
                  <c:v>91</c:v>
                </c:pt>
                <c:pt idx="902">
                  <c:v>91</c:v>
                </c:pt>
                <c:pt idx="903">
                  <c:v>91</c:v>
                </c:pt>
                <c:pt idx="904">
                  <c:v>91</c:v>
                </c:pt>
                <c:pt idx="905">
                  <c:v>91</c:v>
                </c:pt>
                <c:pt idx="906">
                  <c:v>91</c:v>
                </c:pt>
                <c:pt idx="907">
                  <c:v>91</c:v>
                </c:pt>
                <c:pt idx="908">
                  <c:v>91</c:v>
                </c:pt>
                <c:pt idx="909">
                  <c:v>91</c:v>
                </c:pt>
                <c:pt idx="910">
                  <c:v>91</c:v>
                </c:pt>
                <c:pt idx="911">
                  <c:v>91</c:v>
                </c:pt>
                <c:pt idx="912">
                  <c:v>91</c:v>
                </c:pt>
                <c:pt idx="913">
                  <c:v>91</c:v>
                </c:pt>
                <c:pt idx="914">
                  <c:v>91</c:v>
                </c:pt>
                <c:pt idx="915">
                  <c:v>91</c:v>
                </c:pt>
                <c:pt idx="916">
                  <c:v>91</c:v>
                </c:pt>
                <c:pt idx="917">
                  <c:v>91</c:v>
                </c:pt>
                <c:pt idx="918">
                  <c:v>91</c:v>
                </c:pt>
                <c:pt idx="919">
                  <c:v>91</c:v>
                </c:pt>
                <c:pt idx="920">
                  <c:v>91</c:v>
                </c:pt>
                <c:pt idx="921">
                  <c:v>91</c:v>
                </c:pt>
                <c:pt idx="922">
                  <c:v>91</c:v>
                </c:pt>
                <c:pt idx="923">
                  <c:v>91</c:v>
                </c:pt>
                <c:pt idx="924">
                  <c:v>91</c:v>
                </c:pt>
                <c:pt idx="925">
                  <c:v>91</c:v>
                </c:pt>
                <c:pt idx="926">
                  <c:v>91</c:v>
                </c:pt>
                <c:pt idx="927">
                  <c:v>91</c:v>
                </c:pt>
                <c:pt idx="928">
                  <c:v>91</c:v>
                </c:pt>
                <c:pt idx="929">
                  <c:v>91</c:v>
                </c:pt>
                <c:pt idx="930">
                  <c:v>91</c:v>
                </c:pt>
                <c:pt idx="931">
                  <c:v>91</c:v>
                </c:pt>
                <c:pt idx="932">
                  <c:v>91</c:v>
                </c:pt>
                <c:pt idx="933">
                  <c:v>91</c:v>
                </c:pt>
                <c:pt idx="934">
                  <c:v>91</c:v>
                </c:pt>
                <c:pt idx="935">
                  <c:v>91</c:v>
                </c:pt>
                <c:pt idx="936">
                  <c:v>91</c:v>
                </c:pt>
                <c:pt idx="937">
                  <c:v>91</c:v>
                </c:pt>
                <c:pt idx="938">
                  <c:v>91</c:v>
                </c:pt>
                <c:pt idx="939">
                  <c:v>91</c:v>
                </c:pt>
                <c:pt idx="940">
                  <c:v>91</c:v>
                </c:pt>
                <c:pt idx="941">
                  <c:v>91</c:v>
                </c:pt>
                <c:pt idx="942">
                  <c:v>91</c:v>
                </c:pt>
                <c:pt idx="943">
                  <c:v>91</c:v>
                </c:pt>
                <c:pt idx="944">
                  <c:v>91</c:v>
                </c:pt>
                <c:pt idx="945">
                  <c:v>91</c:v>
                </c:pt>
                <c:pt idx="946">
                  <c:v>91</c:v>
                </c:pt>
                <c:pt idx="947">
                  <c:v>91</c:v>
                </c:pt>
                <c:pt idx="948">
                  <c:v>91</c:v>
                </c:pt>
                <c:pt idx="949">
                  <c:v>91</c:v>
                </c:pt>
                <c:pt idx="950">
                  <c:v>92</c:v>
                </c:pt>
                <c:pt idx="951">
                  <c:v>92</c:v>
                </c:pt>
                <c:pt idx="952">
                  <c:v>92</c:v>
                </c:pt>
                <c:pt idx="953">
                  <c:v>92</c:v>
                </c:pt>
                <c:pt idx="954">
                  <c:v>92</c:v>
                </c:pt>
                <c:pt idx="955">
                  <c:v>92</c:v>
                </c:pt>
                <c:pt idx="956">
                  <c:v>92</c:v>
                </c:pt>
                <c:pt idx="957">
                  <c:v>92</c:v>
                </c:pt>
                <c:pt idx="958">
                  <c:v>92</c:v>
                </c:pt>
                <c:pt idx="959">
                  <c:v>92</c:v>
                </c:pt>
                <c:pt idx="960">
                  <c:v>92</c:v>
                </c:pt>
                <c:pt idx="961">
                  <c:v>92</c:v>
                </c:pt>
                <c:pt idx="962">
                  <c:v>92</c:v>
                </c:pt>
                <c:pt idx="963">
                  <c:v>92</c:v>
                </c:pt>
                <c:pt idx="964">
                  <c:v>92</c:v>
                </c:pt>
                <c:pt idx="965">
                  <c:v>92</c:v>
                </c:pt>
                <c:pt idx="966">
                  <c:v>92</c:v>
                </c:pt>
                <c:pt idx="967">
                  <c:v>92</c:v>
                </c:pt>
                <c:pt idx="968">
                  <c:v>92</c:v>
                </c:pt>
                <c:pt idx="969">
                  <c:v>92</c:v>
                </c:pt>
                <c:pt idx="970">
                  <c:v>92</c:v>
                </c:pt>
                <c:pt idx="971">
                  <c:v>92</c:v>
                </c:pt>
                <c:pt idx="972">
                  <c:v>92</c:v>
                </c:pt>
                <c:pt idx="973">
                  <c:v>92</c:v>
                </c:pt>
                <c:pt idx="974">
                  <c:v>92</c:v>
                </c:pt>
                <c:pt idx="975">
                  <c:v>92</c:v>
                </c:pt>
                <c:pt idx="976">
                  <c:v>92</c:v>
                </c:pt>
                <c:pt idx="977">
                  <c:v>92</c:v>
                </c:pt>
                <c:pt idx="978">
                  <c:v>92</c:v>
                </c:pt>
                <c:pt idx="979">
                  <c:v>92</c:v>
                </c:pt>
                <c:pt idx="980">
                  <c:v>92</c:v>
                </c:pt>
                <c:pt idx="981">
                  <c:v>92</c:v>
                </c:pt>
                <c:pt idx="982">
                  <c:v>92</c:v>
                </c:pt>
                <c:pt idx="983">
                  <c:v>92</c:v>
                </c:pt>
                <c:pt idx="984">
                  <c:v>92</c:v>
                </c:pt>
                <c:pt idx="985">
                  <c:v>92</c:v>
                </c:pt>
                <c:pt idx="986">
                  <c:v>92</c:v>
                </c:pt>
                <c:pt idx="987">
                  <c:v>92</c:v>
                </c:pt>
                <c:pt idx="988">
                  <c:v>92</c:v>
                </c:pt>
                <c:pt idx="989">
                  <c:v>92</c:v>
                </c:pt>
                <c:pt idx="990">
                  <c:v>92</c:v>
                </c:pt>
                <c:pt idx="991">
                  <c:v>92</c:v>
                </c:pt>
                <c:pt idx="992">
                  <c:v>92</c:v>
                </c:pt>
                <c:pt idx="993">
                  <c:v>92</c:v>
                </c:pt>
                <c:pt idx="994">
                  <c:v>92</c:v>
                </c:pt>
                <c:pt idx="995">
                  <c:v>92</c:v>
                </c:pt>
                <c:pt idx="996">
                  <c:v>92</c:v>
                </c:pt>
                <c:pt idx="997">
                  <c:v>92</c:v>
                </c:pt>
                <c:pt idx="998">
                  <c:v>92</c:v>
                </c:pt>
                <c:pt idx="999">
                  <c:v>92</c:v>
                </c:pt>
                <c:pt idx="1000">
                  <c:v>92</c:v>
                </c:pt>
                <c:pt idx="1001">
                  <c:v>92</c:v>
                </c:pt>
                <c:pt idx="1002">
                  <c:v>92</c:v>
                </c:pt>
                <c:pt idx="1003">
                  <c:v>92</c:v>
                </c:pt>
                <c:pt idx="1004">
                  <c:v>92</c:v>
                </c:pt>
                <c:pt idx="1005">
                  <c:v>92</c:v>
                </c:pt>
                <c:pt idx="1006">
                  <c:v>92</c:v>
                </c:pt>
                <c:pt idx="1007">
                  <c:v>92</c:v>
                </c:pt>
                <c:pt idx="1008">
                  <c:v>92</c:v>
                </c:pt>
                <c:pt idx="1009">
                  <c:v>92</c:v>
                </c:pt>
                <c:pt idx="1010">
                  <c:v>92</c:v>
                </c:pt>
                <c:pt idx="1011">
                  <c:v>92</c:v>
                </c:pt>
                <c:pt idx="1012">
                  <c:v>92</c:v>
                </c:pt>
                <c:pt idx="1013">
                  <c:v>92</c:v>
                </c:pt>
                <c:pt idx="1014">
                  <c:v>92</c:v>
                </c:pt>
                <c:pt idx="1015">
                  <c:v>92</c:v>
                </c:pt>
                <c:pt idx="1016">
                  <c:v>92</c:v>
                </c:pt>
                <c:pt idx="1017">
                  <c:v>92</c:v>
                </c:pt>
                <c:pt idx="1018">
                  <c:v>92</c:v>
                </c:pt>
                <c:pt idx="1019">
                  <c:v>92</c:v>
                </c:pt>
                <c:pt idx="1020">
                  <c:v>92</c:v>
                </c:pt>
                <c:pt idx="1021">
                  <c:v>92</c:v>
                </c:pt>
                <c:pt idx="1022">
                  <c:v>92</c:v>
                </c:pt>
                <c:pt idx="1023">
                  <c:v>92</c:v>
                </c:pt>
                <c:pt idx="1024">
                  <c:v>92</c:v>
                </c:pt>
                <c:pt idx="1025">
                  <c:v>92</c:v>
                </c:pt>
                <c:pt idx="1026">
                  <c:v>92</c:v>
                </c:pt>
                <c:pt idx="1027">
                  <c:v>92</c:v>
                </c:pt>
                <c:pt idx="1028">
                  <c:v>92</c:v>
                </c:pt>
                <c:pt idx="1029">
                  <c:v>92</c:v>
                </c:pt>
                <c:pt idx="1030">
                  <c:v>92</c:v>
                </c:pt>
                <c:pt idx="1031">
                  <c:v>92</c:v>
                </c:pt>
                <c:pt idx="1032">
                  <c:v>92</c:v>
                </c:pt>
                <c:pt idx="1033">
                  <c:v>92</c:v>
                </c:pt>
                <c:pt idx="1034">
                  <c:v>92</c:v>
                </c:pt>
                <c:pt idx="1035">
                  <c:v>92</c:v>
                </c:pt>
                <c:pt idx="1036">
                  <c:v>92</c:v>
                </c:pt>
                <c:pt idx="1037">
                  <c:v>92</c:v>
                </c:pt>
                <c:pt idx="1038">
                  <c:v>92</c:v>
                </c:pt>
                <c:pt idx="1039">
                  <c:v>92</c:v>
                </c:pt>
                <c:pt idx="1040">
                  <c:v>92</c:v>
                </c:pt>
                <c:pt idx="1041">
                  <c:v>92</c:v>
                </c:pt>
                <c:pt idx="1042">
                  <c:v>92</c:v>
                </c:pt>
                <c:pt idx="1043">
                  <c:v>92</c:v>
                </c:pt>
                <c:pt idx="1044">
                  <c:v>92</c:v>
                </c:pt>
                <c:pt idx="1045">
                  <c:v>92</c:v>
                </c:pt>
                <c:pt idx="1046">
                  <c:v>92</c:v>
                </c:pt>
                <c:pt idx="1047">
                  <c:v>92</c:v>
                </c:pt>
                <c:pt idx="1048">
                  <c:v>92</c:v>
                </c:pt>
                <c:pt idx="1049">
                  <c:v>92</c:v>
                </c:pt>
                <c:pt idx="1050">
                  <c:v>92</c:v>
                </c:pt>
                <c:pt idx="1051">
                  <c:v>92</c:v>
                </c:pt>
                <c:pt idx="1052">
                  <c:v>93</c:v>
                </c:pt>
                <c:pt idx="1053">
                  <c:v>93</c:v>
                </c:pt>
                <c:pt idx="1054">
                  <c:v>93</c:v>
                </c:pt>
                <c:pt idx="1055">
                  <c:v>93</c:v>
                </c:pt>
                <c:pt idx="1056">
                  <c:v>93</c:v>
                </c:pt>
                <c:pt idx="1057">
                  <c:v>93</c:v>
                </c:pt>
                <c:pt idx="1058">
                  <c:v>93</c:v>
                </c:pt>
                <c:pt idx="1059">
                  <c:v>93</c:v>
                </c:pt>
                <c:pt idx="1060">
                  <c:v>93</c:v>
                </c:pt>
                <c:pt idx="1061">
                  <c:v>93</c:v>
                </c:pt>
                <c:pt idx="1062">
                  <c:v>93</c:v>
                </c:pt>
                <c:pt idx="1063">
                  <c:v>93</c:v>
                </c:pt>
                <c:pt idx="1064">
                  <c:v>93</c:v>
                </c:pt>
                <c:pt idx="1065">
                  <c:v>93</c:v>
                </c:pt>
                <c:pt idx="1066">
                  <c:v>93</c:v>
                </c:pt>
                <c:pt idx="1067">
                  <c:v>93</c:v>
                </c:pt>
                <c:pt idx="1068">
                  <c:v>93</c:v>
                </c:pt>
                <c:pt idx="1069">
                  <c:v>93</c:v>
                </c:pt>
                <c:pt idx="1070">
                  <c:v>93</c:v>
                </c:pt>
                <c:pt idx="1071">
                  <c:v>93</c:v>
                </c:pt>
                <c:pt idx="1072">
                  <c:v>93</c:v>
                </c:pt>
                <c:pt idx="1073">
                  <c:v>93</c:v>
                </c:pt>
                <c:pt idx="1074">
                  <c:v>93</c:v>
                </c:pt>
                <c:pt idx="1075">
                  <c:v>93</c:v>
                </c:pt>
                <c:pt idx="1076">
                  <c:v>93</c:v>
                </c:pt>
                <c:pt idx="1077">
                  <c:v>93</c:v>
                </c:pt>
                <c:pt idx="1078">
                  <c:v>93</c:v>
                </c:pt>
                <c:pt idx="1079">
                  <c:v>93</c:v>
                </c:pt>
                <c:pt idx="1080">
                  <c:v>93</c:v>
                </c:pt>
                <c:pt idx="1081">
                  <c:v>93</c:v>
                </c:pt>
                <c:pt idx="1082">
                  <c:v>93</c:v>
                </c:pt>
                <c:pt idx="1083">
                  <c:v>93</c:v>
                </c:pt>
                <c:pt idx="1084">
                  <c:v>93</c:v>
                </c:pt>
                <c:pt idx="1085">
                  <c:v>93</c:v>
                </c:pt>
                <c:pt idx="1086">
                  <c:v>93</c:v>
                </c:pt>
                <c:pt idx="1087">
                  <c:v>93</c:v>
                </c:pt>
                <c:pt idx="1088">
                  <c:v>93</c:v>
                </c:pt>
                <c:pt idx="1089">
                  <c:v>93</c:v>
                </c:pt>
                <c:pt idx="1090">
                  <c:v>93</c:v>
                </c:pt>
                <c:pt idx="1091">
                  <c:v>93</c:v>
                </c:pt>
                <c:pt idx="1092">
                  <c:v>93</c:v>
                </c:pt>
                <c:pt idx="1093">
                  <c:v>93</c:v>
                </c:pt>
                <c:pt idx="1094">
                  <c:v>93</c:v>
                </c:pt>
                <c:pt idx="1095">
                  <c:v>93</c:v>
                </c:pt>
                <c:pt idx="1096">
                  <c:v>93</c:v>
                </c:pt>
                <c:pt idx="1097">
                  <c:v>93</c:v>
                </c:pt>
                <c:pt idx="1098">
                  <c:v>93</c:v>
                </c:pt>
                <c:pt idx="1099">
                  <c:v>93</c:v>
                </c:pt>
                <c:pt idx="1100">
                  <c:v>93</c:v>
                </c:pt>
                <c:pt idx="1101">
                  <c:v>93</c:v>
                </c:pt>
                <c:pt idx="1102">
                  <c:v>93</c:v>
                </c:pt>
                <c:pt idx="1103">
                  <c:v>93</c:v>
                </c:pt>
                <c:pt idx="1104">
                  <c:v>93</c:v>
                </c:pt>
                <c:pt idx="1105">
                  <c:v>93</c:v>
                </c:pt>
                <c:pt idx="1106">
                  <c:v>93</c:v>
                </c:pt>
                <c:pt idx="1107">
                  <c:v>93</c:v>
                </c:pt>
                <c:pt idx="1108">
                  <c:v>93</c:v>
                </c:pt>
                <c:pt idx="1109">
                  <c:v>93</c:v>
                </c:pt>
                <c:pt idx="1110">
                  <c:v>93</c:v>
                </c:pt>
                <c:pt idx="1111">
                  <c:v>93</c:v>
                </c:pt>
                <c:pt idx="1112">
                  <c:v>93</c:v>
                </c:pt>
                <c:pt idx="1113">
                  <c:v>93</c:v>
                </c:pt>
                <c:pt idx="1114">
                  <c:v>93</c:v>
                </c:pt>
                <c:pt idx="1115">
                  <c:v>93</c:v>
                </c:pt>
                <c:pt idx="1116">
                  <c:v>93</c:v>
                </c:pt>
                <c:pt idx="1117">
                  <c:v>93</c:v>
                </c:pt>
                <c:pt idx="1118">
                  <c:v>93</c:v>
                </c:pt>
                <c:pt idx="1119">
                  <c:v>93</c:v>
                </c:pt>
                <c:pt idx="1120">
                  <c:v>93</c:v>
                </c:pt>
                <c:pt idx="1121">
                  <c:v>93</c:v>
                </c:pt>
                <c:pt idx="1122">
                  <c:v>93</c:v>
                </c:pt>
                <c:pt idx="1123">
                  <c:v>93</c:v>
                </c:pt>
                <c:pt idx="1124">
                  <c:v>93</c:v>
                </c:pt>
                <c:pt idx="1125">
                  <c:v>93</c:v>
                </c:pt>
                <c:pt idx="1126">
                  <c:v>93</c:v>
                </c:pt>
                <c:pt idx="1127">
                  <c:v>93</c:v>
                </c:pt>
                <c:pt idx="1128">
                  <c:v>93</c:v>
                </c:pt>
                <c:pt idx="1129">
                  <c:v>93</c:v>
                </c:pt>
                <c:pt idx="1130">
                  <c:v>93</c:v>
                </c:pt>
                <c:pt idx="1131">
                  <c:v>93</c:v>
                </c:pt>
                <c:pt idx="1132">
                  <c:v>93</c:v>
                </c:pt>
                <c:pt idx="1133">
                  <c:v>93</c:v>
                </c:pt>
                <c:pt idx="1134">
                  <c:v>93</c:v>
                </c:pt>
                <c:pt idx="1135">
                  <c:v>93</c:v>
                </c:pt>
                <c:pt idx="1136">
                  <c:v>93</c:v>
                </c:pt>
                <c:pt idx="1137">
                  <c:v>93</c:v>
                </c:pt>
                <c:pt idx="1138">
                  <c:v>93</c:v>
                </c:pt>
                <c:pt idx="1139">
                  <c:v>93</c:v>
                </c:pt>
                <c:pt idx="1140">
                  <c:v>93</c:v>
                </c:pt>
                <c:pt idx="1141">
                  <c:v>93</c:v>
                </c:pt>
                <c:pt idx="1142">
                  <c:v>93</c:v>
                </c:pt>
                <c:pt idx="1143">
                  <c:v>93</c:v>
                </c:pt>
                <c:pt idx="1144">
                  <c:v>93</c:v>
                </c:pt>
                <c:pt idx="1145">
                  <c:v>93</c:v>
                </c:pt>
                <c:pt idx="1146">
                  <c:v>93</c:v>
                </c:pt>
                <c:pt idx="1147">
                  <c:v>93</c:v>
                </c:pt>
                <c:pt idx="1148">
                  <c:v>93</c:v>
                </c:pt>
                <c:pt idx="1149">
                  <c:v>93</c:v>
                </c:pt>
                <c:pt idx="1150">
                  <c:v>93</c:v>
                </c:pt>
                <c:pt idx="1151">
                  <c:v>93</c:v>
                </c:pt>
                <c:pt idx="1152">
                  <c:v>93</c:v>
                </c:pt>
                <c:pt idx="1153">
                  <c:v>93</c:v>
                </c:pt>
                <c:pt idx="1154">
                  <c:v>93</c:v>
                </c:pt>
                <c:pt idx="1155">
                  <c:v>93</c:v>
                </c:pt>
                <c:pt idx="1156">
                  <c:v>93</c:v>
                </c:pt>
                <c:pt idx="1157">
                  <c:v>93</c:v>
                </c:pt>
                <c:pt idx="1158">
                  <c:v>93</c:v>
                </c:pt>
                <c:pt idx="1159">
                  <c:v>93</c:v>
                </c:pt>
                <c:pt idx="1160">
                  <c:v>93</c:v>
                </c:pt>
                <c:pt idx="1161">
                  <c:v>93</c:v>
                </c:pt>
                <c:pt idx="1162">
                  <c:v>93</c:v>
                </c:pt>
                <c:pt idx="1163">
                  <c:v>93</c:v>
                </c:pt>
                <c:pt idx="1164">
                  <c:v>93</c:v>
                </c:pt>
                <c:pt idx="1165">
                  <c:v>93</c:v>
                </c:pt>
                <c:pt idx="1166">
                  <c:v>93</c:v>
                </c:pt>
                <c:pt idx="1167">
                  <c:v>93</c:v>
                </c:pt>
                <c:pt idx="1168">
                  <c:v>93</c:v>
                </c:pt>
                <c:pt idx="1169">
                  <c:v>93</c:v>
                </c:pt>
                <c:pt idx="1170">
                  <c:v>93</c:v>
                </c:pt>
                <c:pt idx="1171">
                  <c:v>93</c:v>
                </c:pt>
                <c:pt idx="1172">
                  <c:v>93</c:v>
                </c:pt>
                <c:pt idx="1173">
                  <c:v>93</c:v>
                </c:pt>
                <c:pt idx="1174">
                  <c:v>93</c:v>
                </c:pt>
                <c:pt idx="1175">
                  <c:v>93</c:v>
                </c:pt>
                <c:pt idx="1176">
                  <c:v>93</c:v>
                </c:pt>
                <c:pt idx="1177">
                  <c:v>93</c:v>
                </c:pt>
                <c:pt idx="1178">
                  <c:v>93</c:v>
                </c:pt>
                <c:pt idx="1179">
                  <c:v>94</c:v>
                </c:pt>
                <c:pt idx="1180">
                  <c:v>94</c:v>
                </c:pt>
                <c:pt idx="1181">
                  <c:v>94</c:v>
                </c:pt>
                <c:pt idx="1182">
                  <c:v>94</c:v>
                </c:pt>
                <c:pt idx="1183">
                  <c:v>94</c:v>
                </c:pt>
                <c:pt idx="1184">
                  <c:v>94</c:v>
                </c:pt>
                <c:pt idx="1185">
                  <c:v>94</c:v>
                </c:pt>
                <c:pt idx="1186">
                  <c:v>94</c:v>
                </c:pt>
                <c:pt idx="1187">
                  <c:v>94</c:v>
                </c:pt>
                <c:pt idx="1188">
                  <c:v>94</c:v>
                </c:pt>
                <c:pt idx="1189">
                  <c:v>94</c:v>
                </c:pt>
                <c:pt idx="1190">
                  <c:v>94</c:v>
                </c:pt>
                <c:pt idx="1191">
                  <c:v>94</c:v>
                </c:pt>
                <c:pt idx="1192">
                  <c:v>94</c:v>
                </c:pt>
                <c:pt idx="1193">
                  <c:v>94</c:v>
                </c:pt>
                <c:pt idx="1194">
                  <c:v>94</c:v>
                </c:pt>
                <c:pt idx="1195">
                  <c:v>94</c:v>
                </c:pt>
                <c:pt idx="1196">
                  <c:v>94</c:v>
                </c:pt>
                <c:pt idx="1197">
                  <c:v>94</c:v>
                </c:pt>
                <c:pt idx="1198">
                  <c:v>94</c:v>
                </c:pt>
                <c:pt idx="1199">
                  <c:v>94</c:v>
                </c:pt>
                <c:pt idx="1200">
                  <c:v>94</c:v>
                </c:pt>
                <c:pt idx="1201">
                  <c:v>94</c:v>
                </c:pt>
                <c:pt idx="1202">
                  <c:v>94</c:v>
                </c:pt>
                <c:pt idx="1203">
                  <c:v>94</c:v>
                </c:pt>
                <c:pt idx="1204">
                  <c:v>94</c:v>
                </c:pt>
                <c:pt idx="1205">
                  <c:v>94</c:v>
                </c:pt>
                <c:pt idx="1206">
                  <c:v>94</c:v>
                </c:pt>
                <c:pt idx="1207">
                  <c:v>94</c:v>
                </c:pt>
                <c:pt idx="1208">
                  <c:v>94</c:v>
                </c:pt>
                <c:pt idx="1209">
                  <c:v>94</c:v>
                </c:pt>
                <c:pt idx="1210">
                  <c:v>94</c:v>
                </c:pt>
                <c:pt idx="1211">
                  <c:v>94</c:v>
                </c:pt>
                <c:pt idx="1212">
                  <c:v>94</c:v>
                </c:pt>
                <c:pt idx="1213">
                  <c:v>94</c:v>
                </c:pt>
                <c:pt idx="1214">
                  <c:v>94</c:v>
                </c:pt>
                <c:pt idx="1215">
                  <c:v>94</c:v>
                </c:pt>
                <c:pt idx="1216">
                  <c:v>94</c:v>
                </c:pt>
                <c:pt idx="1217">
                  <c:v>94</c:v>
                </c:pt>
                <c:pt idx="1218">
                  <c:v>94</c:v>
                </c:pt>
                <c:pt idx="1219">
                  <c:v>94</c:v>
                </c:pt>
                <c:pt idx="1220">
                  <c:v>94</c:v>
                </c:pt>
                <c:pt idx="1221">
                  <c:v>94</c:v>
                </c:pt>
                <c:pt idx="1222">
                  <c:v>94</c:v>
                </c:pt>
                <c:pt idx="1223">
                  <c:v>94</c:v>
                </c:pt>
                <c:pt idx="1224">
                  <c:v>94</c:v>
                </c:pt>
                <c:pt idx="1225">
                  <c:v>94</c:v>
                </c:pt>
                <c:pt idx="1226">
                  <c:v>94</c:v>
                </c:pt>
                <c:pt idx="1227">
                  <c:v>94</c:v>
                </c:pt>
                <c:pt idx="1228">
                  <c:v>94</c:v>
                </c:pt>
                <c:pt idx="1229">
                  <c:v>94</c:v>
                </c:pt>
                <c:pt idx="1230">
                  <c:v>94</c:v>
                </c:pt>
                <c:pt idx="1231">
                  <c:v>94</c:v>
                </c:pt>
                <c:pt idx="1232">
                  <c:v>94</c:v>
                </c:pt>
                <c:pt idx="1233">
                  <c:v>94</c:v>
                </c:pt>
                <c:pt idx="1234">
                  <c:v>94</c:v>
                </c:pt>
                <c:pt idx="1235">
                  <c:v>94</c:v>
                </c:pt>
                <c:pt idx="1236">
                  <c:v>94</c:v>
                </c:pt>
                <c:pt idx="1237">
                  <c:v>94</c:v>
                </c:pt>
                <c:pt idx="1238">
                  <c:v>94</c:v>
                </c:pt>
                <c:pt idx="1239">
                  <c:v>94</c:v>
                </c:pt>
                <c:pt idx="1240">
                  <c:v>94</c:v>
                </c:pt>
                <c:pt idx="1241">
                  <c:v>94</c:v>
                </c:pt>
                <c:pt idx="1242">
                  <c:v>94</c:v>
                </c:pt>
                <c:pt idx="1243">
                  <c:v>94</c:v>
                </c:pt>
                <c:pt idx="1244">
                  <c:v>94</c:v>
                </c:pt>
                <c:pt idx="1245">
                  <c:v>94</c:v>
                </c:pt>
                <c:pt idx="1246">
                  <c:v>94</c:v>
                </c:pt>
                <c:pt idx="1247">
                  <c:v>94</c:v>
                </c:pt>
                <c:pt idx="1248">
                  <c:v>94</c:v>
                </c:pt>
                <c:pt idx="1249">
                  <c:v>94</c:v>
                </c:pt>
                <c:pt idx="1250">
                  <c:v>94</c:v>
                </c:pt>
                <c:pt idx="1251">
                  <c:v>94</c:v>
                </c:pt>
                <c:pt idx="1252">
                  <c:v>94</c:v>
                </c:pt>
                <c:pt idx="1253">
                  <c:v>94</c:v>
                </c:pt>
                <c:pt idx="1254">
                  <c:v>94</c:v>
                </c:pt>
                <c:pt idx="1255">
                  <c:v>94</c:v>
                </c:pt>
                <c:pt idx="1256">
                  <c:v>94</c:v>
                </c:pt>
                <c:pt idx="1257">
                  <c:v>94</c:v>
                </c:pt>
                <c:pt idx="1258">
                  <c:v>94</c:v>
                </c:pt>
                <c:pt idx="1259">
                  <c:v>94</c:v>
                </c:pt>
                <c:pt idx="1260">
                  <c:v>94</c:v>
                </c:pt>
                <c:pt idx="1261">
                  <c:v>94</c:v>
                </c:pt>
                <c:pt idx="1262">
                  <c:v>94</c:v>
                </c:pt>
                <c:pt idx="1263">
                  <c:v>94</c:v>
                </c:pt>
                <c:pt idx="1264">
                  <c:v>94</c:v>
                </c:pt>
                <c:pt idx="1265">
                  <c:v>94</c:v>
                </c:pt>
                <c:pt idx="1266">
                  <c:v>94</c:v>
                </c:pt>
                <c:pt idx="1267">
                  <c:v>94</c:v>
                </c:pt>
                <c:pt idx="1268">
                  <c:v>94</c:v>
                </c:pt>
                <c:pt idx="1269">
                  <c:v>94</c:v>
                </c:pt>
                <c:pt idx="1270">
                  <c:v>94</c:v>
                </c:pt>
                <c:pt idx="1271">
                  <c:v>94</c:v>
                </c:pt>
                <c:pt idx="1272">
                  <c:v>94</c:v>
                </c:pt>
                <c:pt idx="1273">
                  <c:v>94</c:v>
                </c:pt>
                <c:pt idx="1274">
                  <c:v>94</c:v>
                </c:pt>
                <c:pt idx="1275">
                  <c:v>94</c:v>
                </c:pt>
                <c:pt idx="1276">
                  <c:v>94</c:v>
                </c:pt>
                <c:pt idx="1277">
                  <c:v>94</c:v>
                </c:pt>
                <c:pt idx="1278">
                  <c:v>94</c:v>
                </c:pt>
                <c:pt idx="1279">
                  <c:v>94</c:v>
                </c:pt>
                <c:pt idx="1280">
                  <c:v>94</c:v>
                </c:pt>
                <c:pt idx="1281">
                  <c:v>94</c:v>
                </c:pt>
                <c:pt idx="1282">
                  <c:v>94</c:v>
                </c:pt>
                <c:pt idx="1283">
                  <c:v>94</c:v>
                </c:pt>
                <c:pt idx="1284">
                  <c:v>94</c:v>
                </c:pt>
                <c:pt idx="1285">
                  <c:v>94</c:v>
                </c:pt>
                <c:pt idx="1286">
                  <c:v>94</c:v>
                </c:pt>
                <c:pt idx="1287">
                  <c:v>94</c:v>
                </c:pt>
                <c:pt idx="1288">
                  <c:v>94</c:v>
                </c:pt>
                <c:pt idx="1289">
                  <c:v>94</c:v>
                </c:pt>
                <c:pt idx="1290">
                  <c:v>94</c:v>
                </c:pt>
                <c:pt idx="1291">
                  <c:v>94</c:v>
                </c:pt>
                <c:pt idx="1292">
                  <c:v>94</c:v>
                </c:pt>
                <c:pt idx="1293">
                  <c:v>94</c:v>
                </c:pt>
                <c:pt idx="1294">
                  <c:v>94</c:v>
                </c:pt>
                <c:pt idx="1295">
                  <c:v>94</c:v>
                </c:pt>
                <c:pt idx="1296">
                  <c:v>94</c:v>
                </c:pt>
                <c:pt idx="1297">
                  <c:v>94</c:v>
                </c:pt>
                <c:pt idx="1298">
                  <c:v>94</c:v>
                </c:pt>
                <c:pt idx="1299">
                  <c:v>94</c:v>
                </c:pt>
                <c:pt idx="1300">
                  <c:v>94</c:v>
                </c:pt>
                <c:pt idx="1301">
                  <c:v>94</c:v>
                </c:pt>
                <c:pt idx="1302">
                  <c:v>94</c:v>
                </c:pt>
                <c:pt idx="1303">
                  <c:v>95</c:v>
                </c:pt>
                <c:pt idx="1304">
                  <c:v>95</c:v>
                </c:pt>
                <c:pt idx="1305">
                  <c:v>95</c:v>
                </c:pt>
                <c:pt idx="1306">
                  <c:v>95</c:v>
                </c:pt>
                <c:pt idx="1307">
                  <c:v>95</c:v>
                </c:pt>
                <c:pt idx="1308">
                  <c:v>95</c:v>
                </c:pt>
                <c:pt idx="1309">
                  <c:v>95</c:v>
                </c:pt>
                <c:pt idx="1310">
                  <c:v>95</c:v>
                </c:pt>
                <c:pt idx="1311">
                  <c:v>95</c:v>
                </c:pt>
                <c:pt idx="1312">
                  <c:v>95</c:v>
                </c:pt>
                <c:pt idx="1313">
                  <c:v>95</c:v>
                </c:pt>
                <c:pt idx="1314">
                  <c:v>95</c:v>
                </c:pt>
                <c:pt idx="1315">
                  <c:v>95</c:v>
                </c:pt>
                <c:pt idx="1316">
                  <c:v>95</c:v>
                </c:pt>
                <c:pt idx="1317">
                  <c:v>95</c:v>
                </c:pt>
                <c:pt idx="1318">
                  <c:v>95</c:v>
                </c:pt>
                <c:pt idx="1319">
                  <c:v>95</c:v>
                </c:pt>
                <c:pt idx="1320">
                  <c:v>95</c:v>
                </c:pt>
                <c:pt idx="1321">
                  <c:v>95</c:v>
                </c:pt>
                <c:pt idx="1322">
                  <c:v>95</c:v>
                </c:pt>
                <c:pt idx="1323">
                  <c:v>95</c:v>
                </c:pt>
                <c:pt idx="1324">
                  <c:v>95</c:v>
                </c:pt>
                <c:pt idx="1325">
                  <c:v>95</c:v>
                </c:pt>
                <c:pt idx="1326">
                  <c:v>95</c:v>
                </c:pt>
                <c:pt idx="1327">
                  <c:v>95</c:v>
                </c:pt>
                <c:pt idx="1328">
                  <c:v>95</c:v>
                </c:pt>
                <c:pt idx="1329">
                  <c:v>95</c:v>
                </c:pt>
                <c:pt idx="1330">
                  <c:v>95</c:v>
                </c:pt>
                <c:pt idx="1331">
                  <c:v>95</c:v>
                </c:pt>
                <c:pt idx="1332">
                  <c:v>95</c:v>
                </c:pt>
                <c:pt idx="1333">
                  <c:v>95</c:v>
                </c:pt>
                <c:pt idx="1334">
                  <c:v>95</c:v>
                </c:pt>
                <c:pt idx="1335">
                  <c:v>95</c:v>
                </c:pt>
                <c:pt idx="1336">
                  <c:v>95</c:v>
                </c:pt>
                <c:pt idx="1337">
                  <c:v>95</c:v>
                </c:pt>
                <c:pt idx="1338">
                  <c:v>95</c:v>
                </c:pt>
                <c:pt idx="1339">
                  <c:v>95</c:v>
                </c:pt>
                <c:pt idx="1340">
                  <c:v>95</c:v>
                </c:pt>
                <c:pt idx="1341">
                  <c:v>95</c:v>
                </c:pt>
                <c:pt idx="1342">
                  <c:v>95</c:v>
                </c:pt>
                <c:pt idx="1343">
                  <c:v>95</c:v>
                </c:pt>
                <c:pt idx="1344">
                  <c:v>95</c:v>
                </c:pt>
                <c:pt idx="1345">
                  <c:v>95</c:v>
                </c:pt>
                <c:pt idx="1346">
                  <c:v>95</c:v>
                </c:pt>
                <c:pt idx="1347">
                  <c:v>95</c:v>
                </c:pt>
                <c:pt idx="1348">
                  <c:v>95</c:v>
                </c:pt>
                <c:pt idx="1349">
                  <c:v>95</c:v>
                </c:pt>
                <c:pt idx="1350">
                  <c:v>95</c:v>
                </c:pt>
                <c:pt idx="1351">
                  <c:v>95</c:v>
                </c:pt>
                <c:pt idx="1352">
                  <c:v>95</c:v>
                </c:pt>
                <c:pt idx="1353">
                  <c:v>95</c:v>
                </c:pt>
                <c:pt idx="1354">
                  <c:v>95</c:v>
                </c:pt>
                <c:pt idx="1355">
                  <c:v>95</c:v>
                </c:pt>
                <c:pt idx="1356">
                  <c:v>95</c:v>
                </c:pt>
                <c:pt idx="1357">
                  <c:v>95</c:v>
                </c:pt>
                <c:pt idx="1358">
                  <c:v>95</c:v>
                </c:pt>
                <c:pt idx="1359">
                  <c:v>95</c:v>
                </c:pt>
                <c:pt idx="1360">
                  <c:v>95</c:v>
                </c:pt>
                <c:pt idx="1361">
                  <c:v>95</c:v>
                </c:pt>
                <c:pt idx="1362">
                  <c:v>95</c:v>
                </c:pt>
                <c:pt idx="1363">
                  <c:v>95</c:v>
                </c:pt>
                <c:pt idx="1364">
                  <c:v>95</c:v>
                </c:pt>
                <c:pt idx="1365">
                  <c:v>95</c:v>
                </c:pt>
                <c:pt idx="1366">
                  <c:v>95</c:v>
                </c:pt>
                <c:pt idx="1367">
                  <c:v>95</c:v>
                </c:pt>
                <c:pt idx="1368">
                  <c:v>95</c:v>
                </c:pt>
                <c:pt idx="1369">
                  <c:v>95</c:v>
                </c:pt>
                <c:pt idx="1370">
                  <c:v>95</c:v>
                </c:pt>
                <c:pt idx="1371">
                  <c:v>95</c:v>
                </c:pt>
                <c:pt idx="1372">
                  <c:v>95</c:v>
                </c:pt>
                <c:pt idx="1373">
                  <c:v>95</c:v>
                </c:pt>
                <c:pt idx="1374">
                  <c:v>95</c:v>
                </c:pt>
                <c:pt idx="1375">
                  <c:v>95</c:v>
                </c:pt>
                <c:pt idx="1376">
                  <c:v>95</c:v>
                </c:pt>
                <c:pt idx="1377">
                  <c:v>95</c:v>
                </c:pt>
                <c:pt idx="1378">
                  <c:v>95</c:v>
                </c:pt>
                <c:pt idx="1379">
                  <c:v>95</c:v>
                </c:pt>
                <c:pt idx="1380">
                  <c:v>95</c:v>
                </c:pt>
                <c:pt idx="1381">
                  <c:v>95</c:v>
                </c:pt>
                <c:pt idx="1382">
                  <c:v>95</c:v>
                </c:pt>
                <c:pt idx="1383">
                  <c:v>95</c:v>
                </c:pt>
                <c:pt idx="1384">
                  <c:v>95</c:v>
                </c:pt>
                <c:pt idx="1385">
                  <c:v>95</c:v>
                </c:pt>
                <c:pt idx="1386">
                  <c:v>95</c:v>
                </c:pt>
                <c:pt idx="1387">
                  <c:v>95</c:v>
                </c:pt>
                <c:pt idx="1388">
                  <c:v>95</c:v>
                </c:pt>
                <c:pt idx="1389">
                  <c:v>95</c:v>
                </c:pt>
                <c:pt idx="1390">
                  <c:v>95</c:v>
                </c:pt>
                <c:pt idx="1391">
                  <c:v>95</c:v>
                </c:pt>
                <c:pt idx="1392">
                  <c:v>95</c:v>
                </c:pt>
                <c:pt idx="1393">
                  <c:v>95</c:v>
                </c:pt>
                <c:pt idx="1394">
                  <c:v>95</c:v>
                </c:pt>
                <c:pt idx="1395">
                  <c:v>95</c:v>
                </c:pt>
                <c:pt idx="1396">
                  <c:v>95</c:v>
                </c:pt>
                <c:pt idx="1397">
                  <c:v>95</c:v>
                </c:pt>
                <c:pt idx="1398">
                  <c:v>95</c:v>
                </c:pt>
                <c:pt idx="1399">
                  <c:v>95</c:v>
                </c:pt>
                <c:pt idx="1400">
                  <c:v>95</c:v>
                </c:pt>
                <c:pt idx="1401">
                  <c:v>95</c:v>
                </c:pt>
                <c:pt idx="1402">
                  <c:v>95</c:v>
                </c:pt>
                <c:pt idx="1403">
                  <c:v>95</c:v>
                </c:pt>
                <c:pt idx="1404">
                  <c:v>95</c:v>
                </c:pt>
                <c:pt idx="1405">
                  <c:v>95</c:v>
                </c:pt>
                <c:pt idx="1406">
                  <c:v>95</c:v>
                </c:pt>
                <c:pt idx="1407">
                  <c:v>95</c:v>
                </c:pt>
                <c:pt idx="1408">
                  <c:v>95</c:v>
                </c:pt>
                <c:pt idx="1409">
                  <c:v>95</c:v>
                </c:pt>
                <c:pt idx="1410">
                  <c:v>95</c:v>
                </c:pt>
                <c:pt idx="1411">
                  <c:v>95</c:v>
                </c:pt>
                <c:pt idx="1412">
                  <c:v>95</c:v>
                </c:pt>
                <c:pt idx="1413">
                  <c:v>95</c:v>
                </c:pt>
                <c:pt idx="1414">
                  <c:v>95</c:v>
                </c:pt>
                <c:pt idx="1415">
                  <c:v>95</c:v>
                </c:pt>
                <c:pt idx="1416">
                  <c:v>95</c:v>
                </c:pt>
                <c:pt idx="1417">
                  <c:v>95</c:v>
                </c:pt>
                <c:pt idx="1418">
                  <c:v>95</c:v>
                </c:pt>
                <c:pt idx="1419">
                  <c:v>95</c:v>
                </c:pt>
                <c:pt idx="1420">
                  <c:v>95</c:v>
                </c:pt>
                <c:pt idx="1421">
                  <c:v>95</c:v>
                </c:pt>
                <c:pt idx="1422">
                  <c:v>95</c:v>
                </c:pt>
                <c:pt idx="1423">
                  <c:v>95</c:v>
                </c:pt>
                <c:pt idx="1424">
                  <c:v>95</c:v>
                </c:pt>
                <c:pt idx="1425">
                  <c:v>96</c:v>
                </c:pt>
                <c:pt idx="1426">
                  <c:v>96</c:v>
                </c:pt>
                <c:pt idx="1427">
                  <c:v>96</c:v>
                </c:pt>
                <c:pt idx="1428">
                  <c:v>96</c:v>
                </c:pt>
                <c:pt idx="1429">
                  <c:v>96</c:v>
                </c:pt>
                <c:pt idx="1430">
                  <c:v>96</c:v>
                </c:pt>
                <c:pt idx="1431">
                  <c:v>96</c:v>
                </c:pt>
                <c:pt idx="1432">
                  <c:v>96</c:v>
                </c:pt>
                <c:pt idx="1433">
                  <c:v>96</c:v>
                </c:pt>
                <c:pt idx="1434">
                  <c:v>96</c:v>
                </c:pt>
                <c:pt idx="1435">
                  <c:v>96</c:v>
                </c:pt>
                <c:pt idx="1436">
                  <c:v>96</c:v>
                </c:pt>
                <c:pt idx="1437">
                  <c:v>96</c:v>
                </c:pt>
                <c:pt idx="1438">
                  <c:v>96</c:v>
                </c:pt>
                <c:pt idx="1439">
                  <c:v>96</c:v>
                </c:pt>
                <c:pt idx="1440">
                  <c:v>96</c:v>
                </c:pt>
                <c:pt idx="1441">
                  <c:v>96</c:v>
                </c:pt>
                <c:pt idx="1442">
                  <c:v>96</c:v>
                </c:pt>
                <c:pt idx="1443">
                  <c:v>96</c:v>
                </c:pt>
                <c:pt idx="1444">
                  <c:v>96</c:v>
                </c:pt>
                <c:pt idx="1445">
                  <c:v>96</c:v>
                </c:pt>
                <c:pt idx="1446">
                  <c:v>96</c:v>
                </c:pt>
                <c:pt idx="1447">
                  <c:v>96</c:v>
                </c:pt>
                <c:pt idx="1448">
                  <c:v>96</c:v>
                </c:pt>
                <c:pt idx="1449">
                  <c:v>96</c:v>
                </c:pt>
                <c:pt idx="1450">
                  <c:v>96</c:v>
                </c:pt>
                <c:pt idx="1451">
                  <c:v>96</c:v>
                </c:pt>
                <c:pt idx="1452">
                  <c:v>96</c:v>
                </c:pt>
                <c:pt idx="1453">
                  <c:v>96</c:v>
                </c:pt>
                <c:pt idx="1454">
                  <c:v>96</c:v>
                </c:pt>
                <c:pt idx="1455">
                  <c:v>96</c:v>
                </c:pt>
                <c:pt idx="1456">
                  <c:v>96</c:v>
                </c:pt>
                <c:pt idx="1457">
                  <c:v>96</c:v>
                </c:pt>
                <c:pt idx="1458">
                  <c:v>96</c:v>
                </c:pt>
                <c:pt idx="1459">
                  <c:v>96</c:v>
                </c:pt>
                <c:pt idx="1460">
                  <c:v>96</c:v>
                </c:pt>
                <c:pt idx="1461">
                  <c:v>96</c:v>
                </c:pt>
                <c:pt idx="1462">
                  <c:v>96</c:v>
                </c:pt>
                <c:pt idx="1463">
                  <c:v>96</c:v>
                </c:pt>
                <c:pt idx="1464">
                  <c:v>96</c:v>
                </c:pt>
                <c:pt idx="1465">
                  <c:v>96</c:v>
                </c:pt>
                <c:pt idx="1466">
                  <c:v>96</c:v>
                </c:pt>
                <c:pt idx="1467">
                  <c:v>96</c:v>
                </c:pt>
                <c:pt idx="1468">
                  <c:v>96</c:v>
                </c:pt>
                <c:pt idx="1469">
                  <c:v>96</c:v>
                </c:pt>
                <c:pt idx="1470">
                  <c:v>96</c:v>
                </c:pt>
                <c:pt idx="1471">
                  <c:v>96</c:v>
                </c:pt>
                <c:pt idx="1472">
                  <c:v>96</c:v>
                </c:pt>
                <c:pt idx="1473">
                  <c:v>96</c:v>
                </c:pt>
                <c:pt idx="1474">
                  <c:v>96</c:v>
                </c:pt>
                <c:pt idx="1475">
                  <c:v>96</c:v>
                </c:pt>
                <c:pt idx="1476">
                  <c:v>96</c:v>
                </c:pt>
                <c:pt idx="1477">
                  <c:v>96</c:v>
                </c:pt>
                <c:pt idx="1478">
                  <c:v>96</c:v>
                </c:pt>
                <c:pt idx="1479">
                  <c:v>96</c:v>
                </c:pt>
                <c:pt idx="1480">
                  <c:v>96</c:v>
                </c:pt>
                <c:pt idx="1481">
                  <c:v>96</c:v>
                </c:pt>
                <c:pt idx="1482">
                  <c:v>96</c:v>
                </c:pt>
                <c:pt idx="1483">
                  <c:v>96</c:v>
                </c:pt>
                <c:pt idx="1484">
                  <c:v>96</c:v>
                </c:pt>
                <c:pt idx="1485">
                  <c:v>96</c:v>
                </c:pt>
                <c:pt idx="1486">
                  <c:v>96</c:v>
                </c:pt>
                <c:pt idx="1487">
                  <c:v>96</c:v>
                </c:pt>
                <c:pt idx="1488">
                  <c:v>96</c:v>
                </c:pt>
                <c:pt idx="1489">
                  <c:v>96</c:v>
                </c:pt>
                <c:pt idx="1490">
                  <c:v>96</c:v>
                </c:pt>
                <c:pt idx="1491">
                  <c:v>96</c:v>
                </c:pt>
                <c:pt idx="1492">
                  <c:v>96</c:v>
                </c:pt>
                <c:pt idx="1493">
                  <c:v>96</c:v>
                </c:pt>
                <c:pt idx="1494">
                  <c:v>96</c:v>
                </c:pt>
                <c:pt idx="1495">
                  <c:v>96</c:v>
                </c:pt>
                <c:pt idx="1496">
                  <c:v>96</c:v>
                </c:pt>
                <c:pt idx="1497">
                  <c:v>96</c:v>
                </c:pt>
                <c:pt idx="1498">
                  <c:v>96</c:v>
                </c:pt>
                <c:pt idx="1499">
                  <c:v>96</c:v>
                </c:pt>
                <c:pt idx="1500">
                  <c:v>96</c:v>
                </c:pt>
                <c:pt idx="1501">
                  <c:v>96</c:v>
                </c:pt>
                <c:pt idx="1502">
                  <c:v>96</c:v>
                </c:pt>
                <c:pt idx="1503">
                  <c:v>96</c:v>
                </c:pt>
                <c:pt idx="1504">
                  <c:v>96</c:v>
                </c:pt>
                <c:pt idx="1505">
                  <c:v>96</c:v>
                </c:pt>
                <c:pt idx="1506">
                  <c:v>96</c:v>
                </c:pt>
                <c:pt idx="1507">
                  <c:v>96</c:v>
                </c:pt>
                <c:pt idx="1508">
                  <c:v>96</c:v>
                </c:pt>
                <c:pt idx="1509">
                  <c:v>96</c:v>
                </c:pt>
                <c:pt idx="1510">
                  <c:v>96</c:v>
                </c:pt>
                <c:pt idx="1511">
                  <c:v>96</c:v>
                </c:pt>
                <c:pt idx="1512">
                  <c:v>96</c:v>
                </c:pt>
                <c:pt idx="1513">
                  <c:v>96</c:v>
                </c:pt>
                <c:pt idx="1514">
                  <c:v>96</c:v>
                </c:pt>
                <c:pt idx="1515">
                  <c:v>96</c:v>
                </c:pt>
                <c:pt idx="1516">
                  <c:v>96</c:v>
                </c:pt>
                <c:pt idx="1517">
                  <c:v>96</c:v>
                </c:pt>
                <c:pt idx="1518">
                  <c:v>96</c:v>
                </c:pt>
                <c:pt idx="1519">
                  <c:v>96</c:v>
                </c:pt>
                <c:pt idx="1520">
                  <c:v>96</c:v>
                </c:pt>
                <c:pt idx="1521">
                  <c:v>96</c:v>
                </c:pt>
                <c:pt idx="1522">
                  <c:v>96</c:v>
                </c:pt>
                <c:pt idx="1523">
                  <c:v>96</c:v>
                </c:pt>
                <c:pt idx="1524">
                  <c:v>96</c:v>
                </c:pt>
                <c:pt idx="1525">
                  <c:v>96</c:v>
                </c:pt>
                <c:pt idx="1526">
                  <c:v>96</c:v>
                </c:pt>
                <c:pt idx="1527">
                  <c:v>96</c:v>
                </c:pt>
                <c:pt idx="1528">
                  <c:v>96</c:v>
                </c:pt>
                <c:pt idx="1529">
                  <c:v>96</c:v>
                </c:pt>
                <c:pt idx="1530">
                  <c:v>96</c:v>
                </c:pt>
                <c:pt idx="1531">
                  <c:v>96</c:v>
                </c:pt>
                <c:pt idx="1532">
                  <c:v>96</c:v>
                </c:pt>
                <c:pt idx="1533">
                  <c:v>96</c:v>
                </c:pt>
                <c:pt idx="1534">
                  <c:v>96</c:v>
                </c:pt>
                <c:pt idx="1535">
                  <c:v>96</c:v>
                </c:pt>
                <c:pt idx="1536">
                  <c:v>96</c:v>
                </c:pt>
                <c:pt idx="1537">
                  <c:v>97</c:v>
                </c:pt>
                <c:pt idx="1538">
                  <c:v>97</c:v>
                </c:pt>
                <c:pt idx="1539">
                  <c:v>97</c:v>
                </c:pt>
                <c:pt idx="1540">
                  <c:v>97</c:v>
                </c:pt>
                <c:pt idx="1541">
                  <c:v>97</c:v>
                </c:pt>
                <c:pt idx="1542">
                  <c:v>97</c:v>
                </c:pt>
                <c:pt idx="1543">
                  <c:v>97</c:v>
                </c:pt>
                <c:pt idx="1544">
                  <c:v>97</c:v>
                </c:pt>
                <c:pt idx="1545">
                  <c:v>97</c:v>
                </c:pt>
                <c:pt idx="1546">
                  <c:v>97</c:v>
                </c:pt>
                <c:pt idx="1547">
                  <c:v>97</c:v>
                </c:pt>
                <c:pt idx="1548">
                  <c:v>97</c:v>
                </c:pt>
                <c:pt idx="1549">
                  <c:v>97</c:v>
                </c:pt>
                <c:pt idx="1550">
                  <c:v>97</c:v>
                </c:pt>
                <c:pt idx="1551">
                  <c:v>97</c:v>
                </c:pt>
                <c:pt idx="1552">
                  <c:v>97</c:v>
                </c:pt>
                <c:pt idx="1553">
                  <c:v>97</c:v>
                </c:pt>
                <c:pt idx="1554">
                  <c:v>97</c:v>
                </c:pt>
                <c:pt idx="1555">
                  <c:v>97</c:v>
                </c:pt>
                <c:pt idx="1556">
                  <c:v>97</c:v>
                </c:pt>
                <c:pt idx="1557">
                  <c:v>97</c:v>
                </c:pt>
                <c:pt idx="1558">
                  <c:v>97</c:v>
                </c:pt>
                <c:pt idx="1559">
                  <c:v>97</c:v>
                </c:pt>
                <c:pt idx="1560">
                  <c:v>97</c:v>
                </c:pt>
                <c:pt idx="1561">
                  <c:v>97</c:v>
                </c:pt>
                <c:pt idx="1562">
                  <c:v>97</c:v>
                </c:pt>
                <c:pt idx="1563">
                  <c:v>97</c:v>
                </c:pt>
                <c:pt idx="1564">
                  <c:v>97</c:v>
                </c:pt>
                <c:pt idx="1565">
                  <c:v>97</c:v>
                </c:pt>
                <c:pt idx="1566">
                  <c:v>97</c:v>
                </c:pt>
                <c:pt idx="1567">
                  <c:v>97</c:v>
                </c:pt>
                <c:pt idx="1568">
                  <c:v>97</c:v>
                </c:pt>
                <c:pt idx="1569">
                  <c:v>97</c:v>
                </c:pt>
                <c:pt idx="1570">
                  <c:v>97</c:v>
                </c:pt>
                <c:pt idx="1571">
                  <c:v>97</c:v>
                </c:pt>
                <c:pt idx="1572">
                  <c:v>97</c:v>
                </c:pt>
                <c:pt idx="1573">
                  <c:v>97</c:v>
                </c:pt>
                <c:pt idx="1574">
                  <c:v>97</c:v>
                </c:pt>
                <c:pt idx="1575">
                  <c:v>97</c:v>
                </c:pt>
                <c:pt idx="1576">
                  <c:v>97</c:v>
                </c:pt>
                <c:pt idx="1577">
                  <c:v>97</c:v>
                </c:pt>
                <c:pt idx="1578">
                  <c:v>97</c:v>
                </c:pt>
                <c:pt idx="1579">
                  <c:v>97</c:v>
                </c:pt>
                <c:pt idx="1580">
                  <c:v>97</c:v>
                </c:pt>
                <c:pt idx="1581">
                  <c:v>97</c:v>
                </c:pt>
                <c:pt idx="1582">
                  <c:v>97</c:v>
                </c:pt>
                <c:pt idx="1583">
                  <c:v>97</c:v>
                </c:pt>
                <c:pt idx="1584">
                  <c:v>97</c:v>
                </c:pt>
                <c:pt idx="1585">
                  <c:v>97</c:v>
                </c:pt>
                <c:pt idx="1586">
                  <c:v>97</c:v>
                </c:pt>
                <c:pt idx="1587">
                  <c:v>97</c:v>
                </c:pt>
                <c:pt idx="1588">
                  <c:v>97</c:v>
                </c:pt>
                <c:pt idx="1589">
                  <c:v>97</c:v>
                </c:pt>
                <c:pt idx="1590">
                  <c:v>97</c:v>
                </c:pt>
                <c:pt idx="1591">
                  <c:v>97</c:v>
                </c:pt>
                <c:pt idx="1592">
                  <c:v>97</c:v>
                </c:pt>
                <c:pt idx="1593">
                  <c:v>97</c:v>
                </c:pt>
                <c:pt idx="1594">
                  <c:v>97</c:v>
                </c:pt>
                <c:pt idx="1595">
                  <c:v>97</c:v>
                </c:pt>
                <c:pt idx="1596">
                  <c:v>97</c:v>
                </c:pt>
                <c:pt idx="1597">
                  <c:v>97</c:v>
                </c:pt>
                <c:pt idx="1598">
                  <c:v>97</c:v>
                </c:pt>
                <c:pt idx="1599">
                  <c:v>97</c:v>
                </c:pt>
                <c:pt idx="1600">
                  <c:v>97</c:v>
                </c:pt>
                <c:pt idx="1601">
                  <c:v>97</c:v>
                </c:pt>
                <c:pt idx="1602">
                  <c:v>97</c:v>
                </c:pt>
                <c:pt idx="1603">
                  <c:v>97</c:v>
                </c:pt>
                <c:pt idx="1604">
                  <c:v>97</c:v>
                </c:pt>
                <c:pt idx="1605">
                  <c:v>97</c:v>
                </c:pt>
                <c:pt idx="1606">
                  <c:v>97</c:v>
                </c:pt>
                <c:pt idx="1607">
                  <c:v>97</c:v>
                </c:pt>
                <c:pt idx="1608">
                  <c:v>97</c:v>
                </c:pt>
                <c:pt idx="1609">
                  <c:v>97</c:v>
                </c:pt>
                <c:pt idx="1610">
                  <c:v>97</c:v>
                </c:pt>
                <c:pt idx="1611">
                  <c:v>97</c:v>
                </c:pt>
                <c:pt idx="1612">
                  <c:v>97</c:v>
                </c:pt>
                <c:pt idx="1613">
                  <c:v>97</c:v>
                </c:pt>
                <c:pt idx="1614">
                  <c:v>97</c:v>
                </c:pt>
                <c:pt idx="1615">
                  <c:v>97</c:v>
                </c:pt>
                <c:pt idx="1616">
                  <c:v>97</c:v>
                </c:pt>
                <c:pt idx="1617">
                  <c:v>97</c:v>
                </c:pt>
                <c:pt idx="1618">
                  <c:v>97</c:v>
                </c:pt>
                <c:pt idx="1619">
                  <c:v>97</c:v>
                </c:pt>
                <c:pt idx="1620">
                  <c:v>97</c:v>
                </c:pt>
                <c:pt idx="1621">
                  <c:v>97</c:v>
                </c:pt>
                <c:pt idx="1622">
                  <c:v>97</c:v>
                </c:pt>
                <c:pt idx="1623">
                  <c:v>97</c:v>
                </c:pt>
                <c:pt idx="1624">
                  <c:v>97</c:v>
                </c:pt>
                <c:pt idx="1625">
                  <c:v>97</c:v>
                </c:pt>
                <c:pt idx="1626">
                  <c:v>97</c:v>
                </c:pt>
                <c:pt idx="1627">
                  <c:v>97</c:v>
                </c:pt>
                <c:pt idx="1628">
                  <c:v>97</c:v>
                </c:pt>
                <c:pt idx="1629">
                  <c:v>97</c:v>
                </c:pt>
                <c:pt idx="1630">
                  <c:v>97</c:v>
                </c:pt>
                <c:pt idx="1631">
                  <c:v>97</c:v>
                </c:pt>
                <c:pt idx="1632">
                  <c:v>97</c:v>
                </c:pt>
                <c:pt idx="1633">
                  <c:v>97</c:v>
                </c:pt>
                <c:pt idx="1634">
                  <c:v>97</c:v>
                </c:pt>
                <c:pt idx="1635">
                  <c:v>97</c:v>
                </c:pt>
                <c:pt idx="1636">
                  <c:v>97</c:v>
                </c:pt>
                <c:pt idx="1637">
                  <c:v>97</c:v>
                </c:pt>
                <c:pt idx="1638">
                  <c:v>97</c:v>
                </c:pt>
                <c:pt idx="1639">
                  <c:v>97</c:v>
                </c:pt>
                <c:pt idx="1640">
                  <c:v>97</c:v>
                </c:pt>
                <c:pt idx="1641">
                  <c:v>97</c:v>
                </c:pt>
                <c:pt idx="1642">
                  <c:v>97</c:v>
                </c:pt>
                <c:pt idx="1643">
                  <c:v>97</c:v>
                </c:pt>
                <c:pt idx="1644">
                  <c:v>97</c:v>
                </c:pt>
                <c:pt idx="1645">
                  <c:v>97</c:v>
                </c:pt>
                <c:pt idx="1646">
                  <c:v>97</c:v>
                </c:pt>
                <c:pt idx="1647">
                  <c:v>97</c:v>
                </c:pt>
                <c:pt idx="1648">
                  <c:v>97</c:v>
                </c:pt>
                <c:pt idx="1649">
                  <c:v>97</c:v>
                </c:pt>
                <c:pt idx="1650">
                  <c:v>97</c:v>
                </c:pt>
                <c:pt idx="1651">
                  <c:v>97</c:v>
                </c:pt>
                <c:pt idx="1652">
                  <c:v>97</c:v>
                </c:pt>
                <c:pt idx="1653">
                  <c:v>97</c:v>
                </c:pt>
                <c:pt idx="1654">
                  <c:v>97</c:v>
                </c:pt>
                <c:pt idx="1655">
                  <c:v>97</c:v>
                </c:pt>
                <c:pt idx="1656">
                  <c:v>97</c:v>
                </c:pt>
                <c:pt idx="1657">
                  <c:v>97</c:v>
                </c:pt>
                <c:pt idx="1658">
                  <c:v>97</c:v>
                </c:pt>
                <c:pt idx="1659">
                  <c:v>97</c:v>
                </c:pt>
                <c:pt idx="1660">
                  <c:v>97</c:v>
                </c:pt>
                <c:pt idx="1661">
                  <c:v>97</c:v>
                </c:pt>
                <c:pt idx="1662">
                  <c:v>97</c:v>
                </c:pt>
                <c:pt idx="1663">
                  <c:v>97</c:v>
                </c:pt>
                <c:pt idx="1664">
                  <c:v>97</c:v>
                </c:pt>
                <c:pt idx="1665">
                  <c:v>97</c:v>
                </c:pt>
                <c:pt idx="1666">
                  <c:v>97</c:v>
                </c:pt>
                <c:pt idx="1667">
                  <c:v>97</c:v>
                </c:pt>
                <c:pt idx="1668">
                  <c:v>98</c:v>
                </c:pt>
                <c:pt idx="1669">
                  <c:v>98</c:v>
                </c:pt>
                <c:pt idx="1670">
                  <c:v>98</c:v>
                </c:pt>
                <c:pt idx="1671">
                  <c:v>98</c:v>
                </c:pt>
                <c:pt idx="1672">
                  <c:v>98</c:v>
                </c:pt>
                <c:pt idx="1673">
                  <c:v>98</c:v>
                </c:pt>
                <c:pt idx="1674">
                  <c:v>98</c:v>
                </c:pt>
                <c:pt idx="1675">
                  <c:v>98</c:v>
                </c:pt>
                <c:pt idx="1676">
                  <c:v>98</c:v>
                </c:pt>
                <c:pt idx="1677">
                  <c:v>98</c:v>
                </c:pt>
                <c:pt idx="1678">
                  <c:v>98</c:v>
                </c:pt>
                <c:pt idx="1679">
                  <c:v>98</c:v>
                </c:pt>
                <c:pt idx="1680">
                  <c:v>98</c:v>
                </c:pt>
                <c:pt idx="1681">
                  <c:v>98</c:v>
                </c:pt>
                <c:pt idx="1682">
                  <c:v>98</c:v>
                </c:pt>
                <c:pt idx="1683">
                  <c:v>98</c:v>
                </c:pt>
                <c:pt idx="1684">
                  <c:v>98</c:v>
                </c:pt>
                <c:pt idx="1685">
                  <c:v>98</c:v>
                </c:pt>
                <c:pt idx="1686">
                  <c:v>98</c:v>
                </c:pt>
                <c:pt idx="1687">
                  <c:v>98</c:v>
                </c:pt>
                <c:pt idx="1688">
                  <c:v>98</c:v>
                </c:pt>
                <c:pt idx="1689">
                  <c:v>98</c:v>
                </c:pt>
                <c:pt idx="1690">
                  <c:v>98</c:v>
                </c:pt>
                <c:pt idx="1691">
                  <c:v>98</c:v>
                </c:pt>
                <c:pt idx="1692">
                  <c:v>98</c:v>
                </c:pt>
                <c:pt idx="1693">
                  <c:v>98</c:v>
                </c:pt>
                <c:pt idx="1694">
                  <c:v>98</c:v>
                </c:pt>
                <c:pt idx="1695">
                  <c:v>98</c:v>
                </c:pt>
                <c:pt idx="1696">
                  <c:v>98</c:v>
                </c:pt>
                <c:pt idx="1697">
                  <c:v>98</c:v>
                </c:pt>
                <c:pt idx="1698">
                  <c:v>98</c:v>
                </c:pt>
                <c:pt idx="1699">
                  <c:v>98</c:v>
                </c:pt>
                <c:pt idx="1700">
                  <c:v>98</c:v>
                </c:pt>
                <c:pt idx="1701">
                  <c:v>98</c:v>
                </c:pt>
                <c:pt idx="1702">
                  <c:v>98</c:v>
                </c:pt>
                <c:pt idx="1703">
                  <c:v>98</c:v>
                </c:pt>
                <c:pt idx="1704">
                  <c:v>98</c:v>
                </c:pt>
                <c:pt idx="1705">
                  <c:v>98</c:v>
                </c:pt>
                <c:pt idx="1706">
                  <c:v>98</c:v>
                </c:pt>
                <c:pt idx="1707">
                  <c:v>98</c:v>
                </c:pt>
                <c:pt idx="1708">
                  <c:v>98</c:v>
                </c:pt>
                <c:pt idx="1709">
                  <c:v>98</c:v>
                </c:pt>
                <c:pt idx="1710">
                  <c:v>98</c:v>
                </c:pt>
                <c:pt idx="1711">
                  <c:v>98</c:v>
                </c:pt>
                <c:pt idx="1712">
                  <c:v>98</c:v>
                </c:pt>
                <c:pt idx="1713">
                  <c:v>98</c:v>
                </c:pt>
                <c:pt idx="1714">
                  <c:v>98</c:v>
                </c:pt>
                <c:pt idx="1715">
                  <c:v>98</c:v>
                </c:pt>
                <c:pt idx="1716">
                  <c:v>98</c:v>
                </c:pt>
                <c:pt idx="1717">
                  <c:v>98</c:v>
                </c:pt>
                <c:pt idx="1718">
                  <c:v>98</c:v>
                </c:pt>
                <c:pt idx="1719">
                  <c:v>98</c:v>
                </c:pt>
                <c:pt idx="1720">
                  <c:v>98</c:v>
                </c:pt>
                <c:pt idx="1721">
                  <c:v>98</c:v>
                </c:pt>
                <c:pt idx="1722">
                  <c:v>98</c:v>
                </c:pt>
                <c:pt idx="1723">
                  <c:v>98</c:v>
                </c:pt>
                <c:pt idx="1724">
                  <c:v>98</c:v>
                </c:pt>
                <c:pt idx="1725">
                  <c:v>98</c:v>
                </c:pt>
                <c:pt idx="1726">
                  <c:v>98</c:v>
                </c:pt>
                <c:pt idx="1727">
                  <c:v>98</c:v>
                </c:pt>
                <c:pt idx="1728">
                  <c:v>98</c:v>
                </c:pt>
                <c:pt idx="1729">
                  <c:v>98</c:v>
                </c:pt>
                <c:pt idx="1730">
                  <c:v>98</c:v>
                </c:pt>
                <c:pt idx="1731">
                  <c:v>98</c:v>
                </c:pt>
                <c:pt idx="1732">
                  <c:v>98</c:v>
                </c:pt>
                <c:pt idx="1733">
                  <c:v>98</c:v>
                </c:pt>
                <c:pt idx="1734">
                  <c:v>98</c:v>
                </c:pt>
                <c:pt idx="1735">
                  <c:v>98</c:v>
                </c:pt>
                <c:pt idx="1736">
                  <c:v>98</c:v>
                </c:pt>
                <c:pt idx="1737">
                  <c:v>98</c:v>
                </c:pt>
                <c:pt idx="1738">
                  <c:v>98</c:v>
                </c:pt>
                <c:pt idx="1739">
                  <c:v>98</c:v>
                </c:pt>
                <c:pt idx="1740">
                  <c:v>98</c:v>
                </c:pt>
                <c:pt idx="1741">
                  <c:v>98</c:v>
                </c:pt>
                <c:pt idx="1742">
                  <c:v>98</c:v>
                </c:pt>
                <c:pt idx="1743">
                  <c:v>98</c:v>
                </c:pt>
                <c:pt idx="1744">
                  <c:v>98</c:v>
                </c:pt>
                <c:pt idx="1745">
                  <c:v>98</c:v>
                </c:pt>
                <c:pt idx="1746">
                  <c:v>98</c:v>
                </c:pt>
                <c:pt idx="1747">
                  <c:v>98</c:v>
                </c:pt>
                <c:pt idx="1748">
                  <c:v>98</c:v>
                </c:pt>
                <c:pt idx="1749">
                  <c:v>98</c:v>
                </c:pt>
                <c:pt idx="1750">
                  <c:v>98</c:v>
                </c:pt>
                <c:pt idx="1751">
                  <c:v>98</c:v>
                </c:pt>
                <c:pt idx="1752">
                  <c:v>98</c:v>
                </c:pt>
                <c:pt idx="1753">
                  <c:v>98</c:v>
                </c:pt>
                <c:pt idx="1754">
                  <c:v>98</c:v>
                </c:pt>
                <c:pt idx="1755">
                  <c:v>98</c:v>
                </c:pt>
                <c:pt idx="1756">
                  <c:v>98</c:v>
                </c:pt>
                <c:pt idx="1757">
                  <c:v>98</c:v>
                </c:pt>
                <c:pt idx="1758">
                  <c:v>98</c:v>
                </c:pt>
                <c:pt idx="1759">
                  <c:v>98</c:v>
                </c:pt>
                <c:pt idx="1760">
                  <c:v>98</c:v>
                </c:pt>
                <c:pt idx="1761">
                  <c:v>98</c:v>
                </c:pt>
                <c:pt idx="1762">
                  <c:v>98</c:v>
                </c:pt>
                <c:pt idx="1763">
                  <c:v>98</c:v>
                </c:pt>
                <c:pt idx="1764">
                  <c:v>98</c:v>
                </c:pt>
                <c:pt idx="1765">
                  <c:v>98</c:v>
                </c:pt>
                <c:pt idx="1766">
                  <c:v>98</c:v>
                </c:pt>
                <c:pt idx="1767">
                  <c:v>98</c:v>
                </c:pt>
                <c:pt idx="1768">
                  <c:v>98</c:v>
                </c:pt>
                <c:pt idx="1769">
                  <c:v>98</c:v>
                </c:pt>
                <c:pt idx="1770">
                  <c:v>98</c:v>
                </c:pt>
                <c:pt idx="1771">
                  <c:v>98</c:v>
                </c:pt>
                <c:pt idx="1772">
                  <c:v>98</c:v>
                </c:pt>
                <c:pt idx="1773">
                  <c:v>98</c:v>
                </c:pt>
                <c:pt idx="1774">
                  <c:v>98</c:v>
                </c:pt>
                <c:pt idx="1775">
                  <c:v>98</c:v>
                </c:pt>
                <c:pt idx="1776">
                  <c:v>98</c:v>
                </c:pt>
                <c:pt idx="1777">
                  <c:v>98</c:v>
                </c:pt>
                <c:pt idx="1778">
                  <c:v>98</c:v>
                </c:pt>
                <c:pt idx="1779">
                  <c:v>98</c:v>
                </c:pt>
                <c:pt idx="1780">
                  <c:v>98</c:v>
                </c:pt>
                <c:pt idx="1781">
                  <c:v>98</c:v>
                </c:pt>
                <c:pt idx="1782">
                  <c:v>98</c:v>
                </c:pt>
                <c:pt idx="1783">
                  <c:v>98</c:v>
                </c:pt>
                <c:pt idx="1784">
                  <c:v>98</c:v>
                </c:pt>
                <c:pt idx="1785">
                  <c:v>98</c:v>
                </c:pt>
                <c:pt idx="1786">
                  <c:v>98</c:v>
                </c:pt>
                <c:pt idx="1787">
                  <c:v>98</c:v>
                </c:pt>
                <c:pt idx="1788">
                  <c:v>98</c:v>
                </c:pt>
                <c:pt idx="1789">
                  <c:v>98</c:v>
                </c:pt>
                <c:pt idx="1790">
                  <c:v>98</c:v>
                </c:pt>
                <c:pt idx="1791">
                  <c:v>98</c:v>
                </c:pt>
                <c:pt idx="1792">
                  <c:v>98</c:v>
                </c:pt>
                <c:pt idx="1793">
                  <c:v>98</c:v>
                </c:pt>
                <c:pt idx="1794">
                  <c:v>98</c:v>
                </c:pt>
                <c:pt idx="1795">
                  <c:v>98</c:v>
                </c:pt>
                <c:pt idx="1796">
                  <c:v>98</c:v>
                </c:pt>
                <c:pt idx="1797">
                  <c:v>98</c:v>
                </c:pt>
                <c:pt idx="1798">
                  <c:v>98</c:v>
                </c:pt>
                <c:pt idx="1799">
                  <c:v>98</c:v>
                </c:pt>
                <c:pt idx="1800">
                  <c:v>98</c:v>
                </c:pt>
                <c:pt idx="1801">
                  <c:v>98</c:v>
                </c:pt>
                <c:pt idx="1802">
                  <c:v>98</c:v>
                </c:pt>
                <c:pt idx="1803">
                  <c:v>99</c:v>
                </c:pt>
                <c:pt idx="1804">
                  <c:v>99</c:v>
                </c:pt>
                <c:pt idx="1805">
                  <c:v>99</c:v>
                </c:pt>
                <c:pt idx="1806">
                  <c:v>99</c:v>
                </c:pt>
                <c:pt idx="1807">
                  <c:v>99</c:v>
                </c:pt>
                <c:pt idx="1808">
                  <c:v>99</c:v>
                </c:pt>
                <c:pt idx="1809">
                  <c:v>99</c:v>
                </c:pt>
                <c:pt idx="1810">
                  <c:v>99</c:v>
                </c:pt>
                <c:pt idx="1811">
                  <c:v>99</c:v>
                </c:pt>
                <c:pt idx="1812">
                  <c:v>99</c:v>
                </c:pt>
                <c:pt idx="1813">
                  <c:v>99</c:v>
                </c:pt>
                <c:pt idx="1814">
                  <c:v>99</c:v>
                </c:pt>
                <c:pt idx="1815">
                  <c:v>99</c:v>
                </c:pt>
                <c:pt idx="1816">
                  <c:v>99</c:v>
                </c:pt>
                <c:pt idx="1817">
                  <c:v>99</c:v>
                </c:pt>
                <c:pt idx="1818">
                  <c:v>99</c:v>
                </c:pt>
                <c:pt idx="1819">
                  <c:v>99</c:v>
                </c:pt>
                <c:pt idx="1820">
                  <c:v>99</c:v>
                </c:pt>
                <c:pt idx="1821">
                  <c:v>99</c:v>
                </c:pt>
                <c:pt idx="1822">
                  <c:v>99</c:v>
                </c:pt>
                <c:pt idx="1823">
                  <c:v>99</c:v>
                </c:pt>
                <c:pt idx="1824">
                  <c:v>99</c:v>
                </c:pt>
                <c:pt idx="1825">
                  <c:v>99</c:v>
                </c:pt>
                <c:pt idx="1826">
                  <c:v>99</c:v>
                </c:pt>
                <c:pt idx="1827">
                  <c:v>99</c:v>
                </c:pt>
                <c:pt idx="1828">
                  <c:v>99</c:v>
                </c:pt>
                <c:pt idx="1829">
                  <c:v>99</c:v>
                </c:pt>
                <c:pt idx="1830">
                  <c:v>99</c:v>
                </c:pt>
                <c:pt idx="1831">
                  <c:v>99</c:v>
                </c:pt>
                <c:pt idx="1832">
                  <c:v>99</c:v>
                </c:pt>
                <c:pt idx="1833">
                  <c:v>99</c:v>
                </c:pt>
                <c:pt idx="1834">
                  <c:v>99</c:v>
                </c:pt>
                <c:pt idx="1835">
                  <c:v>99</c:v>
                </c:pt>
                <c:pt idx="1836">
                  <c:v>99</c:v>
                </c:pt>
                <c:pt idx="1837">
                  <c:v>99</c:v>
                </c:pt>
                <c:pt idx="1838">
                  <c:v>99</c:v>
                </c:pt>
                <c:pt idx="1839">
                  <c:v>99</c:v>
                </c:pt>
                <c:pt idx="1840">
                  <c:v>99</c:v>
                </c:pt>
                <c:pt idx="1841">
                  <c:v>99</c:v>
                </c:pt>
                <c:pt idx="1842">
                  <c:v>99</c:v>
                </c:pt>
                <c:pt idx="1843">
                  <c:v>99</c:v>
                </c:pt>
                <c:pt idx="1844">
                  <c:v>99</c:v>
                </c:pt>
                <c:pt idx="1845">
                  <c:v>99</c:v>
                </c:pt>
                <c:pt idx="1846">
                  <c:v>99</c:v>
                </c:pt>
                <c:pt idx="1847">
                  <c:v>99</c:v>
                </c:pt>
                <c:pt idx="1848">
                  <c:v>99</c:v>
                </c:pt>
                <c:pt idx="1849">
                  <c:v>99</c:v>
                </c:pt>
                <c:pt idx="1850">
                  <c:v>99</c:v>
                </c:pt>
                <c:pt idx="1851">
                  <c:v>99</c:v>
                </c:pt>
                <c:pt idx="1852">
                  <c:v>99</c:v>
                </c:pt>
                <c:pt idx="1853">
                  <c:v>99</c:v>
                </c:pt>
                <c:pt idx="1854">
                  <c:v>99</c:v>
                </c:pt>
                <c:pt idx="1855">
                  <c:v>99</c:v>
                </c:pt>
                <c:pt idx="1856">
                  <c:v>99</c:v>
                </c:pt>
                <c:pt idx="1857">
                  <c:v>99</c:v>
                </c:pt>
                <c:pt idx="1858">
                  <c:v>99</c:v>
                </c:pt>
                <c:pt idx="1859">
                  <c:v>99</c:v>
                </c:pt>
                <c:pt idx="1860">
                  <c:v>99</c:v>
                </c:pt>
                <c:pt idx="1861">
                  <c:v>99</c:v>
                </c:pt>
                <c:pt idx="1862">
                  <c:v>99</c:v>
                </c:pt>
                <c:pt idx="1863">
                  <c:v>99</c:v>
                </c:pt>
                <c:pt idx="1864">
                  <c:v>99</c:v>
                </c:pt>
                <c:pt idx="1865">
                  <c:v>99</c:v>
                </c:pt>
                <c:pt idx="1866">
                  <c:v>99</c:v>
                </c:pt>
                <c:pt idx="1867">
                  <c:v>99</c:v>
                </c:pt>
                <c:pt idx="1868">
                  <c:v>99</c:v>
                </c:pt>
                <c:pt idx="1869">
                  <c:v>99</c:v>
                </c:pt>
                <c:pt idx="1870">
                  <c:v>99</c:v>
                </c:pt>
                <c:pt idx="1871">
                  <c:v>99</c:v>
                </c:pt>
                <c:pt idx="1872">
                  <c:v>99</c:v>
                </c:pt>
                <c:pt idx="1873">
                  <c:v>99</c:v>
                </c:pt>
                <c:pt idx="1874">
                  <c:v>99</c:v>
                </c:pt>
                <c:pt idx="1875">
                  <c:v>99</c:v>
                </c:pt>
                <c:pt idx="1876">
                  <c:v>99</c:v>
                </c:pt>
                <c:pt idx="1877">
                  <c:v>99</c:v>
                </c:pt>
                <c:pt idx="1878">
                  <c:v>99</c:v>
                </c:pt>
                <c:pt idx="1879">
                  <c:v>99</c:v>
                </c:pt>
                <c:pt idx="1880">
                  <c:v>99</c:v>
                </c:pt>
                <c:pt idx="1881">
                  <c:v>99</c:v>
                </c:pt>
                <c:pt idx="1882">
                  <c:v>99</c:v>
                </c:pt>
                <c:pt idx="1883">
                  <c:v>99</c:v>
                </c:pt>
                <c:pt idx="1884">
                  <c:v>99</c:v>
                </c:pt>
                <c:pt idx="1885">
                  <c:v>99</c:v>
                </c:pt>
                <c:pt idx="1886">
                  <c:v>99</c:v>
                </c:pt>
                <c:pt idx="1887">
                  <c:v>99</c:v>
                </c:pt>
                <c:pt idx="1888">
                  <c:v>99</c:v>
                </c:pt>
                <c:pt idx="1889">
                  <c:v>99</c:v>
                </c:pt>
                <c:pt idx="1890">
                  <c:v>99</c:v>
                </c:pt>
                <c:pt idx="1891">
                  <c:v>99</c:v>
                </c:pt>
                <c:pt idx="1892">
                  <c:v>99</c:v>
                </c:pt>
                <c:pt idx="1893">
                  <c:v>99</c:v>
                </c:pt>
                <c:pt idx="1894">
                  <c:v>99</c:v>
                </c:pt>
                <c:pt idx="1895">
                  <c:v>99</c:v>
                </c:pt>
                <c:pt idx="1896">
                  <c:v>99</c:v>
                </c:pt>
                <c:pt idx="1897">
                  <c:v>99</c:v>
                </c:pt>
                <c:pt idx="1898">
                  <c:v>99</c:v>
                </c:pt>
                <c:pt idx="1899">
                  <c:v>99</c:v>
                </c:pt>
                <c:pt idx="1900">
                  <c:v>99</c:v>
                </c:pt>
                <c:pt idx="1901">
                  <c:v>99</c:v>
                </c:pt>
                <c:pt idx="1902">
                  <c:v>99</c:v>
                </c:pt>
                <c:pt idx="1903">
                  <c:v>99</c:v>
                </c:pt>
                <c:pt idx="1904">
                  <c:v>99</c:v>
                </c:pt>
                <c:pt idx="1905">
                  <c:v>99</c:v>
                </c:pt>
                <c:pt idx="1906">
                  <c:v>99</c:v>
                </c:pt>
                <c:pt idx="1907">
                  <c:v>99</c:v>
                </c:pt>
                <c:pt idx="1908">
                  <c:v>99</c:v>
                </c:pt>
                <c:pt idx="1909">
                  <c:v>99</c:v>
                </c:pt>
                <c:pt idx="1910">
                  <c:v>99</c:v>
                </c:pt>
                <c:pt idx="1911">
                  <c:v>99</c:v>
                </c:pt>
                <c:pt idx="1912">
                  <c:v>99</c:v>
                </c:pt>
                <c:pt idx="1913">
                  <c:v>99</c:v>
                </c:pt>
                <c:pt idx="1914">
                  <c:v>99</c:v>
                </c:pt>
                <c:pt idx="1915">
                  <c:v>99</c:v>
                </c:pt>
                <c:pt idx="1916">
                  <c:v>99</c:v>
                </c:pt>
                <c:pt idx="1917">
                  <c:v>99</c:v>
                </c:pt>
                <c:pt idx="1918">
                  <c:v>99</c:v>
                </c:pt>
                <c:pt idx="1919">
                  <c:v>99</c:v>
                </c:pt>
                <c:pt idx="1920">
                  <c:v>99</c:v>
                </c:pt>
                <c:pt idx="1921">
                  <c:v>99</c:v>
                </c:pt>
                <c:pt idx="1922">
                  <c:v>99</c:v>
                </c:pt>
                <c:pt idx="1923">
                  <c:v>99</c:v>
                </c:pt>
                <c:pt idx="1924">
                  <c:v>99</c:v>
                </c:pt>
                <c:pt idx="1925">
                  <c:v>99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100</c:v>
                </c:pt>
                <c:pt idx="1933">
                  <c:v>100</c:v>
                </c:pt>
                <c:pt idx="1934">
                  <c:v>100</c:v>
                </c:pt>
                <c:pt idx="1935">
                  <c:v>100</c:v>
                </c:pt>
                <c:pt idx="1936">
                  <c:v>100</c:v>
                </c:pt>
                <c:pt idx="1937">
                  <c:v>100</c:v>
                </c:pt>
                <c:pt idx="1938">
                  <c:v>100</c:v>
                </c:pt>
                <c:pt idx="1939">
                  <c:v>100</c:v>
                </c:pt>
                <c:pt idx="1940">
                  <c:v>100</c:v>
                </c:pt>
                <c:pt idx="1941">
                  <c:v>100</c:v>
                </c:pt>
                <c:pt idx="1942">
                  <c:v>100</c:v>
                </c:pt>
                <c:pt idx="1943">
                  <c:v>100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100</c:v>
                </c:pt>
                <c:pt idx="1957">
                  <c:v>100</c:v>
                </c:pt>
                <c:pt idx="1958">
                  <c:v>100</c:v>
                </c:pt>
                <c:pt idx="1959">
                  <c:v>100</c:v>
                </c:pt>
                <c:pt idx="1960">
                  <c:v>100</c:v>
                </c:pt>
                <c:pt idx="1961">
                  <c:v>100</c:v>
                </c:pt>
                <c:pt idx="1962">
                  <c:v>100</c:v>
                </c:pt>
                <c:pt idx="1963">
                  <c:v>100</c:v>
                </c:pt>
                <c:pt idx="1964">
                  <c:v>100</c:v>
                </c:pt>
                <c:pt idx="1965">
                  <c:v>100</c:v>
                </c:pt>
                <c:pt idx="1966">
                  <c:v>100</c:v>
                </c:pt>
                <c:pt idx="1967">
                  <c:v>100</c:v>
                </c:pt>
                <c:pt idx="1968">
                  <c:v>100</c:v>
                </c:pt>
                <c:pt idx="1969">
                  <c:v>100</c:v>
                </c:pt>
                <c:pt idx="1970">
                  <c:v>100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100</c:v>
                </c:pt>
                <c:pt idx="1984">
                  <c:v>100</c:v>
                </c:pt>
                <c:pt idx="1985">
                  <c:v>100</c:v>
                </c:pt>
                <c:pt idx="1986">
                  <c:v>100</c:v>
                </c:pt>
                <c:pt idx="1987">
                  <c:v>100</c:v>
                </c:pt>
                <c:pt idx="1988">
                  <c:v>100</c:v>
                </c:pt>
                <c:pt idx="1989">
                  <c:v>100</c:v>
                </c:pt>
                <c:pt idx="1990">
                  <c:v>100</c:v>
                </c:pt>
                <c:pt idx="1991">
                  <c:v>100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  <c:pt idx="1999">
                  <c:v>100</c:v>
                </c:pt>
                <c:pt idx="2000">
                  <c:v>100</c:v>
                </c:pt>
                <c:pt idx="2001">
                  <c:v>100</c:v>
                </c:pt>
                <c:pt idx="2002">
                  <c:v>100</c:v>
                </c:pt>
                <c:pt idx="2003">
                  <c:v>100</c:v>
                </c:pt>
                <c:pt idx="2004">
                  <c:v>100</c:v>
                </c:pt>
                <c:pt idx="2005">
                  <c:v>100</c:v>
                </c:pt>
                <c:pt idx="2006">
                  <c:v>100</c:v>
                </c:pt>
                <c:pt idx="2007">
                  <c:v>100</c:v>
                </c:pt>
                <c:pt idx="2008">
                  <c:v>100</c:v>
                </c:pt>
                <c:pt idx="2009">
                  <c:v>100</c:v>
                </c:pt>
                <c:pt idx="2010">
                  <c:v>100</c:v>
                </c:pt>
                <c:pt idx="2011">
                  <c:v>100</c:v>
                </c:pt>
                <c:pt idx="2012">
                  <c:v>100</c:v>
                </c:pt>
                <c:pt idx="2013">
                  <c:v>100</c:v>
                </c:pt>
                <c:pt idx="2014">
                  <c:v>100</c:v>
                </c:pt>
                <c:pt idx="2015">
                  <c:v>100</c:v>
                </c:pt>
                <c:pt idx="2016">
                  <c:v>100</c:v>
                </c:pt>
                <c:pt idx="2017">
                  <c:v>100</c:v>
                </c:pt>
                <c:pt idx="2018">
                  <c:v>100</c:v>
                </c:pt>
                <c:pt idx="2019">
                  <c:v>100</c:v>
                </c:pt>
                <c:pt idx="2020">
                  <c:v>100</c:v>
                </c:pt>
                <c:pt idx="2021">
                  <c:v>100</c:v>
                </c:pt>
                <c:pt idx="2022">
                  <c:v>100</c:v>
                </c:pt>
                <c:pt idx="2023">
                  <c:v>100</c:v>
                </c:pt>
                <c:pt idx="2024">
                  <c:v>100</c:v>
                </c:pt>
                <c:pt idx="2025">
                  <c:v>100</c:v>
                </c:pt>
                <c:pt idx="2026">
                  <c:v>100</c:v>
                </c:pt>
                <c:pt idx="2027">
                  <c:v>100</c:v>
                </c:pt>
                <c:pt idx="2028">
                  <c:v>100</c:v>
                </c:pt>
                <c:pt idx="2029">
                  <c:v>100</c:v>
                </c:pt>
                <c:pt idx="2030">
                  <c:v>100</c:v>
                </c:pt>
                <c:pt idx="2031">
                  <c:v>100</c:v>
                </c:pt>
                <c:pt idx="2032">
                  <c:v>100</c:v>
                </c:pt>
                <c:pt idx="2033">
                  <c:v>100</c:v>
                </c:pt>
                <c:pt idx="2034">
                  <c:v>100</c:v>
                </c:pt>
                <c:pt idx="2035">
                  <c:v>100</c:v>
                </c:pt>
                <c:pt idx="2036">
                  <c:v>100</c:v>
                </c:pt>
                <c:pt idx="2037">
                  <c:v>100</c:v>
                </c:pt>
                <c:pt idx="2038">
                  <c:v>100</c:v>
                </c:pt>
                <c:pt idx="2039">
                  <c:v>100</c:v>
                </c:pt>
                <c:pt idx="2040">
                  <c:v>100</c:v>
                </c:pt>
                <c:pt idx="2041">
                  <c:v>100</c:v>
                </c:pt>
                <c:pt idx="2042">
                  <c:v>100</c:v>
                </c:pt>
                <c:pt idx="2043">
                  <c:v>100</c:v>
                </c:pt>
                <c:pt idx="2044">
                  <c:v>100</c:v>
                </c:pt>
                <c:pt idx="2045">
                  <c:v>100</c:v>
                </c:pt>
                <c:pt idx="2046">
                  <c:v>100</c:v>
                </c:pt>
                <c:pt idx="2047">
                  <c:v>100</c:v>
                </c:pt>
                <c:pt idx="2048">
                  <c:v>100</c:v>
                </c:pt>
                <c:pt idx="2049">
                  <c:v>100</c:v>
                </c:pt>
                <c:pt idx="2050">
                  <c:v>100</c:v>
                </c:pt>
                <c:pt idx="2051">
                  <c:v>100</c:v>
                </c:pt>
                <c:pt idx="2052">
                  <c:v>100</c:v>
                </c:pt>
                <c:pt idx="2053">
                  <c:v>100</c:v>
                </c:pt>
                <c:pt idx="2054">
                  <c:v>100</c:v>
                </c:pt>
                <c:pt idx="2055">
                  <c:v>100</c:v>
                </c:pt>
                <c:pt idx="2056">
                  <c:v>100</c:v>
                </c:pt>
                <c:pt idx="2057">
                  <c:v>100</c:v>
                </c:pt>
                <c:pt idx="2058">
                  <c:v>100</c:v>
                </c:pt>
                <c:pt idx="2059">
                  <c:v>100</c:v>
                </c:pt>
                <c:pt idx="2060">
                  <c:v>100</c:v>
                </c:pt>
                <c:pt idx="2061">
                  <c:v>100</c:v>
                </c:pt>
                <c:pt idx="2062">
                  <c:v>100</c:v>
                </c:pt>
                <c:pt idx="2063">
                  <c:v>100</c:v>
                </c:pt>
                <c:pt idx="2064">
                  <c:v>101</c:v>
                </c:pt>
                <c:pt idx="2065">
                  <c:v>101</c:v>
                </c:pt>
                <c:pt idx="2066">
                  <c:v>101</c:v>
                </c:pt>
                <c:pt idx="2067">
                  <c:v>101</c:v>
                </c:pt>
                <c:pt idx="2068">
                  <c:v>101</c:v>
                </c:pt>
                <c:pt idx="2069">
                  <c:v>101</c:v>
                </c:pt>
                <c:pt idx="2070">
                  <c:v>101</c:v>
                </c:pt>
                <c:pt idx="2071">
                  <c:v>101</c:v>
                </c:pt>
                <c:pt idx="2072">
                  <c:v>101</c:v>
                </c:pt>
                <c:pt idx="2073">
                  <c:v>101</c:v>
                </c:pt>
                <c:pt idx="2074">
                  <c:v>101</c:v>
                </c:pt>
                <c:pt idx="2075">
                  <c:v>101</c:v>
                </c:pt>
                <c:pt idx="2076">
                  <c:v>101</c:v>
                </c:pt>
                <c:pt idx="2077">
                  <c:v>101</c:v>
                </c:pt>
                <c:pt idx="2078">
                  <c:v>101</c:v>
                </c:pt>
                <c:pt idx="2079">
                  <c:v>101</c:v>
                </c:pt>
                <c:pt idx="2080">
                  <c:v>101</c:v>
                </c:pt>
                <c:pt idx="2081">
                  <c:v>101</c:v>
                </c:pt>
                <c:pt idx="2082">
                  <c:v>101</c:v>
                </c:pt>
                <c:pt idx="2083">
                  <c:v>101</c:v>
                </c:pt>
                <c:pt idx="2084">
                  <c:v>101</c:v>
                </c:pt>
                <c:pt idx="2085">
                  <c:v>101</c:v>
                </c:pt>
                <c:pt idx="2086">
                  <c:v>101</c:v>
                </c:pt>
                <c:pt idx="2087">
                  <c:v>101</c:v>
                </c:pt>
                <c:pt idx="2088">
                  <c:v>101</c:v>
                </c:pt>
                <c:pt idx="2089">
                  <c:v>101</c:v>
                </c:pt>
                <c:pt idx="2090">
                  <c:v>101</c:v>
                </c:pt>
                <c:pt idx="2091">
                  <c:v>101</c:v>
                </c:pt>
                <c:pt idx="2092">
                  <c:v>101</c:v>
                </c:pt>
                <c:pt idx="2093">
                  <c:v>101</c:v>
                </c:pt>
                <c:pt idx="2094">
                  <c:v>101</c:v>
                </c:pt>
                <c:pt idx="2095">
                  <c:v>101</c:v>
                </c:pt>
                <c:pt idx="2096">
                  <c:v>101</c:v>
                </c:pt>
                <c:pt idx="2097">
                  <c:v>101</c:v>
                </c:pt>
                <c:pt idx="2098">
                  <c:v>101</c:v>
                </c:pt>
                <c:pt idx="2099">
                  <c:v>101</c:v>
                </c:pt>
                <c:pt idx="2100">
                  <c:v>101</c:v>
                </c:pt>
                <c:pt idx="2101">
                  <c:v>101</c:v>
                </c:pt>
                <c:pt idx="2102">
                  <c:v>101</c:v>
                </c:pt>
                <c:pt idx="2103">
                  <c:v>101</c:v>
                </c:pt>
                <c:pt idx="2104">
                  <c:v>101</c:v>
                </c:pt>
                <c:pt idx="2105">
                  <c:v>101</c:v>
                </c:pt>
                <c:pt idx="2106">
                  <c:v>101</c:v>
                </c:pt>
                <c:pt idx="2107">
                  <c:v>101</c:v>
                </c:pt>
                <c:pt idx="2108">
                  <c:v>101</c:v>
                </c:pt>
                <c:pt idx="2109">
                  <c:v>101</c:v>
                </c:pt>
                <c:pt idx="2110">
                  <c:v>101</c:v>
                </c:pt>
                <c:pt idx="2111">
                  <c:v>101</c:v>
                </c:pt>
                <c:pt idx="2112">
                  <c:v>101</c:v>
                </c:pt>
                <c:pt idx="2113">
                  <c:v>101</c:v>
                </c:pt>
                <c:pt idx="2114">
                  <c:v>101</c:v>
                </c:pt>
                <c:pt idx="2115">
                  <c:v>101</c:v>
                </c:pt>
                <c:pt idx="2116">
                  <c:v>101</c:v>
                </c:pt>
                <c:pt idx="2117">
                  <c:v>101</c:v>
                </c:pt>
                <c:pt idx="2118">
                  <c:v>101</c:v>
                </c:pt>
                <c:pt idx="2119">
                  <c:v>101</c:v>
                </c:pt>
                <c:pt idx="2120">
                  <c:v>101</c:v>
                </c:pt>
                <c:pt idx="2121">
                  <c:v>101</c:v>
                </c:pt>
                <c:pt idx="2122">
                  <c:v>101</c:v>
                </c:pt>
                <c:pt idx="2123">
                  <c:v>101</c:v>
                </c:pt>
                <c:pt idx="2124">
                  <c:v>101</c:v>
                </c:pt>
                <c:pt idx="2125">
                  <c:v>101</c:v>
                </c:pt>
                <c:pt idx="2126">
                  <c:v>101</c:v>
                </c:pt>
                <c:pt idx="2127">
                  <c:v>101</c:v>
                </c:pt>
                <c:pt idx="2128">
                  <c:v>101</c:v>
                </c:pt>
                <c:pt idx="2129">
                  <c:v>101</c:v>
                </c:pt>
                <c:pt idx="2130">
                  <c:v>101</c:v>
                </c:pt>
                <c:pt idx="2131">
                  <c:v>101</c:v>
                </c:pt>
                <c:pt idx="2132">
                  <c:v>101</c:v>
                </c:pt>
                <c:pt idx="2133">
                  <c:v>101</c:v>
                </c:pt>
                <c:pt idx="2134">
                  <c:v>101</c:v>
                </c:pt>
                <c:pt idx="2135">
                  <c:v>101</c:v>
                </c:pt>
                <c:pt idx="2136">
                  <c:v>101</c:v>
                </c:pt>
                <c:pt idx="2137">
                  <c:v>101</c:v>
                </c:pt>
                <c:pt idx="2138">
                  <c:v>101</c:v>
                </c:pt>
                <c:pt idx="2139">
                  <c:v>101</c:v>
                </c:pt>
                <c:pt idx="2140">
                  <c:v>101</c:v>
                </c:pt>
                <c:pt idx="2141">
                  <c:v>101</c:v>
                </c:pt>
                <c:pt idx="2142">
                  <c:v>101</c:v>
                </c:pt>
                <c:pt idx="2143">
                  <c:v>101</c:v>
                </c:pt>
                <c:pt idx="2144">
                  <c:v>101</c:v>
                </c:pt>
                <c:pt idx="2145">
                  <c:v>101</c:v>
                </c:pt>
                <c:pt idx="2146">
                  <c:v>101</c:v>
                </c:pt>
                <c:pt idx="2147">
                  <c:v>101</c:v>
                </c:pt>
                <c:pt idx="2148">
                  <c:v>101</c:v>
                </c:pt>
                <c:pt idx="2149">
                  <c:v>101</c:v>
                </c:pt>
                <c:pt idx="2150">
                  <c:v>101</c:v>
                </c:pt>
                <c:pt idx="2151">
                  <c:v>101</c:v>
                </c:pt>
                <c:pt idx="2152">
                  <c:v>101</c:v>
                </c:pt>
                <c:pt idx="2153">
                  <c:v>101</c:v>
                </c:pt>
                <c:pt idx="2154">
                  <c:v>101</c:v>
                </c:pt>
                <c:pt idx="2155">
                  <c:v>101</c:v>
                </c:pt>
                <c:pt idx="2156">
                  <c:v>101</c:v>
                </c:pt>
                <c:pt idx="2157">
                  <c:v>101</c:v>
                </c:pt>
                <c:pt idx="2158">
                  <c:v>101</c:v>
                </c:pt>
                <c:pt idx="2159">
                  <c:v>101</c:v>
                </c:pt>
                <c:pt idx="2160">
                  <c:v>101</c:v>
                </c:pt>
                <c:pt idx="2161">
                  <c:v>101</c:v>
                </c:pt>
                <c:pt idx="2162">
                  <c:v>101</c:v>
                </c:pt>
                <c:pt idx="2163">
                  <c:v>101</c:v>
                </c:pt>
                <c:pt idx="2164">
                  <c:v>101</c:v>
                </c:pt>
                <c:pt idx="2165">
                  <c:v>101</c:v>
                </c:pt>
                <c:pt idx="2166">
                  <c:v>101</c:v>
                </c:pt>
                <c:pt idx="2167">
                  <c:v>101</c:v>
                </c:pt>
                <c:pt idx="2168">
                  <c:v>101</c:v>
                </c:pt>
                <c:pt idx="2169">
                  <c:v>101</c:v>
                </c:pt>
                <c:pt idx="2170">
                  <c:v>101</c:v>
                </c:pt>
                <c:pt idx="2171">
                  <c:v>101</c:v>
                </c:pt>
                <c:pt idx="2172">
                  <c:v>101</c:v>
                </c:pt>
                <c:pt idx="2173">
                  <c:v>101</c:v>
                </c:pt>
                <c:pt idx="2174">
                  <c:v>101</c:v>
                </c:pt>
                <c:pt idx="2175">
                  <c:v>101</c:v>
                </c:pt>
                <c:pt idx="2176">
                  <c:v>101</c:v>
                </c:pt>
                <c:pt idx="2177">
                  <c:v>101</c:v>
                </c:pt>
                <c:pt idx="2178">
                  <c:v>101</c:v>
                </c:pt>
                <c:pt idx="2179">
                  <c:v>101</c:v>
                </c:pt>
                <c:pt idx="2180">
                  <c:v>101</c:v>
                </c:pt>
                <c:pt idx="2181">
                  <c:v>101</c:v>
                </c:pt>
                <c:pt idx="2182">
                  <c:v>101</c:v>
                </c:pt>
                <c:pt idx="2183">
                  <c:v>101</c:v>
                </c:pt>
                <c:pt idx="2184">
                  <c:v>101</c:v>
                </c:pt>
                <c:pt idx="2185">
                  <c:v>101</c:v>
                </c:pt>
                <c:pt idx="2186">
                  <c:v>101</c:v>
                </c:pt>
                <c:pt idx="2187">
                  <c:v>101</c:v>
                </c:pt>
                <c:pt idx="2188">
                  <c:v>101</c:v>
                </c:pt>
                <c:pt idx="2189">
                  <c:v>101</c:v>
                </c:pt>
                <c:pt idx="2190">
                  <c:v>101</c:v>
                </c:pt>
                <c:pt idx="2191">
                  <c:v>101</c:v>
                </c:pt>
                <c:pt idx="2192">
                  <c:v>101</c:v>
                </c:pt>
                <c:pt idx="2193">
                  <c:v>101</c:v>
                </c:pt>
                <c:pt idx="2194">
                  <c:v>101</c:v>
                </c:pt>
                <c:pt idx="2195">
                  <c:v>101</c:v>
                </c:pt>
                <c:pt idx="2196">
                  <c:v>101</c:v>
                </c:pt>
                <c:pt idx="2197">
                  <c:v>101</c:v>
                </c:pt>
                <c:pt idx="2198">
                  <c:v>101</c:v>
                </c:pt>
                <c:pt idx="2199">
                  <c:v>101</c:v>
                </c:pt>
                <c:pt idx="2200">
                  <c:v>102</c:v>
                </c:pt>
                <c:pt idx="2201">
                  <c:v>102</c:v>
                </c:pt>
                <c:pt idx="2202">
                  <c:v>102</c:v>
                </c:pt>
                <c:pt idx="2203">
                  <c:v>102</c:v>
                </c:pt>
                <c:pt idx="2204">
                  <c:v>102</c:v>
                </c:pt>
                <c:pt idx="2205">
                  <c:v>102</c:v>
                </c:pt>
                <c:pt idx="2206">
                  <c:v>102</c:v>
                </c:pt>
                <c:pt idx="2207">
                  <c:v>102</c:v>
                </c:pt>
                <c:pt idx="2208">
                  <c:v>102</c:v>
                </c:pt>
                <c:pt idx="2209">
                  <c:v>102</c:v>
                </c:pt>
                <c:pt idx="2210">
                  <c:v>102</c:v>
                </c:pt>
                <c:pt idx="2211">
                  <c:v>102</c:v>
                </c:pt>
                <c:pt idx="2212">
                  <c:v>102</c:v>
                </c:pt>
                <c:pt idx="2213">
                  <c:v>102</c:v>
                </c:pt>
                <c:pt idx="2214">
                  <c:v>102</c:v>
                </c:pt>
                <c:pt idx="2215">
                  <c:v>102</c:v>
                </c:pt>
                <c:pt idx="2216">
                  <c:v>102</c:v>
                </c:pt>
                <c:pt idx="2217">
                  <c:v>102</c:v>
                </c:pt>
                <c:pt idx="2218">
                  <c:v>102</c:v>
                </c:pt>
                <c:pt idx="2219">
                  <c:v>102</c:v>
                </c:pt>
                <c:pt idx="2220">
                  <c:v>102</c:v>
                </c:pt>
                <c:pt idx="2221">
                  <c:v>102</c:v>
                </c:pt>
                <c:pt idx="2222">
                  <c:v>102</c:v>
                </c:pt>
                <c:pt idx="2223">
                  <c:v>102</c:v>
                </c:pt>
                <c:pt idx="2224">
                  <c:v>102</c:v>
                </c:pt>
                <c:pt idx="2225">
                  <c:v>102</c:v>
                </c:pt>
                <c:pt idx="2226">
                  <c:v>102</c:v>
                </c:pt>
                <c:pt idx="2227">
                  <c:v>102</c:v>
                </c:pt>
                <c:pt idx="2228">
                  <c:v>102</c:v>
                </c:pt>
                <c:pt idx="2229">
                  <c:v>102</c:v>
                </c:pt>
                <c:pt idx="2230">
                  <c:v>102</c:v>
                </c:pt>
                <c:pt idx="2231">
                  <c:v>102</c:v>
                </c:pt>
                <c:pt idx="2232">
                  <c:v>102</c:v>
                </c:pt>
                <c:pt idx="2233">
                  <c:v>102</c:v>
                </c:pt>
                <c:pt idx="2234">
                  <c:v>102</c:v>
                </c:pt>
                <c:pt idx="2235">
                  <c:v>102</c:v>
                </c:pt>
                <c:pt idx="2236">
                  <c:v>102</c:v>
                </c:pt>
                <c:pt idx="2237">
                  <c:v>102</c:v>
                </c:pt>
                <c:pt idx="2238">
                  <c:v>102</c:v>
                </c:pt>
                <c:pt idx="2239">
                  <c:v>102</c:v>
                </c:pt>
                <c:pt idx="2240">
                  <c:v>102</c:v>
                </c:pt>
                <c:pt idx="2241">
                  <c:v>102</c:v>
                </c:pt>
                <c:pt idx="2242">
                  <c:v>102</c:v>
                </c:pt>
                <c:pt idx="2243">
                  <c:v>102</c:v>
                </c:pt>
                <c:pt idx="2244">
                  <c:v>102</c:v>
                </c:pt>
                <c:pt idx="2245">
                  <c:v>102</c:v>
                </c:pt>
                <c:pt idx="2246">
                  <c:v>102</c:v>
                </c:pt>
                <c:pt idx="2247">
                  <c:v>102</c:v>
                </c:pt>
                <c:pt idx="2248">
                  <c:v>102</c:v>
                </c:pt>
                <c:pt idx="2249">
                  <c:v>102</c:v>
                </c:pt>
                <c:pt idx="2250">
                  <c:v>102</c:v>
                </c:pt>
                <c:pt idx="2251">
                  <c:v>102</c:v>
                </c:pt>
                <c:pt idx="2252">
                  <c:v>102</c:v>
                </c:pt>
                <c:pt idx="2253">
                  <c:v>102</c:v>
                </c:pt>
                <c:pt idx="2254">
                  <c:v>102</c:v>
                </c:pt>
                <c:pt idx="2255">
                  <c:v>102</c:v>
                </c:pt>
                <c:pt idx="2256">
                  <c:v>102</c:v>
                </c:pt>
                <c:pt idx="2257">
                  <c:v>102</c:v>
                </c:pt>
                <c:pt idx="2258">
                  <c:v>102</c:v>
                </c:pt>
                <c:pt idx="2259">
                  <c:v>102</c:v>
                </c:pt>
                <c:pt idx="2260">
                  <c:v>102</c:v>
                </c:pt>
                <c:pt idx="2261">
                  <c:v>102</c:v>
                </c:pt>
                <c:pt idx="2262">
                  <c:v>102</c:v>
                </c:pt>
                <c:pt idx="2263">
                  <c:v>102</c:v>
                </c:pt>
                <c:pt idx="2264">
                  <c:v>102</c:v>
                </c:pt>
                <c:pt idx="2265">
                  <c:v>102</c:v>
                </c:pt>
                <c:pt idx="2266">
                  <c:v>102</c:v>
                </c:pt>
                <c:pt idx="2267">
                  <c:v>102</c:v>
                </c:pt>
                <c:pt idx="2268">
                  <c:v>102</c:v>
                </c:pt>
                <c:pt idx="2269">
                  <c:v>102</c:v>
                </c:pt>
                <c:pt idx="2270">
                  <c:v>102</c:v>
                </c:pt>
                <c:pt idx="2271">
                  <c:v>102</c:v>
                </c:pt>
                <c:pt idx="2272">
                  <c:v>102</c:v>
                </c:pt>
                <c:pt idx="2273">
                  <c:v>102</c:v>
                </c:pt>
                <c:pt idx="2274">
                  <c:v>102</c:v>
                </c:pt>
                <c:pt idx="2275">
                  <c:v>102</c:v>
                </c:pt>
                <c:pt idx="2276">
                  <c:v>102</c:v>
                </c:pt>
                <c:pt idx="2277">
                  <c:v>102</c:v>
                </c:pt>
                <c:pt idx="2278">
                  <c:v>102</c:v>
                </c:pt>
                <c:pt idx="2279">
                  <c:v>102</c:v>
                </c:pt>
                <c:pt idx="2280">
                  <c:v>102</c:v>
                </c:pt>
                <c:pt idx="2281">
                  <c:v>102</c:v>
                </c:pt>
                <c:pt idx="2282">
                  <c:v>102</c:v>
                </c:pt>
                <c:pt idx="2283">
                  <c:v>102</c:v>
                </c:pt>
                <c:pt idx="2284">
                  <c:v>102</c:v>
                </c:pt>
                <c:pt idx="2285">
                  <c:v>102</c:v>
                </c:pt>
                <c:pt idx="2286">
                  <c:v>102</c:v>
                </c:pt>
                <c:pt idx="2287">
                  <c:v>102</c:v>
                </c:pt>
                <c:pt idx="2288">
                  <c:v>102</c:v>
                </c:pt>
                <c:pt idx="2289">
                  <c:v>102</c:v>
                </c:pt>
                <c:pt idx="2290">
                  <c:v>102</c:v>
                </c:pt>
                <c:pt idx="2291">
                  <c:v>102</c:v>
                </c:pt>
                <c:pt idx="2292">
                  <c:v>102</c:v>
                </c:pt>
                <c:pt idx="2293">
                  <c:v>102</c:v>
                </c:pt>
                <c:pt idx="2294">
                  <c:v>102</c:v>
                </c:pt>
                <c:pt idx="2295">
                  <c:v>102</c:v>
                </c:pt>
                <c:pt idx="2296">
                  <c:v>102</c:v>
                </c:pt>
                <c:pt idx="2297">
                  <c:v>102</c:v>
                </c:pt>
                <c:pt idx="2298">
                  <c:v>102</c:v>
                </c:pt>
                <c:pt idx="2299">
                  <c:v>102</c:v>
                </c:pt>
                <c:pt idx="2300">
                  <c:v>102</c:v>
                </c:pt>
                <c:pt idx="2301">
                  <c:v>102</c:v>
                </c:pt>
                <c:pt idx="2302">
                  <c:v>102</c:v>
                </c:pt>
                <c:pt idx="2303">
                  <c:v>102</c:v>
                </c:pt>
                <c:pt idx="2304">
                  <c:v>102</c:v>
                </c:pt>
                <c:pt idx="2305">
                  <c:v>102</c:v>
                </c:pt>
                <c:pt idx="2306">
                  <c:v>103</c:v>
                </c:pt>
                <c:pt idx="2307">
                  <c:v>103</c:v>
                </c:pt>
                <c:pt idx="2308">
                  <c:v>103</c:v>
                </c:pt>
                <c:pt idx="2309">
                  <c:v>103</c:v>
                </c:pt>
                <c:pt idx="2310">
                  <c:v>103</c:v>
                </c:pt>
                <c:pt idx="2311">
                  <c:v>103</c:v>
                </c:pt>
                <c:pt idx="2312">
                  <c:v>103</c:v>
                </c:pt>
                <c:pt idx="2313">
                  <c:v>103</c:v>
                </c:pt>
                <c:pt idx="2314">
                  <c:v>103</c:v>
                </c:pt>
                <c:pt idx="2315">
                  <c:v>103</c:v>
                </c:pt>
                <c:pt idx="2316">
                  <c:v>103</c:v>
                </c:pt>
                <c:pt idx="2317">
                  <c:v>103</c:v>
                </c:pt>
                <c:pt idx="2318">
                  <c:v>103</c:v>
                </c:pt>
                <c:pt idx="2319">
                  <c:v>103</c:v>
                </c:pt>
                <c:pt idx="2320">
                  <c:v>103</c:v>
                </c:pt>
                <c:pt idx="2321">
                  <c:v>103</c:v>
                </c:pt>
                <c:pt idx="2322">
                  <c:v>103</c:v>
                </c:pt>
                <c:pt idx="2323">
                  <c:v>103</c:v>
                </c:pt>
                <c:pt idx="2324">
                  <c:v>103</c:v>
                </c:pt>
                <c:pt idx="2325">
                  <c:v>103</c:v>
                </c:pt>
                <c:pt idx="2326">
                  <c:v>103</c:v>
                </c:pt>
                <c:pt idx="2327">
                  <c:v>103</c:v>
                </c:pt>
                <c:pt idx="2328">
                  <c:v>103</c:v>
                </c:pt>
                <c:pt idx="2329">
                  <c:v>103</c:v>
                </c:pt>
                <c:pt idx="2330">
                  <c:v>103</c:v>
                </c:pt>
                <c:pt idx="2331">
                  <c:v>103</c:v>
                </c:pt>
                <c:pt idx="2332">
                  <c:v>103</c:v>
                </c:pt>
                <c:pt idx="2333">
                  <c:v>103</c:v>
                </c:pt>
                <c:pt idx="2334">
                  <c:v>103</c:v>
                </c:pt>
                <c:pt idx="2335">
                  <c:v>103</c:v>
                </c:pt>
                <c:pt idx="2336">
                  <c:v>103</c:v>
                </c:pt>
                <c:pt idx="2337">
                  <c:v>103</c:v>
                </c:pt>
                <c:pt idx="2338">
                  <c:v>103</c:v>
                </c:pt>
                <c:pt idx="2339">
                  <c:v>103</c:v>
                </c:pt>
                <c:pt idx="2340">
                  <c:v>103</c:v>
                </c:pt>
                <c:pt idx="2341">
                  <c:v>103</c:v>
                </c:pt>
                <c:pt idx="2342">
                  <c:v>103</c:v>
                </c:pt>
                <c:pt idx="2343">
                  <c:v>103</c:v>
                </c:pt>
                <c:pt idx="2344">
                  <c:v>103</c:v>
                </c:pt>
                <c:pt idx="2345">
                  <c:v>103</c:v>
                </c:pt>
                <c:pt idx="2346">
                  <c:v>103</c:v>
                </c:pt>
                <c:pt idx="2347">
                  <c:v>103</c:v>
                </c:pt>
                <c:pt idx="2348">
                  <c:v>103</c:v>
                </c:pt>
                <c:pt idx="2349">
                  <c:v>103</c:v>
                </c:pt>
                <c:pt idx="2350">
                  <c:v>103</c:v>
                </c:pt>
                <c:pt idx="2351">
                  <c:v>103</c:v>
                </c:pt>
                <c:pt idx="2352">
                  <c:v>103</c:v>
                </c:pt>
                <c:pt idx="2353">
                  <c:v>103</c:v>
                </c:pt>
                <c:pt idx="2354">
                  <c:v>103</c:v>
                </c:pt>
                <c:pt idx="2355">
                  <c:v>103</c:v>
                </c:pt>
                <c:pt idx="2356">
                  <c:v>103</c:v>
                </c:pt>
                <c:pt idx="2357">
                  <c:v>103</c:v>
                </c:pt>
                <c:pt idx="2358">
                  <c:v>103</c:v>
                </c:pt>
                <c:pt idx="2359">
                  <c:v>103</c:v>
                </c:pt>
                <c:pt idx="2360">
                  <c:v>103</c:v>
                </c:pt>
                <c:pt idx="2361">
                  <c:v>103</c:v>
                </c:pt>
                <c:pt idx="2362">
                  <c:v>103</c:v>
                </c:pt>
                <c:pt idx="2363">
                  <c:v>103</c:v>
                </c:pt>
                <c:pt idx="2364">
                  <c:v>103</c:v>
                </c:pt>
                <c:pt idx="2365">
                  <c:v>103</c:v>
                </c:pt>
                <c:pt idx="2366">
                  <c:v>103</c:v>
                </c:pt>
                <c:pt idx="2367">
                  <c:v>103</c:v>
                </c:pt>
                <c:pt idx="2368">
                  <c:v>103</c:v>
                </c:pt>
                <c:pt idx="2369">
                  <c:v>103</c:v>
                </c:pt>
                <c:pt idx="2370">
                  <c:v>103</c:v>
                </c:pt>
                <c:pt idx="2371">
                  <c:v>103</c:v>
                </c:pt>
                <c:pt idx="2372">
                  <c:v>103</c:v>
                </c:pt>
                <c:pt idx="2373">
                  <c:v>103</c:v>
                </c:pt>
                <c:pt idx="2374">
                  <c:v>103</c:v>
                </c:pt>
                <c:pt idx="2375">
                  <c:v>103</c:v>
                </c:pt>
                <c:pt idx="2376">
                  <c:v>103</c:v>
                </c:pt>
                <c:pt idx="2377">
                  <c:v>103</c:v>
                </c:pt>
                <c:pt idx="2378">
                  <c:v>103</c:v>
                </c:pt>
                <c:pt idx="2379">
                  <c:v>103</c:v>
                </c:pt>
                <c:pt idx="2380">
                  <c:v>103</c:v>
                </c:pt>
                <c:pt idx="2381">
                  <c:v>103</c:v>
                </c:pt>
                <c:pt idx="2382">
                  <c:v>103</c:v>
                </c:pt>
                <c:pt idx="2383">
                  <c:v>103</c:v>
                </c:pt>
                <c:pt idx="2384">
                  <c:v>103</c:v>
                </c:pt>
                <c:pt idx="2385">
                  <c:v>103</c:v>
                </c:pt>
                <c:pt idx="2386">
                  <c:v>103</c:v>
                </c:pt>
                <c:pt idx="2387">
                  <c:v>103</c:v>
                </c:pt>
                <c:pt idx="2388">
                  <c:v>103</c:v>
                </c:pt>
                <c:pt idx="2389">
                  <c:v>103</c:v>
                </c:pt>
                <c:pt idx="2390">
                  <c:v>103</c:v>
                </c:pt>
                <c:pt idx="2391">
                  <c:v>103</c:v>
                </c:pt>
                <c:pt idx="2392">
                  <c:v>103</c:v>
                </c:pt>
                <c:pt idx="2393">
                  <c:v>103</c:v>
                </c:pt>
                <c:pt idx="2394">
                  <c:v>103</c:v>
                </c:pt>
                <c:pt idx="2395">
                  <c:v>103</c:v>
                </c:pt>
                <c:pt idx="2396">
                  <c:v>103</c:v>
                </c:pt>
                <c:pt idx="2397">
                  <c:v>103</c:v>
                </c:pt>
                <c:pt idx="2398">
                  <c:v>103</c:v>
                </c:pt>
                <c:pt idx="2399">
                  <c:v>103</c:v>
                </c:pt>
                <c:pt idx="2400">
                  <c:v>103</c:v>
                </c:pt>
                <c:pt idx="2401">
                  <c:v>103</c:v>
                </c:pt>
                <c:pt idx="2402">
                  <c:v>103</c:v>
                </c:pt>
                <c:pt idx="2403">
                  <c:v>103</c:v>
                </c:pt>
                <c:pt idx="2404">
                  <c:v>103</c:v>
                </c:pt>
                <c:pt idx="2405">
                  <c:v>103</c:v>
                </c:pt>
                <c:pt idx="2406">
                  <c:v>103</c:v>
                </c:pt>
                <c:pt idx="2407">
                  <c:v>104</c:v>
                </c:pt>
                <c:pt idx="2408">
                  <c:v>104</c:v>
                </c:pt>
                <c:pt idx="2409">
                  <c:v>104</c:v>
                </c:pt>
                <c:pt idx="2410">
                  <c:v>104</c:v>
                </c:pt>
                <c:pt idx="2411">
                  <c:v>104</c:v>
                </c:pt>
                <c:pt idx="2412">
                  <c:v>104</c:v>
                </c:pt>
                <c:pt idx="2413">
                  <c:v>104</c:v>
                </c:pt>
                <c:pt idx="2414">
                  <c:v>104</c:v>
                </c:pt>
                <c:pt idx="2415">
                  <c:v>104</c:v>
                </c:pt>
                <c:pt idx="2416">
                  <c:v>104</c:v>
                </c:pt>
                <c:pt idx="2417">
                  <c:v>104</c:v>
                </c:pt>
                <c:pt idx="2418">
                  <c:v>104</c:v>
                </c:pt>
                <c:pt idx="2419">
                  <c:v>104</c:v>
                </c:pt>
                <c:pt idx="2420">
                  <c:v>104</c:v>
                </c:pt>
                <c:pt idx="2421">
                  <c:v>104</c:v>
                </c:pt>
                <c:pt idx="2422">
                  <c:v>104</c:v>
                </c:pt>
                <c:pt idx="2423">
                  <c:v>104</c:v>
                </c:pt>
                <c:pt idx="2424">
                  <c:v>104</c:v>
                </c:pt>
                <c:pt idx="2425">
                  <c:v>104</c:v>
                </c:pt>
                <c:pt idx="2426">
                  <c:v>104</c:v>
                </c:pt>
                <c:pt idx="2427">
                  <c:v>104</c:v>
                </c:pt>
                <c:pt idx="2428">
                  <c:v>104</c:v>
                </c:pt>
                <c:pt idx="2429">
                  <c:v>104</c:v>
                </c:pt>
                <c:pt idx="2430">
                  <c:v>104</c:v>
                </c:pt>
                <c:pt idx="2431">
                  <c:v>104</c:v>
                </c:pt>
                <c:pt idx="2432">
                  <c:v>104</c:v>
                </c:pt>
                <c:pt idx="2433">
                  <c:v>104</c:v>
                </c:pt>
                <c:pt idx="2434">
                  <c:v>104</c:v>
                </c:pt>
                <c:pt idx="2435">
                  <c:v>104</c:v>
                </c:pt>
                <c:pt idx="2436">
                  <c:v>104</c:v>
                </c:pt>
                <c:pt idx="2437">
                  <c:v>104</c:v>
                </c:pt>
                <c:pt idx="2438">
                  <c:v>104</c:v>
                </c:pt>
                <c:pt idx="2439">
                  <c:v>104</c:v>
                </c:pt>
                <c:pt idx="2440">
                  <c:v>104</c:v>
                </c:pt>
                <c:pt idx="2441">
                  <c:v>104</c:v>
                </c:pt>
                <c:pt idx="2442">
                  <c:v>104</c:v>
                </c:pt>
                <c:pt idx="2443">
                  <c:v>104</c:v>
                </c:pt>
                <c:pt idx="2444">
                  <c:v>104</c:v>
                </c:pt>
                <c:pt idx="2445">
                  <c:v>104</c:v>
                </c:pt>
                <c:pt idx="2446">
                  <c:v>104</c:v>
                </c:pt>
                <c:pt idx="2447">
                  <c:v>104</c:v>
                </c:pt>
                <c:pt idx="2448">
                  <c:v>104</c:v>
                </c:pt>
                <c:pt idx="2449">
                  <c:v>104</c:v>
                </c:pt>
                <c:pt idx="2450">
                  <c:v>104</c:v>
                </c:pt>
                <c:pt idx="2451">
                  <c:v>104</c:v>
                </c:pt>
                <c:pt idx="2452">
                  <c:v>104</c:v>
                </c:pt>
                <c:pt idx="2453">
                  <c:v>104</c:v>
                </c:pt>
                <c:pt idx="2454">
                  <c:v>104</c:v>
                </c:pt>
                <c:pt idx="2455">
                  <c:v>104</c:v>
                </c:pt>
                <c:pt idx="2456">
                  <c:v>104</c:v>
                </c:pt>
                <c:pt idx="2457">
                  <c:v>104</c:v>
                </c:pt>
                <c:pt idx="2458">
                  <c:v>104</c:v>
                </c:pt>
                <c:pt idx="2459">
                  <c:v>104</c:v>
                </c:pt>
                <c:pt idx="2460">
                  <c:v>104</c:v>
                </c:pt>
                <c:pt idx="2461">
                  <c:v>104</c:v>
                </c:pt>
                <c:pt idx="2462">
                  <c:v>104</c:v>
                </c:pt>
                <c:pt idx="2463">
                  <c:v>104</c:v>
                </c:pt>
                <c:pt idx="2464">
                  <c:v>104</c:v>
                </c:pt>
                <c:pt idx="2465">
                  <c:v>104</c:v>
                </c:pt>
                <c:pt idx="2466">
                  <c:v>104</c:v>
                </c:pt>
                <c:pt idx="2467">
                  <c:v>104</c:v>
                </c:pt>
                <c:pt idx="2468">
                  <c:v>104</c:v>
                </c:pt>
                <c:pt idx="2469">
                  <c:v>104</c:v>
                </c:pt>
                <c:pt idx="2470">
                  <c:v>104</c:v>
                </c:pt>
                <c:pt idx="2471">
                  <c:v>104</c:v>
                </c:pt>
                <c:pt idx="2472">
                  <c:v>104</c:v>
                </c:pt>
                <c:pt idx="2473">
                  <c:v>104</c:v>
                </c:pt>
                <c:pt idx="2474">
                  <c:v>104</c:v>
                </c:pt>
                <c:pt idx="2475">
                  <c:v>104</c:v>
                </c:pt>
                <c:pt idx="2476">
                  <c:v>104</c:v>
                </c:pt>
                <c:pt idx="2477">
                  <c:v>104</c:v>
                </c:pt>
                <c:pt idx="2478">
                  <c:v>104</c:v>
                </c:pt>
                <c:pt idx="2479">
                  <c:v>104</c:v>
                </c:pt>
                <c:pt idx="2480">
                  <c:v>104</c:v>
                </c:pt>
                <c:pt idx="2481">
                  <c:v>104</c:v>
                </c:pt>
                <c:pt idx="2482">
                  <c:v>104</c:v>
                </c:pt>
                <c:pt idx="2483">
                  <c:v>104</c:v>
                </c:pt>
                <c:pt idx="2484">
                  <c:v>104</c:v>
                </c:pt>
                <c:pt idx="2485">
                  <c:v>104</c:v>
                </c:pt>
                <c:pt idx="2486">
                  <c:v>104</c:v>
                </c:pt>
                <c:pt idx="2487">
                  <c:v>104</c:v>
                </c:pt>
                <c:pt idx="2488">
                  <c:v>104</c:v>
                </c:pt>
                <c:pt idx="2489">
                  <c:v>104</c:v>
                </c:pt>
                <c:pt idx="2490">
                  <c:v>104</c:v>
                </c:pt>
                <c:pt idx="2491">
                  <c:v>104</c:v>
                </c:pt>
                <c:pt idx="2492">
                  <c:v>104</c:v>
                </c:pt>
                <c:pt idx="2493">
                  <c:v>104</c:v>
                </c:pt>
                <c:pt idx="2494">
                  <c:v>104</c:v>
                </c:pt>
                <c:pt idx="2495">
                  <c:v>104</c:v>
                </c:pt>
                <c:pt idx="2496">
                  <c:v>104</c:v>
                </c:pt>
                <c:pt idx="2497">
                  <c:v>104</c:v>
                </c:pt>
                <c:pt idx="2498">
                  <c:v>104</c:v>
                </c:pt>
                <c:pt idx="2499">
                  <c:v>104</c:v>
                </c:pt>
                <c:pt idx="2500">
                  <c:v>104</c:v>
                </c:pt>
                <c:pt idx="2501">
                  <c:v>104</c:v>
                </c:pt>
                <c:pt idx="2502">
                  <c:v>104</c:v>
                </c:pt>
                <c:pt idx="2503">
                  <c:v>104</c:v>
                </c:pt>
                <c:pt idx="2504">
                  <c:v>104</c:v>
                </c:pt>
                <c:pt idx="2505">
                  <c:v>104</c:v>
                </c:pt>
                <c:pt idx="2506">
                  <c:v>104</c:v>
                </c:pt>
                <c:pt idx="2507">
                  <c:v>104</c:v>
                </c:pt>
                <c:pt idx="2508">
                  <c:v>105</c:v>
                </c:pt>
                <c:pt idx="2509">
                  <c:v>105</c:v>
                </c:pt>
                <c:pt idx="2510">
                  <c:v>105</c:v>
                </c:pt>
                <c:pt idx="2511">
                  <c:v>105</c:v>
                </c:pt>
                <c:pt idx="2512">
                  <c:v>105</c:v>
                </c:pt>
                <c:pt idx="2513">
                  <c:v>105</c:v>
                </c:pt>
                <c:pt idx="2514">
                  <c:v>105</c:v>
                </c:pt>
                <c:pt idx="2515">
                  <c:v>105</c:v>
                </c:pt>
                <c:pt idx="2516">
                  <c:v>105</c:v>
                </c:pt>
                <c:pt idx="2517">
                  <c:v>105</c:v>
                </c:pt>
                <c:pt idx="2518">
                  <c:v>105</c:v>
                </c:pt>
                <c:pt idx="2519">
                  <c:v>105</c:v>
                </c:pt>
                <c:pt idx="2520">
                  <c:v>105</c:v>
                </c:pt>
                <c:pt idx="2521">
                  <c:v>105</c:v>
                </c:pt>
                <c:pt idx="2522">
                  <c:v>105</c:v>
                </c:pt>
                <c:pt idx="2523">
                  <c:v>105</c:v>
                </c:pt>
                <c:pt idx="2524">
                  <c:v>105</c:v>
                </c:pt>
                <c:pt idx="2525">
                  <c:v>105</c:v>
                </c:pt>
                <c:pt idx="2526">
                  <c:v>105</c:v>
                </c:pt>
                <c:pt idx="2527">
                  <c:v>105</c:v>
                </c:pt>
                <c:pt idx="2528">
                  <c:v>105</c:v>
                </c:pt>
                <c:pt idx="2529">
                  <c:v>105</c:v>
                </c:pt>
                <c:pt idx="2530">
                  <c:v>105</c:v>
                </c:pt>
                <c:pt idx="2531">
                  <c:v>105</c:v>
                </c:pt>
                <c:pt idx="2532">
                  <c:v>105</c:v>
                </c:pt>
                <c:pt idx="2533">
                  <c:v>105</c:v>
                </c:pt>
                <c:pt idx="2534">
                  <c:v>105</c:v>
                </c:pt>
                <c:pt idx="2535">
                  <c:v>105</c:v>
                </c:pt>
                <c:pt idx="2536">
                  <c:v>105</c:v>
                </c:pt>
                <c:pt idx="2537">
                  <c:v>105</c:v>
                </c:pt>
                <c:pt idx="2538">
                  <c:v>105</c:v>
                </c:pt>
                <c:pt idx="2539">
                  <c:v>105</c:v>
                </c:pt>
                <c:pt idx="2540">
                  <c:v>105</c:v>
                </c:pt>
                <c:pt idx="2541">
                  <c:v>105</c:v>
                </c:pt>
                <c:pt idx="2542">
                  <c:v>105</c:v>
                </c:pt>
                <c:pt idx="2543">
                  <c:v>105</c:v>
                </c:pt>
                <c:pt idx="2544">
                  <c:v>105</c:v>
                </c:pt>
                <c:pt idx="2545">
                  <c:v>105</c:v>
                </c:pt>
                <c:pt idx="2546">
                  <c:v>105</c:v>
                </c:pt>
                <c:pt idx="2547">
                  <c:v>105</c:v>
                </c:pt>
                <c:pt idx="2548">
                  <c:v>105</c:v>
                </c:pt>
                <c:pt idx="2549">
                  <c:v>105</c:v>
                </c:pt>
                <c:pt idx="2550">
                  <c:v>105</c:v>
                </c:pt>
                <c:pt idx="2551">
                  <c:v>105</c:v>
                </c:pt>
                <c:pt idx="2552">
                  <c:v>105</c:v>
                </c:pt>
                <c:pt idx="2553">
                  <c:v>105</c:v>
                </c:pt>
                <c:pt idx="2554">
                  <c:v>105</c:v>
                </c:pt>
                <c:pt idx="2555">
                  <c:v>105</c:v>
                </c:pt>
                <c:pt idx="2556">
                  <c:v>105</c:v>
                </c:pt>
                <c:pt idx="2557">
                  <c:v>105</c:v>
                </c:pt>
                <c:pt idx="2558">
                  <c:v>105</c:v>
                </c:pt>
                <c:pt idx="2559">
                  <c:v>105</c:v>
                </c:pt>
                <c:pt idx="2560">
                  <c:v>105</c:v>
                </c:pt>
                <c:pt idx="2561">
                  <c:v>105</c:v>
                </c:pt>
                <c:pt idx="2562">
                  <c:v>105</c:v>
                </c:pt>
                <c:pt idx="2563">
                  <c:v>105</c:v>
                </c:pt>
                <c:pt idx="2564">
                  <c:v>105</c:v>
                </c:pt>
                <c:pt idx="2565">
                  <c:v>105</c:v>
                </c:pt>
                <c:pt idx="2566">
                  <c:v>105</c:v>
                </c:pt>
                <c:pt idx="2567">
                  <c:v>105</c:v>
                </c:pt>
                <c:pt idx="2568">
                  <c:v>105</c:v>
                </c:pt>
                <c:pt idx="2569">
                  <c:v>105</c:v>
                </c:pt>
                <c:pt idx="2570">
                  <c:v>105</c:v>
                </c:pt>
                <c:pt idx="2571">
                  <c:v>105</c:v>
                </c:pt>
                <c:pt idx="2572">
                  <c:v>105</c:v>
                </c:pt>
                <c:pt idx="2573">
                  <c:v>105</c:v>
                </c:pt>
                <c:pt idx="2574">
                  <c:v>105</c:v>
                </c:pt>
                <c:pt idx="2575">
                  <c:v>105</c:v>
                </c:pt>
                <c:pt idx="2576">
                  <c:v>105</c:v>
                </c:pt>
                <c:pt idx="2577">
                  <c:v>105</c:v>
                </c:pt>
                <c:pt idx="2578">
                  <c:v>105</c:v>
                </c:pt>
                <c:pt idx="2579">
                  <c:v>105</c:v>
                </c:pt>
                <c:pt idx="2580">
                  <c:v>105</c:v>
                </c:pt>
                <c:pt idx="2581">
                  <c:v>105</c:v>
                </c:pt>
                <c:pt idx="2582">
                  <c:v>105</c:v>
                </c:pt>
                <c:pt idx="2583">
                  <c:v>105</c:v>
                </c:pt>
                <c:pt idx="2584">
                  <c:v>105</c:v>
                </c:pt>
                <c:pt idx="2585">
                  <c:v>105</c:v>
                </c:pt>
                <c:pt idx="2586">
                  <c:v>105</c:v>
                </c:pt>
                <c:pt idx="2587">
                  <c:v>105</c:v>
                </c:pt>
                <c:pt idx="2588">
                  <c:v>105</c:v>
                </c:pt>
                <c:pt idx="2589">
                  <c:v>105</c:v>
                </c:pt>
                <c:pt idx="2590">
                  <c:v>105</c:v>
                </c:pt>
                <c:pt idx="2591">
                  <c:v>105</c:v>
                </c:pt>
                <c:pt idx="2592">
                  <c:v>105</c:v>
                </c:pt>
                <c:pt idx="2593">
                  <c:v>105</c:v>
                </c:pt>
                <c:pt idx="2594">
                  <c:v>105</c:v>
                </c:pt>
                <c:pt idx="2595">
                  <c:v>105</c:v>
                </c:pt>
                <c:pt idx="2596">
                  <c:v>105</c:v>
                </c:pt>
                <c:pt idx="2597">
                  <c:v>105</c:v>
                </c:pt>
                <c:pt idx="2598">
                  <c:v>105</c:v>
                </c:pt>
                <c:pt idx="2599">
                  <c:v>105</c:v>
                </c:pt>
                <c:pt idx="2600">
                  <c:v>105</c:v>
                </c:pt>
                <c:pt idx="2601">
                  <c:v>105</c:v>
                </c:pt>
                <c:pt idx="2602">
                  <c:v>105</c:v>
                </c:pt>
                <c:pt idx="2603">
                  <c:v>105</c:v>
                </c:pt>
                <c:pt idx="2604">
                  <c:v>105</c:v>
                </c:pt>
                <c:pt idx="2605">
                  <c:v>105</c:v>
                </c:pt>
                <c:pt idx="2606">
                  <c:v>105</c:v>
                </c:pt>
                <c:pt idx="2607">
                  <c:v>105</c:v>
                </c:pt>
                <c:pt idx="2608">
                  <c:v>105</c:v>
                </c:pt>
                <c:pt idx="2609">
                  <c:v>105</c:v>
                </c:pt>
                <c:pt idx="2610">
                  <c:v>105</c:v>
                </c:pt>
                <c:pt idx="2611">
                  <c:v>105</c:v>
                </c:pt>
                <c:pt idx="2612">
                  <c:v>105</c:v>
                </c:pt>
                <c:pt idx="2613">
                  <c:v>106</c:v>
                </c:pt>
                <c:pt idx="2614">
                  <c:v>106</c:v>
                </c:pt>
                <c:pt idx="2615">
                  <c:v>106</c:v>
                </c:pt>
                <c:pt idx="2616">
                  <c:v>106</c:v>
                </c:pt>
                <c:pt idx="2617">
                  <c:v>106</c:v>
                </c:pt>
                <c:pt idx="2618">
                  <c:v>106</c:v>
                </c:pt>
                <c:pt idx="2619">
                  <c:v>106</c:v>
                </c:pt>
                <c:pt idx="2620">
                  <c:v>106</c:v>
                </c:pt>
                <c:pt idx="2621">
                  <c:v>106</c:v>
                </c:pt>
                <c:pt idx="2622">
                  <c:v>106</c:v>
                </c:pt>
                <c:pt idx="2623">
                  <c:v>106</c:v>
                </c:pt>
                <c:pt idx="2624">
                  <c:v>106</c:v>
                </c:pt>
                <c:pt idx="2625">
                  <c:v>106</c:v>
                </c:pt>
                <c:pt idx="2626">
                  <c:v>106</c:v>
                </c:pt>
                <c:pt idx="2627">
                  <c:v>106</c:v>
                </c:pt>
                <c:pt idx="2628">
                  <c:v>106</c:v>
                </c:pt>
                <c:pt idx="2629">
                  <c:v>106</c:v>
                </c:pt>
                <c:pt idx="2630">
                  <c:v>106</c:v>
                </c:pt>
                <c:pt idx="2631">
                  <c:v>106</c:v>
                </c:pt>
                <c:pt idx="2632">
                  <c:v>106</c:v>
                </c:pt>
                <c:pt idx="2633">
                  <c:v>106</c:v>
                </c:pt>
                <c:pt idx="2634">
                  <c:v>106</c:v>
                </c:pt>
                <c:pt idx="2635">
                  <c:v>106</c:v>
                </c:pt>
                <c:pt idx="2636">
                  <c:v>106</c:v>
                </c:pt>
                <c:pt idx="2637">
                  <c:v>106</c:v>
                </c:pt>
                <c:pt idx="2638">
                  <c:v>106</c:v>
                </c:pt>
                <c:pt idx="2639">
                  <c:v>106</c:v>
                </c:pt>
                <c:pt idx="2640">
                  <c:v>106</c:v>
                </c:pt>
                <c:pt idx="2641">
                  <c:v>106</c:v>
                </c:pt>
                <c:pt idx="2642">
                  <c:v>106</c:v>
                </c:pt>
                <c:pt idx="2643">
                  <c:v>106</c:v>
                </c:pt>
                <c:pt idx="2644">
                  <c:v>106</c:v>
                </c:pt>
                <c:pt idx="2645">
                  <c:v>106</c:v>
                </c:pt>
                <c:pt idx="2646">
                  <c:v>106</c:v>
                </c:pt>
                <c:pt idx="2647">
                  <c:v>106</c:v>
                </c:pt>
                <c:pt idx="2648">
                  <c:v>106</c:v>
                </c:pt>
                <c:pt idx="2649">
                  <c:v>106</c:v>
                </c:pt>
                <c:pt idx="2650">
                  <c:v>106</c:v>
                </c:pt>
                <c:pt idx="2651">
                  <c:v>106</c:v>
                </c:pt>
                <c:pt idx="2652">
                  <c:v>106</c:v>
                </c:pt>
                <c:pt idx="2653">
                  <c:v>106</c:v>
                </c:pt>
                <c:pt idx="2654">
                  <c:v>106</c:v>
                </c:pt>
                <c:pt idx="2655">
                  <c:v>106</c:v>
                </c:pt>
                <c:pt idx="2656">
                  <c:v>106</c:v>
                </c:pt>
                <c:pt idx="2657">
                  <c:v>106</c:v>
                </c:pt>
                <c:pt idx="2658">
                  <c:v>106</c:v>
                </c:pt>
                <c:pt idx="2659">
                  <c:v>106</c:v>
                </c:pt>
                <c:pt idx="2660">
                  <c:v>106</c:v>
                </c:pt>
                <c:pt idx="2661">
                  <c:v>106</c:v>
                </c:pt>
                <c:pt idx="2662">
                  <c:v>106</c:v>
                </c:pt>
                <c:pt idx="2663">
                  <c:v>106</c:v>
                </c:pt>
                <c:pt idx="2664">
                  <c:v>106</c:v>
                </c:pt>
                <c:pt idx="2665">
                  <c:v>106</c:v>
                </c:pt>
                <c:pt idx="2666">
                  <c:v>106</c:v>
                </c:pt>
                <c:pt idx="2667">
                  <c:v>106</c:v>
                </c:pt>
                <c:pt idx="2668">
                  <c:v>106</c:v>
                </c:pt>
                <c:pt idx="2669">
                  <c:v>106</c:v>
                </c:pt>
                <c:pt idx="2670">
                  <c:v>106</c:v>
                </c:pt>
                <c:pt idx="2671">
                  <c:v>106</c:v>
                </c:pt>
                <c:pt idx="2672">
                  <c:v>106</c:v>
                </c:pt>
                <c:pt idx="2673">
                  <c:v>106</c:v>
                </c:pt>
                <c:pt idx="2674">
                  <c:v>106</c:v>
                </c:pt>
                <c:pt idx="2675">
                  <c:v>106</c:v>
                </c:pt>
                <c:pt idx="2676">
                  <c:v>106</c:v>
                </c:pt>
                <c:pt idx="2677">
                  <c:v>106</c:v>
                </c:pt>
                <c:pt idx="2678">
                  <c:v>106</c:v>
                </c:pt>
                <c:pt idx="2679">
                  <c:v>106</c:v>
                </c:pt>
                <c:pt idx="2680">
                  <c:v>106</c:v>
                </c:pt>
                <c:pt idx="2681">
                  <c:v>106</c:v>
                </c:pt>
                <c:pt idx="2682">
                  <c:v>106</c:v>
                </c:pt>
                <c:pt idx="2683">
                  <c:v>106</c:v>
                </c:pt>
                <c:pt idx="2684">
                  <c:v>106</c:v>
                </c:pt>
                <c:pt idx="2685">
                  <c:v>106</c:v>
                </c:pt>
                <c:pt idx="2686">
                  <c:v>106</c:v>
                </c:pt>
                <c:pt idx="2687">
                  <c:v>106</c:v>
                </c:pt>
                <c:pt idx="2688">
                  <c:v>106</c:v>
                </c:pt>
                <c:pt idx="2689">
                  <c:v>106</c:v>
                </c:pt>
                <c:pt idx="2690">
                  <c:v>106</c:v>
                </c:pt>
                <c:pt idx="2691">
                  <c:v>106</c:v>
                </c:pt>
                <c:pt idx="2692">
                  <c:v>106</c:v>
                </c:pt>
                <c:pt idx="2693">
                  <c:v>106</c:v>
                </c:pt>
                <c:pt idx="2694">
                  <c:v>106</c:v>
                </c:pt>
                <c:pt idx="2695">
                  <c:v>106</c:v>
                </c:pt>
                <c:pt idx="2696">
                  <c:v>106</c:v>
                </c:pt>
                <c:pt idx="2697">
                  <c:v>106</c:v>
                </c:pt>
                <c:pt idx="2698">
                  <c:v>106</c:v>
                </c:pt>
                <c:pt idx="2699">
                  <c:v>106</c:v>
                </c:pt>
                <c:pt idx="2700">
                  <c:v>106</c:v>
                </c:pt>
                <c:pt idx="2701">
                  <c:v>106</c:v>
                </c:pt>
                <c:pt idx="2702">
                  <c:v>106</c:v>
                </c:pt>
                <c:pt idx="2703">
                  <c:v>106</c:v>
                </c:pt>
                <c:pt idx="2704">
                  <c:v>106</c:v>
                </c:pt>
                <c:pt idx="2705">
                  <c:v>106</c:v>
                </c:pt>
                <c:pt idx="2706">
                  <c:v>106</c:v>
                </c:pt>
                <c:pt idx="2707">
                  <c:v>106</c:v>
                </c:pt>
                <c:pt idx="2708">
                  <c:v>106</c:v>
                </c:pt>
                <c:pt idx="2709">
                  <c:v>106</c:v>
                </c:pt>
                <c:pt idx="2710">
                  <c:v>106</c:v>
                </c:pt>
                <c:pt idx="2711">
                  <c:v>106</c:v>
                </c:pt>
                <c:pt idx="2712">
                  <c:v>106</c:v>
                </c:pt>
                <c:pt idx="2713">
                  <c:v>106</c:v>
                </c:pt>
                <c:pt idx="2714">
                  <c:v>106</c:v>
                </c:pt>
                <c:pt idx="2715">
                  <c:v>106</c:v>
                </c:pt>
                <c:pt idx="2716">
                  <c:v>106</c:v>
                </c:pt>
                <c:pt idx="2717">
                  <c:v>106</c:v>
                </c:pt>
                <c:pt idx="2718">
                  <c:v>106</c:v>
                </c:pt>
                <c:pt idx="2719">
                  <c:v>106</c:v>
                </c:pt>
                <c:pt idx="2720">
                  <c:v>106</c:v>
                </c:pt>
                <c:pt idx="2721">
                  <c:v>106</c:v>
                </c:pt>
                <c:pt idx="2722">
                  <c:v>106</c:v>
                </c:pt>
                <c:pt idx="2723">
                  <c:v>107</c:v>
                </c:pt>
                <c:pt idx="2724">
                  <c:v>107</c:v>
                </c:pt>
                <c:pt idx="2725">
                  <c:v>107</c:v>
                </c:pt>
                <c:pt idx="2726">
                  <c:v>107</c:v>
                </c:pt>
                <c:pt idx="2727">
                  <c:v>107</c:v>
                </c:pt>
                <c:pt idx="2728">
                  <c:v>107</c:v>
                </c:pt>
                <c:pt idx="2729">
                  <c:v>107</c:v>
                </c:pt>
                <c:pt idx="2730">
                  <c:v>107</c:v>
                </c:pt>
                <c:pt idx="2731">
                  <c:v>107</c:v>
                </c:pt>
                <c:pt idx="2732">
                  <c:v>107</c:v>
                </c:pt>
                <c:pt idx="2733">
                  <c:v>107</c:v>
                </c:pt>
                <c:pt idx="2734">
                  <c:v>107</c:v>
                </c:pt>
                <c:pt idx="2735">
                  <c:v>107</c:v>
                </c:pt>
                <c:pt idx="2736">
                  <c:v>107</c:v>
                </c:pt>
                <c:pt idx="2737">
                  <c:v>107</c:v>
                </c:pt>
                <c:pt idx="2738">
                  <c:v>107</c:v>
                </c:pt>
                <c:pt idx="2739">
                  <c:v>107</c:v>
                </c:pt>
                <c:pt idx="2740">
                  <c:v>107</c:v>
                </c:pt>
                <c:pt idx="2741">
                  <c:v>107</c:v>
                </c:pt>
                <c:pt idx="2742">
                  <c:v>107</c:v>
                </c:pt>
                <c:pt idx="2743">
                  <c:v>107</c:v>
                </c:pt>
                <c:pt idx="2744">
                  <c:v>107</c:v>
                </c:pt>
                <c:pt idx="2745">
                  <c:v>107</c:v>
                </c:pt>
                <c:pt idx="2746">
                  <c:v>107</c:v>
                </c:pt>
                <c:pt idx="2747">
                  <c:v>107</c:v>
                </c:pt>
                <c:pt idx="2748">
                  <c:v>107</c:v>
                </c:pt>
                <c:pt idx="2749">
                  <c:v>107</c:v>
                </c:pt>
                <c:pt idx="2750">
                  <c:v>107</c:v>
                </c:pt>
                <c:pt idx="2751">
                  <c:v>107</c:v>
                </c:pt>
                <c:pt idx="2752">
                  <c:v>107</c:v>
                </c:pt>
                <c:pt idx="2753">
                  <c:v>107</c:v>
                </c:pt>
                <c:pt idx="2754">
                  <c:v>107</c:v>
                </c:pt>
                <c:pt idx="2755">
                  <c:v>107</c:v>
                </c:pt>
                <c:pt idx="2756">
                  <c:v>107</c:v>
                </c:pt>
                <c:pt idx="2757">
                  <c:v>107</c:v>
                </c:pt>
                <c:pt idx="2758">
                  <c:v>107</c:v>
                </c:pt>
                <c:pt idx="2759">
                  <c:v>107</c:v>
                </c:pt>
                <c:pt idx="2760">
                  <c:v>107</c:v>
                </c:pt>
                <c:pt idx="2761">
                  <c:v>107</c:v>
                </c:pt>
                <c:pt idx="2762">
                  <c:v>107</c:v>
                </c:pt>
                <c:pt idx="2763">
                  <c:v>107</c:v>
                </c:pt>
                <c:pt idx="2764">
                  <c:v>107</c:v>
                </c:pt>
                <c:pt idx="2765">
                  <c:v>107</c:v>
                </c:pt>
                <c:pt idx="2766">
                  <c:v>107</c:v>
                </c:pt>
                <c:pt idx="2767">
                  <c:v>107</c:v>
                </c:pt>
                <c:pt idx="2768">
                  <c:v>107</c:v>
                </c:pt>
                <c:pt idx="2769">
                  <c:v>107</c:v>
                </c:pt>
                <c:pt idx="2770">
                  <c:v>107</c:v>
                </c:pt>
                <c:pt idx="2771">
                  <c:v>107</c:v>
                </c:pt>
                <c:pt idx="2772">
                  <c:v>107</c:v>
                </c:pt>
                <c:pt idx="2773">
                  <c:v>107</c:v>
                </c:pt>
                <c:pt idx="2774">
                  <c:v>107</c:v>
                </c:pt>
                <c:pt idx="2775">
                  <c:v>107</c:v>
                </c:pt>
                <c:pt idx="2776">
                  <c:v>107</c:v>
                </c:pt>
                <c:pt idx="2777">
                  <c:v>107</c:v>
                </c:pt>
                <c:pt idx="2778">
                  <c:v>107</c:v>
                </c:pt>
                <c:pt idx="2779">
                  <c:v>107</c:v>
                </c:pt>
                <c:pt idx="2780">
                  <c:v>107</c:v>
                </c:pt>
                <c:pt idx="2781">
                  <c:v>107</c:v>
                </c:pt>
                <c:pt idx="2782">
                  <c:v>107</c:v>
                </c:pt>
                <c:pt idx="2783">
                  <c:v>107</c:v>
                </c:pt>
                <c:pt idx="2784">
                  <c:v>107</c:v>
                </c:pt>
                <c:pt idx="2785">
                  <c:v>107</c:v>
                </c:pt>
                <c:pt idx="2786">
                  <c:v>107</c:v>
                </c:pt>
                <c:pt idx="2787">
                  <c:v>107</c:v>
                </c:pt>
                <c:pt idx="2788">
                  <c:v>107</c:v>
                </c:pt>
                <c:pt idx="2789">
                  <c:v>107</c:v>
                </c:pt>
                <c:pt idx="2790">
                  <c:v>107</c:v>
                </c:pt>
                <c:pt idx="2791">
                  <c:v>107</c:v>
                </c:pt>
                <c:pt idx="2792">
                  <c:v>107</c:v>
                </c:pt>
                <c:pt idx="2793">
                  <c:v>107</c:v>
                </c:pt>
                <c:pt idx="2794">
                  <c:v>107</c:v>
                </c:pt>
                <c:pt idx="2795">
                  <c:v>107</c:v>
                </c:pt>
                <c:pt idx="2796">
                  <c:v>107</c:v>
                </c:pt>
                <c:pt idx="2797">
                  <c:v>107</c:v>
                </c:pt>
                <c:pt idx="2798">
                  <c:v>107</c:v>
                </c:pt>
                <c:pt idx="2799">
                  <c:v>107</c:v>
                </c:pt>
                <c:pt idx="2800">
                  <c:v>107</c:v>
                </c:pt>
                <c:pt idx="2801">
                  <c:v>107</c:v>
                </c:pt>
                <c:pt idx="2802">
                  <c:v>107</c:v>
                </c:pt>
                <c:pt idx="2803">
                  <c:v>107</c:v>
                </c:pt>
                <c:pt idx="2804">
                  <c:v>107</c:v>
                </c:pt>
                <c:pt idx="2805">
                  <c:v>107</c:v>
                </c:pt>
                <c:pt idx="2806">
                  <c:v>107</c:v>
                </c:pt>
                <c:pt idx="2807">
                  <c:v>107</c:v>
                </c:pt>
                <c:pt idx="2808">
                  <c:v>107</c:v>
                </c:pt>
                <c:pt idx="2809">
                  <c:v>107</c:v>
                </c:pt>
                <c:pt idx="2810">
                  <c:v>107</c:v>
                </c:pt>
                <c:pt idx="2811">
                  <c:v>107</c:v>
                </c:pt>
                <c:pt idx="2812">
                  <c:v>107</c:v>
                </c:pt>
                <c:pt idx="2813">
                  <c:v>107</c:v>
                </c:pt>
                <c:pt idx="2814">
                  <c:v>107</c:v>
                </c:pt>
                <c:pt idx="2815">
                  <c:v>107</c:v>
                </c:pt>
                <c:pt idx="2816">
                  <c:v>107</c:v>
                </c:pt>
                <c:pt idx="2817">
                  <c:v>107</c:v>
                </c:pt>
                <c:pt idx="2818">
                  <c:v>107</c:v>
                </c:pt>
                <c:pt idx="2819">
                  <c:v>107</c:v>
                </c:pt>
                <c:pt idx="2820">
                  <c:v>107</c:v>
                </c:pt>
                <c:pt idx="2821">
                  <c:v>107</c:v>
                </c:pt>
                <c:pt idx="2822">
                  <c:v>107</c:v>
                </c:pt>
                <c:pt idx="2823">
                  <c:v>107</c:v>
                </c:pt>
                <c:pt idx="2824">
                  <c:v>107</c:v>
                </c:pt>
                <c:pt idx="2825">
                  <c:v>107</c:v>
                </c:pt>
                <c:pt idx="2826">
                  <c:v>107</c:v>
                </c:pt>
                <c:pt idx="2827">
                  <c:v>107</c:v>
                </c:pt>
                <c:pt idx="2828">
                  <c:v>107</c:v>
                </c:pt>
                <c:pt idx="2829">
                  <c:v>107</c:v>
                </c:pt>
                <c:pt idx="2830">
                  <c:v>108</c:v>
                </c:pt>
                <c:pt idx="2831">
                  <c:v>108</c:v>
                </c:pt>
                <c:pt idx="2832">
                  <c:v>108</c:v>
                </c:pt>
                <c:pt idx="2833">
                  <c:v>108</c:v>
                </c:pt>
                <c:pt idx="2834">
                  <c:v>108</c:v>
                </c:pt>
                <c:pt idx="2835">
                  <c:v>108</c:v>
                </c:pt>
                <c:pt idx="2836">
                  <c:v>108</c:v>
                </c:pt>
                <c:pt idx="2837">
                  <c:v>108</c:v>
                </c:pt>
                <c:pt idx="2838">
                  <c:v>108</c:v>
                </c:pt>
                <c:pt idx="2839">
                  <c:v>108</c:v>
                </c:pt>
                <c:pt idx="2840">
                  <c:v>108</c:v>
                </c:pt>
                <c:pt idx="2841">
                  <c:v>108</c:v>
                </c:pt>
                <c:pt idx="2842">
                  <c:v>108</c:v>
                </c:pt>
                <c:pt idx="2843">
                  <c:v>108</c:v>
                </c:pt>
                <c:pt idx="2844">
                  <c:v>108</c:v>
                </c:pt>
                <c:pt idx="2845">
                  <c:v>108</c:v>
                </c:pt>
                <c:pt idx="2846">
                  <c:v>108</c:v>
                </c:pt>
                <c:pt idx="2847">
                  <c:v>108</c:v>
                </c:pt>
                <c:pt idx="2848">
                  <c:v>108</c:v>
                </c:pt>
                <c:pt idx="2849">
                  <c:v>108</c:v>
                </c:pt>
                <c:pt idx="2850">
                  <c:v>108</c:v>
                </c:pt>
                <c:pt idx="2851">
                  <c:v>108</c:v>
                </c:pt>
                <c:pt idx="2852">
                  <c:v>108</c:v>
                </c:pt>
                <c:pt idx="2853">
                  <c:v>108</c:v>
                </c:pt>
                <c:pt idx="2854">
                  <c:v>108</c:v>
                </c:pt>
                <c:pt idx="2855">
                  <c:v>108</c:v>
                </c:pt>
                <c:pt idx="2856">
                  <c:v>108</c:v>
                </c:pt>
                <c:pt idx="2857">
                  <c:v>108</c:v>
                </c:pt>
                <c:pt idx="2858">
                  <c:v>108</c:v>
                </c:pt>
                <c:pt idx="2859">
                  <c:v>108</c:v>
                </c:pt>
                <c:pt idx="2860">
                  <c:v>108</c:v>
                </c:pt>
                <c:pt idx="2861">
                  <c:v>108</c:v>
                </c:pt>
                <c:pt idx="2862">
                  <c:v>108</c:v>
                </c:pt>
                <c:pt idx="2863">
                  <c:v>108</c:v>
                </c:pt>
                <c:pt idx="2864">
                  <c:v>108</c:v>
                </c:pt>
                <c:pt idx="2865">
                  <c:v>108</c:v>
                </c:pt>
                <c:pt idx="2866">
                  <c:v>108</c:v>
                </c:pt>
                <c:pt idx="2867">
                  <c:v>108</c:v>
                </c:pt>
                <c:pt idx="2868">
                  <c:v>108</c:v>
                </c:pt>
                <c:pt idx="2869">
                  <c:v>108</c:v>
                </c:pt>
                <c:pt idx="2870">
                  <c:v>108</c:v>
                </c:pt>
                <c:pt idx="2871">
                  <c:v>108</c:v>
                </c:pt>
                <c:pt idx="2872">
                  <c:v>108</c:v>
                </c:pt>
                <c:pt idx="2873">
                  <c:v>108</c:v>
                </c:pt>
                <c:pt idx="2874">
                  <c:v>108</c:v>
                </c:pt>
                <c:pt idx="2875">
                  <c:v>108</c:v>
                </c:pt>
                <c:pt idx="2876">
                  <c:v>108</c:v>
                </c:pt>
                <c:pt idx="2877">
                  <c:v>108</c:v>
                </c:pt>
                <c:pt idx="2878">
                  <c:v>108</c:v>
                </c:pt>
                <c:pt idx="2879">
                  <c:v>108</c:v>
                </c:pt>
                <c:pt idx="2880">
                  <c:v>108</c:v>
                </c:pt>
                <c:pt idx="2881">
                  <c:v>108</c:v>
                </c:pt>
                <c:pt idx="2882">
                  <c:v>108</c:v>
                </c:pt>
                <c:pt idx="2883">
                  <c:v>108</c:v>
                </c:pt>
                <c:pt idx="2884">
                  <c:v>108</c:v>
                </c:pt>
                <c:pt idx="2885">
                  <c:v>108</c:v>
                </c:pt>
                <c:pt idx="2886">
                  <c:v>108</c:v>
                </c:pt>
                <c:pt idx="2887">
                  <c:v>108</c:v>
                </c:pt>
                <c:pt idx="2888">
                  <c:v>108</c:v>
                </c:pt>
                <c:pt idx="2889">
                  <c:v>108</c:v>
                </c:pt>
                <c:pt idx="2890">
                  <c:v>108</c:v>
                </c:pt>
                <c:pt idx="2891">
                  <c:v>108</c:v>
                </c:pt>
                <c:pt idx="2892">
                  <c:v>108</c:v>
                </c:pt>
                <c:pt idx="2893">
                  <c:v>108</c:v>
                </c:pt>
                <c:pt idx="2894">
                  <c:v>108</c:v>
                </c:pt>
                <c:pt idx="2895">
                  <c:v>108</c:v>
                </c:pt>
                <c:pt idx="2896">
                  <c:v>108</c:v>
                </c:pt>
                <c:pt idx="2897">
                  <c:v>108</c:v>
                </c:pt>
                <c:pt idx="2898">
                  <c:v>108</c:v>
                </c:pt>
                <c:pt idx="2899">
                  <c:v>108</c:v>
                </c:pt>
                <c:pt idx="2900">
                  <c:v>108</c:v>
                </c:pt>
                <c:pt idx="2901">
                  <c:v>108</c:v>
                </c:pt>
                <c:pt idx="2902">
                  <c:v>108</c:v>
                </c:pt>
                <c:pt idx="2903">
                  <c:v>108</c:v>
                </c:pt>
                <c:pt idx="2904">
                  <c:v>108</c:v>
                </c:pt>
                <c:pt idx="2905">
                  <c:v>108</c:v>
                </c:pt>
                <c:pt idx="2906">
                  <c:v>108</c:v>
                </c:pt>
                <c:pt idx="2907">
                  <c:v>108</c:v>
                </c:pt>
                <c:pt idx="2908">
                  <c:v>108</c:v>
                </c:pt>
                <c:pt idx="2909">
                  <c:v>108</c:v>
                </c:pt>
                <c:pt idx="2910">
                  <c:v>108</c:v>
                </c:pt>
                <c:pt idx="2911">
                  <c:v>108</c:v>
                </c:pt>
                <c:pt idx="2912">
                  <c:v>108</c:v>
                </c:pt>
                <c:pt idx="2913">
                  <c:v>108</c:v>
                </c:pt>
                <c:pt idx="2914">
                  <c:v>108</c:v>
                </c:pt>
                <c:pt idx="2915">
                  <c:v>108</c:v>
                </c:pt>
                <c:pt idx="2916">
                  <c:v>108</c:v>
                </c:pt>
                <c:pt idx="2917">
                  <c:v>108</c:v>
                </c:pt>
                <c:pt idx="2918">
                  <c:v>108</c:v>
                </c:pt>
                <c:pt idx="2919">
                  <c:v>108</c:v>
                </c:pt>
                <c:pt idx="2920">
                  <c:v>108</c:v>
                </c:pt>
                <c:pt idx="2921">
                  <c:v>108</c:v>
                </c:pt>
                <c:pt idx="2922">
                  <c:v>108</c:v>
                </c:pt>
                <c:pt idx="2923">
                  <c:v>108.1809035</c:v>
                </c:pt>
                <c:pt idx="2924">
                  <c:v>108.1809035</c:v>
                </c:pt>
                <c:pt idx="2925">
                  <c:v>108.1809035</c:v>
                </c:pt>
                <c:pt idx="2926">
                  <c:v>108.1809035</c:v>
                </c:pt>
                <c:pt idx="2927">
                  <c:v>108.1809035</c:v>
                </c:pt>
                <c:pt idx="2928">
                  <c:v>108.1809035</c:v>
                </c:pt>
                <c:pt idx="2929">
                  <c:v>108.1809035</c:v>
                </c:pt>
                <c:pt idx="2930">
                  <c:v>108.1809035</c:v>
                </c:pt>
                <c:pt idx="2931">
                  <c:v>108.1809035</c:v>
                </c:pt>
                <c:pt idx="2932">
                  <c:v>108.1809035</c:v>
                </c:pt>
                <c:pt idx="2933">
                  <c:v>108.1809035</c:v>
                </c:pt>
                <c:pt idx="2934">
                  <c:v>108.1809035</c:v>
                </c:pt>
                <c:pt idx="2935">
                  <c:v>109</c:v>
                </c:pt>
                <c:pt idx="2936">
                  <c:v>109</c:v>
                </c:pt>
                <c:pt idx="2937">
                  <c:v>109</c:v>
                </c:pt>
                <c:pt idx="2938">
                  <c:v>109</c:v>
                </c:pt>
                <c:pt idx="2939">
                  <c:v>109</c:v>
                </c:pt>
                <c:pt idx="2940">
                  <c:v>109</c:v>
                </c:pt>
                <c:pt idx="2941">
                  <c:v>109</c:v>
                </c:pt>
                <c:pt idx="2942">
                  <c:v>109</c:v>
                </c:pt>
                <c:pt idx="2943">
                  <c:v>109</c:v>
                </c:pt>
                <c:pt idx="2944">
                  <c:v>109</c:v>
                </c:pt>
                <c:pt idx="2945">
                  <c:v>109</c:v>
                </c:pt>
                <c:pt idx="2946">
                  <c:v>109</c:v>
                </c:pt>
                <c:pt idx="2947">
                  <c:v>109</c:v>
                </c:pt>
                <c:pt idx="2948">
                  <c:v>109</c:v>
                </c:pt>
                <c:pt idx="2949">
                  <c:v>109</c:v>
                </c:pt>
                <c:pt idx="2950">
                  <c:v>109</c:v>
                </c:pt>
                <c:pt idx="2951">
                  <c:v>109</c:v>
                </c:pt>
                <c:pt idx="2952">
                  <c:v>109</c:v>
                </c:pt>
                <c:pt idx="2953">
                  <c:v>109</c:v>
                </c:pt>
                <c:pt idx="2954">
                  <c:v>109</c:v>
                </c:pt>
                <c:pt idx="2955">
                  <c:v>109</c:v>
                </c:pt>
                <c:pt idx="2956">
                  <c:v>109</c:v>
                </c:pt>
                <c:pt idx="2957">
                  <c:v>109</c:v>
                </c:pt>
                <c:pt idx="2958">
                  <c:v>109</c:v>
                </c:pt>
                <c:pt idx="2959">
                  <c:v>109</c:v>
                </c:pt>
                <c:pt idx="2960">
                  <c:v>109</c:v>
                </c:pt>
                <c:pt idx="2961">
                  <c:v>109</c:v>
                </c:pt>
                <c:pt idx="2962">
                  <c:v>109</c:v>
                </c:pt>
                <c:pt idx="2963">
                  <c:v>109</c:v>
                </c:pt>
                <c:pt idx="2964">
                  <c:v>109</c:v>
                </c:pt>
                <c:pt idx="2965">
                  <c:v>109</c:v>
                </c:pt>
                <c:pt idx="2966">
                  <c:v>109</c:v>
                </c:pt>
                <c:pt idx="2967">
                  <c:v>109</c:v>
                </c:pt>
                <c:pt idx="2968">
                  <c:v>109</c:v>
                </c:pt>
                <c:pt idx="2969">
                  <c:v>109</c:v>
                </c:pt>
                <c:pt idx="2970">
                  <c:v>109</c:v>
                </c:pt>
                <c:pt idx="2971">
                  <c:v>109</c:v>
                </c:pt>
                <c:pt idx="2972">
                  <c:v>109</c:v>
                </c:pt>
                <c:pt idx="2973">
                  <c:v>109</c:v>
                </c:pt>
                <c:pt idx="2974">
                  <c:v>109</c:v>
                </c:pt>
                <c:pt idx="2975">
                  <c:v>109</c:v>
                </c:pt>
                <c:pt idx="2976">
                  <c:v>109</c:v>
                </c:pt>
                <c:pt idx="2977">
                  <c:v>109</c:v>
                </c:pt>
                <c:pt idx="2978">
                  <c:v>109</c:v>
                </c:pt>
                <c:pt idx="2979">
                  <c:v>109</c:v>
                </c:pt>
                <c:pt idx="2980">
                  <c:v>109</c:v>
                </c:pt>
                <c:pt idx="2981">
                  <c:v>109</c:v>
                </c:pt>
                <c:pt idx="2982">
                  <c:v>109</c:v>
                </c:pt>
                <c:pt idx="2983">
                  <c:v>109</c:v>
                </c:pt>
                <c:pt idx="2984">
                  <c:v>109</c:v>
                </c:pt>
                <c:pt idx="2985">
                  <c:v>109</c:v>
                </c:pt>
                <c:pt idx="2986">
                  <c:v>109</c:v>
                </c:pt>
                <c:pt idx="2987">
                  <c:v>109</c:v>
                </c:pt>
                <c:pt idx="2988">
                  <c:v>109</c:v>
                </c:pt>
                <c:pt idx="2989">
                  <c:v>109</c:v>
                </c:pt>
                <c:pt idx="2990">
                  <c:v>109</c:v>
                </c:pt>
                <c:pt idx="2991">
                  <c:v>109</c:v>
                </c:pt>
                <c:pt idx="2992">
                  <c:v>109</c:v>
                </c:pt>
                <c:pt idx="2993">
                  <c:v>109</c:v>
                </c:pt>
                <c:pt idx="2994">
                  <c:v>109</c:v>
                </c:pt>
                <c:pt idx="2995">
                  <c:v>109</c:v>
                </c:pt>
                <c:pt idx="2996">
                  <c:v>109</c:v>
                </c:pt>
                <c:pt idx="2997">
                  <c:v>109</c:v>
                </c:pt>
                <c:pt idx="2998">
                  <c:v>109</c:v>
                </c:pt>
                <c:pt idx="2999">
                  <c:v>109</c:v>
                </c:pt>
                <c:pt idx="3000">
                  <c:v>109</c:v>
                </c:pt>
                <c:pt idx="3001">
                  <c:v>109</c:v>
                </c:pt>
                <c:pt idx="3002">
                  <c:v>109</c:v>
                </c:pt>
                <c:pt idx="3003">
                  <c:v>109</c:v>
                </c:pt>
                <c:pt idx="3004">
                  <c:v>109</c:v>
                </c:pt>
                <c:pt idx="3005">
                  <c:v>109</c:v>
                </c:pt>
                <c:pt idx="3006">
                  <c:v>109</c:v>
                </c:pt>
                <c:pt idx="3007">
                  <c:v>109</c:v>
                </c:pt>
                <c:pt idx="3008">
                  <c:v>109</c:v>
                </c:pt>
                <c:pt idx="3009">
                  <c:v>109</c:v>
                </c:pt>
                <c:pt idx="3010">
                  <c:v>109</c:v>
                </c:pt>
                <c:pt idx="3011">
                  <c:v>109</c:v>
                </c:pt>
                <c:pt idx="3012">
                  <c:v>109</c:v>
                </c:pt>
                <c:pt idx="3013">
                  <c:v>109</c:v>
                </c:pt>
                <c:pt idx="3014">
                  <c:v>109</c:v>
                </c:pt>
                <c:pt idx="3015">
                  <c:v>109</c:v>
                </c:pt>
                <c:pt idx="3016">
                  <c:v>109</c:v>
                </c:pt>
                <c:pt idx="3017">
                  <c:v>109</c:v>
                </c:pt>
                <c:pt idx="3018">
                  <c:v>109</c:v>
                </c:pt>
                <c:pt idx="3019">
                  <c:v>109</c:v>
                </c:pt>
                <c:pt idx="3020">
                  <c:v>109</c:v>
                </c:pt>
                <c:pt idx="3021">
                  <c:v>109</c:v>
                </c:pt>
                <c:pt idx="3022">
                  <c:v>109</c:v>
                </c:pt>
                <c:pt idx="3023">
                  <c:v>109</c:v>
                </c:pt>
                <c:pt idx="3024">
                  <c:v>109</c:v>
                </c:pt>
                <c:pt idx="3025">
                  <c:v>109</c:v>
                </c:pt>
                <c:pt idx="3026">
                  <c:v>109</c:v>
                </c:pt>
                <c:pt idx="3027">
                  <c:v>109</c:v>
                </c:pt>
                <c:pt idx="3028">
                  <c:v>109</c:v>
                </c:pt>
                <c:pt idx="3029">
                  <c:v>109</c:v>
                </c:pt>
                <c:pt idx="3030">
                  <c:v>110</c:v>
                </c:pt>
                <c:pt idx="3031">
                  <c:v>110</c:v>
                </c:pt>
                <c:pt idx="3032">
                  <c:v>110</c:v>
                </c:pt>
                <c:pt idx="3033">
                  <c:v>110</c:v>
                </c:pt>
                <c:pt idx="3034">
                  <c:v>110</c:v>
                </c:pt>
                <c:pt idx="3035">
                  <c:v>110</c:v>
                </c:pt>
                <c:pt idx="3036">
                  <c:v>110</c:v>
                </c:pt>
                <c:pt idx="3037">
                  <c:v>110</c:v>
                </c:pt>
                <c:pt idx="3038">
                  <c:v>110</c:v>
                </c:pt>
                <c:pt idx="3039">
                  <c:v>110</c:v>
                </c:pt>
                <c:pt idx="3040">
                  <c:v>110</c:v>
                </c:pt>
                <c:pt idx="3041">
                  <c:v>110</c:v>
                </c:pt>
                <c:pt idx="3042">
                  <c:v>110</c:v>
                </c:pt>
                <c:pt idx="3043">
                  <c:v>110</c:v>
                </c:pt>
                <c:pt idx="3044">
                  <c:v>110</c:v>
                </c:pt>
                <c:pt idx="3045">
                  <c:v>110</c:v>
                </c:pt>
                <c:pt idx="3046">
                  <c:v>110</c:v>
                </c:pt>
                <c:pt idx="3047">
                  <c:v>110</c:v>
                </c:pt>
                <c:pt idx="3048">
                  <c:v>110</c:v>
                </c:pt>
                <c:pt idx="3049">
                  <c:v>110</c:v>
                </c:pt>
                <c:pt idx="3050">
                  <c:v>110</c:v>
                </c:pt>
                <c:pt idx="3051">
                  <c:v>110</c:v>
                </c:pt>
                <c:pt idx="3052">
                  <c:v>110</c:v>
                </c:pt>
                <c:pt idx="3053">
                  <c:v>110</c:v>
                </c:pt>
                <c:pt idx="3054">
                  <c:v>110</c:v>
                </c:pt>
                <c:pt idx="3055">
                  <c:v>110</c:v>
                </c:pt>
                <c:pt idx="3056">
                  <c:v>110</c:v>
                </c:pt>
                <c:pt idx="3057">
                  <c:v>110</c:v>
                </c:pt>
                <c:pt idx="3058">
                  <c:v>110</c:v>
                </c:pt>
                <c:pt idx="3059">
                  <c:v>110</c:v>
                </c:pt>
                <c:pt idx="3060">
                  <c:v>110</c:v>
                </c:pt>
                <c:pt idx="3061">
                  <c:v>110</c:v>
                </c:pt>
                <c:pt idx="3062">
                  <c:v>110</c:v>
                </c:pt>
                <c:pt idx="3063">
                  <c:v>110</c:v>
                </c:pt>
                <c:pt idx="3064">
                  <c:v>110</c:v>
                </c:pt>
                <c:pt idx="3065">
                  <c:v>110</c:v>
                </c:pt>
                <c:pt idx="3066">
                  <c:v>110</c:v>
                </c:pt>
                <c:pt idx="3067">
                  <c:v>110</c:v>
                </c:pt>
                <c:pt idx="3068">
                  <c:v>110</c:v>
                </c:pt>
                <c:pt idx="3069">
                  <c:v>110</c:v>
                </c:pt>
                <c:pt idx="3070">
                  <c:v>110</c:v>
                </c:pt>
                <c:pt idx="3071">
                  <c:v>110</c:v>
                </c:pt>
                <c:pt idx="3072">
                  <c:v>110</c:v>
                </c:pt>
                <c:pt idx="3073">
                  <c:v>110</c:v>
                </c:pt>
                <c:pt idx="3074">
                  <c:v>110</c:v>
                </c:pt>
                <c:pt idx="3075">
                  <c:v>110</c:v>
                </c:pt>
                <c:pt idx="3076">
                  <c:v>110</c:v>
                </c:pt>
                <c:pt idx="3077">
                  <c:v>110</c:v>
                </c:pt>
                <c:pt idx="3078">
                  <c:v>110</c:v>
                </c:pt>
                <c:pt idx="3079">
                  <c:v>110</c:v>
                </c:pt>
                <c:pt idx="3080">
                  <c:v>110</c:v>
                </c:pt>
                <c:pt idx="3081">
                  <c:v>110</c:v>
                </c:pt>
                <c:pt idx="3082">
                  <c:v>110</c:v>
                </c:pt>
                <c:pt idx="3083">
                  <c:v>110</c:v>
                </c:pt>
                <c:pt idx="3084">
                  <c:v>110</c:v>
                </c:pt>
                <c:pt idx="3085">
                  <c:v>110</c:v>
                </c:pt>
                <c:pt idx="3086">
                  <c:v>110</c:v>
                </c:pt>
                <c:pt idx="3087">
                  <c:v>110</c:v>
                </c:pt>
                <c:pt idx="3088">
                  <c:v>110</c:v>
                </c:pt>
                <c:pt idx="3089">
                  <c:v>110</c:v>
                </c:pt>
                <c:pt idx="3090">
                  <c:v>110</c:v>
                </c:pt>
                <c:pt idx="3091">
                  <c:v>110</c:v>
                </c:pt>
                <c:pt idx="3092">
                  <c:v>110</c:v>
                </c:pt>
                <c:pt idx="3093">
                  <c:v>110</c:v>
                </c:pt>
                <c:pt idx="3094">
                  <c:v>110</c:v>
                </c:pt>
                <c:pt idx="3095">
                  <c:v>110</c:v>
                </c:pt>
                <c:pt idx="3096">
                  <c:v>110</c:v>
                </c:pt>
                <c:pt idx="3097">
                  <c:v>110</c:v>
                </c:pt>
                <c:pt idx="3098">
                  <c:v>110</c:v>
                </c:pt>
                <c:pt idx="3099">
                  <c:v>110</c:v>
                </c:pt>
                <c:pt idx="3100">
                  <c:v>110</c:v>
                </c:pt>
                <c:pt idx="3101">
                  <c:v>110</c:v>
                </c:pt>
                <c:pt idx="3102">
                  <c:v>110</c:v>
                </c:pt>
                <c:pt idx="3103">
                  <c:v>110</c:v>
                </c:pt>
                <c:pt idx="3104">
                  <c:v>110</c:v>
                </c:pt>
                <c:pt idx="3105">
                  <c:v>110</c:v>
                </c:pt>
                <c:pt idx="3106">
                  <c:v>110</c:v>
                </c:pt>
                <c:pt idx="3107">
                  <c:v>110</c:v>
                </c:pt>
                <c:pt idx="3108">
                  <c:v>110</c:v>
                </c:pt>
                <c:pt idx="3109">
                  <c:v>110</c:v>
                </c:pt>
                <c:pt idx="3110">
                  <c:v>110</c:v>
                </c:pt>
                <c:pt idx="3111">
                  <c:v>110</c:v>
                </c:pt>
                <c:pt idx="3112">
                  <c:v>110</c:v>
                </c:pt>
                <c:pt idx="3113">
                  <c:v>110</c:v>
                </c:pt>
                <c:pt idx="3114">
                  <c:v>110</c:v>
                </c:pt>
                <c:pt idx="3115">
                  <c:v>110</c:v>
                </c:pt>
                <c:pt idx="3116">
                  <c:v>110</c:v>
                </c:pt>
                <c:pt idx="3117">
                  <c:v>110</c:v>
                </c:pt>
                <c:pt idx="3118">
                  <c:v>110</c:v>
                </c:pt>
                <c:pt idx="3119">
                  <c:v>110</c:v>
                </c:pt>
                <c:pt idx="3120">
                  <c:v>110</c:v>
                </c:pt>
                <c:pt idx="3121">
                  <c:v>110</c:v>
                </c:pt>
                <c:pt idx="3122">
                  <c:v>110</c:v>
                </c:pt>
                <c:pt idx="3123">
                  <c:v>110</c:v>
                </c:pt>
                <c:pt idx="3124">
                  <c:v>110</c:v>
                </c:pt>
                <c:pt idx="3125">
                  <c:v>110</c:v>
                </c:pt>
                <c:pt idx="3126">
                  <c:v>110</c:v>
                </c:pt>
                <c:pt idx="3127">
                  <c:v>110</c:v>
                </c:pt>
                <c:pt idx="3128">
                  <c:v>110</c:v>
                </c:pt>
                <c:pt idx="3129">
                  <c:v>110</c:v>
                </c:pt>
                <c:pt idx="3130">
                  <c:v>110</c:v>
                </c:pt>
                <c:pt idx="3131">
                  <c:v>111</c:v>
                </c:pt>
                <c:pt idx="3132">
                  <c:v>111</c:v>
                </c:pt>
                <c:pt idx="3133">
                  <c:v>111</c:v>
                </c:pt>
                <c:pt idx="3134">
                  <c:v>111</c:v>
                </c:pt>
                <c:pt idx="3135">
                  <c:v>111</c:v>
                </c:pt>
                <c:pt idx="3136">
                  <c:v>111</c:v>
                </c:pt>
                <c:pt idx="3137">
                  <c:v>111</c:v>
                </c:pt>
                <c:pt idx="3138">
                  <c:v>111</c:v>
                </c:pt>
                <c:pt idx="3139">
                  <c:v>111</c:v>
                </c:pt>
                <c:pt idx="3140">
                  <c:v>111</c:v>
                </c:pt>
                <c:pt idx="3141">
                  <c:v>111</c:v>
                </c:pt>
                <c:pt idx="3142">
                  <c:v>111</c:v>
                </c:pt>
                <c:pt idx="3143">
                  <c:v>111</c:v>
                </c:pt>
                <c:pt idx="3144">
                  <c:v>111</c:v>
                </c:pt>
                <c:pt idx="3145">
                  <c:v>111</c:v>
                </c:pt>
                <c:pt idx="3146">
                  <c:v>111</c:v>
                </c:pt>
                <c:pt idx="3147">
                  <c:v>111</c:v>
                </c:pt>
                <c:pt idx="3148">
                  <c:v>111</c:v>
                </c:pt>
                <c:pt idx="3149">
                  <c:v>111</c:v>
                </c:pt>
                <c:pt idx="3150">
                  <c:v>111</c:v>
                </c:pt>
                <c:pt idx="3151">
                  <c:v>111</c:v>
                </c:pt>
                <c:pt idx="3152">
                  <c:v>111</c:v>
                </c:pt>
                <c:pt idx="3153">
                  <c:v>111</c:v>
                </c:pt>
                <c:pt idx="3154">
                  <c:v>111</c:v>
                </c:pt>
                <c:pt idx="3155">
                  <c:v>111</c:v>
                </c:pt>
                <c:pt idx="3156">
                  <c:v>111</c:v>
                </c:pt>
                <c:pt idx="3157">
                  <c:v>111</c:v>
                </c:pt>
                <c:pt idx="3158">
                  <c:v>111</c:v>
                </c:pt>
                <c:pt idx="3159">
                  <c:v>111</c:v>
                </c:pt>
                <c:pt idx="3160">
                  <c:v>111</c:v>
                </c:pt>
                <c:pt idx="3161">
                  <c:v>111</c:v>
                </c:pt>
                <c:pt idx="3162">
                  <c:v>111</c:v>
                </c:pt>
                <c:pt idx="3163">
                  <c:v>111</c:v>
                </c:pt>
                <c:pt idx="3164">
                  <c:v>111</c:v>
                </c:pt>
                <c:pt idx="3165">
                  <c:v>111</c:v>
                </c:pt>
                <c:pt idx="3166">
                  <c:v>111</c:v>
                </c:pt>
                <c:pt idx="3167">
                  <c:v>111</c:v>
                </c:pt>
                <c:pt idx="3168">
                  <c:v>111</c:v>
                </c:pt>
                <c:pt idx="3169">
                  <c:v>111</c:v>
                </c:pt>
                <c:pt idx="3170">
                  <c:v>111</c:v>
                </c:pt>
                <c:pt idx="3171">
                  <c:v>111</c:v>
                </c:pt>
                <c:pt idx="3172">
                  <c:v>111</c:v>
                </c:pt>
                <c:pt idx="3173">
                  <c:v>111</c:v>
                </c:pt>
                <c:pt idx="3174">
                  <c:v>111</c:v>
                </c:pt>
                <c:pt idx="3175">
                  <c:v>111</c:v>
                </c:pt>
                <c:pt idx="3176">
                  <c:v>111</c:v>
                </c:pt>
                <c:pt idx="3177">
                  <c:v>111</c:v>
                </c:pt>
                <c:pt idx="3178">
                  <c:v>111</c:v>
                </c:pt>
                <c:pt idx="3179">
                  <c:v>111</c:v>
                </c:pt>
                <c:pt idx="3180">
                  <c:v>111</c:v>
                </c:pt>
                <c:pt idx="3181">
                  <c:v>111</c:v>
                </c:pt>
                <c:pt idx="3182">
                  <c:v>111</c:v>
                </c:pt>
                <c:pt idx="3183">
                  <c:v>111</c:v>
                </c:pt>
                <c:pt idx="3184">
                  <c:v>111</c:v>
                </c:pt>
                <c:pt idx="3185">
                  <c:v>111</c:v>
                </c:pt>
                <c:pt idx="3186">
                  <c:v>111</c:v>
                </c:pt>
                <c:pt idx="3187">
                  <c:v>111</c:v>
                </c:pt>
                <c:pt idx="3188">
                  <c:v>111</c:v>
                </c:pt>
                <c:pt idx="3189">
                  <c:v>111</c:v>
                </c:pt>
                <c:pt idx="3190">
                  <c:v>111</c:v>
                </c:pt>
                <c:pt idx="3191">
                  <c:v>111</c:v>
                </c:pt>
                <c:pt idx="3192">
                  <c:v>111</c:v>
                </c:pt>
                <c:pt idx="3193">
                  <c:v>111</c:v>
                </c:pt>
                <c:pt idx="3194">
                  <c:v>111</c:v>
                </c:pt>
                <c:pt idx="3195">
                  <c:v>111</c:v>
                </c:pt>
                <c:pt idx="3196">
                  <c:v>111</c:v>
                </c:pt>
                <c:pt idx="3197">
                  <c:v>111</c:v>
                </c:pt>
                <c:pt idx="3198">
                  <c:v>111</c:v>
                </c:pt>
                <c:pt idx="3199">
                  <c:v>111</c:v>
                </c:pt>
                <c:pt idx="3200">
                  <c:v>111</c:v>
                </c:pt>
                <c:pt idx="3201">
                  <c:v>111</c:v>
                </c:pt>
                <c:pt idx="3202">
                  <c:v>112</c:v>
                </c:pt>
                <c:pt idx="3203">
                  <c:v>112</c:v>
                </c:pt>
                <c:pt idx="3204">
                  <c:v>112</c:v>
                </c:pt>
                <c:pt idx="3205">
                  <c:v>112</c:v>
                </c:pt>
                <c:pt idx="3206">
                  <c:v>112</c:v>
                </c:pt>
                <c:pt idx="3207">
                  <c:v>112</c:v>
                </c:pt>
                <c:pt idx="3208">
                  <c:v>112</c:v>
                </c:pt>
                <c:pt idx="3209">
                  <c:v>112</c:v>
                </c:pt>
                <c:pt idx="3210">
                  <c:v>112</c:v>
                </c:pt>
                <c:pt idx="3211">
                  <c:v>112</c:v>
                </c:pt>
                <c:pt idx="3212">
                  <c:v>112</c:v>
                </c:pt>
                <c:pt idx="3213">
                  <c:v>112</c:v>
                </c:pt>
                <c:pt idx="3214">
                  <c:v>112</c:v>
                </c:pt>
                <c:pt idx="3215">
                  <c:v>112</c:v>
                </c:pt>
                <c:pt idx="3216">
                  <c:v>112</c:v>
                </c:pt>
                <c:pt idx="3217">
                  <c:v>112</c:v>
                </c:pt>
                <c:pt idx="3218">
                  <c:v>112</c:v>
                </c:pt>
                <c:pt idx="3219">
                  <c:v>112</c:v>
                </c:pt>
                <c:pt idx="3220">
                  <c:v>112</c:v>
                </c:pt>
                <c:pt idx="3221">
                  <c:v>112</c:v>
                </c:pt>
                <c:pt idx="3222">
                  <c:v>112</c:v>
                </c:pt>
                <c:pt idx="3223">
                  <c:v>112</c:v>
                </c:pt>
                <c:pt idx="3224">
                  <c:v>112</c:v>
                </c:pt>
                <c:pt idx="3225">
                  <c:v>112</c:v>
                </c:pt>
                <c:pt idx="3226">
                  <c:v>112</c:v>
                </c:pt>
                <c:pt idx="3227">
                  <c:v>112</c:v>
                </c:pt>
                <c:pt idx="3228">
                  <c:v>112</c:v>
                </c:pt>
                <c:pt idx="3229">
                  <c:v>112</c:v>
                </c:pt>
                <c:pt idx="3230">
                  <c:v>112</c:v>
                </c:pt>
                <c:pt idx="3231">
                  <c:v>112</c:v>
                </c:pt>
                <c:pt idx="3232">
                  <c:v>112</c:v>
                </c:pt>
                <c:pt idx="3233">
                  <c:v>112</c:v>
                </c:pt>
                <c:pt idx="3234">
                  <c:v>112</c:v>
                </c:pt>
                <c:pt idx="3235">
                  <c:v>112</c:v>
                </c:pt>
                <c:pt idx="3236">
                  <c:v>112</c:v>
                </c:pt>
                <c:pt idx="3237">
                  <c:v>112</c:v>
                </c:pt>
                <c:pt idx="3238">
                  <c:v>112</c:v>
                </c:pt>
                <c:pt idx="3239">
                  <c:v>112</c:v>
                </c:pt>
                <c:pt idx="3240">
                  <c:v>112</c:v>
                </c:pt>
                <c:pt idx="3241">
                  <c:v>112</c:v>
                </c:pt>
                <c:pt idx="3242">
                  <c:v>112</c:v>
                </c:pt>
                <c:pt idx="3243">
                  <c:v>112</c:v>
                </c:pt>
                <c:pt idx="3244">
                  <c:v>112</c:v>
                </c:pt>
                <c:pt idx="3245">
                  <c:v>112</c:v>
                </c:pt>
                <c:pt idx="3246">
                  <c:v>112</c:v>
                </c:pt>
                <c:pt idx="3247">
                  <c:v>112</c:v>
                </c:pt>
                <c:pt idx="3248">
                  <c:v>112</c:v>
                </c:pt>
                <c:pt idx="3249">
                  <c:v>112</c:v>
                </c:pt>
                <c:pt idx="3250">
                  <c:v>112</c:v>
                </c:pt>
                <c:pt idx="3251">
                  <c:v>112</c:v>
                </c:pt>
                <c:pt idx="3252">
                  <c:v>112</c:v>
                </c:pt>
                <c:pt idx="3253">
                  <c:v>112</c:v>
                </c:pt>
                <c:pt idx="3254">
                  <c:v>112</c:v>
                </c:pt>
                <c:pt idx="3255">
                  <c:v>112</c:v>
                </c:pt>
                <c:pt idx="3256">
                  <c:v>112</c:v>
                </c:pt>
                <c:pt idx="3257">
                  <c:v>112</c:v>
                </c:pt>
                <c:pt idx="3258">
                  <c:v>112</c:v>
                </c:pt>
                <c:pt idx="3259">
                  <c:v>112</c:v>
                </c:pt>
                <c:pt idx="3260">
                  <c:v>112</c:v>
                </c:pt>
                <c:pt idx="3261">
                  <c:v>112</c:v>
                </c:pt>
                <c:pt idx="3262">
                  <c:v>112</c:v>
                </c:pt>
                <c:pt idx="3263">
                  <c:v>112</c:v>
                </c:pt>
                <c:pt idx="3264">
                  <c:v>112</c:v>
                </c:pt>
                <c:pt idx="3265">
                  <c:v>112</c:v>
                </c:pt>
                <c:pt idx="3266">
                  <c:v>112</c:v>
                </c:pt>
                <c:pt idx="3267">
                  <c:v>112</c:v>
                </c:pt>
                <c:pt idx="3268">
                  <c:v>112</c:v>
                </c:pt>
                <c:pt idx="3269">
                  <c:v>112</c:v>
                </c:pt>
                <c:pt idx="3270">
                  <c:v>112</c:v>
                </c:pt>
                <c:pt idx="3271">
                  <c:v>112</c:v>
                </c:pt>
                <c:pt idx="3272">
                  <c:v>112</c:v>
                </c:pt>
                <c:pt idx="3273">
                  <c:v>112</c:v>
                </c:pt>
                <c:pt idx="3274">
                  <c:v>112</c:v>
                </c:pt>
                <c:pt idx="3275">
                  <c:v>112</c:v>
                </c:pt>
                <c:pt idx="3276">
                  <c:v>112</c:v>
                </c:pt>
                <c:pt idx="3277">
                  <c:v>112</c:v>
                </c:pt>
                <c:pt idx="3278">
                  <c:v>112</c:v>
                </c:pt>
                <c:pt idx="3279">
                  <c:v>112</c:v>
                </c:pt>
                <c:pt idx="3280">
                  <c:v>112</c:v>
                </c:pt>
                <c:pt idx="3281">
                  <c:v>112</c:v>
                </c:pt>
                <c:pt idx="3282">
                  <c:v>112</c:v>
                </c:pt>
                <c:pt idx="3283">
                  <c:v>113</c:v>
                </c:pt>
                <c:pt idx="3284">
                  <c:v>113</c:v>
                </c:pt>
                <c:pt idx="3285">
                  <c:v>113</c:v>
                </c:pt>
                <c:pt idx="3286">
                  <c:v>113</c:v>
                </c:pt>
                <c:pt idx="3287">
                  <c:v>113</c:v>
                </c:pt>
                <c:pt idx="3288">
                  <c:v>113</c:v>
                </c:pt>
                <c:pt idx="3289">
                  <c:v>113</c:v>
                </c:pt>
                <c:pt idx="3290">
                  <c:v>113</c:v>
                </c:pt>
                <c:pt idx="3291">
                  <c:v>113</c:v>
                </c:pt>
                <c:pt idx="3292">
                  <c:v>113</c:v>
                </c:pt>
                <c:pt idx="3293">
                  <c:v>113</c:v>
                </c:pt>
                <c:pt idx="3294">
                  <c:v>113</c:v>
                </c:pt>
                <c:pt idx="3295">
                  <c:v>113</c:v>
                </c:pt>
                <c:pt idx="3296">
                  <c:v>113</c:v>
                </c:pt>
                <c:pt idx="3297">
                  <c:v>113</c:v>
                </c:pt>
                <c:pt idx="3298">
                  <c:v>113</c:v>
                </c:pt>
                <c:pt idx="3299">
                  <c:v>113</c:v>
                </c:pt>
                <c:pt idx="3300">
                  <c:v>113</c:v>
                </c:pt>
                <c:pt idx="3301">
                  <c:v>113</c:v>
                </c:pt>
                <c:pt idx="3302">
                  <c:v>113</c:v>
                </c:pt>
                <c:pt idx="3303">
                  <c:v>113</c:v>
                </c:pt>
                <c:pt idx="3304">
                  <c:v>113</c:v>
                </c:pt>
                <c:pt idx="3305">
                  <c:v>113</c:v>
                </c:pt>
                <c:pt idx="3306">
                  <c:v>113</c:v>
                </c:pt>
                <c:pt idx="3307">
                  <c:v>113</c:v>
                </c:pt>
                <c:pt idx="3308">
                  <c:v>113</c:v>
                </c:pt>
                <c:pt idx="3309">
                  <c:v>113</c:v>
                </c:pt>
                <c:pt idx="3310">
                  <c:v>113</c:v>
                </c:pt>
                <c:pt idx="3311">
                  <c:v>113</c:v>
                </c:pt>
                <c:pt idx="3312">
                  <c:v>113</c:v>
                </c:pt>
                <c:pt idx="3313">
                  <c:v>113</c:v>
                </c:pt>
                <c:pt idx="3314">
                  <c:v>113</c:v>
                </c:pt>
                <c:pt idx="3315">
                  <c:v>113</c:v>
                </c:pt>
                <c:pt idx="3316">
                  <c:v>113</c:v>
                </c:pt>
                <c:pt idx="3317">
                  <c:v>113</c:v>
                </c:pt>
                <c:pt idx="3318">
                  <c:v>113</c:v>
                </c:pt>
                <c:pt idx="3319">
                  <c:v>113</c:v>
                </c:pt>
                <c:pt idx="3320">
                  <c:v>113</c:v>
                </c:pt>
                <c:pt idx="3321">
                  <c:v>113</c:v>
                </c:pt>
                <c:pt idx="3322">
                  <c:v>113</c:v>
                </c:pt>
                <c:pt idx="3323">
                  <c:v>113</c:v>
                </c:pt>
                <c:pt idx="3324">
                  <c:v>113</c:v>
                </c:pt>
                <c:pt idx="3325">
                  <c:v>113</c:v>
                </c:pt>
                <c:pt idx="3326">
                  <c:v>113</c:v>
                </c:pt>
                <c:pt idx="3327">
                  <c:v>113</c:v>
                </c:pt>
                <c:pt idx="3328">
                  <c:v>113</c:v>
                </c:pt>
                <c:pt idx="3329">
                  <c:v>113</c:v>
                </c:pt>
                <c:pt idx="3330">
                  <c:v>113</c:v>
                </c:pt>
                <c:pt idx="3331">
                  <c:v>113</c:v>
                </c:pt>
                <c:pt idx="3332">
                  <c:v>113</c:v>
                </c:pt>
                <c:pt idx="3333">
                  <c:v>113</c:v>
                </c:pt>
                <c:pt idx="3334">
                  <c:v>113</c:v>
                </c:pt>
                <c:pt idx="3335">
                  <c:v>113</c:v>
                </c:pt>
                <c:pt idx="3336">
                  <c:v>113</c:v>
                </c:pt>
                <c:pt idx="3337">
                  <c:v>113</c:v>
                </c:pt>
                <c:pt idx="3338">
                  <c:v>113</c:v>
                </c:pt>
                <c:pt idx="3339">
                  <c:v>113</c:v>
                </c:pt>
                <c:pt idx="3340">
                  <c:v>113</c:v>
                </c:pt>
                <c:pt idx="3341">
                  <c:v>113</c:v>
                </c:pt>
                <c:pt idx="3342">
                  <c:v>113</c:v>
                </c:pt>
                <c:pt idx="3343">
                  <c:v>113</c:v>
                </c:pt>
                <c:pt idx="3344">
                  <c:v>113</c:v>
                </c:pt>
                <c:pt idx="3345">
                  <c:v>113</c:v>
                </c:pt>
                <c:pt idx="3346">
                  <c:v>113</c:v>
                </c:pt>
                <c:pt idx="3347">
                  <c:v>113</c:v>
                </c:pt>
                <c:pt idx="3348">
                  <c:v>113</c:v>
                </c:pt>
                <c:pt idx="3349">
                  <c:v>113</c:v>
                </c:pt>
                <c:pt idx="3350">
                  <c:v>113</c:v>
                </c:pt>
                <c:pt idx="3351">
                  <c:v>113</c:v>
                </c:pt>
                <c:pt idx="3352">
                  <c:v>114</c:v>
                </c:pt>
                <c:pt idx="3353">
                  <c:v>114</c:v>
                </c:pt>
                <c:pt idx="3354">
                  <c:v>114</c:v>
                </c:pt>
                <c:pt idx="3355">
                  <c:v>114</c:v>
                </c:pt>
                <c:pt idx="3356">
                  <c:v>114</c:v>
                </c:pt>
                <c:pt idx="3357">
                  <c:v>114</c:v>
                </c:pt>
                <c:pt idx="3358">
                  <c:v>114</c:v>
                </c:pt>
                <c:pt idx="3359">
                  <c:v>114</c:v>
                </c:pt>
                <c:pt idx="3360">
                  <c:v>114</c:v>
                </c:pt>
                <c:pt idx="3361">
                  <c:v>114</c:v>
                </c:pt>
                <c:pt idx="3362">
                  <c:v>114</c:v>
                </c:pt>
                <c:pt idx="3363">
                  <c:v>114</c:v>
                </c:pt>
                <c:pt idx="3364">
                  <c:v>114</c:v>
                </c:pt>
                <c:pt idx="3365">
                  <c:v>114</c:v>
                </c:pt>
                <c:pt idx="3366">
                  <c:v>114</c:v>
                </c:pt>
                <c:pt idx="3367">
                  <c:v>114</c:v>
                </c:pt>
                <c:pt idx="3368">
                  <c:v>114</c:v>
                </c:pt>
                <c:pt idx="3369">
                  <c:v>114</c:v>
                </c:pt>
                <c:pt idx="3370">
                  <c:v>114</c:v>
                </c:pt>
                <c:pt idx="3371">
                  <c:v>114</c:v>
                </c:pt>
                <c:pt idx="3372">
                  <c:v>114</c:v>
                </c:pt>
                <c:pt idx="3373">
                  <c:v>114</c:v>
                </c:pt>
                <c:pt idx="3374">
                  <c:v>114</c:v>
                </c:pt>
                <c:pt idx="3375">
                  <c:v>114</c:v>
                </c:pt>
                <c:pt idx="3376">
                  <c:v>114</c:v>
                </c:pt>
                <c:pt idx="3377">
                  <c:v>114</c:v>
                </c:pt>
                <c:pt idx="3378">
                  <c:v>114</c:v>
                </c:pt>
                <c:pt idx="3379">
                  <c:v>114</c:v>
                </c:pt>
                <c:pt idx="3380">
                  <c:v>114</c:v>
                </c:pt>
                <c:pt idx="3381">
                  <c:v>114</c:v>
                </c:pt>
                <c:pt idx="3382">
                  <c:v>114</c:v>
                </c:pt>
                <c:pt idx="3383">
                  <c:v>114</c:v>
                </c:pt>
                <c:pt idx="3384">
                  <c:v>114</c:v>
                </c:pt>
                <c:pt idx="3385">
                  <c:v>114</c:v>
                </c:pt>
                <c:pt idx="3386">
                  <c:v>114</c:v>
                </c:pt>
                <c:pt idx="3387">
                  <c:v>114</c:v>
                </c:pt>
                <c:pt idx="3388">
                  <c:v>114</c:v>
                </c:pt>
                <c:pt idx="3389">
                  <c:v>114</c:v>
                </c:pt>
                <c:pt idx="3390">
                  <c:v>114</c:v>
                </c:pt>
                <c:pt idx="3391">
                  <c:v>114</c:v>
                </c:pt>
                <c:pt idx="3392">
                  <c:v>114</c:v>
                </c:pt>
                <c:pt idx="3393">
                  <c:v>114</c:v>
                </c:pt>
                <c:pt idx="3394">
                  <c:v>114</c:v>
                </c:pt>
                <c:pt idx="3395">
                  <c:v>114</c:v>
                </c:pt>
                <c:pt idx="3396">
                  <c:v>114</c:v>
                </c:pt>
                <c:pt idx="3397">
                  <c:v>114</c:v>
                </c:pt>
                <c:pt idx="3398">
                  <c:v>114</c:v>
                </c:pt>
                <c:pt idx="3399">
                  <c:v>114</c:v>
                </c:pt>
                <c:pt idx="3400">
                  <c:v>114</c:v>
                </c:pt>
                <c:pt idx="3401">
                  <c:v>114</c:v>
                </c:pt>
                <c:pt idx="3402">
                  <c:v>114</c:v>
                </c:pt>
                <c:pt idx="3403">
                  <c:v>114</c:v>
                </c:pt>
                <c:pt idx="3404">
                  <c:v>114</c:v>
                </c:pt>
                <c:pt idx="3405">
                  <c:v>114</c:v>
                </c:pt>
                <c:pt idx="3406">
                  <c:v>114</c:v>
                </c:pt>
                <c:pt idx="3407">
                  <c:v>114</c:v>
                </c:pt>
                <c:pt idx="3408">
                  <c:v>114</c:v>
                </c:pt>
                <c:pt idx="3409">
                  <c:v>114</c:v>
                </c:pt>
                <c:pt idx="3410">
                  <c:v>114</c:v>
                </c:pt>
                <c:pt idx="3411">
                  <c:v>114</c:v>
                </c:pt>
                <c:pt idx="3412">
                  <c:v>114</c:v>
                </c:pt>
                <c:pt idx="3413">
                  <c:v>114</c:v>
                </c:pt>
                <c:pt idx="3414">
                  <c:v>114</c:v>
                </c:pt>
                <c:pt idx="3415">
                  <c:v>114</c:v>
                </c:pt>
                <c:pt idx="3416">
                  <c:v>114</c:v>
                </c:pt>
                <c:pt idx="3417">
                  <c:v>114</c:v>
                </c:pt>
                <c:pt idx="3418">
                  <c:v>114</c:v>
                </c:pt>
                <c:pt idx="3419">
                  <c:v>114</c:v>
                </c:pt>
                <c:pt idx="3420">
                  <c:v>115</c:v>
                </c:pt>
                <c:pt idx="3421">
                  <c:v>115</c:v>
                </c:pt>
                <c:pt idx="3422">
                  <c:v>115</c:v>
                </c:pt>
                <c:pt idx="3423">
                  <c:v>115</c:v>
                </c:pt>
                <c:pt idx="3424">
                  <c:v>115</c:v>
                </c:pt>
                <c:pt idx="3425">
                  <c:v>115</c:v>
                </c:pt>
                <c:pt idx="3426">
                  <c:v>115</c:v>
                </c:pt>
                <c:pt idx="3427">
                  <c:v>115</c:v>
                </c:pt>
                <c:pt idx="3428">
                  <c:v>115</c:v>
                </c:pt>
                <c:pt idx="3429">
                  <c:v>115</c:v>
                </c:pt>
                <c:pt idx="3430">
                  <c:v>115</c:v>
                </c:pt>
                <c:pt idx="3431">
                  <c:v>115</c:v>
                </c:pt>
                <c:pt idx="3432">
                  <c:v>115</c:v>
                </c:pt>
                <c:pt idx="3433">
                  <c:v>115</c:v>
                </c:pt>
                <c:pt idx="3434">
                  <c:v>115</c:v>
                </c:pt>
                <c:pt idx="3435">
                  <c:v>115</c:v>
                </c:pt>
                <c:pt idx="3436">
                  <c:v>115</c:v>
                </c:pt>
                <c:pt idx="3437">
                  <c:v>115</c:v>
                </c:pt>
                <c:pt idx="3438">
                  <c:v>115</c:v>
                </c:pt>
                <c:pt idx="3439">
                  <c:v>115</c:v>
                </c:pt>
                <c:pt idx="3440">
                  <c:v>115</c:v>
                </c:pt>
                <c:pt idx="3441">
                  <c:v>115</c:v>
                </c:pt>
                <c:pt idx="3442">
                  <c:v>115</c:v>
                </c:pt>
                <c:pt idx="3443">
                  <c:v>115</c:v>
                </c:pt>
                <c:pt idx="3444">
                  <c:v>115</c:v>
                </c:pt>
                <c:pt idx="3445">
                  <c:v>115</c:v>
                </c:pt>
                <c:pt idx="3446">
                  <c:v>115</c:v>
                </c:pt>
                <c:pt idx="3447">
                  <c:v>115</c:v>
                </c:pt>
                <c:pt idx="3448">
                  <c:v>115</c:v>
                </c:pt>
                <c:pt idx="3449">
                  <c:v>115</c:v>
                </c:pt>
                <c:pt idx="3450">
                  <c:v>115</c:v>
                </c:pt>
                <c:pt idx="3451">
                  <c:v>115</c:v>
                </c:pt>
                <c:pt idx="3452">
                  <c:v>115</c:v>
                </c:pt>
                <c:pt idx="3453">
                  <c:v>115</c:v>
                </c:pt>
                <c:pt idx="3454">
                  <c:v>115</c:v>
                </c:pt>
                <c:pt idx="3455">
                  <c:v>115</c:v>
                </c:pt>
                <c:pt idx="3456">
                  <c:v>115</c:v>
                </c:pt>
                <c:pt idx="3457">
                  <c:v>115</c:v>
                </c:pt>
                <c:pt idx="3458">
                  <c:v>115</c:v>
                </c:pt>
                <c:pt idx="3459">
                  <c:v>115</c:v>
                </c:pt>
                <c:pt idx="3460">
                  <c:v>115</c:v>
                </c:pt>
                <c:pt idx="3461">
                  <c:v>115</c:v>
                </c:pt>
                <c:pt idx="3462">
                  <c:v>115</c:v>
                </c:pt>
                <c:pt idx="3463">
                  <c:v>115</c:v>
                </c:pt>
                <c:pt idx="3464">
                  <c:v>115</c:v>
                </c:pt>
                <c:pt idx="3465">
                  <c:v>115</c:v>
                </c:pt>
                <c:pt idx="3466">
                  <c:v>115</c:v>
                </c:pt>
                <c:pt idx="3467">
                  <c:v>115</c:v>
                </c:pt>
                <c:pt idx="3468">
                  <c:v>115</c:v>
                </c:pt>
                <c:pt idx="3469">
                  <c:v>115</c:v>
                </c:pt>
                <c:pt idx="3470">
                  <c:v>115</c:v>
                </c:pt>
                <c:pt idx="3471">
                  <c:v>115</c:v>
                </c:pt>
                <c:pt idx="3472">
                  <c:v>115</c:v>
                </c:pt>
                <c:pt idx="3473">
                  <c:v>115</c:v>
                </c:pt>
                <c:pt idx="3474">
                  <c:v>115</c:v>
                </c:pt>
                <c:pt idx="3475">
                  <c:v>115</c:v>
                </c:pt>
                <c:pt idx="3476">
                  <c:v>115</c:v>
                </c:pt>
                <c:pt idx="3477">
                  <c:v>115</c:v>
                </c:pt>
                <c:pt idx="3478">
                  <c:v>115</c:v>
                </c:pt>
                <c:pt idx="3479">
                  <c:v>115</c:v>
                </c:pt>
                <c:pt idx="3480">
                  <c:v>115</c:v>
                </c:pt>
                <c:pt idx="3481">
                  <c:v>115</c:v>
                </c:pt>
                <c:pt idx="3482">
                  <c:v>115</c:v>
                </c:pt>
                <c:pt idx="3483">
                  <c:v>115</c:v>
                </c:pt>
                <c:pt idx="3484">
                  <c:v>115</c:v>
                </c:pt>
                <c:pt idx="3485">
                  <c:v>115</c:v>
                </c:pt>
                <c:pt idx="3486">
                  <c:v>115</c:v>
                </c:pt>
                <c:pt idx="3487">
                  <c:v>115</c:v>
                </c:pt>
                <c:pt idx="3488">
                  <c:v>115</c:v>
                </c:pt>
                <c:pt idx="3489">
                  <c:v>115</c:v>
                </c:pt>
                <c:pt idx="3490">
                  <c:v>115</c:v>
                </c:pt>
                <c:pt idx="3491">
                  <c:v>115</c:v>
                </c:pt>
                <c:pt idx="3492">
                  <c:v>115</c:v>
                </c:pt>
                <c:pt idx="3493">
                  <c:v>115</c:v>
                </c:pt>
                <c:pt idx="3494">
                  <c:v>115</c:v>
                </c:pt>
                <c:pt idx="3495">
                  <c:v>116</c:v>
                </c:pt>
                <c:pt idx="3496">
                  <c:v>116</c:v>
                </c:pt>
                <c:pt idx="3497">
                  <c:v>116</c:v>
                </c:pt>
                <c:pt idx="3498">
                  <c:v>116</c:v>
                </c:pt>
                <c:pt idx="3499">
                  <c:v>116</c:v>
                </c:pt>
                <c:pt idx="3500">
                  <c:v>116</c:v>
                </c:pt>
                <c:pt idx="3501">
                  <c:v>116</c:v>
                </c:pt>
                <c:pt idx="3502">
                  <c:v>116</c:v>
                </c:pt>
                <c:pt idx="3503">
                  <c:v>116</c:v>
                </c:pt>
                <c:pt idx="3504">
                  <c:v>116</c:v>
                </c:pt>
                <c:pt idx="3505">
                  <c:v>116</c:v>
                </c:pt>
                <c:pt idx="3506">
                  <c:v>116</c:v>
                </c:pt>
                <c:pt idx="3507">
                  <c:v>116</c:v>
                </c:pt>
                <c:pt idx="3508">
                  <c:v>116</c:v>
                </c:pt>
                <c:pt idx="3509">
                  <c:v>116</c:v>
                </c:pt>
                <c:pt idx="3510">
                  <c:v>116</c:v>
                </c:pt>
                <c:pt idx="3511">
                  <c:v>116</c:v>
                </c:pt>
                <c:pt idx="3512">
                  <c:v>116</c:v>
                </c:pt>
                <c:pt idx="3513">
                  <c:v>116</c:v>
                </c:pt>
                <c:pt idx="3514">
                  <c:v>116</c:v>
                </c:pt>
                <c:pt idx="3515">
                  <c:v>116</c:v>
                </c:pt>
                <c:pt idx="3516">
                  <c:v>116</c:v>
                </c:pt>
                <c:pt idx="3517">
                  <c:v>116</c:v>
                </c:pt>
                <c:pt idx="3518">
                  <c:v>116</c:v>
                </c:pt>
                <c:pt idx="3519">
                  <c:v>116</c:v>
                </c:pt>
                <c:pt idx="3520">
                  <c:v>116</c:v>
                </c:pt>
                <c:pt idx="3521">
                  <c:v>116</c:v>
                </c:pt>
                <c:pt idx="3522">
                  <c:v>116</c:v>
                </c:pt>
                <c:pt idx="3523">
                  <c:v>116</c:v>
                </c:pt>
                <c:pt idx="3524">
                  <c:v>116</c:v>
                </c:pt>
                <c:pt idx="3525">
                  <c:v>116</c:v>
                </c:pt>
                <c:pt idx="3526">
                  <c:v>116</c:v>
                </c:pt>
                <c:pt idx="3527">
                  <c:v>116</c:v>
                </c:pt>
                <c:pt idx="3528">
                  <c:v>116</c:v>
                </c:pt>
                <c:pt idx="3529">
                  <c:v>116</c:v>
                </c:pt>
                <c:pt idx="3530">
                  <c:v>116</c:v>
                </c:pt>
                <c:pt idx="3531">
                  <c:v>116</c:v>
                </c:pt>
                <c:pt idx="3532">
                  <c:v>116</c:v>
                </c:pt>
                <c:pt idx="3533">
                  <c:v>116</c:v>
                </c:pt>
                <c:pt idx="3534">
                  <c:v>116</c:v>
                </c:pt>
                <c:pt idx="3535">
                  <c:v>116</c:v>
                </c:pt>
                <c:pt idx="3536">
                  <c:v>116</c:v>
                </c:pt>
                <c:pt idx="3537">
                  <c:v>116</c:v>
                </c:pt>
                <c:pt idx="3538">
                  <c:v>116</c:v>
                </c:pt>
                <c:pt idx="3539">
                  <c:v>116</c:v>
                </c:pt>
                <c:pt idx="3540">
                  <c:v>116</c:v>
                </c:pt>
                <c:pt idx="3541">
                  <c:v>116</c:v>
                </c:pt>
                <c:pt idx="3542">
                  <c:v>116</c:v>
                </c:pt>
                <c:pt idx="3543">
                  <c:v>116</c:v>
                </c:pt>
                <c:pt idx="3544">
                  <c:v>116</c:v>
                </c:pt>
                <c:pt idx="3545">
                  <c:v>116</c:v>
                </c:pt>
                <c:pt idx="3546">
                  <c:v>116</c:v>
                </c:pt>
                <c:pt idx="3547">
                  <c:v>116</c:v>
                </c:pt>
                <c:pt idx="3548">
                  <c:v>116</c:v>
                </c:pt>
                <c:pt idx="3549">
                  <c:v>116</c:v>
                </c:pt>
                <c:pt idx="3550">
                  <c:v>116</c:v>
                </c:pt>
                <c:pt idx="3551">
                  <c:v>116</c:v>
                </c:pt>
                <c:pt idx="3552">
                  <c:v>116</c:v>
                </c:pt>
                <c:pt idx="3553">
                  <c:v>116</c:v>
                </c:pt>
                <c:pt idx="3554">
                  <c:v>116</c:v>
                </c:pt>
                <c:pt idx="3555">
                  <c:v>116</c:v>
                </c:pt>
                <c:pt idx="3556">
                  <c:v>116</c:v>
                </c:pt>
                <c:pt idx="3557">
                  <c:v>116</c:v>
                </c:pt>
                <c:pt idx="3558">
                  <c:v>116</c:v>
                </c:pt>
                <c:pt idx="3559">
                  <c:v>116</c:v>
                </c:pt>
                <c:pt idx="3560">
                  <c:v>116</c:v>
                </c:pt>
                <c:pt idx="3561">
                  <c:v>117</c:v>
                </c:pt>
                <c:pt idx="3562">
                  <c:v>117</c:v>
                </c:pt>
                <c:pt idx="3563">
                  <c:v>117</c:v>
                </c:pt>
                <c:pt idx="3564">
                  <c:v>117</c:v>
                </c:pt>
                <c:pt idx="3565">
                  <c:v>117</c:v>
                </c:pt>
                <c:pt idx="3566">
                  <c:v>117</c:v>
                </c:pt>
                <c:pt idx="3567">
                  <c:v>117</c:v>
                </c:pt>
                <c:pt idx="3568">
                  <c:v>117</c:v>
                </c:pt>
                <c:pt idx="3569">
                  <c:v>117</c:v>
                </c:pt>
                <c:pt idx="3570">
                  <c:v>117</c:v>
                </c:pt>
                <c:pt idx="3571">
                  <c:v>117</c:v>
                </c:pt>
                <c:pt idx="3572">
                  <c:v>117</c:v>
                </c:pt>
                <c:pt idx="3573">
                  <c:v>117</c:v>
                </c:pt>
                <c:pt idx="3574">
                  <c:v>117</c:v>
                </c:pt>
                <c:pt idx="3575">
                  <c:v>117</c:v>
                </c:pt>
                <c:pt idx="3576">
                  <c:v>117</c:v>
                </c:pt>
                <c:pt idx="3577">
                  <c:v>117</c:v>
                </c:pt>
                <c:pt idx="3578">
                  <c:v>117</c:v>
                </c:pt>
                <c:pt idx="3579">
                  <c:v>117</c:v>
                </c:pt>
                <c:pt idx="3580">
                  <c:v>117</c:v>
                </c:pt>
                <c:pt idx="3581">
                  <c:v>117</c:v>
                </c:pt>
                <c:pt idx="3582">
                  <c:v>117</c:v>
                </c:pt>
                <c:pt idx="3583">
                  <c:v>117</c:v>
                </c:pt>
                <c:pt idx="3584">
                  <c:v>117</c:v>
                </c:pt>
                <c:pt idx="3585">
                  <c:v>117</c:v>
                </c:pt>
                <c:pt idx="3586">
                  <c:v>117</c:v>
                </c:pt>
                <c:pt idx="3587">
                  <c:v>117</c:v>
                </c:pt>
                <c:pt idx="3588">
                  <c:v>117</c:v>
                </c:pt>
                <c:pt idx="3589">
                  <c:v>117</c:v>
                </c:pt>
                <c:pt idx="3590">
                  <c:v>117</c:v>
                </c:pt>
                <c:pt idx="3591">
                  <c:v>117</c:v>
                </c:pt>
                <c:pt idx="3592">
                  <c:v>117</c:v>
                </c:pt>
                <c:pt idx="3593">
                  <c:v>117</c:v>
                </c:pt>
                <c:pt idx="3594">
                  <c:v>117</c:v>
                </c:pt>
                <c:pt idx="3595">
                  <c:v>117</c:v>
                </c:pt>
                <c:pt idx="3596">
                  <c:v>117</c:v>
                </c:pt>
                <c:pt idx="3597">
                  <c:v>117</c:v>
                </c:pt>
                <c:pt idx="3598">
                  <c:v>117</c:v>
                </c:pt>
                <c:pt idx="3599">
                  <c:v>117</c:v>
                </c:pt>
                <c:pt idx="3600">
                  <c:v>117</c:v>
                </c:pt>
                <c:pt idx="3601">
                  <c:v>117</c:v>
                </c:pt>
                <c:pt idx="3602">
                  <c:v>117</c:v>
                </c:pt>
                <c:pt idx="3603">
                  <c:v>117</c:v>
                </c:pt>
                <c:pt idx="3604">
                  <c:v>117</c:v>
                </c:pt>
                <c:pt idx="3605">
                  <c:v>117</c:v>
                </c:pt>
                <c:pt idx="3606">
                  <c:v>117</c:v>
                </c:pt>
                <c:pt idx="3607">
                  <c:v>117</c:v>
                </c:pt>
                <c:pt idx="3608">
                  <c:v>117</c:v>
                </c:pt>
                <c:pt idx="3609">
                  <c:v>117</c:v>
                </c:pt>
                <c:pt idx="3610">
                  <c:v>117</c:v>
                </c:pt>
                <c:pt idx="3611">
                  <c:v>117</c:v>
                </c:pt>
                <c:pt idx="3612">
                  <c:v>117</c:v>
                </c:pt>
                <c:pt idx="3613">
                  <c:v>117</c:v>
                </c:pt>
                <c:pt idx="3614">
                  <c:v>117</c:v>
                </c:pt>
                <c:pt idx="3615">
                  <c:v>117</c:v>
                </c:pt>
                <c:pt idx="3616">
                  <c:v>117</c:v>
                </c:pt>
                <c:pt idx="3617">
                  <c:v>117</c:v>
                </c:pt>
                <c:pt idx="3618">
                  <c:v>117</c:v>
                </c:pt>
                <c:pt idx="3619">
                  <c:v>117</c:v>
                </c:pt>
                <c:pt idx="3620">
                  <c:v>117</c:v>
                </c:pt>
                <c:pt idx="3621">
                  <c:v>117</c:v>
                </c:pt>
                <c:pt idx="3622">
                  <c:v>118</c:v>
                </c:pt>
                <c:pt idx="3623">
                  <c:v>118</c:v>
                </c:pt>
                <c:pt idx="3624">
                  <c:v>118</c:v>
                </c:pt>
                <c:pt idx="3625">
                  <c:v>118</c:v>
                </c:pt>
                <c:pt idx="3626">
                  <c:v>118</c:v>
                </c:pt>
                <c:pt idx="3627">
                  <c:v>118</c:v>
                </c:pt>
                <c:pt idx="3628">
                  <c:v>118</c:v>
                </c:pt>
                <c:pt idx="3629">
                  <c:v>118</c:v>
                </c:pt>
                <c:pt idx="3630">
                  <c:v>118</c:v>
                </c:pt>
                <c:pt idx="3631">
                  <c:v>118</c:v>
                </c:pt>
                <c:pt idx="3632">
                  <c:v>118</c:v>
                </c:pt>
                <c:pt idx="3633">
                  <c:v>118</c:v>
                </c:pt>
                <c:pt idx="3634">
                  <c:v>118</c:v>
                </c:pt>
                <c:pt idx="3635">
                  <c:v>118</c:v>
                </c:pt>
                <c:pt idx="3636">
                  <c:v>118</c:v>
                </c:pt>
                <c:pt idx="3637">
                  <c:v>118</c:v>
                </c:pt>
                <c:pt idx="3638">
                  <c:v>118</c:v>
                </c:pt>
                <c:pt idx="3639">
                  <c:v>118</c:v>
                </c:pt>
                <c:pt idx="3640">
                  <c:v>118</c:v>
                </c:pt>
                <c:pt idx="3641">
                  <c:v>118</c:v>
                </c:pt>
                <c:pt idx="3642">
                  <c:v>118</c:v>
                </c:pt>
                <c:pt idx="3643">
                  <c:v>118</c:v>
                </c:pt>
                <c:pt idx="3644">
                  <c:v>118</c:v>
                </c:pt>
                <c:pt idx="3645">
                  <c:v>118</c:v>
                </c:pt>
                <c:pt idx="3646">
                  <c:v>118</c:v>
                </c:pt>
                <c:pt idx="3647">
                  <c:v>118</c:v>
                </c:pt>
                <c:pt idx="3648">
                  <c:v>118</c:v>
                </c:pt>
                <c:pt idx="3649">
                  <c:v>118</c:v>
                </c:pt>
                <c:pt idx="3650">
                  <c:v>118</c:v>
                </c:pt>
                <c:pt idx="3651">
                  <c:v>118</c:v>
                </c:pt>
                <c:pt idx="3652">
                  <c:v>118</c:v>
                </c:pt>
                <c:pt idx="3653">
                  <c:v>118</c:v>
                </c:pt>
                <c:pt idx="3654">
                  <c:v>118</c:v>
                </c:pt>
                <c:pt idx="3655">
                  <c:v>118</c:v>
                </c:pt>
                <c:pt idx="3656">
                  <c:v>118</c:v>
                </c:pt>
                <c:pt idx="3657">
                  <c:v>118</c:v>
                </c:pt>
                <c:pt idx="3658">
                  <c:v>118</c:v>
                </c:pt>
                <c:pt idx="3659">
                  <c:v>118</c:v>
                </c:pt>
                <c:pt idx="3660">
                  <c:v>118</c:v>
                </c:pt>
                <c:pt idx="3661">
                  <c:v>118</c:v>
                </c:pt>
                <c:pt idx="3662">
                  <c:v>118</c:v>
                </c:pt>
                <c:pt idx="3663">
                  <c:v>118</c:v>
                </c:pt>
                <c:pt idx="3664">
                  <c:v>118</c:v>
                </c:pt>
                <c:pt idx="3665">
                  <c:v>118</c:v>
                </c:pt>
                <c:pt idx="3666">
                  <c:v>118</c:v>
                </c:pt>
                <c:pt idx="3667">
                  <c:v>118</c:v>
                </c:pt>
                <c:pt idx="3668">
                  <c:v>118</c:v>
                </c:pt>
                <c:pt idx="3669">
                  <c:v>118</c:v>
                </c:pt>
                <c:pt idx="3670">
                  <c:v>118</c:v>
                </c:pt>
                <c:pt idx="3671">
                  <c:v>118</c:v>
                </c:pt>
                <c:pt idx="3672">
                  <c:v>118</c:v>
                </c:pt>
                <c:pt idx="3673">
                  <c:v>118</c:v>
                </c:pt>
                <c:pt idx="3674">
                  <c:v>118</c:v>
                </c:pt>
                <c:pt idx="3675">
                  <c:v>118</c:v>
                </c:pt>
                <c:pt idx="3676">
                  <c:v>118</c:v>
                </c:pt>
                <c:pt idx="3677">
                  <c:v>118</c:v>
                </c:pt>
                <c:pt idx="3678">
                  <c:v>118</c:v>
                </c:pt>
                <c:pt idx="3679">
                  <c:v>118</c:v>
                </c:pt>
                <c:pt idx="3680">
                  <c:v>118</c:v>
                </c:pt>
                <c:pt idx="3681">
                  <c:v>118</c:v>
                </c:pt>
                <c:pt idx="3682">
                  <c:v>118</c:v>
                </c:pt>
                <c:pt idx="3683">
                  <c:v>118</c:v>
                </c:pt>
                <c:pt idx="3684">
                  <c:v>118</c:v>
                </c:pt>
                <c:pt idx="3685">
                  <c:v>118</c:v>
                </c:pt>
                <c:pt idx="3686">
                  <c:v>118</c:v>
                </c:pt>
                <c:pt idx="3687">
                  <c:v>118</c:v>
                </c:pt>
                <c:pt idx="3688">
                  <c:v>118</c:v>
                </c:pt>
                <c:pt idx="3689">
                  <c:v>118</c:v>
                </c:pt>
                <c:pt idx="3690">
                  <c:v>118</c:v>
                </c:pt>
                <c:pt idx="3691">
                  <c:v>118</c:v>
                </c:pt>
                <c:pt idx="3692">
                  <c:v>118</c:v>
                </c:pt>
                <c:pt idx="3693">
                  <c:v>118</c:v>
                </c:pt>
                <c:pt idx="3694">
                  <c:v>118</c:v>
                </c:pt>
                <c:pt idx="3695">
                  <c:v>119</c:v>
                </c:pt>
                <c:pt idx="3696">
                  <c:v>119</c:v>
                </c:pt>
                <c:pt idx="3697">
                  <c:v>119</c:v>
                </c:pt>
                <c:pt idx="3698">
                  <c:v>119</c:v>
                </c:pt>
                <c:pt idx="3699">
                  <c:v>119</c:v>
                </c:pt>
                <c:pt idx="3700">
                  <c:v>119</c:v>
                </c:pt>
                <c:pt idx="3701">
                  <c:v>119</c:v>
                </c:pt>
                <c:pt idx="3702">
                  <c:v>119</c:v>
                </c:pt>
                <c:pt idx="3703">
                  <c:v>119</c:v>
                </c:pt>
                <c:pt idx="3704">
                  <c:v>119</c:v>
                </c:pt>
                <c:pt idx="3705">
                  <c:v>119</c:v>
                </c:pt>
                <c:pt idx="3706">
                  <c:v>119</c:v>
                </c:pt>
                <c:pt idx="3707">
                  <c:v>119</c:v>
                </c:pt>
                <c:pt idx="3708">
                  <c:v>119</c:v>
                </c:pt>
                <c:pt idx="3709">
                  <c:v>119</c:v>
                </c:pt>
                <c:pt idx="3710">
                  <c:v>119</c:v>
                </c:pt>
                <c:pt idx="3711">
                  <c:v>119</c:v>
                </c:pt>
                <c:pt idx="3712">
                  <c:v>119</c:v>
                </c:pt>
                <c:pt idx="3713">
                  <c:v>119</c:v>
                </c:pt>
                <c:pt idx="3714">
                  <c:v>119</c:v>
                </c:pt>
                <c:pt idx="3715">
                  <c:v>119</c:v>
                </c:pt>
                <c:pt idx="3716">
                  <c:v>119</c:v>
                </c:pt>
                <c:pt idx="3717">
                  <c:v>119</c:v>
                </c:pt>
                <c:pt idx="3718">
                  <c:v>119</c:v>
                </c:pt>
                <c:pt idx="3719">
                  <c:v>119</c:v>
                </c:pt>
                <c:pt idx="3720">
                  <c:v>119</c:v>
                </c:pt>
                <c:pt idx="3721">
                  <c:v>119</c:v>
                </c:pt>
                <c:pt idx="3722">
                  <c:v>119</c:v>
                </c:pt>
                <c:pt idx="3723">
                  <c:v>119</c:v>
                </c:pt>
                <c:pt idx="3724">
                  <c:v>119</c:v>
                </c:pt>
                <c:pt idx="3725">
                  <c:v>119</c:v>
                </c:pt>
                <c:pt idx="3726">
                  <c:v>119</c:v>
                </c:pt>
                <c:pt idx="3727">
                  <c:v>119</c:v>
                </c:pt>
                <c:pt idx="3728">
                  <c:v>119</c:v>
                </c:pt>
                <c:pt idx="3729">
                  <c:v>119</c:v>
                </c:pt>
                <c:pt idx="3730">
                  <c:v>119</c:v>
                </c:pt>
                <c:pt idx="3731">
                  <c:v>119</c:v>
                </c:pt>
                <c:pt idx="3732">
                  <c:v>119</c:v>
                </c:pt>
                <c:pt idx="3733">
                  <c:v>119</c:v>
                </c:pt>
                <c:pt idx="3734">
                  <c:v>119</c:v>
                </c:pt>
                <c:pt idx="3735">
                  <c:v>119</c:v>
                </c:pt>
                <c:pt idx="3736">
                  <c:v>119</c:v>
                </c:pt>
                <c:pt idx="3737">
                  <c:v>119</c:v>
                </c:pt>
                <c:pt idx="3738">
                  <c:v>119</c:v>
                </c:pt>
                <c:pt idx="3739">
                  <c:v>119</c:v>
                </c:pt>
                <c:pt idx="3740">
                  <c:v>119</c:v>
                </c:pt>
                <c:pt idx="3741">
                  <c:v>119</c:v>
                </c:pt>
                <c:pt idx="3742">
                  <c:v>119</c:v>
                </c:pt>
                <c:pt idx="3743">
                  <c:v>119</c:v>
                </c:pt>
                <c:pt idx="3744">
                  <c:v>119</c:v>
                </c:pt>
                <c:pt idx="3745">
                  <c:v>119</c:v>
                </c:pt>
                <c:pt idx="3746">
                  <c:v>119</c:v>
                </c:pt>
                <c:pt idx="3747">
                  <c:v>119</c:v>
                </c:pt>
                <c:pt idx="3748">
                  <c:v>119</c:v>
                </c:pt>
                <c:pt idx="3749">
                  <c:v>119</c:v>
                </c:pt>
                <c:pt idx="3750">
                  <c:v>119</c:v>
                </c:pt>
                <c:pt idx="3751">
                  <c:v>119</c:v>
                </c:pt>
                <c:pt idx="3752">
                  <c:v>119</c:v>
                </c:pt>
                <c:pt idx="3753">
                  <c:v>119</c:v>
                </c:pt>
                <c:pt idx="3754">
                  <c:v>120</c:v>
                </c:pt>
                <c:pt idx="3755">
                  <c:v>120</c:v>
                </c:pt>
                <c:pt idx="3756">
                  <c:v>120</c:v>
                </c:pt>
                <c:pt idx="3757">
                  <c:v>120</c:v>
                </c:pt>
                <c:pt idx="3758">
                  <c:v>120</c:v>
                </c:pt>
                <c:pt idx="3759">
                  <c:v>120</c:v>
                </c:pt>
                <c:pt idx="3760">
                  <c:v>120</c:v>
                </c:pt>
                <c:pt idx="3761">
                  <c:v>120</c:v>
                </c:pt>
                <c:pt idx="3762">
                  <c:v>120</c:v>
                </c:pt>
                <c:pt idx="3763">
                  <c:v>120</c:v>
                </c:pt>
                <c:pt idx="3764">
                  <c:v>120</c:v>
                </c:pt>
                <c:pt idx="3765">
                  <c:v>120</c:v>
                </c:pt>
                <c:pt idx="3766">
                  <c:v>120</c:v>
                </c:pt>
                <c:pt idx="3767">
                  <c:v>120</c:v>
                </c:pt>
                <c:pt idx="3768">
                  <c:v>120</c:v>
                </c:pt>
                <c:pt idx="3769">
                  <c:v>120</c:v>
                </c:pt>
                <c:pt idx="3770">
                  <c:v>120</c:v>
                </c:pt>
                <c:pt idx="3771">
                  <c:v>120</c:v>
                </c:pt>
                <c:pt idx="3772">
                  <c:v>120</c:v>
                </c:pt>
                <c:pt idx="3773">
                  <c:v>120</c:v>
                </c:pt>
                <c:pt idx="3774">
                  <c:v>120</c:v>
                </c:pt>
                <c:pt idx="3775">
                  <c:v>120</c:v>
                </c:pt>
                <c:pt idx="3776">
                  <c:v>120</c:v>
                </c:pt>
                <c:pt idx="3777">
                  <c:v>120</c:v>
                </c:pt>
                <c:pt idx="3778">
                  <c:v>120</c:v>
                </c:pt>
                <c:pt idx="3779">
                  <c:v>120</c:v>
                </c:pt>
                <c:pt idx="3780">
                  <c:v>120</c:v>
                </c:pt>
                <c:pt idx="3781">
                  <c:v>120</c:v>
                </c:pt>
                <c:pt idx="3782">
                  <c:v>120</c:v>
                </c:pt>
                <c:pt idx="3783">
                  <c:v>120</c:v>
                </c:pt>
                <c:pt idx="3784">
                  <c:v>120</c:v>
                </c:pt>
                <c:pt idx="3785">
                  <c:v>120</c:v>
                </c:pt>
                <c:pt idx="3786">
                  <c:v>120</c:v>
                </c:pt>
                <c:pt idx="3787">
                  <c:v>120</c:v>
                </c:pt>
                <c:pt idx="3788">
                  <c:v>120</c:v>
                </c:pt>
                <c:pt idx="3789">
                  <c:v>120</c:v>
                </c:pt>
                <c:pt idx="3790">
                  <c:v>120</c:v>
                </c:pt>
                <c:pt idx="3791">
                  <c:v>120</c:v>
                </c:pt>
                <c:pt idx="3792">
                  <c:v>120</c:v>
                </c:pt>
                <c:pt idx="3793">
                  <c:v>120</c:v>
                </c:pt>
                <c:pt idx="3794">
                  <c:v>120</c:v>
                </c:pt>
                <c:pt idx="3795">
                  <c:v>120</c:v>
                </c:pt>
                <c:pt idx="3796">
                  <c:v>120</c:v>
                </c:pt>
                <c:pt idx="3797">
                  <c:v>120</c:v>
                </c:pt>
                <c:pt idx="3798">
                  <c:v>120</c:v>
                </c:pt>
                <c:pt idx="3799">
                  <c:v>120</c:v>
                </c:pt>
                <c:pt idx="3800">
                  <c:v>120</c:v>
                </c:pt>
                <c:pt idx="3801">
                  <c:v>120</c:v>
                </c:pt>
                <c:pt idx="3802">
                  <c:v>120</c:v>
                </c:pt>
                <c:pt idx="3803">
                  <c:v>120</c:v>
                </c:pt>
                <c:pt idx="3804">
                  <c:v>120</c:v>
                </c:pt>
                <c:pt idx="3805">
                  <c:v>120</c:v>
                </c:pt>
                <c:pt idx="3806">
                  <c:v>120</c:v>
                </c:pt>
                <c:pt idx="3807">
                  <c:v>120</c:v>
                </c:pt>
                <c:pt idx="3808">
                  <c:v>120</c:v>
                </c:pt>
                <c:pt idx="3809">
                  <c:v>120</c:v>
                </c:pt>
                <c:pt idx="3810">
                  <c:v>120</c:v>
                </c:pt>
                <c:pt idx="3811">
                  <c:v>120</c:v>
                </c:pt>
                <c:pt idx="3812">
                  <c:v>120</c:v>
                </c:pt>
                <c:pt idx="3813">
                  <c:v>120</c:v>
                </c:pt>
                <c:pt idx="3814">
                  <c:v>120</c:v>
                </c:pt>
                <c:pt idx="3815">
                  <c:v>120</c:v>
                </c:pt>
                <c:pt idx="3816">
                  <c:v>120</c:v>
                </c:pt>
                <c:pt idx="3817">
                  <c:v>120</c:v>
                </c:pt>
                <c:pt idx="3818">
                  <c:v>120</c:v>
                </c:pt>
                <c:pt idx="3819">
                  <c:v>120</c:v>
                </c:pt>
                <c:pt idx="3820">
                  <c:v>120</c:v>
                </c:pt>
                <c:pt idx="3821">
                  <c:v>120</c:v>
                </c:pt>
                <c:pt idx="3822">
                  <c:v>120</c:v>
                </c:pt>
                <c:pt idx="3823">
                  <c:v>120</c:v>
                </c:pt>
                <c:pt idx="3824">
                  <c:v>120</c:v>
                </c:pt>
                <c:pt idx="3825">
                  <c:v>120</c:v>
                </c:pt>
                <c:pt idx="3826">
                  <c:v>120</c:v>
                </c:pt>
                <c:pt idx="3827">
                  <c:v>120</c:v>
                </c:pt>
                <c:pt idx="3828">
                  <c:v>120</c:v>
                </c:pt>
                <c:pt idx="3829">
                  <c:v>120</c:v>
                </c:pt>
                <c:pt idx="3830">
                  <c:v>121</c:v>
                </c:pt>
                <c:pt idx="3831">
                  <c:v>121</c:v>
                </c:pt>
                <c:pt idx="3832">
                  <c:v>121</c:v>
                </c:pt>
                <c:pt idx="3833">
                  <c:v>121</c:v>
                </c:pt>
                <c:pt idx="3834">
                  <c:v>121</c:v>
                </c:pt>
                <c:pt idx="3835">
                  <c:v>121</c:v>
                </c:pt>
                <c:pt idx="3836">
                  <c:v>121</c:v>
                </c:pt>
                <c:pt idx="3837">
                  <c:v>121</c:v>
                </c:pt>
                <c:pt idx="3838">
                  <c:v>121</c:v>
                </c:pt>
                <c:pt idx="3839">
                  <c:v>121</c:v>
                </c:pt>
                <c:pt idx="3840">
                  <c:v>121</c:v>
                </c:pt>
                <c:pt idx="3841">
                  <c:v>121</c:v>
                </c:pt>
                <c:pt idx="3842">
                  <c:v>121</c:v>
                </c:pt>
                <c:pt idx="3843">
                  <c:v>121</c:v>
                </c:pt>
                <c:pt idx="3844">
                  <c:v>121</c:v>
                </c:pt>
                <c:pt idx="3845">
                  <c:v>121</c:v>
                </c:pt>
                <c:pt idx="3846">
                  <c:v>121</c:v>
                </c:pt>
                <c:pt idx="3847">
                  <c:v>121</c:v>
                </c:pt>
                <c:pt idx="3848">
                  <c:v>121</c:v>
                </c:pt>
                <c:pt idx="3849">
                  <c:v>121</c:v>
                </c:pt>
                <c:pt idx="3850">
                  <c:v>121</c:v>
                </c:pt>
                <c:pt idx="3851">
                  <c:v>121</c:v>
                </c:pt>
                <c:pt idx="3852">
                  <c:v>121</c:v>
                </c:pt>
                <c:pt idx="3853">
                  <c:v>121</c:v>
                </c:pt>
                <c:pt idx="3854">
                  <c:v>121</c:v>
                </c:pt>
                <c:pt idx="3855">
                  <c:v>121</c:v>
                </c:pt>
                <c:pt idx="3856">
                  <c:v>121</c:v>
                </c:pt>
                <c:pt idx="3857">
                  <c:v>121</c:v>
                </c:pt>
                <c:pt idx="3858">
                  <c:v>121</c:v>
                </c:pt>
                <c:pt idx="3859">
                  <c:v>121</c:v>
                </c:pt>
                <c:pt idx="3860">
                  <c:v>121</c:v>
                </c:pt>
                <c:pt idx="3861">
                  <c:v>121</c:v>
                </c:pt>
                <c:pt idx="3862">
                  <c:v>121</c:v>
                </c:pt>
                <c:pt idx="3863">
                  <c:v>121</c:v>
                </c:pt>
                <c:pt idx="3864">
                  <c:v>121</c:v>
                </c:pt>
                <c:pt idx="3865">
                  <c:v>121</c:v>
                </c:pt>
                <c:pt idx="3866">
                  <c:v>121</c:v>
                </c:pt>
                <c:pt idx="3867">
                  <c:v>121</c:v>
                </c:pt>
                <c:pt idx="3868">
                  <c:v>121</c:v>
                </c:pt>
                <c:pt idx="3869">
                  <c:v>121</c:v>
                </c:pt>
                <c:pt idx="3870">
                  <c:v>121</c:v>
                </c:pt>
                <c:pt idx="3871">
                  <c:v>121</c:v>
                </c:pt>
                <c:pt idx="3872">
                  <c:v>121</c:v>
                </c:pt>
                <c:pt idx="3873">
                  <c:v>121</c:v>
                </c:pt>
                <c:pt idx="3874">
                  <c:v>121</c:v>
                </c:pt>
                <c:pt idx="3875">
                  <c:v>121</c:v>
                </c:pt>
                <c:pt idx="3876">
                  <c:v>121</c:v>
                </c:pt>
                <c:pt idx="3877">
                  <c:v>121</c:v>
                </c:pt>
                <c:pt idx="3878">
                  <c:v>121</c:v>
                </c:pt>
                <c:pt idx="3879">
                  <c:v>121</c:v>
                </c:pt>
                <c:pt idx="3880">
                  <c:v>121</c:v>
                </c:pt>
                <c:pt idx="3881">
                  <c:v>121</c:v>
                </c:pt>
                <c:pt idx="3882">
                  <c:v>121</c:v>
                </c:pt>
                <c:pt idx="3883">
                  <c:v>121</c:v>
                </c:pt>
                <c:pt idx="3884">
                  <c:v>121</c:v>
                </c:pt>
                <c:pt idx="3885">
                  <c:v>121</c:v>
                </c:pt>
                <c:pt idx="3886">
                  <c:v>121</c:v>
                </c:pt>
                <c:pt idx="3887">
                  <c:v>121</c:v>
                </c:pt>
                <c:pt idx="3888">
                  <c:v>121</c:v>
                </c:pt>
                <c:pt idx="3889">
                  <c:v>122</c:v>
                </c:pt>
                <c:pt idx="3890">
                  <c:v>122</c:v>
                </c:pt>
                <c:pt idx="3891">
                  <c:v>122</c:v>
                </c:pt>
                <c:pt idx="3892">
                  <c:v>122</c:v>
                </c:pt>
                <c:pt idx="3893">
                  <c:v>122</c:v>
                </c:pt>
                <c:pt idx="3894">
                  <c:v>122</c:v>
                </c:pt>
                <c:pt idx="3895">
                  <c:v>122</c:v>
                </c:pt>
                <c:pt idx="3896">
                  <c:v>122</c:v>
                </c:pt>
                <c:pt idx="3897">
                  <c:v>122</c:v>
                </c:pt>
                <c:pt idx="3898">
                  <c:v>122</c:v>
                </c:pt>
                <c:pt idx="3899">
                  <c:v>122</c:v>
                </c:pt>
                <c:pt idx="3900">
                  <c:v>122</c:v>
                </c:pt>
                <c:pt idx="3901">
                  <c:v>122</c:v>
                </c:pt>
                <c:pt idx="3902">
                  <c:v>122</c:v>
                </c:pt>
                <c:pt idx="3903">
                  <c:v>122</c:v>
                </c:pt>
                <c:pt idx="3904">
                  <c:v>122</c:v>
                </c:pt>
                <c:pt idx="3905">
                  <c:v>122</c:v>
                </c:pt>
                <c:pt idx="3906">
                  <c:v>122</c:v>
                </c:pt>
                <c:pt idx="3907">
                  <c:v>122</c:v>
                </c:pt>
                <c:pt idx="3908">
                  <c:v>122</c:v>
                </c:pt>
                <c:pt idx="3909">
                  <c:v>122</c:v>
                </c:pt>
                <c:pt idx="3910">
                  <c:v>122</c:v>
                </c:pt>
                <c:pt idx="3911">
                  <c:v>122</c:v>
                </c:pt>
                <c:pt idx="3912">
                  <c:v>122</c:v>
                </c:pt>
                <c:pt idx="3913">
                  <c:v>122</c:v>
                </c:pt>
                <c:pt idx="3914">
                  <c:v>122</c:v>
                </c:pt>
                <c:pt idx="3915">
                  <c:v>122</c:v>
                </c:pt>
                <c:pt idx="3916">
                  <c:v>122</c:v>
                </c:pt>
                <c:pt idx="3917">
                  <c:v>122</c:v>
                </c:pt>
                <c:pt idx="3918">
                  <c:v>122</c:v>
                </c:pt>
                <c:pt idx="3919">
                  <c:v>122</c:v>
                </c:pt>
                <c:pt idx="3920">
                  <c:v>122</c:v>
                </c:pt>
                <c:pt idx="3921">
                  <c:v>122</c:v>
                </c:pt>
                <c:pt idx="3922">
                  <c:v>122</c:v>
                </c:pt>
                <c:pt idx="3923">
                  <c:v>122</c:v>
                </c:pt>
                <c:pt idx="3924">
                  <c:v>122</c:v>
                </c:pt>
                <c:pt idx="3925">
                  <c:v>122</c:v>
                </c:pt>
                <c:pt idx="3926">
                  <c:v>122</c:v>
                </c:pt>
                <c:pt idx="3927">
                  <c:v>122</c:v>
                </c:pt>
                <c:pt idx="3928">
                  <c:v>122</c:v>
                </c:pt>
                <c:pt idx="3929">
                  <c:v>122</c:v>
                </c:pt>
                <c:pt idx="3930">
                  <c:v>122</c:v>
                </c:pt>
                <c:pt idx="3931">
                  <c:v>122</c:v>
                </c:pt>
                <c:pt idx="3932">
                  <c:v>122</c:v>
                </c:pt>
                <c:pt idx="3933">
                  <c:v>122</c:v>
                </c:pt>
                <c:pt idx="3934">
                  <c:v>122</c:v>
                </c:pt>
                <c:pt idx="3935">
                  <c:v>122</c:v>
                </c:pt>
                <c:pt idx="3936">
                  <c:v>122</c:v>
                </c:pt>
                <c:pt idx="3937">
                  <c:v>122</c:v>
                </c:pt>
                <c:pt idx="3938">
                  <c:v>122</c:v>
                </c:pt>
                <c:pt idx="3939">
                  <c:v>122</c:v>
                </c:pt>
                <c:pt idx="3940">
                  <c:v>122</c:v>
                </c:pt>
                <c:pt idx="3941">
                  <c:v>122</c:v>
                </c:pt>
                <c:pt idx="3942">
                  <c:v>122</c:v>
                </c:pt>
                <c:pt idx="3943">
                  <c:v>122</c:v>
                </c:pt>
                <c:pt idx="3944">
                  <c:v>122</c:v>
                </c:pt>
                <c:pt idx="3945">
                  <c:v>123</c:v>
                </c:pt>
                <c:pt idx="3946">
                  <c:v>123</c:v>
                </c:pt>
                <c:pt idx="3947">
                  <c:v>123</c:v>
                </c:pt>
                <c:pt idx="3948">
                  <c:v>123</c:v>
                </c:pt>
                <c:pt idx="3949">
                  <c:v>123</c:v>
                </c:pt>
                <c:pt idx="3950">
                  <c:v>123</c:v>
                </c:pt>
                <c:pt idx="3951">
                  <c:v>123</c:v>
                </c:pt>
                <c:pt idx="3952">
                  <c:v>123</c:v>
                </c:pt>
                <c:pt idx="3953">
                  <c:v>123</c:v>
                </c:pt>
                <c:pt idx="3954">
                  <c:v>123</c:v>
                </c:pt>
                <c:pt idx="3955">
                  <c:v>123</c:v>
                </c:pt>
                <c:pt idx="3956">
                  <c:v>123</c:v>
                </c:pt>
                <c:pt idx="3957">
                  <c:v>123</c:v>
                </c:pt>
                <c:pt idx="3958">
                  <c:v>123</c:v>
                </c:pt>
                <c:pt idx="3959">
                  <c:v>123</c:v>
                </c:pt>
                <c:pt idx="3960">
                  <c:v>123</c:v>
                </c:pt>
                <c:pt idx="3961">
                  <c:v>123</c:v>
                </c:pt>
                <c:pt idx="3962">
                  <c:v>123</c:v>
                </c:pt>
                <c:pt idx="3963">
                  <c:v>123</c:v>
                </c:pt>
                <c:pt idx="3964">
                  <c:v>123</c:v>
                </c:pt>
                <c:pt idx="3965">
                  <c:v>123</c:v>
                </c:pt>
                <c:pt idx="3966">
                  <c:v>123</c:v>
                </c:pt>
                <c:pt idx="3967">
                  <c:v>123</c:v>
                </c:pt>
                <c:pt idx="3968">
                  <c:v>123</c:v>
                </c:pt>
                <c:pt idx="3969">
                  <c:v>123</c:v>
                </c:pt>
                <c:pt idx="3970">
                  <c:v>123</c:v>
                </c:pt>
                <c:pt idx="3971">
                  <c:v>123</c:v>
                </c:pt>
                <c:pt idx="3972">
                  <c:v>123</c:v>
                </c:pt>
                <c:pt idx="3973">
                  <c:v>123</c:v>
                </c:pt>
                <c:pt idx="3974">
                  <c:v>123</c:v>
                </c:pt>
                <c:pt idx="3975">
                  <c:v>123</c:v>
                </c:pt>
                <c:pt idx="3976">
                  <c:v>123</c:v>
                </c:pt>
                <c:pt idx="3977">
                  <c:v>123</c:v>
                </c:pt>
                <c:pt idx="3978">
                  <c:v>123</c:v>
                </c:pt>
                <c:pt idx="3979">
                  <c:v>123</c:v>
                </c:pt>
                <c:pt idx="3980">
                  <c:v>123</c:v>
                </c:pt>
                <c:pt idx="3981">
                  <c:v>123</c:v>
                </c:pt>
                <c:pt idx="3982">
                  <c:v>123</c:v>
                </c:pt>
                <c:pt idx="3983">
                  <c:v>123</c:v>
                </c:pt>
                <c:pt idx="3984">
                  <c:v>123</c:v>
                </c:pt>
                <c:pt idx="3985">
                  <c:v>123</c:v>
                </c:pt>
                <c:pt idx="3986">
                  <c:v>123</c:v>
                </c:pt>
                <c:pt idx="3987">
                  <c:v>123</c:v>
                </c:pt>
                <c:pt idx="3988">
                  <c:v>123</c:v>
                </c:pt>
                <c:pt idx="3989">
                  <c:v>123</c:v>
                </c:pt>
                <c:pt idx="3990">
                  <c:v>123</c:v>
                </c:pt>
                <c:pt idx="3991">
                  <c:v>123</c:v>
                </c:pt>
                <c:pt idx="3992">
                  <c:v>123</c:v>
                </c:pt>
                <c:pt idx="3993">
                  <c:v>123</c:v>
                </c:pt>
                <c:pt idx="3994">
                  <c:v>123</c:v>
                </c:pt>
                <c:pt idx="3995">
                  <c:v>123</c:v>
                </c:pt>
                <c:pt idx="3996">
                  <c:v>123</c:v>
                </c:pt>
                <c:pt idx="3997">
                  <c:v>123</c:v>
                </c:pt>
                <c:pt idx="3998">
                  <c:v>123</c:v>
                </c:pt>
                <c:pt idx="3999">
                  <c:v>123</c:v>
                </c:pt>
                <c:pt idx="4000">
                  <c:v>123</c:v>
                </c:pt>
                <c:pt idx="4001">
                  <c:v>123</c:v>
                </c:pt>
                <c:pt idx="4002">
                  <c:v>123</c:v>
                </c:pt>
                <c:pt idx="4003">
                  <c:v>124</c:v>
                </c:pt>
                <c:pt idx="4004">
                  <c:v>124</c:v>
                </c:pt>
                <c:pt idx="4005">
                  <c:v>124</c:v>
                </c:pt>
                <c:pt idx="4006">
                  <c:v>124</c:v>
                </c:pt>
                <c:pt idx="4007">
                  <c:v>124</c:v>
                </c:pt>
                <c:pt idx="4008">
                  <c:v>124</c:v>
                </c:pt>
                <c:pt idx="4009">
                  <c:v>124</c:v>
                </c:pt>
                <c:pt idx="4010">
                  <c:v>124</c:v>
                </c:pt>
                <c:pt idx="4011">
                  <c:v>124</c:v>
                </c:pt>
                <c:pt idx="4012">
                  <c:v>124</c:v>
                </c:pt>
                <c:pt idx="4013">
                  <c:v>124</c:v>
                </c:pt>
                <c:pt idx="4014">
                  <c:v>124</c:v>
                </c:pt>
                <c:pt idx="4015">
                  <c:v>124</c:v>
                </c:pt>
                <c:pt idx="4016">
                  <c:v>124</c:v>
                </c:pt>
                <c:pt idx="4017">
                  <c:v>124</c:v>
                </c:pt>
                <c:pt idx="4018">
                  <c:v>124</c:v>
                </c:pt>
                <c:pt idx="4019">
                  <c:v>124</c:v>
                </c:pt>
                <c:pt idx="4020">
                  <c:v>124</c:v>
                </c:pt>
                <c:pt idx="4021">
                  <c:v>124</c:v>
                </c:pt>
                <c:pt idx="4022">
                  <c:v>124</c:v>
                </c:pt>
                <c:pt idx="4023">
                  <c:v>124</c:v>
                </c:pt>
                <c:pt idx="4024">
                  <c:v>124</c:v>
                </c:pt>
                <c:pt idx="4025">
                  <c:v>124</c:v>
                </c:pt>
                <c:pt idx="4026">
                  <c:v>124</c:v>
                </c:pt>
                <c:pt idx="4027">
                  <c:v>124</c:v>
                </c:pt>
                <c:pt idx="4028">
                  <c:v>124</c:v>
                </c:pt>
                <c:pt idx="4029">
                  <c:v>124</c:v>
                </c:pt>
                <c:pt idx="4030">
                  <c:v>124</c:v>
                </c:pt>
                <c:pt idx="4031">
                  <c:v>124</c:v>
                </c:pt>
                <c:pt idx="4032">
                  <c:v>124</c:v>
                </c:pt>
                <c:pt idx="4033">
                  <c:v>124</c:v>
                </c:pt>
                <c:pt idx="4034">
                  <c:v>124</c:v>
                </c:pt>
                <c:pt idx="4035">
                  <c:v>124</c:v>
                </c:pt>
                <c:pt idx="4036">
                  <c:v>124</c:v>
                </c:pt>
                <c:pt idx="4037">
                  <c:v>124</c:v>
                </c:pt>
                <c:pt idx="4038">
                  <c:v>124</c:v>
                </c:pt>
                <c:pt idx="4039">
                  <c:v>124</c:v>
                </c:pt>
                <c:pt idx="4040">
                  <c:v>124</c:v>
                </c:pt>
                <c:pt idx="4041">
                  <c:v>124</c:v>
                </c:pt>
                <c:pt idx="4042">
                  <c:v>124</c:v>
                </c:pt>
                <c:pt idx="4043">
                  <c:v>124</c:v>
                </c:pt>
                <c:pt idx="4044">
                  <c:v>124</c:v>
                </c:pt>
                <c:pt idx="4045">
                  <c:v>124</c:v>
                </c:pt>
                <c:pt idx="4046">
                  <c:v>124</c:v>
                </c:pt>
                <c:pt idx="4047">
                  <c:v>124</c:v>
                </c:pt>
                <c:pt idx="4048">
                  <c:v>124</c:v>
                </c:pt>
                <c:pt idx="4049">
                  <c:v>124</c:v>
                </c:pt>
                <c:pt idx="4050">
                  <c:v>124</c:v>
                </c:pt>
                <c:pt idx="4051">
                  <c:v>124</c:v>
                </c:pt>
                <c:pt idx="4052">
                  <c:v>124</c:v>
                </c:pt>
                <c:pt idx="4053">
                  <c:v>124</c:v>
                </c:pt>
                <c:pt idx="4054">
                  <c:v>124</c:v>
                </c:pt>
                <c:pt idx="4055">
                  <c:v>124</c:v>
                </c:pt>
                <c:pt idx="4056">
                  <c:v>124</c:v>
                </c:pt>
                <c:pt idx="4057">
                  <c:v>124</c:v>
                </c:pt>
                <c:pt idx="4058">
                  <c:v>124</c:v>
                </c:pt>
                <c:pt idx="4059">
                  <c:v>124</c:v>
                </c:pt>
                <c:pt idx="4060">
                  <c:v>124</c:v>
                </c:pt>
                <c:pt idx="4061">
                  <c:v>125</c:v>
                </c:pt>
                <c:pt idx="4062">
                  <c:v>125</c:v>
                </c:pt>
                <c:pt idx="4063">
                  <c:v>125</c:v>
                </c:pt>
                <c:pt idx="4064">
                  <c:v>125</c:v>
                </c:pt>
                <c:pt idx="4065">
                  <c:v>125</c:v>
                </c:pt>
                <c:pt idx="4066">
                  <c:v>125</c:v>
                </c:pt>
                <c:pt idx="4067">
                  <c:v>125</c:v>
                </c:pt>
                <c:pt idx="4068">
                  <c:v>125</c:v>
                </c:pt>
                <c:pt idx="4069">
                  <c:v>125</c:v>
                </c:pt>
                <c:pt idx="4070">
                  <c:v>125</c:v>
                </c:pt>
                <c:pt idx="4071">
                  <c:v>125</c:v>
                </c:pt>
                <c:pt idx="4072">
                  <c:v>125</c:v>
                </c:pt>
                <c:pt idx="4073">
                  <c:v>125</c:v>
                </c:pt>
                <c:pt idx="4074">
                  <c:v>125</c:v>
                </c:pt>
                <c:pt idx="4075">
                  <c:v>125</c:v>
                </c:pt>
                <c:pt idx="4076">
                  <c:v>125</c:v>
                </c:pt>
                <c:pt idx="4077">
                  <c:v>125</c:v>
                </c:pt>
                <c:pt idx="4078">
                  <c:v>125</c:v>
                </c:pt>
                <c:pt idx="4079">
                  <c:v>125</c:v>
                </c:pt>
                <c:pt idx="4080">
                  <c:v>125</c:v>
                </c:pt>
                <c:pt idx="4081">
                  <c:v>125</c:v>
                </c:pt>
                <c:pt idx="4082">
                  <c:v>125</c:v>
                </c:pt>
                <c:pt idx="4083">
                  <c:v>125</c:v>
                </c:pt>
                <c:pt idx="4084">
                  <c:v>125</c:v>
                </c:pt>
                <c:pt idx="4085">
                  <c:v>125</c:v>
                </c:pt>
                <c:pt idx="4086">
                  <c:v>125</c:v>
                </c:pt>
                <c:pt idx="4087">
                  <c:v>125</c:v>
                </c:pt>
                <c:pt idx="4088">
                  <c:v>125</c:v>
                </c:pt>
                <c:pt idx="4089">
                  <c:v>125</c:v>
                </c:pt>
                <c:pt idx="4090">
                  <c:v>125</c:v>
                </c:pt>
                <c:pt idx="4091">
                  <c:v>125</c:v>
                </c:pt>
                <c:pt idx="4092">
                  <c:v>125</c:v>
                </c:pt>
                <c:pt idx="4093">
                  <c:v>125</c:v>
                </c:pt>
                <c:pt idx="4094">
                  <c:v>125</c:v>
                </c:pt>
                <c:pt idx="4095">
                  <c:v>125</c:v>
                </c:pt>
                <c:pt idx="4096">
                  <c:v>125</c:v>
                </c:pt>
                <c:pt idx="4097">
                  <c:v>125</c:v>
                </c:pt>
                <c:pt idx="4098">
                  <c:v>125</c:v>
                </c:pt>
                <c:pt idx="4099">
                  <c:v>125</c:v>
                </c:pt>
                <c:pt idx="4100">
                  <c:v>125</c:v>
                </c:pt>
                <c:pt idx="4101">
                  <c:v>125</c:v>
                </c:pt>
                <c:pt idx="4102">
                  <c:v>125</c:v>
                </c:pt>
                <c:pt idx="4103">
                  <c:v>125</c:v>
                </c:pt>
                <c:pt idx="4104">
                  <c:v>125</c:v>
                </c:pt>
                <c:pt idx="4105">
                  <c:v>125</c:v>
                </c:pt>
                <c:pt idx="4106">
                  <c:v>125</c:v>
                </c:pt>
                <c:pt idx="4107">
                  <c:v>125</c:v>
                </c:pt>
                <c:pt idx="4108">
                  <c:v>125</c:v>
                </c:pt>
                <c:pt idx="4109">
                  <c:v>125</c:v>
                </c:pt>
                <c:pt idx="4110">
                  <c:v>125</c:v>
                </c:pt>
                <c:pt idx="4111">
                  <c:v>125</c:v>
                </c:pt>
                <c:pt idx="4112">
                  <c:v>126</c:v>
                </c:pt>
                <c:pt idx="4113">
                  <c:v>126</c:v>
                </c:pt>
                <c:pt idx="4114">
                  <c:v>126</c:v>
                </c:pt>
                <c:pt idx="4115">
                  <c:v>126</c:v>
                </c:pt>
                <c:pt idx="4116">
                  <c:v>126</c:v>
                </c:pt>
                <c:pt idx="4117">
                  <c:v>126</c:v>
                </c:pt>
                <c:pt idx="4118">
                  <c:v>126</c:v>
                </c:pt>
                <c:pt idx="4119">
                  <c:v>126</c:v>
                </c:pt>
                <c:pt idx="4120">
                  <c:v>126</c:v>
                </c:pt>
                <c:pt idx="4121">
                  <c:v>126</c:v>
                </c:pt>
                <c:pt idx="4122">
                  <c:v>126</c:v>
                </c:pt>
                <c:pt idx="4123">
                  <c:v>126</c:v>
                </c:pt>
                <c:pt idx="4124">
                  <c:v>126</c:v>
                </c:pt>
                <c:pt idx="4125">
                  <c:v>126</c:v>
                </c:pt>
                <c:pt idx="4126">
                  <c:v>126</c:v>
                </c:pt>
                <c:pt idx="4127">
                  <c:v>126</c:v>
                </c:pt>
                <c:pt idx="4128">
                  <c:v>126</c:v>
                </c:pt>
                <c:pt idx="4129">
                  <c:v>126</c:v>
                </c:pt>
                <c:pt idx="4130">
                  <c:v>126</c:v>
                </c:pt>
                <c:pt idx="4131">
                  <c:v>126</c:v>
                </c:pt>
                <c:pt idx="4132">
                  <c:v>126</c:v>
                </c:pt>
                <c:pt idx="4133">
                  <c:v>126</c:v>
                </c:pt>
                <c:pt idx="4134">
                  <c:v>126</c:v>
                </c:pt>
                <c:pt idx="4135">
                  <c:v>126</c:v>
                </c:pt>
                <c:pt idx="4136">
                  <c:v>126</c:v>
                </c:pt>
                <c:pt idx="4137">
                  <c:v>126</c:v>
                </c:pt>
                <c:pt idx="4138">
                  <c:v>126</c:v>
                </c:pt>
                <c:pt idx="4139">
                  <c:v>126</c:v>
                </c:pt>
                <c:pt idx="4140">
                  <c:v>126</c:v>
                </c:pt>
                <c:pt idx="4141">
                  <c:v>126</c:v>
                </c:pt>
                <c:pt idx="4142">
                  <c:v>126</c:v>
                </c:pt>
                <c:pt idx="4143">
                  <c:v>127</c:v>
                </c:pt>
                <c:pt idx="4144">
                  <c:v>127</c:v>
                </c:pt>
                <c:pt idx="4145">
                  <c:v>127</c:v>
                </c:pt>
                <c:pt idx="4146">
                  <c:v>127</c:v>
                </c:pt>
                <c:pt idx="4147">
                  <c:v>127</c:v>
                </c:pt>
                <c:pt idx="4148">
                  <c:v>127</c:v>
                </c:pt>
                <c:pt idx="4149">
                  <c:v>127</c:v>
                </c:pt>
                <c:pt idx="4150">
                  <c:v>127</c:v>
                </c:pt>
                <c:pt idx="4151">
                  <c:v>127</c:v>
                </c:pt>
                <c:pt idx="4152">
                  <c:v>127</c:v>
                </c:pt>
                <c:pt idx="4153">
                  <c:v>127</c:v>
                </c:pt>
                <c:pt idx="4154">
                  <c:v>127</c:v>
                </c:pt>
                <c:pt idx="4155">
                  <c:v>127</c:v>
                </c:pt>
                <c:pt idx="4156">
                  <c:v>127</c:v>
                </c:pt>
                <c:pt idx="4157">
                  <c:v>127</c:v>
                </c:pt>
                <c:pt idx="4158">
                  <c:v>127</c:v>
                </c:pt>
                <c:pt idx="4159">
                  <c:v>127</c:v>
                </c:pt>
                <c:pt idx="4160">
                  <c:v>127</c:v>
                </c:pt>
                <c:pt idx="4161">
                  <c:v>127</c:v>
                </c:pt>
                <c:pt idx="4162">
                  <c:v>127</c:v>
                </c:pt>
                <c:pt idx="4163">
                  <c:v>127</c:v>
                </c:pt>
                <c:pt idx="4164">
                  <c:v>127</c:v>
                </c:pt>
                <c:pt idx="4165">
                  <c:v>127</c:v>
                </c:pt>
                <c:pt idx="4166">
                  <c:v>127</c:v>
                </c:pt>
                <c:pt idx="4167">
                  <c:v>127</c:v>
                </c:pt>
                <c:pt idx="4168">
                  <c:v>127</c:v>
                </c:pt>
                <c:pt idx="4169">
                  <c:v>127</c:v>
                </c:pt>
                <c:pt idx="4170">
                  <c:v>127</c:v>
                </c:pt>
                <c:pt idx="4171">
                  <c:v>127</c:v>
                </c:pt>
                <c:pt idx="4172">
                  <c:v>127</c:v>
                </c:pt>
                <c:pt idx="4173">
                  <c:v>127</c:v>
                </c:pt>
                <c:pt idx="4174">
                  <c:v>127</c:v>
                </c:pt>
                <c:pt idx="4175">
                  <c:v>127</c:v>
                </c:pt>
                <c:pt idx="4176">
                  <c:v>127</c:v>
                </c:pt>
                <c:pt idx="4177">
                  <c:v>127</c:v>
                </c:pt>
                <c:pt idx="4178">
                  <c:v>127</c:v>
                </c:pt>
                <c:pt idx="4179">
                  <c:v>127</c:v>
                </c:pt>
                <c:pt idx="4180">
                  <c:v>127</c:v>
                </c:pt>
                <c:pt idx="4181">
                  <c:v>127</c:v>
                </c:pt>
                <c:pt idx="4182">
                  <c:v>128</c:v>
                </c:pt>
                <c:pt idx="4183">
                  <c:v>128</c:v>
                </c:pt>
                <c:pt idx="4184">
                  <c:v>128</c:v>
                </c:pt>
                <c:pt idx="4185">
                  <c:v>128</c:v>
                </c:pt>
                <c:pt idx="4186">
                  <c:v>128</c:v>
                </c:pt>
                <c:pt idx="4187">
                  <c:v>128</c:v>
                </c:pt>
                <c:pt idx="4188">
                  <c:v>128</c:v>
                </c:pt>
                <c:pt idx="4189">
                  <c:v>128</c:v>
                </c:pt>
                <c:pt idx="4190">
                  <c:v>128</c:v>
                </c:pt>
                <c:pt idx="4191">
                  <c:v>128</c:v>
                </c:pt>
                <c:pt idx="4192">
                  <c:v>128</c:v>
                </c:pt>
                <c:pt idx="4193">
                  <c:v>128</c:v>
                </c:pt>
                <c:pt idx="4194">
                  <c:v>128</c:v>
                </c:pt>
                <c:pt idx="4195">
                  <c:v>128</c:v>
                </c:pt>
                <c:pt idx="4196">
                  <c:v>128</c:v>
                </c:pt>
                <c:pt idx="4197">
                  <c:v>128</c:v>
                </c:pt>
                <c:pt idx="4198">
                  <c:v>128</c:v>
                </c:pt>
                <c:pt idx="4199">
                  <c:v>128</c:v>
                </c:pt>
                <c:pt idx="4200">
                  <c:v>128</c:v>
                </c:pt>
                <c:pt idx="4201">
                  <c:v>128</c:v>
                </c:pt>
                <c:pt idx="4202">
                  <c:v>128</c:v>
                </c:pt>
                <c:pt idx="4203">
                  <c:v>128</c:v>
                </c:pt>
                <c:pt idx="4204">
                  <c:v>128</c:v>
                </c:pt>
                <c:pt idx="4205">
                  <c:v>128</c:v>
                </c:pt>
                <c:pt idx="4206">
                  <c:v>128</c:v>
                </c:pt>
                <c:pt idx="4207">
                  <c:v>128</c:v>
                </c:pt>
                <c:pt idx="4208">
                  <c:v>128</c:v>
                </c:pt>
                <c:pt idx="4209">
                  <c:v>128</c:v>
                </c:pt>
                <c:pt idx="4210">
                  <c:v>128</c:v>
                </c:pt>
                <c:pt idx="4211">
                  <c:v>128</c:v>
                </c:pt>
                <c:pt idx="4212">
                  <c:v>128</c:v>
                </c:pt>
                <c:pt idx="4213">
                  <c:v>128</c:v>
                </c:pt>
                <c:pt idx="4214">
                  <c:v>128</c:v>
                </c:pt>
                <c:pt idx="4215">
                  <c:v>128</c:v>
                </c:pt>
                <c:pt idx="4216">
                  <c:v>128</c:v>
                </c:pt>
                <c:pt idx="4217">
                  <c:v>128</c:v>
                </c:pt>
                <c:pt idx="4218">
                  <c:v>129</c:v>
                </c:pt>
                <c:pt idx="4219">
                  <c:v>129</c:v>
                </c:pt>
                <c:pt idx="4220">
                  <c:v>129</c:v>
                </c:pt>
                <c:pt idx="4221">
                  <c:v>129</c:v>
                </c:pt>
                <c:pt idx="4222">
                  <c:v>129</c:v>
                </c:pt>
                <c:pt idx="4223">
                  <c:v>129</c:v>
                </c:pt>
                <c:pt idx="4224">
                  <c:v>129</c:v>
                </c:pt>
                <c:pt idx="4225">
                  <c:v>129</c:v>
                </c:pt>
                <c:pt idx="4226">
                  <c:v>129</c:v>
                </c:pt>
                <c:pt idx="4227">
                  <c:v>129</c:v>
                </c:pt>
                <c:pt idx="4228">
                  <c:v>129</c:v>
                </c:pt>
                <c:pt idx="4229">
                  <c:v>129</c:v>
                </c:pt>
                <c:pt idx="4230">
                  <c:v>129</c:v>
                </c:pt>
                <c:pt idx="4231">
                  <c:v>129</c:v>
                </c:pt>
                <c:pt idx="4232">
                  <c:v>129</c:v>
                </c:pt>
                <c:pt idx="4233">
                  <c:v>129</c:v>
                </c:pt>
                <c:pt idx="4234">
                  <c:v>129</c:v>
                </c:pt>
                <c:pt idx="4235">
                  <c:v>129</c:v>
                </c:pt>
                <c:pt idx="4236">
                  <c:v>129</c:v>
                </c:pt>
                <c:pt idx="4237">
                  <c:v>129</c:v>
                </c:pt>
                <c:pt idx="4238">
                  <c:v>129</c:v>
                </c:pt>
                <c:pt idx="4239">
                  <c:v>129</c:v>
                </c:pt>
                <c:pt idx="4240">
                  <c:v>129</c:v>
                </c:pt>
                <c:pt idx="4241">
                  <c:v>129</c:v>
                </c:pt>
                <c:pt idx="4242">
                  <c:v>129</c:v>
                </c:pt>
                <c:pt idx="4243">
                  <c:v>129</c:v>
                </c:pt>
                <c:pt idx="4244">
                  <c:v>129</c:v>
                </c:pt>
                <c:pt idx="4245">
                  <c:v>129</c:v>
                </c:pt>
                <c:pt idx="4246">
                  <c:v>129</c:v>
                </c:pt>
                <c:pt idx="4247">
                  <c:v>129</c:v>
                </c:pt>
                <c:pt idx="4248">
                  <c:v>129</c:v>
                </c:pt>
                <c:pt idx="4249">
                  <c:v>129</c:v>
                </c:pt>
                <c:pt idx="4250">
                  <c:v>129</c:v>
                </c:pt>
                <c:pt idx="4251">
                  <c:v>129</c:v>
                </c:pt>
                <c:pt idx="4252">
                  <c:v>129</c:v>
                </c:pt>
                <c:pt idx="4253">
                  <c:v>129</c:v>
                </c:pt>
                <c:pt idx="4254">
                  <c:v>129</c:v>
                </c:pt>
                <c:pt idx="4255">
                  <c:v>129</c:v>
                </c:pt>
                <c:pt idx="4256">
                  <c:v>129</c:v>
                </c:pt>
                <c:pt idx="4257">
                  <c:v>129</c:v>
                </c:pt>
                <c:pt idx="4258">
                  <c:v>129</c:v>
                </c:pt>
                <c:pt idx="4259">
                  <c:v>130</c:v>
                </c:pt>
                <c:pt idx="4260">
                  <c:v>130</c:v>
                </c:pt>
                <c:pt idx="4261">
                  <c:v>130</c:v>
                </c:pt>
                <c:pt idx="4262">
                  <c:v>130</c:v>
                </c:pt>
                <c:pt idx="4263">
                  <c:v>130</c:v>
                </c:pt>
                <c:pt idx="4264">
                  <c:v>130</c:v>
                </c:pt>
                <c:pt idx="4265">
                  <c:v>130</c:v>
                </c:pt>
                <c:pt idx="4266">
                  <c:v>130</c:v>
                </c:pt>
                <c:pt idx="4267">
                  <c:v>130</c:v>
                </c:pt>
                <c:pt idx="4268">
                  <c:v>130</c:v>
                </c:pt>
                <c:pt idx="4269">
                  <c:v>130</c:v>
                </c:pt>
                <c:pt idx="4270">
                  <c:v>130</c:v>
                </c:pt>
                <c:pt idx="4271">
                  <c:v>130</c:v>
                </c:pt>
                <c:pt idx="4272">
                  <c:v>130</c:v>
                </c:pt>
                <c:pt idx="4273">
                  <c:v>130</c:v>
                </c:pt>
                <c:pt idx="4274">
                  <c:v>130</c:v>
                </c:pt>
                <c:pt idx="4275">
                  <c:v>130</c:v>
                </c:pt>
                <c:pt idx="4276">
                  <c:v>130</c:v>
                </c:pt>
                <c:pt idx="4277">
                  <c:v>130</c:v>
                </c:pt>
                <c:pt idx="4278">
                  <c:v>130</c:v>
                </c:pt>
                <c:pt idx="4279">
                  <c:v>130</c:v>
                </c:pt>
                <c:pt idx="4280">
                  <c:v>130</c:v>
                </c:pt>
                <c:pt idx="4281">
                  <c:v>130</c:v>
                </c:pt>
                <c:pt idx="4282">
                  <c:v>130</c:v>
                </c:pt>
                <c:pt idx="4283">
                  <c:v>130</c:v>
                </c:pt>
                <c:pt idx="4284">
                  <c:v>130</c:v>
                </c:pt>
                <c:pt idx="4285">
                  <c:v>130</c:v>
                </c:pt>
                <c:pt idx="4286">
                  <c:v>130</c:v>
                </c:pt>
                <c:pt idx="4287">
                  <c:v>130</c:v>
                </c:pt>
                <c:pt idx="4288">
                  <c:v>130</c:v>
                </c:pt>
                <c:pt idx="4289">
                  <c:v>130</c:v>
                </c:pt>
                <c:pt idx="4290">
                  <c:v>130</c:v>
                </c:pt>
                <c:pt idx="4291">
                  <c:v>130</c:v>
                </c:pt>
                <c:pt idx="4292">
                  <c:v>130</c:v>
                </c:pt>
                <c:pt idx="4293">
                  <c:v>130</c:v>
                </c:pt>
                <c:pt idx="4294">
                  <c:v>130</c:v>
                </c:pt>
                <c:pt idx="4295">
                  <c:v>130</c:v>
                </c:pt>
                <c:pt idx="4296">
                  <c:v>130</c:v>
                </c:pt>
                <c:pt idx="4297">
                  <c:v>130</c:v>
                </c:pt>
                <c:pt idx="4298">
                  <c:v>130</c:v>
                </c:pt>
                <c:pt idx="4299">
                  <c:v>130</c:v>
                </c:pt>
                <c:pt idx="4300">
                  <c:v>130</c:v>
                </c:pt>
                <c:pt idx="4301">
                  <c:v>131</c:v>
                </c:pt>
                <c:pt idx="4302">
                  <c:v>131</c:v>
                </c:pt>
                <c:pt idx="4303">
                  <c:v>131</c:v>
                </c:pt>
                <c:pt idx="4304">
                  <c:v>131</c:v>
                </c:pt>
                <c:pt idx="4305">
                  <c:v>131</c:v>
                </c:pt>
                <c:pt idx="4306">
                  <c:v>131</c:v>
                </c:pt>
                <c:pt idx="4307">
                  <c:v>131</c:v>
                </c:pt>
                <c:pt idx="4308">
                  <c:v>131</c:v>
                </c:pt>
                <c:pt idx="4309">
                  <c:v>131</c:v>
                </c:pt>
                <c:pt idx="4310">
                  <c:v>131</c:v>
                </c:pt>
                <c:pt idx="4311">
                  <c:v>131</c:v>
                </c:pt>
                <c:pt idx="4312">
                  <c:v>131</c:v>
                </c:pt>
                <c:pt idx="4313">
                  <c:v>131</c:v>
                </c:pt>
                <c:pt idx="4314">
                  <c:v>131</c:v>
                </c:pt>
                <c:pt idx="4315">
                  <c:v>131</c:v>
                </c:pt>
                <c:pt idx="4316">
                  <c:v>131</c:v>
                </c:pt>
                <c:pt idx="4317">
                  <c:v>131</c:v>
                </c:pt>
                <c:pt idx="4318">
                  <c:v>131</c:v>
                </c:pt>
                <c:pt idx="4319">
                  <c:v>131</c:v>
                </c:pt>
                <c:pt idx="4320">
                  <c:v>131</c:v>
                </c:pt>
                <c:pt idx="4321">
                  <c:v>131</c:v>
                </c:pt>
                <c:pt idx="4322">
                  <c:v>131</c:v>
                </c:pt>
                <c:pt idx="4323">
                  <c:v>131</c:v>
                </c:pt>
                <c:pt idx="4324">
                  <c:v>131</c:v>
                </c:pt>
                <c:pt idx="4325">
                  <c:v>131</c:v>
                </c:pt>
                <c:pt idx="4326">
                  <c:v>131</c:v>
                </c:pt>
                <c:pt idx="4327">
                  <c:v>131</c:v>
                </c:pt>
                <c:pt idx="4328">
                  <c:v>131</c:v>
                </c:pt>
                <c:pt idx="4329">
                  <c:v>132</c:v>
                </c:pt>
                <c:pt idx="4330">
                  <c:v>132</c:v>
                </c:pt>
                <c:pt idx="4331">
                  <c:v>132</c:v>
                </c:pt>
                <c:pt idx="4332">
                  <c:v>132</c:v>
                </c:pt>
                <c:pt idx="4333">
                  <c:v>132</c:v>
                </c:pt>
                <c:pt idx="4334">
                  <c:v>132</c:v>
                </c:pt>
                <c:pt idx="4335">
                  <c:v>132</c:v>
                </c:pt>
                <c:pt idx="4336">
                  <c:v>132</c:v>
                </c:pt>
                <c:pt idx="4337">
                  <c:v>132</c:v>
                </c:pt>
                <c:pt idx="4338">
                  <c:v>132</c:v>
                </c:pt>
                <c:pt idx="4339">
                  <c:v>132</c:v>
                </c:pt>
                <c:pt idx="4340">
                  <c:v>132</c:v>
                </c:pt>
                <c:pt idx="4341">
                  <c:v>132</c:v>
                </c:pt>
                <c:pt idx="4342">
                  <c:v>132</c:v>
                </c:pt>
                <c:pt idx="4343">
                  <c:v>132</c:v>
                </c:pt>
                <c:pt idx="4344">
                  <c:v>132</c:v>
                </c:pt>
                <c:pt idx="4345">
                  <c:v>132</c:v>
                </c:pt>
                <c:pt idx="4346">
                  <c:v>132</c:v>
                </c:pt>
                <c:pt idx="4347">
                  <c:v>132</c:v>
                </c:pt>
                <c:pt idx="4348">
                  <c:v>132</c:v>
                </c:pt>
                <c:pt idx="4349">
                  <c:v>132</c:v>
                </c:pt>
                <c:pt idx="4350">
                  <c:v>132</c:v>
                </c:pt>
                <c:pt idx="4351">
                  <c:v>132</c:v>
                </c:pt>
                <c:pt idx="4352">
                  <c:v>132</c:v>
                </c:pt>
                <c:pt idx="4353">
                  <c:v>132</c:v>
                </c:pt>
                <c:pt idx="4354">
                  <c:v>132</c:v>
                </c:pt>
                <c:pt idx="4355">
                  <c:v>132</c:v>
                </c:pt>
                <c:pt idx="4356">
                  <c:v>132</c:v>
                </c:pt>
                <c:pt idx="4357">
                  <c:v>132</c:v>
                </c:pt>
                <c:pt idx="4358">
                  <c:v>132</c:v>
                </c:pt>
                <c:pt idx="4359">
                  <c:v>132</c:v>
                </c:pt>
                <c:pt idx="4360">
                  <c:v>133</c:v>
                </c:pt>
                <c:pt idx="4361">
                  <c:v>133</c:v>
                </c:pt>
                <c:pt idx="4362">
                  <c:v>133</c:v>
                </c:pt>
                <c:pt idx="4363">
                  <c:v>133</c:v>
                </c:pt>
                <c:pt idx="4364">
                  <c:v>133</c:v>
                </c:pt>
                <c:pt idx="4365">
                  <c:v>133</c:v>
                </c:pt>
                <c:pt idx="4366">
                  <c:v>133</c:v>
                </c:pt>
                <c:pt idx="4367">
                  <c:v>133</c:v>
                </c:pt>
                <c:pt idx="4368">
                  <c:v>133</c:v>
                </c:pt>
                <c:pt idx="4369">
                  <c:v>133</c:v>
                </c:pt>
                <c:pt idx="4370">
                  <c:v>133</c:v>
                </c:pt>
                <c:pt idx="4371">
                  <c:v>133</c:v>
                </c:pt>
                <c:pt idx="4372">
                  <c:v>133</c:v>
                </c:pt>
                <c:pt idx="4373">
                  <c:v>133</c:v>
                </c:pt>
                <c:pt idx="4374">
                  <c:v>133</c:v>
                </c:pt>
                <c:pt idx="4375">
                  <c:v>133</c:v>
                </c:pt>
                <c:pt idx="4376">
                  <c:v>133</c:v>
                </c:pt>
                <c:pt idx="4377">
                  <c:v>133</c:v>
                </c:pt>
                <c:pt idx="4378">
                  <c:v>133</c:v>
                </c:pt>
                <c:pt idx="4379">
                  <c:v>133</c:v>
                </c:pt>
                <c:pt idx="4380">
                  <c:v>133</c:v>
                </c:pt>
                <c:pt idx="4381">
                  <c:v>133</c:v>
                </c:pt>
                <c:pt idx="4382">
                  <c:v>133</c:v>
                </c:pt>
                <c:pt idx="4383">
                  <c:v>133</c:v>
                </c:pt>
                <c:pt idx="4384">
                  <c:v>133</c:v>
                </c:pt>
                <c:pt idx="4385">
                  <c:v>133</c:v>
                </c:pt>
                <c:pt idx="4386">
                  <c:v>133</c:v>
                </c:pt>
                <c:pt idx="4387">
                  <c:v>133</c:v>
                </c:pt>
                <c:pt idx="4388">
                  <c:v>134</c:v>
                </c:pt>
                <c:pt idx="4389">
                  <c:v>134</c:v>
                </c:pt>
                <c:pt idx="4390">
                  <c:v>134</c:v>
                </c:pt>
                <c:pt idx="4391">
                  <c:v>134</c:v>
                </c:pt>
                <c:pt idx="4392">
                  <c:v>134</c:v>
                </c:pt>
                <c:pt idx="4393">
                  <c:v>134</c:v>
                </c:pt>
                <c:pt idx="4394">
                  <c:v>134</c:v>
                </c:pt>
                <c:pt idx="4395">
                  <c:v>134</c:v>
                </c:pt>
                <c:pt idx="4396">
                  <c:v>134</c:v>
                </c:pt>
                <c:pt idx="4397">
                  <c:v>134</c:v>
                </c:pt>
                <c:pt idx="4398">
                  <c:v>134</c:v>
                </c:pt>
                <c:pt idx="4399">
                  <c:v>134</c:v>
                </c:pt>
                <c:pt idx="4400">
                  <c:v>134</c:v>
                </c:pt>
                <c:pt idx="4401">
                  <c:v>134</c:v>
                </c:pt>
                <c:pt idx="4402">
                  <c:v>134</c:v>
                </c:pt>
                <c:pt idx="4403">
                  <c:v>134</c:v>
                </c:pt>
                <c:pt idx="4404">
                  <c:v>134</c:v>
                </c:pt>
                <c:pt idx="4405">
                  <c:v>134</c:v>
                </c:pt>
                <c:pt idx="4406">
                  <c:v>134</c:v>
                </c:pt>
                <c:pt idx="4407">
                  <c:v>134</c:v>
                </c:pt>
                <c:pt idx="4408">
                  <c:v>134</c:v>
                </c:pt>
                <c:pt idx="4409">
                  <c:v>134</c:v>
                </c:pt>
                <c:pt idx="4410">
                  <c:v>134</c:v>
                </c:pt>
                <c:pt idx="4411">
                  <c:v>134</c:v>
                </c:pt>
                <c:pt idx="4412">
                  <c:v>134</c:v>
                </c:pt>
                <c:pt idx="4413">
                  <c:v>134</c:v>
                </c:pt>
                <c:pt idx="4414">
                  <c:v>134</c:v>
                </c:pt>
                <c:pt idx="4415">
                  <c:v>134</c:v>
                </c:pt>
                <c:pt idx="4416">
                  <c:v>134</c:v>
                </c:pt>
                <c:pt idx="4417">
                  <c:v>134</c:v>
                </c:pt>
                <c:pt idx="4418">
                  <c:v>135</c:v>
                </c:pt>
                <c:pt idx="4419">
                  <c:v>135</c:v>
                </c:pt>
                <c:pt idx="4420">
                  <c:v>135</c:v>
                </c:pt>
                <c:pt idx="4421">
                  <c:v>135</c:v>
                </c:pt>
                <c:pt idx="4422">
                  <c:v>135</c:v>
                </c:pt>
                <c:pt idx="4423">
                  <c:v>135</c:v>
                </c:pt>
                <c:pt idx="4424">
                  <c:v>135</c:v>
                </c:pt>
                <c:pt idx="4425">
                  <c:v>135</c:v>
                </c:pt>
                <c:pt idx="4426">
                  <c:v>135</c:v>
                </c:pt>
                <c:pt idx="4427">
                  <c:v>135</c:v>
                </c:pt>
                <c:pt idx="4428">
                  <c:v>135</c:v>
                </c:pt>
                <c:pt idx="4429">
                  <c:v>135</c:v>
                </c:pt>
                <c:pt idx="4430">
                  <c:v>135</c:v>
                </c:pt>
                <c:pt idx="4431">
                  <c:v>135</c:v>
                </c:pt>
                <c:pt idx="4432">
                  <c:v>135</c:v>
                </c:pt>
                <c:pt idx="4433">
                  <c:v>135</c:v>
                </c:pt>
                <c:pt idx="4434">
                  <c:v>135</c:v>
                </c:pt>
                <c:pt idx="4435">
                  <c:v>135</c:v>
                </c:pt>
                <c:pt idx="4436">
                  <c:v>135</c:v>
                </c:pt>
                <c:pt idx="4437">
                  <c:v>135</c:v>
                </c:pt>
                <c:pt idx="4438">
                  <c:v>135</c:v>
                </c:pt>
                <c:pt idx="4439">
                  <c:v>135</c:v>
                </c:pt>
                <c:pt idx="4440">
                  <c:v>135</c:v>
                </c:pt>
                <c:pt idx="4441">
                  <c:v>135</c:v>
                </c:pt>
                <c:pt idx="4442">
                  <c:v>135</c:v>
                </c:pt>
                <c:pt idx="4443">
                  <c:v>135</c:v>
                </c:pt>
                <c:pt idx="4444">
                  <c:v>135</c:v>
                </c:pt>
                <c:pt idx="4445">
                  <c:v>135</c:v>
                </c:pt>
                <c:pt idx="4446">
                  <c:v>135</c:v>
                </c:pt>
                <c:pt idx="4447">
                  <c:v>135</c:v>
                </c:pt>
                <c:pt idx="4448">
                  <c:v>135</c:v>
                </c:pt>
                <c:pt idx="4449">
                  <c:v>135</c:v>
                </c:pt>
                <c:pt idx="4450">
                  <c:v>135</c:v>
                </c:pt>
                <c:pt idx="4451">
                  <c:v>135</c:v>
                </c:pt>
                <c:pt idx="4452">
                  <c:v>135</c:v>
                </c:pt>
                <c:pt idx="4453">
                  <c:v>135</c:v>
                </c:pt>
                <c:pt idx="4454">
                  <c:v>136</c:v>
                </c:pt>
                <c:pt idx="4455">
                  <c:v>136</c:v>
                </c:pt>
                <c:pt idx="4456">
                  <c:v>136</c:v>
                </c:pt>
                <c:pt idx="4457">
                  <c:v>136</c:v>
                </c:pt>
                <c:pt idx="4458">
                  <c:v>136</c:v>
                </c:pt>
                <c:pt idx="4459">
                  <c:v>136</c:v>
                </c:pt>
                <c:pt idx="4460">
                  <c:v>136</c:v>
                </c:pt>
                <c:pt idx="4461">
                  <c:v>136</c:v>
                </c:pt>
                <c:pt idx="4462">
                  <c:v>136</c:v>
                </c:pt>
                <c:pt idx="4463">
                  <c:v>136</c:v>
                </c:pt>
                <c:pt idx="4464">
                  <c:v>136</c:v>
                </c:pt>
                <c:pt idx="4465">
                  <c:v>136</c:v>
                </c:pt>
                <c:pt idx="4466">
                  <c:v>136</c:v>
                </c:pt>
                <c:pt idx="4467">
                  <c:v>136</c:v>
                </c:pt>
                <c:pt idx="4468">
                  <c:v>136</c:v>
                </c:pt>
                <c:pt idx="4469">
                  <c:v>136</c:v>
                </c:pt>
                <c:pt idx="4470">
                  <c:v>136</c:v>
                </c:pt>
                <c:pt idx="4471">
                  <c:v>136</c:v>
                </c:pt>
                <c:pt idx="4472">
                  <c:v>136</c:v>
                </c:pt>
                <c:pt idx="4473">
                  <c:v>136</c:v>
                </c:pt>
                <c:pt idx="4474">
                  <c:v>136</c:v>
                </c:pt>
                <c:pt idx="4475">
                  <c:v>136</c:v>
                </c:pt>
                <c:pt idx="4476">
                  <c:v>136</c:v>
                </c:pt>
                <c:pt idx="4477">
                  <c:v>136</c:v>
                </c:pt>
                <c:pt idx="4478">
                  <c:v>137</c:v>
                </c:pt>
                <c:pt idx="4479">
                  <c:v>137</c:v>
                </c:pt>
                <c:pt idx="4480">
                  <c:v>137</c:v>
                </c:pt>
                <c:pt idx="4481">
                  <c:v>137</c:v>
                </c:pt>
                <c:pt idx="4482">
                  <c:v>137</c:v>
                </c:pt>
                <c:pt idx="4483">
                  <c:v>137</c:v>
                </c:pt>
                <c:pt idx="4484">
                  <c:v>137</c:v>
                </c:pt>
                <c:pt idx="4485">
                  <c:v>137</c:v>
                </c:pt>
                <c:pt idx="4486">
                  <c:v>137</c:v>
                </c:pt>
                <c:pt idx="4487">
                  <c:v>137</c:v>
                </c:pt>
                <c:pt idx="4488">
                  <c:v>137</c:v>
                </c:pt>
                <c:pt idx="4489">
                  <c:v>137</c:v>
                </c:pt>
                <c:pt idx="4490">
                  <c:v>137</c:v>
                </c:pt>
                <c:pt idx="4491">
                  <c:v>138</c:v>
                </c:pt>
                <c:pt idx="4492">
                  <c:v>138</c:v>
                </c:pt>
                <c:pt idx="4493">
                  <c:v>138</c:v>
                </c:pt>
                <c:pt idx="4494">
                  <c:v>138</c:v>
                </c:pt>
                <c:pt idx="4495">
                  <c:v>138</c:v>
                </c:pt>
                <c:pt idx="4496">
                  <c:v>138</c:v>
                </c:pt>
                <c:pt idx="4497">
                  <c:v>138</c:v>
                </c:pt>
                <c:pt idx="4498">
                  <c:v>138</c:v>
                </c:pt>
                <c:pt idx="4499">
                  <c:v>138</c:v>
                </c:pt>
                <c:pt idx="4500">
                  <c:v>138</c:v>
                </c:pt>
                <c:pt idx="4501">
                  <c:v>138</c:v>
                </c:pt>
                <c:pt idx="4502">
                  <c:v>138</c:v>
                </c:pt>
                <c:pt idx="4503">
                  <c:v>138</c:v>
                </c:pt>
                <c:pt idx="4504">
                  <c:v>138</c:v>
                </c:pt>
                <c:pt idx="4505">
                  <c:v>138</c:v>
                </c:pt>
                <c:pt idx="4506">
                  <c:v>138</c:v>
                </c:pt>
                <c:pt idx="4507">
                  <c:v>138</c:v>
                </c:pt>
                <c:pt idx="4508">
                  <c:v>138</c:v>
                </c:pt>
                <c:pt idx="4509">
                  <c:v>138</c:v>
                </c:pt>
                <c:pt idx="4510">
                  <c:v>138</c:v>
                </c:pt>
                <c:pt idx="4511">
                  <c:v>138</c:v>
                </c:pt>
                <c:pt idx="4512">
                  <c:v>139</c:v>
                </c:pt>
                <c:pt idx="4513">
                  <c:v>139</c:v>
                </c:pt>
                <c:pt idx="4514">
                  <c:v>139</c:v>
                </c:pt>
                <c:pt idx="4515">
                  <c:v>139</c:v>
                </c:pt>
                <c:pt idx="4516">
                  <c:v>139</c:v>
                </c:pt>
                <c:pt idx="4517">
                  <c:v>139</c:v>
                </c:pt>
                <c:pt idx="4518">
                  <c:v>139</c:v>
                </c:pt>
                <c:pt idx="4519">
                  <c:v>139</c:v>
                </c:pt>
                <c:pt idx="4520">
                  <c:v>139</c:v>
                </c:pt>
                <c:pt idx="4521">
                  <c:v>139</c:v>
                </c:pt>
                <c:pt idx="4522">
                  <c:v>139</c:v>
                </c:pt>
                <c:pt idx="4523">
                  <c:v>139</c:v>
                </c:pt>
                <c:pt idx="4524">
                  <c:v>139</c:v>
                </c:pt>
                <c:pt idx="4525">
                  <c:v>139</c:v>
                </c:pt>
                <c:pt idx="4526">
                  <c:v>139</c:v>
                </c:pt>
                <c:pt idx="4527">
                  <c:v>139</c:v>
                </c:pt>
                <c:pt idx="4528">
                  <c:v>139</c:v>
                </c:pt>
                <c:pt idx="4529">
                  <c:v>139</c:v>
                </c:pt>
                <c:pt idx="4530">
                  <c:v>139</c:v>
                </c:pt>
                <c:pt idx="4531">
                  <c:v>139</c:v>
                </c:pt>
                <c:pt idx="4532">
                  <c:v>140</c:v>
                </c:pt>
                <c:pt idx="4533">
                  <c:v>140</c:v>
                </c:pt>
                <c:pt idx="4534">
                  <c:v>140</c:v>
                </c:pt>
                <c:pt idx="4535">
                  <c:v>140</c:v>
                </c:pt>
                <c:pt idx="4536">
                  <c:v>140</c:v>
                </c:pt>
                <c:pt idx="4537">
                  <c:v>140</c:v>
                </c:pt>
                <c:pt idx="4538">
                  <c:v>140</c:v>
                </c:pt>
                <c:pt idx="4539">
                  <c:v>140</c:v>
                </c:pt>
                <c:pt idx="4540">
                  <c:v>140</c:v>
                </c:pt>
                <c:pt idx="4541">
                  <c:v>140</c:v>
                </c:pt>
                <c:pt idx="4542">
                  <c:v>140</c:v>
                </c:pt>
                <c:pt idx="4543">
                  <c:v>140</c:v>
                </c:pt>
                <c:pt idx="4544">
                  <c:v>140</c:v>
                </c:pt>
                <c:pt idx="4545">
                  <c:v>140</c:v>
                </c:pt>
                <c:pt idx="4546">
                  <c:v>140</c:v>
                </c:pt>
                <c:pt idx="4547">
                  <c:v>140</c:v>
                </c:pt>
                <c:pt idx="4548">
                  <c:v>140</c:v>
                </c:pt>
                <c:pt idx="4549">
                  <c:v>140</c:v>
                </c:pt>
                <c:pt idx="4550">
                  <c:v>140</c:v>
                </c:pt>
                <c:pt idx="4551">
                  <c:v>141</c:v>
                </c:pt>
                <c:pt idx="4552">
                  <c:v>141</c:v>
                </c:pt>
                <c:pt idx="4553">
                  <c:v>141</c:v>
                </c:pt>
                <c:pt idx="4554">
                  <c:v>141</c:v>
                </c:pt>
                <c:pt idx="4555">
                  <c:v>141</c:v>
                </c:pt>
                <c:pt idx="4556">
                  <c:v>141</c:v>
                </c:pt>
                <c:pt idx="4557">
                  <c:v>141</c:v>
                </c:pt>
                <c:pt idx="4558">
                  <c:v>141</c:v>
                </c:pt>
                <c:pt idx="4559">
                  <c:v>141</c:v>
                </c:pt>
                <c:pt idx="4560">
                  <c:v>141</c:v>
                </c:pt>
                <c:pt idx="4561">
                  <c:v>141</c:v>
                </c:pt>
                <c:pt idx="4562">
                  <c:v>141</c:v>
                </c:pt>
                <c:pt idx="4563">
                  <c:v>141</c:v>
                </c:pt>
                <c:pt idx="4564">
                  <c:v>141</c:v>
                </c:pt>
                <c:pt idx="4565">
                  <c:v>141</c:v>
                </c:pt>
                <c:pt idx="4566">
                  <c:v>141</c:v>
                </c:pt>
                <c:pt idx="4567">
                  <c:v>141</c:v>
                </c:pt>
                <c:pt idx="4568">
                  <c:v>141</c:v>
                </c:pt>
                <c:pt idx="4569">
                  <c:v>141</c:v>
                </c:pt>
                <c:pt idx="4570">
                  <c:v>141</c:v>
                </c:pt>
                <c:pt idx="4571">
                  <c:v>141</c:v>
                </c:pt>
                <c:pt idx="4572">
                  <c:v>141</c:v>
                </c:pt>
                <c:pt idx="4573">
                  <c:v>142</c:v>
                </c:pt>
                <c:pt idx="4574">
                  <c:v>142</c:v>
                </c:pt>
                <c:pt idx="4575">
                  <c:v>142</c:v>
                </c:pt>
                <c:pt idx="4576">
                  <c:v>142</c:v>
                </c:pt>
                <c:pt idx="4577">
                  <c:v>142</c:v>
                </c:pt>
                <c:pt idx="4578">
                  <c:v>142</c:v>
                </c:pt>
                <c:pt idx="4579">
                  <c:v>142</c:v>
                </c:pt>
                <c:pt idx="4580">
                  <c:v>142</c:v>
                </c:pt>
                <c:pt idx="4581">
                  <c:v>142</c:v>
                </c:pt>
                <c:pt idx="4582">
                  <c:v>142</c:v>
                </c:pt>
                <c:pt idx="4583">
                  <c:v>142</c:v>
                </c:pt>
                <c:pt idx="4584">
                  <c:v>142</c:v>
                </c:pt>
                <c:pt idx="4585">
                  <c:v>142</c:v>
                </c:pt>
                <c:pt idx="4586">
                  <c:v>142</c:v>
                </c:pt>
                <c:pt idx="4587">
                  <c:v>142</c:v>
                </c:pt>
                <c:pt idx="4588">
                  <c:v>142</c:v>
                </c:pt>
                <c:pt idx="4589">
                  <c:v>143</c:v>
                </c:pt>
                <c:pt idx="4590">
                  <c:v>143</c:v>
                </c:pt>
                <c:pt idx="4591">
                  <c:v>143</c:v>
                </c:pt>
                <c:pt idx="4592">
                  <c:v>143</c:v>
                </c:pt>
                <c:pt idx="4593">
                  <c:v>143</c:v>
                </c:pt>
                <c:pt idx="4594">
                  <c:v>143</c:v>
                </c:pt>
                <c:pt idx="4595">
                  <c:v>143</c:v>
                </c:pt>
                <c:pt idx="4596">
                  <c:v>143</c:v>
                </c:pt>
                <c:pt idx="4597">
                  <c:v>143</c:v>
                </c:pt>
                <c:pt idx="4598">
                  <c:v>143</c:v>
                </c:pt>
                <c:pt idx="4599">
                  <c:v>143</c:v>
                </c:pt>
                <c:pt idx="4600">
                  <c:v>143</c:v>
                </c:pt>
                <c:pt idx="4601">
                  <c:v>143</c:v>
                </c:pt>
                <c:pt idx="4602">
                  <c:v>143</c:v>
                </c:pt>
                <c:pt idx="4603">
                  <c:v>143</c:v>
                </c:pt>
                <c:pt idx="4604">
                  <c:v>143</c:v>
                </c:pt>
                <c:pt idx="4605">
                  <c:v>144</c:v>
                </c:pt>
                <c:pt idx="4606">
                  <c:v>144</c:v>
                </c:pt>
                <c:pt idx="4607">
                  <c:v>144</c:v>
                </c:pt>
                <c:pt idx="4608">
                  <c:v>144</c:v>
                </c:pt>
                <c:pt idx="4609">
                  <c:v>144</c:v>
                </c:pt>
                <c:pt idx="4610">
                  <c:v>144</c:v>
                </c:pt>
                <c:pt idx="4611">
                  <c:v>144</c:v>
                </c:pt>
                <c:pt idx="4612">
                  <c:v>144</c:v>
                </c:pt>
                <c:pt idx="4613">
                  <c:v>144</c:v>
                </c:pt>
                <c:pt idx="4614">
                  <c:v>144</c:v>
                </c:pt>
                <c:pt idx="4615">
                  <c:v>144</c:v>
                </c:pt>
                <c:pt idx="4616">
                  <c:v>144</c:v>
                </c:pt>
                <c:pt idx="4617">
                  <c:v>144</c:v>
                </c:pt>
                <c:pt idx="4618">
                  <c:v>144</c:v>
                </c:pt>
                <c:pt idx="4619">
                  <c:v>144</c:v>
                </c:pt>
                <c:pt idx="4620">
                  <c:v>145</c:v>
                </c:pt>
                <c:pt idx="4621">
                  <c:v>145</c:v>
                </c:pt>
                <c:pt idx="4622">
                  <c:v>145</c:v>
                </c:pt>
                <c:pt idx="4623">
                  <c:v>145</c:v>
                </c:pt>
                <c:pt idx="4624">
                  <c:v>145</c:v>
                </c:pt>
                <c:pt idx="4625">
                  <c:v>145</c:v>
                </c:pt>
                <c:pt idx="4626">
                  <c:v>145</c:v>
                </c:pt>
                <c:pt idx="4627">
                  <c:v>145</c:v>
                </c:pt>
                <c:pt idx="4628">
                  <c:v>145</c:v>
                </c:pt>
                <c:pt idx="4629">
                  <c:v>145</c:v>
                </c:pt>
                <c:pt idx="4630">
                  <c:v>145</c:v>
                </c:pt>
                <c:pt idx="4631">
                  <c:v>145</c:v>
                </c:pt>
                <c:pt idx="4632">
                  <c:v>145</c:v>
                </c:pt>
                <c:pt idx="4633">
                  <c:v>146</c:v>
                </c:pt>
                <c:pt idx="4634">
                  <c:v>146</c:v>
                </c:pt>
                <c:pt idx="4635">
                  <c:v>146</c:v>
                </c:pt>
                <c:pt idx="4636">
                  <c:v>146</c:v>
                </c:pt>
                <c:pt idx="4637">
                  <c:v>146</c:v>
                </c:pt>
                <c:pt idx="4638">
                  <c:v>146</c:v>
                </c:pt>
                <c:pt idx="4639">
                  <c:v>146</c:v>
                </c:pt>
                <c:pt idx="4640">
                  <c:v>146</c:v>
                </c:pt>
                <c:pt idx="4641">
                  <c:v>146</c:v>
                </c:pt>
                <c:pt idx="4642">
                  <c:v>146</c:v>
                </c:pt>
                <c:pt idx="4643">
                  <c:v>146</c:v>
                </c:pt>
                <c:pt idx="4644">
                  <c:v>146</c:v>
                </c:pt>
                <c:pt idx="4645">
                  <c:v>147</c:v>
                </c:pt>
                <c:pt idx="4646">
                  <c:v>147</c:v>
                </c:pt>
                <c:pt idx="4647">
                  <c:v>147</c:v>
                </c:pt>
                <c:pt idx="4648">
                  <c:v>147</c:v>
                </c:pt>
                <c:pt idx="4649">
                  <c:v>147</c:v>
                </c:pt>
                <c:pt idx="4650">
                  <c:v>147</c:v>
                </c:pt>
                <c:pt idx="4651">
                  <c:v>147</c:v>
                </c:pt>
                <c:pt idx="4652">
                  <c:v>147</c:v>
                </c:pt>
                <c:pt idx="4653">
                  <c:v>148</c:v>
                </c:pt>
                <c:pt idx="4654">
                  <c:v>148</c:v>
                </c:pt>
                <c:pt idx="4655">
                  <c:v>148</c:v>
                </c:pt>
                <c:pt idx="4656">
                  <c:v>148</c:v>
                </c:pt>
                <c:pt idx="4657">
                  <c:v>148</c:v>
                </c:pt>
                <c:pt idx="4658">
                  <c:v>148</c:v>
                </c:pt>
                <c:pt idx="4659">
                  <c:v>148</c:v>
                </c:pt>
                <c:pt idx="4660">
                  <c:v>148</c:v>
                </c:pt>
                <c:pt idx="4661">
                  <c:v>148</c:v>
                </c:pt>
                <c:pt idx="4662">
                  <c:v>148</c:v>
                </c:pt>
                <c:pt idx="4663">
                  <c:v>148</c:v>
                </c:pt>
                <c:pt idx="4664">
                  <c:v>149</c:v>
                </c:pt>
                <c:pt idx="4665">
                  <c:v>149</c:v>
                </c:pt>
                <c:pt idx="4666">
                  <c:v>149</c:v>
                </c:pt>
                <c:pt idx="4667">
                  <c:v>149</c:v>
                </c:pt>
                <c:pt idx="4668">
                  <c:v>149</c:v>
                </c:pt>
                <c:pt idx="4669">
                  <c:v>150</c:v>
                </c:pt>
                <c:pt idx="4670">
                  <c:v>150</c:v>
                </c:pt>
                <c:pt idx="4671">
                  <c:v>150</c:v>
                </c:pt>
                <c:pt idx="4672">
                  <c:v>150</c:v>
                </c:pt>
                <c:pt idx="4673">
                  <c:v>150</c:v>
                </c:pt>
                <c:pt idx="4674">
                  <c:v>150</c:v>
                </c:pt>
                <c:pt idx="4675">
                  <c:v>150</c:v>
                </c:pt>
                <c:pt idx="4676">
                  <c:v>150</c:v>
                </c:pt>
                <c:pt idx="4677">
                  <c:v>150</c:v>
                </c:pt>
                <c:pt idx="4678">
                  <c:v>150</c:v>
                </c:pt>
                <c:pt idx="4679">
                  <c:v>150</c:v>
                </c:pt>
                <c:pt idx="4680">
                  <c:v>150</c:v>
                </c:pt>
                <c:pt idx="4681">
                  <c:v>150</c:v>
                </c:pt>
                <c:pt idx="4682">
                  <c:v>150</c:v>
                </c:pt>
                <c:pt idx="4683">
                  <c:v>150</c:v>
                </c:pt>
                <c:pt idx="4684">
                  <c:v>150</c:v>
                </c:pt>
                <c:pt idx="4685">
                  <c:v>150</c:v>
                </c:pt>
                <c:pt idx="4686">
                  <c:v>151</c:v>
                </c:pt>
                <c:pt idx="4687">
                  <c:v>151</c:v>
                </c:pt>
                <c:pt idx="4688">
                  <c:v>151</c:v>
                </c:pt>
                <c:pt idx="4689">
                  <c:v>151</c:v>
                </c:pt>
                <c:pt idx="4690">
                  <c:v>152</c:v>
                </c:pt>
                <c:pt idx="4691">
                  <c:v>152</c:v>
                </c:pt>
                <c:pt idx="4692">
                  <c:v>152</c:v>
                </c:pt>
                <c:pt idx="4693">
                  <c:v>152</c:v>
                </c:pt>
                <c:pt idx="4694">
                  <c:v>152</c:v>
                </c:pt>
                <c:pt idx="4695">
                  <c:v>152</c:v>
                </c:pt>
                <c:pt idx="4696">
                  <c:v>152</c:v>
                </c:pt>
                <c:pt idx="4697">
                  <c:v>152</c:v>
                </c:pt>
                <c:pt idx="4698">
                  <c:v>152</c:v>
                </c:pt>
                <c:pt idx="4699">
                  <c:v>152</c:v>
                </c:pt>
                <c:pt idx="4700">
                  <c:v>153</c:v>
                </c:pt>
                <c:pt idx="4701">
                  <c:v>153</c:v>
                </c:pt>
                <c:pt idx="4702">
                  <c:v>153</c:v>
                </c:pt>
                <c:pt idx="4703">
                  <c:v>153</c:v>
                </c:pt>
                <c:pt idx="4704">
                  <c:v>153</c:v>
                </c:pt>
                <c:pt idx="4705">
                  <c:v>153</c:v>
                </c:pt>
                <c:pt idx="4706">
                  <c:v>153</c:v>
                </c:pt>
                <c:pt idx="4707">
                  <c:v>153</c:v>
                </c:pt>
                <c:pt idx="4708">
                  <c:v>153</c:v>
                </c:pt>
                <c:pt idx="4709">
                  <c:v>153</c:v>
                </c:pt>
                <c:pt idx="4710">
                  <c:v>153</c:v>
                </c:pt>
                <c:pt idx="4711">
                  <c:v>153</c:v>
                </c:pt>
                <c:pt idx="4712">
                  <c:v>154</c:v>
                </c:pt>
                <c:pt idx="4713">
                  <c:v>154</c:v>
                </c:pt>
                <c:pt idx="4714">
                  <c:v>154</c:v>
                </c:pt>
                <c:pt idx="4715">
                  <c:v>154</c:v>
                </c:pt>
                <c:pt idx="4716">
                  <c:v>154</c:v>
                </c:pt>
                <c:pt idx="4717">
                  <c:v>154</c:v>
                </c:pt>
                <c:pt idx="4718">
                  <c:v>154</c:v>
                </c:pt>
                <c:pt idx="4719">
                  <c:v>154</c:v>
                </c:pt>
                <c:pt idx="4720">
                  <c:v>154</c:v>
                </c:pt>
                <c:pt idx="4721">
                  <c:v>154</c:v>
                </c:pt>
                <c:pt idx="4722">
                  <c:v>154</c:v>
                </c:pt>
                <c:pt idx="4723">
                  <c:v>155</c:v>
                </c:pt>
                <c:pt idx="4724">
                  <c:v>155</c:v>
                </c:pt>
                <c:pt idx="4725">
                  <c:v>155</c:v>
                </c:pt>
                <c:pt idx="4726">
                  <c:v>155</c:v>
                </c:pt>
                <c:pt idx="4727">
                  <c:v>155</c:v>
                </c:pt>
                <c:pt idx="4728">
                  <c:v>155</c:v>
                </c:pt>
                <c:pt idx="4729">
                  <c:v>156</c:v>
                </c:pt>
                <c:pt idx="4730">
                  <c:v>156</c:v>
                </c:pt>
                <c:pt idx="4731">
                  <c:v>156</c:v>
                </c:pt>
                <c:pt idx="4732">
                  <c:v>156</c:v>
                </c:pt>
                <c:pt idx="4733">
                  <c:v>156</c:v>
                </c:pt>
                <c:pt idx="4734">
                  <c:v>156</c:v>
                </c:pt>
                <c:pt idx="4735">
                  <c:v>156</c:v>
                </c:pt>
                <c:pt idx="4736">
                  <c:v>156</c:v>
                </c:pt>
                <c:pt idx="4737">
                  <c:v>157</c:v>
                </c:pt>
                <c:pt idx="4738">
                  <c:v>157</c:v>
                </c:pt>
                <c:pt idx="4739">
                  <c:v>157</c:v>
                </c:pt>
                <c:pt idx="4740">
                  <c:v>157</c:v>
                </c:pt>
                <c:pt idx="4741">
                  <c:v>158</c:v>
                </c:pt>
                <c:pt idx="4742">
                  <c:v>158</c:v>
                </c:pt>
                <c:pt idx="4743">
                  <c:v>158</c:v>
                </c:pt>
                <c:pt idx="4744">
                  <c:v>158</c:v>
                </c:pt>
                <c:pt idx="4745">
                  <c:v>158</c:v>
                </c:pt>
                <c:pt idx="4746">
                  <c:v>158</c:v>
                </c:pt>
                <c:pt idx="4747">
                  <c:v>159</c:v>
                </c:pt>
                <c:pt idx="4748">
                  <c:v>159</c:v>
                </c:pt>
                <c:pt idx="4749">
                  <c:v>159</c:v>
                </c:pt>
                <c:pt idx="4750">
                  <c:v>160</c:v>
                </c:pt>
                <c:pt idx="4751">
                  <c:v>160</c:v>
                </c:pt>
                <c:pt idx="4752">
                  <c:v>160</c:v>
                </c:pt>
                <c:pt idx="4753">
                  <c:v>160</c:v>
                </c:pt>
                <c:pt idx="4754">
                  <c:v>160</c:v>
                </c:pt>
                <c:pt idx="4755">
                  <c:v>160</c:v>
                </c:pt>
                <c:pt idx="4756">
                  <c:v>160</c:v>
                </c:pt>
                <c:pt idx="4757">
                  <c:v>161</c:v>
                </c:pt>
                <c:pt idx="4758">
                  <c:v>161</c:v>
                </c:pt>
                <c:pt idx="4759">
                  <c:v>161</c:v>
                </c:pt>
                <c:pt idx="4760">
                  <c:v>161</c:v>
                </c:pt>
                <c:pt idx="4761">
                  <c:v>162</c:v>
                </c:pt>
                <c:pt idx="4762">
                  <c:v>162</c:v>
                </c:pt>
                <c:pt idx="4763">
                  <c:v>163</c:v>
                </c:pt>
                <c:pt idx="4764">
                  <c:v>164</c:v>
                </c:pt>
                <c:pt idx="4765">
                  <c:v>164</c:v>
                </c:pt>
                <c:pt idx="4766">
                  <c:v>164</c:v>
                </c:pt>
                <c:pt idx="4767">
                  <c:v>164</c:v>
                </c:pt>
                <c:pt idx="4768">
                  <c:v>165</c:v>
                </c:pt>
                <c:pt idx="4769">
                  <c:v>165</c:v>
                </c:pt>
                <c:pt idx="4770">
                  <c:v>165</c:v>
                </c:pt>
                <c:pt idx="4771">
                  <c:v>165</c:v>
                </c:pt>
                <c:pt idx="4772">
                  <c:v>165</c:v>
                </c:pt>
                <c:pt idx="4773">
                  <c:v>166</c:v>
                </c:pt>
                <c:pt idx="4774">
                  <c:v>167</c:v>
                </c:pt>
                <c:pt idx="4775">
                  <c:v>167</c:v>
                </c:pt>
                <c:pt idx="4776">
                  <c:v>168</c:v>
                </c:pt>
                <c:pt idx="4777">
                  <c:v>168</c:v>
                </c:pt>
                <c:pt idx="4778">
                  <c:v>169</c:v>
                </c:pt>
                <c:pt idx="4779">
                  <c:v>169</c:v>
                </c:pt>
                <c:pt idx="4780">
                  <c:v>169</c:v>
                </c:pt>
                <c:pt idx="4781">
                  <c:v>169</c:v>
                </c:pt>
                <c:pt idx="4782">
                  <c:v>170</c:v>
                </c:pt>
                <c:pt idx="4783">
                  <c:v>170</c:v>
                </c:pt>
                <c:pt idx="4784">
                  <c:v>170</c:v>
                </c:pt>
                <c:pt idx="4785">
                  <c:v>170</c:v>
                </c:pt>
                <c:pt idx="4786">
                  <c:v>170</c:v>
                </c:pt>
                <c:pt idx="4787">
                  <c:v>170</c:v>
                </c:pt>
                <c:pt idx="4788">
                  <c:v>171</c:v>
                </c:pt>
                <c:pt idx="4789">
                  <c:v>171</c:v>
                </c:pt>
                <c:pt idx="4790">
                  <c:v>171</c:v>
                </c:pt>
                <c:pt idx="4791">
                  <c:v>171</c:v>
                </c:pt>
                <c:pt idx="4792">
                  <c:v>172</c:v>
                </c:pt>
                <c:pt idx="4793">
                  <c:v>172</c:v>
                </c:pt>
                <c:pt idx="4794">
                  <c:v>172</c:v>
                </c:pt>
                <c:pt idx="4795">
                  <c:v>172</c:v>
                </c:pt>
                <c:pt idx="4796">
                  <c:v>172</c:v>
                </c:pt>
                <c:pt idx="4797">
                  <c:v>172</c:v>
                </c:pt>
                <c:pt idx="4798">
                  <c:v>172</c:v>
                </c:pt>
                <c:pt idx="4799">
                  <c:v>172</c:v>
                </c:pt>
                <c:pt idx="4800">
                  <c:v>173</c:v>
                </c:pt>
                <c:pt idx="4801">
                  <c:v>174</c:v>
                </c:pt>
                <c:pt idx="4802">
                  <c:v>174</c:v>
                </c:pt>
                <c:pt idx="4803">
                  <c:v>174</c:v>
                </c:pt>
                <c:pt idx="4804">
                  <c:v>175</c:v>
                </c:pt>
                <c:pt idx="4805">
                  <c:v>175</c:v>
                </c:pt>
                <c:pt idx="4806">
                  <c:v>176</c:v>
                </c:pt>
                <c:pt idx="4807">
                  <c:v>176</c:v>
                </c:pt>
                <c:pt idx="4808">
                  <c:v>176</c:v>
                </c:pt>
                <c:pt idx="4809">
                  <c:v>177</c:v>
                </c:pt>
                <c:pt idx="4810">
                  <c:v>177</c:v>
                </c:pt>
                <c:pt idx="4811">
                  <c:v>177</c:v>
                </c:pt>
                <c:pt idx="4812">
                  <c:v>178</c:v>
                </c:pt>
                <c:pt idx="4813">
                  <c:v>178</c:v>
                </c:pt>
                <c:pt idx="4814">
                  <c:v>178</c:v>
                </c:pt>
                <c:pt idx="4815">
                  <c:v>178</c:v>
                </c:pt>
                <c:pt idx="4816">
                  <c:v>178</c:v>
                </c:pt>
                <c:pt idx="4817">
                  <c:v>178</c:v>
                </c:pt>
                <c:pt idx="4818">
                  <c:v>178</c:v>
                </c:pt>
                <c:pt idx="4819">
                  <c:v>178</c:v>
                </c:pt>
                <c:pt idx="4820">
                  <c:v>180</c:v>
                </c:pt>
                <c:pt idx="4821">
                  <c:v>180</c:v>
                </c:pt>
                <c:pt idx="4822">
                  <c:v>181</c:v>
                </c:pt>
                <c:pt idx="4823">
                  <c:v>182</c:v>
                </c:pt>
                <c:pt idx="4824">
                  <c:v>183</c:v>
                </c:pt>
                <c:pt idx="4825">
                  <c:v>183</c:v>
                </c:pt>
                <c:pt idx="4826">
                  <c:v>184</c:v>
                </c:pt>
                <c:pt idx="4827">
                  <c:v>184</c:v>
                </c:pt>
                <c:pt idx="4828">
                  <c:v>184</c:v>
                </c:pt>
                <c:pt idx="4829">
                  <c:v>185</c:v>
                </c:pt>
                <c:pt idx="4830">
                  <c:v>186</c:v>
                </c:pt>
                <c:pt idx="4831">
                  <c:v>186</c:v>
                </c:pt>
                <c:pt idx="4832">
                  <c:v>186</c:v>
                </c:pt>
                <c:pt idx="4833">
                  <c:v>187</c:v>
                </c:pt>
                <c:pt idx="4834">
                  <c:v>188</c:v>
                </c:pt>
                <c:pt idx="4835">
                  <c:v>188</c:v>
                </c:pt>
                <c:pt idx="4836">
                  <c:v>189</c:v>
                </c:pt>
                <c:pt idx="4837">
                  <c:v>189</c:v>
                </c:pt>
                <c:pt idx="4838">
                  <c:v>190</c:v>
                </c:pt>
                <c:pt idx="4839">
                  <c:v>192</c:v>
                </c:pt>
                <c:pt idx="4840">
                  <c:v>192</c:v>
                </c:pt>
                <c:pt idx="4841">
                  <c:v>193</c:v>
                </c:pt>
                <c:pt idx="4842">
                  <c:v>193</c:v>
                </c:pt>
                <c:pt idx="4843">
                  <c:v>194</c:v>
                </c:pt>
                <c:pt idx="4844">
                  <c:v>194</c:v>
                </c:pt>
                <c:pt idx="4845">
                  <c:v>195</c:v>
                </c:pt>
                <c:pt idx="4846">
                  <c:v>195</c:v>
                </c:pt>
                <c:pt idx="4847">
                  <c:v>196</c:v>
                </c:pt>
                <c:pt idx="4848">
                  <c:v>197</c:v>
                </c:pt>
                <c:pt idx="4849">
                  <c:v>200</c:v>
                </c:pt>
                <c:pt idx="4850">
                  <c:v>201</c:v>
                </c:pt>
                <c:pt idx="4851">
                  <c:v>201</c:v>
                </c:pt>
                <c:pt idx="4852">
                  <c:v>201</c:v>
                </c:pt>
                <c:pt idx="4853">
                  <c:v>202</c:v>
                </c:pt>
                <c:pt idx="4854">
                  <c:v>202</c:v>
                </c:pt>
                <c:pt idx="4855">
                  <c:v>206</c:v>
                </c:pt>
                <c:pt idx="4856">
                  <c:v>206</c:v>
                </c:pt>
                <c:pt idx="4857">
                  <c:v>212</c:v>
                </c:pt>
                <c:pt idx="4858">
                  <c:v>212</c:v>
                </c:pt>
                <c:pt idx="4859">
                  <c:v>215</c:v>
                </c:pt>
                <c:pt idx="4860">
                  <c:v>215</c:v>
                </c:pt>
                <c:pt idx="4861">
                  <c:v>215</c:v>
                </c:pt>
                <c:pt idx="4862">
                  <c:v>216</c:v>
                </c:pt>
                <c:pt idx="4863">
                  <c:v>219</c:v>
                </c:pt>
                <c:pt idx="4864">
                  <c:v>220</c:v>
                </c:pt>
                <c:pt idx="4865">
                  <c:v>220</c:v>
                </c:pt>
                <c:pt idx="4866">
                  <c:v>225</c:v>
                </c:pt>
                <c:pt idx="4867">
                  <c:v>226</c:v>
                </c:pt>
                <c:pt idx="4868">
                  <c:v>227</c:v>
                </c:pt>
                <c:pt idx="4869">
                  <c:v>236</c:v>
                </c:pt>
                <c:pt idx="4870">
                  <c:v>240</c:v>
                </c:pt>
                <c:pt idx="4871">
                  <c:v>240</c:v>
                </c:pt>
                <c:pt idx="4872">
                  <c:v>251</c:v>
                </c:pt>
                <c:pt idx="4873">
                  <c:v>251</c:v>
                </c:pt>
                <c:pt idx="4874">
                  <c:v>270</c:v>
                </c:pt>
                <c:pt idx="4875">
                  <c:v>271</c:v>
                </c:pt>
                <c:pt idx="4876">
                  <c:v>280</c:v>
                </c:pt>
                <c:pt idx="4877">
                  <c:v>289</c:v>
                </c:pt>
                <c:pt idx="4878">
                  <c:v>293</c:v>
                </c:pt>
                <c:pt idx="4879">
                  <c:v>300</c:v>
                </c:pt>
                <c:pt idx="4880">
                  <c:v>325</c:v>
                </c:pt>
                <c:pt idx="4881">
                  <c:v>330</c:v>
                </c:pt>
              </c:numCache>
            </c:numRef>
          </c:xVal>
          <c:yVal>
            <c:numRef>
              <c:f>'Duration Analysis'!$B$2:$B$4883</c:f>
              <c:numCache>
                <c:formatCode>General</c:formatCode>
                <c:ptCount val="4882"/>
                <c:pt idx="0">
                  <c:v>5.2</c:v>
                </c:pt>
                <c:pt idx="1">
                  <c:v>6.2</c:v>
                </c:pt>
                <c:pt idx="2">
                  <c:v>6.8</c:v>
                </c:pt>
                <c:pt idx="3">
                  <c:v>8.4</c:v>
                </c:pt>
                <c:pt idx="4">
                  <c:v>7.1</c:v>
                </c:pt>
                <c:pt idx="5">
                  <c:v>6.9</c:v>
                </c:pt>
                <c:pt idx="6">
                  <c:v>7.8</c:v>
                </c:pt>
                <c:pt idx="7">
                  <c:v>6.9</c:v>
                </c:pt>
                <c:pt idx="8">
                  <c:v>6.5</c:v>
                </c:pt>
                <c:pt idx="9">
                  <c:v>7.3</c:v>
                </c:pt>
                <c:pt idx="10">
                  <c:v>7.5</c:v>
                </c:pt>
                <c:pt idx="11">
                  <c:v>7.3</c:v>
                </c:pt>
                <c:pt idx="12">
                  <c:v>8.1999999999999993</c:v>
                </c:pt>
                <c:pt idx="13">
                  <c:v>7.7</c:v>
                </c:pt>
                <c:pt idx="14">
                  <c:v>7.4</c:v>
                </c:pt>
                <c:pt idx="15">
                  <c:v>7.4</c:v>
                </c:pt>
                <c:pt idx="16">
                  <c:v>8.1999999999999993</c:v>
                </c:pt>
                <c:pt idx="17">
                  <c:v>7.3</c:v>
                </c:pt>
                <c:pt idx="18">
                  <c:v>9.5</c:v>
                </c:pt>
                <c:pt idx="19">
                  <c:v>8.1999999999999993</c:v>
                </c:pt>
                <c:pt idx="20">
                  <c:v>6.7</c:v>
                </c:pt>
                <c:pt idx="21">
                  <c:v>7.2</c:v>
                </c:pt>
                <c:pt idx="22">
                  <c:v>7.8</c:v>
                </c:pt>
                <c:pt idx="23">
                  <c:v>6.5</c:v>
                </c:pt>
                <c:pt idx="24">
                  <c:v>5.3</c:v>
                </c:pt>
                <c:pt idx="25">
                  <c:v>6.7</c:v>
                </c:pt>
                <c:pt idx="26">
                  <c:v>3.9</c:v>
                </c:pt>
                <c:pt idx="27">
                  <c:v>7</c:v>
                </c:pt>
                <c:pt idx="28">
                  <c:v>6.4</c:v>
                </c:pt>
                <c:pt idx="29">
                  <c:v>7.1</c:v>
                </c:pt>
                <c:pt idx="30">
                  <c:v>7.3</c:v>
                </c:pt>
                <c:pt idx="31">
                  <c:v>7.4</c:v>
                </c:pt>
                <c:pt idx="32">
                  <c:v>4.0999999999999996</c:v>
                </c:pt>
                <c:pt idx="33">
                  <c:v>7.4</c:v>
                </c:pt>
                <c:pt idx="34">
                  <c:v>7</c:v>
                </c:pt>
                <c:pt idx="35">
                  <c:v>5.7</c:v>
                </c:pt>
                <c:pt idx="36">
                  <c:v>5.8</c:v>
                </c:pt>
                <c:pt idx="37">
                  <c:v>5.4</c:v>
                </c:pt>
                <c:pt idx="38">
                  <c:v>8.5</c:v>
                </c:pt>
                <c:pt idx="39">
                  <c:v>7</c:v>
                </c:pt>
                <c:pt idx="40">
                  <c:v>5.8</c:v>
                </c:pt>
                <c:pt idx="41">
                  <c:v>6.5</c:v>
                </c:pt>
                <c:pt idx="42">
                  <c:v>8.3000000000000007</c:v>
                </c:pt>
                <c:pt idx="43">
                  <c:v>7.3</c:v>
                </c:pt>
                <c:pt idx="44">
                  <c:v>6.3</c:v>
                </c:pt>
                <c:pt idx="45">
                  <c:v>5.8</c:v>
                </c:pt>
                <c:pt idx="46">
                  <c:v>7.7</c:v>
                </c:pt>
                <c:pt idx="47">
                  <c:v>7.7</c:v>
                </c:pt>
                <c:pt idx="48">
                  <c:v>7</c:v>
                </c:pt>
                <c:pt idx="49">
                  <c:v>6.9</c:v>
                </c:pt>
                <c:pt idx="50">
                  <c:v>5.6</c:v>
                </c:pt>
                <c:pt idx="51">
                  <c:v>5.0999999999999996</c:v>
                </c:pt>
                <c:pt idx="52">
                  <c:v>3.7</c:v>
                </c:pt>
                <c:pt idx="53">
                  <c:v>6.8</c:v>
                </c:pt>
                <c:pt idx="54">
                  <c:v>6.8</c:v>
                </c:pt>
                <c:pt idx="55">
                  <c:v>6.7</c:v>
                </c:pt>
                <c:pt idx="56">
                  <c:v>6.7</c:v>
                </c:pt>
                <c:pt idx="57">
                  <c:v>4.5</c:v>
                </c:pt>
                <c:pt idx="58">
                  <c:v>6.7</c:v>
                </c:pt>
                <c:pt idx="59">
                  <c:v>6.7</c:v>
                </c:pt>
                <c:pt idx="60">
                  <c:v>5.8</c:v>
                </c:pt>
                <c:pt idx="61">
                  <c:v>5.7</c:v>
                </c:pt>
                <c:pt idx="62">
                  <c:v>5.6</c:v>
                </c:pt>
                <c:pt idx="63">
                  <c:v>3.8</c:v>
                </c:pt>
                <c:pt idx="64">
                  <c:v>6.4</c:v>
                </c:pt>
                <c:pt idx="65">
                  <c:v>6.3</c:v>
                </c:pt>
                <c:pt idx="66">
                  <c:v>6.3</c:v>
                </c:pt>
                <c:pt idx="67">
                  <c:v>5.9</c:v>
                </c:pt>
                <c:pt idx="68">
                  <c:v>5.4</c:v>
                </c:pt>
                <c:pt idx="69">
                  <c:v>4.8</c:v>
                </c:pt>
                <c:pt idx="70">
                  <c:v>2.8</c:v>
                </c:pt>
                <c:pt idx="71">
                  <c:v>2.6</c:v>
                </c:pt>
                <c:pt idx="72">
                  <c:v>7.6</c:v>
                </c:pt>
                <c:pt idx="73">
                  <c:v>7.4</c:v>
                </c:pt>
                <c:pt idx="74">
                  <c:v>6.3</c:v>
                </c:pt>
                <c:pt idx="75">
                  <c:v>5</c:v>
                </c:pt>
                <c:pt idx="76">
                  <c:v>4.8</c:v>
                </c:pt>
                <c:pt idx="77">
                  <c:v>7</c:v>
                </c:pt>
                <c:pt idx="78">
                  <c:v>5.7</c:v>
                </c:pt>
                <c:pt idx="79">
                  <c:v>5.4</c:v>
                </c:pt>
                <c:pt idx="80">
                  <c:v>3.8</c:v>
                </c:pt>
                <c:pt idx="81">
                  <c:v>2.8</c:v>
                </c:pt>
                <c:pt idx="82">
                  <c:v>6.9</c:v>
                </c:pt>
                <c:pt idx="83">
                  <c:v>6.7</c:v>
                </c:pt>
                <c:pt idx="84">
                  <c:v>6.6</c:v>
                </c:pt>
                <c:pt idx="85">
                  <c:v>6.3</c:v>
                </c:pt>
                <c:pt idx="86">
                  <c:v>6.1</c:v>
                </c:pt>
                <c:pt idx="87">
                  <c:v>4.0999999999999996</c:v>
                </c:pt>
                <c:pt idx="88">
                  <c:v>4</c:v>
                </c:pt>
                <c:pt idx="89">
                  <c:v>8.6999999999999993</c:v>
                </c:pt>
                <c:pt idx="90">
                  <c:v>7.5</c:v>
                </c:pt>
                <c:pt idx="91">
                  <c:v>7.3</c:v>
                </c:pt>
                <c:pt idx="92">
                  <c:v>6.1</c:v>
                </c:pt>
                <c:pt idx="93">
                  <c:v>5.5</c:v>
                </c:pt>
                <c:pt idx="94">
                  <c:v>4.2</c:v>
                </c:pt>
                <c:pt idx="95">
                  <c:v>6.5</c:v>
                </c:pt>
                <c:pt idx="96">
                  <c:v>5.4</c:v>
                </c:pt>
                <c:pt idx="97">
                  <c:v>4.0999999999999996</c:v>
                </c:pt>
                <c:pt idx="98">
                  <c:v>7.1</c:v>
                </c:pt>
                <c:pt idx="99">
                  <c:v>7</c:v>
                </c:pt>
                <c:pt idx="100">
                  <c:v>6.6</c:v>
                </c:pt>
                <c:pt idx="101">
                  <c:v>6.3</c:v>
                </c:pt>
                <c:pt idx="102">
                  <c:v>6.1</c:v>
                </c:pt>
                <c:pt idx="103">
                  <c:v>6</c:v>
                </c:pt>
                <c:pt idx="104">
                  <c:v>5.7</c:v>
                </c:pt>
                <c:pt idx="105">
                  <c:v>8.3000000000000007</c:v>
                </c:pt>
                <c:pt idx="106">
                  <c:v>8</c:v>
                </c:pt>
                <c:pt idx="107">
                  <c:v>7.2</c:v>
                </c:pt>
                <c:pt idx="108">
                  <c:v>7.1</c:v>
                </c:pt>
                <c:pt idx="109">
                  <c:v>7.1</c:v>
                </c:pt>
                <c:pt idx="110">
                  <c:v>7.1</c:v>
                </c:pt>
                <c:pt idx="111">
                  <c:v>6.7</c:v>
                </c:pt>
                <c:pt idx="112">
                  <c:v>6.6</c:v>
                </c:pt>
                <c:pt idx="113">
                  <c:v>6.5</c:v>
                </c:pt>
                <c:pt idx="114">
                  <c:v>6.3</c:v>
                </c:pt>
                <c:pt idx="115">
                  <c:v>6.3</c:v>
                </c:pt>
                <c:pt idx="116">
                  <c:v>6.2</c:v>
                </c:pt>
                <c:pt idx="117">
                  <c:v>6.2</c:v>
                </c:pt>
                <c:pt idx="118">
                  <c:v>5.7</c:v>
                </c:pt>
                <c:pt idx="119">
                  <c:v>5.6</c:v>
                </c:pt>
                <c:pt idx="120">
                  <c:v>5.6</c:v>
                </c:pt>
                <c:pt idx="121">
                  <c:v>5</c:v>
                </c:pt>
                <c:pt idx="122">
                  <c:v>4.5999999999999996</c:v>
                </c:pt>
                <c:pt idx="123">
                  <c:v>4.5</c:v>
                </c:pt>
                <c:pt idx="124">
                  <c:v>4.2</c:v>
                </c:pt>
                <c:pt idx="125">
                  <c:v>3.3</c:v>
                </c:pt>
                <c:pt idx="126">
                  <c:v>2.9</c:v>
                </c:pt>
                <c:pt idx="127">
                  <c:v>2.6</c:v>
                </c:pt>
                <c:pt idx="128">
                  <c:v>7.9</c:v>
                </c:pt>
                <c:pt idx="129">
                  <c:v>7.9</c:v>
                </c:pt>
                <c:pt idx="130">
                  <c:v>7.8</c:v>
                </c:pt>
                <c:pt idx="131">
                  <c:v>7.8</c:v>
                </c:pt>
                <c:pt idx="132">
                  <c:v>7.6</c:v>
                </c:pt>
                <c:pt idx="133">
                  <c:v>7.2</c:v>
                </c:pt>
                <c:pt idx="134">
                  <c:v>7.2</c:v>
                </c:pt>
                <c:pt idx="135">
                  <c:v>7.1</c:v>
                </c:pt>
                <c:pt idx="136">
                  <c:v>6.3</c:v>
                </c:pt>
                <c:pt idx="137">
                  <c:v>6.1</c:v>
                </c:pt>
                <c:pt idx="138">
                  <c:v>6</c:v>
                </c:pt>
                <c:pt idx="139">
                  <c:v>5.3</c:v>
                </c:pt>
                <c:pt idx="140">
                  <c:v>4.9000000000000004</c:v>
                </c:pt>
                <c:pt idx="141">
                  <c:v>4</c:v>
                </c:pt>
                <c:pt idx="142">
                  <c:v>3.3</c:v>
                </c:pt>
                <c:pt idx="143">
                  <c:v>2.8</c:v>
                </c:pt>
                <c:pt idx="144">
                  <c:v>8</c:v>
                </c:pt>
                <c:pt idx="145">
                  <c:v>7.4</c:v>
                </c:pt>
                <c:pt idx="146">
                  <c:v>7.4</c:v>
                </c:pt>
                <c:pt idx="147">
                  <c:v>7.1</c:v>
                </c:pt>
                <c:pt idx="148">
                  <c:v>6.4</c:v>
                </c:pt>
                <c:pt idx="149">
                  <c:v>6.4</c:v>
                </c:pt>
                <c:pt idx="150">
                  <c:v>6.3</c:v>
                </c:pt>
                <c:pt idx="151">
                  <c:v>6.2</c:v>
                </c:pt>
                <c:pt idx="152">
                  <c:v>5.9</c:v>
                </c:pt>
                <c:pt idx="153">
                  <c:v>5.8</c:v>
                </c:pt>
                <c:pt idx="154">
                  <c:v>5.7</c:v>
                </c:pt>
                <c:pt idx="155">
                  <c:v>5.2</c:v>
                </c:pt>
                <c:pt idx="156">
                  <c:v>5</c:v>
                </c:pt>
                <c:pt idx="157">
                  <c:v>4.5</c:v>
                </c:pt>
                <c:pt idx="158">
                  <c:v>4.2</c:v>
                </c:pt>
                <c:pt idx="159">
                  <c:v>4.0999999999999996</c:v>
                </c:pt>
                <c:pt idx="160">
                  <c:v>3.6</c:v>
                </c:pt>
                <c:pt idx="161">
                  <c:v>7.8</c:v>
                </c:pt>
                <c:pt idx="162">
                  <c:v>7.8</c:v>
                </c:pt>
                <c:pt idx="163">
                  <c:v>7.8</c:v>
                </c:pt>
                <c:pt idx="164">
                  <c:v>7.7</c:v>
                </c:pt>
                <c:pt idx="165">
                  <c:v>7</c:v>
                </c:pt>
                <c:pt idx="166">
                  <c:v>6.9</c:v>
                </c:pt>
                <c:pt idx="167">
                  <c:v>6.9</c:v>
                </c:pt>
                <c:pt idx="168">
                  <c:v>6.9</c:v>
                </c:pt>
                <c:pt idx="169">
                  <c:v>6.9</c:v>
                </c:pt>
                <c:pt idx="170">
                  <c:v>6.8</c:v>
                </c:pt>
                <c:pt idx="171">
                  <c:v>6.2</c:v>
                </c:pt>
                <c:pt idx="172">
                  <c:v>5.8</c:v>
                </c:pt>
                <c:pt idx="173">
                  <c:v>5.5</c:v>
                </c:pt>
                <c:pt idx="174">
                  <c:v>5.3</c:v>
                </c:pt>
                <c:pt idx="175">
                  <c:v>4.7</c:v>
                </c:pt>
                <c:pt idx="176">
                  <c:v>4.2</c:v>
                </c:pt>
                <c:pt idx="177">
                  <c:v>8.6</c:v>
                </c:pt>
                <c:pt idx="178">
                  <c:v>6.9</c:v>
                </c:pt>
                <c:pt idx="179">
                  <c:v>6.8</c:v>
                </c:pt>
                <c:pt idx="180">
                  <c:v>6.6</c:v>
                </c:pt>
                <c:pt idx="181">
                  <c:v>6.5</c:v>
                </c:pt>
                <c:pt idx="182">
                  <c:v>6.4</c:v>
                </c:pt>
                <c:pt idx="183">
                  <c:v>6.2</c:v>
                </c:pt>
                <c:pt idx="184">
                  <c:v>6.1</c:v>
                </c:pt>
                <c:pt idx="185">
                  <c:v>6</c:v>
                </c:pt>
                <c:pt idx="186">
                  <c:v>5.8</c:v>
                </c:pt>
                <c:pt idx="187">
                  <c:v>5.6</c:v>
                </c:pt>
                <c:pt idx="188">
                  <c:v>5.6</c:v>
                </c:pt>
                <c:pt idx="189">
                  <c:v>5.4</c:v>
                </c:pt>
                <c:pt idx="190">
                  <c:v>4.5</c:v>
                </c:pt>
                <c:pt idx="191">
                  <c:v>4.3</c:v>
                </c:pt>
                <c:pt idx="192">
                  <c:v>4.3</c:v>
                </c:pt>
                <c:pt idx="193">
                  <c:v>3.9</c:v>
                </c:pt>
                <c:pt idx="194">
                  <c:v>3.8</c:v>
                </c:pt>
                <c:pt idx="195">
                  <c:v>3.5</c:v>
                </c:pt>
                <c:pt idx="196">
                  <c:v>2.7</c:v>
                </c:pt>
                <c:pt idx="197">
                  <c:v>7.9</c:v>
                </c:pt>
                <c:pt idx="198">
                  <c:v>7.4</c:v>
                </c:pt>
                <c:pt idx="199">
                  <c:v>7.3</c:v>
                </c:pt>
                <c:pt idx="200">
                  <c:v>7.1</c:v>
                </c:pt>
                <c:pt idx="201">
                  <c:v>6.9</c:v>
                </c:pt>
                <c:pt idx="202">
                  <c:v>6.7</c:v>
                </c:pt>
                <c:pt idx="203">
                  <c:v>6.5</c:v>
                </c:pt>
                <c:pt idx="204">
                  <c:v>6.3</c:v>
                </c:pt>
                <c:pt idx="205">
                  <c:v>6</c:v>
                </c:pt>
                <c:pt idx="206">
                  <c:v>5.9</c:v>
                </c:pt>
                <c:pt idx="207">
                  <c:v>5.6</c:v>
                </c:pt>
                <c:pt idx="208">
                  <c:v>5.4</c:v>
                </c:pt>
                <c:pt idx="209">
                  <c:v>5.2</c:v>
                </c:pt>
                <c:pt idx="210">
                  <c:v>4.5999999999999996</c:v>
                </c:pt>
                <c:pt idx="211">
                  <c:v>4.4000000000000004</c:v>
                </c:pt>
                <c:pt idx="212">
                  <c:v>4</c:v>
                </c:pt>
                <c:pt idx="213">
                  <c:v>3.8</c:v>
                </c:pt>
                <c:pt idx="214">
                  <c:v>3.2</c:v>
                </c:pt>
                <c:pt idx="215">
                  <c:v>2.8</c:v>
                </c:pt>
                <c:pt idx="216">
                  <c:v>7.4</c:v>
                </c:pt>
                <c:pt idx="217">
                  <c:v>7.1</c:v>
                </c:pt>
                <c:pt idx="218">
                  <c:v>6.7</c:v>
                </c:pt>
                <c:pt idx="219">
                  <c:v>6.6</c:v>
                </c:pt>
                <c:pt idx="220">
                  <c:v>6.6</c:v>
                </c:pt>
                <c:pt idx="221">
                  <c:v>6.5</c:v>
                </c:pt>
                <c:pt idx="222">
                  <c:v>6.5</c:v>
                </c:pt>
                <c:pt idx="223">
                  <c:v>6.5</c:v>
                </c:pt>
                <c:pt idx="224">
                  <c:v>5.9</c:v>
                </c:pt>
                <c:pt idx="225">
                  <c:v>5.8</c:v>
                </c:pt>
                <c:pt idx="226">
                  <c:v>5.7</c:v>
                </c:pt>
                <c:pt idx="227">
                  <c:v>5.7</c:v>
                </c:pt>
                <c:pt idx="228">
                  <c:v>5.5</c:v>
                </c:pt>
                <c:pt idx="229">
                  <c:v>5.5</c:v>
                </c:pt>
                <c:pt idx="230">
                  <c:v>5.2</c:v>
                </c:pt>
                <c:pt idx="231">
                  <c:v>5.2</c:v>
                </c:pt>
                <c:pt idx="232">
                  <c:v>4.7</c:v>
                </c:pt>
                <c:pt idx="233">
                  <c:v>4.0999999999999996</c:v>
                </c:pt>
                <c:pt idx="234">
                  <c:v>3.2</c:v>
                </c:pt>
                <c:pt idx="235">
                  <c:v>7.7</c:v>
                </c:pt>
                <c:pt idx="236">
                  <c:v>7.2</c:v>
                </c:pt>
                <c:pt idx="237">
                  <c:v>7</c:v>
                </c:pt>
                <c:pt idx="238">
                  <c:v>6.9</c:v>
                </c:pt>
                <c:pt idx="239">
                  <c:v>6.8</c:v>
                </c:pt>
                <c:pt idx="240">
                  <c:v>6.7</c:v>
                </c:pt>
                <c:pt idx="241">
                  <c:v>6.6</c:v>
                </c:pt>
                <c:pt idx="242">
                  <c:v>6.5</c:v>
                </c:pt>
                <c:pt idx="243">
                  <c:v>6.4</c:v>
                </c:pt>
                <c:pt idx="244">
                  <c:v>6.4</c:v>
                </c:pt>
                <c:pt idx="245">
                  <c:v>6.2</c:v>
                </c:pt>
                <c:pt idx="246">
                  <c:v>6.1</c:v>
                </c:pt>
                <c:pt idx="247">
                  <c:v>5.9</c:v>
                </c:pt>
                <c:pt idx="248">
                  <c:v>5.5</c:v>
                </c:pt>
                <c:pt idx="249">
                  <c:v>5.5</c:v>
                </c:pt>
                <c:pt idx="250">
                  <c:v>5.3</c:v>
                </c:pt>
                <c:pt idx="251">
                  <c:v>4.5999999999999996</c:v>
                </c:pt>
                <c:pt idx="252">
                  <c:v>4.3</c:v>
                </c:pt>
                <c:pt idx="253">
                  <c:v>4.2</c:v>
                </c:pt>
                <c:pt idx="254">
                  <c:v>4.2</c:v>
                </c:pt>
                <c:pt idx="255">
                  <c:v>4.0999999999999996</c:v>
                </c:pt>
                <c:pt idx="256">
                  <c:v>3.3</c:v>
                </c:pt>
                <c:pt idx="257">
                  <c:v>2.2000000000000002</c:v>
                </c:pt>
                <c:pt idx="258">
                  <c:v>7.8</c:v>
                </c:pt>
                <c:pt idx="259">
                  <c:v>7.2</c:v>
                </c:pt>
                <c:pt idx="260">
                  <c:v>7.2</c:v>
                </c:pt>
                <c:pt idx="261">
                  <c:v>7</c:v>
                </c:pt>
                <c:pt idx="262">
                  <c:v>6.9</c:v>
                </c:pt>
                <c:pt idx="263">
                  <c:v>6.8</c:v>
                </c:pt>
                <c:pt idx="264">
                  <c:v>6.6</c:v>
                </c:pt>
                <c:pt idx="265">
                  <c:v>6.6</c:v>
                </c:pt>
                <c:pt idx="266">
                  <c:v>6.5</c:v>
                </c:pt>
                <c:pt idx="267">
                  <c:v>6.4</c:v>
                </c:pt>
                <c:pt idx="268">
                  <c:v>6.1</c:v>
                </c:pt>
                <c:pt idx="269">
                  <c:v>6.1</c:v>
                </c:pt>
                <c:pt idx="270">
                  <c:v>6.1</c:v>
                </c:pt>
                <c:pt idx="271">
                  <c:v>6</c:v>
                </c:pt>
                <c:pt idx="272">
                  <c:v>6</c:v>
                </c:pt>
                <c:pt idx="273">
                  <c:v>5.9</c:v>
                </c:pt>
                <c:pt idx="274">
                  <c:v>5.9</c:v>
                </c:pt>
                <c:pt idx="275">
                  <c:v>5.9</c:v>
                </c:pt>
                <c:pt idx="276">
                  <c:v>5.8</c:v>
                </c:pt>
                <c:pt idx="277">
                  <c:v>5.6</c:v>
                </c:pt>
                <c:pt idx="278">
                  <c:v>5.5</c:v>
                </c:pt>
                <c:pt idx="279">
                  <c:v>5.5</c:v>
                </c:pt>
                <c:pt idx="280">
                  <c:v>5.4</c:v>
                </c:pt>
                <c:pt idx="281">
                  <c:v>5.0999999999999996</c:v>
                </c:pt>
                <c:pt idx="282">
                  <c:v>4.5999999999999996</c:v>
                </c:pt>
                <c:pt idx="283">
                  <c:v>4.0999999999999996</c:v>
                </c:pt>
                <c:pt idx="284">
                  <c:v>4</c:v>
                </c:pt>
                <c:pt idx="285">
                  <c:v>3.9</c:v>
                </c:pt>
                <c:pt idx="286">
                  <c:v>3.8</c:v>
                </c:pt>
                <c:pt idx="287">
                  <c:v>7.6</c:v>
                </c:pt>
                <c:pt idx="288">
                  <c:v>7.5</c:v>
                </c:pt>
                <c:pt idx="289">
                  <c:v>7.1</c:v>
                </c:pt>
                <c:pt idx="290">
                  <c:v>6.7</c:v>
                </c:pt>
                <c:pt idx="291">
                  <c:v>6.5</c:v>
                </c:pt>
                <c:pt idx="292">
                  <c:v>6.3</c:v>
                </c:pt>
                <c:pt idx="293">
                  <c:v>6.3</c:v>
                </c:pt>
                <c:pt idx="294">
                  <c:v>6.3</c:v>
                </c:pt>
                <c:pt idx="295">
                  <c:v>6.2</c:v>
                </c:pt>
                <c:pt idx="296">
                  <c:v>6</c:v>
                </c:pt>
                <c:pt idx="297">
                  <c:v>5.8</c:v>
                </c:pt>
                <c:pt idx="298">
                  <c:v>5.8</c:v>
                </c:pt>
                <c:pt idx="299">
                  <c:v>5.6</c:v>
                </c:pt>
                <c:pt idx="300">
                  <c:v>5.6</c:v>
                </c:pt>
                <c:pt idx="301">
                  <c:v>5.5</c:v>
                </c:pt>
                <c:pt idx="302">
                  <c:v>5.2</c:v>
                </c:pt>
                <c:pt idx="303">
                  <c:v>5.2</c:v>
                </c:pt>
                <c:pt idx="304">
                  <c:v>4.8</c:v>
                </c:pt>
                <c:pt idx="305">
                  <c:v>4.5999999999999996</c:v>
                </c:pt>
                <c:pt idx="306">
                  <c:v>4.3</c:v>
                </c:pt>
                <c:pt idx="307">
                  <c:v>3.8</c:v>
                </c:pt>
                <c:pt idx="308">
                  <c:v>3.8</c:v>
                </c:pt>
                <c:pt idx="309">
                  <c:v>8.1</c:v>
                </c:pt>
                <c:pt idx="310">
                  <c:v>7.5</c:v>
                </c:pt>
                <c:pt idx="311">
                  <c:v>7.2</c:v>
                </c:pt>
                <c:pt idx="312">
                  <c:v>7.2</c:v>
                </c:pt>
                <c:pt idx="313">
                  <c:v>6.8</c:v>
                </c:pt>
                <c:pt idx="314">
                  <c:v>6.8</c:v>
                </c:pt>
                <c:pt idx="315">
                  <c:v>6.7</c:v>
                </c:pt>
                <c:pt idx="316">
                  <c:v>6.4</c:v>
                </c:pt>
                <c:pt idx="317">
                  <c:v>6.3</c:v>
                </c:pt>
                <c:pt idx="318">
                  <c:v>6.3</c:v>
                </c:pt>
                <c:pt idx="319">
                  <c:v>6.2</c:v>
                </c:pt>
                <c:pt idx="320">
                  <c:v>6</c:v>
                </c:pt>
                <c:pt idx="321">
                  <c:v>5.9</c:v>
                </c:pt>
                <c:pt idx="322">
                  <c:v>5.8</c:v>
                </c:pt>
                <c:pt idx="323">
                  <c:v>5.8</c:v>
                </c:pt>
                <c:pt idx="324">
                  <c:v>5.8</c:v>
                </c:pt>
                <c:pt idx="325">
                  <c:v>5.8</c:v>
                </c:pt>
                <c:pt idx="326">
                  <c:v>5.7</c:v>
                </c:pt>
                <c:pt idx="327">
                  <c:v>5.5</c:v>
                </c:pt>
                <c:pt idx="328">
                  <c:v>5.5</c:v>
                </c:pt>
                <c:pt idx="329">
                  <c:v>5</c:v>
                </c:pt>
                <c:pt idx="330">
                  <c:v>4.0999999999999996</c:v>
                </c:pt>
                <c:pt idx="331">
                  <c:v>3.6</c:v>
                </c:pt>
                <c:pt idx="332">
                  <c:v>2.7</c:v>
                </c:pt>
                <c:pt idx="333">
                  <c:v>8.4</c:v>
                </c:pt>
                <c:pt idx="334">
                  <c:v>7.9</c:v>
                </c:pt>
                <c:pt idx="335">
                  <c:v>7.5</c:v>
                </c:pt>
                <c:pt idx="336">
                  <c:v>7.3</c:v>
                </c:pt>
                <c:pt idx="337">
                  <c:v>7.2</c:v>
                </c:pt>
                <c:pt idx="338">
                  <c:v>7</c:v>
                </c:pt>
                <c:pt idx="339">
                  <c:v>7</c:v>
                </c:pt>
                <c:pt idx="340">
                  <c:v>6.7</c:v>
                </c:pt>
                <c:pt idx="341">
                  <c:v>6.7</c:v>
                </c:pt>
                <c:pt idx="342">
                  <c:v>6.7</c:v>
                </c:pt>
                <c:pt idx="343">
                  <c:v>6.6</c:v>
                </c:pt>
                <c:pt idx="344">
                  <c:v>6.6</c:v>
                </c:pt>
                <c:pt idx="345">
                  <c:v>6.6</c:v>
                </c:pt>
                <c:pt idx="346">
                  <c:v>6.5</c:v>
                </c:pt>
                <c:pt idx="347">
                  <c:v>6.4</c:v>
                </c:pt>
                <c:pt idx="348">
                  <c:v>6.2</c:v>
                </c:pt>
                <c:pt idx="349">
                  <c:v>5.9</c:v>
                </c:pt>
                <c:pt idx="350">
                  <c:v>5.7</c:v>
                </c:pt>
                <c:pt idx="351">
                  <c:v>5.3</c:v>
                </c:pt>
                <c:pt idx="352">
                  <c:v>5.2</c:v>
                </c:pt>
                <c:pt idx="353">
                  <c:v>5.2</c:v>
                </c:pt>
                <c:pt idx="354">
                  <c:v>5.2</c:v>
                </c:pt>
                <c:pt idx="355">
                  <c:v>5.0999999999999996</c:v>
                </c:pt>
                <c:pt idx="356">
                  <c:v>4.9000000000000004</c:v>
                </c:pt>
                <c:pt idx="357">
                  <c:v>4.8</c:v>
                </c:pt>
                <c:pt idx="358">
                  <c:v>4.7</c:v>
                </c:pt>
                <c:pt idx="359">
                  <c:v>4.4000000000000004</c:v>
                </c:pt>
                <c:pt idx="360">
                  <c:v>4.0999999999999996</c:v>
                </c:pt>
                <c:pt idx="361">
                  <c:v>3.4</c:v>
                </c:pt>
                <c:pt idx="362">
                  <c:v>7.1</c:v>
                </c:pt>
                <c:pt idx="363">
                  <c:v>7</c:v>
                </c:pt>
                <c:pt idx="364">
                  <c:v>7</c:v>
                </c:pt>
                <c:pt idx="365">
                  <c:v>6.8</c:v>
                </c:pt>
                <c:pt idx="366">
                  <c:v>6.8</c:v>
                </c:pt>
                <c:pt idx="367">
                  <c:v>6.6</c:v>
                </c:pt>
                <c:pt idx="368">
                  <c:v>6.5</c:v>
                </c:pt>
                <c:pt idx="369">
                  <c:v>6.5</c:v>
                </c:pt>
                <c:pt idx="370">
                  <c:v>6.5</c:v>
                </c:pt>
                <c:pt idx="371">
                  <c:v>6.4</c:v>
                </c:pt>
                <c:pt idx="372">
                  <c:v>6.3</c:v>
                </c:pt>
                <c:pt idx="373">
                  <c:v>6.3</c:v>
                </c:pt>
                <c:pt idx="374">
                  <c:v>6.2</c:v>
                </c:pt>
                <c:pt idx="375">
                  <c:v>6.2</c:v>
                </c:pt>
                <c:pt idx="376">
                  <c:v>6.2</c:v>
                </c:pt>
                <c:pt idx="377">
                  <c:v>6.2</c:v>
                </c:pt>
                <c:pt idx="378">
                  <c:v>6.1</c:v>
                </c:pt>
                <c:pt idx="379">
                  <c:v>6.1</c:v>
                </c:pt>
                <c:pt idx="380">
                  <c:v>5.9</c:v>
                </c:pt>
                <c:pt idx="381">
                  <c:v>5.8</c:v>
                </c:pt>
                <c:pt idx="382">
                  <c:v>5.7</c:v>
                </c:pt>
                <c:pt idx="383">
                  <c:v>5.4</c:v>
                </c:pt>
                <c:pt idx="384">
                  <c:v>5.4</c:v>
                </c:pt>
                <c:pt idx="385">
                  <c:v>5.4</c:v>
                </c:pt>
                <c:pt idx="386">
                  <c:v>5.4</c:v>
                </c:pt>
                <c:pt idx="387">
                  <c:v>5.3</c:v>
                </c:pt>
                <c:pt idx="388">
                  <c:v>5.2</c:v>
                </c:pt>
                <c:pt idx="389">
                  <c:v>5</c:v>
                </c:pt>
                <c:pt idx="390">
                  <c:v>5</c:v>
                </c:pt>
                <c:pt idx="391">
                  <c:v>4.9000000000000004</c:v>
                </c:pt>
                <c:pt idx="392">
                  <c:v>4.9000000000000004</c:v>
                </c:pt>
                <c:pt idx="393">
                  <c:v>4.8</c:v>
                </c:pt>
                <c:pt idx="394">
                  <c:v>3.3</c:v>
                </c:pt>
                <c:pt idx="395">
                  <c:v>2.7</c:v>
                </c:pt>
                <c:pt idx="396">
                  <c:v>7.5</c:v>
                </c:pt>
                <c:pt idx="397">
                  <c:v>7.5</c:v>
                </c:pt>
                <c:pt idx="398">
                  <c:v>7.4</c:v>
                </c:pt>
                <c:pt idx="399">
                  <c:v>7.2</c:v>
                </c:pt>
                <c:pt idx="400">
                  <c:v>7</c:v>
                </c:pt>
                <c:pt idx="401">
                  <c:v>6.9</c:v>
                </c:pt>
                <c:pt idx="402">
                  <c:v>6.9</c:v>
                </c:pt>
                <c:pt idx="403">
                  <c:v>6.9</c:v>
                </c:pt>
                <c:pt idx="404">
                  <c:v>6.8</c:v>
                </c:pt>
                <c:pt idx="405">
                  <c:v>6.8</c:v>
                </c:pt>
                <c:pt idx="406">
                  <c:v>6.8</c:v>
                </c:pt>
                <c:pt idx="407">
                  <c:v>6.5</c:v>
                </c:pt>
                <c:pt idx="408">
                  <c:v>6.3</c:v>
                </c:pt>
                <c:pt idx="409">
                  <c:v>6.2</c:v>
                </c:pt>
                <c:pt idx="410">
                  <c:v>6</c:v>
                </c:pt>
                <c:pt idx="411">
                  <c:v>5.8</c:v>
                </c:pt>
                <c:pt idx="412">
                  <c:v>5.8</c:v>
                </c:pt>
                <c:pt idx="413">
                  <c:v>5.8</c:v>
                </c:pt>
                <c:pt idx="414">
                  <c:v>5.6</c:v>
                </c:pt>
                <c:pt idx="415">
                  <c:v>5.4</c:v>
                </c:pt>
                <c:pt idx="416">
                  <c:v>5.3</c:v>
                </c:pt>
                <c:pt idx="417">
                  <c:v>5.0999999999999996</c:v>
                </c:pt>
                <c:pt idx="418">
                  <c:v>5.0999999999999996</c:v>
                </c:pt>
                <c:pt idx="419">
                  <c:v>4.7</c:v>
                </c:pt>
                <c:pt idx="420">
                  <c:v>4.5999999999999996</c:v>
                </c:pt>
                <c:pt idx="421">
                  <c:v>4.5999999999999996</c:v>
                </c:pt>
                <c:pt idx="422">
                  <c:v>4.5</c:v>
                </c:pt>
                <c:pt idx="423">
                  <c:v>4.3</c:v>
                </c:pt>
                <c:pt idx="424">
                  <c:v>3.5</c:v>
                </c:pt>
                <c:pt idx="425">
                  <c:v>8.6999999999999993</c:v>
                </c:pt>
                <c:pt idx="426">
                  <c:v>7.8</c:v>
                </c:pt>
                <c:pt idx="427">
                  <c:v>7.7</c:v>
                </c:pt>
                <c:pt idx="428">
                  <c:v>7.7</c:v>
                </c:pt>
                <c:pt idx="429">
                  <c:v>7.7</c:v>
                </c:pt>
                <c:pt idx="430">
                  <c:v>7.6</c:v>
                </c:pt>
                <c:pt idx="431">
                  <c:v>7.4</c:v>
                </c:pt>
                <c:pt idx="432">
                  <c:v>7.4</c:v>
                </c:pt>
                <c:pt idx="433">
                  <c:v>7.2</c:v>
                </c:pt>
                <c:pt idx="434">
                  <c:v>6.8</c:v>
                </c:pt>
                <c:pt idx="435">
                  <c:v>6.8</c:v>
                </c:pt>
                <c:pt idx="436">
                  <c:v>6.6</c:v>
                </c:pt>
                <c:pt idx="437">
                  <c:v>6.6</c:v>
                </c:pt>
                <c:pt idx="438">
                  <c:v>6.6</c:v>
                </c:pt>
                <c:pt idx="439">
                  <c:v>6.3</c:v>
                </c:pt>
                <c:pt idx="440">
                  <c:v>6.3</c:v>
                </c:pt>
                <c:pt idx="441">
                  <c:v>6.3</c:v>
                </c:pt>
                <c:pt idx="442">
                  <c:v>6.3</c:v>
                </c:pt>
                <c:pt idx="443">
                  <c:v>6.2</c:v>
                </c:pt>
                <c:pt idx="444">
                  <c:v>6.2</c:v>
                </c:pt>
                <c:pt idx="445">
                  <c:v>6.2</c:v>
                </c:pt>
                <c:pt idx="446">
                  <c:v>5.7</c:v>
                </c:pt>
                <c:pt idx="447">
                  <c:v>5.7</c:v>
                </c:pt>
                <c:pt idx="448">
                  <c:v>5.7</c:v>
                </c:pt>
                <c:pt idx="449">
                  <c:v>5.6</c:v>
                </c:pt>
                <c:pt idx="450">
                  <c:v>5.4</c:v>
                </c:pt>
                <c:pt idx="451">
                  <c:v>5.3</c:v>
                </c:pt>
                <c:pt idx="452">
                  <c:v>5.0999999999999996</c:v>
                </c:pt>
                <c:pt idx="453">
                  <c:v>5.0999999999999996</c:v>
                </c:pt>
                <c:pt idx="454">
                  <c:v>5.0999999999999996</c:v>
                </c:pt>
                <c:pt idx="455">
                  <c:v>5.0999999999999996</c:v>
                </c:pt>
                <c:pt idx="456">
                  <c:v>5</c:v>
                </c:pt>
                <c:pt idx="457">
                  <c:v>5</c:v>
                </c:pt>
                <c:pt idx="458">
                  <c:v>4.8</c:v>
                </c:pt>
                <c:pt idx="459">
                  <c:v>4.2</c:v>
                </c:pt>
                <c:pt idx="460">
                  <c:v>4.2</c:v>
                </c:pt>
                <c:pt idx="461">
                  <c:v>3.8</c:v>
                </c:pt>
                <c:pt idx="462">
                  <c:v>8.6</c:v>
                </c:pt>
                <c:pt idx="463">
                  <c:v>8</c:v>
                </c:pt>
                <c:pt idx="464">
                  <c:v>7.2</c:v>
                </c:pt>
                <c:pt idx="465">
                  <c:v>7.2</c:v>
                </c:pt>
                <c:pt idx="466">
                  <c:v>7</c:v>
                </c:pt>
                <c:pt idx="467">
                  <c:v>7</c:v>
                </c:pt>
                <c:pt idx="468">
                  <c:v>6.5</c:v>
                </c:pt>
                <c:pt idx="469">
                  <c:v>6.2</c:v>
                </c:pt>
                <c:pt idx="470">
                  <c:v>6.1</c:v>
                </c:pt>
                <c:pt idx="471">
                  <c:v>6.1</c:v>
                </c:pt>
                <c:pt idx="472">
                  <c:v>6.1</c:v>
                </c:pt>
                <c:pt idx="473">
                  <c:v>6</c:v>
                </c:pt>
                <c:pt idx="474">
                  <c:v>5.9</c:v>
                </c:pt>
                <c:pt idx="475">
                  <c:v>5.8</c:v>
                </c:pt>
                <c:pt idx="476">
                  <c:v>5.8</c:v>
                </c:pt>
                <c:pt idx="477">
                  <c:v>5.8</c:v>
                </c:pt>
                <c:pt idx="478">
                  <c:v>5.6</c:v>
                </c:pt>
                <c:pt idx="479">
                  <c:v>5.5</c:v>
                </c:pt>
                <c:pt idx="480">
                  <c:v>5.5</c:v>
                </c:pt>
                <c:pt idx="481">
                  <c:v>5.4</c:v>
                </c:pt>
                <c:pt idx="482">
                  <c:v>5.4</c:v>
                </c:pt>
                <c:pt idx="483">
                  <c:v>5.4</c:v>
                </c:pt>
                <c:pt idx="484">
                  <c:v>5.3</c:v>
                </c:pt>
                <c:pt idx="485">
                  <c:v>5.3</c:v>
                </c:pt>
                <c:pt idx="486">
                  <c:v>5.2</c:v>
                </c:pt>
                <c:pt idx="487">
                  <c:v>5.2</c:v>
                </c:pt>
                <c:pt idx="488">
                  <c:v>5</c:v>
                </c:pt>
                <c:pt idx="489">
                  <c:v>4.8</c:v>
                </c:pt>
                <c:pt idx="490">
                  <c:v>4.5999999999999996</c:v>
                </c:pt>
                <c:pt idx="491">
                  <c:v>4.5999999999999996</c:v>
                </c:pt>
                <c:pt idx="492">
                  <c:v>4.5</c:v>
                </c:pt>
                <c:pt idx="493">
                  <c:v>4.4000000000000004</c:v>
                </c:pt>
                <c:pt idx="494">
                  <c:v>3.9</c:v>
                </c:pt>
                <c:pt idx="495">
                  <c:v>3.7</c:v>
                </c:pt>
                <c:pt idx="496">
                  <c:v>3.3</c:v>
                </c:pt>
                <c:pt idx="497">
                  <c:v>3.2</c:v>
                </c:pt>
                <c:pt idx="498">
                  <c:v>8.6</c:v>
                </c:pt>
                <c:pt idx="499">
                  <c:v>7.8</c:v>
                </c:pt>
                <c:pt idx="500">
                  <c:v>7.6</c:v>
                </c:pt>
                <c:pt idx="501">
                  <c:v>7.6</c:v>
                </c:pt>
                <c:pt idx="502">
                  <c:v>7.5</c:v>
                </c:pt>
                <c:pt idx="503">
                  <c:v>7.5</c:v>
                </c:pt>
                <c:pt idx="504">
                  <c:v>7.5</c:v>
                </c:pt>
                <c:pt idx="505">
                  <c:v>7.4</c:v>
                </c:pt>
                <c:pt idx="506">
                  <c:v>7.3</c:v>
                </c:pt>
                <c:pt idx="507">
                  <c:v>7.2</c:v>
                </c:pt>
                <c:pt idx="508">
                  <c:v>7.2</c:v>
                </c:pt>
                <c:pt idx="509">
                  <c:v>7</c:v>
                </c:pt>
                <c:pt idx="510">
                  <c:v>7</c:v>
                </c:pt>
                <c:pt idx="511">
                  <c:v>6.8</c:v>
                </c:pt>
                <c:pt idx="512">
                  <c:v>6.8</c:v>
                </c:pt>
                <c:pt idx="513">
                  <c:v>6.7</c:v>
                </c:pt>
                <c:pt idx="514">
                  <c:v>6.6</c:v>
                </c:pt>
                <c:pt idx="515">
                  <c:v>6.6</c:v>
                </c:pt>
                <c:pt idx="516">
                  <c:v>6.6</c:v>
                </c:pt>
                <c:pt idx="517">
                  <c:v>6.5</c:v>
                </c:pt>
                <c:pt idx="518">
                  <c:v>6.4</c:v>
                </c:pt>
                <c:pt idx="519">
                  <c:v>6.4</c:v>
                </c:pt>
                <c:pt idx="520">
                  <c:v>6.3</c:v>
                </c:pt>
                <c:pt idx="521">
                  <c:v>6.3</c:v>
                </c:pt>
                <c:pt idx="522">
                  <c:v>6.1</c:v>
                </c:pt>
                <c:pt idx="523">
                  <c:v>6.1</c:v>
                </c:pt>
                <c:pt idx="524">
                  <c:v>6.1</c:v>
                </c:pt>
                <c:pt idx="525">
                  <c:v>6.1</c:v>
                </c:pt>
                <c:pt idx="526">
                  <c:v>6.1</c:v>
                </c:pt>
                <c:pt idx="527">
                  <c:v>6</c:v>
                </c:pt>
                <c:pt idx="528">
                  <c:v>6</c:v>
                </c:pt>
                <c:pt idx="529">
                  <c:v>5.9</c:v>
                </c:pt>
                <c:pt idx="530">
                  <c:v>5.9</c:v>
                </c:pt>
                <c:pt idx="531">
                  <c:v>5.9</c:v>
                </c:pt>
                <c:pt idx="532">
                  <c:v>5.7</c:v>
                </c:pt>
                <c:pt idx="533">
                  <c:v>5.6</c:v>
                </c:pt>
                <c:pt idx="534">
                  <c:v>5.6</c:v>
                </c:pt>
                <c:pt idx="535">
                  <c:v>5.5</c:v>
                </c:pt>
                <c:pt idx="536">
                  <c:v>5.4</c:v>
                </c:pt>
                <c:pt idx="537">
                  <c:v>5.3</c:v>
                </c:pt>
                <c:pt idx="538">
                  <c:v>5.2</c:v>
                </c:pt>
                <c:pt idx="539">
                  <c:v>5.2</c:v>
                </c:pt>
                <c:pt idx="540">
                  <c:v>5.2</c:v>
                </c:pt>
                <c:pt idx="541">
                  <c:v>4.9000000000000004</c:v>
                </c:pt>
                <c:pt idx="542">
                  <c:v>4.9000000000000004</c:v>
                </c:pt>
                <c:pt idx="543">
                  <c:v>4.8</c:v>
                </c:pt>
                <c:pt idx="544">
                  <c:v>4.8</c:v>
                </c:pt>
                <c:pt idx="545">
                  <c:v>4.5</c:v>
                </c:pt>
                <c:pt idx="546">
                  <c:v>4.0999999999999996</c:v>
                </c:pt>
                <c:pt idx="547">
                  <c:v>4</c:v>
                </c:pt>
                <c:pt idx="548">
                  <c:v>3.4</c:v>
                </c:pt>
                <c:pt idx="549">
                  <c:v>8.1</c:v>
                </c:pt>
                <c:pt idx="550">
                  <c:v>7.8</c:v>
                </c:pt>
                <c:pt idx="551">
                  <c:v>7.7</c:v>
                </c:pt>
                <c:pt idx="552">
                  <c:v>7.5</c:v>
                </c:pt>
                <c:pt idx="553">
                  <c:v>7.5</c:v>
                </c:pt>
                <c:pt idx="554">
                  <c:v>7.4</c:v>
                </c:pt>
                <c:pt idx="555">
                  <c:v>7.3</c:v>
                </c:pt>
                <c:pt idx="556">
                  <c:v>7.2</c:v>
                </c:pt>
                <c:pt idx="557">
                  <c:v>7.2</c:v>
                </c:pt>
                <c:pt idx="558">
                  <c:v>7.1</c:v>
                </c:pt>
                <c:pt idx="559">
                  <c:v>7.1</c:v>
                </c:pt>
                <c:pt idx="560">
                  <c:v>6.7</c:v>
                </c:pt>
                <c:pt idx="561">
                  <c:v>6.7</c:v>
                </c:pt>
                <c:pt idx="562">
                  <c:v>6.7</c:v>
                </c:pt>
                <c:pt idx="563">
                  <c:v>6.6</c:v>
                </c:pt>
                <c:pt idx="564">
                  <c:v>6.4</c:v>
                </c:pt>
                <c:pt idx="565">
                  <c:v>6.3</c:v>
                </c:pt>
                <c:pt idx="566">
                  <c:v>6.2</c:v>
                </c:pt>
                <c:pt idx="567">
                  <c:v>6.2</c:v>
                </c:pt>
                <c:pt idx="568">
                  <c:v>6.1</c:v>
                </c:pt>
                <c:pt idx="569">
                  <c:v>6.1</c:v>
                </c:pt>
                <c:pt idx="570">
                  <c:v>6.1</c:v>
                </c:pt>
                <c:pt idx="571">
                  <c:v>5.9</c:v>
                </c:pt>
                <c:pt idx="572">
                  <c:v>5.7</c:v>
                </c:pt>
                <c:pt idx="573">
                  <c:v>5.6</c:v>
                </c:pt>
                <c:pt idx="574">
                  <c:v>5.6</c:v>
                </c:pt>
                <c:pt idx="575">
                  <c:v>5.6</c:v>
                </c:pt>
                <c:pt idx="576">
                  <c:v>5.6</c:v>
                </c:pt>
                <c:pt idx="577">
                  <c:v>5.4</c:v>
                </c:pt>
                <c:pt idx="578">
                  <c:v>5.4</c:v>
                </c:pt>
                <c:pt idx="579">
                  <c:v>5.4</c:v>
                </c:pt>
                <c:pt idx="580">
                  <c:v>5.4</c:v>
                </c:pt>
                <c:pt idx="581">
                  <c:v>5.3</c:v>
                </c:pt>
                <c:pt idx="582">
                  <c:v>5.3</c:v>
                </c:pt>
                <c:pt idx="583">
                  <c:v>5.0999999999999996</c:v>
                </c:pt>
                <c:pt idx="584">
                  <c:v>5.0999999999999996</c:v>
                </c:pt>
                <c:pt idx="585">
                  <c:v>4.9000000000000004</c:v>
                </c:pt>
                <c:pt idx="586">
                  <c:v>4.9000000000000004</c:v>
                </c:pt>
                <c:pt idx="587">
                  <c:v>4.8</c:v>
                </c:pt>
                <c:pt idx="588">
                  <c:v>4.3</c:v>
                </c:pt>
                <c:pt idx="589">
                  <c:v>4.0999999999999996</c:v>
                </c:pt>
                <c:pt idx="590">
                  <c:v>4</c:v>
                </c:pt>
                <c:pt idx="591">
                  <c:v>3.5</c:v>
                </c:pt>
                <c:pt idx="592">
                  <c:v>3.5</c:v>
                </c:pt>
                <c:pt idx="593">
                  <c:v>3.5</c:v>
                </c:pt>
                <c:pt idx="594">
                  <c:v>1.9</c:v>
                </c:pt>
                <c:pt idx="595">
                  <c:v>1.9</c:v>
                </c:pt>
                <c:pt idx="596">
                  <c:v>8.5</c:v>
                </c:pt>
                <c:pt idx="597">
                  <c:v>8.1</c:v>
                </c:pt>
                <c:pt idx="598">
                  <c:v>8</c:v>
                </c:pt>
                <c:pt idx="599">
                  <c:v>7.8</c:v>
                </c:pt>
                <c:pt idx="600">
                  <c:v>7.8</c:v>
                </c:pt>
                <c:pt idx="601">
                  <c:v>7.7</c:v>
                </c:pt>
                <c:pt idx="602">
                  <c:v>7.6</c:v>
                </c:pt>
                <c:pt idx="603">
                  <c:v>7.6</c:v>
                </c:pt>
                <c:pt idx="604">
                  <c:v>7.5</c:v>
                </c:pt>
                <c:pt idx="605">
                  <c:v>7.4</c:v>
                </c:pt>
                <c:pt idx="606">
                  <c:v>7.3</c:v>
                </c:pt>
                <c:pt idx="607">
                  <c:v>7.2</c:v>
                </c:pt>
                <c:pt idx="608">
                  <c:v>7.2</c:v>
                </c:pt>
                <c:pt idx="609">
                  <c:v>7.1</c:v>
                </c:pt>
                <c:pt idx="610">
                  <c:v>7.1</c:v>
                </c:pt>
                <c:pt idx="611">
                  <c:v>6.9</c:v>
                </c:pt>
                <c:pt idx="612">
                  <c:v>6.8</c:v>
                </c:pt>
                <c:pt idx="613">
                  <c:v>6.8</c:v>
                </c:pt>
                <c:pt idx="614">
                  <c:v>6.8</c:v>
                </c:pt>
                <c:pt idx="615">
                  <c:v>6.8</c:v>
                </c:pt>
                <c:pt idx="616">
                  <c:v>6.7</c:v>
                </c:pt>
                <c:pt idx="617">
                  <c:v>6.7</c:v>
                </c:pt>
                <c:pt idx="618">
                  <c:v>6.6</c:v>
                </c:pt>
                <c:pt idx="619">
                  <c:v>6.5</c:v>
                </c:pt>
                <c:pt idx="620">
                  <c:v>6.4</c:v>
                </c:pt>
                <c:pt idx="621">
                  <c:v>6.3</c:v>
                </c:pt>
                <c:pt idx="622">
                  <c:v>6.3</c:v>
                </c:pt>
                <c:pt idx="623">
                  <c:v>6.3</c:v>
                </c:pt>
                <c:pt idx="624">
                  <c:v>5.8</c:v>
                </c:pt>
                <c:pt idx="625">
                  <c:v>5.8</c:v>
                </c:pt>
                <c:pt idx="626">
                  <c:v>5.8</c:v>
                </c:pt>
                <c:pt idx="627">
                  <c:v>5.5</c:v>
                </c:pt>
                <c:pt idx="628">
                  <c:v>5.4</c:v>
                </c:pt>
                <c:pt idx="629">
                  <c:v>5.4</c:v>
                </c:pt>
                <c:pt idx="630">
                  <c:v>5.4</c:v>
                </c:pt>
                <c:pt idx="631">
                  <c:v>5.4</c:v>
                </c:pt>
                <c:pt idx="632">
                  <c:v>5.3</c:v>
                </c:pt>
                <c:pt idx="633">
                  <c:v>5.3</c:v>
                </c:pt>
                <c:pt idx="634">
                  <c:v>5.0999999999999996</c:v>
                </c:pt>
                <c:pt idx="635">
                  <c:v>5.0999999999999996</c:v>
                </c:pt>
                <c:pt idx="636">
                  <c:v>5.0999999999999996</c:v>
                </c:pt>
                <c:pt idx="637">
                  <c:v>5</c:v>
                </c:pt>
                <c:pt idx="638">
                  <c:v>4.8</c:v>
                </c:pt>
                <c:pt idx="639">
                  <c:v>4.8</c:v>
                </c:pt>
                <c:pt idx="640">
                  <c:v>4.4000000000000004</c:v>
                </c:pt>
                <c:pt idx="641">
                  <c:v>4.0999999999999996</c:v>
                </c:pt>
                <c:pt idx="642">
                  <c:v>4</c:v>
                </c:pt>
                <c:pt idx="643">
                  <c:v>3.6</c:v>
                </c:pt>
                <c:pt idx="644">
                  <c:v>3</c:v>
                </c:pt>
                <c:pt idx="645">
                  <c:v>2.8</c:v>
                </c:pt>
                <c:pt idx="646">
                  <c:v>8.4</c:v>
                </c:pt>
                <c:pt idx="647">
                  <c:v>7.7</c:v>
                </c:pt>
                <c:pt idx="648">
                  <c:v>7.7</c:v>
                </c:pt>
                <c:pt idx="649">
                  <c:v>7.6</c:v>
                </c:pt>
                <c:pt idx="650">
                  <c:v>7.5</c:v>
                </c:pt>
                <c:pt idx="651">
                  <c:v>7.3</c:v>
                </c:pt>
                <c:pt idx="652">
                  <c:v>7.3</c:v>
                </c:pt>
                <c:pt idx="653">
                  <c:v>7.2</c:v>
                </c:pt>
                <c:pt idx="654">
                  <c:v>7.1</c:v>
                </c:pt>
                <c:pt idx="655">
                  <c:v>7</c:v>
                </c:pt>
                <c:pt idx="656">
                  <c:v>6.8</c:v>
                </c:pt>
                <c:pt idx="657">
                  <c:v>6.7</c:v>
                </c:pt>
                <c:pt idx="658">
                  <c:v>6.7</c:v>
                </c:pt>
                <c:pt idx="659">
                  <c:v>6.7</c:v>
                </c:pt>
                <c:pt idx="660">
                  <c:v>6.3</c:v>
                </c:pt>
                <c:pt idx="661">
                  <c:v>6.2</c:v>
                </c:pt>
                <c:pt idx="662">
                  <c:v>6.2</c:v>
                </c:pt>
                <c:pt idx="663">
                  <c:v>6.1</c:v>
                </c:pt>
                <c:pt idx="664">
                  <c:v>6.1</c:v>
                </c:pt>
                <c:pt idx="665">
                  <c:v>6.1</c:v>
                </c:pt>
                <c:pt idx="666">
                  <c:v>6</c:v>
                </c:pt>
                <c:pt idx="667">
                  <c:v>5.9</c:v>
                </c:pt>
                <c:pt idx="668">
                  <c:v>5.8</c:v>
                </c:pt>
                <c:pt idx="669">
                  <c:v>5.8</c:v>
                </c:pt>
                <c:pt idx="670">
                  <c:v>5.6</c:v>
                </c:pt>
                <c:pt idx="671">
                  <c:v>5.3</c:v>
                </c:pt>
                <c:pt idx="672">
                  <c:v>5.0999999999999996</c:v>
                </c:pt>
                <c:pt idx="673">
                  <c:v>5.0999999999999996</c:v>
                </c:pt>
                <c:pt idx="674">
                  <c:v>4.9000000000000004</c:v>
                </c:pt>
                <c:pt idx="675">
                  <c:v>4.9000000000000004</c:v>
                </c:pt>
                <c:pt idx="676">
                  <c:v>4.9000000000000004</c:v>
                </c:pt>
                <c:pt idx="677">
                  <c:v>4.9000000000000004</c:v>
                </c:pt>
                <c:pt idx="678">
                  <c:v>4.8</c:v>
                </c:pt>
                <c:pt idx="679">
                  <c:v>4.5999999999999996</c:v>
                </c:pt>
                <c:pt idx="680">
                  <c:v>4.5999999999999996</c:v>
                </c:pt>
                <c:pt idx="681">
                  <c:v>4.5999999999999996</c:v>
                </c:pt>
                <c:pt idx="682">
                  <c:v>4.5</c:v>
                </c:pt>
                <c:pt idx="683">
                  <c:v>4.4000000000000004</c:v>
                </c:pt>
                <c:pt idx="684">
                  <c:v>4.4000000000000004</c:v>
                </c:pt>
                <c:pt idx="685">
                  <c:v>4</c:v>
                </c:pt>
                <c:pt idx="686">
                  <c:v>3.9</c:v>
                </c:pt>
                <c:pt idx="687">
                  <c:v>3.6</c:v>
                </c:pt>
                <c:pt idx="688">
                  <c:v>3.2</c:v>
                </c:pt>
                <c:pt idx="689">
                  <c:v>3.1</c:v>
                </c:pt>
                <c:pt idx="690">
                  <c:v>2.9</c:v>
                </c:pt>
                <c:pt idx="691">
                  <c:v>8.3000000000000007</c:v>
                </c:pt>
                <c:pt idx="692">
                  <c:v>8</c:v>
                </c:pt>
                <c:pt idx="693">
                  <c:v>8</c:v>
                </c:pt>
                <c:pt idx="694">
                  <c:v>7.7</c:v>
                </c:pt>
                <c:pt idx="695">
                  <c:v>7.6</c:v>
                </c:pt>
                <c:pt idx="696">
                  <c:v>7.5</c:v>
                </c:pt>
                <c:pt idx="697">
                  <c:v>7.5</c:v>
                </c:pt>
                <c:pt idx="698">
                  <c:v>7.3</c:v>
                </c:pt>
                <c:pt idx="699">
                  <c:v>7.3</c:v>
                </c:pt>
                <c:pt idx="700">
                  <c:v>7.3</c:v>
                </c:pt>
                <c:pt idx="701">
                  <c:v>7.2</c:v>
                </c:pt>
                <c:pt idx="702">
                  <c:v>7.2</c:v>
                </c:pt>
                <c:pt idx="703">
                  <c:v>7.1</c:v>
                </c:pt>
                <c:pt idx="704">
                  <c:v>7.1</c:v>
                </c:pt>
                <c:pt idx="705">
                  <c:v>7</c:v>
                </c:pt>
                <c:pt idx="706">
                  <c:v>7</c:v>
                </c:pt>
                <c:pt idx="707">
                  <c:v>7</c:v>
                </c:pt>
                <c:pt idx="708">
                  <c:v>6.9</c:v>
                </c:pt>
                <c:pt idx="709">
                  <c:v>6.9</c:v>
                </c:pt>
                <c:pt idx="710">
                  <c:v>6.8</c:v>
                </c:pt>
                <c:pt idx="711">
                  <c:v>6.7</c:v>
                </c:pt>
                <c:pt idx="712">
                  <c:v>6.7</c:v>
                </c:pt>
                <c:pt idx="713">
                  <c:v>6.7</c:v>
                </c:pt>
                <c:pt idx="714">
                  <c:v>6.7</c:v>
                </c:pt>
                <c:pt idx="715">
                  <c:v>6.6</c:v>
                </c:pt>
                <c:pt idx="716">
                  <c:v>6.6</c:v>
                </c:pt>
                <c:pt idx="717">
                  <c:v>6.6</c:v>
                </c:pt>
                <c:pt idx="718">
                  <c:v>6.6</c:v>
                </c:pt>
                <c:pt idx="719">
                  <c:v>6.5</c:v>
                </c:pt>
                <c:pt idx="720">
                  <c:v>6.5</c:v>
                </c:pt>
                <c:pt idx="721">
                  <c:v>6.4</c:v>
                </c:pt>
                <c:pt idx="722">
                  <c:v>6.4</c:v>
                </c:pt>
                <c:pt idx="723">
                  <c:v>6.3</c:v>
                </c:pt>
                <c:pt idx="724">
                  <c:v>6.3</c:v>
                </c:pt>
                <c:pt idx="725">
                  <c:v>6.3</c:v>
                </c:pt>
                <c:pt idx="726">
                  <c:v>6.3</c:v>
                </c:pt>
                <c:pt idx="727">
                  <c:v>6.3</c:v>
                </c:pt>
                <c:pt idx="728">
                  <c:v>6.3</c:v>
                </c:pt>
                <c:pt idx="729">
                  <c:v>6.2</c:v>
                </c:pt>
                <c:pt idx="730">
                  <c:v>6.2</c:v>
                </c:pt>
                <c:pt idx="731">
                  <c:v>6.2</c:v>
                </c:pt>
                <c:pt idx="732">
                  <c:v>6.1</c:v>
                </c:pt>
                <c:pt idx="733">
                  <c:v>6</c:v>
                </c:pt>
                <c:pt idx="734">
                  <c:v>6</c:v>
                </c:pt>
                <c:pt idx="735">
                  <c:v>6</c:v>
                </c:pt>
                <c:pt idx="736">
                  <c:v>6</c:v>
                </c:pt>
                <c:pt idx="737">
                  <c:v>5.9</c:v>
                </c:pt>
                <c:pt idx="738">
                  <c:v>5.8</c:v>
                </c:pt>
                <c:pt idx="739">
                  <c:v>5.7</c:v>
                </c:pt>
                <c:pt idx="740">
                  <c:v>5.6</c:v>
                </c:pt>
                <c:pt idx="741">
                  <c:v>5.6</c:v>
                </c:pt>
                <c:pt idx="742">
                  <c:v>5.6</c:v>
                </c:pt>
                <c:pt idx="743">
                  <c:v>5.4</c:v>
                </c:pt>
                <c:pt idx="744">
                  <c:v>5.4</c:v>
                </c:pt>
                <c:pt idx="745">
                  <c:v>5.4</c:v>
                </c:pt>
                <c:pt idx="746">
                  <c:v>5.3</c:v>
                </c:pt>
                <c:pt idx="747">
                  <c:v>5.3</c:v>
                </c:pt>
                <c:pt idx="748">
                  <c:v>5.2</c:v>
                </c:pt>
                <c:pt idx="749">
                  <c:v>5.0999999999999996</c:v>
                </c:pt>
                <c:pt idx="750">
                  <c:v>5.0999999999999996</c:v>
                </c:pt>
                <c:pt idx="751">
                  <c:v>5.0999999999999996</c:v>
                </c:pt>
                <c:pt idx="752">
                  <c:v>5</c:v>
                </c:pt>
                <c:pt idx="753">
                  <c:v>5</c:v>
                </c:pt>
                <c:pt idx="754">
                  <c:v>4.9000000000000004</c:v>
                </c:pt>
                <c:pt idx="755">
                  <c:v>4.8</c:v>
                </c:pt>
                <c:pt idx="756">
                  <c:v>4.7</c:v>
                </c:pt>
                <c:pt idx="757">
                  <c:v>4.7</c:v>
                </c:pt>
                <c:pt idx="758">
                  <c:v>4.7</c:v>
                </c:pt>
                <c:pt idx="759">
                  <c:v>4.5999999999999996</c:v>
                </c:pt>
                <c:pt idx="760">
                  <c:v>4.3</c:v>
                </c:pt>
                <c:pt idx="761">
                  <c:v>4.3</c:v>
                </c:pt>
                <c:pt idx="762">
                  <c:v>4</c:v>
                </c:pt>
                <c:pt idx="763">
                  <c:v>3.6</c:v>
                </c:pt>
                <c:pt idx="764">
                  <c:v>8</c:v>
                </c:pt>
                <c:pt idx="765">
                  <c:v>8</c:v>
                </c:pt>
                <c:pt idx="766">
                  <c:v>8</c:v>
                </c:pt>
                <c:pt idx="767">
                  <c:v>7.9</c:v>
                </c:pt>
                <c:pt idx="768">
                  <c:v>7.8</c:v>
                </c:pt>
                <c:pt idx="769">
                  <c:v>7.7</c:v>
                </c:pt>
                <c:pt idx="770">
                  <c:v>7.7</c:v>
                </c:pt>
                <c:pt idx="771">
                  <c:v>7.5</c:v>
                </c:pt>
                <c:pt idx="772">
                  <c:v>7.5</c:v>
                </c:pt>
                <c:pt idx="773">
                  <c:v>7.5</c:v>
                </c:pt>
                <c:pt idx="774">
                  <c:v>7.4</c:v>
                </c:pt>
                <c:pt idx="775">
                  <c:v>7.3</c:v>
                </c:pt>
                <c:pt idx="776">
                  <c:v>7.3</c:v>
                </c:pt>
                <c:pt idx="777">
                  <c:v>7.3</c:v>
                </c:pt>
                <c:pt idx="778">
                  <c:v>7.3</c:v>
                </c:pt>
                <c:pt idx="779">
                  <c:v>7.1</c:v>
                </c:pt>
                <c:pt idx="780">
                  <c:v>7.1</c:v>
                </c:pt>
                <c:pt idx="781">
                  <c:v>7</c:v>
                </c:pt>
                <c:pt idx="782">
                  <c:v>6.9</c:v>
                </c:pt>
                <c:pt idx="783">
                  <c:v>6.8</c:v>
                </c:pt>
                <c:pt idx="784">
                  <c:v>6.7</c:v>
                </c:pt>
                <c:pt idx="785">
                  <c:v>6.7</c:v>
                </c:pt>
                <c:pt idx="786">
                  <c:v>6.7</c:v>
                </c:pt>
                <c:pt idx="787">
                  <c:v>6.6</c:v>
                </c:pt>
                <c:pt idx="788">
                  <c:v>6.6</c:v>
                </c:pt>
                <c:pt idx="789">
                  <c:v>6.6</c:v>
                </c:pt>
                <c:pt idx="790">
                  <c:v>6.6</c:v>
                </c:pt>
                <c:pt idx="791">
                  <c:v>6.6</c:v>
                </c:pt>
                <c:pt idx="792">
                  <c:v>6.6</c:v>
                </c:pt>
                <c:pt idx="793">
                  <c:v>6.6</c:v>
                </c:pt>
                <c:pt idx="794">
                  <c:v>6.5</c:v>
                </c:pt>
                <c:pt idx="795">
                  <c:v>6.5</c:v>
                </c:pt>
                <c:pt idx="796">
                  <c:v>6.4</c:v>
                </c:pt>
                <c:pt idx="797">
                  <c:v>6.4</c:v>
                </c:pt>
                <c:pt idx="798">
                  <c:v>6.2</c:v>
                </c:pt>
                <c:pt idx="799">
                  <c:v>6.2</c:v>
                </c:pt>
                <c:pt idx="800">
                  <c:v>6.2</c:v>
                </c:pt>
                <c:pt idx="801">
                  <c:v>6.1</c:v>
                </c:pt>
                <c:pt idx="802">
                  <c:v>6.1</c:v>
                </c:pt>
                <c:pt idx="803">
                  <c:v>6.1</c:v>
                </c:pt>
                <c:pt idx="804">
                  <c:v>6.1</c:v>
                </c:pt>
                <c:pt idx="805">
                  <c:v>6.1</c:v>
                </c:pt>
                <c:pt idx="806">
                  <c:v>6.1</c:v>
                </c:pt>
                <c:pt idx="807">
                  <c:v>6.1</c:v>
                </c:pt>
                <c:pt idx="808">
                  <c:v>6.1</c:v>
                </c:pt>
                <c:pt idx="809">
                  <c:v>6</c:v>
                </c:pt>
                <c:pt idx="810">
                  <c:v>5.9</c:v>
                </c:pt>
                <c:pt idx="811">
                  <c:v>5.9</c:v>
                </c:pt>
                <c:pt idx="812">
                  <c:v>5.9</c:v>
                </c:pt>
                <c:pt idx="813">
                  <c:v>5.9</c:v>
                </c:pt>
                <c:pt idx="814">
                  <c:v>5.9</c:v>
                </c:pt>
                <c:pt idx="815">
                  <c:v>5.8</c:v>
                </c:pt>
                <c:pt idx="816">
                  <c:v>5.7</c:v>
                </c:pt>
                <c:pt idx="817">
                  <c:v>5.7</c:v>
                </c:pt>
                <c:pt idx="818">
                  <c:v>5.7</c:v>
                </c:pt>
                <c:pt idx="819">
                  <c:v>5.7</c:v>
                </c:pt>
                <c:pt idx="820">
                  <c:v>5.6</c:v>
                </c:pt>
                <c:pt idx="821">
                  <c:v>5.4</c:v>
                </c:pt>
                <c:pt idx="822">
                  <c:v>5.4</c:v>
                </c:pt>
                <c:pt idx="823">
                  <c:v>5.3</c:v>
                </c:pt>
                <c:pt idx="824">
                  <c:v>5.3</c:v>
                </c:pt>
                <c:pt idx="825">
                  <c:v>5.3</c:v>
                </c:pt>
                <c:pt idx="826">
                  <c:v>5.2</c:v>
                </c:pt>
                <c:pt idx="827">
                  <c:v>5.2</c:v>
                </c:pt>
                <c:pt idx="828">
                  <c:v>5.2</c:v>
                </c:pt>
                <c:pt idx="829">
                  <c:v>5.0999999999999996</c:v>
                </c:pt>
                <c:pt idx="830">
                  <c:v>5.0999999999999996</c:v>
                </c:pt>
                <c:pt idx="831">
                  <c:v>4.8</c:v>
                </c:pt>
                <c:pt idx="832">
                  <c:v>4.8</c:v>
                </c:pt>
                <c:pt idx="833">
                  <c:v>4.7</c:v>
                </c:pt>
                <c:pt idx="834">
                  <c:v>4.5999999999999996</c:v>
                </c:pt>
                <c:pt idx="835">
                  <c:v>4.5</c:v>
                </c:pt>
                <c:pt idx="836">
                  <c:v>4.4000000000000004</c:v>
                </c:pt>
                <c:pt idx="837">
                  <c:v>4.3</c:v>
                </c:pt>
                <c:pt idx="838">
                  <c:v>4.3</c:v>
                </c:pt>
                <c:pt idx="839">
                  <c:v>4.3</c:v>
                </c:pt>
                <c:pt idx="840">
                  <c:v>4</c:v>
                </c:pt>
                <c:pt idx="841">
                  <c:v>3.8</c:v>
                </c:pt>
                <c:pt idx="842">
                  <c:v>3.6</c:v>
                </c:pt>
                <c:pt idx="843">
                  <c:v>3.4</c:v>
                </c:pt>
                <c:pt idx="844">
                  <c:v>3.3</c:v>
                </c:pt>
                <c:pt idx="845">
                  <c:v>3.2</c:v>
                </c:pt>
                <c:pt idx="846">
                  <c:v>3.2</c:v>
                </c:pt>
                <c:pt idx="847">
                  <c:v>3.1</c:v>
                </c:pt>
                <c:pt idx="848">
                  <c:v>2.8</c:v>
                </c:pt>
                <c:pt idx="849">
                  <c:v>2.1</c:v>
                </c:pt>
                <c:pt idx="850">
                  <c:v>7.7</c:v>
                </c:pt>
                <c:pt idx="851">
                  <c:v>7.6</c:v>
                </c:pt>
                <c:pt idx="852">
                  <c:v>7.4</c:v>
                </c:pt>
                <c:pt idx="853">
                  <c:v>7.4</c:v>
                </c:pt>
                <c:pt idx="854">
                  <c:v>7.4</c:v>
                </c:pt>
                <c:pt idx="855">
                  <c:v>7.1</c:v>
                </c:pt>
                <c:pt idx="856">
                  <c:v>7.1</c:v>
                </c:pt>
                <c:pt idx="857">
                  <c:v>7</c:v>
                </c:pt>
                <c:pt idx="858">
                  <c:v>6.9</c:v>
                </c:pt>
                <c:pt idx="859">
                  <c:v>6.9</c:v>
                </c:pt>
                <c:pt idx="860">
                  <c:v>6.8</c:v>
                </c:pt>
                <c:pt idx="861">
                  <c:v>6.8</c:v>
                </c:pt>
                <c:pt idx="862">
                  <c:v>6.8</c:v>
                </c:pt>
                <c:pt idx="863">
                  <c:v>6.7</c:v>
                </c:pt>
                <c:pt idx="864">
                  <c:v>6.6</c:v>
                </c:pt>
                <c:pt idx="865">
                  <c:v>6.5</c:v>
                </c:pt>
                <c:pt idx="866">
                  <c:v>6.5</c:v>
                </c:pt>
                <c:pt idx="867">
                  <c:v>6.5</c:v>
                </c:pt>
                <c:pt idx="868">
                  <c:v>6.4</c:v>
                </c:pt>
                <c:pt idx="869">
                  <c:v>6.4</c:v>
                </c:pt>
                <c:pt idx="870">
                  <c:v>6.4</c:v>
                </c:pt>
                <c:pt idx="871">
                  <c:v>6.3</c:v>
                </c:pt>
                <c:pt idx="872">
                  <c:v>6.2</c:v>
                </c:pt>
                <c:pt idx="873">
                  <c:v>6.2</c:v>
                </c:pt>
                <c:pt idx="874">
                  <c:v>6.2</c:v>
                </c:pt>
                <c:pt idx="875">
                  <c:v>6.1</c:v>
                </c:pt>
                <c:pt idx="876">
                  <c:v>6.1</c:v>
                </c:pt>
                <c:pt idx="877">
                  <c:v>6</c:v>
                </c:pt>
                <c:pt idx="878">
                  <c:v>5.9</c:v>
                </c:pt>
                <c:pt idx="879">
                  <c:v>5.9</c:v>
                </c:pt>
                <c:pt idx="880">
                  <c:v>5.9</c:v>
                </c:pt>
                <c:pt idx="881">
                  <c:v>5.8</c:v>
                </c:pt>
                <c:pt idx="882">
                  <c:v>5.7</c:v>
                </c:pt>
                <c:pt idx="883">
                  <c:v>5.7</c:v>
                </c:pt>
                <c:pt idx="884">
                  <c:v>5.5</c:v>
                </c:pt>
                <c:pt idx="885">
                  <c:v>5.3</c:v>
                </c:pt>
                <c:pt idx="886">
                  <c:v>5.3</c:v>
                </c:pt>
                <c:pt idx="887">
                  <c:v>5.3</c:v>
                </c:pt>
                <c:pt idx="888">
                  <c:v>5.3</c:v>
                </c:pt>
                <c:pt idx="889">
                  <c:v>5.3</c:v>
                </c:pt>
                <c:pt idx="890">
                  <c:v>5.2</c:v>
                </c:pt>
                <c:pt idx="891">
                  <c:v>4.9000000000000004</c:v>
                </c:pt>
                <c:pt idx="892">
                  <c:v>4.9000000000000004</c:v>
                </c:pt>
                <c:pt idx="893">
                  <c:v>4.8</c:v>
                </c:pt>
                <c:pt idx="894">
                  <c:v>4.8</c:v>
                </c:pt>
                <c:pt idx="895">
                  <c:v>4.5999999999999996</c:v>
                </c:pt>
                <c:pt idx="896">
                  <c:v>4.2</c:v>
                </c:pt>
                <c:pt idx="897">
                  <c:v>3.6</c:v>
                </c:pt>
                <c:pt idx="898">
                  <c:v>3.6</c:v>
                </c:pt>
                <c:pt idx="899">
                  <c:v>1.7</c:v>
                </c:pt>
                <c:pt idx="900">
                  <c:v>8.3000000000000007</c:v>
                </c:pt>
                <c:pt idx="901">
                  <c:v>8.1999999999999993</c:v>
                </c:pt>
                <c:pt idx="902">
                  <c:v>7.8</c:v>
                </c:pt>
                <c:pt idx="903">
                  <c:v>7.5</c:v>
                </c:pt>
                <c:pt idx="904">
                  <c:v>7.4</c:v>
                </c:pt>
                <c:pt idx="905">
                  <c:v>7.3</c:v>
                </c:pt>
                <c:pt idx="906">
                  <c:v>7.3</c:v>
                </c:pt>
                <c:pt idx="907">
                  <c:v>7.2</c:v>
                </c:pt>
                <c:pt idx="908">
                  <c:v>7.2</c:v>
                </c:pt>
                <c:pt idx="909">
                  <c:v>7.1</c:v>
                </c:pt>
                <c:pt idx="910">
                  <c:v>7</c:v>
                </c:pt>
                <c:pt idx="911">
                  <c:v>6.9</c:v>
                </c:pt>
                <c:pt idx="912">
                  <c:v>6.9</c:v>
                </c:pt>
                <c:pt idx="913">
                  <c:v>6.9</c:v>
                </c:pt>
                <c:pt idx="914">
                  <c:v>6.7</c:v>
                </c:pt>
                <c:pt idx="915">
                  <c:v>6.6</c:v>
                </c:pt>
                <c:pt idx="916">
                  <c:v>6.6</c:v>
                </c:pt>
                <c:pt idx="917">
                  <c:v>6.6</c:v>
                </c:pt>
                <c:pt idx="918">
                  <c:v>6.5</c:v>
                </c:pt>
                <c:pt idx="919">
                  <c:v>6.3</c:v>
                </c:pt>
                <c:pt idx="920">
                  <c:v>6.3</c:v>
                </c:pt>
                <c:pt idx="921">
                  <c:v>6.2</c:v>
                </c:pt>
                <c:pt idx="922">
                  <c:v>5.9</c:v>
                </c:pt>
                <c:pt idx="923">
                  <c:v>5.9</c:v>
                </c:pt>
                <c:pt idx="924">
                  <c:v>5.7</c:v>
                </c:pt>
                <c:pt idx="925">
                  <c:v>5.7</c:v>
                </c:pt>
                <c:pt idx="926">
                  <c:v>5.7</c:v>
                </c:pt>
                <c:pt idx="927">
                  <c:v>5.6</c:v>
                </c:pt>
                <c:pt idx="928">
                  <c:v>5.5</c:v>
                </c:pt>
                <c:pt idx="929">
                  <c:v>5.5</c:v>
                </c:pt>
                <c:pt idx="930">
                  <c:v>5.4</c:v>
                </c:pt>
                <c:pt idx="931">
                  <c:v>5.3</c:v>
                </c:pt>
                <c:pt idx="932">
                  <c:v>5.3</c:v>
                </c:pt>
                <c:pt idx="933">
                  <c:v>5.2</c:v>
                </c:pt>
                <c:pt idx="934">
                  <c:v>5.2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4.9000000000000004</c:v>
                </c:pt>
                <c:pt idx="939">
                  <c:v>4.8</c:v>
                </c:pt>
                <c:pt idx="940">
                  <c:v>4.8</c:v>
                </c:pt>
                <c:pt idx="941">
                  <c:v>4.8</c:v>
                </c:pt>
                <c:pt idx="942">
                  <c:v>4.5999999999999996</c:v>
                </c:pt>
                <c:pt idx="943">
                  <c:v>4.5</c:v>
                </c:pt>
                <c:pt idx="944">
                  <c:v>4.5</c:v>
                </c:pt>
                <c:pt idx="945">
                  <c:v>4.5</c:v>
                </c:pt>
                <c:pt idx="946">
                  <c:v>4.5</c:v>
                </c:pt>
                <c:pt idx="947">
                  <c:v>4.3</c:v>
                </c:pt>
                <c:pt idx="948">
                  <c:v>3.7</c:v>
                </c:pt>
                <c:pt idx="949">
                  <c:v>3.4</c:v>
                </c:pt>
                <c:pt idx="950">
                  <c:v>7.9</c:v>
                </c:pt>
                <c:pt idx="951">
                  <c:v>7.7</c:v>
                </c:pt>
                <c:pt idx="952">
                  <c:v>7.5</c:v>
                </c:pt>
                <c:pt idx="953">
                  <c:v>7.5</c:v>
                </c:pt>
                <c:pt idx="954">
                  <c:v>7.4</c:v>
                </c:pt>
                <c:pt idx="955">
                  <c:v>7.4</c:v>
                </c:pt>
                <c:pt idx="956">
                  <c:v>7.3</c:v>
                </c:pt>
                <c:pt idx="957">
                  <c:v>7.1</c:v>
                </c:pt>
                <c:pt idx="958">
                  <c:v>7.1</c:v>
                </c:pt>
                <c:pt idx="959">
                  <c:v>7.1</c:v>
                </c:pt>
                <c:pt idx="960">
                  <c:v>7</c:v>
                </c:pt>
                <c:pt idx="961">
                  <c:v>7</c:v>
                </c:pt>
                <c:pt idx="962">
                  <c:v>6.9</c:v>
                </c:pt>
                <c:pt idx="963">
                  <c:v>6.9</c:v>
                </c:pt>
                <c:pt idx="964">
                  <c:v>6.9</c:v>
                </c:pt>
                <c:pt idx="965">
                  <c:v>6.9</c:v>
                </c:pt>
                <c:pt idx="966">
                  <c:v>6.8</c:v>
                </c:pt>
                <c:pt idx="967">
                  <c:v>6.8</c:v>
                </c:pt>
                <c:pt idx="968">
                  <c:v>6.8</c:v>
                </c:pt>
                <c:pt idx="969">
                  <c:v>6.7</c:v>
                </c:pt>
                <c:pt idx="970">
                  <c:v>6.7</c:v>
                </c:pt>
                <c:pt idx="971">
                  <c:v>6.6</c:v>
                </c:pt>
                <c:pt idx="972">
                  <c:v>6.5</c:v>
                </c:pt>
                <c:pt idx="973">
                  <c:v>6.3</c:v>
                </c:pt>
                <c:pt idx="974">
                  <c:v>6.2</c:v>
                </c:pt>
                <c:pt idx="975">
                  <c:v>6.2</c:v>
                </c:pt>
                <c:pt idx="976">
                  <c:v>6.2</c:v>
                </c:pt>
                <c:pt idx="977">
                  <c:v>6.2</c:v>
                </c:pt>
                <c:pt idx="978">
                  <c:v>6.2</c:v>
                </c:pt>
                <c:pt idx="979">
                  <c:v>6.1</c:v>
                </c:pt>
                <c:pt idx="980">
                  <c:v>6.1</c:v>
                </c:pt>
                <c:pt idx="981">
                  <c:v>6</c:v>
                </c:pt>
                <c:pt idx="982">
                  <c:v>5.9</c:v>
                </c:pt>
                <c:pt idx="983">
                  <c:v>5.9</c:v>
                </c:pt>
                <c:pt idx="984">
                  <c:v>5.8</c:v>
                </c:pt>
                <c:pt idx="985">
                  <c:v>5.7</c:v>
                </c:pt>
                <c:pt idx="986">
                  <c:v>5.6</c:v>
                </c:pt>
                <c:pt idx="987">
                  <c:v>5.4</c:v>
                </c:pt>
                <c:pt idx="988">
                  <c:v>5.4</c:v>
                </c:pt>
                <c:pt idx="989">
                  <c:v>5.4</c:v>
                </c:pt>
                <c:pt idx="990">
                  <c:v>5.3</c:v>
                </c:pt>
                <c:pt idx="991">
                  <c:v>5.2</c:v>
                </c:pt>
                <c:pt idx="992">
                  <c:v>5.2</c:v>
                </c:pt>
                <c:pt idx="993">
                  <c:v>5.0999999999999996</c:v>
                </c:pt>
                <c:pt idx="994">
                  <c:v>4.7</c:v>
                </c:pt>
                <c:pt idx="995">
                  <c:v>4.7</c:v>
                </c:pt>
                <c:pt idx="996">
                  <c:v>4.7</c:v>
                </c:pt>
                <c:pt idx="997">
                  <c:v>4</c:v>
                </c:pt>
                <c:pt idx="998">
                  <c:v>3.8</c:v>
                </c:pt>
                <c:pt idx="999">
                  <c:v>3.4</c:v>
                </c:pt>
                <c:pt idx="1000">
                  <c:v>8.1</c:v>
                </c:pt>
                <c:pt idx="1001">
                  <c:v>7.7</c:v>
                </c:pt>
                <c:pt idx="1002">
                  <c:v>7.7</c:v>
                </c:pt>
                <c:pt idx="1003">
                  <c:v>7.6</c:v>
                </c:pt>
                <c:pt idx="1004">
                  <c:v>7.6</c:v>
                </c:pt>
                <c:pt idx="1005">
                  <c:v>7.3</c:v>
                </c:pt>
                <c:pt idx="1006">
                  <c:v>7.2</c:v>
                </c:pt>
                <c:pt idx="1007">
                  <c:v>7.2</c:v>
                </c:pt>
                <c:pt idx="1008">
                  <c:v>7.1</c:v>
                </c:pt>
                <c:pt idx="1009">
                  <c:v>7</c:v>
                </c:pt>
                <c:pt idx="1010">
                  <c:v>6.9</c:v>
                </c:pt>
                <c:pt idx="1011">
                  <c:v>6.9</c:v>
                </c:pt>
                <c:pt idx="1012">
                  <c:v>6.9</c:v>
                </c:pt>
                <c:pt idx="1013">
                  <c:v>6.8</c:v>
                </c:pt>
                <c:pt idx="1014">
                  <c:v>6.7</c:v>
                </c:pt>
                <c:pt idx="1015">
                  <c:v>6.7</c:v>
                </c:pt>
                <c:pt idx="1016">
                  <c:v>6.7</c:v>
                </c:pt>
                <c:pt idx="1017">
                  <c:v>6.7</c:v>
                </c:pt>
                <c:pt idx="1018">
                  <c:v>6.7</c:v>
                </c:pt>
                <c:pt idx="1019">
                  <c:v>6.6</c:v>
                </c:pt>
                <c:pt idx="1020">
                  <c:v>6.5</c:v>
                </c:pt>
                <c:pt idx="1021">
                  <c:v>6.4</c:v>
                </c:pt>
                <c:pt idx="1022">
                  <c:v>6.4</c:v>
                </c:pt>
                <c:pt idx="1023">
                  <c:v>6.3</c:v>
                </c:pt>
                <c:pt idx="1024">
                  <c:v>6.2</c:v>
                </c:pt>
                <c:pt idx="1025">
                  <c:v>6.2</c:v>
                </c:pt>
                <c:pt idx="1026">
                  <c:v>6.1</c:v>
                </c:pt>
                <c:pt idx="1027">
                  <c:v>6</c:v>
                </c:pt>
                <c:pt idx="1028">
                  <c:v>6</c:v>
                </c:pt>
                <c:pt idx="1029">
                  <c:v>5.9</c:v>
                </c:pt>
                <c:pt idx="1030">
                  <c:v>5.9</c:v>
                </c:pt>
                <c:pt idx="1031">
                  <c:v>5.9</c:v>
                </c:pt>
                <c:pt idx="1032">
                  <c:v>5.7</c:v>
                </c:pt>
                <c:pt idx="1033">
                  <c:v>5.7</c:v>
                </c:pt>
                <c:pt idx="1034">
                  <c:v>5.7</c:v>
                </c:pt>
                <c:pt idx="1035">
                  <c:v>5.6</c:v>
                </c:pt>
                <c:pt idx="1036">
                  <c:v>5.6</c:v>
                </c:pt>
                <c:pt idx="1037">
                  <c:v>5.5</c:v>
                </c:pt>
                <c:pt idx="1038">
                  <c:v>5.4</c:v>
                </c:pt>
                <c:pt idx="1039">
                  <c:v>5.3</c:v>
                </c:pt>
                <c:pt idx="1040">
                  <c:v>5.0999999999999996</c:v>
                </c:pt>
                <c:pt idx="1041">
                  <c:v>5.0999999999999996</c:v>
                </c:pt>
                <c:pt idx="1042">
                  <c:v>5.0999999999999996</c:v>
                </c:pt>
                <c:pt idx="1043">
                  <c:v>5</c:v>
                </c:pt>
                <c:pt idx="1044">
                  <c:v>4.8</c:v>
                </c:pt>
                <c:pt idx="1045">
                  <c:v>4.8</c:v>
                </c:pt>
                <c:pt idx="1046">
                  <c:v>4.4000000000000004</c:v>
                </c:pt>
                <c:pt idx="1047">
                  <c:v>4.3</c:v>
                </c:pt>
                <c:pt idx="1048">
                  <c:v>4.0999999999999996</c:v>
                </c:pt>
                <c:pt idx="1049">
                  <c:v>3.5</c:v>
                </c:pt>
                <c:pt idx="1050">
                  <c:v>2.9</c:v>
                </c:pt>
                <c:pt idx="1051">
                  <c:v>2.8</c:v>
                </c:pt>
                <c:pt idx="1052">
                  <c:v>8.1</c:v>
                </c:pt>
                <c:pt idx="1053">
                  <c:v>7.9</c:v>
                </c:pt>
                <c:pt idx="1054">
                  <c:v>7.7</c:v>
                </c:pt>
                <c:pt idx="1055">
                  <c:v>7.7</c:v>
                </c:pt>
                <c:pt idx="1056">
                  <c:v>7.6</c:v>
                </c:pt>
                <c:pt idx="1057">
                  <c:v>7.1</c:v>
                </c:pt>
                <c:pt idx="1058">
                  <c:v>7</c:v>
                </c:pt>
                <c:pt idx="1059">
                  <c:v>7</c:v>
                </c:pt>
                <c:pt idx="1060">
                  <c:v>6.9</c:v>
                </c:pt>
                <c:pt idx="1061">
                  <c:v>6.9</c:v>
                </c:pt>
                <c:pt idx="1062">
                  <c:v>6.8</c:v>
                </c:pt>
                <c:pt idx="1063">
                  <c:v>6.8</c:v>
                </c:pt>
                <c:pt idx="1064">
                  <c:v>6.7</c:v>
                </c:pt>
                <c:pt idx="1065">
                  <c:v>6.7</c:v>
                </c:pt>
                <c:pt idx="1066">
                  <c:v>6.5</c:v>
                </c:pt>
                <c:pt idx="1067">
                  <c:v>6.4</c:v>
                </c:pt>
                <c:pt idx="1068">
                  <c:v>6.4</c:v>
                </c:pt>
                <c:pt idx="1069">
                  <c:v>6.3</c:v>
                </c:pt>
                <c:pt idx="1070">
                  <c:v>6.3</c:v>
                </c:pt>
                <c:pt idx="1071">
                  <c:v>6.2</c:v>
                </c:pt>
                <c:pt idx="1072">
                  <c:v>6.2</c:v>
                </c:pt>
                <c:pt idx="1073">
                  <c:v>6.1</c:v>
                </c:pt>
                <c:pt idx="1074">
                  <c:v>6.1</c:v>
                </c:pt>
                <c:pt idx="1075">
                  <c:v>6.1</c:v>
                </c:pt>
                <c:pt idx="1076">
                  <c:v>6.1</c:v>
                </c:pt>
                <c:pt idx="1077">
                  <c:v>5.9</c:v>
                </c:pt>
                <c:pt idx="1078">
                  <c:v>5.9</c:v>
                </c:pt>
                <c:pt idx="1079">
                  <c:v>5.9</c:v>
                </c:pt>
                <c:pt idx="1080">
                  <c:v>5.9</c:v>
                </c:pt>
                <c:pt idx="1081">
                  <c:v>5.9</c:v>
                </c:pt>
                <c:pt idx="1082">
                  <c:v>5.8</c:v>
                </c:pt>
                <c:pt idx="1083">
                  <c:v>5.8</c:v>
                </c:pt>
                <c:pt idx="1084">
                  <c:v>5.7</c:v>
                </c:pt>
                <c:pt idx="1085">
                  <c:v>5.7</c:v>
                </c:pt>
                <c:pt idx="1086">
                  <c:v>5.6</c:v>
                </c:pt>
                <c:pt idx="1087">
                  <c:v>5.5</c:v>
                </c:pt>
                <c:pt idx="1088">
                  <c:v>5.5</c:v>
                </c:pt>
                <c:pt idx="1089">
                  <c:v>5.4</c:v>
                </c:pt>
                <c:pt idx="1090">
                  <c:v>5.4</c:v>
                </c:pt>
                <c:pt idx="1091">
                  <c:v>5.3</c:v>
                </c:pt>
                <c:pt idx="1092">
                  <c:v>5.0999999999999996</c:v>
                </c:pt>
                <c:pt idx="1093">
                  <c:v>5</c:v>
                </c:pt>
                <c:pt idx="1094">
                  <c:v>5</c:v>
                </c:pt>
                <c:pt idx="1095">
                  <c:v>4.9000000000000004</c:v>
                </c:pt>
                <c:pt idx="1096">
                  <c:v>4.9000000000000004</c:v>
                </c:pt>
                <c:pt idx="1097">
                  <c:v>4.9000000000000004</c:v>
                </c:pt>
                <c:pt idx="1098">
                  <c:v>4.7</c:v>
                </c:pt>
                <c:pt idx="1099">
                  <c:v>4.5999999999999996</c:v>
                </c:pt>
                <c:pt idx="1100">
                  <c:v>4.5999999999999996</c:v>
                </c:pt>
                <c:pt idx="1101">
                  <c:v>4.5</c:v>
                </c:pt>
                <c:pt idx="1102">
                  <c:v>4.3</c:v>
                </c:pt>
                <c:pt idx="1103">
                  <c:v>4</c:v>
                </c:pt>
                <c:pt idx="1104">
                  <c:v>3.9</c:v>
                </c:pt>
                <c:pt idx="1105">
                  <c:v>3.9</c:v>
                </c:pt>
                <c:pt idx="1106">
                  <c:v>3.6</c:v>
                </c:pt>
                <c:pt idx="1107">
                  <c:v>3.5</c:v>
                </c:pt>
                <c:pt idx="1108">
                  <c:v>3.4</c:v>
                </c:pt>
                <c:pt idx="1109">
                  <c:v>2</c:v>
                </c:pt>
                <c:pt idx="1110">
                  <c:v>8.1</c:v>
                </c:pt>
                <c:pt idx="1111">
                  <c:v>7.8</c:v>
                </c:pt>
                <c:pt idx="1112">
                  <c:v>7.7</c:v>
                </c:pt>
                <c:pt idx="1113">
                  <c:v>7.5</c:v>
                </c:pt>
                <c:pt idx="1114">
                  <c:v>7.5</c:v>
                </c:pt>
                <c:pt idx="1115">
                  <c:v>7.4</c:v>
                </c:pt>
                <c:pt idx="1116">
                  <c:v>7.3</c:v>
                </c:pt>
                <c:pt idx="1117">
                  <c:v>7.3</c:v>
                </c:pt>
                <c:pt idx="1118">
                  <c:v>7.2</c:v>
                </c:pt>
                <c:pt idx="1119">
                  <c:v>7.2</c:v>
                </c:pt>
                <c:pt idx="1120">
                  <c:v>7.2</c:v>
                </c:pt>
                <c:pt idx="1121">
                  <c:v>7.2</c:v>
                </c:pt>
                <c:pt idx="1122">
                  <c:v>7.1</c:v>
                </c:pt>
                <c:pt idx="1123">
                  <c:v>6.9</c:v>
                </c:pt>
                <c:pt idx="1124">
                  <c:v>6.8</c:v>
                </c:pt>
                <c:pt idx="1125">
                  <c:v>6.8</c:v>
                </c:pt>
                <c:pt idx="1126">
                  <c:v>6.8</c:v>
                </c:pt>
                <c:pt idx="1127">
                  <c:v>6.8</c:v>
                </c:pt>
                <c:pt idx="1128">
                  <c:v>6.7</c:v>
                </c:pt>
                <c:pt idx="1129">
                  <c:v>6.6</c:v>
                </c:pt>
                <c:pt idx="1130">
                  <c:v>6.6</c:v>
                </c:pt>
                <c:pt idx="1131">
                  <c:v>6.5</c:v>
                </c:pt>
                <c:pt idx="1132">
                  <c:v>6.5</c:v>
                </c:pt>
                <c:pt idx="1133">
                  <c:v>6.5</c:v>
                </c:pt>
                <c:pt idx="1134">
                  <c:v>6.5</c:v>
                </c:pt>
                <c:pt idx="1135">
                  <c:v>6.4</c:v>
                </c:pt>
                <c:pt idx="1136">
                  <c:v>6.3</c:v>
                </c:pt>
                <c:pt idx="1137">
                  <c:v>6.3</c:v>
                </c:pt>
                <c:pt idx="1138">
                  <c:v>6.3</c:v>
                </c:pt>
                <c:pt idx="1139">
                  <c:v>6.2</c:v>
                </c:pt>
                <c:pt idx="1140">
                  <c:v>6.1</c:v>
                </c:pt>
                <c:pt idx="1141">
                  <c:v>6.1</c:v>
                </c:pt>
                <c:pt idx="1142">
                  <c:v>6.1</c:v>
                </c:pt>
                <c:pt idx="1143">
                  <c:v>6.1</c:v>
                </c:pt>
                <c:pt idx="1144">
                  <c:v>6</c:v>
                </c:pt>
                <c:pt idx="1145">
                  <c:v>6</c:v>
                </c:pt>
                <c:pt idx="1146">
                  <c:v>5.9</c:v>
                </c:pt>
                <c:pt idx="1147">
                  <c:v>5.9</c:v>
                </c:pt>
                <c:pt idx="1148">
                  <c:v>5.9</c:v>
                </c:pt>
                <c:pt idx="1149">
                  <c:v>5.8</c:v>
                </c:pt>
                <c:pt idx="1150">
                  <c:v>5.7</c:v>
                </c:pt>
                <c:pt idx="1151">
                  <c:v>5.7</c:v>
                </c:pt>
                <c:pt idx="1152">
                  <c:v>5.7</c:v>
                </c:pt>
                <c:pt idx="1153">
                  <c:v>5.7</c:v>
                </c:pt>
                <c:pt idx="1154">
                  <c:v>5.6</c:v>
                </c:pt>
                <c:pt idx="1155">
                  <c:v>5.6</c:v>
                </c:pt>
                <c:pt idx="1156">
                  <c:v>5.4</c:v>
                </c:pt>
                <c:pt idx="1157">
                  <c:v>5.3</c:v>
                </c:pt>
                <c:pt idx="1158">
                  <c:v>5.3</c:v>
                </c:pt>
                <c:pt idx="1159">
                  <c:v>5.3</c:v>
                </c:pt>
                <c:pt idx="1160">
                  <c:v>5.2</c:v>
                </c:pt>
                <c:pt idx="1161">
                  <c:v>5.2</c:v>
                </c:pt>
                <c:pt idx="1162">
                  <c:v>5.2</c:v>
                </c:pt>
                <c:pt idx="1163">
                  <c:v>5.0999999999999996</c:v>
                </c:pt>
                <c:pt idx="1164">
                  <c:v>5.0999999999999996</c:v>
                </c:pt>
                <c:pt idx="1165">
                  <c:v>4.9000000000000004</c:v>
                </c:pt>
                <c:pt idx="1166">
                  <c:v>4.9000000000000004</c:v>
                </c:pt>
                <c:pt idx="1167">
                  <c:v>4.9000000000000004</c:v>
                </c:pt>
                <c:pt idx="1168">
                  <c:v>4.8</c:v>
                </c:pt>
                <c:pt idx="1169">
                  <c:v>4.7</c:v>
                </c:pt>
                <c:pt idx="1170">
                  <c:v>4.4000000000000004</c:v>
                </c:pt>
                <c:pt idx="1171">
                  <c:v>4.3</c:v>
                </c:pt>
                <c:pt idx="1172">
                  <c:v>4</c:v>
                </c:pt>
                <c:pt idx="1173">
                  <c:v>3.9</c:v>
                </c:pt>
                <c:pt idx="1174">
                  <c:v>3.5</c:v>
                </c:pt>
                <c:pt idx="1175">
                  <c:v>3.3</c:v>
                </c:pt>
                <c:pt idx="1176">
                  <c:v>3.3</c:v>
                </c:pt>
                <c:pt idx="1177">
                  <c:v>2.5</c:v>
                </c:pt>
                <c:pt idx="1178">
                  <c:v>2.2999999999999998</c:v>
                </c:pt>
                <c:pt idx="1179">
                  <c:v>7.9</c:v>
                </c:pt>
                <c:pt idx="1180">
                  <c:v>7.8</c:v>
                </c:pt>
                <c:pt idx="1181">
                  <c:v>7.8</c:v>
                </c:pt>
                <c:pt idx="1182">
                  <c:v>7.4</c:v>
                </c:pt>
                <c:pt idx="1183">
                  <c:v>7.3</c:v>
                </c:pt>
                <c:pt idx="1184">
                  <c:v>7.3</c:v>
                </c:pt>
                <c:pt idx="1185">
                  <c:v>7.1</c:v>
                </c:pt>
                <c:pt idx="1186">
                  <c:v>7.1</c:v>
                </c:pt>
                <c:pt idx="1187">
                  <c:v>7</c:v>
                </c:pt>
                <c:pt idx="1188">
                  <c:v>7</c:v>
                </c:pt>
                <c:pt idx="1189">
                  <c:v>7</c:v>
                </c:pt>
                <c:pt idx="1190">
                  <c:v>6.8</c:v>
                </c:pt>
                <c:pt idx="1191">
                  <c:v>6.8</c:v>
                </c:pt>
                <c:pt idx="1192">
                  <c:v>6.7</c:v>
                </c:pt>
                <c:pt idx="1193">
                  <c:v>6.7</c:v>
                </c:pt>
                <c:pt idx="1194">
                  <c:v>6.7</c:v>
                </c:pt>
                <c:pt idx="1195">
                  <c:v>6.7</c:v>
                </c:pt>
                <c:pt idx="1196">
                  <c:v>6.7</c:v>
                </c:pt>
                <c:pt idx="1197">
                  <c:v>6.6</c:v>
                </c:pt>
                <c:pt idx="1198">
                  <c:v>6.5</c:v>
                </c:pt>
                <c:pt idx="1199">
                  <c:v>6.5</c:v>
                </c:pt>
                <c:pt idx="1200">
                  <c:v>6.5</c:v>
                </c:pt>
                <c:pt idx="1201">
                  <c:v>6.4</c:v>
                </c:pt>
                <c:pt idx="1202">
                  <c:v>6.4</c:v>
                </c:pt>
                <c:pt idx="1203">
                  <c:v>6.4</c:v>
                </c:pt>
                <c:pt idx="1204">
                  <c:v>6.3</c:v>
                </c:pt>
                <c:pt idx="1205">
                  <c:v>6.3</c:v>
                </c:pt>
                <c:pt idx="1206">
                  <c:v>6.3</c:v>
                </c:pt>
                <c:pt idx="1207">
                  <c:v>6.3</c:v>
                </c:pt>
                <c:pt idx="1208">
                  <c:v>6.2</c:v>
                </c:pt>
                <c:pt idx="1209">
                  <c:v>6.1</c:v>
                </c:pt>
                <c:pt idx="1210">
                  <c:v>6.1</c:v>
                </c:pt>
                <c:pt idx="1211">
                  <c:v>6</c:v>
                </c:pt>
                <c:pt idx="1212">
                  <c:v>6</c:v>
                </c:pt>
                <c:pt idx="1213">
                  <c:v>5.9</c:v>
                </c:pt>
                <c:pt idx="1214">
                  <c:v>5.9</c:v>
                </c:pt>
                <c:pt idx="1215">
                  <c:v>5.8</c:v>
                </c:pt>
                <c:pt idx="1216">
                  <c:v>5.8</c:v>
                </c:pt>
                <c:pt idx="1217">
                  <c:v>5.8</c:v>
                </c:pt>
                <c:pt idx="1218">
                  <c:v>5.8</c:v>
                </c:pt>
                <c:pt idx="1219">
                  <c:v>5.5</c:v>
                </c:pt>
                <c:pt idx="1220">
                  <c:v>5.5</c:v>
                </c:pt>
                <c:pt idx="1221">
                  <c:v>5.5</c:v>
                </c:pt>
                <c:pt idx="1222">
                  <c:v>5.4</c:v>
                </c:pt>
                <c:pt idx="1223">
                  <c:v>5.4</c:v>
                </c:pt>
                <c:pt idx="1224">
                  <c:v>5.3</c:v>
                </c:pt>
                <c:pt idx="1225">
                  <c:v>5.3</c:v>
                </c:pt>
                <c:pt idx="1226">
                  <c:v>5.3</c:v>
                </c:pt>
                <c:pt idx="1227">
                  <c:v>5.3</c:v>
                </c:pt>
                <c:pt idx="1228">
                  <c:v>5.2</c:v>
                </c:pt>
                <c:pt idx="1229">
                  <c:v>5.0999999999999996</c:v>
                </c:pt>
                <c:pt idx="1230">
                  <c:v>4.9000000000000004</c:v>
                </c:pt>
                <c:pt idx="1231">
                  <c:v>4.8</c:v>
                </c:pt>
                <c:pt idx="1232">
                  <c:v>4.7</c:v>
                </c:pt>
                <c:pt idx="1233">
                  <c:v>4.7</c:v>
                </c:pt>
                <c:pt idx="1234">
                  <c:v>4.5</c:v>
                </c:pt>
                <c:pt idx="1235">
                  <c:v>4.4000000000000004</c:v>
                </c:pt>
                <c:pt idx="1236">
                  <c:v>4.4000000000000004</c:v>
                </c:pt>
                <c:pt idx="1237">
                  <c:v>4.4000000000000004</c:v>
                </c:pt>
                <c:pt idx="1238">
                  <c:v>4.3</c:v>
                </c:pt>
                <c:pt idx="1239">
                  <c:v>4.0999999999999996</c:v>
                </c:pt>
                <c:pt idx="1240">
                  <c:v>4</c:v>
                </c:pt>
                <c:pt idx="1241">
                  <c:v>3.9</c:v>
                </c:pt>
                <c:pt idx="1242">
                  <c:v>2.2999999999999998</c:v>
                </c:pt>
                <c:pt idx="1243">
                  <c:v>8.1999999999999993</c:v>
                </c:pt>
                <c:pt idx="1244">
                  <c:v>8.1</c:v>
                </c:pt>
                <c:pt idx="1245">
                  <c:v>8.1</c:v>
                </c:pt>
                <c:pt idx="1246">
                  <c:v>8</c:v>
                </c:pt>
                <c:pt idx="1247">
                  <c:v>7.7</c:v>
                </c:pt>
                <c:pt idx="1248">
                  <c:v>7.7</c:v>
                </c:pt>
                <c:pt idx="1249">
                  <c:v>7.6</c:v>
                </c:pt>
                <c:pt idx="1250">
                  <c:v>7.5</c:v>
                </c:pt>
                <c:pt idx="1251">
                  <c:v>7.4</c:v>
                </c:pt>
                <c:pt idx="1252">
                  <c:v>7.4</c:v>
                </c:pt>
                <c:pt idx="1253">
                  <c:v>7.3</c:v>
                </c:pt>
                <c:pt idx="1254">
                  <c:v>7.3</c:v>
                </c:pt>
                <c:pt idx="1255">
                  <c:v>7.2</c:v>
                </c:pt>
                <c:pt idx="1256">
                  <c:v>7.2</c:v>
                </c:pt>
                <c:pt idx="1257">
                  <c:v>6.9</c:v>
                </c:pt>
                <c:pt idx="1258">
                  <c:v>6.7</c:v>
                </c:pt>
                <c:pt idx="1259">
                  <c:v>6.7</c:v>
                </c:pt>
                <c:pt idx="1260">
                  <c:v>6.6</c:v>
                </c:pt>
                <c:pt idx="1261">
                  <c:v>6.6</c:v>
                </c:pt>
                <c:pt idx="1262">
                  <c:v>6.6</c:v>
                </c:pt>
                <c:pt idx="1263">
                  <c:v>6.5</c:v>
                </c:pt>
                <c:pt idx="1264">
                  <c:v>6.5</c:v>
                </c:pt>
                <c:pt idx="1265">
                  <c:v>6.5</c:v>
                </c:pt>
                <c:pt idx="1266">
                  <c:v>6.4</c:v>
                </c:pt>
                <c:pt idx="1267">
                  <c:v>6.3</c:v>
                </c:pt>
                <c:pt idx="1268">
                  <c:v>6.3</c:v>
                </c:pt>
                <c:pt idx="1269">
                  <c:v>6.2</c:v>
                </c:pt>
                <c:pt idx="1270">
                  <c:v>6.2</c:v>
                </c:pt>
                <c:pt idx="1271">
                  <c:v>6.2</c:v>
                </c:pt>
                <c:pt idx="1272">
                  <c:v>6.2</c:v>
                </c:pt>
                <c:pt idx="1273">
                  <c:v>6.2</c:v>
                </c:pt>
                <c:pt idx="1274">
                  <c:v>6.2</c:v>
                </c:pt>
                <c:pt idx="1275">
                  <c:v>6.1</c:v>
                </c:pt>
                <c:pt idx="1276">
                  <c:v>6.1</c:v>
                </c:pt>
                <c:pt idx="1277">
                  <c:v>6</c:v>
                </c:pt>
                <c:pt idx="1278">
                  <c:v>6</c:v>
                </c:pt>
                <c:pt idx="1279">
                  <c:v>5.8</c:v>
                </c:pt>
                <c:pt idx="1280">
                  <c:v>5.8</c:v>
                </c:pt>
                <c:pt idx="1281">
                  <c:v>5.7</c:v>
                </c:pt>
                <c:pt idx="1282">
                  <c:v>5.5</c:v>
                </c:pt>
                <c:pt idx="1283">
                  <c:v>5.5</c:v>
                </c:pt>
                <c:pt idx="1284">
                  <c:v>5.5</c:v>
                </c:pt>
                <c:pt idx="1285">
                  <c:v>5.4</c:v>
                </c:pt>
                <c:pt idx="1286">
                  <c:v>5.4</c:v>
                </c:pt>
                <c:pt idx="1287">
                  <c:v>5.4</c:v>
                </c:pt>
                <c:pt idx="1288">
                  <c:v>5.4</c:v>
                </c:pt>
                <c:pt idx="1289">
                  <c:v>5.4</c:v>
                </c:pt>
                <c:pt idx="1290">
                  <c:v>5.3</c:v>
                </c:pt>
                <c:pt idx="1291">
                  <c:v>5.3</c:v>
                </c:pt>
                <c:pt idx="1292">
                  <c:v>5.2</c:v>
                </c:pt>
                <c:pt idx="1293">
                  <c:v>5.2</c:v>
                </c:pt>
                <c:pt idx="1294">
                  <c:v>5.0999999999999996</c:v>
                </c:pt>
                <c:pt idx="1295">
                  <c:v>5.0999999999999996</c:v>
                </c:pt>
                <c:pt idx="1296">
                  <c:v>4.5999999999999996</c:v>
                </c:pt>
                <c:pt idx="1297">
                  <c:v>4.5</c:v>
                </c:pt>
                <c:pt idx="1298">
                  <c:v>4.4000000000000004</c:v>
                </c:pt>
                <c:pt idx="1299">
                  <c:v>4.2</c:v>
                </c:pt>
                <c:pt idx="1300">
                  <c:v>3.9</c:v>
                </c:pt>
                <c:pt idx="1301">
                  <c:v>3.3</c:v>
                </c:pt>
                <c:pt idx="1302">
                  <c:v>2.2000000000000002</c:v>
                </c:pt>
                <c:pt idx="1303">
                  <c:v>8.1</c:v>
                </c:pt>
                <c:pt idx="1304">
                  <c:v>7.7</c:v>
                </c:pt>
                <c:pt idx="1305">
                  <c:v>7.7</c:v>
                </c:pt>
                <c:pt idx="1306">
                  <c:v>7.6</c:v>
                </c:pt>
                <c:pt idx="1307">
                  <c:v>7.4</c:v>
                </c:pt>
                <c:pt idx="1308">
                  <c:v>7.3</c:v>
                </c:pt>
                <c:pt idx="1309">
                  <c:v>7.3</c:v>
                </c:pt>
                <c:pt idx="1310">
                  <c:v>7.2</c:v>
                </c:pt>
                <c:pt idx="1311">
                  <c:v>7.2</c:v>
                </c:pt>
                <c:pt idx="1312">
                  <c:v>7.2</c:v>
                </c:pt>
                <c:pt idx="1313">
                  <c:v>7.1</c:v>
                </c:pt>
                <c:pt idx="1314">
                  <c:v>7</c:v>
                </c:pt>
                <c:pt idx="1315">
                  <c:v>7</c:v>
                </c:pt>
                <c:pt idx="1316">
                  <c:v>6.8</c:v>
                </c:pt>
                <c:pt idx="1317">
                  <c:v>6.8</c:v>
                </c:pt>
                <c:pt idx="1318">
                  <c:v>6.8</c:v>
                </c:pt>
                <c:pt idx="1319">
                  <c:v>6.7</c:v>
                </c:pt>
                <c:pt idx="1320">
                  <c:v>6.7</c:v>
                </c:pt>
                <c:pt idx="1321">
                  <c:v>6.6</c:v>
                </c:pt>
                <c:pt idx="1322">
                  <c:v>6.6</c:v>
                </c:pt>
                <c:pt idx="1323">
                  <c:v>6.5</c:v>
                </c:pt>
                <c:pt idx="1324">
                  <c:v>6.5</c:v>
                </c:pt>
                <c:pt idx="1325">
                  <c:v>6.4</c:v>
                </c:pt>
                <c:pt idx="1326">
                  <c:v>6.4</c:v>
                </c:pt>
                <c:pt idx="1327">
                  <c:v>6.3</c:v>
                </c:pt>
                <c:pt idx="1328">
                  <c:v>6.3</c:v>
                </c:pt>
                <c:pt idx="1329">
                  <c:v>6.2</c:v>
                </c:pt>
                <c:pt idx="1330">
                  <c:v>6.2</c:v>
                </c:pt>
                <c:pt idx="1331">
                  <c:v>6.2</c:v>
                </c:pt>
                <c:pt idx="1332">
                  <c:v>6.2</c:v>
                </c:pt>
                <c:pt idx="1333">
                  <c:v>6.2</c:v>
                </c:pt>
                <c:pt idx="1334">
                  <c:v>6</c:v>
                </c:pt>
                <c:pt idx="1335">
                  <c:v>5.9</c:v>
                </c:pt>
                <c:pt idx="1336">
                  <c:v>5.9</c:v>
                </c:pt>
                <c:pt idx="1337">
                  <c:v>5.8</c:v>
                </c:pt>
                <c:pt idx="1338">
                  <c:v>5.7</c:v>
                </c:pt>
                <c:pt idx="1339">
                  <c:v>5.7</c:v>
                </c:pt>
                <c:pt idx="1340">
                  <c:v>5.7</c:v>
                </c:pt>
                <c:pt idx="1341">
                  <c:v>5.7</c:v>
                </c:pt>
                <c:pt idx="1342">
                  <c:v>5.6</c:v>
                </c:pt>
                <c:pt idx="1343">
                  <c:v>5.6</c:v>
                </c:pt>
                <c:pt idx="1344">
                  <c:v>5.6</c:v>
                </c:pt>
                <c:pt idx="1345">
                  <c:v>5.6</c:v>
                </c:pt>
                <c:pt idx="1346">
                  <c:v>5.5</c:v>
                </c:pt>
                <c:pt idx="1347">
                  <c:v>5.5</c:v>
                </c:pt>
                <c:pt idx="1348">
                  <c:v>5.4</c:v>
                </c:pt>
                <c:pt idx="1349">
                  <c:v>5.3</c:v>
                </c:pt>
                <c:pt idx="1350">
                  <c:v>5.3</c:v>
                </c:pt>
                <c:pt idx="1351">
                  <c:v>5.2</c:v>
                </c:pt>
                <c:pt idx="1352">
                  <c:v>5.2</c:v>
                </c:pt>
                <c:pt idx="1353">
                  <c:v>5.2</c:v>
                </c:pt>
                <c:pt idx="1354">
                  <c:v>5.0999999999999996</c:v>
                </c:pt>
                <c:pt idx="1355">
                  <c:v>5.0999999999999996</c:v>
                </c:pt>
                <c:pt idx="1356">
                  <c:v>5</c:v>
                </c:pt>
                <c:pt idx="1357">
                  <c:v>4.8</c:v>
                </c:pt>
                <c:pt idx="1358">
                  <c:v>4.5999999999999996</c:v>
                </c:pt>
                <c:pt idx="1359">
                  <c:v>4.5999999999999996</c:v>
                </c:pt>
                <c:pt idx="1360">
                  <c:v>4.4000000000000004</c:v>
                </c:pt>
                <c:pt idx="1361">
                  <c:v>4.0999999999999996</c:v>
                </c:pt>
                <c:pt idx="1362">
                  <c:v>3.5</c:v>
                </c:pt>
                <c:pt idx="1363">
                  <c:v>2.2999999999999998</c:v>
                </c:pt>
                <c:pt idx="1364">
                  <c:v>8.5</c:v>
                </c:pt>
                <c:pt idx="1365">
                  <c:v>8.3000000000000007</c:v>
                </c:pt>
                <c:pt idx="1366">
                  <c:v>7.8</c:v>
                </c:pt>
                <c:pt idx="1367">
                  <c:v>7.3</c:v>
                </c:pt>
                <c:pt idx="1368">
                  <c:v>7.3</c:v>
                </c:pt>
                <c:pt idx="1369">
                  <c:v>7.2</c:v>
                </c:pt>
                <c:pt idx="1370">
                  <c:v>7.2</c:v>
                </c:pt>
                <c:pt idx="1371">
                  <c:v>7.2</c:v>
                </c:pt>
                <c:pt idx="1372">
                  <c:v>7.1</c:v>
                </c:pt>
                <c:pt idx="1373">
                  <c:v>7.1</c:v>
                </c:pt>
                <c:pt idx="1374">
                  <c:v>7.1</c:v>
                </c:pt>
                <c:pt idx="1375">
                  <c:v>7.1</c:v>
                </c:pt>
                <c:pt idx="1376">
                  <c:v>7</c:v>
                </c:pt>
                <c:pt idx="1377">
                  <c:v>7</c:v>
                </c:pt>
                <c:pt idx="1378">
                  <c:v>7</c:v>
                </c:pt>
                <c:pt idx="1379">
                  <c:v>6.8</c:v>
                </c:pt>
                <c:pt idx="1380">
                  <c:v>6.7</c:v>
                </c:pt>
                <c:pt idx="1381">
                  <c:v>6.7</c:v>
                </c:pt>
                <c:pt idx="1382">
                  <c:v>6.6</c:v>
                </c:pt>
                <c:pt idx="1383">
                  <c:v>6.6</c:v>
                </c:pt>
                <c:pt idx="1384">
                  <c:v>6.5</c:v>
                </c:pt>
                <c:pt idx="1385">
                  <c:v>6.4</c:v>
                </c:pt>
                <c:pt idx="1386">
                  <c:v>6.4</c:v>
                </c:pt>
                <c:pt idx="1387">
                  <c:v>6.4</c:v>
                </c:pt>
                <c:pt idx="1388">
                  <c:v>6.2</c:v>
                </c:pt>
                <c:pt idx="1389">
                  <c:v>6.2</c:v>
                </c:pt>
                <c:pt idx="1390">
                  <c:v>6.1</c:v>
                </c:pt>
                <c:pt idx="1391">
                  <c:v>6.1</c:v>
                </c:pt>
                <c:pt idx="1392">
                  <c:v>6.1</c:v>
                </c:pt>
                <c:pt idx="1393">
                  <c:v>6.1</c:v>
                </c:pt>
                <c:pt idx="1394">
                  <c:v>5.9</c:v>
                </c:pt>
                <c:pt idx="1395">
                  <c:v>5.9</c:v>
                </c:pt>
                <c:pt idx="1396">
                  <c:v>5.9</c:v>
                </c:pt>
                <c:pt idx="1397">
                  <c:v>5.9</c:v>
                </c:pt>
                <c:pt idx="1398">
                  <c:v>5.8</c:v>
                </c:pt>
                <c:pt idx="1399">
                  <c:v>5.8</c:v>
                </c:pt>
                <c:pt idx="1400">
                  <c:v>5.8</c:v>
                </c:pt>
                <c:pt idx="1401">
                  <c:v>5.8</c:v>
                </c:pt>
                <c:pt idx="1402">
                  <c:v>5.8</c:v>
                </c:pt>
                <c:pt idx="1403">
                  <c:v>5.7</c:v>
                </c:pt>
                <c:pt idx="1404">
                  <c:v>5.6</c:v>
                </c:pt>
                <c:pt idx="1405">
                  <c:v>5.6</c:v>
                </c:pt>
                <c:pt idx="1406">
                  <c:v>5.6</c:v>
                </c:pt>
                <c:pt idx="1407">
                  <c:v>5.5</c:v>
                </c:pt>
                <c:pt idx="1408">
                  <c:v>5.4</c:v>
                </c:pt>
                <c:pt idx="1409">
                  <c:v>5.3</c:v>
                </c:pt>
                <c:pt idx="1410">
                  <c:v>5.3</c:v>
                </c:pt>
                <c:pt idx="1411">
                  <c:v>5.2</c:v>
                </c:pt>
                <c:pt idx="1412">
                  <c:v>5</c:v>
                </c:pt>
                <c:pt idx="1413">
                  <c:v>4.9000000000000004</c:v>
                </c:pt>
                <c:pt idx="1414">
                  <c:v>4.8</c:v>
                </c:pt>
                <c:pt idx="1415">
                  <c:v>4.8</c:v>
                </c:pt>
                <c:pt idx="1416">
                  <c:v>4.5999999999999996</c:v>
                </c:pt>
                <c:pt idx="1417">
                  <c:v>4.2</c:v>
                </c:pt>
                <c:pt idx="1418">
                  <c:v>4.0999999999999996</c:v>
                </c:pt>
                <c:pt idx="1419">
                  <c:v>3.8</c:v>
                </c:pt>
                <c:pt idx="1420">
                  <c:v>3.7</c:v>
                </c:pt>
                <c:pt idx="1421">
                  <c:v>3.4</c:v>
                </c:pt>
                <c:pt idx="1422">
                  <c:v>3.2</c:v>
                </c:pt>
                <c:pt idx="1423">
                  <c:v>3.1</c:v>
                </c:pt>
                <c:pt idx="1424">
                  <c:v>2.1</c:v>
                </c:pt>
                <c:pt idx="1425">
                  <c:v>8.9</c:v>
                </c:pt>
                <c:pt idx="1426">
                  <c:v>8.3000000000000007</c:v>
                </c:pt>
                <c:pt idx="1427">
                  <c:v>7.8</c:v>
                </c:pt>
                <c:pt idx="1428">
                  <c:v>7.6</c:v>
                </c:pt>
                <c:pt idx="1429">
                  <c:v>7.5</c:v>
                </c:pt>
                <c:pt idx="1430">
                  <c:v>7.4</c:v>
                </c:pt>
                <c:pt idx="1431">
                  <c:v>7.3</c:v>
                </c:pt>
                <c:pt idx="1432">
                  <c:v>7.2</c:v>
                </c:pt>
                <c:pt idx="1433">
                  <c:v>7.2</c:v>
                </c:pt>
                <c:pt idx="1434">
                  <c:v>7.2</c:v>
                </c:pt>
                <c:pt idx="1435">
                  <c:v>7.2</c:v>
                </c:pt>
                <c:pt idx="1436">
                  <c:v>7</c:v>
                </c:pt>
                <c:pt idx="1437">
                  <c:v>7</c:v>
                </c:pt>
                <c:pt idx="1438">
                  <c:v>6.9</c:v>
                </c:pt>
                <c:pt idx="1439">
                  <c:v>6.9</c:v>
                </c:pt>
                <c:pt idx="1440">
                  <c:v>6.8</c:v>
                </c:pt>
                <c:pt idx="1441">
                  <c:v>6.8</c:v>
                </c:pt>
                <c:pt idx="1442">
                  <c:v>6.8</c:v>
                </c:pt>
                <c:pt idx="1443">
                  <c:v>6.8</c:v>
                </c:pt>
                <c:pt idx="1444">
                  <c:v>6.7</c:v>
                </c:pt>
                <c:pt idx="1445">
                  <c:v>6.7</c:v>
                </c:pt>
                <c:pt idx="1446">
                  <c:v>6.7</c:v>
                </c:pt>
                <c:pt idx="1447">
                  <c:v>6.7</c:v>
                </c:pt>
                <c:pt idx="1448">
                  <c:v>6.6</c:v>
                </c:pt>
                <c:pt idx="1449">
                  <c:v>6.6</c:v>
                </c:pt>
                <c:pt idx="1450">
                  <c:v>6.6</c:v>
                </c:pt>
                <c:pt idx="1451">
                  <c:v>6.5</c:v>
                </c:pt>
                <c:pt idx="1452">
                  <c:v>6.5</c:v>
                </c:pt>
                <c:pt idx="1453">
                  <c:v>6.4</c:v>
                </c:pt>
                <c:pt idx="1454">
                  <c:v>6.2</c:v>
                </c:pt>
                <c:pt idx="1455">
                  <c:v>6.2</c:v>
                </c:pt>
                <c:pt idx="1456">
                  <c:v>6.1</c:v>
                </c:pt>
                <c:pt idx="1457">
                  <c:v>6.1</c:v>
                </c:pt>
                <c:pt idx="1458">
                  <c:v>6</c:v>
                </c:pt>
                <c:pt idx="1459">
                  <c:v>5.9</c:v>
                </c:pt>
                <c:pt idx="1460">
                  <c:v>5.9</c:v>
                </c:pt>
                <c:pt idx="1461">
                  <c:v>5.9</c:v>
                </c:pt>
                <c:pt idx="1462">
                  <c:v>5.6</c:v>
                </c:pt>
                <c:pt idx="1463">
                  <c:v>5.6</c:v>
                </c:pt>
                <c:pt idx="1464">
                  <c:v>5.6</c:v>
                </c:pt>
                <c:pt idx="1465">
                  <c:v>5.6</c:v>
                </c:pt>
                <c:pt idx="1466">
                  <c:v>5.5</c:v>
                </c:pt>
                <c:pt idx="1467">
                  <c:v>5.5</c:v>
                </c:pt>
                <c:pt idx="1468">
                  <c:v>5.3</c:v>
                </c:pt>
                <c:pt idx="1469">
                  <c:v>5.3</c:v>
                </c:pt>
                <c:pt idx="1470">
                  <c:v>5.2</c:v>
                </c:pt>
                <c:pt idx="1471">
                  <c:v>5.2</c:v>
                </c:pt>
                <c:pt idx="1472">
                  <c:v>5.0999999999999996</c:v>
                </c:pt>
                <c:pt idx="1473">
                  <c:v>5.0999999999999996</c:v>
                </c:pt>
                <c:pt idx="1474">
                  <c:v>4.7</c:v>
                </c:pt>
                <c:pt idx="1475">
                  <c:v>4.5</c:v>
                </c:pt>
                <c:pt idx="1476">
                  <c:v>8.1999999999999993</c:v>
                </c:pt>
                <c:pt idx="1477">
                  <c:v>8</c:v>
                </c:pt>
                <c:pt idx="1478">
                  <c:v>7.7</c:v>
                </c:pt>
                <c:pt idx="1479">
                  <c:v>7.6</c:v>
                </c:pt>
                <c:pt idx="1480">
                  <c:v>7.5</c:v>
                </c:pt>
                <c:pt idx="1481">
                  <c:v>7.5</c:v>
                </c:pt>
                <c:pt idx="1482">
                  <c:v>7.5</c:v>
                </c:pt>
                <c:pt idx="1483">
                  <c:v>7.4</c:v>
                </c:pt>
                <c:pt idx="1484">
                  <c:v>7.3</c:v>
                </c:pt>
                <c:pt idx="1485">
                  <c:v>7.2</c:v>
                </c:pt>
                <c:pt idx="1486">
                  <c:v>7.1</c:v>
                </c:pt>
                <c:pt idx="1487">
                  <c:v>7.1</c:v>
                </c:pt>
                <c:pt idx="1488">
                  <c:v>7.1</c:v>
                </c:pt>
                <c:pt idx="1489">
                  <c:v>7.1</c:v>
                </c:pt>
                <c:pt idx="1490">
                  <c:v>7</c:v>
                </c:pt>
                <c:pt idx="1491">
                  <c:v>6.8</c:v>
                </c:pt>
                <c:pt idx="1492">
                  <c:v>6.7</c:v>
                </c:pt>
                <c:pt idx="1493">
                  <c:v>6.6</c:v>
                </c:pt>
                <c:pt idx="1494">
                  <c:v>6.5</c:v>
                </c:pt>
                <c:pt idx="1495">
                  <c:v>6.5</c:v>
                </c:pt>
                <c:pt idx="1496">
                  <c:v>6.4</c:v>
                </c:pt>
                <c:pt idx="1497">
                  <c:v>6.4</c:v>
                </c:pt>
                <c:pt idx="1498">
                  <c:v>6.3</c:v>
                </c:pt>
                <c:pt idx="1499">
                  <c:v>6.3</c:v>
                </c:pt>
                <c:pt idx="1500">
                  <c:v>6.2</c:v>
                </c:pt>
                <c:pt idx="1501">
                  <c:v>6.2</c:v>
                </c:pt>
                <c:pt idx="1502">
                  <c:v>6.1</c:v>
                </c:pt>
                <c:pt idx="1503">
                  <c:v>6.1</c:v>
                </c:pt>
                <c:pt idx="1504">
                  <c:v>6.1</c:v>
                </c:pt>
                <c:pt idx="1505">
                  <c:v>6</c:v>
                </c:pt>
                <c:pt idx="1506">
                  <c:v>6</c:v>
                </c:pt>
                <c:pt idx="1507">
                  <c:v>5.9</c:v>
                </c:pt>
                <c:pt idx="1508">
                  <c:v>5.9</c:v>
                </c:pt>
                <c:pt idx="1509">
                  <c:v>5.9</c:v>
                </c:pt>
                <c:pt idx="1510">
                  <c:v>5.9</c:v>
                </c:pt>
                <c:pt idx="1511">
                  <c:v>5.8</c:v>
                </c:pt>
                <c:pt idx="1512">
                  <c:v>5.8</c:v>
                </c:pt>
                <c:pt idx="1513">
                  <c:v>5.7</c:v>
                </c:pt>
                <c:pt idx="1514">
                  <c:v>5.6</c:v>
                </c:pt>
                <c:pt idx="1515">
                  <c:v>5.6</c:v>
                </c:pt>
                <c:pt idx="1516">
                  <c:v>5.6</c:v>
                </c:pt>
                <c:pt idx="1517">
                  <c:v>5.5</c:v>
                </c:pt>
                <c:pt idx="1518">
                  <c:v>5.5</c:v>
                </c:pt>
                <c:pt idx="1519">
                  <c:v>5.4</c:v>
                </c:pt>
                <c:pt idx="1520">
                  <c:v>5.4</c:v>
                </c:pt>
                <c:pt idx="1521">
                  <c:v>5.4</c:v>
                </c:pt>
                <c:pt idx="1522">
                  <c:v>5.3</c:v>
                </c:pt>
                <c:pt idx="1523">
                  <c:v>5.0999999999999996</c:v>
                </c:pt>
                <c:pt idx="1524">
                  <c:v>5</c:v>
                </c:pt>
                <c:pt idx="1525">
                  <c:v>5</c:v>
                </c:pt>
                <c:pt idx="1526">
                  <c:v>4.9000000000000004</c:v>
                </c:pt>
                <c:pt idx="1527">
                  <c:v>4.8</c:v>
                </c:pt>
                <c:pt idx="1528">
                  <c:v>4.8</c:v>
                </c:pt>
                <c:pt idx="1529">
                  <c:v>4.7</c:v>
                </c:pt>
                <c:pt idx="1530">
                  <c:v>4.5999999999999996</c:v>
                </c:pt>
                <c:pt idx="1531">
                  <c:v>4.5999999999999996</c:v>
                </c:pt>
                <c:pt idx="1532">
                  <c:v>4.5</c:v>
                </c:pt>
                <c:pt idx="1533">
                  <c:v>4.3</c:v>
                </c:pt>
                <c:pt idx="1534">
                  <c:v>4.3</c:v>
                </c:pt>
                <c:pt idx="1535">
                  <c:v>3.7</c:v>
                </c:pt>
                <c:pt idx="1536">
                  <c:v>2.7</c:v>
                </c:pt>
                <c:pt idx="1537">
                  <c:v>7.9</c:v>
                </c:pt>
                <c:pt idx="1538">
                  <c:v>7.9</c:v>
                </c:pt>
                <c:pt idx="1539">
                  <c:v>7.6</c:v>
                </c:pt>
                <c:pt idx="1540">
                  <c:v>7.4</c:v>
                </c:pt>
                <c:pt idx="1541">
                  <c:v>7.3</c:v>
                </c:pt>
                <c:pt idx="1542">
                  <c:v>7.3</c:v>
                </c:pt>
                <c:pt idx="1543">
                  <c:v>7.3</c:v>
                </c:pt>
                <c:pt idx="1544">
                  <c:v>7.2</c:v>
                </c:pt>
                <c:pt idx="1545">
                  <c:v>7.2</c:v>
                </c:pt>
                <c:pt idx="1546">
                  <c:v>7.2</c:v>
                </c:pt>
                <c:pt idx="1547">
                  <c:v>7.2</c:v>
                </c:pt>
                <c:pt idx="1548">
                  <c:v>7.1</c:v>
                </c:pt>
                <c:pt idx="1549">
                  <c:v>7</c:v>
                </c:pt>
                <c:pt idx="1550">
                  <c:v>7</c:v>
                </c:pt>
                <c:pt idx="1551">
                  <c:v>6.9</c:v>
                </c:pt>
                <c:pt idx="1552">
                  <c:v>6.9</c:v>
                </c:pt>
                <c:pt idx="1553">
                  <c:v>6.8</c:v>
                </c:pt>
                <c:pt idx="1554">
                  <c:v>6.8</c:v>
                </c:pt>
                <c:pt idx="1555">
                  <c:v>6.8</c:v>
                </c:pt>
                <c:pt idx="1556">
                  <c:v>6.7</c:v>
                </c:pt>
                <c:pt idx="1557">
                  <c:v>6.7</c:v>
                </c:pt>
                <c:pt idx="1558">
                  <c:v>6.7</c:v>
                </c:pt>
                <c:pt idx="1559">
                  <c:v>6.7</c:v>
                </c:pt>
                <c:pt idx="1560">
                  <c:v>6.6</c:v>
                </c:pt>
                <c:pt idx="1561">
                  <c:v>6.5</c:v>
                </c:pt>
                <c:pt idx="1562">
                  <c:v>6.5</c:v>
                </c:pt>
                <c:pt idx="1563">
                  <c:v>6.5</c:v>
                </c:pt>
                <c:pt idx="1564">
                  <c:v>6.4</c:v>
                </c:pt>
                <c:pt idx="1565">
                  <c:v>6.4</c:v>
                </c:pt>
                <c:pt idx="1566">
                  <c:v>6.4</c:v>
                </c:pt>
                <c:pt idx="1567">
                  <c:v>6.3</c:v>
                </c:pt>
                <c:pt idx="1568">
                  <c:v>6.3</c:v>
                </c:pt>
                <c:pt idx="1569">
                  <c:v>6.3</c:v>
                </c:pt>
                <c:pt idx="1570">
                  <c:v>6.3</c:v>
                </c:pt>
                <c:pt idx="1571">
                  <c:v>6.3</c:v>
                </c:pt>
                <c:pt idx="1572">
                  <c:v>6.2</c:v>
                </c:pt>
                <c:pt idx="1573">
                  <c:v>6.2</c:v>
                </c:pt>
                <c:pt idx="1574">
                  <c:v>6.1</c:v>
                </c:pt>
                <c:pt idx="1575">
                  <c:v>6.1</c:v>
                </c:pt>
                <c:pt idx="1576">
                  <c:v>6</c:v>
                </c:pt>
                <c:pt idx="1577">
                  <c:v>6</c:v>
                </c:pt>
                <c:pt idx="1578">
                  <c:v>5.9</c:v>
                </c:pt>
                <c:pt idx="1579">
                  <c:v>5.9</c:v>
                </c:pt>
                <c:pt idx="1580">
                  <c:v>5.8</c:v>
                </c:pt>
                <c:pt idx="1581">
                  <c:v>5.8</c:v>
                </c:pt>
                <c:pt idx="1582">
                  <c:v>5.6</c:v>
                </c:pt>
                <c:pt idx="1583">
                  <c:v>5.6</c:v>
                </c:pt>
                <c:pt idx="1584">
                  <c:v>5.5</c:v>
                </c:pt>
                <c:pt idx="1585">
                  <c:v>5.5</c:v>
                </c:pt>
                <c:pt idx="1586">
                  <c:v>5.5</c:v>
                </c:pt>
                <c:pt idx="1587">
                  <c:v>5.4</c:v>
                </c:pt>
                <c:pt idx="1588">
                  <c:v>5.4</c:v>
                </c:pt>
                <c:pt idx="1589">
                  <c:v>5.3</c:v>
                </c:pt>
                <c:pt idx="1590">
                  <c:v>5.3</c:v>
                </c:pt>
                <c:pt idx="1591">
                  <c:v>5.2</c:v>
                </c:pt>
                <c:pt idx="1592">
                  <c:v>4.9000000000000004</c:v>
                </c:pt>
                <c:pt idx="1593">
                  <c:v>4.8</c:v>
                </c:pt>
                <c:pt idx="1594">
                  <c:v>4.5</c:v>
                </c:pt>
                <c:pt idx="1595">
                  <c:v>4.0999999999999996</c:v>
                </c:pt>
                <c:pt idx="1596">
                  <c:v>3.6</c:v>
                </c:pt>
                <c:pt idx="1597">
                  <c:v>3.4</c:v>
                </c:pt>
                <c:pt idx="1598">
                  <c:v>3.1</c:v>
                </c:pt>
                <c:pt idx="1599">
                  <c:v>3</c:v>
                </c:pt>
                <c:pt idx="1600">
                  <c:v>7.7</c:v>
                </c:pt>
                <c:pt idx="1601">
                  <c:v>7.5</c:v>
                </c:pt>
                <c:pt idx="1602">
                  <c:v>7.4</c:v>
                </c:pt>
                <c:pt idx="1603">
                  <c:v>7.4</c:v>
                </c:pt>
                <c:pt idx="1604">
                  <c:v>7.4</c:v>
                </c:pt>
                <c:pt idx="1605">
                  <c:v>7.4</c:v>
                </c:pt>
                <c:pt idx="1606">
                  <c:v>7.4</c:v>
                </c:pt>
                <c:pt idx="1607">
                  <c:v>7.3</c:v>
                </c:pt>
                <c:pt idx="1608">
                  <c:v>7.3</c:v>
                </c:pt>
                <c:pt idx="1609">
                  <c:v>7.3</c:v>
                </c:pt>
                <c:pt idx="1610">
                  <c:v>7.3</c:v>
                </c:pt>
                <c:pt idx="1611">
                  <c:v>7.2</c:v>
                </c:pt>
                <c:pt idx="1612">
                  <c:v>7.1</c:v>
                </c:pt>
                <c:pt idx="1613">
                  <c:v>7.1</c:v>
                </c:pt>
                <c:pt idx="1614">
                  <c:v>7</c:v>
                </c:pt>
                <c:pt idx="1615">
                  <c:v>7</c:v>
                </c:pt>
                <c:pt idx="1616">
                  <c:v>7</c:v>
                </c:pt>
                <c:pt idx="1617">
                  <c:v>6.9</c:v>
                </c:pt>
                <c:pt idx="1618">
                  <c:v>6.9</c:v>
                </c:pt>
                <c:pt idx="1619">
                  <c:v>6.9</c:v>
                </c:pt>
                <c:pt idx="1620">
                  <c:v>6.9</c:v>
                </c:pt>
                <c:pt idx="1621">
                  <c:v>6.8</c:v>
                </c:pt>
                <c:pt idx="1622">
                  <c:v>6.7</c:v>
                </c:pt>
                <c:pt idx="1623">
                  <c:v>6.7</c:v>
                </c:pt>
                <c:pt idx="1624">
                  <c:v>6.6</c:v>
                </c:pt>
                <c:pt idx="1625">
                  <c:v>6.6</c:v>
                </c:pt>
                <c:pt idx="1626">
                  <c:v>6.6</c:v>
                </c:pt>
                <c:pt idx="1627">
                  <c:v>6.5</c:v>
                </c:pt>
                <c:pt idx="1628">
                  <c:v>6.5</c:v>
                </c:pt>
                <c:pt idx="1629">
                  <c:v>6.5</c:v>
                </c:pt>
                <c:pt idx="1630">
                  <c:v>6.4</c:v>
                </c:pt>
                <c:pt idx="1631">
                  <c:v>6.4</c:v>
                </c:pt>
                <c:pt idx="1632">
                  <c:v>6.4</c:v>
                </c:pt>
                <c:pt idx="1633">
                  <c:v>6.4</c:v>
                </c:pt>
                <c:pt idx="1634">
                  <c:v>6.3</c:v>
                </c:pt>
                <c:pt idx="1635">
                  <c:v>6.3</c:v>
                </c:pt>
                <c:pt idx="1636">
                  <c:v>6.3</c:v>
                </c:pt>
                <c:pt idx="1637">
                  <c:v>6.2</c:v>
                </c:pt>
                <c:pt idx="1638">
                  <c:v>6.2</c:v>
                </c:pt>
                <c:pt idx="1639">
                  <c:v>6.2</c:v>
                </c:pt>
                <c:pt idx="1640">
                  <c:v>6.1</c:v>
                </c:pt>
                <c:pt idx="1641">
                  <c:v>6.1</c:v>
                </c:pt>
                <c:pt idx="1642">
                  <c:v>6.1</c:v>
                </c:pt>
                <c:pt idx="1643">
                  <c:v>6.1</c:v>
                </c:pt>
                <c:pt idx="1644">
                  <c:v>5.9</c:v>
                </c:pt>
                <c:pt idx="1645">
                  <c:v>5.9</c:v>
                </c:pt>
                <c:pt idx="1646">
                  <c:v>5.9</c:v>
                </c:pt>
                <c:pt idx="1647">
                  <c:v>5.9</c:v>
                </c:pt>
                <c:pt idx="1648">
                  <c:v>5.8</c:v>
                </c:pt>
                <c:pt idx="1649">
                  <c:v>5.8</c:v>
                </c:pt>
                <c:pt idx="1650">
                  <c:v>5.7</c:v>
                </c:pt>
                <c:pt idx="1651">
                  <c:v>5.3</c:v>
                </c:pt>
                <c:pt idx="1652">
                  <c:v>5.3</c:v>
                </c:pt>
                <c:pt idx="1653">
                  <c:v>5.3</c:v>
                </c:pt>
                <c:pt idx="1654">
                  <c:v>4.8</c:v>
                </c:pt>
                <c:pt idx="1655">
                  <c:v>4.8</c:v>
                </c:pt>
                <c:pt idx="1656">
                  <c:v>4.5999999999999996</c:v>
                </c:pt>
                <c:pt idx="1657">
                  <c:v>4.4000000000000004</c:v>
                </c:pt>
                <c:pt idx="1658">
                  <c:v>4.3</c:v>
                </c:pt>
                <c:pt idx="1659">
                  <c:v>4.3</c:v>
                </c:pt>
                <c:pt idx="1660">
                  <c:v>4.2</c:v>
                </c:pt>
                <c:pt idx="1661">
                  <c:v>3.3</c:v>
                </c:pt>
                <c:pt idx="1662">
                  <c:v>3.3</c:v>
                </c:pt>
                <c:pt idx="1663">
                  <c:v>3.3</c:v>
                </c:pt>
                <c:pt idx="1664">
                  <c:v>3.1</c:v>
                </c:pt>
                <c:pt idx="1665">
                  <c:v>2.8</c:v>
                </c:pt>
                <c:pt idx="1666">
                  <c:v>2.5</c:v>
                </c:pt>
                <c:pt idx="1667">
                  <c:v>1.9</c:v>
                </c:pt>
                <c:pt idx="1668">
                  <c:v>8.1999999999999993</c:v>
                </c:pt>
                <c:pt idx="1669">
                  <c:v>8.1</c:v>
                </c:pt>
                <c:pt idx="1670">
                  <c:v>7.7</c:v>
                </c:pt>
                <c:pt idx="1671">
                  <c:v>7.6</c:v>
                </c:pt>
                <c:pt idx="1672">
                  <c:v>7.6</c:v>
                </c:pt>
                <c:pt idx="1673">
                  <c:v>7.5</c:v>
                </c:pt>
                <c:pt idx="1674">
                  <c:v>7.5</c:v>
                </c:pt>
                <c:pt idx="1675">
                  <c:v>7.5</c:v>
                </c:pt>
                <c:pt idx="1676">
                  <c:v>7.4</c:v>
                </c:pt>
                <c:pt idx="1677">
                  <c:v>7.3</c:v>
                </c:pt>
                <c:pt idx="1678">
                  <c:v>7.3</c:v>
                </c:pt>
                <c:pt idx="1679">
                  <c:v>7.3</c:v>
                </c:pt>
                <c:pt idx="1680">
                  <c:v>7.2</c:v>
                </c:pt>
                <c:pt idx="1681">
                  <c:v>7.2</c:v>
                </c:pt>
                <c:pt idx="1682">
                  <c:v>7.2</c:v>
                </c:pt>
                <c:pt idx="1683">
                  <c:v>6.9</c:v>
                </c:pt>
                <c:pt idx="1684">
                  <c:v>6.9</c:v>
                </c:pt>
                <c:pt idx="1685">
                  <c:v>6.9</c:v>
                </c:pt>
                <c:pt idx="1686">
                  <c:v>6.8</c:v>
                </c:pt>
                <c:pt idx="1687">
                  <c:v>6.7</c:v>
                </c:pt>
                <c:pt idx="1688">
                  <c:v>6.7</c:v>
                </c:pt>
                <c:pt idx="1689">
                  <c:v>6.6</c:v>
                </c:pt>
                <c:pt idx="1690">
                  <c:v>6.6</c:v>
                </c:pt>
                <c:pt idx="1691">
                  <c:v>6.5</c:v>
                </c:pt>
                <c:pt idx="1692">
                  <c:v>6.4</c:v>
                </c:pt>
                <c:pt idx="1693">
                  <c:v>6.4</c:v>
                </c:pt>
                <c:pt idx="1694">
                  <c:v>6.2</c:v>
                </c:pt>
                <c:pt idx="1695">
                  <c:v>6.2</c:v>
                </c:pt>
                <c:pt idx="1696">
                  <c:v>6.2</c:v>
                </c:pt>
                <c:pt idx="1697">
                  <c:v>6.2</c:v>
                </c:pt>
                <c:pt idx="1698">
                  <c:v>6.1</c:v>
                </c:pt>
                <c:pt idx="1699">
                  <c:v>6.1</c:v>
                </c:pt>
                <c:pt idx="1700">
                  <c:v>6.1</c:v>
                </c:pt>
                <c:pt idx="1701">
                  <c:v>5.9</c:v>
                </c:pt>
                <c:pt idx="1702">
                  <c:v>5.9</c:v>
                </c:pt>
                <c:pt idx="1703">
                  <c:v>5.9</c:v>
                </c:pt>
                <c:pt idx="1704">
                  <c:v>5.7</c:v>
                </c:pt>
                <c:pt idx="1705">
                  <c:v>5.6</c:v>
                </c:pt>
                <c:pt idx="1706">
                  <c:v>5.6</c:v>
                </c:pt>
                <c:pt idx="1707">
                  <c:v>5.6</c:v>
                </c:pt>
                <c:pt idx="1708">
                  <c:v>5.5</c:v>
                </c:pt>
                <c:pt idx="1709">
                  <c:v>5.5</c:v>
                </c:pt>
                <c:pt idx="1710">
                  <c:v>5.5</c:v>
                </c:pt>
                <c:pt idx="1711">
                  <c:v>5.4</c:v>
                </c:pt>
                <c:pt idx="1712">
                  <c:v>5.4</c:v>
                </c:pt>
                <c:pt idx="1713">
                  <c:v>5.3</c:v>
                </c:pt>
                <c:pt idx="1714">
                  <c:v>5.3</c:v>
                </c:pt>
                <c:pt idx="1715">
                  <c:v>5.0999999999999996</c:v>
                </c:pt>
                <c:pt idx="1716">
                  <c:v>5.0999999999999996</c:v>
                </c:pt>
                <c:pt idx="1717">
                  <c:v>5</c:v>
                </c:pt>
                <c:pt idx="1718">
                  <c:v>4.9000000000000004</c:v>
                </c:pt>
                <c:pt idx="1719">
                  <c:v>4.8</c:v>
                </c:pt>
                <c:pt idx="1720">
                  <c:v>4.5999999999999996</c:v>
                </c:pt>
                <c:pt idx="1721">
                  <c:v>4.5999999999999996</c:v>
                </c:pt>
                <c:pt idx="1722">
                  <c:v>4.5</c:v>
                </c:pt>
                <c:pt idx="1723">
                  <c:v>4.3</c:v>
                </c:pt>
                <c:pt idx="1724">
                  <c:v>3.4</c:v>
                </c:pt>
                <c:pt idx="1725">
                  <c:v>8.4</c:v>
                </c:pt>
                <c:pt idx="1726">
                  <c:v>7.6</c:v>
                </c:pt>
                <c:pt idx="1727">
                  <c:v>7.6</c:v>
                </c:pt>
                <c:pt idx="1728">
                  <c:v>7.4</c:v>
                </c:pt>
                <c:pt idx="1729">
                  <c:v>7.4</c:v>
                </c:pt>
                <c:pt idx="1730">
                  <c:v>7.3</c:v>
                </c:pt>
                <c:pt idx="1731">
                  <c:v>7.2</c:v>
                </c:pt>
                <c:pt idx="1732">
                  <c:v>7.2</c:v>
                </c:pt>
                <c:pt idx="1733">
                  <c:v>7.2</c:v>
                </c:pt>
                <c:pt idx="1734">
                  <c:v>7.2</c:v>
                </c:pt>
                <c:pt idx="1735">
                  <c:v>7.1</c:v>
                </c:pt>
                <c:pt idx="1736">
                  <c:v>7.1</c:v>
                </c:pt>
                <c:pt idx="1737">
                  <c:v>7.1</c:v>
                </c:pt>
                <c:pt idx="1738">
                  <c:v>6.9</c:v>
                </c:pt>
                <c:pt idx="1739">
                  <c:v>6.9</c:v>
                </c:pt>
                <c:pt idx="1740">
                  <c:v>6.9</c:v>
                </c:pt>
                <c:pt idx="1741">
                  <c:v>6.9</c:v>
                </c:pt>
                <c:pt idx="1742">
                  <c:v>6.8</c:v>
                </c:pt>
                <c:pt idx="1743">
                  <c:v>6.8</c:v>
                </c:pt>
                <c:pt idx="1744">
                  <c:v>6.8</c:v>
                </c:pt>
                <c:pt idx="1745">
                  <c:v>6.7</c:v>
                </c:pt>
                <c:pt idx="1746">
                  <c:v>6.7</c:v>
                </c:pt>
                <c:pt idx="1747">
                  <c:v>6.7</c:v>
                </c:pt>
                <c:pt idx="1748">
                  <c:v>6.7</c:v>
                </c:pt>
                <c:pt idx="1749">
                  <c:v>6.7</c:v>
                </c:pt>
                <c:pt idx="1750">
                  <c:v>6.7</c:v>
                </c:pt>
                <c:pt idx="1751">
                  <c:v>6.6</c:v>
                </c:pt>
                <c:pt idx="1752">
                  <c:v>6.6</c:v>
                </c:pt>
                <c:pt idx="1753">
                  <c:v>6.5</c:v>
                </c:pt>
                <c:pt idx="1754">
                  <c:v>6.5</c:v>
                </c:pt>
                <c:pt idx="1755">
                  <c:v>6.5</c:v>
                </c:pt>
                <c:pt idx="1756">
                  <c:v>6.5</c:v>
                </c:pt>
                <c:pt idx="1757">
                  <c:v>6.5</c:v>
                </c:pt>
                <c:pt idx="1758">
                  <c:v>6.4</c:v>
                </c:pt>
                <c:pt idx="1759">
                  <c:v>6.3</c:v>
                </c:pt>
                <c:pt idx="1760">
                  <c:v>6.3</c:v>
                </c:pt>
                <c:pt idx="1761">
                  <c:v>6.3</c:v>
                </c:pt>
                <c:pt idx="1762">
                  <c:v>6.3</c:v>
                </c:pt>
                <c:pt idx="1763">
                  <c:v>6.3</c:v>
                </c:pt>
                <c:pt idx="1764">
                  <c:v>6.3</c:v>
                </c:pt>
                <c:pt idx="1765">
                  <c:v>6.3</c:v>
                </c:pt>
                <c:pt idx="1766">
                  <c:v>6.3</c:v>
                </c:pt>
                <c:pt idx="1767">
                  <c:v>6.2</c:v>
                </c:pt>
                <c:pt idx="1768">
                  <c:v>6.2</c:v>
                </c:pt>
                <c:pt idx="1769">
                  <c:v>6.1</c:v>
                </c:pt>
                <c:pt idx="1770">
                  <c:v>6.1</c:v>
                </c:pt>
                <c:pt idx="1771">
                  <c:v>6.1</c:v>
                </c:pt>
                <c:pt idx="1772">
                  <c:v>6.1</c:v>
                </c:pt>
                <c:pt idx="1773">
                  <c:v>6.1</c:v>
                </c:pt>
                <c:pt idx="1774">
                  <c:v>6.1</c:v>
                </c:pt>
                <c:pt idx="1775">
                  <c:v>6</c:v>
                </c:pt>
                <c:pt idx="1776">
                  <c:v>6</c:v>
                </c:pt>
                <c:pt idx="1777">
                  <c:v>6</c:v>
                </c:pt>
                <c:pt idx="1778">
                  <c:v>5.9</c:v>
                </c:pt>
                <c:pt idx="1779">
                  <c:v>5.9</c:v>
                </c:pt>
                <c:pt idx="1780">
                  <c:v>5.9</c:v>
                </c:pt>
                <c:pt idx="1781">
                  <c:v>5.9</c:v>
                </c:pt>
                <c:pt idx="1782">
                  <c:v>5.9</c:v>
                </c:pt>
                <c:pt idx="1783">
                  <c:v>5.8</c:v>
                </c:pt>
                <c:pt idx="1784">
                  <c:v>5.8</c:v>
                </c:pt>
                <c:pt idx="1785">
                  <c:v>5.7</c:v>
                </c:pt>
                <c:pt idx="1786">
                  <c:v>5.7</c:v>
                </c:pt>
                <c:pt idx="1787">
                  <c:v>5.7</c:v>
                </c:pt>
                <c:pt idx="1788">
                  <c:v>5.7</c:v>
                </c:pt>
                <c:pt idx="1789">
                  <c:v>5.6</c:v>
                </c:pt>
                <c:pt idx="1790">
                  <c:v>5.5</c:v>
                </c:pt>
                <c:pt idx="1791">
                  <c:v>5.5</c:v>
                </c:pt>
                <c:pt idx="1792">
                  <c:v>5.3</c:v>
                </c:pt>
                <c:pt idx="1793">
                  <c:v>5.3</c:v>
                </c:pt>
                <c:pt idx="1794">
                  <c:v>5.3</c:v>
                </c:pt>
                <c:pt idx="1795">
                  <c:v>5.2</c:v>
                </c:pt>
                <c:pt idx="1796">
                  <c:v>5.2</c:v>
                </c:pt>
                <c:pt idx="1797">
                  <c:v>4.9000000000000004</c:v>
                </c:pt>
                <c:pt idx="1798">
                  <c:v>4.5</c:v>
                </c:pt>
                <c:pt idx="1799">
                  <c:v>4.4000000000000004</c:v>
                </c:pt>
                <c:pt idx="1800">
                  <c:v>4.3</c:v>
                </c:pt>
                <c:pt idx="1801">
                  <c:v>4</c:v>
                </c:pt>
                <c:pt idx="1802">
                  <c:v>3</c:v>
                </c:pt>
                <c:pt idx="1803">
                  <c:v>8</c:v>
                </c:pt>
                <c:pt idx="1804">
                  <c:v>8</c:v>
                </c:pt>
                <c:pt idx="1805">
                  <c:v>7.8</c:v>
                </c:pt>
                <c:pt idx="1806">
                  <c:v>7.6</c:v>
                </c:pt>
                <c:pt idx="1807">
                  <c:v>7.4</c:v>
                </c:pt>
                <c:pt idx="1808">
                  <c:v>7.4</c:v>
                </c:pt>
                <c:pt idx="1809">
                  <c:v>7.3</c:v>
                </c:pt>
                <c:pt idx="1810">
                  <c:v>7.2</c:v>
                </c:pt>
                <c:pt idx="1811">
                  <c:v>7.2</c:v>
                </c:pt>
                <c:pt idx="1812">
                  <c:v>7</c:v>
                </c:pt>
                <c:pt idx="1813">
                  <c:v>7</c:v>
                </c:pt>
                <c:pt idx="1814">
                  <c:v>7</c:v>
                </c:pt>
                <c:pt idx="1815">
                  <c:v>7</c:v>
                </c:pt>
                <c:pt idx="1816">
                  <c:v>6.9</c:v>
                </c:pt>
                <c:pt idx="1817">
                  <c:v>6.8</c:v>
                </c:pt>
                <c:pt idx="1818">
                  <c:v>6.8</c:v>
                </c:pt>
                <c:pt idx="1819">
                  <c:v>6.7</c:v>
                </c:pt>
                <c:pt idx="1820">
                  <c:v>6.6</c:v>
                </c:pt>
                <c:pt idx="1821">
                  <c:v>6.6</c:v>
                </c:pt>
                <c:pt idx="1822">
                  <c:v>6.6</c:v>
                </c:pt>
                <c:pt idx="1823">
                  <c:v>6.5</c:v>
                </c:pt>
                <c:pt idx="1824">
                  <c:v>6.5</c:v>
                </c:pt>
                <c:pt idx="1825">
                  <c:v>6.5</c:v>
                </c:pt>
                <c:pt idx="1826">
                  <c:v>6.5</c:v>
                </c:pt>
                <c:pt idx="1827">
                  <c:v>6.4</c:v>
                </c:pt>
                <c:pt idx="1828">
                  <c:v>6.4</c:v>
                </c:pt>
                <c:pt idx="1829">
                  <c:v>6.4</c:v>
                </c:pt>
                <c:pt idx="1830">
                  <c:v>6.2</c:v>
                </c:pt>
                <c:pt idx="1831">
                  <c:v>6.1</c:v>
                </c:pt>
                <c:pt idx="1832">
                  <c:v>6.1</c:v>
                </c:pt>
                <c:pt idx="1833">
                  <c:v>6</c:v>
                </c:pt>
                <c:pt idx="1834">
                  <c:v>6</c:v>
                </c:pt>
                <c:pt idx="1835">
                  <c:v>6</c:v>
                </c:pt>
                <c:pt idx="1836">
                  <c:v>5.9</c:v>
                </c:pt>
                <c:pt idx="1837">
                  <c:v>5.9</c:v>
                </c:pt>
                <c:pt idx="1838">
                  <c:v>5.9</c:v>
                </c:pt>
                <c:pt idx="1839">
                  <c:v>5.9</c:v>
                </c:pt>
                <c:pt idx="1840">
                  <c:v>5.8</c:v>
                </c:pt>
                <c:pt idx="1841">
                  <c:v>5.8</c:v>
                </c:pt>
                <c:pt idx="1842">
                  <c:v>5.7</c:v>
                </c:pt>
                <c:pt idx="1843">
                  <c:v>5.7</c:v>
                </c:pt>
                <c:pt idx="1844">
                  <c:v>5.7</c:v>
                </c:pt>
                <c:pt idx="1845">
                  <c:v>5.7</c:v>
                </c:pt>
                <c:pt idx="1846">
                  <c:v>5.6</c:v>
                </c:pt>
                <c:pt idx="1847">
                  <c:v>5.5</c:v>
                </c:pt>
                <c:pt idx="1848">
                  <c:v>5.5</c:v>
                </c:pt>
                <c:pt idx="1849">
                  <c:v>5.4</c:v>
                </c:pt>
                <c:pt idx="1850">
                  <c:v>5.3</c:v>
                </c:pt>
                <c:pt idx="1851">
                  <c:v>5.0999999999999996</c:v>
                </c:pt>
                <c:pt idx="1852">
                  <c:v>5.0999999999999996</c:v>
                </c:pt>
                <c:pt idx="1853">
                  <c:v>5</c:v>
                </c:pt>
                <c:pt idx="1854">
                  <c:v>4.9000000000000004</c:v>
                </c:pt>
                <c:pt idx="1855">
                  <c:v>4.9000000000000004</c:v>
                </c:pt>
                <c:pt idx="1856">
                  <c:v>4.8</c:v>
                </c:pt>
                <c:pt idx="1857">
                  <c:v>4.8</c:v>
                </c:pt>
                <c:pt idx="1858">
                  <c:v>4.5</c:v>
                </c:pt>
                <c:pt idx="1859">
                  <c:v>4.4000000000000004</c:v>
                </c:pt>
                <c:pt idx="1860">
                  <c:v>4.2</c:v>
                </c:pt>
                <c:pt idx="1861">
                  <c:v>3.9</c:v>
                </c:pt>
                <c:pt idx="1862">
                  <c:v>3.7</c:v>
                </c:pt>
                <c:pt idx="1863">
                  <c:v>8.4</c:v>
                </c:pt>
                <c:pt idx="1864">
                  <c:v>8.1</c:v>
                </c:pt>
                <c:pt idx="1865">
                  <c:v>8</c:v>
                </c:pt>
                <c:pt idx="1866">
                  <c:v>7.6</c:v>
                </c:pt>
                <c:pt idx="1867">
                  <c:v>7.4</c:v>
                </c:pt>
                <c:pt idx="1868">
                  <c:v>7.4</c:v>
                </c:pt>
                <c:pt idx="1869">
                  <c:v>7.3</c:v>
                </c:pt>
                <c:pt idx="1870">
                  <c:v>7.3</c:v>
                </c:pt>
                <c:pt idx="1871">
                  <c:v>7.2</c:v>
                </c:pt>
                <c:pt idx="1872">
                  <c:v>7.2</c:v>
                </c:pt>
                <c:pt idx="1873">
                  <c:v>7.1</c:v>
                </c:pt>
                <c:pt idx="1874">
                  <c:v>7.1</c:v>
                </c:pt>
                <c:pt idx="1875">
                  <c:v>7</c:v>
                </c:pt>
                <c:pt idx="1876">
                  <c:v>7</c:v>
                </c:pt>
                <c:pt idx="1877">
                  <c:v>7</c:v>
                </c:pt>
                <c:pt idx="1878">
                  <c:v>6.9</c:v>
                </c:pt>
                <c:pt idx="1879">
                  <c:v>6.9</c:v>
                </c:pt>
                <c:pt idx="1880">
                  <c:v>6.8</c:v>
                </c:pt>
                <c:pt idx="1881">
                  <c:v>6.8</c:v>
                </c:pt>
                <c:pt idx="1882">
                  <c:v>6.8</c:v>
                </c:pt>
                <c:pt idx="1883">
                  <c:v>6.8</c:v>
                </c:pt>
                <c:pt idx="1884">
                  <c:v>6.8</c:v>
                </c:pt>
                <c:pt idx="1885">
                  <c:v>6.6</c:v>
                </c:pt>
                <c:pt idx="1886">
                  <c:v>6.6</c:v>
                </c:pt>
                <c:pt idx="1887">
                  <c:v>6.5</c:v>
                </c:pt>
                <c:pt idx="1888">
                  <c:v>6.5</c:v>
                </c:pt>
                <c:pt idx="1889">
                  <c:v>6.5</c:v>
                </c:pt>
                <c:pt idx="1890">
                  <c:v>6.4</c:v>
                </c:pt>
                <c:pt idx="1891">
                  <c:v>6.4</c:v>
                </c:pt>
                <c:pt idx="1892">
                  <c:v>6.4</c:v>
                </c:pt>
                <c:pt idx="1893">
                  <c:v>6.4</c:v>
                </c:pt>
                <c:pt idx="1894">
                  <c:v>6.4</c:v>
                </c:pt>
                <c:pt idx="1895">
                  <c:v>6.3</c:v>
                </c:pt>
                <c:pt idx="1896">
                  <c:v>6.2</c:v>
                </c:pt>
                <c:pt idx="1897">
                  <c:v>6.1</c:v>
                </c:pt>
                <c:pt idx="1898">
                  <c:v>6.1</c:v>
                </c:pt>
                <c:pt idx="1899">
                  <c:v>6.1</c:v>
                </c:pt>
                <c:pt idx="1900">
                  <c:v>6</c:v>
                </c:pt>
                <c:pt idx="1901">
                  <c:v>5.9</c:v>
                </c:pt>
                <c:pt idx="1902">
                  <c:v>5.9</c:v>
                </c:pt>
                <c:pt idx="1903">
                  <c:v>5.9</c:v>
                </c:pt>
                <c:pt idx="1904">
                  <c:v>5.8</c:v>
                </c:pt>
                <c:pt idx="1905">
                  <c:v>5.8</c:v>
                </c:pt>
                <c:pt idx="1906">
                  <c:v>5.8</c:v>
                </c:pt>
                <c:pt idx="1907">
                  <c:v>5.7</c:v>
                </c:pt>
                <c:pt idx="1908">
                  <c:v>5.6</c:v>
                </c:pt>
                <c:pt idx="1909">
                  <c:v>5.5</c:v>
                </c:pt>
                <c:pt idx="1910">
                  <c:v>5.4</c:v>
                </c:pt>
                <c:pt idx="1911">
                  <c:v>5.4</c:v>
                </c:pt>
                <c:pt idx="1912">
                  <c:v>5.4</c:v>
                </c:pt>
                <c:pt idx="1913">
                  <c:v>5.3</c:v>
                </c:pt>
                <c:pt idx="1914">
                  <c:v>5.2</c:v>
                </c:pt>
                <c:pt idx="1915">
                  <c:v>5.2</c:v>
                </c:pt>
                <c:pt idx="1916">
                  <c:v>5.0999999999999996</c:v>
                </c:pt>
                <c:pt idx="1917">
                  <c:v>5.0999999999999996</c:v>
                </c:pt>
                <c:pt idx="1918">
                  <c:v>4.9000000000000004</c:v>
                </c:pt>
                <c:pt idx="1919">
                  <c:v>4.9000000000000004</c:v>
                </c:pt>
                <c:pt idx="1920">
                  <c:v>4.7</c:v>
                </c:pt>
                <c:pt idx="1921">
                  <c:v>4.5999999999999996</c:v>
                </c:pt>
                <c:pt idx="1922">
                  <c:v>4.4000000000000004</c:v>
                </c:pt>
                <c:pt idx="1923">
                  <c:v>4.3</c:v>
                </c:pt>
                <c:pt idx="1924">
                  <c:v>3.5</c:v>
                </c:pt>
                <c:pt idx="1925">
                  <c:v>3</c:v>
                </c:pt>
                <c:pt idx="1926">
                  <c:v>8.1999999999999993</c:v>
                </c:pt>
                <c:pt idx="1927">
                  <c:v>8.1</c:v>
                </c:pt>
                <c:pt idx="1928">
                  <c:v>8</c:v>
                </c:pt>
                <c:pt idx="1929">
                  <c:v>7.8</c:v>
                </c:pt>
                <c:pt idx="1930">
                  <c:v>7.8</c:v>
                </c:pt>
                <c:pt idx="1931">
                  <c:v>7.8</c:v>
                </c:pt>
                <c:pt idx="1932">
                  <c:v>7.8</c:v>
                </c:pt>
                <c:pt idx="1933">
                  <c:v>7.7</c:v>
                </c:pt>
                <c:pt idx="1934">
                  <c:v>7.7</c:v>
                </c:pt>
                <c:pt idx="1935">
                  <c:v>7.3</c:v>
                </c:pt>
                <c:pt idx="1936">
                  <c:v>7.3</c:v>
                </c:pt>
                <c:pt idx="1937">
                  <c:v>7.3</c:v>
                </c:pt>
                <c:pt idx="1938">
                  <c:v>7.2</c:v>
                </c:pt>
                <c:pt idx="1939">
                  <c:v>7.1</c:v>
                </c:pt>
                <c:pt idx="1940">
                  <c:v>7.1</c:v>
                </c:pt>
                <c:pt idx="1941">
                  <c:v>7</c:v>
                </c:pt>
                <c:pt idx="1942">
                  <c:v>6.9</c:v>
                </c:pt>
                <c:pt idx="1943">
                  <c:v>6.8</c:v>
                </c:pt>
                <c:pt idx="1944">
                  <c:v>6.7</c:v>
                </c:pt>
                <c:pt idx="1945">
                  <c:v>6.6</c:v>
                </c:pt>
                <c:pt idx="1946">
                  <c:v>6.6</c:v>
                </c:pt>
                <c:pt idx="1947">
                  <c:v>6.6</c:v>
                </c:pt>
                <c:pt idx="1948">
                  <c:v>6.6</c:v>
                </c:pt>
                <c:pt idx="1949">
                  <c:v>6.5</c:v>
                </c:pt>
                <c:pt idx="1950">
                  <c:v>6.4</c:v>
                </c:pt>
                <c:pt idx="1951">
                  <c:v>6.4</c:v>
                </c:pt>
                <c:pt idx="1952">
                  <c:v>6.3</c:v>
                </c:pt>
                <c:pt idx="1953">
                  <c:v>6.3</c:v>
                </c:pt>
                <c:pt idx="1954">
                  <c:v>6.3</c:v>
                </c:pt>
                <c:pt idx="1955">
                  <c:v>6.3</c:v>
                </c:pt>
                <c:pt idx="1956">
                  <c:v>6.2</c:v>
                </c:pt>
                <c:pt idx="1957">
                  <c:v>6.2</c:v>
                </c:pt>
                <c:pt idx="1958">
                  <c:v>6.1</c:v>
                </c:pt>
                <c:pt idx="1959">
                  <c:v>6.1</c:v>
                </c:pt>
                <c:pt idx="1960">
                  <c:v>6</c:v>
                </c:pt>
                <c:pt idx="1961">
                  <c:v>6</c:v>
                </c:pt>
                <c:pt idx="1962">
                  <c:v>5.9</c:v>
                </c:pt>
                <c:pt idx="1963">
                  <c:v>5.9</c:v>
                </c:pt>
                <c:pt idx="1964">
                  <c:v>5.8</c:v>
                </c:pt>
                <c:pt idx="1965">
                  <c:v>5.7</c:v>
                </c:pt>
                <c:pt idx="1966">
                  <c:v>5.7</c:v>
                </c:pt>
                <c:pt idx="1967">
                  <c:v>5.7</c:v>
                </c:pt>
                <c:pt idx="1968">
                  <c:v>5.7</c:v>
                </c:pt>
                <c:pt idx="1969">
                  <c:v>5.7</c:v>
                </c:pt>
                <c:pt idx="1970">
                  <c:v>5.5</c:v>
                </c:pt>
                <c:pt idx="1971">
                  <c:v>5.5</c:v>
                </c:pt>
                <c:pt idx="1972">
                  <c:v>5.5</c:v>
                </c:pt>
                <c:pt idx="1973">
                  <c:v>5.4</c:v>
                </c:pt>
                <c:pt idx="1974">
                  <c:v>5.4</c:v>
                </c:pt>
                <c:pt idx="1975">
                  <c:v>5.4</c:v>
                </c:pt>
                <c:pt idx="1976">
                  <c:v>5.4</c:v>
                </c:pt>
                <c:pt idx="1977">
                  <c:v>5.4</c:v>
                </c:pt>
                <c:pt idx="1978">
                  <c:v>5.3</c:v>
                </c:pt>
                <c:pt idx="1979">
                  <c:v>5.3</c:v>
                </c:pt>
                <c:pt idx="1980">
                  <c:v>5.2</c:v>
                </c:pt>
                <c:pt idx="1981">
                  <c:v>5.0999999999999996</c:v>
                </c:pt>
                <c:pt idx="1982">
                  <c:v>4.9000000000000004</c:v>
                </c:pt>
                <c:pt idx="1983">
                  <c:v>4.9000000000000004</c:v>
                </c:pt>
                <c:pt idx="1984">
                  <c:v>4.9000000000000004</c:v>
                </c:pt>
                <c:pt idx="1985">
                  <c:v>4.8</c:v>
                </c:pt>
                <c:pt idx="1986">
                  <c:v>4.8</c:v>
                </c:pt>
                <c:pt idx="1987">
                  <c:v>4.7</c:v>
                </c:pt>
                <c:pt idx="1988">
                  <c:v>4.7</c:v>
                </c:pt>
                <c:pt idx="1989">
                  <c:v>4.5</c:v>
                </c:pt>
                <c:pt idx="1990">
                  <c:v>4.5</c:v>
                </c:pt>
                <c:pt idx="1991">
                  <c:v>4.3</c:v>
                </c:pt>
                <c:pt idx="1992">
                  <c:v>4.0999999999999996</c:v>
                </c:pt>
                <c:pt idx="1993">
                  <c:v>4.0999999999999996</c:v>
                </c:pt>
                <c:pt idx="1994">
                  <c:v>3.6</c:v>
                </c:pt>
                <c:pt idx="1995">
                  <c:v>3.6</c:v>
                </c:pt>
                <c:pt idx="1996">
                  <c:v>3.5</c:v>
                </c:pt>
                <c:pt idx="1997">
                  <c:v>2.7</c:v>
                </c:pt>
                <c:pt idx="1998">
                  <c:v>7.6</c:v>
                </c:pt>
                <c:pt idx="1999">
                  <c:v>7.3</c:v>
                </c:pt>
                <c:pt idx="2000">
                  <c:v>7.3</c:v>
                </c:pt>
                <c:pt idx="2001">
                  <c:v>7.3</c:v>
                </c:pt>
                <c:pt idx="2002">
                  <c:v>7.3</c:v>
                </c:pt>
                <c:pt idx="2003">
                  <c:v>7.2</c:v>
                </c:pt>
                <c:pt idx="2004">
                  <c:v>7.2</c:v>
                </c:pt>
                <c:pt idx="2005">
                  <c:v>7.2</c:v>
                </c:pt>
                <c:pt idx="2006">
                  <c:v>7.2</c:v>
                </c:pt>
                <c:pt idx="2007">
                  <c:v>7.2</c:v>
                </c:pt>
                <c:pt idx="2008">
                  <c:v>7.1</c:v>
                </c:pt>
                <c:pt idx="2009">
                  <c:v>7.1</c:v>
                </c:pt>
                <c:pt idx="2010">
                  <c:v>7.1</c:v>
                </c:pt>
                <c:pt idx="2011">
                  <c:v>7.1</c:v>
                </c:pt>
                <c:pt idx="2012">
                  <c:v>7.1</c:v>
                </c:pt>
                <c:pt idx="2013">
                  <c:v>7</c:v>
                </c:pt>
                <c:pt idx="2014">
                  <c:v>7</c:v>
                </c:pt>
                <c:pt idx="2015">
                  <c:v>7</c:v>
                </c:pt>
                <c:pt idx="2016">
                  <c:v>6.9</c:v>
                </c:pt>
                <c:pt idx="2017">
                  <c:v>6.7</c:v>
                </c:pt>
                <c:pt idx="2018">
                  <c:v>6.7</c:v>
                </c:pt>
                <c:pt idx="2019">
                  <c:v>6.7</c:v>
                </c:pt>
                <c:pt idx="2020">
                  <c:v>6.6</c:v>
                </c:pt>
                <c:pt idx="2021">
                  <c:v>6.6</c:v>
                </c:pt>
                <c:pt idx="2022">
                  <c:v>6.5</c:v>
                </c:pt>
                <c:pt idx="2023">
                  <c:v>6.5</c:v>
                </c:pt>
                <c:pt idx="2024">
                  <c:v>6.5</c:v>
                </c:pt>
                <c:pt idx="2025">
                  <c:v>6.5</c:v>
                </c:pt>
                <c:pt idx="2026">
                  <c:v>6.4</c:v>
                </c:pt>
                <c:pt idx="2027">
                  <c:v>6.4</c:v>
                </c:pt>
                <c:pt idx="2028">
                  <c:v>6.4</c:v>
                </c:pt>
                <c:pt idx="2029">
                  <c:v>6.4</c:v>
                </c:pt>
                <c:pt idx="2030">
                  <c:v>6.3</c:v>
                </c:pt>
                <c:pt idx="2031">
                  <c:v>6.3</c:v>
                </c:pt>
                <c:pt idx="2032">
                  <c:v>6.3</c:v>
                </c:pt>
                <c:pt idx="2033">
                  <c:v>6.3</c:v>
                </c:pt>
                <c:pt idx="2034">
                  <c:v>6.3</c:v>
                </c:pt>
                <c:pt idx="2035">
                  <c:v>6.2</c:v>
                </c:pt>
                <c:pt idx="2036">
                  <c:v>6.2</c:v>
                </c:pt>
                <c:pt idx="2037">
                  <c:v>6.2</c:v>
                </c:pt>
                <c:pt idx="2038">
                  <c:v>6.1</c:v>
                </c:pt>
                <c:pt idx="2039">
                  <c:v>6</c:v>
                </c:pt>
                <c:pt idx="2040">
                  <c:v>5.9</c:v>
                </c:pt>
                <c:pt idx="2041">
                  <c:v>5.9</c:v>
                </c:pt>
                <c:pt idx="2042">
                  <c:v>5.9</c:v>
                </c:pt>
                <c:pt idx="2043">
                  <c:v>5.9</c:v>
                </c:pt>
                <c:pt idx="2044">
                  <c:v>5.9</c:v>
                </c:pt>
                <c:pt idx="2045">
                  <c:v>5.8</c:v>
                </c:pt>
                <c:pt idx="2046">
                  <c:v>5.8</c:v>
                </c:pt>
                <c:pt idx="2047">
                  <c:v>5.8</c:v>
                </c:pt>
                <c:pt idx="2048">
                  <c:v>5.7</c:v>
                </c:pt>
                <c:pt idx="2049">
                  <c:v>5.7</c:v>
                </c:pt>
                <c:pt idx="2050">
                  <c:v>5.6</c:v>
                </c:pt>
                <c:pt idx="2051">
                  <c:v>5.5</c:v>
                </c:pt>
                <c:pt idx="2052">
                  <c:v>5.5</c:v>
                </c:pt>
                <c:pt idx="2053">
                  <c:v>5.4</c:v>
                </c:pt>
                <c:pt idx="2054">
                  <c:v>5.4</c:v>
                </c:pt>
                <c:pt idx="2055">
                  <c:v>5.4</c:v>
                </c:pt>
                <c:pt idx="2056">
                  <c:v>5.0999999999999996</c:v>
                </c:pt>
                <c:pt idx="2057">
                  <c:v>5</c:v>
                </c:pt>
                <c:pt idx="2058">
                  <c:v>4.9000000000000004</c:v>
                </c:pt>
                <c:pt idx="2059">
                  <c:v>4.8</c:v>
                </c:pt>
                <c:pt idx="2060">
                  <c:v>4.5999999999999996</c:v>
                </c:pt>
                <c:pt idx="2061">
                  <c:v>4.5</c:v>
                </c:pt>
                <c:pt idx="2062">
                  <c:v>4.2</c:v>
                </c:pt>
                <c:pt idx="2063">
                  <c:v>4</c:v>
                </c:pt>
                <c:pt idx="2064">
                  <c:v>8.1</c:v>
                </c:pt>
                <c:pt idx="2065">
                  <c:v>8</c:v>
                </c:pt>
                <c:pt idx="2066">
                  <c:v>7.8</c:v>
                </c:pt>
                <c:pt idx="2067">
                  <c:v>7.8</c:v>
                </c:pt>
                <c:pt idx="2068">
                  <c:v>7.7</c:v>
                </c:pt>
                <c:pt idx="2069">
                  <c:v>7.7</c:v>
                </c:pt>
                <c:pt idx="2070">
                  <c:v>7.6</c:v>
                </c:pt>
                <c:pt idx="2071">
                  <c:v>7.6</c:v>
                </c:pt>
                <c:pt idx="2072">
                  <c:v>7.5</c:v>
                </c:pt>
                <c:pt idx="2073">
                  <c:v>7.5</c:v>
                </c:pt>
                <c:pt idx="2074">
                  <c:v>7.5</c:v>
                </c:pt>
                <c:pt idx="2075">
                  <c:v>7.3</c:v>
                </c:pt>
                <c:pt idx="2076">
                  <c:v>7.3</c:v>
                </c:pt>
                <c:pt idx="2077">
                  <c:v>7.1</c:v>
                </c:pt>
                <c:pt idx="2078">
                  <c:v>7.1</c:v>
                </c:pt>
                <c:pt idx="2079">
                  <c:v>7.1</c:v>
                </c:pt>
                <c:pt idx="2080">
                  <c:v>7</c:v>
                </c:pt>
                <c:pt idx="2081">
                  <c:v>7</c:v>
                </c:pt>
                <c:pt idx="2082">
                  <c:v>7</c:v>
                </c:pt>
                <c:pt idx="2083">
                  <c:v>7</c:v>
                </c:pt>
                <c:pt idx="2084">
                  <c:v>6.9</c:v>
                </c:pt>
                <c:pt idx="2085">
                  <c:v>6.9</c:v>
                </c:pt>
                <c:pt idx="2086">
                  <c:v>6.8</c:v>
                </c:pt>
                <c:pt idx="2087">
                  <c:v>6.8</c:v>
                </c:pt>
                <c:pt idx="2088">
                  <c:v>6.7</c:v>
                </c:pt>
                <c:pt idx="2089">
                  <c:v>6.6</c:v>
                </c:pt>
                <c:pt idx="2090">
                  <c:v>6.6</c:v>
                </c:pt>
                <c:pt idx="2091">
                  <c:v>6.5</c:v>
                </c:pt>
                <c:pt idx="2092">
                  <c:v>6.5</c:v>
                </c:pt>
                <c:pt idx="2093">
                  <c:v>6.5</c:v>
                </c:pt>
                <c:pt idx="2094">
                  <c:v>6.5</c:v>
                </c:pt>
                <c:pt idx="2095">
                  <c:v>6.4</c:v>
                </c:pt>
                <c:pt idx="2096">
                  <c:v>6.4</c:v>
                </c:pt>
                <c:pt idx="2097">
                  <c:v>6.4</c:v>
                </c:pt>
                <c:pt idx="2098">
                  <c:v>6.4</c:v>
                </c:pt>
                <c:pt idx="2099">
                  <c:v>6.4</c:v>
                </c:pt>
                <c:pt idx="2100">
                  <c:v>6.2</c:v>
                </c:pt>
                <c:pt idx="2101">
                  <c:v>6.2</c:v>
                </c:pt>
                <c:pt idx="2102">
                  <c:v>6.2</c:v>
                </c:pt>
                <c:pt idx="2103">
                  <c:v>6.1</c:v>
                </c:pt>
                <c:pt idx="2104">
                  <c:v>6.1</c:v>
                </c:pt>
                <c:pt idx="2105">
                  <c:v>6.1</c:v>
                </c:pt>
                <c:pt idx="2106">
                  <c:v>6.1</c:v>
                </c:pt>
                <c:pt idx="2107">
                  <c:v>6.1</c:v>
                </c:pt>
                <c:pt idx="2108">
                  <c:v>6</c:v>
                </c:pt>
                <c:pt idx="2109">
                  <c:v>5.9</c:v>
                </c:pt>
                <c:pt idx="2110">
                  <c:v>5.9</c:v>
                </c:pt>
                <c:pt idx="2111">
                  <c:v>5.9</c:v>
                </c:pt>
                <c:pt idx="2112">
                  <c:v>5.9</c:v>
                </c:pt>
                <c:pt idx="2113">
                  <c:v>5.8</c:v>
                </c:pt>
                <c:pt idx="2114">
                  <c:v>5.7</c:v>
                </c:pt>
                <c:pt idx="2115">
                  <c:v>5.7</c:v>
                </c:pt>
                <c:pt idx="2116">
                  <c:v>5.7</c:v>
                </c:pt>
                <c:pt idx="2117">
                  <c:v>5.7</c:v>
                </c:pt>
                <c:pt idx="2118">
                  <c:v>5.6</c:v>
                </c:pt>
                <c:pt idx="2119">
                  <c:v>5.6</c:v>
                </c:pt>
                <c:pt idx="2120">
                  <c:v>5.6</c:v>
                </c:pt>
                <c:pt idx="2121">
                  <c:v>5.5</c:v>
                </c:pt>
                <c:pt idx="2122">
                  <c:v>5.5</c:v>
                </c:pt>
                <c:pt idx="2123">
                  <c:v>5.5</c:v>
                </c:pt>
                <c:pt idx="2124">
                  <c:v>5.4</c:v>
                </c:pt>
                <c:pt idx="2125">
                  <c:v>5.4</c:v>
                </c:pt>
                <c:pt idx="2126">
                  <c:v>5.3</c:v>
                </c:pt>
                <c:pt idx="2127">
                  <c:v>4.8</c:v>
                </c:pt>
                <c:pt idx="2128">
                  <c:v>4.5999999999999996</c:v>
                </c:pt>
                <c:pt idx="2129">
                  <c:v>3.3</c:v>
                </c:pt>
                <c:pt idx="2130">
                  <c:v>8.6</c:v>
                </c:pt>
                <c:pt idx="2131">
                  <c:v>7.9</c:v>
                </c:pt>
                <c:pt idx="2132">
                  <c:v>7.9</c:v>
                </c:pt>
                <c:pt idx="2133">
                  <c:v>7.9</c:v>
                </c:pt>
                <c:pt idx="2134">
                  <c:v>7.8</c:v>
                </c:pt>
                <c:pt idx="2135">
                  <c:v>7.8</c:v>
                </c:pt>
                <c:pt idx="2136">
                  <c:v>7.7</c:v>
                </c:pt>
                <c:pt idx="2137">
                  <c:v>7.6</c:v>
                </c:pt>
                <c:pt idx="2138">
                  <c:v>7.5</c:v>
                </c:pt>
                <c:pt idx="2139">
                  <c:v>7.5</c:v>
                </c:pt>
                <c:pt idx="2140">
                  <c:v>7.4</c:v>
                </c:pt>
                <c:pt idx="2141">
                  <c:v>7.2</c:v>
                </c:pt>
                <c:pt idx="2142">
                  <c:v>7.2</c:v>
                </c:pt>
                <c:pt idx="2143">
                  <c:v>7.1</c:v>
                </c:pt>
                <c:pt idx="2144">
                  <c:v>7.1</c:v>
                </c:pt>
                <c:pt idx="2145">
                  <c:v>6.9</c:v>
                </c:pt>
                <c:pt idx="2146">
                  <c:v>6.9</c:v>
                </c:pt>
                <c:pt idx="2147">
                  <c:v>6.9</c:v>
                </c:pt>
                <c:pt idx="2148">
                  <c:v>6.9</c:v>
                </c:pt>
                <c:pt idx="2149">
                  <c:v>6.8</c:v>
                </c:pt>
                <c:pt idx="2150">
                  <c:v>6.8</c:v>
                </c:pt>
                <c:pt idx="2151">
                  <c:v>6.7</c:v>
                </c:pt>
                <c:pt idx="2152">
                  <c:v>6.7</c:v>
                </c:pt>
                <c:pt idx="2153">
                  <c:v>6.7</c:v>
                </c:pt>
                <c:pt idx="2154">
                  <c:v>6.6</c:v>
                </c:pt>
                <c:pt idx="2155">
                  <c:v>6.6</c:v>
                </c:pt>
                <c:pt idx="2156">
                  <c:v>6.5</c:v>
                </c:pt>
                <c:pt idx="2157">
                  <c:v>6.5</c:v>
                </c:pt>
                <c:pt idx="2158">
                  <c:v>6.5</c:v>
                </c:pt>
                <c:pt idx="2159">
                  <c:v>6.5</c:v>
                </c:pt>
                <c:pt idx="2160">
                  <c:v>6.4</c:v>
                </c:pt>
                <c:pt idx="2161">
                  <c:v>6.4</c:v>
                </c:pt>
                <c:pt idx="2162">
                  <c:v>6.3</c:v>
                </c:pt>
                <c:pt idx="2163">
                  <c:v>6.3</c:v>
                </c:pt>
                <c:pt idx="2164">
                  <c:v>6.3</c:v>
                </c:pt>
                <c:pt idx="2165">
                  <c:v>6.2</c:v>
                </c:pt>
                <c:pt idx="2166">
                  <c:v>6.1</c:v>
                </c:pt>
                <c:pt idx="2167">
                  <c:v>6.1</c:v>
                </c:pt>
                <c:pt idx="2168">
                  <c:v>6.1</c:v>
                </c:pt>
                <c:pt idx="2169">
                  <c:v>6.1</c:v>
                </c:pt>
                <c:pt idx="2170">
                  <c:v>6.1</c:v>
                </c:pt>
                <c:pt idx="2171">
                  <c:v>6</c:v>
                </c:pt>
                <c:pt idx="2172">
                  <c:v>6</c:v>
                </c:pt>
                <c:pt idx="2173">
                  <c:v>5.9</c:v>
                </c:pt>
                <c:pt idx="2174">
                  <c:v>5.8</c:v>
                </c:pt>
                <c:pt idx="2175">
                  <c:v>5.8</c:v>
                </c:pt>
                <c:pt idx="2176">
                  <c:v>5.6</c:v>
                </c:pt>
                <c:pt idx="2177">
                  <c:v>5.6</c:v>
                </c:pt>
                <c:pt idx="2178">
                  <c:v>5.5</c:v>
                </c:pt>
                <c:pt idx="2179">
                  <c:v>5.5</c:v>
                </c:pt>
                <c:pt idx="2180">
                  <c:v>5.5</c:v>
                </c:pt>
                <c:pt idx="2181">
                  <c:v>5.5</c:v>
                </c:pt>
                <c:pt idx="2182">
                  <c:v>5.3</c:v>
                </c:pt>
                <c:pt idx="2183">
                  <c:v>5.2</c:v>
                </c:pt>
                <c:pt idx="2184">
                  <c:v>5.0999999999999996</c:v>
                </c:pt>
                <c:pt idx="2185">
                  <c:v>5.0999999999999996</c:v>
                </c:pt>
                <c:pt idx="2186">
                  <c:v>5.0999999999999996</c:v>
                </c:pt>
                <c:pt idx="2187">
                  <c:v>5.0999999999999996</c:v>
                </c:pt>
                <c:pt idx="2188">
                  <c:v>5</c:v>
                </c:pt>
                <c:pt idx="2189">
                  <c:v>5</c:v>
                </c:pt>
                <c:pt idx="2190">
                  <c:v>4.9000000000000004</c:v>
                </c:pt>
                <c:pt idx="2191">
                  <c:v>4.8</c:v>
                </c:pt>
                <c:pt idx="2192">
                  <c:v>4.7</c:v>
                </c:pt>
                <c:pt idx="2193">
                  <c:v>4.7</c:v>
                </c:pt>
                <c:pt idx="2194">
                  <c:v>4.7</c:v>
                </c:pt>
                <c:pt idx="2195">
                  <c:v>4.5999999999999996</c:v>
                </c:pt>
                <c:pt idx="2196">
                  <c:v>4.4000000000000004</c:v>
                </c:pt>
                <c:pt idx="2197">
                  <c:v>4.3</c:v>
                </c:pt>
                <c:pt idx="2198">
                  <c:v>3.3</c:v>
                </c:pt>
                <c:pt idx="2199">
                  <c:v>3.1</c:v>
                </c:pt>
                <c:pt idx="2200">
                  <c:v>8.4</c:v>
                </c:pt>
                <c:pt idx="2201">
                  <c:v>8.3000000000000007</c:v>
                </c:pt>
                <c:pt idx="2202">
                  <c:v>8.1999999999999993</c:v>
                </c:pt>
                <c:pt idx="2203">
                  <c:v>8.1</c:v>
                </c:pt>
                <c:pt idx="2204">
                  <c:v>7.9</c:v>
                </c:pt>
                <c:pt idx="2205">
                  <c:v>7.9</c:v>
                </c:pt>
                <c:pt idx="2206">
                  <c:v>7.9</c:v>
                </c:pt>
                <c:pt idx="2207">
                  <c:v>7.8</c:v>
                </c:pt>
                <c:pt idx="2208">
                  <c:v>7.7</c:v>
                </c:pt>
                <c:pt idx="2209">
                  <c:v>7.6</c:v>
                </c:pt>
                <c:pt idx="2210">
                  <c:v>7.6</c:v>
                </c:pt>
                <c:pt idx="2211">
                  <c:v>7.3</c:v>
                </c:pt>
                <c:pt idx="2212">
                  <c:v>7.3</c:v>
                </c:pt>
                <c:pt idx="2213">
                  <c:v>7.2</c:v>
                </c:pt>
                <c:pt idx="2214">
                  <c:v>7.2</c:v>
                </c:pt>
                <c:pt idx="2215">
                  <c:v>7.1</c:v>
                </c:pt>
                <c:pt idx="2216">
                  <c:v>7.1</c:v>
                </c:pt>
                <c:pt idx="2217">
                  <c:v>7.1</c:v>
                </c:pt>
                <c:pt idx="2218">
                  <c:v>6.9</c:v>
                </c:pt>
                <c:pt idx="2219">
                  <c:v>6.8</c:v>
                </c:pt>
                <c:pt idx="2220">
                  <c:v>6.7</c:v>
                </c:pt>
                <c:pt idx="2221">
                  <c:v>6.6</c:v>
                </c:pt>
                <c:pt idx="2222">
                  <c:v>6.6</c:v>
                </c:pt>
                <c:pt idx="2223">
                  <c:v>6.6</c:v>
                </c:pt>
                <c:pt idx="2224">
                  <c:v>6.6</c:v>
                </c:pt>
                <c:pt idx="2225">
                  <c:v>6.6</c:v>
                </c:pt>
                <c:pt idx="2226">
                  <c:v>6.6</c:v>
                </c:pt>
                <c:pt idx="2227">
                  <c:v>6.4</c:v>
                </c:pt>
                <c:pt idx="2228">
                  <c:v>6.3</c:v>
                </c:pt>
                <c:pt idx="2229">
                  <c:v>6.2</c:v>
                </c:pt>
                <c:pt idx="2230">
                  <c:v>6.2</c:v>
                </c:pt>
                <c:pt idx="2231">
                  <c:v>6.2</c:v>
                </c:pt>
                <c:pt idx="2232">
                  <c:v>6.1</c:v>
                </c:pt>
                <c:pt idx="2233">
                  <c:v>6</c:v>
                </c:pt>
                <c:pt idx="2234">
                  <c:v>6</c:v>
                </c:pt>
                <c:pt idx="2235">
                  <c:v>5.9</c:v>
                </c:pt>
                <c:pt idx="2236">
                  <c:v>5.8</c:v>
                </c:pt>
                <c:pt idx="2237">
                  <c:v>5.7</c:v>
                </c:pt>
                <c:pt idx="2238">
                  <c:v>5.6</c:v>
                </c:pt>
                <c:pt idx="2239">
                  <c:v>5.4</c:v>
                </c:pt>
                <c:pt idx="2240">
                  <c:v>5.4</c:v>
                </c:pt>
                <c:pt idx="2241">
                  <c:v>5.3</c:v>
                </c:pt>
                <c:pt idx="2242">
                  <c:v>5.3</c:v>
                </c:pt>
                <c:pt idx="2243">
                  <c:v>5.2</c:v>
                </c:pt>
                <c:pt idx="2244">
                  <c:v>5.2</c:v>
                </c:pt>
                <c:pt idx="2245">
                  <c:v>4.8</c:v>
                </c:pt>
                <c:pt idx="2246">
                  <c:v>4.7</c:v>
                </c:pt>
                <c:pt idx="2247">
                  <c:v>4.2</c:v>
                </c:pt>
                <c:pt idx="2248">
                  <c:v>3.9</c:v>
                </c:pt>
                <c:pt idx="2249">
                  <c:v>3.8</c:v>
                </c:pt>
                <c:pt idx="2250">
                  <c:v>8</c:v>
                </c:pt>
                <c:pt idx="2251">
                  <c:v>7.6</c:v>
                </c:pt>
                <c:pt idx="2252">
                  <c:v>7.6</c:v>
                </c:pt>
                <c:pt idx="2253">
                  <c:v>7.6</c:v>
                </c:pt>
                <c:pt idx="2254">
                  <c:v>7.6</c:v>
                </c:pt>
                <c:pt idx="2255">
                  <c:v>7.3</c:v>
                </c:pt>
                <c:pt idx="2256">
                  <c:v>7.3</c:v>
                </c:pt>
                <c:pt idx="2257">
                  <c:v>7.3</c:v>
                </c:pt>
                <c:pt idx="2258">
                  <c:v>7.3</c:v>
                </c:pt>
                <c:pt idx="2259">
                  <c:v>7.2</c:v>
                </c:pt>
                <c:pt idx="2260">
                  <c:v>7.1</c:v>
                </c:pt>
                <c:pt idx="2261">
                  <c:v>6.9</c:v>
                </c:pt>
                <c:pt idx="2262">
                  <c:v>6.9</c:v>
                </c:pt>
                <c:pt idx="2263">
                  <c:v>6.9</c:v>
                </c:pt>
                <c:pt idx="2264">
                  <c:v>6.8</c:v>
                </c:pt>
                <c:pt idx="2265">
                  <c:v>6.8</c:v>
                </c:pt>
                <c:pt idx="2266">
                  <c:v>6.8</c:v>
                </c:pt>
                <c:pt idx="2267">
                  <c:v>6.7</c:v>
                </c:pt>
                <c:pt idx="2268">
                  <c:v>6.7</c:v>
                </c:pt>
                <c:pt idx="2269">
                  <c:v>6.6</c:v>
                </c:pt>
                <c:pt idx="2270">
                  <c:v>6.6</c:v>
                </c:pt>
                <c:pt idx="2271">
                  <c:v>6.6</c:v>
                </c:pt>
                <c:pt idx="2272">
                  <c:v>6.6</c:v>
                </c:pt>
                <c:pt idx="2273">
                  <c:v>6.5</c:v>
                </c:pt>
                <c:pt idx="2274">
                  <c:v>6.5</c:v>
                </c:pt>
                <c:pt idx="2275">
                  <c:v>6.5</c:v>
                </c:pt>
                <c:pt idx="2276">
                  <c:v>6.5</c:v>
                </c:pt>
                <c:pt idx="2277">
                  <c:v>6.4</c:v>
                </c:pt>
                <c:pt idx="2278">
                  <c:v>6.4</c:v>
                </c:pt>
                <c:pt idx="2279">
                  <c:v>6.4</c:v>
                </c:pt>
                <c:pt idx="2280">
                  <c:v>6.4</c:v>
                </c:pt>
                <c:pt idx="2281">
                  <c:v>6.4</c:v>
                </c:pt>
                <c:pt idx="2282">
                  <c:v>6.4</c:v>
                </c:pt>
                <c:pt idx="2283">
                  <c:v>6.3</c:v>
                </c:pt>
                <c:pt idx="2284">
                  <c:v>6.2</c:v>
                </c:pt>
                <c:pt idx="2285">
                  <c:v>6.2</c:v>
                </c:pt>
                <c:pt idx="2286">
                  <c:v>6</c:v>
                </c:pt>
                <c:pt idx="2287">
                  <c:v>5.9</c:v>
                </c:pt>
                <c:pt idx="2288">
                  <c:v>5.9</c:v>
                </c:pt>
                <c:pt idx="2289">
                  <c:v>5.9</c:v>
                </c:pt>
                <c:pt idx="2290">
                  <c:v>5.8</c:v>
                </c:pt>
                <c:pt idx="2291">
                  <c:v>5.7</c:v>
                </c:pt>
                <c:pt idx="2292">
                  <c:v>5.7</c:v>
                </c:pt>
                <c:pt idx="2293">
                  <c:v>5.7</c:v>
                </c:pt>
                <c:pt idx="2294">
                  <c:v>5.6</c:v>
                </c:pt>
                <c:pt idx="2295">
                  <c:v>5.6</c:v>
                </c:pt>
                <c:pt idx="2296">
                  <c:v>5.5</c:v>
                </c:pt>
                <c:pt idx="2297">
                  <c:v>5.4</c:v>
                </c:pt>
                <c:pt idx="2298">
                  <c:v>5.4</c:v>
                </c:pt>
                <c:pt idx="2299">
                  <c:v>5.2</c:v>
                </c:pt>
                <c:pt idx="2300">
                  <c:v>5.0999999999999996</c:v>
                </c:pt>
                <c:pt idx="2301">
                  <c:v>5.0999999999999996</c:v>
                </c:pt>
                <c:pt idx="2302">
                  <c:v>5.0999999999999996</c:v>
                </c:pt>
                <c:pt idx="2303">
                  <c:v>5</c:v>
                </c:pt>
                <c:pt idx="2304">
                  <c:v>4.8</c:v>
                </c:pt>
                <c:pt idx="2305">
                  <c:v>4.2</c:v>
                </c:pt>
                <c:pt idx="2306">
                  <c:v>8.3000000000000007</c:v>
                </c:pt>
                <c:pt idx="2307">
                  <c:v>7.7</c:v>
                </c:pt>
                <c:pt idx="2308">
                  <c:v>7.5</c:v>
                </c:pt>
                <c:pt idx="2309">
                  <c:v>7.4</c:v>
                </c:pt>
                <c:pt idx="2310">
                  <c:v>7.4</c:v>
                </c:pt>
                <c:pt idx="2311">
                  <c:v>7.3</c:v>
                </c:pt>
                <c:pt idx="2312">
                  <c:v>7.3</c:v>
                </c:pt>
                <c:pt idx="2313">
                  <c:v>7.2</c:v>
                </c:pt>
                <c:pt idx="2314">
                  <c:v>7.2</c:v>
                </c:pt>
                <c:pt idx="2315">
                  <c:v>7.2</c:v>
                </c:pt>
                <c:pt idx="2316">
                  <c:v>7.2</c:v>
                </c:pt>
                <c:pt idx="2317">
                  <c:v>7.1</c:v>
                </c:pt>
                <c:pt idx="2318">
                  <c:v>7.1</c:v>
                </c:pt>
                <c:pt idx="2319">
                  <c:v>7</c:v>
                </c:pt>
                <c:pt idx="2320">
                  <c:v>6.9</c:v>
                </c:pt>
                <c:pt idx="2321">
                  <c:v>6.9</c:v>
                </c:pt>
                <c:pt idx="2322">
                  <c:v>6.8</c:v>
                </c:pt>
                <c:pt idx="2323">
                  <c:v>6.8</c:v>
                </c:pt>
                <c:pt idx="2324">
                  <c:v>6.8</c:v>
                </c:pt>
                <c:pt idx="2325">
                  <c:v>6.7</c:v>
                </c:pt>
                <c:pt idx="2326">
                  <c:v>6.7</c:v>
                </c:pt>
                <c:pt idx="2327">
                  <c:v>6.7</c:v>
                </c:pt>
                <c:pt idx="2328">
                  <c:v>6.6</c:v>
                </c:pt>
                <c:pt idx="2329">
                  <c:v>6.6</c:v>
                </c:pt>
                <c:pt idx="2330">
                  <c:v>6.6</c:v>
                </c:pt>
                <c:pt idx="2331">
                  <c:v>6.5</c:v>
                </c:pt>
                <c:pt idx="2332">
                  <c:v>6.4</c:v>
                </c:pt>
                <c:pt idx="2333">
                  <c:v>6.4</c:v>
                </c:pt>
                <c:pt idx="2334">
                  <c:v>6.4</c:v>
                </c:pt>
                <c:pt idx="2335">
                  <c:v>6.3</c:v>
                </c:pt>
                <c:pt idx="2336">
                  <c:v>6.2</c:v>
                </c:pt>
                <c:pt idx="2337">
                  <c:v>6.2</c:v>
                </c:pt>
                <c:pt idx="2338">
                  <c:v>6.2</c:v>
                </c:pt>
                <c:pt idx="2339">
                  <c:v>6.2</c:v>
                </c:pt>
                <c:pt idx="2340">
                  <c:v>6.1</c:v>
                </c:pt>
                <c:pt idx="2341">
                  <c:v>6.1</c:v>
                </c:pt>
                <c:pt idx="2342">
                  <c:v>6.1</c:v>
                </c:pt>
                <c:pt idx="2343">
                  <c:v>6</c:v>
                </c:pt>
                <c:pt idx="2344">
                  <c:v>6</c:v>
                </c:pt>
                <c:pt idx="2345">
                  <c:v>5.9</c:v>
                </c:pt>
                <c:pt idx="2346">
                  <c:v>5.8</c:v>
                </c:pt>
                <c:pt idx="2347">
                  <c:v>5.7</c:v>
                </c:pt>
                <c:pt idx="2348">
                  <c:v>5.7</c:v>
                </c:pt>
                <c:pt idx="2349">
                  <c:v>5.6</c:v>
                </c:pt>
                <c:pt idx="2350">
                  <c:v>5.5</c:v>
                </c:pt>
                <c:pt idx="2351">
                  <c:v>5.5</c:v>
                </c:pt>
                <c:pt idx="2352">
                  <c:v>5.4</c:v>
                </c:pt>
                <c:pt idx="2353">
                  <c:v>5.4</c:v>
                </c:pt>
                <c:pt idx="2354">
                  <c:v>5.2</c:v>
                </c:pt>
                <c:pt idx="2355">
                  <c:v>4.9000000000000004</c:v>
                </c:pt>
                <c:pt idx="2356">
                  <c:v>4.9000000000000004</c:v>
                </c:pt>
                <c:pt idx="2357">
                  <c:v>4.8</c:v>
                </c:pt>
                <c:pt idx="2358">
                  <c:v>4.2</c:v>
                </c:pt>
                <c:pt idx="2359">
                  <c:v>8.3000000000000007</c:v>
                </c:pt>
                <c:pt idx="2360">
                  <c:v>8.1</c:v>
                </c:pt>
                <c:pt idx="2361">
                  <c:v>7.7</c:v>
                </c:pt>
                <c:pt idx="2362">
                  <c:v>7.6</c:v>
                </c:pt>
                <c:pt idx="2363">
                  <c:v>7.6</c:v>
                </c:pt>
                <c:pt idx="2364">
                  <c:v>7.4</c:v>
                </c:pt>
                <c:pt idx="2365">
                  <c:v>7.4</c:v>
                </c:pt>
                <c:pt idx="2366">
                  <c:v>7.3</c:v>
                </c:pt>
                <c:pt idx="2367">
                  <c:v>7.2</c:v>
                </c:pt>
                <c:pt idx="2368">
                  <c:v>7.2</c:v>
                </c:pt>
                <c:pt idx="2369">
                  <c:v>7.1</c:v>
                </c:pt>
                <c:pt idx="2370">
                  <c:v>7.1</c:v>
                </c:pt>
                <c:pt idx="2371">
                  <c:v>7</c:v>
                </c:pt>
                <c:pt idx="2372">
                  <c:v>7</c:v>
                </c:pt>
                <c:pt idx="2373">
                  <c:v>6.9</c:v>
                </c:pt>
                <c:pt idx="2374">
                  <c:v>6.8</c:v>
                </c:pt>
                <c:pt idx="2375">
                  <c:v>6.6</c:v>
                </c:pt>
                <c:pt idx="2376">
                  <c:v>6.6</c:v>
                </c:pt>
                <c:pt idx="2377">
                  <c:v>6.6</c:v>
                </c:pt>
                <c:pt idx="2378">
                  <c:v>6.5</c:v>
                </c:pt>
                <c:pt idx="2379">
                  <c:v>6.5</c:v>
                </c:pt>
                <c:pt idx="2380">
                  <c:v>6.4</c:v>
                </c:pt>
                <c:pt idx="2381">
                  <c:v>6.4</c:v>
                </c:pt>
                <c:pt idx="2382">
                  <c:v>6.4</c:v>
                </c:pt>
                <c:pt idx="2383">
                  <c:v>6.3</c:v>
                </c:pt>
                <c:pt idx="2384">
                  <c:v>6.3</c:v>
                </c:pt>
                <c:pt idx="2385">
                  <c:v>6.3</c:v>
                </c:pt>
                <c:pt idx="2386">
                  <c:v>6.3</c:v>
                </c:pt>
                <c:pt idx="2387">
                  <c:v>6.3</c:v>
                </c:pt>
                <c:pt idx="2388">
                  <c:v>6.2</c:v>
                </c:pt>
                <c:pt idx="2389">
                  <c:v>6.2</c:v>
                </c:pt>
                <c:pt idx="2390">
                  <c:v>6.2</c:v>
                </c:pt>
                <c:pt idx="2391">
                  <c:v>6</c:v>
                </c:pt>
                <c:pt idx="2392">
                  <c:v>6</c:v>
                </c:pt>
                <c:pt idx="2393">
                  <c:v>5.8</c:v>
                </c:pt>
                <c:pt idx="2394">
                  <c:v>5.8</c:v>
                </c:pt>
                <c:pt idx="2395">
                  <c:v>5.7</c:v>
                </c:pt>
                <c:pt idx="2396">
                  <c:v>5.7</c:v>
                </c:pt>
                <c:pt idx="2397">
                  <c:v>5.6</c:v>
                </c:pt>
                <c:pt idx="2398">
                  <c:v>5.6</c:v>
                </c:pt>
                <c:pt idx="2399">
                  <c:v>5.6</c:v>
                </c:pt>
                <c:pt idx="2400">
                  <c:v>5.5</c:v>
                </c:pt>
                <c:pt idx="2401">
                  <c:v>5.3</c:v>
                </c:pt>
                <c:pt idx="2402">
                  <c:v>5.2</c:v>
                </c:pt>
                <c:pt idx="2403">
                  <c:v>5.0999999999999996</c:v>
                </c:pt>
                <c:pt idx="2404">
                  <c:v>4.7</c:v>
                </c:pt>
                <c:pt idx="2405">
                  <c:v>4.0999999999999996</c:v>
                </c:pt>
                <c:pt idx="2406">
                  <c:v>3.3</c:v>
                </c:pt>
                <c:pt idx="2407">
                  <c:v>8</c:v>
                </c:pt>
                <c:pt idx="2408">
                  <c:v>7.8</c:v>
                </c:pt>
                <c:pt idx="2409">
                  <c:v>7.5</c:v>
                </c:pt>
                <c:pt idx="2410">
                  <c:v>7.5</c:v>
                </c:pt>
                <c:pt idx="2411">
                  <c:v>7.4</c:v>
                </c:pt>
                <c:pt idx="2412">
                  <c:v>7.3</c:v>
                </c:pt>
                <c:pt idx="2413">
                  <c:v>7.2</c:v>
                </c:pt>
                <c:pt idx="2414">
                  <c:v>7.1</c:v>
                </c:pt>
                <c:pt idx="2415">
                  <c:v>7.1</c:v>
                </c:pt>
                <c:pt idx="2416">
                  <c:v>7.1</c:v>
                </c:pt>
                <c:pt idx="2417">
                  <c:v>6.9</c:v>
                </c:pt>
                <c:pt idx="2418">
                  <c:v>6.8</c:v>
                </c:pt>
                <c:pt idx="2419">
                  <c:v>6.7</c:v>
                </c:pt>
                <c:pt idx="2420">
                  <c:v>6.7</c:v>
                </c:pt>
                <c:pt idx="2421">
                  <c:v>6.6</c:v>
                </c:pt>
                <c:pt idx="2422">
                  <c:v>6.6</c:v>
                </c:pt>
                <c:pt idx="2423">
                  <c:v>6.6</c:v>
                </c:pt>
                <c:pt idx="2424">
                  <c:v>6.5</c:v>
                </c:pt>
                <c:pt idx="2425">
                  <c:v>6.5</c:v>
                </c:pt>
                <c:pt idx="2426">
                  <c:v>6.5</c:v>
                </c:pt>
                <c:pt idx="2427">
                  <c:v>6.5</c:v>
                </c:pt>
                <c:pt idx="2428">
                  <c:v>6.5</c:v>
                </c:pt>
                <c:pt idx="2429">
                  <c:v>6.5</c:v>
                </c:pt>
                <c:pt idx="2430">
                  <c:v>6.4</c:v>
                </c:pt>
                <c:pt idx="2431">
                  <c:v>6.4</c:v>
                </c:pt>
                <c:pt idx="2432">
                  <c:v>6.3</c:v>
                </c:pt>
                <c:pt idx="2433">
                  <c:v>6.3</c:v>
                </c:pt>
                <c:pt idx="2434">
                  <c:v>6.2</c:v>
                </c:pt>
                <c:pt idx="2435">
                  <c:v>6.2</c:v>
                </c:pt>
                <c:pt idx="2436">
                  <c:v>6.2</c:v>
                </c:pt>
                <c:pt idx="2437">
                  <c:v>6.1</c:v>
                </c:pt>
                <c:pt idx="2438">
                  <c:v>5.9</c:v>
                </c:pt>
                <c:pt idx="2439">
                  <c:v>5.8</c:v>
                </c:pt>
                <c:pt idx="2440">
                  <c:v>5.8</c:v>
                </c:pt>
                <c:pt idx="2441">
                  <c:v>5.7</c:v>
                </c:pt>
                <c:pt idx="2442">
                  <c:v>5.6</c:v>
                </c:pt>
                <c:pt idx="2443">
                  <c:v>5.5</c:v>
                </c:pt>
                <c:pt idx="2444">
                  <c:v>5.5</c:v>
                </c:pt>
                <c:pt idx="2445">
                  <c:v>5.5</c:v>
                </c:pt>
                <c:pt idx="2446">
                  <c:v>5.5</c:v>
                </c:pt>
                <c:pt idx="2447">
                  <c:v>5.5</c:v>
                </c:pt>
                <c:pt idx="2448">
                  <c:v>5.5</c:v>
                </c:pt>
                <c:pt idx="2449">
                  <c:v>5.5</c:v>
                </c:pt>
                <c:pt idx="2450">
                  <c:v>5.4</c:v>
                </c:pt>
                <c:pt idx="2451">
                  <c:v>5.3</c:v>
                </c:pt>
                <c:pt idx="2452">
                  <c:v>5.2</c:v>
                </c:pt>
                <c:pt idx="2453">
                  <c:v>5.0999999999999996</c:v>
                </c:pt>
                <c:pt idx="2454">
                  <c:v>5.0999999999999996</c:v>
                </c:pt>
                <c:pt idx="2455">
                  <c:v>4.7</c:v>
                </c:pt>
                <c:pt idx="2456">
                  <c:v>4.5999999999999996</c:v>
                </c:pt>
                <c:pt idx="2457">
                  <c:v>4.4000000000000004</c:v>
                </c:pt>
                <c:pt idx="2458">
                  <c:v>3.9</c:v>
                </c:pt>
                <c:pt idx="2459">
                  <c:v>8.3000000000000007</c:v>
                </c:pt>
                <c:pt idx="2460">
                  <c:v>7.8</c:v>
                </c:pt>
                <c:pt idx="2461">
                  <c:v>7.8</c:v>
                </c:pt>
                <c:pt idx="2462">
                  <c:v>7.5</c:v>
                </c:pt>
                <c:pt idx="2463">
                  <c:v>7.4</c:v>
                </c:pt>
                <c:pt idx="2464">
                  <c:v>7.4</c:v>
                </c:pt>
                <c:pt idx="2465">
                  <c:v>7.4</c:v>
                </c:pt>
                <c:pt idx="2466">
                  <c:v>7.4</c:v>
                </c:pt>
                <c:pt idx="2467">
                  <c:v>7.4</c:v>
                </c:pt>
                <c:pt idx="2468">
                  <c:v>7.3</c:v>
                </c:pt>
                <c:pt idx="2469">
                  <c:v>7.2</c:v>
                </c:pt>
                <c:pt idx="2470">
                  <c:v>7.2</c:v>
                </c:pt>
                <c:pt idx="2471">
                  <c:v>7.1</c:v>
                </c:pt>
                <c:pt idx="2472">
                  <c:v>7.1</c:v>
                </c:pt>
                <c:pt idx="2473">
                  <c:v>7.1</c:v>
                </c:pt>
                <c:pt idx="2474">
                  <c:v>7.1</c:v>
                </c:pt>
                <c:pt idx="2475">
                  <c:v>6.8</c:v>
                </c:pt>
                <c:pt idx="2476">
                  <c:v>6.8</c:v>
                </c:pt>
                <c:pt idx="2477">
                  <c:v>6.8</c:v>
                </c:pt>
                <c:pt idx="2478">
                  <c:v>6.6</c:v>
                </c:pt>
                <c:pt idx="2479">
                  <c:v>6.5</c:v>
                </c:pt>
                <c:pt idx="2480">
                  <c:v>6.5</c:v>
                </c:pt>
                <c:pt idx="2481">
                  <c:v>6.4</c:v>
                </c:pt>
                <c:pt idx="2482">
                  <c:v>6.3</c:v>
                </c:pt>
                <c:pt idx="2483">
                  <c:v>6.3</c:v>
                </c:pt>
                <c:pt idx="2484">
                  <c:v>6.3</c:v>
                </c:pt>
                <c:pt idx="2485">
                  <c:v>6.3</c:v>
                </c:pt>
                <c:pt idx="2486">
                  <c:v>6.3</c:v>
                </c:pt>
                <c:pt idx="2487">
                  <c:v>6.3</c:v>
                </c:pt>
                <c:pt idx="2488">
                  <c:v>6.2</c:v>
                </c:pt>
                <c:pt idx="2489">
                  <c:v>6.1</c:v>
                </c:pt>
                <c:pt idx="2490">
                  <c:v>6.1</c:v>
                </c:pt>
                <c:pt idx="2491">
                  <c:v>6.1</c:v>
                </c:pt>
                <c:pt idx="2492">
                  <c:v>6.1</c:v>
                </c:pt>
                <c:pt idx="2493">
                  <c:v>6.1</c:v>
                </c:pt>
                <c:pt idx="2494">
                  <c:v>6</c:v>
                </c:pt>
                <c:pt idx="2495">
                  <c:v>6</c:v>
                </c:pt>
                <c:pt idx="2496">
                  <c:v>6</c:v>
                </c:pt>
                <c:pt idx="2497">
                  <c:v>5.8</c:v>
                </c:pt>
                <c:pt idx="2498">
                  <c:v>5.7</c:v>
                </c:pt>
                <c:pt idx="2499">
                  <c:v>5.6</c:v>
                </c:pt>
                <c:pt idx="2500">
                  <c:v>5.6</c:v>
                </c:pt>
                <c:pt idx="2501">
                  <c:v>5.5</c:v>
                </c:pt>
                <c:pt idx="2502">
                  <c:v>5.4</c:v>
                </c:pt>
                <c:pt idx="2503">
                  <c:v>5.3</c:v>
                </c:pt>
                <c:pt idx="2504">
                  <c:v>4.0999999999999996</c:v>
                </c:pt>
                <c:pt idx="2505">
                  <c:v>4</c:v>
                </c:pt>
                <c:pt idx="2506">
                  <c:v>3.5</c:v>
                </c:pt>
                <c:pt idx="2507">
                  <c:v>2.1</c:v>
                </c:pt>
                <c:pt idx="2508">
                  <c:v>8.3000000000000007</c:v>
                </c:pt>
                <c:pt idx="2509">
                  <c:v>8.1</c:v>
                </c:pt>
                <c:pt idx="2510">
                  <c:v>8.1</c:v>
                </c:pt>
                <c:pt idx="2511">
                  <c:v>7.7</c:v>
                </c:pt>
                <c:pt idx="2512">
                  <c:v>7.6</c:v>
                </c:pt>
                <c:pt idx="2513">
                  <c:v>7.5</c:v>
                </c:pt>
                <c:pt idx="2514">
                  <c:v>7.5</c:v>
                </c:pt>
                <c:pt idx="2515">
                  <c:v>7.5</c:v>
                </c:pt>
                <c:pt idx="2516">
                  <c:v>7.4</c:v>
                </c:pt>
                <c:pt idx="2517">
                  <c:v>7.2</c:v>
                </c:pt>
                <c:pt idx="2518">
                  <c:v>7.2</c:v>
                </c:pt>
                <c:pt idx="2519">
                  <c:v>7.1</c:v>
                </c:pt>
                <c:pt idx="2520">
                  <c:v>7.1</c:v>
                </c:pt>
                <c:pt idx="2521">
                  <c:v>7</c:v>
                </c:pt>
                <c:pt idx="2522">
                  <c:v>7</c:v>
                </c:pt>
                <c:pt idx="2523">
                  <c:v>6.8</c:v>
                </c:pt>
                <c:pt idx="2524">
                  <c:v>6.8</c:v>
                </c:pt>
                <c:pt idx="2525">
                  <c:v>6.6</c:v>
                </c:pt>
                <c:pt idx="2526">
                  <c:v>6.6</c:v>
                </c:pt>
                <c:pt idx="2527">
                  <c:v>6.5</c:v>
                </c:pt>
                <c:pt idx="2528">
                  <c:v>6.4</c:v>
                </c:pt>
                <c:pt idx="2529">
                  <c:v>6.4</c:v>
                </c:pt>
                <c:pt idx="2530">
                  <c:v>6.4</c:v>
                </c:pt>
                <c:pt idx="2531">
                  <c:v>6.3</c:v>
                </c:pt>
                <c:pt idx="2532">
                  <c:v>6.3</c:v>
                </c:pt>
                <c:pt idx="2533">
                  <c:v>6.2</c:v>
                </c:pt>
                <c:pt idx="2534">
                  <c:v>6.1</c:v>
                </c:pt>
                <c:pt idx="2535">
                  <c:v>6.1</c:v>
                </c:pt>
                <c:pt idx="2536">
                  <c:v>6</c:v>
                </c:pt>
                <c:pt idx="2537">
                  <c:v>6</c:v>
                </c:pt>
                <c:pt idx="2538">
                  <c:v>5.9</c:v>
                </c:pt>
                <c:pt idx="2539">
                  <c:v>5.9</c:v>
                </c:pt>
                <c:pt idx="2540">
                  <c:v>5.8</c:v>
                </c:pt>
                <c:pt idx="2541">
                  <c:v>5.8</c:v>
                </c:pt>
                <c:pt idx="2542">
                  <c:v>5.7</c:v>
                </c:pt>
                <c:pt idx="2543">
                  <c:v>5.5</c:v>
                </c:pt>
                <c:pt idx="2544">
                  <c:v>5.5</c:v>
                </c:pt>
                <c:pt idx="2545">
                  <c:v>5.4</c:v>
                </c:pt>
                <c:pt idx="2546">
                  <c:v>5.4</c:v>
                </c:pt>
                <c:pt idx="2547">
                  <c:v>5.4</c:v>
                </c:pt>
                <c:pt idx="2548">
                  <c:v>5.4</c:v>
                </c:pt>
                <c:pt idx="2549">
                  <c:v>5.3</c:v>
                </c:pt>
                <c:pt idx="2550">
                  <c:v>5.0999999999999996</c:v>
                </c:pt>
                <c:pt idx="2551">
                  <c:v>4.9000000000000004</c:v>
                </c:pt>
                <c:pt idx="2552">
                  <c:v>4.7</c:v>
                </c:pt>
                <c:pt idx="2553">
                  <c:v>4.5999999999999996</c:v>
                </c:pt>
                <c:pt idx="2554">
                  <c:v>4</c:v>
                </c:pt>
                <c:pt idx="2555">
                  <c:v>3.4</c:v>
                </c:pt>
                <c:pt idx="2556">
                  <c:v>7.9</c:v>
                </c:pt>
                <c:pt idx="2557">
                  <c:v>7.9</c:v>
                </c:pt>
                <c:pt idx="2558">
                  <c:v>7.8</c:v>
                </c:pt>
                <c:pt idx="2559">
                  <c:v>7.7</c:v>
                </c:pt>
                <c:pt idx="2560">
                  <c:v>7.6</c:v>
                </c:pt>
                <c:pt idx="2561">
                  <c:v>7.5</c:v>
                </c:pt>
                <c:pt idx="2562">
                  <c:v>7.4</c:v>
                </c:pt>
                <c:pt idx="2563">
                  <c:v>7.3</c:v>
                </c:pt>
                <c:pt idx="2564">
                  <c:v>7.3</c:v>
                </c:pt>
                <c:pt idx="2565">
                  <c:v>7.2</c:v>
                </c:pt>
                <c:pt idx="2566">
                  <c:v>7.2</c:v>
                </c:pt>
                <c:pt idx="2567">
                  <c:v>7.2</c:v>
                </c:pt>
                <c:pt idx="2568">
                  <c:v>7.2</c:v>
                </c:pt>
                <c:pt idx="2569">
                  <c:v>7.1</c:v>
                </c:pt>
                <c:pt idx="2570">
                  <c:v>7.1</c:v>
                </c:pt>
                <c:pt idx="2571">
                  <c:v>7.1</c:v>
                </c:pt>
                <c:pt idx="2572">
                  <c:v>6.9</c:v>
                </c:pt>
                <c:pt idx="2573">
                  <c:v>6.9</c:v>
                </c:pt>
                <c:pt idx="2574">
                  <c:v>6.9</c:v>
                </c:pt>
                <c:pt idx="2575">
                  <c:v>6.8</c:v>
                </c:pt>
                <c:pt idx="2576">
                  <c:v>6.7</c:v>
                </c:pt>
                <c:pt idx="2577">
                  <c:v>6.7</c:v>
                </c:pt>
                <c:pt idx="2578">
                  <c:v>6.7</c:v>
                </c:pt>
                <c:pt idx="2579">
                  <c:v>6.6</c:v>
                </c:pt>
                <c:pt idx="2580">
                  <c:v>6.6</c:v>
                </c:pt>
                <c:pt idx="2581">
                  <c:v>6.6</c:v>
                </c:pt>
                <c:pt idx="2582">
                  <c:v>6.5</c:v>
                </c:pt>
                <c:pt idx="2583">
                  <c:v>6.5</c:v>
                </c:pt>
                <c:pt idx="2584">
                  <c:v>6.5</c:v>
                </c:pt>
                <c:pt idx="2585">
                  <c:v>6.5</c:v>
                </c:pt>
                <c:pt idx="2586">
                  <c:v>6.4</c:v>
                </c:pt>
                <c:pt idx="2587">
                  <c:v>6.4</c:v>
                </c:pt>
                <c:pt idx="2588">
                  <c:v>6.4</c:v>
                </c:pt>
                <c:pt idx="2589">
                  <c:v>6.3</c:v>
                </c:pt>
                <c:pt idx="2590">
                  <c:v>6.3</c:v>
                </c:pt>
                <c:pt idx="2591">
                  <c:v>6.2</c:v>
                </c:pt>
                <c:pt idx="2592">
                  <c:v>6.2</c:v>
                </c:pt>
                <c:pt idx="2593">
                  <c:v>6.1</c:v>
                </c:pt>
                <c:pt idx="2594">
                  <c:v>6</c:v>
                </c:pt>
                <c:pt idx="2595">
                  <c:v>6</c:v>
                </c:pt>
                <c:pt idx="2596">
                  <c:v>6</c:v>
                </c:pt>
                <c:pt idx="2597">
                  <c:v>5.9</c:v>
                </c:pt>
                <c:pt idx="2598">
                  <c:v>5.8</c:v>
                </c:pt>
                <c:pt idx="2599">
                  <c:v>5.8</c:v>
                </c:pt>
                <c:pt idx="2600">
                  <c:v>5.6</c:v>
                </c:pt>
                <c:pt idx="2601">
                  <c:v>5.6</c:v>
                </c:pt>
                <c:pt idx="2602">
                  <c:v>5.6</c:v>
                </c:pt>
                <c:pt idx="2603">
                  <c:v>5.6</c:v>
                </c:pt>
                <c:pt idx="2604">
                  <c:v>5.5</c:v>
                </c:pt>
                <c:pt idx="2605">
                  <c:v>5.3</c:v>
                </c:pt>
                <c:pt idx="2606">
                  <c:v>5.2</c:v>
                </c:pt>
                <c:pt idx="2607">
                  <c:v>5.2</c:v>
                </c:pt>
                <c:pt idx="2608">
                  <c:v>5.2</c:v>
                </c:pt>
                <c:pt idx="2609">
                  <c:v>5</c:v>
                </c:pt>
                <c:pt idx="2610">
                  <c:v>4.7</c:v>
                </c:pt>
                <c:pt idx="2611">
                  <c:v>4.5</c:v>
                </c:pt>
                <c:pt idx="2612">
                  <c:v>3.9</c:v>
                </c:pt>
                <c:pt idx="2613">
                  <c:v>7.8</c:v>
                </c:pt>
                <c:pt idx="2614">
                  <c:v>7.8</c:v>
                </c:pt>
                <c:pt idx="2615">
                  <c:v>7.8</c:v>
                </c:pt>
                <c:pt idx="2616">
                  <c:v>7.7</c:v>
                </c:pt>
                <c:pt idx="2617">
                  <c:v>7.7</c:v>
                </c:pt>
                <c:pt idx="2618">
                  <c:v>7.6</c:v>
                </c:pt>
                <c:pt idx="2619">
                  <c:v>7.5</c:v>
                </c:pt>
                <c:pt idx="2620">
                  <c:v>7.4</c:v>
                </c:pt>
                <c:pt idx="2621">
                  <c:v>7.4</c:v>
                </c:pt>
                <c:pt idx="2622">
                  <c:v>7.4</c:v>
                </c:pt>
                <c:pt idx="2623">
                  <c:v>7.3</c:v>
                </c:pt>
                <c:pt idx="2624">
                  <c:v>7.1</c:v>
                </c:pt>
                <c:pt idx="2625">
                  <c:v>7.1</c:v>
                </c:pt>
                <c:pt idx="2626">
                  <c:v>7.1</c:v>
                </c:pt>
                <c:pt idx="2627">
                  <c:v>7.1</c:v>
                </c:pt>
                <c:pt idx="2628">
                  <c:v>7.1</c:v>
                </c:pt>
                <c:pt idx="2629">
                  <c:v>7</c:v>
                </c:pt>
                <c:pt idx="2630">
                  <c:v>7</c:v>
                </c:pt>
                <c:pt idx="2631">
                  <c:v>7</c:v>
                </c:pt>
                <c:pt idx="2632">
                  <c:v>7</c:v>
                </c:pt>
                <c:pt idx="2633">
                  <c:v>6.9</c:v>
                </c:pt>
                <c:pt idx="2634">
                  <c:v>6.9</c:v>
                </c:pt>
                <c:pt idx="2635">
                  <c:v>6.9</c:v>
                </c:pt>
                <c:pt idx="2636">
                  <c:v>6.9</c:v>
                </c:pt>
                <c:pt idx="2637">
                  <c:v>6.8</c:v>
                </c:pt>
                <c:pt idx="2638">
                  <c:v>6.8</c:v>
                </c:pt>
                <c:pt idx="2639">
                  <c:v>6.8</c:v>
                </c:pt>
                <c:pt idx="2640">
                  <c:v>6.8</c:v>
                </c:pt>
                <c:pt idx="2641">
                  <c:v>6.8</c:v>
                </c:pt>
                <c:pt idx="2642">
                  <c:v>6.7</c:v>
                </c:pt>
                <c:pt idx="2643">
                  <c:v>6.7</c:v>
                </c:pt>
                <c:pt idx="2644">
                  <c:v>6.7</c:v>
                </c:pt>
                <c:pt idx="2645">
                  <c:v>6.7</c:v>
                </c:pt>
                <c:pt idx="2646">
                  <c:v>6.6</c:v>
                </c:pt>
                <c:pt idx="2647">
                  <c:v>6.6</c:v>
                </c:pt>
                <c:pt idx="2648">
                  <c:v>6.6</c:v>
                </c:pt>
                <c:pt idx="2649">
                  <c:v>6.6</c:v>
                </c:pt>
                <c:pt idx="2650">
                  <c:v>6.5</c:v>
                </c:pt>
                <c:pt idx="2651">
                  <c:v>6.4</c:v>
                </c:pt>
                <c:pt idx="2652">
                  <c:v>6.4</c:v>
                </c:pt>
                <c:pt idx="2653">
                  <c:v>6.4</c:v>
                </c:pt>
                <c:pt idx="2654">
                  <c:v>6.4</c:v>
                </c:pt>
                <c:pt idx="2655">
                  <c:v>6.3</c:v>
                </c:pt>
                <c:pt idx="2656">
                  <c:v>6.3</c:v>
                </c:pt>
                <c:pt idx="2657">
                  <c:v>6.3</c:v>
                </c:pt>
                <c:pt idx="2658">
                  <c:v>6.3</c:v>
                </c:pt>
                <c:pt idx="2659">
                  <c:v>6</c:v>
                </c:pt>
                <c:pt idx="2660">
                  <c:v>6</c:v>
                </c:pt>
                <c:pt idx="2661">
                  <c:v>5.9</c:v>
                </c:pt>
                <c:pt idx="2662">
                  <c:v>5.8</c:v>
                </c:pt>
                <c:pt idx="2663">
                  <c:v>5.8</c:v>
                </c:pt>
                <c:pt idx="2664">
                  <c:v>5.7</c:v>
                </c:pt>
                <c:pt idx="2665">
                  <c:v>5.7</c:v>
                </c:pt>
                <c:pt idx="2666">
                  <c:v>5.7</c:v>
                </c:pt>
                <c:pt idx="2667">
                  <c:v>5.6</c:v>
                </c:pt>
                <c:pt idx="2668">
                  <c:v>5.6</c:v>
                </c:pt>
                <c:pt idx="2669">
                  <c:v>5.3</c:v>
                </c:pt>
                <c:pt idx="2670">
                  <c:v>4.8</c:v>
                </c:pt>
                <c:pt idx="2671">
                  <c:v>4.2</c:v>
                </c:pt>
                <c:pt idx="2672">
                  <c:v>8.6</c:v>
                </c:pt>
                <c:pt idx="2673">
                  <c:v>8.1</c:v>
                </c:pt>
                <c:pt idx="2674">
                  <c:v>8.1</c:v>
                </c:pt>
                <c:pt idx="2675">
                  <c:v>8</c:v>
                </c:pt>
                <c:pt idx="2676">
                  <c:v>7.5</c:v>
                </c:pt>
                <c:pt idx="2677">
                  <c:v>7.4</c:v>
                </c:pt>
                <c:pt idx="2678">
                  <c:v>7.4</c:v>
                </c:pt>
                <c:pt idx="2679">
                  <c:v>7.3</c:v>
                </c:pt>
                <c:pt idx="2680">
                  <c:v>7.2</c:v>
                </c:pt>
                <c:pt idx="2681">
                  <c:v>7.2</c:v>
                </c:pt>
                <c:pt idx="2682">
                  <c:v>7.2</c:v>
                </c:pt>
                <c:pt idx="2683">
                  <c:v>7.2</c:v>
                </c:pt>
                <c:pt idx="2684">
                  <c:v>7.1</c:v>
                </c:pt>
                <c:pt idx="2685">
                  <c:v>7.1</c:v>
                </c:pt>
                <c:pt idx="2686">
                  <c:v>7.1</c:v>
                </c:pt>
                <c:pt idx="2687">
                  <c:v>7</c:v>
                </c:pt>
                <c:pt idx="2688">
                  <c:v>7</c:v>
                </c:pt>
                <c:pt idx="2689">
                  <c:v>6.9</c:v>
                </c:pt>
                <c:pt idx="2690">
                  <c:v>6.8</c:v>
                </c:pt>
                <c:pt idx="2691">
                  <c:v>6.8</c:v>
                </c:pt>
                <c:pt idx="2692">
                  <c:v>6.7</c:v>
                </c:pt>
                <c:pt idx="2693">
                  <c:v>6.7</c:v>
                </c:pt>
                <c:pt idx="2694">
                  <c:v>6.7</c:v>
                </c:pt>
                <c:pt idx="2695">
                  <c:v>6.6</c:v>
                </c:pt>
                <c:pt idx="2696">
                  <c:v>6.4</c:v>
                </c:pt>
                <c:pt idx="2697">
                  <c:v>6.4</c:v>
                </c:pt>
                <c:pt idx="2698">
                  <c:v>6.4</c:v>
                </c:pt>
                <c:pt idx="2699">
                  <c:v>6.4</c:v>
                </c:pt>
                <c:pt idx="2700">
                  <c:v>6.4</c:v>
                </c:pt>
                <c:pt idx="2701">
                  <c:v>6.3</c:v>
                </c:pt>
                <c:pt idx="2702">
                  <c:v>6.3</c:v>
                </c:pt>
                <c:pt idx="2703">
                  <c:v>6.3</c:v>
                </c:pt>
                <c:pt idx="2704">
                  <c:v>6.3</c:v>
                </c:pt>
                <c:pt idx="2705">
                  <c:v>6.2</c:v>
                </c:pt>
                <c:pt idx="2706">
                  <c:v>6.1</c:v>
                </c:pt>
                <c:pt idx="2707">
                  <c:v>6.1</c:v>
                </c:pt>
                <c:pt idx="2708">
                  <c:v>6.1</c:v>
                </c:pt>
                <c:pt idx="2709">
                  <c:v>6.1</c:v>
                </c:pt>
                <c:pt idx="2710">
                  <c:v>6</c:v>
                </c:pt>
                <c:pt idx="2711">
                  <c:v>6</c:v>
                </c:pt>
                <c:pt idx="2712">
                  <c:v>5.8</c:v>
                </c:pt>
                <c:pt idx="2713">
                  <c:v>5.8</c:v>
                </c:pt>
                <c:pt idx="2714">
                  <c:v>5.7</c:v>
                </c:pt>
                <c:pt idx="2715">
                  <c:v>5.7</c:v>
                </c:pt>
                <c:pt idx="2716">
                  <c:v>5.6</c:v>
                </c:pt>
                <c:pt idx="2717">
                  <c:v>5.6</c:v>
                </c:pt>
                <c:pt idx="2718">
                  <c:v>5.5</c:v>
                </c:pt>
                <c:pt idx="2719">
                  <c:v>5.4</c:v>
                </c:pt>
                <c:pt idx="2720">
                  <c:v>5.2</c:v>
                </c:pt>
                <c:pt idx="2721">
                  <c:v>5</c:v>
                </c:pt>
                <c:pt idx="2722">
                  <c:v>4.0999999999999996</c:v>
                </c:pt>
                <c:pt idx="2723">
                  <c:v>8.1</c:v>
                </c:pt>
                <c:pt idx="2724">
                  <c:v>8</c:v>
                </c:pt>
                <c:pt idx="2725">
                  <c:v>7.6</c:v>
                </c:pt>
                <c:pt idx="2726">
                  <c:v>7.5</c:v>
                </c:pt>
                <c:pt idx="2727">
                  <c:v>7.4</c:v>
                </c:pt>
                <c:pt idx="2728">
                  <c:v>7.4</c:v>
                </c:pt>
                <c:pt idx="2729">
                  <c:v>7.3</c:v>
                </c:pt>
                <c:pt idx="2730">
                  <c:v>7.2</c:v>
                </c:pt>
                <c:pt idx="2731">
                  <c:v>7.2</c:v>
                </c:pt>
                <c:pt idx="2732">
                  <c:v>7.2</c:v>
                </c:pt>
                <c:pt idx="2733">
                  <c:v>7.1</c:v>
                </c:pt>
                <c:pt idx="2734">
                  <c:v>7.1</c:v>
                </c:pt>
                <c:pt idx="2735">
                  <c:v>7.1</c:v>
                </c:pt>
                <c:pt idx="2736">
                  <c:v>7</c:v>
                </c:pt>
                <c:pt idx="2737">
                  <c:v>7</c:v>
                </c:pt>
                <c:pt idx="2738">
                  <c:v>7</c:v>
                </c:pt>
                <c:pt idx="2739">
                  <c:v>6.8</c:v>
                </c:pt>
                <c:pt idx="2740">
                  <c:v>6.8</c:v>
                </c:pt>
                <c:pt idx="2741">
                  <c:v>6.8</c:v>
                </c:pt>
                <c:pt idx="2742">
                  <c:v>6.6</c:v>
                </c:pt>
                <c:pt idx="2743">
                  <c:v>6.6</c:v>
                </c:pt>
                <c:pt idx="2744">
                  <c:v>6.6</c:v>
                </c:pt>
                <c:pt idx="2745">
                  <c:v>6.6</c:v>
                </c:pt>
                <c:pt idx="2746">
                  <c:v>6.5</c:v>
                </c:pt>
                <c:pt idx="2747">
                  <c:v>6.5</c:v>
                </c:pt>
                <c:pt idx="2748">
                  <c:v>6.5</c:v>
                </c:pt>
                <c:pt idx="2749">
                  <c:v>6.5</c:v>
                </c:pt>
                <c:pt idx="2750">
                  <c:v>6.4</c:v>
                </c:pt>
                <c:pt idx="2751">
                  <c:v>6.4</c:v>
                </c:pt>
                <c:pt idx="2752">
                  <c:v>6.4</c:v>
                </c:pt>
                <c:pt idx="2753">
                  <c:v>6.4</c:v>
                </c:pt>
                <c:pt idx="2754">
                  <c:v>6.3</c:v>
                </c:pt>
                <c:pt idx="2755">
                  <c:v>6.3</c:v>
                </c:pt>
                <c:pt idx="2756">
                  <c:v>6.2</c:v>
                </c:pt>
                <c:pt idx="2757">
                  <c:v>6.2</c:v>
                </c:pt>
                <c:pt idx="2758">
                  <c:v>6.2</c:v>
                </c:pt>
                <c:pt idx="2759">
                  <c:v>6.1</c:v>
                </c:pt>
                <c:pt idx="2760">
                  <c:v>5.9</c:v>
                </c:pt>
                <c:pt idx="2761">
                  <c:v>5.9</c:v>
                </c:pt>
                <c:pt idx="2762">
                  <c:v>5.7</c:v>
                </c:pt>
                <c:pt idx="2763">
                  <c:v>5.7</c:v>
                </c:pt>
                <c:pt idx="2764">
                  <c:v>5.6</c:v>
                </c:pt>
                <c:pt idx="2765">
                  <c:v>5.6</c:v>
                </c:pt>
                <c:pt idx="2766">
                  <c:v>5.6</c:v>
                </c:pt>
                <c:pt idx="2767">
                  <c:v>5.6</c:v>
                </c:pt>
                <c:pt idx="2768">
                  <c:v>5.6</c:v>
                </c:pt>
                <c:pt idx="2769">
                  <c:v>5.6</c:v>
                </c:pt>
                <c:pt idx="2770">
                  <c:v>5.4</c:v>
                </c:pt>
                <c:pt idx="2771">
                  <c:v>5.3</c:v>
                </c:pt>
                <c:pt idx="2772">
                  <c:v>5.0999999999999996</c:v>
                </c:pt>
                <c:pt idx="2773">
                  <c:v>5.0999999999999996</c:v>
                </c:pt>
                <c:pt idx="2774">
                  <c:v>4.8</c:v>
                </c:pt>
                <c:pt idx="2775">
                  <c:v>8.5</c:v>
                </c:pt>
                <c:pt idx="2776">
                  <c:v>8.1</c:v>
                </c:pt>
                <c:pt idx="2777">
                  <c:v>7.8</c:v>
                </c:pt>
                <c:pt idx="2778">
                  <c:v>7.8</c:v>
                </c:pt>
                <c:pt idx="2779">
                  <c:v>7.7</c:v>
                </c:pt>
                <c:pt idx="2780">
                  <c:v>7.6</c:v>
                </c:pt>
                <c:pt idx="2781">
                  <c:v>7.6</c:v>
                </c:pt>
                <c:pt idx="2782">
                  <c:v>7.5</c:v>
                </c:pt>
                <c:pt idx="2783">
                  <c:v>7.4</c:v>
                </c:pt>
                <c:pt idx="2784">
                  <c:v>7.4</c:v>
                </c:pt>
                <c:pt idx="2785">
                  <c:v>7.4</c:v>
                </c:pt>
                <c:pt idx="2786">
                  <c:v>7.2</c:v>
                </c:pt>
                <c:pt idx="2787">
                  <c:v>7.1</c:v>
                </c:pt>
                <c:pt idx="2788">
                  <c:v>7.1</c:v>
                </c:pt>
                <c:pt idx="2789">
                  <c:v>7</c:v>
                </c:pt>
                <c:pt idx="2790">
                  <c:v>7</c:v>
                </c:pt>
                <c:pt idx="2791">
                  <c:v>6.9</c:v>
                </c:pt>
                <c:pt idx="2792">
                  <c:v>6.8</c:v>
                </c:pt>
                <c:pt idx="2793">
                  <c:v>6.8</c:v>
                </c:pt>
                <c:pt idx="2794">
                  <c:v>6.8</c:v>
                </c:pt>
                <c:pt idx="2795">
                  <c:v>6.7</c:v>
                </c:pt>
                <c:pt idx="2796">
                  <c:v>6.7</c:v>
                </c:pt>
                <c:pt idx="2797">
                  <c:v>6.7</c:v>
                </c:pt>
                <c:pt idx="2798">
                  <c:v>6.6</c:v>
                </c:pt>
                <c:pt idx="2799">
                  <c:v>6.5</c:v>
                </c:pt>
                <c:pt idx="2800">
                  <c:v>6.5</c:v>
                </c:pt>
                <c:pt idx="2801">
                  <c:v>6.4</c:v>
                </c:pt>
                <c:pt idx="2802">
                  <c:v>6.4</c:v>
                </c:pt>
                <c:pt idx="2803">
                  <c:v>6.4</c:v>
                </c:pt>
                <c:pt idx="2804">
                  <c:v>6.4</c:v>
                </c:pt>
                <c:pt idx="2805">
                  <c:v>6.3</c:v>
                </c:pt>
                <c:pt idx="2806">
                  <c:v>6.2</c:v>
                </c:pt>
                <c:pt idx="2807">
                  <c:v>6.2</c:v>
                </c:pt>
                <c:pt idx="2808">
                  <c:v>6.1</c:v>
                </c:pt>
                <c:pt idx="2809">
                  <c:v>6</c:v>
                </c:pt>
                <c:pt idx="2810">
                  <c:v>6</c:v>
                </c:pt>
                <c:pt idx="2811">
                  <c:v>6</c:v>
                </c:pt>
                <c:pt idx="2812">
                  <c:v>5.9</c:v>
                </c:pt>
                <c:pt idx="2813">
                  <c:v>5.8</c:v>
                </c:pt>
                <c:pt idx="2814">
                  <c:v>5.7</c:v>
                </c:pt>
                <c:pt idx="2815">
                  <c:v>5.7</c:v>
                </c:pt>
                <c:pt idx="2816">
                  <c:v>5.6</c:v>
                </c:pt>
                <c:pt idx="2817">
                  <c:v>5.5</c:v>
                </c:pt>
                <c:pt idx="2818">
                  <c:v>5.5</c:v>
                </c:pt>
                <c:pt idx="2819">
                  <c:v>5.4</c:v>
                </c:pt>
                <c:pt idx="2820">
                  <c:v>5.4</c:v>
                </c:pt>
                <c:pt idx="2821">
                  <c:v>5.3</c:v>
                </c:pt>
                <c:pt idx="2822">
                  <c:v>5.0999999999999996</c:v>
                </c:pt>
                <c:pt idx="2823">
                  <c:v>5.0999999999999996</c:v>
                </c:pt>
                <c:pt idx="2824">
                  <c:v>5.0999999999999996</c:v>
                </c:pt>
                <c:pt idx="2825">
                  <c:v>5</c:v>
                </c:pt>
                <c:pt idx="2826">
                  <c:v>4.8</c:v>
                </c:pt>
                <c:pt idx="2827">
                  <c:v>4.2</c:v>
                </c:pt>
                <c:pt idx="2828">
                  <c:v>3.8</c:v>
                </c:pt>
                <c:pt idx="2829">
                  <c:v>3.6</c:v>
                </c:pt>
                <c:pt idx="2830">
                  <c:v>8.5</c:v>
                </c:pt>
                <c:pt idx="2831">
                  <c:v>8.3000000000000007</c:v>
                </c:pt>
                <c:pt idx="2832">
                  <c:v>8.1</c:v>
                </c:pt>
                <c:pt idx="2833">
                  <c:v>8.1</c:v>
                </c:pt>
                <c:pt idx="2834">
                  <c:v>8.1</c:v>
                </c:pt>
                <c:pt idx="2835">
                  <c:v>8</c:v>
                </c:pt>
                <c:pt idx="2836">
                  <c:v>7.8</c:v>
                </c:pt>
                <c:pt idx="2837">
                  <c:v>7.8</c:v>
                </c:pt>
                <c:pt idx="2838">
                  <c:v>7.7</c:v>
                </c:pt>
                <c:pt idx="2839">
                  <c:v>7.6</c:v>
                </c:pt>
                <c:pt idx="2840">
                  <c:v>7.5</c:v>
                </c:pt>
                <c:pt idx="2841">
                  <c:v>7.3</c:v>
                </c:pt>
                <c:pt idx="2842">
                  <c:v>7.3</c:v>
                </c:pt>
                <c:pt idx="2843">
                  <c:v>7.1</c:v>
                </c:pt>
                <c:pt idx="2844">
                  <c:v>7.1</c:v>
                </c:pt>
                <c:pt idx="2845">
                  <c:v>7.1</c:v>
                </c:pt>
                <c:pt idx="2846">
                  <c:v>7</c:v>
                </c:pt>
                <c:pt idx="2847">
                  <c:v>6.9</c:v>
                </c:pt>
                <c:pt idx="2848">
                  <c:v>6.8</c:v>
                </c:pt>
                <c:pt idx="2849">
                  <c:v>6.8</c:v>
                </c:pt>
                <c:pt idx="2850">
                  <c:v>6.7</c:v>
                </c:pt>
                <c:pt idx="2851">
                  <c:v>6.5</c:v>
                </c:pt>
                <c:pt idx="2852">
                  <c:v>6.5</c:v>
                </c:pt>
                <c:pt idx="2853">
                  <c:v>6.5</c:v>
                </c:pt>
                <c:pt idx="2854">
                  <c:v>6.4</c:v>
                </c:pt>
                <c:pt idx="2855">
                  <c:v>6.4</c:v>
                </c:pt>
                <c:pt idx="2856">
                  <c:v>6.4</c:v>
                </c:pt>
                <c:pt idx="2857">
                  <c:v>6.3</c:v>
                </c:pt>
                <c:pt idx="2858">
                  <c:v>6.3</c:v>
                </c:pt>
                <c:pt idx="2859">
                  <c:v>6.3</c:v>
                </c:pt>
                <c:pt idx="2860">
                  <c:v>6.3</c:v>
                </c:pt>
                <c:pt idx="2861">
                  <c:v>6.3</c:v>
                </c:pt>
                <c:pt idx="2862">
                  <c:v>6.2</c:v>
                </c:pt>
                <c:pt idx="2863">
                  <c:v>6.2</c:v>
                </c:pt>
                <c:pt idx="2864">
                  <c:v>6.2</c:v>
                </c:pt>
                <c:pt idx="2865">
                  <c:v>6.2</c:v>
                </c:pt>
                <c:pt idx="2866">
                  <c:v>6.1</c:v>
                </c:pt>
                <c:pt idx="2867">
                  <c:v>6</c:v>
                </c:pt>
                <c:pt idx="2868">
                  <c:v>5.9</c:v>
                </c:pt>
                <c:pt idx="2869">
                  <c:v>5.9</c:v>
                </c:pt>
                <c:pt idx="2870">
                  <c:v>5.9</c:v>
                </c:pt>
                <c:pt idx="2871">
                  <c:v>5.8</c:v>
                </c:pt>
                <c:pt idx="2872">
                  <c:v>5.8</c:v>
                </c:pt>
                <c:pt idx="2873">
                  <c:v>5.6</c:v>
                </c:pt>
                <c:pt idx="2874">
                  <c:v>5.5</c:v>
                </c:pt>
                <c:pt idx="2875">
                  <c:v>5.3</c:v>
                </c:pt>
                <c:pt idx="2876">
                  <c:v>5</c:v>
                </c:pt>
                <c:pt idx="2877">
                  <c:v>4.9000000000000004</c:v>
                </c:pt>
                <c:pt idx="2878">
                  <c:v>4.5</c:v>
                </c:pt>
                <c:pt idx="2879">
                  <c:v>8.1999999999999993</c:v>
                </c:pt>
                <c:pt idx="2880">
                  <c:v>7.8</c:v>
                </c:pt>
                <c:pt idx="2881">
                  <c:v>7.8</c:v>
                </c:pt>
                <c:pt idx="2882">
                  <c:v>7.7</c:v>
                </c:pt>
                <c:pt idx="2883">
                  <c:v>7.4</c:v>
                </c:pt>
                <c:pt idx="2884">
                  <c:v>7.4</c:v>
                </c:pt>
                <c:pt idx="2885">
                  <c:v>7.3</c:v>
                </c:pt>
                <c:pt idx="2886">
                  <c:v>7.1</c:v>
                </c:pt>
                <c:pt idx="2887">
                  <c:v>7.1</c:v>
                </c:pt>
                <c:pt idx="2888">
                  <c:v>7</c:v>
                </c:pt>
                <c:pt idx="2889">
                  <c:v>7</c:v>
                </c:pt>
                <c:pt idx="2890">
                  <c:v>7</c:v>
                </c:pt>
                <c:pt idx="2891">
                  <c:v>7</c:v>
                </c:pt>
                <c:pt idx="2892">
                  <c:v>6.9</c:v>
                </c:pt>
                <c:pt idx="2893">
                  <c:v>6.8</c:v>
                </c:pt>
                <c:pt idx="2894">
                  <c:v>6.8</c:v>
                </c:pt>
                <c:pt idx="2895">
                  <c:v>6.7</c:v>
                </c:pt>
                <c:pt idx="2896">
                  <c:v>6.7</c:v>
                </c:pt>
                <c:pt idx="2897">
                  <c:v>6.6</c:v>
                </c:pt>
                <c:pt idx="2898">
                  <c:v>6.5</c:v>
                </c:pt>
                <c:pt idx="2899">
                  <c:v>6.5</c:v>
                </c:pt>
                <c:pt idx="2900">
                  <c:v>6.5</c:v>
                </c:pt>
                <c:pt idx="2901">
                  <c:v>6.5</c:v>
                </c:pt>
                <c:pt idx="2902">
                  <c:v>6.4</c:v>
                </c:pt>
                <c:pt idx="2903">
                  <c:v>6.4</c:v>
                </c:pt>
                <c:pt idx="2904">
                  <c:v>6.3</c:v>
                </c:pt>
                <c:pt idx="2905">
                  <c:v>6.1</c:v>
                </c:pt>
                <c:pt idx="2906">
                  <c:v>6.1</c:v>
                </c:pt>
                <c:pt idx="2907">
                  <c:v>6</c:v>
                </c:pt>
                <c:pt idx="2908">
                  <c:v>6</c:v>
                </c:pt>
                <c:pt idx="2909">
                  <c:v>5.9</c:v>
                </c:pt>
                <c:pt idx="2910">
                  <c:v>5.9</c:v>
                </c:pt>
                <c:pt idx="2911">
                  <c:v>5.9</c:v>
                </c:pt>
                <c:pt idx="2912">
                  <c:v>5.8</c:v>
                </c:pt>
                <c:pt idx="2913">
                  <c:v>5.8</c:v>
                </c:pt>
                <c:pt idx="2914">
                  <c:v>5.8</c:v>
                </c:pt>
                <c:pt idx="2915">
                  <c:v>5.7</c:v>
                </c:pt>
                <c:pt idx="2916">
                  <c:v>5.7</c:v>
                </c:pt>
                <c:pt idx="2917">
                  <c:v>5.6</c:v>
                </c:pt>
                <c:pt idx="2918">
                  <c:v>5.5</c:v>
                </c:pt>
                <c:pt idx="2919">
                  <c:v>5.3</c:v>
                </c:pt>
                <c:pt idx="2920">
                  <c:v>5.2</c:v>
                </c:pt>
                <c:pt idx="2921">
                  <c:v>4.9000000000000004</c:v>
                </c:pt>
                <c:pt idx="2922">
                  <c:v>4.4000000000000004</c:v>
                </c:pt>
                <c:pt idx="2923">
                  <c:v>8.1</c:v>
                </c:pt>
                <c:pt idx="2924">
                  <c:v>7.5</c:v>
                </c:pt>
                <c:pt idx="2925">
                  <c:v>7.2</c:v>
                </c:pt>
                <c:pt idx="2926">
                  <c:v>7.1</c:v>
                </c:pt>
                <c:pt idx="2927">
                  <c:v>7</c:v>
                </c:pt>
                <c:pt idx="2928">
                  <c:v>6.7</c:v>
                </c:pt>
                <c:pt idx="2929">
                  <c:v>6.4</c:v>
                </c:pt>
                <c:pt idx="2930">
                  <c:v>5.0999999999999996</c:v>
                </c:pt>
                <c:pt idx="2931">
                  <c:v>5.0999999999999996</c:v>
                </c:pt>
                <c:pt idx="2932">
                  <c:v>4.7</c:v>
                </c:pt>
                <c:pt idx="2933">
                  <c:v>3.5</c:v>
                </c:pt>
                <c:pt idx="2934">
                  <c:v>2.8</c:v>
                </c:pt>
                <c:pt idx="2935">
                  <c:v>8.1999999999999993</c:v>
                </c:pt>
                <c:pt idx="2936">
                  <c:v>7.9</c:v>
                </c:pt>
                <c:pt idx="2937">
                  <c:v>7.9</c:v>
                </c:pt>
                <c:pt idx="2938">
                  <c:v>7.9</c:v>
                </c:pt>
                <c:pt idx="2939">
                  <c:v>7.3</c:v>
                </c:pt>
                <c:pt idx="2940">
                  <c:v>7.3</c:v>
                </c:pt>
                <c:pt idx="2941">
                  <c:v>7.3</c:v>
                </c:pt>
                <c:pt idx="2942">
                  <c:v>7.3</c:v>
                </c:pt>
                <c:pt idx="2943">
                  <c:v>7.3</c:v>
                </c:pt>
                <c:pt idx="2944">
                  <c:v>7.2</c:v>
                </c:pt>
                <c:pt idx="2945">
                  <c:v>7</c:v>
                </c:pt>
                <c:pt idx="2946">
                  <c:v>7</c:v>
                </c:pt>
                <c:pt idx="2947">
                  <c:v>6.9</c:v>
                </c:pt>
                <c:pt idx="2948">
                  <c:v>6.9</c:v>
                </c:pt>
                <c:pt idx="2949">
                  <c:v>6.9</c:v>
                </c:pt>
                <c:pt idx="2950">
                  <c:v>6.8</c:v>
                </c:pt>
                <c:pt idx="2951">
                  <c:v>6.8</c:v>
                </c:pt>
                <c:pt idx="2952">
                  <c:v>6.8</c:v>
                </c:pt>
                <c:pt idx="2953">
                  <c:v>6.7</c:v>
                </c:pt>
                <c:pt idx="2954">
                  <c:v>6.7</c:v>
                </c:pt>
                <c:pt idx="2955">
                  <c:v>6.6</c:v>
                </c:pt>
                <c:pt idx="2956">
                  <c:v>6.6</c:v>
                </c:pt>
                <c:pt idx="2957">
                  <c:v>6.6</c:v>
                </c:pt>
                <c:pt idx="2958">
                  <c:v>6.6</c:v>
                </c:pt>
                <c:pt idx="2959">
                  <c:v>6.5</c:v>
                </c:pt>
                <c:pt idx="2960">
                  <c:v>6.5</c:v>
                </c:pt>
                <c:pt idx="2961">
                  <c:v>6.5</c:v>
                </c:pt>
                <c:pt idx="2962">
                  <c:v>6.4</c:v>
                </c:pt>
                <c:pt idx="2963">
                  <c:v>6.4</c:v>
                </c:pt>
                <c:pt idx="2964">
                  <c:v>6.3</c:v>
                </c:pt>
                <c:pt idx="2965">
                  <c:v>6.3</c:v>
                </c:pt>
                <c:pt idx="2966">
                  <c:v>6.2</c:v>
                </c:pt>
                <c:pt idx="2967">
                  <c:v>6.1</c:v>
                </c:pt>
                <c:pt idx="2968">
                  <c:v>6.1</c:v>
                </c:pt>
                <c:pt idx="2969">
                  <c:v>6</c:v>
                </c:pt>
                <c:pt idx="2970">
                  <c:v>6</c:v>
                </c:pt>
                <c:pt idx="2971">
                  <c:v>5.7</c:v>
                </c:pt>
                <c:pt idx="2972">
                  <c:v>5.7</c:v>
                </c:pt>
                <c:pt idx="2973">
                  <c:v>5.7</c:v>
                </c:pt>
                <c:pt idx="2974">
                  <c:v>5.6</c:v>
                </c:pt>
                <c:pt idx="2975">
                  <c:v>5.4</c:v>
                </c:pt>
                <c:pt idx="2976">
                  <c:v>5.3</c:v>
                </c:pt>
                <c:pt idx="2977">
                  <c:v>5.3</c:v>
                </c:pt>
                <c:pt idx="2978">
                  <c:v>5</c:v>
                </c:pt>
                <c:pt idx="2979">
                  <c:v>4.9000000000000004</c:v>
                </c:pt>
                <c:pt idx="2980">
                  <c:v>7.9</c:v>
                </c:pt>
                <c:pt idx="2981">
                  <c:v>7.7</c:v>
                </c:pt>
                <c:pt idx="2982">
                  <c:v>7.6</c:v>
                </c:pt>
                <c:pt idx="2983">
                  <c:v>7.4</c:v>
                </c:pt>
                <c:pt idx="2984">
                  <c:v>7.4</c:v>
                </c:pt>
                <c:pt idx="2985">
                  <c:v>7.3</c:v>
                </c:pt>
                <c:pt idx="2986">
                  <c:v>7.3</c:v>
                </c:pt>
                <c:pt idx="2987">
                  <c:v>7.2</c:v>
                </c:pt>
                <c:pt idx="2988">
                  <c:v>7.2</c:v>
                </c:pt>
                <c:pt idx="2989">
                  <c:v>7.1</c:v>
                </c:pt>
                <c:pt idx="2990">
                  <c:v>7.1</c:v>
                </c:pt>
                <c:pt idx="2991">
                  <c:v>7</c:v>
                </c:pt>
                <c:pt idx="2992">
                  <c:v>7</c:v>
                </c:pt>
                <c:pt idx="2993">
                  <c:v>7</c:v>
                </c:pt>
                <c:pt idx="2994">
                  <c:v>7</c:v>
                </c:pt>
                <c:pt idx="2995">
                  <c:v>6.9</c:v>
                </c:pt>
                <c:pt idx="2996">
                  <c:v>6.9</c:v>
                </c:pt>
                <c:pt idx="2997">
                  <c:v>6.9</c:v>
                </c:pt>
                <c:pt idx="2998">
                  <c:v>6.9</c:v>
                </c:pt>
                <c:pt idx="2999">
                  <c:v>6.9</c:v>
                </c:pt>
                <c:pt idx="3000">
                  <c:v>6.8</c:v>
                </c:pt>
                <c:pt idx="3001">
                  <c:v>6.8</c:v>
                </c:pt>
                <c:pt idx="3002">
                  <c:v>6.7</c:v>
                </c:pt>
                <c:pt idx="3003">
                  <c:v>6.7</c:v>
                </c:pt>
                <c:pt idx="3004">
                  <c:v>6.4</c:v>
                </c:pt>
                <c:pt idx="3005">
                  <c:v>6.3</c:v>
                </c:pt>
                <c:pt idx="3006">
                  <c:v>6.2</c:v>
                </c:pt>
                <c:pt idx="3007">
                  <c:v>6.2</c:v>
                </c:pt>
                <c:pt idx="3008">
                  <c:v>6.2</c:v>
                </c:pt>
                <c:pt idx="3009">
                  <c:v>6.1</c:v>
                </c:pt>
                <c:pt idx="3010">
                  <c:v>6.1</c:v>
                </c:pt>
                <c:pt idx="3011">
                  <c:v>6.1</c:v>
                </c:pt>
                <c:pt idx="3012">
                  <c:v>6.1</c:v>
                </c:pt>
                <c:pt idx="3013">
                  <c:v>6.1</c:v>
                </c:pt>
                <c:pt idx="3014">
                  <c:v>6.1</c:v>
                </c:pt>
                <c:pt idx="3015">
                  <c:v>6.1</c:v>
                </c:pt>
                <c:pt idx="3016">
                  <c:v>6.1</c:v>
                </c:pt>
                <c:pt idx="3017">
                  <c:v>6</c:v>
                </c:pt>
                <c:pt idx="3018">
                  <c:v>6</c:v>
                </c:pt>
                <c:pt idx="3019">
                  <c:v>5.9</c:v>
                </c:pt>
                <c:pt idx="3020">
                  <c:v>5.9</c:v>
                </c:pt>
                <c:pt idx="3021">
                  <c:v>5.8</c:v>
                </c:pt>
                <c:pt idx="3022">
                  <c:v>5.6</c:v>
                </c:pt>
                <c:pt idx="3023">
                  <c:v>5.6</c:v>
                </c:pt>
                <c:pt idx="3024">
                  <c:v>5.4</c:v>
                </c:pt>
                <c:pt idx="3025">
                  <c:v>5.2</c:v>
                </c:pt>
                <c:pt idx="3026">
                  <c:v>4.5</c:v>
                </c:pt>
                <c:pt idx="3027">
                  <c:v>4.5</c:v>
                </c:pt>
                <c:pt idx="3028">
                  <c:v>4.4000000000000004</c:v>
                </c:pt>
                <c:pt idx="3029">
                  <c:v>4.3</c:v>
                </c:pt>
                <c:pt idx="3030">
                  <c:v>7.8</c:v>
                </c:pt>
                <c:pt idx="3031">
                  <c:v>7.8</c:v>
                </c:pt>
                <c:pt idx="3032">
                  <c:v>7.7</c:v>
                </c:pt>
                <c:pt idx="3033">
                  <c:v>7.6</c:v>
                </c:pt>
                <c:pt idx="3034">
                  <c:v>7.6</c:v>
                </c:pt>
                <c:pt idx="3035">
                  <c:v>7.5</c:v>
                </c:pt>
                <c:pt idx="3036">
                  <c:v>7.4</c:v>
                </c:pt>
                <c:pt idx="3037">
                  <c:v>7.3</c:v>
                </c:pt>
                <c:pt idx="3038">
                  <c:v>7.3</c:v>
                </c:pt>
                <c:pt idx="3039">
                  <c:v>7.3</c:v>
                </c:pt>
                <c:pt idx="3040">
                  <c:v>7.3</c:v>
                </c:pt>
                <c:pt idx="3041">
                  <c:v>7.2</c:v>
                </c:pt>
                <c:pt idx="3042">
                  <c:v>7.2</c:v>
                </c:pt>
                <c:pt idx="3043">
                  <c:v>7.2</c:v>
                </c:pt>
                <c:pt idx="3044">
                  <c:v>7.2</c:v>
                </c:pt>
                <c:pt idx="3045">
                  <c:v>7.2</c:v>
                </c:pt>
                <c:pt idx="3046">
                  <c:v>7.1</c:v>
                </c:pt>
                <c:pt idx="3047">
                  <c:v>7.1</c:v>
                </c:pt>
                <c:pt idx="3048">
                  <c:v>7.1</c:v>
                </c:pt>
                <c:pt idx="3049">
                  <c:v>7</c:v>
                </c:pt>
                <c:pt idx="3050">
                  <c:v>7</c:v>
                </c:pt>
                <c:pt idx="3051">
                  <c:v>7</c:v>
                </c:pt>
                <c:pt idx="3052">
                  <c:v>6.9</c:v>
                </c:pt>
                <c:pt idx="3053">
                  <c:v>6.9</c:v>
                </c:pt>
                <c:pt idx="3054">
                  <c:v>6.8</c:v>
                </c:pt>
                <c:pt idx="3055">
                  <c:v>6.8</c:v>
                </c:pt>
                <c:pt idx="3056">
                  <c:v>6.7</c:v>
                </c:pt>
                <c:pt idx="3057">
                  <c:v>6.7</c:v>
                </c:pt>
                <c:pt idx="3058">
                  <c:v>6.6</c:v>
                </c:pt>
                <c:pt idx="3059">
                  <c:v>6.4</c:v>
                </c:pt>
                <c:pt idx="3060">
                  <c:v>6.3</c:v>
                </c:pt>
                <c:pt idx="3061">
                  <c:v>6.3</c:v>
                </c:pt>
                <c:pt idx="3062">
                  <c:v>6.1</c:v>
                </c:pt>
                <c:pt idx="3063">
                  <c:v>6.1</c:v>
                </c:pt>
                <c:pt idx="3064">
                  <c:v>6.1</c:v>
                </c:pt>
                <c:pt idx="3065">
                  <c:v>6</c:v>
                </c:pt>
                <c:pt idx="3066">
                  <c:v>6</c:v>
                </c:pt>
                <c:pt idx="3067">
                  <c:v>5.8</c:v>
                </c:pt>
                <c:pt idx="3068">
                  <c:v>5.6</c:v>
                </c:pt>
                <c:pt idx="3069">
                  <c:v>5.4</c:v>
                </c:pt>
                <c:pt idx="3070">
                  <c:v>5.4</c:v>
                </c:pt>
                <c:pt idx="3071">
                  <c:v>5.3</c:v>
                </c:pt>
                <c:pt idx="3072">
                  <c:v>5.2</c:v>
                </c:pt>
                <c:pt idx="3073">
                  <c:v>5</c:v>
                </c:pt>
                <c:pt idx="3074">
                  <c:v>4.5999999999999996</c:v>
                </c:pt>
                <c:pt idx="3075">
                  <c:v>4.0999999999999996</c:v>
                </c:pt>
                <c:pt idx="3076">
                  <c:v>3.1</c:v>
                </c:pt>
                <c:pt idx="3077">
                  <c:v>2</c:v>
                </c:pt>
                <c:pt idx="3078">
                  <c:v>8.3000000000000007</c:v>
                </c:pt>
                <c:pt idx="3079">
                  <c:v>8.1</c:v>
                </c:pt>
                <c:pt idx="3080">
                  <c:v>8</c:v>
                </c:pt>
                <c:pt idx="3081">
                  <c:v>7.8</c:v>
                </c:pt>
                <c:pt idx="3082">
                  <c:v>7.8</c:v>
                </c:pt>
                <c:pt idx="3083">
                  <c:v>7.8</c:v>
                </c:pt>
                <c:pt idx="3084">
                  <c:v>7.7</c:v>
                </c:pt>
                <c:pt idx="3085">
                  <c:v>7.7</c:v>
                </c:pt>
                <c:pt idx="3086">
                  <c:v>7.6</c:v>
                </c:pt>
                <c:pt idx="3087">
                  <c:v>7.4</c:v>
                </c:pt>
                <c:pt idx="3088">
                  <c:v>7.4</c:v>
                </c:pt>
                <c:pt idx="3089">
                  <c:v>7.3</c:v>
                </c:pt>
                <c:pt idx="3090">
                  <c:v>7.3</c:v>
                </c:pt>
                <c:pt idx="3091">
                  <c:v>7.2</c:v>
                </c:pt>
                <c:pt idx="3092">
                  <c:v>7.1</c:v>
                </c:pt>
                <c:pt idx="3093">
                  <c:v>7.1</c:v>
                </c:pt>
                <c:pt idx="3094">
                  <c:v>7</c:v>
                </c:pt>
                <c:pt idx="3095">
                  <c:v>6.9</c:v>
                </c:pt>
                <c:pt idx="3096">
                  <c:v>6.8</c:v>
                </c:pt>
                <c:pt idx="3097">
                  <c:v>6.8</c:v>
                </c:pt>
                <c:pt idx="3098">
                  <c:v>6.8</c:v>
                </c:pt>
                <c:pt idx="3099">
                  <c:v>6.7</c:v>
                </c:pt>
                <c:pt idx="3100">
                  <c:v>6.7</c:v>
                </c:pt>
                <c:pt idx="3101">
                  <c:v>6.7</c:v>
                </c:pt>
                <c:pt idx="3102">
                  <c:v>6.6</c:v>
                </c:pt>
                <c:pt idx="3103">
                  <c:v>6.6</c:v>
                </c:pt>
                <c:pt idx="3104">
                  <c:v>6.6</c:v>
                </c:pt>
                <c:pt idx="3105">
                  <c:v>6.5</c:v>
                </c:pt>
                <c:pt idx="3106">
                  <c:v>6.5</c:v>
                </c:pt>
                <c:pt idx="3107">
                  <c:v>6.5</c:v>
                </c:pt>
                <c:pt idx="3108">
                  <c:v>6.5</c:v>
                </c:pt>
                <c:pt idx="3109">
                  <c:v>6.4</c:v>
                </c:pt>
                <c:pt idx="3110">
                  <c:v>6.3</c:v>
                </c:pt>
                <c:pt idx="3111">
                  <c:v>6.2</c:v>
                </c:pt>
                <c:pt idx="3112">
                  <c:v>6.2</c:v>
                </c:pt>
                <c:pt idx="3113">
                  <c:v>6.1</c:v>
                </c:pt>
                <c:pt idx="3114">
                  <c:v>6.1</c:v>
                </c:pt>
                <c:pt idx="3115">
                  <c:v>6</c:v>
                </c:pt>
                <c:pt idx="3116">
                  <c:v>6</c:v>
                </c:pt>
                <c:pt idx="3117">
                  <c:v>5.8</c:v>
                </c:pt>
                <c:pt idx="3118">
                  <c:v>5.8</c:v>
                </c:pt>
                <c:pt idx="3119">
                  <c:v>5.8</c:v>
                </c:pt>
                <c:pt idx="3120">
                  <c:v>5.7</c:v>
                </c:pt>
                <c:pt idx="3121">
                  <c:v>5.7</c:v>
                </c:pt>
                <c:pt idx="3122">
                  <c:v>5.6</c:v>
                </c:pt>
                <c:pt idx="3123">
                  <c:v>5.5</c:v>
                </c:pt>
                <c:pt idx="3124">
                  <c:v>5.5</c:v>
                </c:pt>
                <c:pt idx="3125">
                  <c:v>5.4</c:v>
                </c:pt>
                <c:pt idx="3126">
                  <c:v>5.3</c:v>
                </c:pt>
                <c:pt idx="3127">
                  <c:v>5.2</c:v>
                </c:pt>
                <c:pt idx="3128">
                  <c:v>5</c:v>
                </c:pt>
                <c:pt idx="3129">
                  <c:v>4.5999999999999996</c:v>
                </c:pt>
                <c:pt idx="3130">
                  <c:v>4.4000000000000004</c:v>
                </c:pt>
                <c:pt idx="3131">
                  <c:v>8.1</c:v>
                </c:pt>
                <c:pt idx="3132">
                  <c:v>8</c:v>
                </c:pt>
                <c:pt idx="3133">
                  <c:v>7.7</c:v>
                </c:pt>
                <c:pt idx="3134">
                  <c:v>7.6</c:v>
                </c:pt>
                <c:pt idx="3135">
                  <c:v>7.6</c:v>
                </c:pt>
                <c:pt idx="3136">
                  <c:v>7.6</c:v>
                </c:pt>
                <c:pt idx="3137">
                  <c:v>7.6</c:v>
                </c:pt>
                <c:pt idx="3138">
                  <c:v>7.4</c:v>
                </c:pt>
                <c:pt idx="3139">
                  <c:v>7.3</c:v>
                </c:pt>
                <c:pt idx="3140">
                  <c:v>7.3</c:v>
                </c:pt>
                <c:pt idx="3141">
                  <c:v>7.3</c:v>
                </c:pt>
                <c:pt idx="3142">
                  <c:v>7.3</c:v>
                </c:pt>
                <c:pt idx="3143">
                  <c:v>7.2</c:v>
                </c:pt>
                <c:pt idx="3144">
                  <c:v>7.1</c:v>
                </c:pt>
                <c:pt idx="3145">
                  <c:v>7.1</c:v>
                </c:pt>
                <c:pt idx="3146">
                  <c:v>7</c:v>
                </c:pt>
                <c:pt idx="3147">
                  <c:v>6.9</c:v>
                </c:pt>
                <c:pt idx="3148">
                  <c:v>6.8</c:v>
                </c:pt>
                <c:pt idx="3149">
                  <c:v>6.8</c:v>
                </c:pt>
                <c:pt idx="3150">
                  <c:v>6.8</c:v>
                </c:pt>
                <c:pt idx="3151">
                  <c:v>6.8</c:v>
                </c:pt>
                <c:pt idx="3152">
                  <c:v>6.7</c:v>
                </c:pt>
                <c:pt idx="3153">
                  <c:v>6.5</c:v>
                </c:pt>
                <c:pt idx="3154">
                  <c:v>6.4</c:v>
                </c:pt>
                <c:pt idx="3155">
                  <c:v>6.3</c:v>
                </c:pt>
                <c:pt idx="3156">
                  <c:v>6.2</c:v>
                </c:pt>
                <c:pt idx="3157">
                  <c:v>6.2</c:v>
                </c:pt>
                <c:pt idx="3158">
                  <c:v>6.2</c:v>
                </c:pt>
                <c:pt idx="3159">
                  <c:v>6.1</c:v>
                </c:pt>
                <c:pt idx="3160">
                  <c:v>6.1</c:v>
                </c:pt>
                <c:pt idx="3161">
                  <c:v>6</c:v>
                </c:pt>
                <c:pt idx="3162">
                  <c:v>6</c:v>
                </c:pt>
                <c:pt idx="3163">
                  <c:v>6</c:v>
                </c:pt>
                <c:pt idx="3164">
                  <c:v>5.8</c:v>
                </c:pt>
                <c:pt idx="3165">
                  <c:v>5.7</c:v>
                </c:pt>
                <c:pt idx="3166">
                  <c:v>5.5</c:v>
                </c:pt>
                <c:pt idx="3167">
                  <c:v>5.4</c:v>
                </c:pt>
                <c:pt idx="3168">
                  <c:v>5.4</c:v>
                </c:pt>
                <c:pt idx="3169">
                  <c:v>7.7</c:v>
                </c:pt>
                <c:pt idx="3170">
                  <c:v>7.5</c:v>
                </c:pt>
                <c:pt idx="3171">
                  <c:v>7.5</c:v>
                </c:pt>
                <c:pt idx="3172">
                  <c:v>7.5</c:v>
                </c:pt>
                <c:pt idx="3173">
                  <c:v>7.4</c:v>
                </c:pt>
                <c:pt idx="3174">
                  <c:v>7.4</c:v>
                </c:pt>
                <c:pt idx="3175">
                  <c:v>7.3</c:v>
                </c:pt>
                <c:pt idx="3176">
                  <c:v>7.3</c:v>
                </c:pt>
                <c:pt idx="3177">
                  <c:v>7.3</c:v>
                </c:pt>
                <c:pt idx="3178">
                  <c:v>7.1</c:v>
                </c:pt>
                <c:pt idx="3179">
                  <c:v>7.1</c:v>
                </c:pt>
                <c:pt idx="3180">
                  <c:v>6.9</c:v>
                </c:pt>
                <c:pt idx="3181">
                  <c:v>6.8</c:v>
                </c:pt>
                <c:pt idx="3182">
                  <c:v>6.8</c:v>
                </c:pt>
                <c:pt idx="3183">
                  <c:v>6.7</c:v>
                </c:pt>
                <c:pt idx="3184">
                  <c:v>6.7</c:v>
                </c:pt>
                <c:pt idx="3185">
                  <c:v>6.4</c:v>
                </c:pt>
                <c:pt idx="3186">
                  <c:v>6.4</c:v>
                </c:pt>
                <c:pt idx="3187">
                  <c:v>6.4</c:v>
                </c:pt>
                <c:pt idx="3188">
                  <c:v>6.3</c:v>
                </c:pt>
                <c:pt idx="3189">
                  <c:v>6.3</c:v>
                </c:pt>
                <c:pt idx="3190">
                  <c:v>6.2</c:v>
                </c:pt>
                <c:pt idx="3191">
                  <c:v>6.2</c:v>
                </c:pt>
                <c:pt idx="3192">
                  <c:v>6.1</c:v>
                </c:pt>
                <c:pt idx="3193">
                  <c:v>6.1</c:v>
                </c:pt>
                <c:pt idx="3194">
                  <c:v>6</c:v>
                </c:pt>
                <c:pt idx="3195">
                  <c:v>6</c:v>
                </c:pt>
                <c:pt idx="3196">
                  <c:v>5.9</c:v>
                </c:pt>
                <c:pt idx="3197">
                  <c:v>5.9</c:v>
                </c:pt>
                <c:pt idx="3198">
                  <c:v>5.8</c:v>
                </c:pt>
                <c:pt idx="3199">
                  <c:v>5.4</c:v>
                </c:pt>
                <c:pt idx="3200">
                  <c:v>5.3</c:v>
                </c:pt>
                <c:pt idx="3201">
                  <c:v>4.8</c:v>
                </c:pt>
                <c:pt idx="3202">
                  <c:v>8.1999999999999993</c:v>
                </c:pt>
                <c:pt idx="3203">
                  <c:v>8</c:v>
                </c:pt>
                <c:pt idx="3204">
                  <c:v>8</c:v>
                </c:pt>
                <c:pt idx="3205">
                  <c:v>7.9</c:v>
                </c:pt>
                <c:pt idx="3206">
                  <c:v>7.9</c:v>
                </c:pt>
                <c:pt idx="3207">
                  <c:v>7.8</c:v>
                </c:pt>
                <c:pt idx="3208">
                  <c:v>7.8</c:v>
                </c:pt>
                <c:pt idx="3209">
                  <c:v>7.7</c:v>
                </c:pt>
                <c:pt idx="3210">
                  <c:v>7.6</c:v>
                </c:pt>
                <c:pt idx="3211">
                  <c:v>7.5</c:v>
                </c:pt>
                <c:pt idx="3212">
                  <c:v>7.5</c:v>
                </c:pt>
                <c:pt idx="3213">
                  <c:v>7.5</c:v>
                </c:pt>
                <c:pt idx="3214">
                  <c:v>7.4</c:v>
                </c:pt>
                <c:pt idx="3215">
                  <c:v>7.4</c:v>
                </c:pt>
                <c:pt idx="3216">
                  <c:v>7.3</c:v>
                </c:pt>
                <c:pt idx="3217">
                  <c:v>7.3</c:v>
                </c:pt>
                <c:pt idx="3218">
                  <c:v>7.2</c:v>
                </c:pt>
                <c:pt idx="3219">
                  <c:v>7.1</c:v>
                </c:pt>
                <c:pt idx="3220">
                  <c:v>7.1</c:v>
                </c:pt>
                <c:pt idx="3221">
                  <c:v>7.1</c:v>
                </c:pt>
                <c:pt idx="3222">
                  <c:v>7.1</c:v>
                </c:pt>
                <c:pt idx="3223">
                  <c:v>7</c:v>
                </c:pt>
                <c:pt idx="3224">
                  <c:v>7</c:v>
                </c:pt>
                <c:pt idx="3225">
                  <c:v>6.9</c:v>
                </c:pt>
                <c:pt idx="3226">
                  <c:v>6.8</c:v>
                </c:pt>
                <c:pt idx="3227">
                  <c:v>6.8</c:v>
                </c:pt>
                <c:pt idx="3228">
                  <c:v>6.7</c:v>
                </c:pt>
                <c:pt idx="3229">
                  <c:v>6.7</c:v>
                </c:pt>
                <c:pt idx="3230">
                  <c:v>6.6</c:v>
                </c:pt>
                <c:pt idx="3231">
                  <c:v>6.6</c:v>
                </c:pt>
                <c:pt idx="3232">
                  <c:v>6.5</c:v>
                </c:pt>
                <c:pt idx="3233">
                  <c:v>6.5</c:v>
                </c:pt>
                <c:pt idx="3234">
                  <c:v>6.4</c:v>
                </c:pt>
                <c:pt idx="3235">
                  <c:v>6.4</c:v>
                </c:pt>
                <c:pt idx="3236">
                  <c:v>6.4</c:v>
                </c:pt>
                <c:pt idx="3237">
                  <c:v>6.3</c:v>
                </c:pt>
                <c:pt idx="3238">
                  <c:v>6.2</c:v>
                </c:pt>
                <c:pt idx="3239">
                  <c:v>6.2</c:v>
                </c:pt>
                <c:pt idx="3240">
                  <c:v>6.1</c:v>
                </c:pt>
                <c:pt idx="3241">
                  <c:v>6</c:v>
                </c:pt>
                <c:pt idx="3242">
                  <c:v>6</c:v>
                </c:pt>
                <c:pt idx="3243">
                  <c:v>5.9</c:v>
                </c:pt>
                <c:pt idx="3244">
                  <c:v>5.6</c:v>
                </c:pt>
                <c:pt idx="3245">
                  <c:v>5.2</c:v>
                </c:pt>
                <c:pt idx="3246">
                  <c:v>5.2</c:v>
                </c:pt>
                <c:pt idx="3247">
                  <c:v>4.5</c:v>
                </c:pt>
                <c:pt idx="3248">
                  <c:v>8</c:v>
                </c:pt>
                <c:pt idx="3249">
                  <c:v>8</c:v>
                </c:pt>
                <c:pt idx="3250">
                  <c:v>7.7</c:v>
                </c:pt>
                <c:pt idx="3251">
                  <c:v>7.7</c:v>
                </c:pt>
                <c:pt idx="3252">
                  <c:v>7.6</c:v>
                </c:pt>
                <c:pt idx="3253">
                  <c:v>7.5</c:v>
                </c:pt>
                <c:pt idx="3254">
                  <c:v>7.5</c:v>
                </c:pt>
                <c:pt idx="3255">
                  <c:v>7.5</c:v>
                </c:pt>
                <c:pt idx="3256">
                  <c:v>7.4</c:v>
                </c:pt>
                <c:pt idx="3257">
                  <c:v>7.3</c:v>
                </c:pt>
                <c:pt idx="3258">
                  <c:v>7.2</c:v>
                </c:pt>
                <c:pt idx="3259">
                  <c:v>7.2</c:v>
                </c:pt>
                <c:pt idx="3260">
                  <c:v>7.1</c:v>
                </c:pt>
                <c:pt idx="3261">
                  <c:v>7.1</c:v>
                </c:pt>
                <c:pt idx="3262">
                  <c:v>7</c:v>
                </c:pt>
                <c:pt idx="3263">
                  <c:v>7</c:v>
                </c:pt>
                <c:pt idx="3264">
                  <c:v>6.7</c:v>
                </c:pt>
                <c:pt idx="3265">
                  <c:v>6.7</c:v>
                </c:pt>
                <c:pt idx="3266">
                  <c:v>6.7</c:v>
                </c:pt>
                <c:pt idx="3267">
                  <c:v>6.6</c:v>
                </c:pt>
                <c:pt idx="3268">
                  <c:v>6.6</c:v>
                </c:pt>
                <c:pt idx="3269">
                  <c:v>6.5</c:v>
                </c:pt>
                <c:pt idx="3270">
                  <c:v>6.4</c:v>
                </c:pt>
                <c:pt idx="3271">
                  <c:v>6.3</c:v>
                </c:pt>
                <c:pt idx="3272">
                  <c:v>6.3</c:v>
                </c:pt>
                <c:pt idx="3273">
                  <c:v>6.2</c:v>
                </c:pt>
                <c:pt idx="3274">
                  <c:v>6.1</c:v>
                </c:pt>
                <c:pt idx="3275">
                  <c:v>6.1</c:v>
                </c:pt>
                <c:pt idx="3276">
                  <c:v>6</c:v>
                </c:pt>
                <c:pt idx="3277">
                  <c:v>5.9</c:v>
                </c:pt>
                <c:pt idx="3278">
                  <c:v>5.9</c:v>
                </c:pt>
                <c:pt idx="3279">
                  <c:v>5.7</c:v>
                </c:pt>
                <c:pt idx="3280">
                  <c:v>5.6</c:v>
                </c:pt>
                <c:pt idx="3281">
                  <c:v>5.5</c:v>
                </c:pt>
                <c:pt idx="3282">
                  <c:v>5.2</c:v>
                </c:pt>
                <c:pt idx="3283">
                  <c:v>8.1</c:v>
                </c:pt>
                <c:pt idx="3284">
                  <c:v>7.9</c:v>
                </c:pt>
                <c:pt idx="3285">
                  <c:v>7.9</c:v>
                </c:pt>
                <c:pt idx="3286">
                  <c:v>7.9</c:v>
                </c:pt>
                <c:pt idx="3287">
                  <c:v>7.7</c:v>
                </c:pt>
                <c:pt idx="3288">
                  <c:v>7.6</c:v>
                </c:pt>
                <c:pt idx="3289">
                  <c:v>7.3</c:v>
                </c:pt>
                <c:pt idx="3290">
                  <c:v>7.2</c:v>
                </c:pt>
                <c:pt idx="3291">
                  <c:v>7.2</c:v>
                </c:pt>
                <c:pt idx="3292">
                  <c:v>7.1</c:v>
                </c:pt>
                <c:pt idx="3293">
                  <c:v>7.1</c:v>
                </c:pt>
                <c:pt idx="3294">
                  <c:v>7</c:v>
                </c:pt>
                <c:pt idx="3295">
                  <c:v>6.9</c:v>
                </c:pt>
                <c:pt idx="3296">
                  <c:v>6.9</c:v>
                </c:pt>
                <c:pt idx="3297">
                  <c:v>6.8</c:v>
                </c:pt>
                <c:pt idx="3298">
                  <c:v>6.8</c:v>
                </c:pt>
                <c:pt idx="3299">
                  <c:v>6.7</c:v>
                </c:pt>
                <c:pt idx="3300">
                  <c:v>6.6</c:v>
                </c:pt>
                <c:pt idx="3301">
                  <c:v>6.6</c:v>
                </c:pt>
                <c:pt idx="3302">
                  <c:v>6.5</c:v>
                </c:pt>
                <c:pt idx="3303">
                  <c:v>6.5</c:v>
                </c:pt>
                <c:pt idx="3304">
                  <c:v>6.4</c:v>
                </c:pt>
                <c:pt idx="3305">
                  <c:v>6.3</c:v>
                </c:pt>
                <c:pt idx="3306">
                  <c:v>6.2</c:v>
                </c:pt>
                <c:pt idx="3307">
                  <c:v>6.1</c:v>
                </c:pt>
                <c:pt idx="3308">
                  <c:v>6</c:v>
                </c:pt>
                <c:pt idx="3309">
                  <c:v>6</c:v>
                </c:pt>
                <c:pt idx="3310">
                  <c:v>4.4000000000000004</c:v>
                </c:pt>
                <c:pt idx="3311">
                  <c:v>8.5</c:v>
                </c:pt>
                <c:pt idx="3312">
                  <c:v>8</c:v>
                </c:pt>
                <c:pt idx="3313">
                  <c:v>7.9</c:v>
                </c:pt>
                <c:pt idx="3314">
                  <c:v>7.6</c:v>
                </c:pt>
                <c:pt idx="3315">
                  <c:v>7.6</c:v>
                </c:pt>
                <c:pt idx="3316">
                  <c:v>7.5</c:v>
                </c:pt>
                <c:pt idx="3317">
                  <c:v>7.4</c:v>
                </c:pt>
                <c:pt idx="3318">
                  <c:v>7.3</c:v>
                </c:pt>
                <c:pt idx="3319">
                  <c:v>7.2</c:v>
                </c:pt>
                <c:pt idx="3320">
                  <c:v>7.1</c:v>
                </c:pt>
                <c:pt idx="3321">
                  <c:v>7.1</c:v>
                </c:pt>
                <c:pt idx="3322">
                  <c:v>6.9</c:v>
                </c:pt>
                <c:pt idx="3323">
                  <c:v>6.9</c:v>
                </c:pt>
                <c:pt idx="3324">
                  <c:v>6.8</c:v>
                </c:pt>
                <c:pt idx="3325">
                  <c:v>6.7</c:v>
                </c:pt>
                <c:pt idx="3326">
                  <c:v>6.7</c:v>
                </c:pt>
                <c:pt idx="3327">
                  <c:v>6.7</c:v>
                </c:pt>
                <c:pt idx="3328">
                  <c:v>6.7</c:v>
                </c:pt>
                <c:pt idx="3329">
                  <c:v>6.4</c:v>
                </c:pt>
                <c:pt idx="3330">
                  <c:v>6.4</c:v>
                </c:pt>
                <c:pt idx="3331">
                  <c:v>6.3</c:v>
                </c:pt>
                <c:pt idx="3332">
                  <c:v>6.3</c:v>
                </c:pt>
                <c:pt idx="3333">
                  <c:v>6.3</c:v>
                </c:pt>
                <c:pt idx="3334">
                  <c:v>6.3</c:v>
                </c:pt>
                <c:pt idx="3335">
                  <c:v>6.2</c:v>
                </c:pt>
                <c:pt idx="3336">
                  <c:v>6.2</c:v>
                </c:pt>
                <c:pt idx="3337">
                  <c:v>6.1</c:v>
                </c:pt>
                <c:pt idx="3338">
                  <c:v>5.9</c:v>
                </c:pt>
                <c:pt idx="3339">
                  <c:v>5.7</c:v>
                </c:pt>
                <c:pt idx="3340">
                  <c:v>5.7</c:v>
                </c:pt>
                <c:pt idx="3341">
                  <c:v>5.6</c:v>
                </c:pt>
                <c:pt idx="3342">
                  <c:v>5.6</c:v>
                </c:pt>
                <c:pt idx="3343">
                  <c:v>5.5</c:v>
                </c:pt>
                <c:pt idx="3344">
                  <c:v>5.5</c:v>
                </c:pt>
                <c:pt idx="3345">
                  <c:v>5.5</c:v>
                </c:pt>
                <c:pt idx="3346">
                  <c:v>5.4</c:v>
                </c:pt>
                <c:pt idx="3347">
                  <c:v>5.3</c:v>
                </c:pt>
                <c:pt idx="3348">
                  <c:v>5.3</c:v>
                </c:pt>
                <c:pt idx="3349">
                  <c:v>5.2</c:v>
                </c:pt>
                <c:pt idx="3350">
                  <c:v>4.9000000000000004</c:v>
                </c:pt>
                <c:pt idx="3351">
                  <c:v>4.0999999999999996</c:v>
                </c:pt>
                <c:pt idx="3352">
                  <c:v>8.1</c:v>
                </c:pt>
                <c:pt idx="3353">
                  <c:v>7.6</c:v>
                </c:pt>
                <c:pt idx="3354">
                  <c:v>7.6</c:v>
                </c:pt>
                <c:pt idx="3355">
                  <c:v>7.3</c:v>
                </c:pt>
                <c:pt idx="3356">
                  <c:v>7.2</c:v>
                </c:pt>
                <c:pt idx="3357">
                  <c:v>7.1</c:v>
                </c:pt>
                <c:pt idx="3358">
                  <c:v>7</c:v>
                </c:pt>
                <c:pt idx="3359">
                  <c:v>7</c:v>
                </c:pt>
                <c:pt idx="3360">
                  <c:v>6.9</c:v>
                </c:pt>
                <c:pt idx="3361">
                  <c:v>6.9</c:v>
                </c:pt>
                <c:pt idx="3362">
                  <c:v>6.8</c:v>
                </c:pt>
                <c:pt idx="3363">
                  <c:v>6.7</c:v>
                </c:pt>
                <c:pt idx="3364">
                  <c:v>6.6</c:v>
                </c:pt>
                <c:pt idx="3365">
                  <c:v>6.6</c:v>
                </c:pt>
                <c:pt idx="3366">
                  <c:v>6.5</c:v>
                </c:pt>
                <c:pt idx="3367">
                  <c:v>6.5</c:v>
                </c:pt>
                <c:pt idx="3368">
                  <c:v>6.5</c:v>
                </c:pt>
                <c:pt idx="3369">
                  <c:v>6.5</c:v>
                </c:pt>
                <c:pt idx="3370">
                  <c:v>6.4</c:v>
                </c:pt>
                <c:pt idx="3371">
                  <c:v>6.3</c:v>
                </c:pt>
                <c:pt idx="3372">
                  <c:v>6.3</c:v>
                </c:pt>
                <c:pt idx="3373">
                  <c:v>6.1</c:v>
                </c:pt>
                <c:pt idx="3374">
                  <c:v>6</c:v>
                </c:pt>
                <c:pt idx="3375">
                  <c:v>5.8</c:v>
                </c:pt>
                <c:pt idx="3376">
                  <c:v>5.8</c:v>
                </c:pt>
                <c:pt idx="3377">
                  <c:v>5.3</c:v>
                </c:pt>
                <c:pt idx="3378">
                  <c:v>5.3</c:v>
                </c:pt>
                <c:pt idx="3379">
                  <c:v>5.0999999999999996</c:v>
                </c:pt>
                <c:pt idx="3380">
                  <c:v>7.9</c:v>
                </c:pt>
                <c:pt idx="3381">
                  <c:v>7.5</c:v>
                </c:pt>
                <c:pt idx="3382">
                  <c:v>7.4</c:v>
                </c:pt>
                <c:pt idx="3383">
                  <c:v>7.4</c:v>
                </c:pt>
                <c:pt idx="3384">
                  <c:v>7.3</c:v>
                </c:pt>
                <c:pt idx="3385">
                  <c:v>7.2</c:v>
                </c:pt>
                <c:pt idx="3386">
                  <c:v>7.2</c:v>
                </c:pt>
                <c:pt idx="3387">
                  <c:v>7.2</c:v>
                </c:pt>
                <c:pt idx="3388">
                  <c:v>7.2</c:v>
                </c:pt>
                <c:pt idx="3389">
                  <c:v>7.1</c:v>
                </c:pt>
                <c:pt idx="3390">
                  <c:v>7</c:v>
                </c:pt>
                <c:pt idx="3391">
                  <c:v>7</c:v>
                </c:pt>
                <c:pt idx="3392">
                  <c:v>6.9</c:v>
                </c:pt>
                <c:pt idx="3393">
                  <c:v>6.9</c:v>
                </c:pt>
                <c:pt idx="3394">
                  <c:v>6.9</c:v>
                </c:pt>
                <c:pt idx="3395">
                  <c:v>6.9</c:v>
                </c:pt>
                <c:pt idx="3396">
                  <c:v>6.8</c:v>
                </c:pt>
                <c:pt idx="3397">
                  <c:v>6.8</c:v>
                </c:pt>
                <c:pt idx="3398">
                  <c:v>6.7</c:v>
                </c:pt>
                <c:pt idx="3399">
                  <c:v>6.6</c:v>
                </c:pt>
                <c:pt idx="3400">
                  <c:v>6.4</c:v>
                </c:pt>
                <c:pt idx="3401">
                  <c:v>6.4</c:v>
                </c:pt>
                <c:pt idx="3402">
                  <c:v>6.2</c:v>
                </c:pt>
                <c:pt idx="3403">
                  <c:v>6.2</c:v>
                </c:pt>
                <c:pt idx="3404">
                  <c:v>6.1</c:v>
                </c:pt>
                <c:pt idx="3405">
                  <c:v>6</c:v>
                </c:pt>
                <c:pt idx="3406">
                  <c:v>6</c:v>
                </c:pt>
                <c:pt idx="3407">
                  <c:v>5.9</c:v>
                </c:pt>
                <c:pt idx="3408">
                  <c:v>5.9</c:v>
                </c:pt>
                <c:pt idx="3409">
                  <c:v>5.9</c:v>
                </c:pt>
                <c:pt idx="3410">
                  <c:v>5.8</c:v>
                </c:pt>
                <c:pt idx="3411">
                  <c:v>5.6</c:v>
                </c:pt>
                <c:pt idx="3412">
                  <c:v>5.6</c:v>
                </c:pt>
                <c:pt idx="3413">
                  <c:v>5.6</c:v>
                </c:pt>
                <c:pt idx="3414">
                  <c:v>5.6</c:v>
                </c:pt>
                <c:pt idx="3415">
                  <c:v>5.5</c:v>
                </c:pt>
                <c:pt idx="3416">
                  <c:v>5.3</c:v>
                </c:pt>
                <c:pt idx="3417">
                  <c:v>4.9000000000000004</c:v>
                </c:pt>
                <c:pt idx="3418">
                  <c:v>4.9000000000000004</c:v>
                </c:pt>
                <c:pt idx="3419">
                  <c:v>4.8</c:v>
                </c:pt>
                <c:pt idx="3420">
                  <c:v>8.3000000000000007</c:v>
                </c:pt>
                <c:pt idx="3421">
                  <c:v>8.1</c:v>
                </c:pt>
                <c:pt idx="3422">
                  <c:v>8.1</c:v>
                </c:pt>
                <c:pt idx="3423">
                  <c:v>7.8</c:v>
                </c:pt>
                <c:pt idx="3424">
                  <c:v>7.6</c:v>
                </c:pt>
                <c:pt idx="3425">
                  <c:v>7.5</c:v>
                </c:pt>
                <c:pt idx="3426">
                  <c:v>7.5</c:v>
                </c:pt>
                <c:pt idx="3427">
                  <c:v>7.4</c:v>
                </c:pt>
                <c:pt idx="3428">
                  <c:v>7.3</c:v>
                </c:pt>
                <c:pt idx="3429">
                  <c:v>7.3</c:v>
                </c:pt>
                <c:pt idx="3430">
                  <c:v>7.2</c:v>
                </c:pt>
                <c:pt idx="3431">
                  <c:v>7.1</c:v>
                </c:pt>
                <c:pt idx="3432">
                  <c:v>7.1</c:v>
                </c:pt>
                <c:pt idx="3433">
                  <c:v>7</c:v>
                </c:pt>
                <c:pt idx="3434">
                  <c:v>7</c:v>
                </c:pt>
                <c:pt idx="3435">
                  <c:v>7</c:v>
                </c:pt>
                <c:pt idx="3436">
                  <c:v>6.9</c:v>
                </c:pt>
                <c:pt idx="3437">
                  <c:v>6.9</c:v>
                </c:pt>
                <c:pt idx="3438">
                  <c:v>6.9</c:v>
                </c:pt>
                <c:pt idx="3439">
                  <c:v>6.9</c:v>
                </c:pt>
                <c:pt idx="3440">
                  <c:v>6.8</c:v>
                </c:pt>
                <c:pt idx="3441">
                  <c:v>6.8</c:v>
                </c:pt>
                <c:pt idx="3442">
                  <c:v>6.8</c:v>
                </c:pt>
                <c:pt idx="3443">
                  <c:v>6.7</c:v>
                </c:pt>
                <c:pt idx="3444">
                  <c:v>6.6</c:v>
                </c:pt>
                <c:pt idx="3445">
                  <c:v>6.6</c:v>
                </c:pt>
                <c:pt idx="3446">
                  <c:v>6.5</c:v>
                </c:pt>
                <c:pt idx="3447">
                  <c:v>6.5</c:v>
                </c:pt>
                <c:pt idx="3448">
                  <c:v>6.4</c:v>
                </c:pt>
                <c:pt idx="3449">
                  <c:v>6.3</c:v>
                </c:pt>
                <c:pt idx="3450">
                  <c:v>6.2</c:v>
                </c:pt>
                <c:pt idx="3451">
                  <c:v>6.2</c:v>
                </c:pt>
                <c:pt idx="3452">
                  <c:v>6.1</c:v>
                </c:pt>
                <c:pt idx="3453">
                  <c:v>6.1</c:v>
                </c:pt>
                <c:pt idx="3454">
                  <c:v>6.1</c:v>
                </c:pt>
                <c:pt idx="3455">
                  <c:v>6.1</c:v>
                </c:pt>
                <c:pt idx="3456">
                  <c:v>6</c:v>
                </c:pt>
                <c:pt idx="3457">
                  <c:v>5.7</c:v>
                </c:pt>
                <c:pt idx="3458">
                  <c:v>5.6</c:v>
                </c:pt>
                <c:pt idx="3459">
                  <c:v>5.5</c:v>
                </c:pt>
                <c:pt idx="3460">
                  <c:v>8.5</c:v>
                </c:pt>
                <c:pt idx="3461">
                  <c:v>8.1</c:v>
                </c:pt>
                <c:pt idx="3462">
                  <c:v>8.1</c:v>
                </c:pt>
                <c:pt idx="3463">
                  <c:v>8</c:v>
                </c:pt>
                <c:pt idx="3464">
                  <c:v>7.9</c:v>
                </c:pt>
                <c:pt idx="3465">
                  <c:v>7.4</c:v>
                </c:pt>
                <c:pt idx="3466">
                  <c:v>7.3</c:v>
                </c:pt>
                <c:pt idx="3467">
                  <c:v>7.2</c:v>
                </c:pt>
                <c:pt idx="3468">
                  <c:v>7.1</c:v>
                </c:pt>
                <c:pt idx="3469">
                  <c:v>7.1</c:v>
                </c:pt>
                <c:pt idx="3470">
                  <c:v>7</c:v>
                </c:pt>
                <c:pt idx="3471">
                  <c:v>7</c:v>
                </c:pt>
                <c:pt idx="3472">
                  <c:v>6.9</c:v>
                </c:pt>
                <c:pt idx="3473">
                  <c:v>6.8</c:v>
                </c:pt>
                <c:pt idx="3474">
                  <c:v>6.8</c:v>
                </c:pt>
                <c:pt idx="3475">
                  <c:v>6.7</c:v>
                </c:pt>
                <c:pt idx="3476">
                  <c:v>6.7</c:v>
                </c:pt>
                <c:pt idx="3477">
                  <c:v>6.7</c:v>
                </c:pt>
                <c:pt idx="3478">
                  <c:v>6.7</c:v>
                </c:pt>
                <c:pt idx="3479">
                  <c:v>6.7</c:v>
                </c:pt>
                <c:pt idx="3480">
                  <c:v>6.7</c:v>
                </c:pt>
                <c:pt idx="3481">
                  <c:v>6.6</c:v>
                </c:pt>
                <c:pt idx="3482">
                  <c:v>6.6</c:v>
                </c:pt>
                <c:pt idx="3483">
                  <c:v>6.5</c:v>
                </c:pt>
                <c:pt idx="3484">
                  <c:v>6.5</c:v>
                </c:pt>
                <c:pt idx="3485">
                  <c:v>6.5</c:v>
                </c:pt>
                <c:pt idx="3486">
                  <c:v>6.5</c:v>
                </c:pt>
                <c:pt idx="3487">
                  <c:v>6.3</c:v>
                </c:pt>
                <c:pt idx="3488">
                  <c:v>6.3</c:v>
                </c:pt>
                <c:pt idx="3489">
                  <c:v>5.8</c:v>
                </c:pt>
                <c:pt idx="3490">
                  <c:v>5.7</c:v>
                </c:pt>
                <c:pt idx="3491">
                  <c:v>5.6</c:v>
                </c:pt>
                <c:pt idx="3492">
                  <c:v>5.3</c:v>
                </c:pt>
                <c:pt idx="3493">
                  <c:v>5</c:v>
                </c:pt>
                <c:pt idx="3494">
                  <c:v>1.6</c:v>
                </c:pt>
                <c:pt idx="3495">
                  <c:v>8.5</c:v>
                </c:pt>
                <c:pt idx="3496">
                  <c:v>8.1999999999999993</c:v>
                </c:pt>
                <c:pt idx="3497">
                  <c:v>7.8</c:v>
                </c:pt>
                <c:pt idx="3498">
                  <c:v>7.5</c:v>
                </c:pt>
                <c:pt idx="3499">
                  <c:v>7.5</c:v>
                </c:pt>
                <c:pt idx="3500">
                  <c:v>7.4</c:v>
                </c:pt>
                <c:pt idx="3501">
                  <c:v>7.2</c:v>
                </c:pt>
                <c:pt idx="3502">
                  <c:v>7.1</c:v>
                </c:pt>
                <c:pt idx="3503">
                  <c:v>7</c:v>
                </c:pt>
                <c:pt idx="3504">
                  <c:v>7</c:v>
                </c:pt>
                <c:pt idx="3505">
                  <c:v>7</c:v>
                </c:pt>
                <c:pt idx="3506">
                  <c:v>7</c:v>
                </c:pt>
                <c:pt idx="3507">
                  <c:v>7</c:v>
                </c:pt>
                <c:pt idx="3508">
                  <c:v>7</c:v>
                </c:pt>
                <c:pt idx="3509">
                  <c:v>6.9</c:v>
                </c:pt>
                <c:pt idx="3510">
                  <c:v>6.8</c:v>
                </c:pt>
                <c:pt idx="3511">
                  <c:v>6.8</c:v>
                </c:pt>
                <c:pt idx="3512">
                  <c:v>6.7</c:v>
                </c:pt>
                <c:pt idx="3513">
                  <c:v>6.6</c:v>
                </c:pt>
                <c:pt idx="3514">
                  <c:v>6.6</c:v>
                </c:pt>
                <c:pt idx="3515">
                  <c:v>6.6</c:v>
                </c:pt>
                <c:pt idx="3516">
                  <c:v>6.5</c:v>
                </c:pt>
                <c:pt idx="3517">
                  <c:v>6.4</c:v>
                </c:pt>
                <c:pt idx="3518">
                  <c:v>6.3</c:v>
                </c:pt>
                <c:pt idx="3519">
                  <c:v>6.3</c:v>
                </c:pt>
                <c:pt idx="3520">
                  <c:v>6.3</c:v>
                </c:pt>
                <c:pt idx="3521">
                  <c:v>6.3</c:v>
                </c:pt>
                <c:pt idx="3522">
                  <c:v>6.3</c:v>
                </c:pt>
                <c:pt idx="3523">
                  <c:v>6</c:v>
                </c:pt>
                <c:pt idx="3524">
                  <c:v>5.8</c:v>
                </c:pt>
                <c:pt idx="3525">
                  <c:v>5.6</c:v>
                </c:pt>
                <c:pt idx="3526">
                  <c:v>5.6</c:v>
                </c:pt>
                <c:pt idx="3527">
                  <c:v>5.5</c:v>
                </c:pt>
                <c:pt idx="3528">
                  <c:v>5.3</c:v>
                </c:pt>
                <c:pt idx="3529">
                  <c:v>4.5</c:v>
                </c:pt>
                <c:pt idx="3530">
                  <c:v>4.2</c:v>
                </c:pt>
                <c:pt idx="3531">
                  <c:v>8.5</c:v>
                </c:pt>
                <c:pt idx="3532">
                  <c:v>7.9</c:v>
                </c:pt>
                <c:pt idx="3533">
                  <c:v>7.8</c:v>
                </c:pt>
                <c:pt idx="3534">
                  <c:v>7.7</c:v>
                </c:pt>
                <c:pt idx="3535">
                  <c:v>7.5</c:v>
                </c:pt>
                <c:pt idx="3536">
                  <c:v>7.4</c:v>
                </c:pt>
                <c:pt idx="3537">
                  <c:v>7.3</c:v>
                </c:pt>
                <c:pt idx="3538">
                  <c:v>7.2</c:v>
                </c:pt>
                <c:pt idx="3539">
                  <c:v>7.2</c:v>
                </c:pt>
                <c:pt idx="3540">
                  <c:v>7</c:v>
                </c:pt>
                <c:pt idx="3541">
                  <c:v>6.9</c:v>
                </c:pt>
                <c:pt idx="3542">
                  <c:v>6.9</c:v>
                </c:pt>
                <c:pt idx="3543">
                  <c:v>6.7</c:v>
                </c:pt>
                <c:pt idx="3544">
                  <c:v>6.7</c:v>
                </c:pt>
                <c:pt idx="3545">
                  <c:v>6.5</c:v>
                </c:pt>
                <c:pt idx="3546">
                  <c:v>6.5</c:v>
                </c:pt>
                <c:pt idx="3547">
                  <c:v>6.4</c:v>
                </c:pt>
                <c:pt idx="3548">
                  <c:v>6.2</c:v>
                </c:pt>
                <c:pt idx="3549">
                  <c:v>6</c:v>
                </c:pt>
                <c:pt idx="3550">
                  <c:v>6</c:v>
                </c:pt>
                <c:pt idx="3551">
                  <c:v>5.9</c:v>
                </c:pt>
                <c:pt idx="3552">
                  <c:v>5.8</c:v>
                </c:pt>
                <c:pt idx="3553">
                  <c:v>5.7</c:v>
                </c:pt>
                <c:pt idx="3554">
                  <c:v>5.7</c:v>
                </c:pt>
                <c:pt idx="3555">
                  <c:v>5.6</c:v>
                </c:pt>
                <c:pt idx="3556">
                  <c:v>5.6</c:v>
                </c:pt>
                <c:pt idx="3557">
                  <c:v>5.5</c:v>
                </c:pt>
                <c:pt idx="3558">
                  <c:v>5.5</c:v>
                </c:pt>
                <c:pt idx="3559">
                  <c:v>5.5</c:v>
                </c:pt>
                <c:pt idx="3560">
                  <c:v>5.0999999999999996</c:v>
                </c:pt>
                <c:pt idx="3561">
                  <c:v>8</c:v>
                </c:pt>
                <c:pt idx="3562">
                  <c:v>7.8</c:v>
                </c:pt>
                <c:pt idx="3563">
                  <c:v>7.7</c:v>
                </c:pt>
                <c:pt idx="3564">
                  <c:v>7.7</c:v>
                </c:pt>
                <c:pt idx="3565">
                  <c:v>7.4</c:v>
                </c:pt>
                <c:pt idx="3566">
                  <c:v>7.4</c:v>
                </c:pt>
                <c:pt idx="3567">
                  <c:v>7.4</c:v>
                </c:pt>
                <c:pt idx="3568">
                  <c:v>7.3</c:v>
                </c:pt>
                <c:pt idx="3569">
                  <c:v>7.2</c:v>
                </c:pt>
                <c:pt idx="3570">
                  <c:v>7.1</c:v>
                </c:pt>
                <c:pt idx="3571">
                  <c:v>7</c:v>
                </c:pt>
                <c:pt idx="3572">
                  <c:v>6.9</c:v>
                </c:pt>
                <c:pt idx="3573">
                  <c:v>6.9</c:v>
                </c:pt>
                <c:pt idx="3574">
                  <c:v>6.9</c:v>
                </c:pt>
                <c:pt idx="3575">
                  <c:v>6.9</c:v>
                </c:pt>
                <c:pt idx="3576">
                  <c:v>6.9</c:v>
                </c:pt>
                <c:pt idx="3577">
                  <c:v>6.9</c:v>
                </c:pt>
                <c:pt idx="3578">
                  <c:v>6.7</c:v>
                </c:pt>
                <c:pt idx="3579">
                  <c:v>6.7</c:v>
                </c:pt>
                <c:pt idx="3580">
                  <c:v>6.6</c:v>
                </c:pt>
                <c:pt idx="3581">
                  <c:v>6.4</c:v>
                </c:pt>
                <c:pt idx="3582">
                  <c:v>6.4</c:v>
                </c:pt>
                <c:pt idx="3583">
                  <c:v>6.3</c:v>
                </c:pt>
                <c:pt idx="3584">
                  <c:v>6.2</c:v>
                </c:pt>
                <c:pt idx="3585">
                  <c:v>6.1</c:v>
                </c:pt>
                <c:pt idx="3586">
                  <c:v>6</c:v>
                </c:pt>
                <c:pt idx="3587">
                  <c:v>6</c:v>
                </c:pt>
                <c:pt idx="3588">
                  <c:v>5.4</c:v>
                </c:pt>
                <c:pt idx="3589">
                  <c:v>5</c:v>
                </c:pt>
                <c:pt idx="3590">
                  <c:v>8.1999999999999993</c:v>
                </c:pt>
                <c:pt idx="3591">
                  <c:v>8.1999999999999993</c:v>
                </c:pt>
                <c:pt idx="3592">
                  <c:v>8.1999999999999993</c:v>
                </c:pt>
                <c:pt idx="3593">
                  <c:v>8</c:v>
                </c:pt>
                <c:pt idx="3594">
                  <c:v>7.9</c:v>
                </c:pt>
                <c:pt idx="3595">
                  <c:v>7.8</c:v>
                </c:pt>
                <c:pt idx="3596">
                  <c:v>7.7</c:v>
                </c:pt>
                <c:pt idx="3597">
                  <c:v>7.4</c:v>
                </c:pt>
                <c:pt idx="3598">
                  <c:v>7.2</c:v>
                </c:pt>
                <c:pt idx="3599">
                  <c:v>7.2</c:v>
                </c:pt>
                <c:pt idx="3600">
                  <c:v>7.1</c:v>
                </c:pt>
                <c:pt idx="3601">
                  <c:v>7</c:v>
                </c:pt>
                <c:pt idx="3602">
                  <c:v>6.9</c:v>
                </c:pt>
                <c:pt idx="3603">
                  <c:v>6.9</c:v>
                </c:pt>
                <c:pt idx="3604">
                  <c:v>6.9</c:v>
                </c:pt>
                <c:pt idx="3605">
                  <c:v>6.9</c:v>
                </c:pt>
                <c:pt idx="3606">
                  <c:v>6.9</c:v>
                </c:pt>
                <c:pt idx="3607">
                  <c:v>6.8</c:v>
                </c:pt>
                <c:pt idx="3608">
                  <c:v>6.8</c:v>
                </c:pt>
                <c:pt idx="3609">
                  <c:v>6.8</c:v>
                </c:pt>
                <c:pt idx="3610">
                  <c:v>6.7</c:v>
                </c:pt>
                <c:pt idx="3611">
                  <c:v>6.5</c:v>
                </c:pt>
                <c:pt idx="3612">
                  <c:v>6.5</c:v>
                </c:pt>
                <c:pt idx="3613">
                  <c:v>6.4</c:v>
                </c:pt>
                <c:pt idx="3614">
                  <c:v>6.3</c:v>
                </c:pt>
                <c:pt idx="3615">
                  <c:v>6.2</c:v>
                </c:pt>
                <c:pt idx="3616">
                  <c:v>6</c:v>
                </c:pt>
                <c:pt idx="3617">
                  <c:v>5.9</c:v>
                </c:pt>
                <c:pt idx="3618">
                  <c:v>5.7</c:v>
                </c:pt>
                <c:pt idx="3619">
                  <c:v>5.5</c:v>
                </c:pt>
                <c:pt idx="3620">
                  <c:v>4.8</c:v>
                </c:pt>
                <c:pt idx="3621">
                  <c:v>4.3</c:v>
                </c:pt>
                <c:pt idx="3622">
                  <c:v>8.6</c:v>
                </c:pt>
                <c:pt idx="3623">
                  <c:v>8</c:v>
                </c:pt>
                <c:pt idx="3624">
                  <c:v>7.8</c:v>
                </c:pt>
                <c:pt idx="3625">
                  <c:v>7.8</c:v>
                </c:pt>
                <c:pt idx="3626">
                  <c:v>7.7</c:v>
                </c:pt>
                <c:pt idx="3627">
                  <c:v>7.5</c:v>
                </c:pt>
                <c:pt idx="3628">
                  <c:v>7.4</c:v>
                </c:pt>
                <c:pt idx="3629">
                  <c:v>7.3</c:v>
                </c:pt>
                <c:pt idx="3630">
                  <c:v>7.2</c:v>
                </c:pt>
                <c:pt idx="3631">
                  <c:v>7.2</c:v>
                </c:pt>
                <c:pt idx="3632">
                  <c:v>7.2</c:v>
                </c:pt>
                <c:pt idx="3633">
                  <c:v>7</c:v>
                </c:pt>
                <c:pt idx="3634">
                  <c:v>7</c:v>
                </c:pt>
                <c:pt idx="3635">
                  <c:v>6.8</c:v>
                </c:pt>
                <c:pt idx="3636">
                  <c:v>6.8</c:v>
                </c:pt>
                <c:pt idx="3637">
                  <c:v>6.7</c:v>
                </c:pt>
                <c:pt idx="3638">
                  <c:v>6.7</c:v>
                </c:pt>
                <c:pt idx="3639">
                  <c:v>6.5</c:v>
                </c:pt>
                <c:pt idx="3640">
                  <c:v>6.5</c:v>
                </c:pt>
                <c:pt idx="3641">
                  <c:v>6.4</c:v>
                </c:pt>
                <c:pt idx="3642">
                  <c:v>6.4</c:v>
                </c:pt>
                <c:pt idx="3643">
                  <c:v>6.4</c:v>
                </c:pt>
                <c:pt idx="3644">
                  <c:v>6.2</c:v>
                </c:pt>
                <c:pt idx="3645">
                  <c:v>6.2</c:v>
                </c:pt>
                <c:pt idx="3646">
                  <c:v>6.1</c:v>
                </c:pt>
                <c:pt idx="3647">
                  <c:v>6.1</c:v>
                </c:pt>
                <c:pt idx="3648">
                  <c:v>6</c:v>
                </c:pt>
                <c:pt idx="3649">
                  <c:v>6</c:v>
                </c:pt>
                <c:pt idx="3650">
                  <c:v>6</c:v>
                </c:pt>
                <c:pt idx="3651">
                  <c:v>5.9</c:v>
                </c:pt>
                <c:pt idx="3652">
                  <c:v>5.8</c:v>
                </c:pt>
                <c:pt idx="3653">
                  <c:v>5.8</c:v>
                </c:pt>
                <c:pt idx="3654">
                  <c:v>5.8</c:v>
                </c:pt>
                <c:pt idx="3655">
                  <c:v>5.7</c:v>
                </c:pt>
                <c:pt idx="3656">
                  <c:v>5.6</c:v>
                </c:pt>
                <c:pt idx="3657">
                  <c:v>5.2</c:v>
                </c:pt>
                <c:pt idx="3658">
                  <c:v>5.2</c:v>
                </c:pt>
                <c:pt idx="3659">
                  <c:v>3.7</c:v>
                </c:pt>
                <c:pt idx="3660">
                  <c:v>8.3000000000000007</c:v>
                </c:pt>
                <c:pt idx="3661">
                  <c:v>7.8</c:v>
                </c:pt>
                <c:pt idx="3662">
                  <c:v>7.6</c:v>
                </c:pt>
                <c:pt idx="3663">
                  <c:v>7.6</c:v>
                </c:pt>
                <c:pt idx="3664">
                  <c:v>7.4</c:v>
                </c:pt>
                <c:pt idx="3665">
                  <c:v>7.4</c:v>
                </c:pt>
                <c:pt idx="3666">
                  <c:v>7.4</c:v>
                </c:pt>
                <c:pt idx="3667">
                  <c:v>7.4</c:v>
                </c:pt>
                <c:pt idx="3668">
                  <c:v>7.4</c:v>
                </c:pt>
                <c:pt idx="3669">
                  <c:v>7.3</c:v>
                </c:pt>
                <c:pt idx="3670">
                  <c:v>7.2</c:v>
                </c:pt>
                <c:pt idx="3671">
                  <c:v>7.2</c:v>
                </c:pt>
                <c:pt idx="3672">
                  <c:v>7.1</c:v>
                </c:pt>
                <c:pt idx="3673">
                  <c:v>7.1</c:v>
                </c:pt>
                <c:pt idx="3674">
                  <c:v>7.1</c:v>
                </c:pt>
                <c:pt idx="3675">
                  <c:v>7</c:v>
                </c:pt>
                <c:pt idx="3676">
                  <c:v>7</c:v>
                </c:pt>
                <c:pt idx="3677">
                  <c:v>6.9</c:v>
                </c:pt>
                <c:pt idx="3678">
                  <c:v>6.9</c:v>
                </c:pt>
                <c:pt idx="3679">
                  <c:v>6.9</c:v>
                </c:pt>
                <c:pt idx="3680">
                  <c:v>6.7</c:v>
                </c:pt>
                <c:pt idx="3681">
                  <c:v>6.7</c:v>
                </c:pt>
                <c:pt idx="3682">
                  <c:v>6.7</c:v>
                </c:pt>
                <c:pt idx="3683">
                  <c:v>6.6</c:v>
                </c:pt>
                <c:pt idx="3684">
                  <c:v>6.6</c:v>
                </c:pt>
                <c:pt idx="3685">
                  <c:v>6.6</c:v>
                </c:pt>
                <c:pt idx="3686">
                  <c:v>6.6</c:v>
                </c:pt>
                <c:pt idx="3687">
                  <c:v>6.6</c:v>
                </c:pt>
                <c:pt idx="3688">
                  <c:v>6.5</c:v>
                </c:pt>
                <c:pt idx="3689">
                  <c:v>6.2</c:v>
                </c:pt>
                <c:pt idx="3690">
                  <c:v>6.2</c:v>
                </c:pt>
                <c:pt idx="3691">
                  <c:v>5.9</c:v>
                </c:pt>
                <c:pt idx="3692">
                  <c:v>5.7</c:v>
                </c:pt>
                <c:pt idx="3693">
                  <c:v>5.7</c:v>
                </c:pt>
                <c:pt idx="3694">
                  <c:v>5.2</c:v>
                </c:pt>
                <c:pt idx="3695">
                  <c:v>8.1999999999999993</c:v>
                </c:pt>
                <c:pt idx="3696">
                  <c:v>8</c:v>
                </c:pt>
                <c:pt idx="3697">
                  <c:v>7.9</c:v>
                </c:pt>
                <c:pt idx="3698">
                  <c:v>7.8</c:v>
                </c:pt>
                <c:pt idx="3699">
                  <c:v>7.6</c:v>
                </c:pt>
                <c:pt idx="3700">
                  <c:v>7.6</c:v>
                </c:pt>
                <c:pt idx="3701">
                  <c:v>7.5</c:v>
                </c:pt>
                <c:pt idx="3702">
                  <c:v>7.4</c:v>
                </c:pt>
                <c:pt idx="3703">
                  <c:v>7.3</c:v>
                </c:pt>
                <c:pt idx="3704">
                  <c:v>7.2</c:v>
                </c:pt>
                <c:pt idx="3705">
                  <c:v>7.1</c:v>
                </c:pt>
                <c:pt idx="3706">
                  <c:v>7.1</c:v>
                </c:pt>
                <c:pt idx="3707">
                  <c:v>7</c:v>
                </c:pt>
                <c:pt idx="3708">
                  <c:v>7</c:v>
                </c:pt>
                <c:pt idx="3709">
                  <c:v>6.9</c:v>
                </c:pt>
                <c:pt idx="3710">
                  <c:v>6.8</c:v>
                </c:pt>
                <c:pt idx="3711">
                  <c:v>6.7</c:v>
                </c:pt>
                <c:pt idx="3712">
                  <c:v>6.7</c:v>
                </c:pt>
                <c:pt idx="3713">
                  <c:v>6.7</c:v>
                </c:pt>
                <c:pt idx="3714">
                  <c:v>6.7</c:v>
                </c:pt>
                <c:pt idx="3715">
                  <c:v>6.6</c:v>
                </c:pt>
                <c:pt idx="3716">
                  <c:v>6.5</c:v>
                </c:pt>
                <c:pt idx="3717">
                  <c:v>6.5</c:v>
                </c:pt>
                <c:pt idx="3718">
                  <c:v>6.5</c:v>
                </c:pt>
                <c:pt idx="3719">
                  <c:v>6.4</c:v>
                </c:pt>
                <c:pt idx="3720">
                  <c:v>6.4</c:v>
                </c:pt>
                <c:pt idx="3721">
                  <c:v>6.3</c:v>
                </c:pt>
                <c:pt idx="3722">
                  <c:v>6.3</c:v>
                </c:pt>
                <c:pt idx="3723">
                  <c:v>6.2</c:v>
                </c:pt>
                <c:pt idx="3724">
                  <c:v>6</c:v>
                </c:pt>
                <c:pt idx="3725">
                  <c:v>6</c:v>
                </c:pt>
                <c:pt idx="3726">
                  <c:v>6</c:v>
                </c:pt>
                <c:pt idx="3727">
                  <c:v>5.8</c:v>
                </c:pt>
                <c:pt idx="3728">
                  <c:v>5.7</c:v>
                </c:pt>
                <c:pt idx="3729">
                  <c:v>5.7</c:v>
                </c:pt>
                <c:pt idx="3730">
                  <c:v>5.6</c:v>
                </c:pt>
                <c:pt idx="3731">
                  <c:v>4.9000000000000004</c:v>
                </c:pt>
                <c:pt idx="3732">
                  <c:v>4.9000000000000004</c:v>
                </c:pt>
                <c:pt idx="3733">
                  <c:v>4.7</c:v>
                </c:pt>
                <c:pt idx="3734">
                  <c:v>2.4</c:v>
                </c:pt>
                <c:pt idx="3735">
                  <c:v>7.9</c:v>
                </c:pt>
                <c:pt idx="3736">
                  <c:v>7.8</c:v>
                </c:pt>
                <c:pt idx="3737">
                  <c:v>7.7</c:v>
                </c:pt>
                <c:pt idx="3738">
                  <c:v>7.7</c:v>
                </c:pt>
                <c:pt idx="3739">
                  <c:v>7.3</c:v>
                </c:pt>
                <c:pt idx="3740">
                  <c:v>7.3</c:v>
                </c:pt>
                <c:pt idx="3741">
                  <c:v>7.3</c:v>
                </c:pt>
                <c:pt idx="3742">
                  <c:v>7</c:v>
                </c:pt>
                <c:pt idx="3743">
                  <c:v>6.8</c:v>
                </c:pt>
                <c:pt idx="3744">
                  <c:v>6.8</c:v>
                </c:pt>
                <c:pt idx="3745">
                  <c:v>6.8</c:v>
                </c:pt>
                <c:pt idx="3746">
                  <c:v>6.7</c:v>
                </c:pt>
                <c:pt idx="3747">
                  <c:v>6.6</c:v>
                </c:pt>
                <c:pt idx="3748">
                  <c:v>6.5</c:v>
                </c:pt>
                <c:pt idx="3749">
                  <c:v>6.3</c:v>
                </c:pt>
                <c:pt idx="3750">
                  <c:v>6.3</c:v>
                </c:pt>
                <c:pt idx="3751">
                  <c:v>6.2</c:v>
                </c:pt>
                <c:pt idx="3752">
                  <c:v>5.8</c:v>
                </c:pt>
                <c:pt idx="3753">
                  <c:v>5.7</c:v>
                </c:pt>
                <c:pt idx="3754">
                  <c:v>8.4</c:v>
                </c:pt>
                <c:pt idx="3755">
                  <c:v>8.3000000000000007</c:v>
                </c:pt>
                <c:pt idx="3756">
                  <c:v>8.1999999999999993</c:v>
                </c:pt>
                <c:pt idx="3757">
                  <c:v>8.1999999999999993</c:v>
                </c:pt>
                <c:pt idx="3758">
                  <c:v>7.9</c:v>
                </c:pt>
                <c:pt idx="3759">
                  <c:v>7.9</c:v>
                </c:pt>
                <c:pt idx="3760">
                  <c:v>7.9</c:v>
                </c:pt>
                <c:pt idx="3761">
                  <c:v>7.7</c:v>
                </c:pt>
                <c:pt idx="3762">
                  <c:v>7.7</c:v>
                </c:pt>
                <c:pt idx="3763">
                  <c:v>7.7</c:v>
                </c:pt>
                <c:pt idx="3764">
                  <c:v>7.6</c:v>
                </c:pt>
                <c:pt idx="3765">
                  <c:v>7.5</c:v>
                </c:pt>
                <c:pt idx="3766">
                  <c:v>7.5</c:v>
                </c:pt>
                <c:pt idx="3767">
                  <c:v>7.4</c:v>
                </c:pt>
                <c:pt idx="3768">
                  <c:v>7.4</c:v>
                </c:pt>
                <c:pt idx="3769">
                  <c:v>7.3</c:v>
                </c:pt>
                <c:pt idx="3770">
                  <c:v>7.3</c:v>
                </c:pt>
                <c:pt idx="3771">
                  <c:v>7.1</c:v>
                </c:pt>
                <c:pt idx="3772">
                  <c:v>7.1</c:v>
                </c:pt>
                <c:pt idx="3773">
                  <c:v>7</c:v>
                </c:pt>
                <c:pt idx="3774">
                  <c:v>6.9</c:v>
                </c:pt>
                <c:pt idx="3775">
                  <c:v>6.9</c:v>
                </c:pt>
                <c:pt idx="3776">
                  <c:v>6.8</c:v>
                </c:pt>
                <c:pt idx="3777">
                  <c:v>6.8</c:v>
                </c:pt>
                <c:pt idx="3778">
                  <c:v>6.8</c:v>
                </c:pt>
                <c:pt idx="3779">
                  <c:v>6.7</c:v>
                </c:pt>
                <c:pt idx="3780">
                  <c:v>6.6</c:v>
                </c:pt>
                <c:pt idx="3781">
                  <c:v>6.6</c:v>
                </c:pt>
                <c:pt idx="3782">
                  <c:v>6.6</c:v>
                </c:pt>
                <c:pt idx="3783">
                  <c:v>6.5</c:v>
                </c:pt>
                <c:pt idx="3784">
                  <c:v>6.2</c:v>
                </c:pt>
                <c:pt idx="3785">
                  <c:v>6.1</c:v>
                </c:pt>
                <c:pt idx="3786">
                  <c:v>6.1</c:v>
                </c:pt>
                <c:pt idx="3787">
                  <c:v>6.1</c:v>
                </c:pt>
                <c:pt idx="3788">
                  <c:v>6.1</c:v>
                </c:pt>
                <c:pt idx="3789">
                  <c:v>6.1</c:v>
                </c:pt>
                <c:pt idx="3790">
                  <c:v>5.9</c:v>
                </c:pt>
                <c:pt idx="3791">
                  <c:v>5.8</c:v>
                </c:pt>
                <c:pt idx="3792">
                  <c:v>5.8</c:v>
                </c:pt>
                <c:pt idx="3793">
                  <c:v>5.7</c:v>
                </c:pt>
                <c:pt idx="3794">
                  <c:v>5.4</c:v>
                </c:pt>
                <c:pt idx="3795">
                  <c:v>5.0999999999999996</c:v>
                </c:pt>
                <c:pt idx="3796">
                  <c:v>5</c:v>
                </c:pt>
                <c:pt idx="3797">
                  <c:v>3.4</c:v>
                </c:pt>
                <c:pt idx="3798">
                  <c:v>8.1999999999999993</c:v>
                </c:pt>
                <c:pt idx="3799">
                  <c:v>8.1</c:v>
                </c:pt>
                <c:pt idx="3800">
                  <c:v>8.1</c:v>
                </c:pt>
                <c:pt idx="3801">
                  <c:v>8</c:v>
                </c:pt>
                <c:pt idx="3802">
                  <c:v>8</c:v>
                </c:pt>
                <c:pt idx="3803">
                  <c:v>7.9</c:v>
                </c:pt>
                <c:pt idx="3804">
                  <c:v>7.8</c:v>
                </c:pt>
                <c:pt idx="3805">
                  <c:v>7.8</c:v>
                </c:pt>
                <c:pt idx="3806">
                  <c:v>7.5</c:v>
                </c:pt>
                <c:pt idx="3807">
                  <c:v>7.5</c:v>
                </c:pt>
                <c:pt idx="3808">
                  <c:v>7.4</c:v>
                </c:pt>
                <c:pt idx="3809">
                  <c:v>7.4</c:v>
                </c:pt>
                <c:pt idx="3810">
                  <c:v>7.4</c:v>
                </c:pt>
                <c:pt idx="3811">
                  <c:v>7.3</c:v>
                </c:pt>
                <c:pt idx="3812">
                  <c:v>7.3</c:v>
                </c:pt>
                <c:pt idx="3813">
                  <c:v>7.3</c:v>
                </c:pt>
                <c:pt idx="3814">
                  <c:v>7.1</c:v>
                </c:pt>
                <c:pt idx="3815">
                  <c:v>7.1</c:v>
                </c:pt>
                <c:pt idx="3816">
                  <c:v>7</c:v>
                </c:pt>
                <c:pt idx="3817">
                  <c:v>7</c:v>
                </c:pt>
                <c:pt idx="3818">
                  <c:v>6.9</c:v>
                </c:pt>
                <c:pt idx="3819">
                  <c:v>6.9</c:v>
                </c:pt>
                <c:pt idx="3820">
                  <c:v>6.8</c:v>
                </c:pt>
                <c:pt idx="3821">
                  <c:v>6.7</c:v>
                </c:pt>
                <c:pt idx="3822">
                  <c:v>6.7</c:v>
                </c:pt>
                <c:pt idx="3823">
                  <c:v>6.7</c:v>
                </c:pt>
                <c:pt idx="3824">
                  <c:v>6.6</c:v>
                </c:pt>
                <c:pt idx="3825">
                  <c:v>6.4</c:v>
                </c:pt>
                <c:pt idx="3826">
                  <c:v>6.1</c:v>
                </c:pt>
                <c:pt idx="3827">
                  <c:v>5.8</c:v>
                </c:pt>
                <c:pt idx="3828">
                  <c:v>5.5</c:v>
                </c:pt>
                <c:pt idx="3829">
                  <c:v>3.3</c:v>
                </c:pt>
                <c:pt idx="3830">
                  <c:v>8.1</c:v>
                </c:pt>
                <c:pt idx="3831">
                  <c:v>8</c:v>
                </c:pt>
                <c:pt idx="3832">
                  <c:v>7.9</c:v>
                </c:pt>
                <c:pt idx="3833">
                  <c:v>7.7</c:v>
                </c:pt>
                <c:pt idx="3834">
                  <c:v>7.6</c:v>
                </c:pt>
                <c:pt idx="3835">
                  <c:v>7.6</c:v>
                </c:pt>
                <c:pt idx="3836">
                  <c:v>7.4</c:v>
                </c:pt>
                <c:pt idx="3837">
                  <c:v>7.3</c:v>
                </c:pt>
                <c:pt idx="3838">
                  <c:v>7.2</c:v>
                </c:pt>
                <c:pt idx="3839">
                  <c:v>7.2</c:v>
                </c:pt>
                <c:pt idx="3840">
                  <c:v>7.1</c:v>
                </c:pt>
                <c:pt idx="3841">
                  <c:v>7</c:v>
                </c:pt>
                <c:pt idx="3842">
                  <c:v>7</c:v>
                </c:pt>
                <c:pt idx="3843">
                  <c:v>6.8</c:v>
                </c:pt>
                <c:pt idx="3844">
                  <c:v>6.7</c:v>
                </c:pt>
                <c:pt idx="3845">
                  <c:v>6.6</c:v>
                </c:pt>
                <c:pt idx="3846">
                  <c:v>6.6</c:v>
                </c:pt>
                <c:pt idx="3847">
                  <c:v>6.4</c:v>
                </c:pt>
                <c:pt idx="3848">
                  <c:v>6.2</c:v>
                </c:pt>
                <c:pt idx="3849">
                  <c:v>6.2</c:v>
                </c:pt>
                <c:pt idx="3850">
                  <c:v>6</c:v>
                </c:pt>
                <c:pt idx="3851">
                  <c:v>6</c:v>
                </c:pt>
                <c:pt idx="3852">
                  <c:v>5.8</c:v>
                </c:pt>
                <c:pt idx="3853">
                  <c:v>5.7</c:v>
                </c:pt>
                <c:pt idx="3854">
                  <c:v>5.6</c:v>
                </c:pt>
                <c:pt idx="3855">
                  <c:v>5.3</c:v>
                </c:pt>
                <c:pt idx="3856">
                  <c:v>5</c:v>
                </c:pt>
                <c:pt idx="3857">
                  <c:v>4.5999999999999996</c:v>
                </c:pt>
                <c:pt idx="3858">
                  <c:v>4.4000000000000004</c:v>
                </c:pt>
                <c:pt idx="3859">
                  <c:v>8.3000000000000007</c:v>
                </c:pt>
                <c:pt idx="3860">
                  <c:v>8.1</c:v>
                </c:pt>
                <c:pt idx="3861">
                  <c:v>8.1</c:v>
                </c:pt>
                <c:pt idx="3862">
                  <c:v>7.7</c:v>
                </c:pt>
                <c:pt idx="3863">
                  <c:v>7.6</c:v>
                </c:pt>
                <c:pt idx="3864">
                  <c:v>7.6</c:v>
                </c:pt>
                <c:pt idx="3865">
                  <c:v>7.6</c:v>
                </c:pt>
                <c:pt idx="3866">
                  <c:v>7.5</c:v>
                </c:pt>
                <c:pt idx="3867">
                  <c:v>7.4</c:v>
                </c:pt>
                <c:pt idx="3868">
                  <c:v>7.3</c:v>
                </c:pt>
                <c:pt idx="3869">
                  <c:v>7.3</c:v>
                </c:pt>
                <c:pt idx="3870">
                  <c:v>7.3</c:v>
                </c:pt>
                <c:pt idx="3871">
                  <c:v>7.3</c:v>
                </c:pt>
                <c:pt idx="3872">
                  <c:v>7.1</c:v>
                </c:pt>
                <c:pt idx="3873">
                  <c:v>7</c:v>
                </c:pt>
                <c:pt idx="3874">
                  <c:v>7</c:v>
                </c:pt>
                <c:pt idx="3875">
                  <c:v>7</c:v>
                </c:pt>
                <c:pt idx="3876">
                  <c:v>6.8</c:v>
                </c:pt>
                <c:pt idx="3877">
                  <c:v>6.8</c:v>
                </c:pt>
                <c:pt idx="3878">
                  <c:v>6.7</c:v>
                </c:pt>
                <c:pt idx="3879">
                  <c:v>6.7</c:v>
                </c:pt>
                <c:pt idx="3880">
                  <c:v>6.4</c:v>
                </c:pt>
                <c:pt idx="3881">
                  <c:v>6.2</c:v>
                </c:pt>
                <c:pt idx="3882">
                  <c:v>6.2</c:v>
                </c:pt>
                <c:pt idx="3883">
                  <c:v>6.2</c:v>
                </c:pt>
                <c:pt idx="3884">
                  <c:v>6.2</c:v>
                </c:pt>
                <c:pt idx="3885">
                  <c:v>5.8</c:v>
                </c:pt>
                <c:pt idx="3886">
                  <c:v>5.4</c:v>
                </c:pt>
                <c:pt idx="3887">
                  <c:v>3.7</c:v>
                </c:pt>
                <c:pt idx="3888">
                  <c:v>2.4</c:v>
                </c:pt>
                <c:pt idx="3889">
                  <c:v>8.1</c:v>
                </c:pt>
                <c:pt idx="3890">
                  <c:v>7.9</c:v>
                </c:pt>
                <c:pt idx="3891">
                  <c:v>7.9</c:v>
                </c:pt>
                <c:pt idx="3892">
                  <c:v>7.7</c:v>
                </c:pt>
                <c:pt idx="3893">
                  <c:v>7.7</c:v>
                </c:pt>
                <c:pt idx="3894">
                  <c:v>7.6</c:v>
                </c:pt>
                <c:pt idx="3895">
                  <c:v>7.6</c:v>
                </c:pt>
                <c:pt idx="3896">
                  <c:v>7.5</c:v>
                </c:pt>
                <c:pt idx="3897">
                  <c:v>7.5</c:v>
                </c:pt>
                <c:pt idx="3898">
                  <c:v>7.4</c:v>
                </c:pt>
                <c:pt idx="3899">
                  <c:v>7.3</c:v>
                </c:pt>
                <c:pt idx="3900">
                  <c:v>7.2</c:v>
                </c:pt>
                <c:pt idx="3901">
                  <c:v>7.2</c:v>
                </c:pt>
                <c:pt idx="3902">
                  <c:v>7.2</c:v>
                </c:pt>
                <c:pt idx="3903">
                  <c:v>7.1</c:v>
                </c:pt>
                <c:pt idx="3904">
                  <c:v>7</c:v>
                </c:pt>
                <c:pt idx="3905">
                  <c:v>7</c:v>
                </c:pt>
                <c:pt idx="3906">
                  <c:v>7</c:v>
                </c:pt>
                <c:pt idx="3907">
                  <c:v>6.9</c:v>
                </c:pt>
                <c:pt idx="3908">
                  <c:v>6.8</c:v>
                </c:pt>
                <c:pt idx="3909">
                  <c:v>6.7</c:v>
                </c:pt>
                <c:pt idx="3910">
                  <c:v>6.7</c:v>
                </c:pt>
                <c:pt idx="3911">
                  <c:v>6.6</c:v>
                </c:pt>
                <c:pt idx="3912">
                  <c:v>6.6</c:v>
                </c:pt>
                <c:pt idx="3913">
                  <c:v>6.6</c:v>
                </c:pt>
                <c:pt idx="3914">
                  <c:v>6.5</c:v>
                </c:pt>
                <c:pt idx="3915">
                  <c:v>6.5</c:v>
                </c:pt>
                <c:pt idx="3916">
                  <c:v>6.5</c:v>
                </c:pt>
                <c:pt idx="3917">
                  <c:v>6.2</c:v>
                </c:pt>
                <c:pt idx="3918">
                  <c:v>6.2</c:v>
                </c:pt>
                <c:pt idx="3919">
                  <c:v>6.1</c:v>
                </c:pt>
                <c:pt idx="3920">
                  <c:v>6</c:v>
                </c:pt>
                <c:pt idx="3921">
                  <c:v>5.9</c:v>
                </c:pt>
                <c:pt idx="3922">
                  <c:v>5.8</c:v>
                </c:pt>
                <c:pt idx="3923">
                  <c:v>5.3</c:v>
                </c:pt>
                <c:pt idx="3924">
                  <c:v>8.4</c:v>
                </c:pt>
                <c:pt idx="3925">
                  <c:v>8.4</c:v>
                </c:pt>
                <c:pt idx="3926">
                  <c:v>7.8</c:v>
                </c:pt>
                <c:pt idx="3927">
                  <c:v>7.8</c:v>
                </c:pt>
                <c:pt idx="3928">
                  <c:v>7.8</c:v>
                </c:pt>
                <c:pt idx="3929">
                  <c:v>7.7</c:v>
                </c:pt>
                <c:pt idx="3930">
                  <c:v>7.6</c:v>
                </c:pt>
                <c:pt idx="3931">
                  <c:v>7.5</c:v>
                </c:pt>
                <c:pt idx="3932">
                  <c:v>7.3</c:v>
                </c:pt>
                <c:pt idx="3933">
                  <c:v>7.2</c:v>
                </c:pt>
                <c:pt idx="3934">
                  <c:v>7</c:v>
                </c:pt>
                <c:pt idx="3935">
                  <c:v>6.8</c:v>
                </c:pt>
                <c:pt idx="3936">
                  <c:v>6.8</c:v>
                </c:pt>
                <c:pt idx="3937">
                  <c:v>6.6</c:v>
                </c:pt>
                <c:pt idx="3938">
                  <c:v>6.6</c:v>
                </c:pt>
                <c:pt idx="3939">
                  <c:v>6.5</c:v>
                </c:pt>
                <c:pt idx="3940">
                  <c:v>6.2</c:v>
                </c:pt>
                <c:pt idx="3941">
                  <c:v>5.8</c:v>
                </c:pt>
                <c:pt idx="3942">
                  <c:v>5.2</c:v>
                </c:pt>
                <c:pt idx="3943">
                  <c:v>5.2</c:v>
                </c:pt>
                <c:pt idx="3944">
                  <c:v>2.2000000000000002</c:v>
                </c:pt>
                <c:pt idx="3945">
                  <c:v>8.4</c:v>
                </c:pt>
                <c:pt idx="3946">
                  <c:v>8.1</c:v>
                </c:pt>
                <c:pt idx="3947">
                  <c:v>8</c:v>
                </c:pt>
                <c:pt idx="3948">
                  <c:v>7.8</c:v>
                </c:pt>
                <c:pt idx="3949">
                  <c:v>7.7</c:v>
                </c:pt>
                <c:pt idx="3950">
                  <c:v>7.6</c:v>
                </c:pt>
                <c:pt idx="3951">
                  <c:v>7.5</c:v>
                </c:pt>
                <c:pt idx="3952">
                  <c:v>7.4</c:v>
                </c:pt>
                <c:pt idx="3953">
                  <c:v>7.2</c:v>
                </c:pt>
                <c:pt idx="3954">
                  <c:v>7.1</c:v>
                </c:pt>
                <c:pt idx="3955">
                  <c:v>7.1</c:v>
                </c:pt>
                <c:pt idx="3956">
                  <c:v>7.1</c:v>
                </c:pt>
                <c:pt idx="3957">
                  <c:v>6.9</c:v>
                </c:pt>
                <c:pt idx="3958">
                  <c:v>6.8</c:v>
                </c:pt>
                <c:pt idx="3959">
                  <c:v>6.8</c:v>
                </c:pt>
                <c:pt idx="3960">
                  <c:v>6.8</c:v>
                </c:pt>
                <c:pt idx="3961">
                  <c:v>6.7</c:v>
                </c:pt>
                <c:pt idx="3962">
                  <c:v>6.6</c:v>
                </c:pt>
                <c:pt idx="3963">
                  <c:v>6.6</c:v>
                </c:pt>
                <c:pt idx="3964">
                  <c:v>6.5</c:v>
                </c:pt>
                <c:pt idx="3965">
                  <c:v>6.4</c:v>
                </c:pt>
                <c:pt idx="3966">
                  <c:v>6.4</c:v>
                </c:pt>
                <c:pt idx="3967">
                  <c:v>6.4</c:v>
                </c:pt>
                <c:pt idx="3968">
                  <c:v>6.2</c:v>
                </c:pt>
                <c:pt idx="3969">
                  <c:v>6.1</c:v>
                </c:pt>
                <c:pt idx="3970">
                  <c:v>6</c:v>
                </c:pt>
                <c:pt idx="3971">
                  <c:v>5.9</c:v>
                </c:pt>
                <c:pt idx="3972">
                  <c:v>5</c:v>
                </c:pt>
                <c:pt idx="3973">
                  <c:v>4.0999999999999996</c:v>
                </c:pt>
                <c:pt idx="3974">
                  <c:v>7.9</c:v>
                </c:pt>
                <c:pt idx="3975">
                  <c:v>7.8</c:v>
                </c:pt>
                <c:pt idx="3976">
                  <c:v>7.8</c:v>
                </c:pt>
                <c:pt idx="3977">
                  <c:v>7.7</c:v>
                </c:pt>
                <c:pt idx="3978">
                  <c:v>7.4</c:v>
                </c:pt>
                <c:pt idx="3979">
                  <c:v>7.3</c:v>
                </c:pt>
                <c:pt idx="3980">
                  <c:v>7.3</c:v>
                </c:pt>
                <c:pt idx="3981">
                  <c:v>7.3</c:v>
                </c:pt>
                <c:pt idx="3982">
                  <c:v>7.2</c:v>
                </c:pt>
                <c:pt idx="3983">
                  <c:v>7.2</c:v>
                </c:pt>
                <c:pt idx="3984">
                  <c:v>7.2</c:v>
                </c:pt>
                <c:pt idx="3985">
                  <c:v>7.2</c:v>
                </c:pt>
                <c:pt idx="3986">
                  <c:v>7</c:v>
                </c:pt>
                <c:pt idx="3987">
                  <c:v>7</c:v>
                </c:pt>
                <c:pt idx="3988">
                  <c:v>7</c:v>
                </c:pt>
                <c:pt idx="3989">
                  <c:v>7</c:v>
                </c:pt>
                <c:pt idx="3990">
                  <c:v>7</c:v>
                </c:pt>
                <c:pt idx="3991">
                  <c:v>6.8</c:v>
                </c:pt>
                <c:pt idx="3992">
                  <c:v>6.7</c:v>
                </c:pt>
                <c:pt idx="3993">
                  <c:v>6.6</c:v>
                </c:pt>
                <c:pt idx="3994">
                  <c:v>6.5</c:v>
                </c:pt>
                <c:pt idx="3995">
                  <c:v>6.4</c:v>
                </c:pt>
                <c:pt idx="3996">
                  <c:v>6.3</c:v>
                </c:pt>
                <c:pt idx="3997">
                  <c:v>6.2</c:v>
                </c:pt>
                <c:pt idx="3998">
                  <c:v>6.2</c:v>
                </c:pt>
                <c:pt idx="3999">
                  <c:v>6.1</c:v>
                </c:pt>
                <c:pt idx="4000">
                  <c:v>5.9</c:v>
                </c:pt>
                <c:pt idx="4001">
                  <c:v>5.6</c:v>
                </c:pt>
                <c:pt idx="4002">
                  <c:v>5.2</c:v>
                </c:pt>
                <c:pt idx="4003">
                  <c:v>8.1999999999999993</c:v>
                </c:pt>
                <c:pt idx="4004">
                  <c:v>8.1</c:v>
                </c:pt>
                <c:pt idx="4005">
                  <c:v>7.7</c:v>
                </c:pt>
                <c:pt idx="4006">
                  <c:v>7.5</c:v>
                </c:pt>
                <c:pt idx="4007">
                  <c:v>7.5</c:v>
                </c:pt>
                <c:pt idx="4008">
                  <c:v>7.4</c:v>
                </c:pt>
                <c:pt idx="4009">
                  <c:v>7.3</c:v>
                </c:pt>
                <c:pt idx="4010">
                  <c:v>7.2</c:v>
                </c:pt>
                <c:pt idx="4011">
                  <c:v>7</c:v>
                </c:pt>
                <c:pt idx="4012">
                  <c:v>7</c:v>
                </c:pt>
                <c:pt idx="4013">
                  <c:v>7</c:v>
                </c:pt>
                <c:pt idx="4014">
                  <c:v>7</c:v>
                </c:pt>
                <c:pt idx="4015">
                  <c:v>7</c:v>
                </c:pt>
                <c:pt idx="4016">
                  <c:v>6.9</c:v>
                </c:pt>
                <c:pt idx="4017">
                  <c:v>6.7</c:v>
                </c:pt>
                <c:pt idx="4018">
                  <c:v>6.7</c:v>
                </c:pt>
                <c:pt idx="4019">
                  <c:v>6.6</c:v>
                </c:pt>
                <c:pt idx="4020">
                  <c:v>6.4</c:v>
                </c:pt>
                <c:pt idx="4021">
                  <c:v>6.4</c:v>
                </c:pt>
                <c:pt idx="4022">
                  <c:v>6.4</c:v>
                </c:pt>
                <c:pt idx="4023">
                  <c:v>6</c:v>
                </c:pt>
                <c:pt idx="4024">
                  <c:v>5.9</c:v>
                </c:pt>
                <c:pt idx="4025">
                  <c:v>5.7</c:v>
                </c:pt>
                <c:pt idx="4026">
                  <c:v>5.6</c:v>
                </c:pt>
                <c:pt idx="4027">
                  <c:v>5.5</c:v>
                </c:pt>
                <c:pt idx="4028">
                  <c:v>5.4</c:v>
                </c:pt>
                <c:pt idx="4029">
                  <c:v>4.9000000000000004</c:v>
                </c:pt>
                <c:pt idx="4030">
                  <c:v>4.5</c:v>
                </c:pt>
                <c:pt idx="4031">
                  <c:v>7.8</c:v>
                </c:pt>
                <c:pt idx="4032">
                  <c:v>7.7</c:v>
                </c:pt>
                <c:pt idx="4033">
                  <c:v>7.6</c:v>
                </c:pt>
                <c:pt idx="4034">
                  <c:v>7.6</c:v>
                </c:pt>
                <c:pt idx="4035">
                  <c:v>7.5</c:v>
                </c:pt>
                <c:pt idx="4036">
                  <c:v>7.5</c:v>
                </c:pt>
                <c:pt idx="4037">
                  <c:v>7.5</c:v>
                </c:pt>
                <c:pt idx="4038">
                  <c:v>7.4</c:v>
                </c:pt>
                <c:pt idx="4039">
                  <c:v>7.2</c:v>
                </c:pt>
                <c:pt idx="4040">
                  <c:v>7.2</c:v>
                </c:pt>
                <c:pt idx="4041">
                  <c:v>7.1</c:v>
                </c:pt>
                <c:pt idx="4042">
                  <c:v>7.1</c:v>
                </c:pt>
                <c:pt idx="4043">
                  <c:v>7.1</c:v>
                </c:pt>
                <c:pt idx="4044">
                  <c:v>7</c:v>
                </c:pt>
                <c:pt idx="4045">
                  <c:v>7</c:v>
                </c:pt>
                <c:pt idx="4046">
                  <c:v>6.9</c:v>
                </c:pt>
                <c:pt idx="4047">
                  <c:v>6.9</c:v>
                </c:pt>
                <c:pt idx="4048">
                  <c:v>6.8</c:v>
                </c:pt>
                <c:pt idx="4049">
                  <c:v>6.8</c:v>
                </c:pt>
                <c:pt idx="4050">
                  <c:v>6.7</c:v>
                </c:pt>
                <c:pt idx="4051">
                  <c:v>6.6</c:v>
                </c:pt>
                <c:pt idx="4052">
                  <c:v>6.4</c:v>
                </c:pt>
                <c:pt idx="4053">
                  <c:v>6.4</c:v>
                </c:pt>
                <c:pt idx="4054">
                  <c:v>6.3</c:v>
                </c:pt>
                <c:pt idx="4055">
                  <c:v>6.2</c:v>
                </c:pt>
                <c:pt idx="4056">
                  <c:v>6.1</c:v>
                </c:pt>
                <c:pt idx="4057">
                  <c:v>6</c:v>
                </c:pt>
                <c:pt idx="4058">
                  <c:v>5.9</c:v>
                </c:pt>
                <c:pt idx="4059">
                  <c:v>5.9</c:v>
                </c:pt>
                <c:pt idx="4060">
                  <c:v>5.8</c:v>
                </c:pt>
                <c:pt idx="4061">
                  <c:v>8.6999999999999993</c:v>
                </c:pt>
                <c:pt idx="4062">
                  <c:v>8.6</c:v>
                </c:pt>
                <c:pt idx="4063">
                  <c:v>8.3000000000000007</c:v>
                </c:pt>
                <c:pt idx="4064">
                  <c:v>8</c:v>
                </c:pt>
                <c:pt idx="4065">
                  <c:v>7.7</c:v>
                </c:pt>
                <c:pt idx="4066">
                  <c:v>7.7</c:v>
                </c:pt>
                <c:pt idx="4067">
                  <c:v>7.5</c:v>
                </c:pt>
                <c:pt idx="4068">
                  <c:v>7.5</c:v>
                </c:pt>
                <c:pt idx="4069">
                  <c:v>7.5</c:v>
                </c:pt>
                <c:pt idx="4070">
                  <c:v>7.3</c:v>
                </c:pt>
                <c:pt idx="4071">
                  <c:v>7.2</c:v>
                </c:pt>
                <c:pt idx="4072">
                  <c:v>7.2</c:v>
                </c:pt>
                <c:pt idx="4073">
                  <c:v>7.2</c:v>
                </c:pt>
                <c:pt idx="4074">
                  <c:v>7.1</c:v>
                </c:pt>
                <c:pt idx="4075">
                  <c:v>7</c:v>
                </c:pt>
                <c:pt idx="4076">
                  <c:v>6.9</c:v>
                </c:pt>
                <c:pt idx="4077">
                  <c:v>6.9</c:v>
                </c:pt>
                <c:pt idx="4078">
                  <c:v>6.7</c:v>
                </c:pt>
                <c:pt idx="4079">
                  <c:v>6.6</c:v>
                </c:pt>
                <c:pt idx="4080">
                  <c:v>6.4</c:v>
                </c:pt>
                <c:pt idx="4081">
                  <c:v>6.3</c:v>
                </c:pt>
                <c:pt idx="4082">
                  <c:v>6.2</c:v>
                </c:pt>
                <c:pt idx="4083">
                  <c:v>5.9</c:v>
                </c:pt>
                <c:pt idx="4084">
                  <c:v>5.9</c:v>
                </c:pt>
                <c:pt idx="4085">
                  <c:v>4.9000000000000004</c:v>
                </c:pt>
                <c:pt idx="4086">
                  <c:v>3.7</c:v>
                </c:pt>
                <c:pt idx="4087">
                  <c:v>8.1</c:v>
                </c:pt>
                <c:pt idx="4088">
                  <c:v>8</c:v>
                </c:pt>
                <c:pt idx="4089">
                  <c:v>7.7</c:v>
                </c:pt>
                <c:pt idx="4090">
                  <c:v>7.3</c:v>
                </c:pt>
                <c:pt idx="4091">
                  <c:v>7.2</c:v>
                </c:pt>
                <c:pt idx="4092">
                  <c:v>7.1</c:v>
                </c:pt>
                <c:pt idx="4093">
                  <c:v>7.1</c:v>
                </c:pt>
                <c:pt idx="4094">
                  <c:v>7</c:v>
                </c:pt>
                <c:pt idx="4095">
                  <c:v>6.9</c:v>
                </c:pt>
                <c:pt idx="4096">
                  <c:v>6.9</c:v>
                </c:pt>
                <c:pt idx="4097">
                  <c:v>6.8</c:v>
                </c:pt>
                <c:pt idx="4098">
                  <c:v>6.8</c:v>
                </c:pt>
                <c:pt idx="4099">
                  <c:v>6.8</c:v>
                </c:pt>
                <c:pt idx="4100">
                  <c:v>6.6</c:v>
                </c:pt>
                <c:pt idx="4101">
                  <c:v>6.5</c:v>
                </c:pt>
                <c:pt idx="4102">
                  <c:v>6.5</c:v>
                </c:pt>
                <c:pt idx="4103">
                  <c:v>6.4</c:v>
                </c:pt>
                <c:pt idx="4104">
                  <c:v>6.3</c:v>
                </c:pt>
                <c:pt idx="4105">
                  <c:v>6.2</c:v>
                </c:pt>
                <c:pt idx="4106">
                  <c:v>6.2</c:v>
                </c:pt>
                <c:pt idx="4107">
                  <c:v>6</c:v>
                </c:pt>
                <c:pt idx="4108">
                  <c:v>5.9</c:v>
                </c:pt>
                <c:pt idx="4109">
                  <c:v>5.8</c:v>
                </c:pt>
                <c:pt idx="4110">
                  <c:v>5.7</c:v>
                </c:pt>
                <c:pt idx="4111">
                  <c:v>5.0999999999999996</c:v>
                </c:pt>
                <c:pt idx="4112">
                  <c:v>7.9</c:v>
                </c:pt>
                <c:pt idx="4113">
                  <c:v>7.8</c:v>
                </c:pt>
                <c:pt idx="4114">
                  <c:v>7.7</c:v>
                </c:pt>
                <c:pt idx="4115">
                  <c:v>7.3</c:v>
                </c:pt>
                <c:pt idx="4116">
                  <c:v>7.2</c:v>
                </c:pt>
                <c:pt idx="4117">
                  <c:v>7.1</c:v>
                </c:pt>
                <c:pt idx="4118">
                  <c:v>7</c:v>
                </c:pt>
                <c:pt idx="4119">
                  <c:v>7</c:v>
                </c:pt>
                <c:pt idx="4120">
                  <c:v>6.7</c:v>
                </c:pt>
                <c:pt idx="4121">
                  <c:v>6.6</c:v>
                </c:pt>
                <c:pt idx="4122">
                  <c:v>6.5</c:v>
                </c:pt>
                <c:pt idx="4123">
                  <c:v>6.3</c:v>
                </c:pt>
                <c:pt idx="4124">
                  <c:v>6.3</c:v>
                </c:pt>
                <c:pt idx="4125">
                  <c:v>8.3000000000000007</c:v>
                </c:pt>
                <c:pt idx="4126">
                  <c:v>8.1</c:v>
                </c:pt>
                <c:pt idx="4127">
                  <c:v>8</c:v>
                </c:pt>
                <c:pt idx="4128">
                  <c:v>8</c:v>
                </c:pt>
                <c:pt idx="4129">
                  <c:v>7.6</c:v>
                </c:pt>
                <c:pt idx="4130">
                  <c:v>7.6</c:v>
                </c:pt>
                <c:pt idx="4131">
                  <c:v>7.6</c:v>
                </c:pt>
                <c:pt idx="4132">
                  <c:v>7.6</c:v>
                </c:pt>
                <c:pt idx="4133">
                  <c:v>7.5</c:v>
                </c:pt>
                <c:pt idx="4134">
                  <c:v>7.5</c:v>
                </c:pt>
                <c:pt idx="4135">
                  <c:v>7.4</c:v>
                </c:pt>
                <c:pt idx="4136">
                  <c:v>7.3</c:v>
                </c:pt>
                <c:pt idx="4137">
                  <c:v>7.2</c:v>
                </c:pt>
                <c:pt idx="4138">
                  <c:v>7.2</c:v>
                </c:pt>
                <c:pt idx="4139">
                  <c:v>7.1</c:v>
                </c:pt>
                <c:pt idx="4140">
                  <c:v>7</c:v>
                </c:pt>
                <c:pt idx="4141">
                  <c:v>6.5</c:v>
                </c:pt>
                <c:pt idx="4142">
                  <c:v>5.5</c:v>
                </c:pt>
                <c:pt idx="4143">
                  <c:v>8.8000000000000007</c:v>
                </c:pt>
                <c:pt idx="4144">
                  <c:v>8.3000000000000007</c:v>
                </c:pt>
                <c:pt idx="4145">
                  <c:v>8</c:v>
                </c:pt>
                <c:pt idx="4146">
                  <c:v>8</c:v>
                </c:pt>
                <c:pt idx="4147">
                  <c:v>7.9</c:v>
                </c:pt>
                <c:pt idx="4148">
                  <c:v>7.3</c:v>
                </c:pt>
                <c:pt idx="4149">
                  <c:v>7.2</c:v>
                </c:pt>
                <c:pt idx="4150">
                  <c:v>7.1</c:v>
                </c:pt>
                <c:pt idx="4151">
                  <c:v>7.1</c:v>
                </c:pt>
                <c:pt idx="4152">
                  <c:v>7</c:v>
                </c:pt>
                <c:pt idx="4153">
                  <c:v>7</c:v>
                </c:pt>
                <c:pt idx="4154">
                  <c:v>6.9</c:v>
                </c:pt>
                <c:pt idx="4155">
                  <c:v>6.8</c:v>
                </c:pt>
                <c:pt idx="4156">
                  <c:v>6.6</c:v>
                </c:pt>
                <c:pt idx="4157">
                  <c:v>6.4</c:v>
                </c:pt>
                <c:pt idx="4158">
                  <c:v>6</c:v>
                </c:pt>
                <c:pt idx="4159">
                  <c:v>5.8</c:v>
                </c:pt>
                <c:pt idx="4160">
                  <c:v>8.6</c:v>
                </c:pt>
                <c:pt idx="4161">
                  <c:v>8.1</c:v>
                </c:pt>
                <c:pt idx="4162">
                  <c:v>7.9</c:v>
                </c:pt>
                <c:pt idx="4163">
                  <c:v>7.9</c:v>
                </c:pt>
                <c:pt idx="4164">
                  <c:v>7.7</c:v>
                </c:pt>
                <c:pt idx="4165">
                  <c:v>7.6</c:v>
                </c:pt>
                <c:pt idx="4166">
                  <c:v>7.5</c:v>
                </c:pt>
                <c:pt idx="4167">
                  <c:v>7.3</c:v>
                </c:pt>
                <c:pt idx="4168">
                  <c:v>7.3</c:v>
                </c:pt>
                <c:pt idx="4169">
                  <c:v>7.2</c:v>
                </c:pt>
                <c:pt idx="4170">
                  <c:v>7.1</c:v>
                </c:pt>
                <c:pt idx="4171">
                  <c:v>7</c:v>
                </c:pt>
                <c:pt idx="4172">
                  <c:v>6.8</c:v>
                </c:pt>
                <c:pt idx="4173">
                  <c:v>6.7</c:v>
                </c:pt>
                <c:pt idx="4174">
                  <c:v>6.6</c:v>
                </c:pt>
                <c:pt idx="4175">
                  <c:v>6.5</c:v>
                </c:pt>
                <c:pt idx="4176">
                  <c:v>6.5</c:v>
                </c:pt>
                <c:pt idx="4177">
                  <c:v>6.5</c:v>
                </c:pt>
                <c:pt idx="4178">
                  <c:v>6.4</c:v>
                </c:pt>
                <c:pt idx="4179">
                  <c:v>6.3</c:v>
                </c:pt>
                <c:pt idx="4180">
                  <c:v>5.4</c:v>
                </c:pt>
                <c:pt idx="4181">
                  <c:v>4.3</c:v>
                </c:pt>
                <c:pt idx="4182">
                  <c:v>8</c:v>
                </c:pt>
                <c:pt idx="4183">
                  <c:v>7.6</c:v>
                </c:pt>
                <c:pt idx="4184">
                  <c:v>7.6</c:v>
                </c:pt>
                <c:pt idx="4185">
                  <c:v>7.5</c:v>
                </c:pt>
                <c:pt idx="4186">
                  <c:v>7.5</c:v>
                </c:pt>
                <c:pt idx="4187">
                  <c:v>7.5</c:v>
                </c:pt>
                <c:pt idx="4188">
                  <c:v>7.3</c:v>
                </c:pt>
                <c:pt idx="4189">
                  <c:v>7.2</c:v>
                </c:pt>
                <c:pt idx="4190">
                  <c:v>7.1</c:v>
                </c:pt>
                <c:pt idx="4191">
                  <c:v>7</c:v>
                </c:pt>
                <c:pt idx="4192">
                  <c:v>6.7</c:v>
                </c:pt>
                <c:pt idx="4193">
                  <c:v>6.7</c:v>
                </c:pt>
                <c:pt idx="4194">
                  <c:v>6.7</c:v>
                </c:pt>
                <c:pt idx="4195">
                  <c:v>6.4</c:v>
                </c:pt>
                <c:pt idx="4196">
                  <c:v>6.3</c:v>
                </c:pt>
                <c:pt idx="4197">
                  <c:v>6.2</c:v>
                </c:pt>
                <c:pt idx="4198">
                  <c:v>6.2</c:v>
                </c:pt>
                <c:pt idx="4199">
                  <c:v>6</c:v>
                </c:pt>
                <c:pt idx="4200">
                  <c:v>5.4</c:v>
                </c:pt>
                <c:pt idx="4201">
                  <c:v>8.3000000000000007</c:v>
                </c:pt>
                <c:pt idx="4202">
                  <c:v>8.1</c:v>
                </c:pt>
                <c:pt idx="4203">
                  <c:v>8</c:v>
                </c:pt>
                <c:pt idx="4204">
                  <c:v>7.6</c:v>
                </c:pt>
                <c:pt idx="4205">
                  <c:v>7.6</c:v>
                </c:pt>
                <c:pt idx="4206">
                  <c:v>7.3</c:v>
                </c:pt>
                <c:pt idx="4207">
                  <c:v>7.3</c:v>
                </c:pt>
                <c:pt idx="4208">
                  <c:v>7.2</c:v>
                </c:pt>
                <c:pt idx="4209">
                  <c:v>7.1</c:v>
                </c:pt>
                <c:pt idx="4210">
                  <c:v>7</c:v>
                </c:pt>
                <c:pt idx="4211">
                  <c:v>6.7</c:v>
                </c:pt>
                <c:pt idx="4212">
                  <c:v>6.4</c:v>
                </c:pt>
                <c:pt idx="4213">
                  <c:v>6.4</c:v>
                </c:pt>
                <c:pt idx="4214">
                  <c:v>6.2</c:v>
                </c:pt>
                <c:pt idx="4215">
                  <c:v>6.1</c:v>
                </c:pt>
                <c:pt idx="4216">
                  <c:v>6.1</c:v>
                </c:pt>
                <c:pt idx="4217">
                  <c:v>5.9</c:v>
                </c:pt>
                <c:pt idx="4218">
                  <c:v>8.1999999999999993</c:v>
                </c:pt>
                <c:pt idx="4219">
                  <c:v>7.8</c:v>
                </c:pt>
                <c:pt idx="4220">
                  <c:v>7.7</c:v>
                </c:pt>
                <c:pt idx="4221">
                  <c:v>7.6</c:v>
                </c:pt>
                <c:pt idx="4222">
                  <c:v>7.5</c:v>
                </c:pt>
                <c:pt idx="4223">
                  <c:v>7.4</c:v>
                </c:pt>
                <c:pt idx="4224">
                  <c:v>7.2</c:v>
                </c:pt>
                <c:pt idx="4225">
                  <c:v>7</c:v>
                </c:pt>
                <c:pt idx="4226">
                  <c:v>6.9</c:v>
                </c:pt>
                <c:pt idx="4227">
                  <c:v>6.9</c:v>
                </c:pt>
                <c:pt idx="4228">
                  <c:v>6.9</c:v>
                </c:pt>
                <c:pt idx="4229">
                  <c:v>6.7</c:v>
                </c:pt>
                <c:pt idx="4230">
                  <c:v>6.6</c:v>
                </c:pt>
                <c:pt idx="4231">
                  <c:v>6.5</c:v>
                </c:pt>
                <c:pt idx="4232">
                  <c:v>6.5</c:v>
                </c:pt>
                <c:pt idx="4233">
                  <c:v>6.1</c:v>
                </c:pt>
                <c:pt idx="4234">
                  <c:v>5.6</c:v>
                </c:pt>
                <c:pt idx="4235">
                  <c:v>4.5</c:v>
                </c:pt>
                <c:pt idx="4236">
                  <c:v>8.4</c:v>
                </c:pt>
                <c:pt idx="4237">
                  <c:v>8.3000000000000007</c:v>
                </c:pt>
                <c:pt idx="4238">
                  <c:v>7.8</c:v>
                </c:pt>
                <c:pt idx="4239">
                  <c:v>7.7</c:v>
                </c:pt>
                <c:pt idx="4240">
                  <c:v>7.5</c:v>
                </c:pt>
                <c:pt idx="4241">
                  <c:v>7.5</c:v>
                </c:pt>
                <c:pt idx="4242">
                  <c:v>7.3</c:v>
                </c:pt>
                <c:pt idx="4243">
                  <c:v>7.2</c:v>
                </c:pt>
                <c:pt idx="4244">
                  <c:v>7.2</c:v>
                </c:pt>
                <c:pt idx="4245">
                  <c:v>6.9</c:v>
                </c:pt>
                <c:pt idx="4246">
                  <c:v>6.8</c:v>
                </c:pt>
                <c:pt idx="4247">
                  <c:v>6.7</c:v>
                </c:pt>
                <c:pt idx="4248">
                  <c:v>6.6</c:v>
                </c:pt>
                <c:pt idx="4249">
                  <c:v>6.6</c:v>
                </c:pt>
                <c:pt idx="4250">
                  <c:v>6.5</c:v>
                </c:pt>
                <c:pt idx="4251">
                  <c:v>6.5</c:v>
                </c:pt>
                <c:pt idx="4252">
                  <c:v>6.5</c:v>
                </c:pt>
                <c:pt idx="4253">
                  <c:v>6.4</c:v>
                </c:pt>
                <c:pt idx="4254">
                  <c:v>6.4</c:v>
                </c:pt>
                <c:pt idx="4255">
                  <c:v>6.3</c:v>
                </c:pt>
                <c:pt idx="4256">
                  <c:v>6</c:v>
                </c:pt>
                <c:pt idx="4257">
                  <c:v>5.9</c:v>
                </c:pt>
                <c:pt idx="4258">
                  <c:v>4.0999999999999996</c:v>
                </c:pt>
                <c:pt idx="4259">
                  <c:v>8.5</c:v>
                </c:pt>
                <c:pt idx="4260">
                  <c:v>8.1999999999999993</c:v>
                </c:pt>
                <c:pt idx="4261">
                  <c:v>7.8</c:v>
                </c:pt>
                <c:pt idx="4262">
                  <c:v>7.8</c:v>
                </c:pt>
                <c:pt idx="4263">
                  <c:v>7.7</c:v>
                </c:pt>
                <c:pt idx="4264">
                  <c:v>7.6</c:v>
                </c:pt>
                <c:pt idx="4265">
                  <c:v>7.5</c:v>
                </c:pt>
                <c:pt idx="4266">
                  <c:v>7.3</c:v>
                </c:pt>
                <c:pt idx="4267">
                  <c:v>7</c:v>
                </c:pt>
                <c:pt idx="4268">
                  <c:v>7</c:v>
                </c:pt>
                <c:pt idx="4269">
                  <c:v>6.9</c:v>
                </c:pt>
                <c:pt idx="4270">
                  <c:v>6.8</c:v>
                </c:pt>
                <c:pt idx="4271">
                  <c:v>6.7</c:v>
                </c:pt>
                <c:pt idx="4272">
                  <c:v>6.7</c:v>
                </c:pt>
                <c:pt idx="4273">
                  <c:v>6.6</c:v>
                </c:pt>
                <c:pt idx="4274">
                  <c:v>6.5</c:v>
                </c:pt>
                <c:pt idx="4275">
                  <c:v>6.4</c:v>
                </c:pt>
                <c:pt idx="4276">
                  <c:v>6.4</c:v>
                </c:pt>
                <c:pt idx="4277">
                  <c:v>6.4</c:v>
                </c:pt>
                <c:pt idx="4278">
                  <c:v>6.2</c:v>
                </c:pt>
                <c:pt idx="4279">
                  <c:v>4.5999999999999996</c:v>
                </c:pt>
                <c:pt idx="4280">
                  <c:v>8.5</c:v>
                </c:pt>
                <c:pt idx="4281">
                  <c:v>8</c:v>
                </c:pt>
                <c:pt idx="4282">
                  <c:v>7.7</c:v>
                </c:pt>
                <c:pt idx="4283">
                  <c:v>7.4</c:v>
                </c:pt>
                <c:pt idx="4284">
                  <c:v>7.4</c:v>
                </c:pt>
                <c:pt idx="4285">
                  <c:v>7.3</c:v>
                </c:pt>
                <c:pt idx="4286">
                  <c:v>7.2</c:v>
                </c:pt>
                <c:pt idx="4287">
                  <c:v>7.1</c:v>
                </c:pt>
                <c:pt idx="4288">
                  <c:v>7</c:v>
                </c:pt>
                <c:pt idx="4289">
                  <c:v>6.9</c:v>
                </c:pt>
                <c:pt idx="4290">
                  <c:v>6.9</c:v>
                </c:pt>
                <c:pt idx="4291">
                  <c:v>6.9</c:v>
                </c:pt>
                <c:pt idx="4292">
                  <c:v>6.7</c:v>
                </c:pt>
                <c:pt idx="4293">
                  <c:v>6.7</c:v>
                </c:pt>
                <c:pt idx="4294">
                  <c:v>6.5</c:v>
                </c:pt>
                <c:pt idx="4295">
                  <c:v>6.4</c:v>
                </c:pt>
                <c:pt idx="4296">
                  <c:v>6.4</c:v>
                </c:pt>
                <c:pt idx="4297">
                  <c:v>6.3</c:v>
                </c:pt>
                <c:pt idx="4298">
                  <c:v>6.2</c:v>
                </c:pt>
                <c:pt idx="4299">
                  <c:v>6</c:v>
                </c:pt>
                <c:pt idx="4300">
                  <c:v>5.0999999999999996</c:v>
                </c:pt>
                <c:pt idx="4301">
                  <c:v>8.1999999999999993</c:v>
                </c:pt>
                <c:pt idx="4302">
                  <c:v>7.7</c:v>
                </c:pt>
                <c:pt idx="4303">
                  <c:v>7.4</c:v>
                </c:pt>
                <c:pt idx="4304">
                  <c:v>7.3</c:v>
                </c:pt>
                <c:pt idx="4305">
                  <c:v>6.9</c:v>
                </c:pt>
                <c:pt idx="4306">
                  <c:v>6.8</c:v>
                </c:pt>
                <c:pt idx="4307">
                  <c:v>6.5</c:v>
                </c:pt>
                <c:pt idx="4308">
                  <c:v>6.4</c:v>
                </c:pt>
                <c:pt idx="4309">
                  <c:v>6.3</c:v>
                </c:pt>
                <c:pt idx="4310">
                  <c:v>6.2</c:v>
                </c:pt>
                <c:pt idx="4311">
                  <c:v>6.2</c:v>
                </c:pt>
                <c:pt idx="4312">
                  <c:v>6.1</c:v>
                </c:pt>
                <c:pt idx="4313">
                  <c:v>5.9</c:v>
                </c:pt>
                <c:pt idx="4314">
                  <c:v>5.7</c:v>
                </c:pt>
                <c:pt idx="4315">
                  <c:v>4.5999999999999996</c:v>
                </c:pt>
                <c:pt idx="4316">
                  <c:v>8.3000000000000007</c:v>
                </c:pt>
                <c:pt idx="4317">
                  <c:v>7.8</c:v>
                </c:pt>
                <c:pt idx="4318">
                  <c:v>7.6</c:v>
                </c:pt>
                <c:pt idx="4319">
                  <c:v>7.6</c:v>
                </c:pt>
                <c:pt idx="4320">
                  <c:v>7.6</c:v>
                </c:pt>
                <c:pt idx="4321">
                  <c:v>7.3</c:v>
                </c:pt>
                <c:pt idx="4322">
                  <c:v>7.1</c:v>
                </c:pt>
                <c:pt idx="4323">
                  <c:v>7.1</c:v>
                </c:pt>
                <c:pt idx="4324">
                  <c:v>7</c:v>
                </c:pt>
                <c:pt idx="4325">
                  <c:v>6.9</c:v>
                </c:pt>
                <c:pt idx="4326">
                  <c:v>6.6</c:v>
                </c:pt>
                <c:pt idx="4327">
                  <c:v>6.1</c:v>
                </c:pt>
                <c:pt idx="4328">
                  <c:v>5.9</c:v>
                </c:pt>
                <c:pt idx="4329">
                  <c:v>8.1999999999999993</c:v>
                </c:pt>
                <c:pt idx="4330">
                  <c:v>8</c:v>
                </c:pt>
                <c:pt idx="4331">
                  <c:v>7.3</c:v>
                </c:pt>
                <c:pt idx="4332">
                  <c:v>7.3</c:v>
                </c:pt>
                <c:pt idx="4333">
                  <c:v>7</c:v>
                </c:pt>
                <c:pt idx="4334">
                  <c:v>7</c:v>
                </c:pt>
                <c:pt idx="4335">
                  <c:v>6.8</c:v>
                </c:pt>
                <c:pt idx="4336">
                  <c:v>6.7</c:v>
                </c:pt>
                <c:pt idx="4337">
                  <c:v>6.6</c:v>
                </c:pt>
                <c:pt idx="4338">
                  <c:v>6.4</c:v>
                </c:pt>
                <c:pt idx="4339">
                  <c:v>6.4</c:v>
                </c:pt>
                <c:pt idx="4340">
                  <c:v>6.4</c:v>
                </c:pt>
                <c:pt idx="4341">
                  <c:v>6.1</c:v>
                </c:pt>
                <c:pt idx="4342">
                  <c:v>5.8</c:v>
                </c:pt>
                <c:pt idx="4343">
                  <c:v>8.1</c:v>
                </c:pt>
                <c:pt idx="4344">
                  <c:v>7.8</c:v>
                </c:pt>
                <c:pt idx="4345">
                  <c:v>7.8</c:v>
                </c:pt>
                <c:pt idx="4346">
                  <c:v>7.7</c:v>
                </c:pt>
                <c:pt idx="4347">
                  <c:v>7.6</c:v>
                </c:pt>
                <c:pt idx="4348">
                  <c:v>7.2</c:v>
                </c:pt>
                <c:pt idx="4349">
                  <c:v>7.2</c:v>
                </c:pt>
                <c:pt idx="4350">
                  <c:v>7.2</c:v>
                </c:pt>
                <c:pt idx="4351">
                  <c:v>6.9</c:v>
                </c:pt>
                <c:pt idx="4352">
                  <c:v>6.8</c:v>
                </c:pt>
                <c:pt idx="4353">
                  <c:v>6.7</c:v>
                </c:pt>
                <c:pt idx="4354">
                  <c:v>6.7</c:v>
                </c:pt>
                <c:pt idx="4355">
                  <c:v>6.6</c:v>
                </c:pt>
                <c:pt idx="4356">
                  <c:v>6.6</c:v>
                </c:pt>
                <c:pt idx="4357">
                  <c:v>6.6</c:v>
                </c:pt>
                <c:pt idx="4358">
                  <c:v>6.5</c:v>
                </c:pt>
                <c:pt idx="4359">
                  <c:v>6.3</c:v>
                </c:pt>
                <c:pt idx="4360">
                  <c:v>8.6999999999999993</c:v>
                </c:pt>
                <c:pt idx="4361">
                  <c:v>7.6</c:v>
                </c:pt>
                <c:pt idx="4362">
                  <c:v>7.5</c:v>
                </c:pt>
                <c:pt idx="4363">
                  <c:v>7.4</c:v>
                </c:pt>
                <c:pt idx="4364">
                  <c:v>7.4</c:v>
                </c:pt>
                <c:pt idx="4365">
                  <c:v>7.4</c:v>
                </c:pt>
                <c:pt idx="4366">
                  <c:v>7.3</c:v>
                </c:pt>
                <c:pt idx="4367">
                  <c:v>7.2</c:v>
                </c:pt>
                <c:pt idx="4368">
                  <c:v>7.2</c:v>
                </c:pt>
                <c:pt idx="4369">
                  <c:v>7.1</c:v>
                </c:pt>
                <c:pt idx="4370">
                  <c:v>7.1</c:v>
                </c:pt>
                <c:pt idx="4371">
                  <c:v>7</c:v>
                </c:pt>
                <c:pt idx="4372">
                  <c:v>6.6</c:v>
                </c:pt>
                <c:pt idx="4373">
                  <c:v>6.4</c:v>
                </c:pt>
                <c:pt idx="4374">
                  <c:v>5.4</c:v>
                </c:pt>
                <c:pt idx="4375">
                  <c:v>5.0999999999999996</c:v>
                </c:pt>
                <c:pt idx="4376">
                  <c:v>8.1</c:v>
                </c:pt>
                <c:pt idx="4377">
                  <c:v>8</c:v>
                </c:pt>
                <c:pt idx="4378">
                  <c:v>7.9</c:v>
                </c:pt>
                <c:pt idx="4379">
                  <c:v>7.8</c:v>
                </c:pt>
                <c:pt idx="4380">
                  <c:v>7.7</c:v>
                </c:pt>
                <c:pt idx="4381">
                  <c:v>7.7</c:v>
                </c:pt>
                <c:pt idx="4382">
                  <c:v>7.6</c:v>
                </c:pt>
                <c:pt idx="4383">
                  <c:v>7.4</c:v>
                </c:pt>
                <c:pt idx="4384">
                  <c:v>7</c:v>
                </c:pt>
                <c:pt idx="4385">
                  <c:v>6.7</c:v>
                </c:pt>
                <c:pt idx="4386">
                  <c:v>6.1</c:v>
                </c:pt>
                <c:pt idx="4387">
                  <c:v>6</c:v>
                </c:pt>
                <c:pt idx="4388">
                  <c:v>8.4</c:v>
                </c:pt>
                <c:pt idx="4389">
                  <c:v>8.1</c:v>
                </c:pt>
                <c:pt idx="4390">
                  <c:v>8</c:v>
                </c:pt>
                <c:pt idx="4391">
                  <c:v>7.9</c:v>
                </c:pt>
                <c:pt idx="4392">
                  <c:v>7.7</c:v>
                </c:pt>
                <c:pt idx="4393">
                  <c:v>7.6</c:v>
                </c:pt>
                <c:pt idx="4394">
                  <c:v>7.5</c:v>
                </c:pt>
                <c:pt idx="4395">
                  <c:v>7.3</c:v>
                </c:pt>
                <c:pt idx="4396">
                  <c:v>7.1</c:v>
                </c:pt>
                <c:pt idx="4397">
                  <c:v>7.1</c:v>
                </c:pt>
                <c:pt idx="4398">
                  <c:v>7</c:v>
                </c:pt>
                <c:pt idx="4399">
                  <c:v>6.4</c:v>
                </c:pt>
                <c:pt idx="4400">
                  <c:v>6.2</c:v>
                </c:pt>
                <c:pt idx="4401">
                  <c:v>3.6</c:v>
                </c:pt>
                <c:pt idx="4402">
                  <c:v>8.4</c:v>
                </c:pt>
                <c:pt idx="4403">
                  <c:v>8</c:v>
                </c:pt>
                <c:pt idx="4404">
                  <c:v>7.9</c:v>
                </c:pt>
                <c:pt idx="4405">
                  <c:v>7.8</c:v>
                </c:pt>
                <c:pt idx="4406">
                  <c:v>7.8</c:v>
                </c:pt>
                <c:pt idx="4407">
                  <c:v>7.8</c:v>
                </c:pt>
                <c:pt idx="4408">
                  <c:v>7.5</c:v>
                </c:pt>
                <c:pt idx="4409">
                  <c:v>7.4</c:v>
                </c:pt>
                <c:pt idx="4410">
                  <c:v>7.3</c:v>
                </c:pt>
                <c:pt idx="4411">
                  <c:v>7.2</c:v>
                </c:pt>
                <c:pt idx="4412">
                  <c:v>7.1</c:v>
                </c:pt>
                <c:pt idx="4413">
                  <c:v>6.9</c:v>
                </c:pt>
                <c:pt idx="4414">
                  <c:v>6.7</c:v>
                </c:pt>
                <c:pt idx="4415">
                  <c:v>6</c:v>
                </c:pt>
                <c:pt idx="4416">
                  <c:v>5.9</c:v>
                </c:pt>
                <c:pt idx="4417">
                  <c:v>4.7</c:v>
                </c:pt>
                <c:pt idx="4418">
                  <c:v>8.6999999999999993</c:v>
                </c:pt>
                <c:pt idx="4419">
                  <c:v>8.6999999999999993</c:v>
                </c:pt>
                <c:pt idx="4420">
                  <c:v>7.8</c:v>
                </c:pt>
                <c:pt idx="4421">
                  <c:v>7.6</c:v>
                </c:pt>
                <c:pt idx="4422">
                  <c:v>7.5</c:v>
                </c:pt>
                <c:pt idx="4423">
                  <c:v>7.5</c:v>
                </c:pt>
                <c:pt idx="4424">
                  <c:v>7.4</c:v>
                </c:pt>
                <c:pt idx="4425">
                  <c:v>7.4</c:v>
                </c:pt>
                <c:pt idx="4426">
                  <c:v>7.3</c:v>
                </c:pt>
                <c:pt idx="4427">
                  <c:v>7.3</c:v>
                </c:pt>
                <c:pt idx="4428">
                  <c:v>7.1</c:v>
                </c:pt>
                <c:pt idx="4429">
                  <c:v>7.1</c:v>
                </c:pt>
                <c:pt idx="4430">
                  <c:v>7.1</c:v>
                </c:pt>
                <c:pt idx="4431">
                  <c:v>7.1</c:v>
                </c:pt>
                <c:pt idx="4432">
                  <c:v>7</c:v>
                </c:pt>
                <c:pt idx="4433">
                  <c:v>7</c:v>
                </c:pt>
                <c:pt idx="4434">
                  <c:v>6.8</c:v>
                </c:pt>
                <c:pt idx="4435">
                  <c:v>6.8</c:v>
                </c:pt>
                <c:pt idx="4436">
                  <c:v>6.7</c:v>
                </c:pt>
                <c:pt idx="4437">
                  <c:v>6.5</c:v>
                </c:pt>
                <c:pt idx="4438">
                  <c:v>6.2</c:v>
                </c:pt>
                <c:pt idx="4439">
                  <c:v>5.4</c:v>
                </c:pt>
                <c:pt idx="4440">
                  <c:v>5.0999999999999996</c:v>
                </c:pt>
                <c:pt idx="4441">
                  <c:v>8.1999999999999993</c:v>
                </c:pt>
                <c:pt idx="4442">
                  <c:v>7.7</c:v>
                </c:pt>
                <c:pt idx="4443">
                  <c:v>7.6</c:v>
                </c:pt>
                <c:pt idx="4444">
                  <c:v>7.2</c:v>
                </c:pt>
                <c:pt idx="4445">
                  <c:v>6.7</c:v>
                </c:pt>
                <c:pt idx="4446">
                  <c:v>6.7</c:v>
                </c:pt>
                <c:pt idx="4447">
                  <c:v>6.7</c:v>
                </c:pt>
                <c:pt idx="4448">
                  <c:v>6.7</c:v>
                </c:pt>
                <c:pt idx="4449">
                  <c:v>6.6</c:v>
                </c:pt>
                <c:pt idx="4450">
                  <c:v>6.5</c:v>
                </c:pt>
                <c:pt idx="4451">
                  <c:v>6.3</c:v>
                </c:pt>
                <c:pt idx="4452">
                  <c:v>6.3</c:v>
                </c:pt>
                <c:pt idx="4453">
                  <c:v>6.1</c:v>
                </c:pt>
                <c:pt idx="4454">
                  <c:v>8.6999999999999993</c:v>
                </c:pt>
                <c:pt idx="4455">
                  <c:v>7.7</c:v>
                </c:pt>
                <c:pt idx="4456">
                  <c:v>7.3</c:v>
                </c:pt>
                <c:pt idx="4457">
                  <c:v>7</c:v>
                </c:pt>
                <c:pt idx="4458">
                  <c:v>6.9</c:v>
                </c:pt>
                <c:pt idx="4459">
                  <c:v>6.7</c:v>
                </c:pt>
                <c:pt idx="4460">
                  <c:v>6.7</c:v>
                </c:pt>
                <c:pt idx="4461">
                  <c:v>6.7</c:v>
                </c:pt>
                <c:pt idx="4462">
                  <c:v>6.3</c:v>
                </c:pt>
                <c:pt idx="4463">
                  <c:v>6.1</c:v>
                </c:pt>
                <c:pt idx="4464">
                  <c:v>5.9</c:v>
                </c:pt>
                <c:pt idx="4465">
                  <c:v>5.9</c:v>
                </c:pt>
                <c:pt idx="4466">
                  <c:v>5.5</c:v>
                </c:pt>
                <c:pt idx="4467">
                  <c:v>8</c:v>
                </c:pt>
                <c:pt idx="4468">
                  <c:v>7.8</c:v>
                </c:pt>
                <c:pt idx="4469">
                  <c:v>7.5</c:v>
                </c:pt>
                <c:pt idx="4470">
                  <c:v>7.4</c:v>
                </c:pt>
                <c:pt idx="4471">
                  <c:v>7.4</c:v>
                </c:pt>
                <c:pt idx="4472">
                  <c:v>7.3</c:v>
                </c:pt>
                <c:pt idx="4473">
                  <c:v>7.2</c:v>
                </c:pt>
                <c:pt idx="4474">
                  <c:v>6.9</c:v>
                </c:pt>
                <c:pt idx="4475">
                  <c:v>6.9</c:v>
                </c:pt>
                <c:pt idx="4476">
                  <c:v>6.7</c:v>
                </c:pt>
                <c:pt idx="4477">
                  <c:v>6.5</c:v>
                </c:pt>
                <c:pt idx="4478">
                  <c:v>8</c:v>
                </c:pt>
                <c:pt idx="4479">
                  <c:v>7.6</c:v>
                </c:pt>
                <c:pt idx="4480">
                  <c:v>7.6</c:v>
                </c:pt>
                <c:pt idx="4481">
                  <c:v>7.2</c:v>
                </c:pt>
                <c:pt idx="4482">
                  <c:v>6.6</c:v>
                </c:pt>
                <c:pt idx="4483">
                  <c:v>6.5</c:v>
                </c:pt>
                <c:pt idx="4484">
                  <c:v>6.1</c:v>
                </c:pt>
                <c:pt idx="4485">
                  <c:v>6</c:v>
                </c:pt>
                <c:pt idx="4486">
                  <c:v>8.5</c:v>
                </c:pt>
                <c:pt idx="4487">
                  <c:v>7.7</c:v>
                </c:pt>
                <c:pt idx="4488">
                  <c:v>6.6</c:v>
                </c:pt>
                <c:pt idx="4489">
                  <c:v>6.4</c:v>
                </c:pt>
                <c:pt idx="4490">
                  <c:v>5</c:v>
                </c:pt>
                <c:pt idx="4491">
                  <c:v>8.3000000000000007</c:v>
                </c:pt>
                <c:pt idx="4492">
                  <c:v>8</c:v>
                </c:pt>
                <c:pt idx="4493">
                  <c:v>7.3</c:v>
                </c:pt>
                <c:pt idx="4494">
                  <c:v>7.3</c:v>
                </c:pt>
                <c:pt idx="4495">
                  <c:v>6.7</c:v>
                </c:pt>
                <c:pt idx="4496">
                  <c:v>6.7</c:v>
                </c:pt>
                <c:pt idx="4497">
                  <c:v>6.1</c:v>
                </c:pt>
                <c:pt idx="4498">
                  <c:v>5.3</c:v>
                </c:pt>
                <c:pt idx="4499">
                  <c:v>3.4</c:v>
                </c:pt>
                <c:pt idx="4500">
                  <c:v>8.6</c:v>
                </c:pt>
                <c:pt idx="4501">
                  <c:v>8.1</c:v>
                </c:pt>
                <c:pt idx="4502">
                  <c:v>7.6</c:v>
                </c:pt>
                <c:pt idx="4503">
                  <c:v>7.5</c:v>
                </c:pt>
                <c:pt idx="4504">
                  <c:v>7.5</c:v>
                </c:pt>
                <c:pt idx="4505">
                  <c:v>7.4</c:v>
                </c:pt>
                <c:pt idx="4506">
                  <c:v>7.3</c:v>
                </c:pt>
                <c:pt idx="4507">
                  <c:v>7.2</c:v>
                </c:pt>
                <c:pt idx="4508">
                  <c:v>6.9</c:v>
                </c:pt>
                <c:pt idx="4509">
                  <c:v>6.3</c:v>
                </c:pt>
                <c:pt idx="4510">
                  <c:v>5.8</c:v>
                </c:pt>
                <c:pt idx="4511">
                  <c:v>5.7</c:v>
                </c:pt>
                <c:pt idx="4512">
                  <c:v>8.1999999999999993</c:v>
                </c:pt>
                <c:pt idx="4513">
                  <c:v>7.8</c:v>
                </c:pt>
                <c:pt idx="4514">
                  <c:v>7.8</c:v>
                </c:pt>
                <c:pt idx="4515">
                  <c:v>7.7</c:v>
                </c:pt>
                <c:pt idx="4516">
                  <c:v>7.5</c:v>
                </c:pt>
                <c:pt idx="4517">
                  <c:v>7.4</c:v>
                </c:pt>
                <c:pt idx="4518">
                  <c:v>7.3</c:v>
                </c:pt>
                <c:pt idx="4519">
                  <c:v>7.2</c:v>
                </c:pt>
                <c:pt idx="4520">
                  <c:v>7.2</c:v>
                </c:pt>
                <c:pt idx="4521">
                  <c:v>6.9</c:v>
                </c:pt>
                <c:pt idx="4522">
                  <c:v>6.7</c:v>
                </c:pt>
                <c:pt idx="4523">
                  <c:v>6.7</c:v>
                </c:pt>
                <c:pt idx="4524">
                  <c:v>6.6</c:v>
                </c:pt>
                <c:pt idx="4525">
                  <c:v>6.6</c:v>
                </c:pt>
                <c:pt idx="4526">
                  <c:v>7.3</c:v>
                </c:pt>
                <c:pt idx="4527">
                  <c:v>6.9</c:v>
                </c:pt>
                <c:pt idx="4528">
                  <c:v>6.9</c:v>
                </c:pt>
                <c:pt idx="4529">
                  <c:v>6.7</c:v>
                </c:pt>
                <c:pt idx="4530">
                  <c:v>6.4</c:v>
                </c:pt>
                <c:pt idx="4531">
                  <c:v>5.7</c:v>
                </c:pt>
                <c:pt idx="4532">
                  <c:v>7.8</c:v>
                </c:pt>
                <c:pt idx="4533">
                  <c:v>7.3</c:v>
                </c:pt>
                <c:pt idx="4534">
                  <c:v>7.3</c:v>
                </c:pt>
                <c:pt idx="4535">
                  <c:v>7.3</c:v>
                </c:pt>
                <c:pt idx="4536">
                  <c:v>7.3</c:v>
                </c:pt>
                <c:pt idx="4537">
                  <c:v>7.2</c:v>
                </c:pt>
                <c:pt idx="4538">
                  <c:v>7.2</c:v>
                </c:pt>
                <c:pt idx="4539">
                  <c:v>7</c:v>
                </c:pt>
                <c:pt idx="4540">
                  <c:v>8.1999999999999993</c:v>
                </c:pt>
                <c:pt idx="4541">
                  <c:v>8</c:v>
                </c:pt>
                <c:pt idx="4542">
                  <c:v>7.6</c:v>
                </c:pt>
                <c:pt idx="4543">
                  <c:v>7.6</c:v>
                </c:pt>
                <c:pt idx="4544">
                  <c:v>7.5</c:v>
                </c:pt>
                <c:pt idx="4545">
                  <c:v>6.6</c:v>
                </c:pt>
                <c:pt idx="4546">
                  <c:v>6.6</c:v>
                </c:pt>
                <c:pt idx="4547">
                  <c:v>6.5</c:v>
                </c:pt>
                <c:pt idx="4548">
                  <c:v>5.7</c:v>
                </c:pt>
                <c:pt idx="4549">
                  <c:v>5.4</c:v>
                </c:pt>
                <c:pt idx="4550">
                  <c:v>2.7</c:v>
                </c:pt>
                <c:pt idx="4551">
                  <c:v>7.9</c:v>
                </c:pt>
                <c:pt idx="4552">
                  <c:v>7.4</c:v>
                </c:pt>
                <c:pt idx="4553">
                  <c:v>7.2</c:v>
                </c:pt>
                <c:pt idx="4554">
                  <c:v>6.9</c:v>
                </c:pt>
                <c:pt idx="4555">
                  <c:v>6.6</c:v>
                </c:pt>
                <c:pt idx="4556">
                  <c:v>6.5</c:v>
                </c:pt>
                <c:pt idx="4557">
                  <c:v>6.2</c:v>
                </c:pt>
                <c:pt idx="4558">
                  <c:v>6.2</c:v>
                </c:pt>
                <c:pt idx="4559">
                  <c:v>4.3</c:v>
                </c:pt>
                <c:pt idx="4560">
                  <c:v>8</c:v>
                </c:pt>
                <c:pt idx="4561">
                  <c:v>7.8</c:v>
                </c:pt>
                <c:pt idx="4562">
                  <c:v>7.7</c:v>
                </c:pt>
                <c:pt idx="4563">
                  <c:v>7.5</c:v>
                </c:pt>
                <c:pt idx="4564">
                  <c:v>7.2</c:v>
                </c:pt>
                <c:pt idx="4565">
                  <c:v>7.1</c:v>
                </c:pt>
                <c:pt idx="4566">
                  <c:v>6.9</c:v>
                </c:pt>
                <c:pt idx="4567">
                  <c:v>6.9</c:v>
                </c:pt>
                <c:pt idx="4568">
                  <c:v>6.5</c:v>
                </c:pt>
                <c:pt idx="4569">
                  <c:v>6.1</c:v>
                </c:pt>
                <c:pt idx="4570">
                  <c:v>6.1</c:v>
                </c:pt>
                <c:pt idx="4571">
                  <c:v>6</c:v>
                </c:pt>
                <c:pt idx="4572">
                  <c:v>6</c:v>
                </c:pt>
                <c:pt idx="4573">
                  <c:v>9.3000000000000007</c:v>
                </c:pt>
                <c:pt idx="4574">
                  <c:v>7.6</c:v>
                </c:pt>
                <c:pt idx="4575">
                  <c:v>7.3</c:v>
                </c:pt>
                <c:pt idx="4576">
                  <c:v>7.1</c:v>
                </c:pt>
                <c:pt idx="4577">
                  <c:v>6.7</c:v>
                </c:pt>
                <c:pt idx="4578">
                  <c:v>6.7</c:v>
                </c:pt>
                <c:pt idx="4579">
                  <c:v>6.7</c:v>
                </c:pt>
                <c:pt idx="4580">
                  <c:v>8.9</c:v>
                </c:pt>
                <c:pt idx="4581">
                  <c:v>8.8000000000000007</c:v>
                </c:pt>
                <c:pt idx="4582">
                  <c:v>8.3000000000000007</c:v>
                </c:pt>
                <c:pt idx="4583">
                  <c:v>8</c:v>
                </c:pt>
                <c:pt idx="4584">
                  <c:v>7.8</c:v>
                </c:pt>
                <c:pt idx="4585">
                  <c:v>6.8</c:v>
                </c:pt>
                <c:pt idx="4586">
                  <c:v>6.6</c:v>
                </c:pt>
                <c:pt idx="4587">
                  <c:v>6.6</c:v>
                </c:pt>
                <c:pt idx="4588">
                  <c:v>5.9</c:v>
                </c:pt>
                <c:pt idx="4589">
                  <c:v>8.1</c:v>
                </c:pt>
                <c:pt idx="4590">
                  <c:v>7.8</c:v>
                </c:pt>
                <c:pt idx="4591">
                  <c:v>7.7</c:v>
                </c:pt>
                <c:pt idx="4592">
                  <c:v>7.4</c:v>
                </c:pt>
                <c:pt idx="4593">
                  <c:v>7.3</c:v>
                </c:pt>
                <c:pt idx="4594">
                  <c:v>7.3</c:v>
                </c:pt>
                <c:pt idx="4595">
                  <c:v>7.2</c:v>
                </c:pt>
                <c:pt idx="4596">
                  <c:v>6.7</c:v>
                </c:pt>
                <c:pt idx="4597">
                  <c:v>6.3</c:v>
                </c:pt>
                <c:pt idx="4598">
                  <c:v>6.2</c:v>
                </c:pt>
                <c:pt idx="4599">
                  <c:v>3</c:v>
                </c:pt>
                <c:pt idx="4600">
                  <c:v>8</c:v>
                </c:pt>
                <c:pt idx="4601">
                  <c:v>7.8</c:v>
                </c:pt>
                <c:pt idx="4602">
                  <c:v>7.5</c:v>
                </c:pt>
                <c:pt idx="4603">
                  <c:v>7.3</c:v>
                </c:pt>
                <c:pt idx="4604">
                  <c:v>6.4</c:v>
                </c:pt>
                <c:pt idx="4605">
                  <c:v>8</c:v>
                </c:pt>
                <c:pt idx="4606">
                  <c:v>8</c:v>
                </c:pt>
                <c:pt idx="4607">
                  <c:v>7.3</c:v>
                </c:pt>
                <c:pt idx="4608">
                  <c:v>6.9</c:v>
                </c:pt>
                <c:pt idx="4609">
                  <c:v>6.7</c:v>
                </c:pt>
                <c:pt idx="4610">
                  <c:v>6.5</c:v>
                </c:pt>
                <c:pt idx="4611">
                  <c:v>5.3</c:v>
                </c:pt>
                <c:pt idx="4612">
                  <c:v>8.1999999999999993</c:v>
                </c:pt>
                <c:pt idx="4613">
                  <c:v>8</c:v>
                </c:pt>
                <c:pt idx="4614">
                  <c:v>8</c:v>
                </c:pt>
                <c:pt idx="4615">
                  <c:v>7.8</c:v>
                </c:pt>
                <c:pt idx="4616">
                  <c:v>7.4</c:v>
                </c:pt>
                <c:pt idx="4617">
                  <c:v>7.1</c:v>
                </c:pt>
                <c:pt idx="4618">
                  <c:v>7.1</c:v>
                </c:pt>
                <c:pt idx="4619">
                  <c:v>6.9</c:v>
                </c:pt>
                <c:pt idx="4620">
                  <c:v>8.6</c:v>
                </c:pt>
                <c:pt idx="4621">
                  <c:v>8.1</c:v>
                </c:pt>
                <c:pt idx="4622">
                  <c:v>7.8</c:v>
                </c:pt>
                <c:pt idx="4623">
                  <c:v>7.3</c:v>
                </c:pt>
                <c:pt idx="4624">
                  <c:v>6.4</c:v>
                </c:pt>
                <c:pt idx="4625">
                  <c:v>8.3000000000000007</c:v>
                </c:pt>
                <c:pt idx="4626">
                  <c:v>7.7</c:v>
                </c:pt>
                <c:pt idx="4627">
                  <c:v>7.3</c:v>
                </c:pt>
                <c:pt idx="4628">
                  <c:v>7.3</c:v>
                </c:pt>
                <c:pt idx="4629">
                  <c:v>7.2</c:v>
                </c:pt>
                <c:pt idx="4630">
                  <c:v>6.6</c:v>
                </c:pt>
                <c:pt idx="4631">
                  <c:v>6.4</c:v>
                </c:pt>
                <c:pt idx="4632">
                  <c:v>6.1</c:v>
                </c:pt>
                <c:pt idx="4633">
                  <c:v>8.6999999999999993</c:v>
                </c:pt>
                <c:pt idx="4634">
                  <c:v>8.4</c:v>
                </c:pt>
                <c:pt idx="4635">
                  <c:v>8.1</c:v>
                </c:pt>
                <c:pt idx="4636">
                  <c:v>7.7</c:v>
                </c:pt>
                <c:pt idx="4637">
                  <c:v>6.7</c:v>
                </c:pt>
                <c:pt idx="4638">
                  <c:v>7.9</c:v>
                </c:pt>
                <c:pt idx="4639">
                  <c:v>7.6</c:v>
                </c:pt>
                <c:pt idx="4640">
                  <c:v>7.6</c:v>
                </c:pt>
                <c:pt idx="4641">
                  <c:v>7.6</c:v>
                </c:pt>
                <c:pt idx="4642">
                  <c:v>7.2</c:v>
                </c:pt>
                <c:pt idx="4643">
                  <c:v>7.1</c:v>
                </c:pt>
                <c:pt idx="4644">
                  <c:v>4.3</c:v>
                </c:pt>
                <c:pt idx="4645">
                  <c:v>8.1999999999999993</c:v>
                </c:pt>
                <c:pt idx="4646">
                  <c:v>8.1</c:v>
                </c:pt>
                <c:pt idx="4647">
                  <c:v>7.8</c:v>
                </c:pt>
                <c:pt idx="4648">
                  <c:v>7.5</c:v>
                </c:pt>
                <c:pt idx="4649">
                  <c:v>7.5</c:v>
                </c:pt>
                <c:pt idx="4650">
                  <c:v>6.6</c:v>
                </c:pt>
                <c:pt idx="4651">
                  <c:v>8</c:v>
                </c:pt>
                <c:pt idx="4652">
                  <c:v>7.5</c:v>
                </c:pt>
                <c:pt idx="4653">
                  <c:v>8.8000000000000007</c:v>
                </c:pt>
                <c:pt idx="4654">
                  <c:v>8.4</c:v>
                </c:pt>
                <c:pt idx="4655">
                  <c:v>8.1999999999999993</c:v>
                </c:pt>
                <c:pt idx="4656">
                  <c:v>8.1</c:v>
                </c:pt>
                <c:pt idx="4657">
                  <c:v>7.9</c:v>
                </c:pt>
                <c:pt idx="4658">
                  <c:v>7.5</c:v>
                </c:pt>
                <c:pt idx="4659">
                  <c:v>6.8</c:v>
                </c:pt>
                <c:pt idx="4660">
                  <c:v>6.7</c:v>
                </c:pt>
                <c:pt idx="4661">
                  <c:v>6.7</c:v>
                </c:pt>
                <c:pt idx="4662">
                  <c:v>8</c:v>
                </c:pt>
                <c:pt idx="4663">
                  <c:v>6.8</c:v>
                </c:pt>
                <c:pt idx="4664">
                  <c:v>8</c:v>
                </c:pt>
                <c:pt idx="4665">
                  <c:v>8.1</c:v>
                </c:pt>
                <c:pt idx="4666">
                  <c:v>7.6</c:v>
                </c:pt>
                <c:pt idx="4667">
                  <c:v>7.4</c:v>
                </c:pt>
                <c:pt idx="4668">
                  <c:v>6.9</c:v>
                </c:pt>
                <c:pt idx="4669">
                  <c:v>7.8</c:v>
                </c:pt>
                <c:pt idx="4670">
                  <c:v>7.6</c:v>
                </c:pt>
                <c:pt idx="4671">
                  <c:v>7.5</c:v>
                </c:pt>
                <c:pt idx="4672">
                  <c:v>7.4</c:v>
                </c:pt>
                <c:pt idx="4673">
                  <c:v>6.8</c:v>
                </c:pt>
                <c:pt idx="4674">
                  <c:v>8.5</c:v>
                </c:pt>
                <c:pt idx="4675">
                  <c:v>7.4</c:v>
                </c:pt>
                <c:pt idx="4676">
                  <c:v>7.4</c:v>
                </c:pt>
                <c:pt idx="4677">
                  <c:v>7</c:v>
                </c:pt>
                <c:pt idx="4678">
                  <c:v>6.9</c:v>
                </c:pt>
                <c:pt idx="4679">
                  <c:v>6.7</c:v>
                </c:pt>
                <c:pt idx="4680">
                  <c:v>6.7</c:v>
                </c:pt>
                <c:pt idx="4681">
                  <c:v>6.6</c:v>
                </c:pt>
                <c:pt idx="4682">
                  <c:v>6.5</c:v>
                </c:pt>
                <c:pt idx="4683">
                  <c:v>6.1</c:v>
                </c:pt>
                <c:pt idx="4684">
                  <c:v>6.1</c:v>
                </c:pt>
                <c:pt idx="4685">
                  <c:v>6</c:v>
                </c:pt>
                <c:pt idx="4686">
                  <c:v>8.8000000000000007</c:v>
                </c:pt>
                <c:pt idx="4687">
                  <c:v>8.1</c:v>
                </c:pt>
                <c:pt idx="4688">
                  <c:v>7.3</c:v>
                </c:pt>
                <c:pt idx="4689">
                  <c:v>8.5</c:v>
                </c:pt>
                <c:pt idx="4690">
                  <c:v>8.3000000000000007</c:v>
                </c:pt>
                <c:pt idx="4691">
                  <c:v>7.7</c:v>
                </c:pt>
                <c:pt idx="4692">
                  <c:v>7.7</c:v>
                </c:pt>
                <c:pt idx="4693">
                  <c:v>7.7</c:v>
                </c:pt>
                <c:pt idx="4694">
                  <c:v>6.8</c:v>
                </c:pt>
                <c:pt idx="4695">
                  <c:v>6.7</c:v>
                </c:pt>
                <c:pt idx="4696">
                  <c:v>9</c:v>
                </c:pt>
                <c:pt idx="4697">
                  <c:v>7.9</c:v>
                </c:pt>
                <c:pt idx="4698">
                  <c:v>7.6</c:v>
                </c:pt>
                <c:pt idx="4699">
                  <c:v>6.9</c:v>
                </c:pt>
                <c:pt idx="4700">
                  <c:v>7.9</c:v>
                </c:pt>
                <c:pt idx="4701">
                  <c:v>7.5</c:v>
                </c:pt>
                <c:pt idx="4702">
                  <c:v>7</c:v>
                </c:pt>
                <c:pt idx="4703">
                  <c:v>6.4</c:v>
                </c:pt>
                <c:pt idx="4704">
                  <c:v>6</c:v>
                </c:pt>
                <c:pt idx="4705">
                  <c:v>8.5</c:v>
                </c:pt>
                <c:pt idx="4706">
                  <c:v>8.3000000000000007</c:v>
                </c:pt>
                <c:pt idx="4707">
                  <c:v>8.1</c:v>
                </c:pt>
                <c:pt idx="4708">
                  <c:v>7.5</c:v>
                </c:pt>
                <c:pt idx="4709">
                  <c:v>7</c:v>
                </c:pt>
                <c:pt idx="4710">
                  <c:v>6.6</c:v>
                </c:pt>
                <c:pt idx="4711">
                  <c:v>5.4</c:v>
                </c:pt>
                <c:pt idx="4712">
                  <c:v>7.7</c:v>
                </c:pt>
                <c:pt idx="4713">
                  <c:v>7.5</c:v>
                </c:pt>
                <c:pt idx="4714">
                  <c:v>7.2</c:v>
                </c:pt>
                <c:pt idx="4715">
                  <c:v>6.8</c:v>
                </c:pt>
                <c:pt idx="4716">
                  <c:v>6.3</c:v>
                </c:pt>
                <c:pt idx="4717">
                  <c:v>8.4</c:v>
                </c:pt>
                <c:pt idx="4718">
                  <c:v>7.8</c:v>
                </c:pt>
                <c:pt idx="4719">
                  <c:v>7.4</c:v>
                </c:pt>
                <c:pt idx="4720">
                  <c:v>7</c:v>
                </c:pt>
                <c:pt idx="4721">
                  <c:v>6.9</c:v>
                </c:pt>
                <c:pt idx="4722">
                  <c:v>6.8</c:v>
                </c:pt>
                <c:pt idx="4723">
                  <c:v>7.9</c:v>
                </c:pt>
                <c:pt idx="4724">
                  <c:v>7.5</c:v>
                </c:pt>
                <c:pt idx="4725">
                  <c:v>7.2</c:v>
                </c:pt>
                <c:pt idx="4726">
                  <c:v>6.6</c:v>
                </c:pt>
                <c:pt idx="4727">
                  <c:v>6.9</c:v>
                </c:pt>
                <c:pt idx="4728">
                  <c:v>5.0999999999999996</c:v>
                </c:pt>
                <c:pt idx="4729">
                  <c:v>8.1</c:v>
                </c:pt>
                <c:pt idx="4730">
                  <c:v>6.8</c:v>
                </c:pt>
                <c:pt idx="4731">
                  <c:v>3.8</c:v>
                </c:pt>
                <c:pt idx="4732">
                  <c:v>8.4</c:v>
                </c:pt>
                <c:pt idx="4733">
                  <c:v>7.7</c:v>
                </c:pt>
                <c:pt idx="4734">
                  <c:v>6.7</c:v>
                </c:pt>
                <c:pt idx="4735">
                  <c:v>6.2</c:v>
                </c:pt>
                <c:pt idx="4736">
                  <c:v>6.2</c:v>
                </c:pt>
                <c:pt idx="4737">
                  <c:v>8.4</c:v>
                </c:pt>
                <c:pt idx="4738">
                  <c:v>7.9</c:v>
                </c:pt>
                <c:pt idx="4739">
                  <c:v>7.6</c:v>
                </c:pt>
                <c:pt idx="4740">
                  <c:v>7.4</c:v>
                </c:pt>
                <c:pt idx="4741">
                  <c:v>8.1</c:v>
                </c:pt>
                <c:pt idx="4742">
                  <c:v>7.8</c:v>
                </c:pt>
                <c:pt idx="4743">
                  <c:v>6.7</c:v>
                </c:pt>
                <c:pt idx="4744">
                  <c:v>7.6</c:v>
                </c:pt>
                <c:pt idx="4745">
                  <c:v>6.4</c:v>
                </c:pt>
                <c:pt idx="4746">
                  <c:v>5.8</c:v>
                </c:pt>
                <c:pt idx="4747">
                  <c:v>7.5</c:v>
                </c:pt>
                <c:pt idx="4748">
                  <c:v>7.3</c:v>
                </c:pt>
                <c:pt idx="4749">
                  <c:v>8.4</c:v>
                </c:pt>
                <c:pt idx="4750">
                  <c:v>7.5</c:v>
                </c:pt>
                <c:pt idx="4751">
                  <c:v>6.9</c:v>
                </c:pt>
                <c:pt idx="4752">
                  <c:v>7.5</c:v>
                </c:pt>
                <c:pt idx="4753">
                  <c:v>6.4</c:v>
                </c:pt>
                <c:pt idx="4754">
                  <c:v>6</c:v>
                </c:pt>
                <c:pt idx="4755">
                  <c:v>5.5</c:v>
                </c:pt>
                <c:pt idx="4756">
                  <c:v>4.8</c:v>
                </c:pt>
                <c:pt idx="4757">
                  <c:v>7.3</c:v>
                </c:pt>
                <c:pt idx="4758">
                  <c:v>7.2</c:v>
                </c:pt>
                <c:pt idx="4759">
                  <c:v>8.3000000000000007</c:v>
                </c:pt>
                <c:pt idx="4760">
                  <c:v>8.1999999999999993</c:v>
                </c:pt>
                <c:pt idx="4761">
                  <c:v>7.7</c:v>
                </c:pt>
                <c:pt idx="4762">
                  <c:v>7.4</c:v>
                </c:pt>
                <c:pt idx="4763">
                  <c:v>7.6</c:v>
                </c:pt>
                <c:pt idx="4764">
                  <c:v>7.6</c:v>
                </c:pt>
                <c:pt idx="4765">
                  <c:v>8.5</c:v>
                </c:pt>
                <c:pt idx="4766">
                  <c:v>7.5</c:v>
                </c:pt>
                <c:pt idx="4767">
                  <c:v>7.4</c:v>
                </c:pt>
                <c:pt idx="4768">
                  <c:v>6.8</c:v>
                </c:pt>
                <c:pt idx="4769">
                  <c:v>6.6</c:v>
                </c:pt>
                <c:pt idx="4770">
                  <c:v>5.7</c:v>
                </c:pt>
                <c:pt idx="4771">
                  <c:v>8.5</c:v>
                </c:pt>
                <c:pt idx="4772">
                  <c:v>8</c:v>
                </c:pt>
                <c:pt idx="4773">
                  <c:v>7.8</c:v>
                </c:pt>
                <c:pt idx="4774">
                  <c:v>7.9</c:v>
                </c:pt>
                <c:pt idx="4775">
                  <c:v>6.2</c:v>
                </c:pt>
                <c:pt idx="4776">
                  <c:v>7.6</c:v>
                </c:pt>
                <c:pt idx="4777">
                  <c:v>6.3</c:v>
                </c:pt>
                <c:pt idx="4778">
                  <c:v>8.6</c:v>
                </c:pt>
                <c:pt idx="4779">
                  <c:v>6.1</c:v>
                </c:pt>
                <c:pt idx="4780">
                  <c:v>8.6</c:v>
                </c:pt>
                <c:pt idx="4781">
                  <c:v>7.1</c:v>
                </c:pt>
                <c:pt idx="4782">
                  <c:v>7.9</c:v>
                </c:pt>
                <c:pt idx="4783">
                  <c:v>7.5</c:v>
                </c:pt>
                <c:pt idx="4784">
                  <c:v>5.6</c:v>
                </c:pt>
                <c:pt idx="4785">
                  <c:v>8.3000000000000007</c:v>
                </c:pt>
                <c:pt idx="4786">
                  <c:v>7.6</c:v>
                </c:pt>
                <c:pt idx="4787">
                  <c:v>6.5</c:v>
                </c:pt>
                <c:pt idx="4788">
                  <c:v>8.8000000000000007</c:v>
                </c:pt>
                <c:pt idx="4789">
                  <c:v>8.5</c:v>
                </c:pt>
                <c:pt idx="4790">
                  <c:v>7.2</c:v>
                </c:pt>
                <c:pt idx="4791">
                  <c:v>7.6</c:v>
                </c:pt>
                <c:pt idx="4792">
                  <c:v>8.6999999999999993</c:v>
                </c:pt>
                <c:pt idx="4793">
                  <c:v>8.3000000000000007</c:v>
                </c:pt>
                <c:pt idx="4794">
                  <c:v>7.7</c:v>
                </c:pt>
                <c:pt idx="4795">
                  <c:v>6.7</c:v>
                </c:pt>
                <c:pt idx="4796">
                  <c:v>8.1</c:v>
                </c:pt>
                <c:pt idx="4797">
                  <c:v>8</c:v>
                </c:pt>
                <c:pt idx="4798">
                  <c:v>7.5</c:v>
                </c:pt>
                <c:pt idx="4799">
                  <c:v>5.9</c:v>
                </c:pt>
                <c:pt idx="4800">
                  <c:v>8.1</c:v>
                </c:pt>
                <c:pt idx="4801">
                  <c:v>7.4</c:v>
                </c:pt>
                <c:pt idx="4802">
                  <c:v>8</c:v>
                </c:pt>
                <c:pt idx="4803">
                  <c:v>6.6</c:v>
                </c:pt>
                <c:pt idx="4804">
                  <c:v>9.1999999999999993</c:v>
                </c:pt>
                <c:pt idx="4805">
                  <c:v>7.4</c:v>
                </c:pt>
                <c:pt idx="4806">
                  <c:v>7.8</c:v>
                </c:pt>
                <c:pt idx="4807">
                  <c:v>6.9</c:v>
                </c:pt>
                <c:pt idx="4808">
                  <c:v>6.1</c:v>
                </c:pt>
                <c:pt idx="4809">
                  <c:v>6</c:v>
                </c:pt>
                <c:pt idx="4810">
                  <c:v>6.7</c:v>
                </c:pt>
                <c:pt idx="4811">
                  <c:v>6.6</c:v>
                </c:pt>
                <c:pt idx="4812">
                  <c:v>8.4</c:v>
                </c:pt>
                <c:pt idx="4813">
                  <c:v>8.3000000000000007</c:v>
                </c:pt>
                <c:pt idx="4814">
                  <c:v>8.1999999999999993</c:v>
                </c:pt>
                <c:pt idx="4815">
                  <c:v>7.9</c:v>
                </c:pt>
                <c:pt idx="4816">
                  <c:v>8.9</c:v>
                </c:pt>
                <c:pt idx="4817">
                  <c:v>7.8</c:v>
                </c:pt>
                <c:pt idx="4818">
                  <c:v>7.7</c:v>
                </c:pt>
                <c:pt idx="4819">
                  <c:v>7.1</c:v>
                </c:pt>
                <c:pt idx="4820">
                  <c:v>8.3000000000000007</c:v>
                </c:pt>
                <c:pt idx="4821">
                  <c:v>7.2</c:v>
                </c:pt>
                <c:pt idx="4822">
                  <c:v>8</c:v>
                </c:pt>
                <c:pt idx="4823">
                  <c:v>7.9</c:v>
                </c:pt>
                <c:pt idx="4824">
                  <c:v>8.1999999999999993</c:v>
                </c:pt>
                <c:pt idx="4825">
                  <c:v>6.9</c:v>
                </c:pt>
                <c:pt idx="4826">
                  <c:v>8.1</c:v>
                </c:pt>
                <c:pt idx="4827">
                  <c:v>6.1</c:v>
                </c:pt>
                <c:pt idx="4828">
                  <c:v>7.4</c:v>
                </c:pt>
                <c:pt idx="4829">
                  <c:v>8.9</c:v>
                </c:pt>
                <c:pt idx="4830">
                  <c:v>8.3000000000000007</c:v>
                </c:pt>
                <c:pt idx="4831">
                  <c:v>7.9</c:v>
                </c:pt>
                <c:pt idx="4832">
                  <c:v>6.5</c:v>
                </c:pt>
                <c:pt idx="4833">
                  <c:v>7.9</c:v>
                </c:pt>
                <c:pt idx="4834">
                  <c:v>8</c:v>
                </c:pt>
                <c:pt idx="4835">
                  <c:v>7.3</c:v>
                </c:pt>
                <c:pt idx="4836">
                  <c:v>8.5</c:v>
                </c:pt>
                <c:pt idx="4837">
                  <c:v>7.6</c:v>
                </c:pt>
                <c:pt idx="4838">
                  <c:v>7.6</c:v>
                </c:pt>
                <c:pt idx="4839">
                  <c:v>8.9</c:v>
                </c:pt>
                <c:pt idx="4840">
                  <c:v>7.9</c:v>
                </c:pt>
                <c:pt idx="4841">
                  <c:v>7.9</c:v>
                </c:pt>
                <c:pt idx="4842">
                  <c:v>6</c:v>
                </c:pt>
                <c:pt idx="4843">
                  <c:v>7.7</c:v>
                </c:pt>
                <c:pt idx="4844">
                  <c:v>7.2</c:v>
                </c:pt>
                <c:pt idx="4845">
                  <c:v>7.5</c:v>
                </c:pt>
                <c:pt idx="4846">
                  <c:v>7.2</c:v>
                </c:pt>
                <c:pt idx="4847">
                  <c:v>7.2</c:v>
                </c:pt>
                <c:pt idx="4848">
                  <c:v>7.6</c:v>
                </c:pt>
                <c:pt idx="4849">
                  <c:v>8</c:v>
                </c:pt>
                <c:pt idx="4850">
                  <c:v>7.2</c:v>
                </c:pt>
                <c:pt idx="4851">
                  <c:v>7.2</c:v>
                </c:pt>
                <c:pt idx="4852">
                  <c:v>7.2</c:v>
                </c:pt>
                <c:pt idx="4853">
                  <c:v>8.6999999999999993</c:v>
                </c:pt>
                <c:pt idx="4854">
                  <c:v>7.7</c:v>
                </c:pt>
                <c:pt idx="4855">
                  <c:v>8</c:v>
                </c:pt>
                <c:pt idx="4856">
                  <c:v>5.5</c:v>
                </c:pt>
                <c:pt idx="4857">
                  <c:v>7.1</c:v>
                </c:pt>
                <c:pt idx="4858">
                  <c:v>6.6</c:v>
                </c:pt>
                <c:pt idx="4859">
                  <c:v>8.1</c:v>
                </c:pt>
                <c:pt idx="4860">
                  <c:v>7.7</c:v>
                </c:pt>
                <c:pt idx="4861">
                  <c:v>7.6</c:v>
                </c:pt>
                <c:pt idx="4862">
                  <c:v>7.5</c:v>
                </c:pt>
                <c:pt idx="4863">
                  <c:v>7.8</c:v>
                </c:pt>
                <c:pt idx="4864">
                  <c:v>9</c:v>
                </c:pt>
                <c:pt idx="4865">
                  <c:v>5.8</c:v>
                </c:pt>
                <c:pt idx="4866">
                  <c:v>6.6</c:v>
                </c:pt>
                <c:pt idx="4867">
                  <c:v>8.1999999999999993</c:v>
                </c:pt>
                <c:pt idx="4868">
                  <c:v>8.4</c:v>
                </c:pt>
                <c:pt idx="4869">
                  <c:v>8</c:v>
                </c:pt>
                <c:pt idx="4870">
                  <c:v>8.1999999999999993</c:v>
                </c:pt>
                <c:pt idx="4871">
                  <c:v>8.1</c:v>
                </c:pt>
                <c:pt idx="4872">
                  <c:v>7</c:v>
                </c:pt>
                <c:pt idx="4873">
                  <c:v>8.4</c:v>
                </c:pt>
                <c:pt idx="4874">
                  <c:v>6.6</c:v>
                </c:pt>
                <c:pt idx="4875">
                  <c:v>7.7</c:v>
                </c:pt>
                <c:pt idx="4876">
                  <c:v>6.3</c:v>
                </c:pt>
                <c:pt idx="4877">
                  <c:v>8.5</c:v>
                </c:pt>
                <c:pt idx="4878">
                  <c:v>8.4</c:v>
                </c:pt>
                <c:pt idx="4879">
                  <c:v>6.6</c:v>
                </c:pt>
                <c:pt idx="4880">
                  <c:v>6.8</c:v>
                </c:pt>
                <c:pt idx="4881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58-48CA-9CBC-563DACA6E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901816"/>
        <c:axId val="613907216"/>
      </c:scatterChart>
      <c:valAx>
        <c:axId val="613901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/>
                  <a:t>Movie Duration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75000"/>
                <a:alpha val="86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907216"/>
        <c:crosses val="autoZero"/>
        <c:crossBetween val="midCat"/>
      </c:valAx>
      <c:valAx>
        <c:axId val="61390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/>
                  <a:t>IMDB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901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2">
        <a:lumMod val="20000"/>
        <a:lumOff val="80000"/>
      </a:schemeClr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Top 10 Directors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'Director Analysis'!$L$6:$L$15</c:f>
              <c:strCache>
                <c:ptCount val="10"/>
                <c:pt idx="0">
                  <c:v>John Blanchard</c:v>
                </c:pt>
                <c:pt idx="1">
                  <c:v>Cary Bell</c:v>
                </c:pt>
                <c:pt idx="2">
                  <c:v>Mitchell Altieri</c:v>
                </c:pt>
                <c:pt idx="3">
                  <c:v>Sadyk Sher-Niyaz</c:v>
                </c:pt>
                <c:pt idx="4">
                  <c:v>Charles Chaplin</c:v>
                </c:pt>
                <c:pt idx="5">
                  <c:v>Mike Mayhall</c:v>
                </c:pt>
                <c:pt idx="6">
                  <c:v>Damien Chazelle</c:v>
                </c:pt>
                <c:pt idx="7">
                  <c:v>Majid Majidi</c:v>
                </c:pt>
                <c:pt idx="8">
                  <c:v>Raja Menon</c:v>
                </c:pt>
                <c:pt idx="9">
                  <c:v>Sergio Leone</c:v>
                </c:pt>
              </c:strCache>
            </c:strRef>
          </c:cat>
          <c:val>
            <c:numRef>
              <c:f>'Director Analysis'!$M$6:$M$15</c:f>
              <c:numCache>
                <c:formatCode>0.00</c:formatCode>
                <c:ptCount val="10"/>
                <c:pt idx="0">
                  <c:v>9.5</c:v>
                </c:pt>
                <c:pt idx="1">
                  <c:v>8.6999999999999993</c:v>
                </c:pt>
                <c:pt idx="2">
                  <c:v>8.6999999999999993</c:v>
                </c:pt>
                <c:pt idx="3">
                  <c:v>8.6999999999999993</c:v>
                </c:pt>
                <c:pt idx="4">
                  <c:v>8.6</c:v>
                </c:pt>
                <c:pt idx="5">
                  <c:v>8.6</c:v>
                </c:pt>
                <c:pt idx="6">
                  <c:v>8.5</c:v>
                </c:pt>
                <c:pt idx="7">
                  <c:v>8.5</c:v>
                </c:pt>
                <c:pt idx="8">
                  <c:v>8.5</c:v>
                </c:pt>
                <c:pt idx="9">
                  <c:v>8.4749999999999996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B9-4725-9C0A-A5195F768FF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660924240"/>
        <c:axId val="660917760"/>
        <c:axId val="0"/>
      </c:bar3DChart>
      <c:catAx>
        <c:axId val="660924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917760"/>
        <c:crosses val="autoZero"/>
        <c:auto val="1"/>
        <c:lblAlgn val="ctr"/>
        <c:lblOffset val="100"/>
        <c:noMultiLvlLbl val="0"/>
      </c:catAx>
      <c:valAx>
        <c:axId val="660917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IMDb Score</a:t>
                </a:r>
              </a:p>
            </c:rich>
          </c:tx>
          <c:layout>
            <c:manualLayout>
              <c:xMode val="edge"/>
              <c:yMode val="edge"/>
              <c:x val="2.6569449576925624E-2"/>
              <c:y val="0.3469342265193659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924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27</xdr:row>
      <xdr:rowOff>0</xdr:rowOff>
    </xdr:from>
    <xdr:to>
      <xdr:col>15</xdr:col>
      <xdr:colOff>0</xdr:colOff>
      <xdr:row>47</xdr:row>
      <xdr:rowOff>180975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F6C4F49-F3D8-415E-AB64-CB38223486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61</xdr:row>
      <xdr:rowOff>0</xdr:rowOff>
    </xdr:from>
    <xdr:to>
      <xdr:col>14</xdr:col>
      <xdr:colOff>0</xdr:colOff>
      <xdr:row>82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481FAD7-62EA-4D6B-9C34-37D7A3895A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609598</xdr:colOff>
      <xdr:row>10</xdr:row>
      <xdr:rowOff>0</xdr:rowOff>
    </xdr:from>
    <xdr:to>
      <xdr:col>12</xdr:col>
      <xdr:colOff>609599</xdr:colOff>
      <xdr:row>32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65061E5-D4BA-4E63-ABA6-E58A7634C0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9525</xdr:colOff>
      <xdr:row>16</xdr:row>
      <xdr:rowOff>4761</xdr:rowOff>
    </xdr:from>
    <xdr:to>
      <xdr:col>16</xdr:col>
      <xdr:colOff>9525</xdr:colOff>
      <xdr:row>31</xdr:row>
      <xdr:rowOff>9524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1F1FB8-0AF8-EE5E-81D1-8D35AE5093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8522D8D5-B3B8-45D2-ABE7-868C257FA2B3}" autoFormatId="16" applyNumberFormats="0" applyBorderFormats="0" applyFontFormats="0" applyPatternFormats="0" applyAlignmentFormats="0" applyWidthHeightFormats="0">
  <queryTableRefresh nextId="5">
    <queryTableFields count="4">
      <queryTableField id="1" name="director_name" tableColumnId="1"/>
      <queryTableField id="2" name="movie_title" tableColumnId="2"/>
      <queryTableField id="3" name="genres" tableColumnId="3"/>
      <queryTableField id="4" name="imdb_score" tableColumnId="4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FF4975C-A116-467A-8249-1B9E78A326A2}" name="Table1" displayName="Table1" ref="A1:H4883" totalsRowShown="0" headerRowCellStyle="Normal" dataCellStyle="Normal">
  <autoFilter ref="A1:H4883" xr:uid="{BFF4975C-A116-467A-8249-1B9E78A326A2}"/>
  <sortState xmlns:xlrd2="http://schemas.microsoft.com/office/spreadsheetml/2017/richdata2" ref="A2:H4883">
    <sortCondition ref="E1:E4883"/>
  </sortState>
  <tableColumns count="8">
    <tableColumn id="1" xr3:uid="{53D41AC2-D170-46CF-AA24-8C70FC3B73A9}" name="director_name" dataCellStyle="Normal"/>
    <tableColumn id="2" xr3:uid="{A6FD1773-34C2-4504-B18A-EA5076F4FF92}" name="duration" dataCellStyle="Normal"/>
    <tableColumn id="3" xr3:uid="{999BF71A-AE44-482A-A17D-D258AABE9173}" name="gross" dataDxfId="34" dataCellStyle="Normal"/>
    <tableColumn id="4" xr3:uid="{EC9CDFD6-DB9B-4315-82A6-86CF78A709BD}" name="genres" dataCellStyle="Normal"/>
    <tableColumn id="5" xr3:uid="{45DDB3BA-E83F-4FFD-9D88-DE06320733D2}" name="movie_title" dataCellStyle="Normal"/>
    <tableColumn id="6" xr3:uid="{152B7970-7A25-4614-91CE-028AC96FAF8D}" name="language" dataCellStyle="Normal"/>
    <tableColumn id="8" xr3:uid="{A3BB0BF2-70B7-483D-AF9D-413D2CAD4F27}" name="budget" dataDxfId="33" dataCellStyle="Normal"/>
    <tableColumn id="9" xr3:uid="{493283B6-ED19-4BE2-B269-CD03EB002A61}" name="imdb_score" dataCellStyle="Normal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3D71AC3-996B-42F3-94A6-8602BE0EAB07}" name="Sheet1" displayName="Sheet1" ref="A1:D14041" tableType="queryTable" totalsRowShown="0">
  <autoFilter ref="A1:D14041" xr:uid="{E3D71AC3-996B-42F3-94A6-8602BE0EAB07}"/>
  <sortState xmlns:xlrd2="http://schemas.microsoft.com/office/spreadsheetml/2017/richdata2" ref="A2:D14041">
    <sortCondition descending="1" ref="D1:D14041"/>
  </sortState>
  <tableColumns count="4">
    <tableColumn id="1" xr3:uid="{B8B9AB05-88F6-4F89-B924-7923D1897613}" uniqueName="1" name="director_name" queryTableFieldId="1" dataDxfId="32"/>
    <tableColumn id="2" xr3:uid="{C7E46100-FC03-4819-99EE-1AEC7E036253}" uniqueName="2" name="movie_title" queryTableFieldId="2" dataDxfId="31"/>
    <tableColumn id="3" xr3:uid="{F8CEC062-478C-4465-8ED9-22FA45DCD058}" uniqueName="3" name="genres" queryTableFieldId="3" dataDxfId="30"/>
    <tableColumn id="4" xr3:uid="{F9E1EEF4-3B02-462B-9540-FBCBEA610D6E}" uniqueName="4" name="imdb_score" queryTableFieldId="4" dataDxfId="2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4DD47B3-A487-4303-897E-B10997844D3A}" name="Table3" displayName="Table3" ref="G2:O26" totalsRowShown="0">
  <autoFilter ref="G2:O26" xr:uid="{A4DD47B3-A487-4303-897E-B10997844D3A}"/>
  <sortState xmlns:xlrd2="http://schemas.microsoft.com/office/spreadsheetml/2017/richdata2" ref="G3:O26">
    <sortCondition descending="1" ref="H2:H26"/>
  </sortState>
  <tableColumns count="9">
    <tableColumn id="1" xr3:uid="{77762308-7B4D-492C-A318-6F8F1ADB2E6B}" name="Genre" dataDxfId="28"/>
    <tableColumn id="2" xr3:uid="{E5970012-8585-4E42-9878-EED1501EEB2F}" name="No. of Movies">
      <calculatedColumnFormula>COUNTIF(Sheet1[genres],G3)</calculatedColumnFormula>
    </tableColumn>
    <tableColumn id="3" xr3:uid="{5856030E-0248-4A8C-8BFC-A8666B3F3F5F}" name="Mean" dataDxfId="27">
      <calculatedColumnFormula>AVERAGEIF(Sheet1[genres],Table3[[#This Row],[Genre]],Sheet1[imdb_score])</calculatedColumnFormula>
    </tableColumn>
    <tableColumn id="4" xr3:uid="{B5EF9204-987E-41E2-BDF2-244B92E107F3}" name="Median" dataDxfId="26">
      <calculatedColumnFormula array="1">MEDIAN(IF(Sheet1[genres]=Table3[[#This Row],[Genre]],Sheet1[imdb_score]))</calculatedColumnFormula>
    </tableColumn>
    <tableColumn id="5" xr3:uid="{4885F0F3-5006-41D3-AF35-A61BEFD66560}" name="Mode" dataDxfId="25">
      <calculatedColumnFormula array="1">MODE(IF(Sheet1[genres]=Table3[[#This Row],[Genre]],Sheet1[imdb_score]))</calculatedColumnFormula>
    </tableColumn>
    <tableColumn id="6" xr3:uid="{224C60B4-FB14-4BF7-B63F-9AABE63800E8}" name="Minimum" dataDxfId="24">
      <calculatedColumnFormula array="1">MIN(IF(Sheet1[genres]=Table3[[#This Row],[Genre]],Sheet1[imdb_score]))</calculatedColumnFormula>
    </tableColumn>
    <tableColumn id="7" xr3:uid="{8F305393-3709-43B3-83D0-B03D7D30C58E}" name="Maximum" dataDxfId="23">
      <calculatedColumnFormula array="1">MAX(IF(Sheet1[genres]=Table3[[#This Row],[Genre]],Sheet1[imdb_score]))</calculatedColumnFormula>
    </tableColumn>
    <tableColumn id="8" xr3:uid="{95100BE8-0045-4736-AE8D-29AD36F6D749}" name="Variance" dataDxfId="22">
      <calculatedColumnFormula array="1">_xlfn.VAR.P(IF(Sheet1[genres]=Table3[[#This Row],[Genre]],Sheet1[imdb_score]))</calculatedColumnFormula>
    </tableColumn>
    <tableColumn id="9" xr3:uid="{429CB7A5-F2DF-40D2-9BF6-45A579EDCC2A}" name="Standard Deviation" dataDxfId="21">
      <calculatedColumnFormula array="1">_xlfn.STDEV.P(IF(Sheet1[genres]=Table3[[#This Row],[Genre]],Sheet1[imdb_score]))</calculatedColumnFormula>
    </tableColumn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E01F676-E966-4060-A677-70B2FDE9BFBE}" name="Table4" displayName="Table4" ref="A1:B4883" totalsRowShown="0" headerRowCellStyle="Normal" dataCellStyle="Normal">
  <autoFilter ref="A1:B4883" xr:uid="{CE01F676-E966-4060-A677-70B2FDE9BFBE}"/>
  <tableColumns count="2">
    <tableColumn id="1" xr3:uid="{E07DFB6E-B156-4DE0-8D88-3ED95E4BE96A}" name="Duration" dataCellStyle="Normal"/>
    <tableColumn id="2" xr3:uid="{72D0F3AF-86AD-4794-B6E9-BDCD56022DCF}" name="imdb_score" dataCellStyle="Normal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0D9CC0A-3EEE-4F61-8ADC-E9F37C80D67F}" name="Table10" displayName="Table10" ref="F2:J48" totalsRowShown="0">
  <autoFilter ref="F2:J48" xr:uid="{A0D9CC0A-3EEE-4F61-8ADC-E9F37C80D67F}"/>
  <sortState xmlns:xlrd2="http://schemas.microsoft.com/office/spreadsheetml/2017/richdata2" ref="F3:J48">
    <sortCondition descending="1" ref="G2:G48"/>
  </sortState>
  <tableColumns count="5">
    <tableColumn id="1" xr3:uid="{4D7DD503-7886-4616-B274-DFE0834187ED}" name="Language" dataDxfId="20"/>
    <tableColumn id="2" xr3:uid="{5CD2B294-5A53-41C7-AF79-88CE24579BE8}" name="No. of Movies" dataDxfId="19">
      <calculatedColumnFormula>COUNTIF(Table6[language],Table10[[#This Row],[Language]])</calculatedColumnFormula>
    </tableColumn>
    <tableColumn id="3" xr3:uid="{27FC8DCD-6254-4A61-BF50-1AE31D179F2F}" name="mean" dataDxfId="18">
      <calculatedColumnFormula>AVERAGEIF(Table6[language],Table10[[#This Row],[Language]],Table6[imdb_score])</calculatedColumnFormula>
    </tableColumn>
    <tableColumn id="4" xr3:uid="{7B9284DA-1749-4C01-B75A-2A9CEA1BC124}" name="median" dataDxfId="17">
      <calculatedColumnFormula array="1">MEDIAN(IF(Table6[language]=Table10[[#This Row],[Language]],Table6[imdb_score]))</calculatedColumnFormula>
    </tableColumn>
    <tableColumn id="5" xr3:uid="{DFD88571-69CF-4375-8EE4-165743418497}" name="Standard Deviation" dataDxfId="16">
      <calculatedColumnFormula array="1">_xlfn.STDEV.P(IF(Table6[language]=Table10[[#This Row],[Language]],Table6[imdb_score]))</calculatedColumnFormula>
    </tableColumn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7722AAC-FE42-466E-A964-399253A01E9B}" name="Table6" displayName="Table6" ref="A1:C4883" totalsRowShown="0" headerRowCellStyle="Normal" dataCellStyle="Normal">
  <autoFilter ref="A1:C4883" xr:uid="{87722AAC-FE42-466E-A964-399253A01E9B}"/>
  <sortState xmlns:xlrd2="http://schemas.microsoft.com/office/spreadsheetml/2017/richdata2" ref="A2:C4883">
    <sortCondition ref="C1:C4883"/>
  </sortState>
  <tableColumns count="3">
    <tableColumn id="3" xr3:uid="{9CC20031-C0A4-4331-B072-A42FA3D0472F}" name="movie_title" dataCellStyle="Normal"/>
    <tableColumn id="1" xr3:uid="{8549086E-F2A2-4B24-9636-946CE4C3B9BC}" name="language" dataCellStyle="Normal"/>
    <tableColumn id="2" xr3:uid="{6DAEA137-EC93-49C8-A46E-0E67B5BFE988}" name="imdb_score" dataCellStyle="Normal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89FC4C7-235A-4CCE-A896-25933863E6D1}" name="Table5" displayName="Table5" ref="A1:C4883" totalsRowShown="0" headerRowBorderDxfId="15" tableBorderDxfId="14" totalsRowBorderDxfId="13">
  <autoFilter ref="A1:C4883" xr:uid="{989FC4C7-235A-4CCE-A896-25933863E6D1}"/>
  <sortState xmlns:xlrd2="http://schemas.microsoft.com/office/spreadsheetml/2017/richdata2" ref="A2:C4883">
    <sortCondition ref="A1:A4883"/>
  </sortState>
  <tableColumns count="3">
    <tableColumn id="1" xr3:uid="{5734813D-3FAE-4C9F-8A45-576CDA5F6A20}" name="director_name" dataDxfId="12"/>
    <tableColumn id="3" xr3:uid="{275AE4D2-07B5-4BFD-949E-59F55D911A85}" name="movie_title" dataDxfId="11"/>
    <tableColumn id="2" xr3:uid="{920FDABF-547C-4C03-A8D8-CE04FA4D1827}" name="imdb_score" dataDxfId="10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F24989D-F08F-4EC7-9369-720DA16774CE}" name="Table8" displayName="Table8" ref="F2:G2393" totalsRowShown="0" dataDxfId="9">
  <autoFilter ref="F2:G2393" xr:uid="{EF24989D-F08F-4EC7-9369-720DA16774CE}"/>
  <sortState xmlns:xlrd2="http://schemas.microsoft.com/office/spreadsheetml/2017/richdata2" ref="F3:G2393">
    <sortCondition descending="1" ref="G2:G2393"/>
  </sortState>
  <tableColumns count="2">
    <tableColumn id="1" xr3:uid="{3351530F-DE8F-4F62-9A9A-AAF34E44DE48}" name="Director name" dataDxfId="8"/>
    <tableColumn id="2" xr3:uid="{E2E23D07-C003-47D2-80AD-256558A17B3F}" name="Mean IMDB SCORE" dataDxfId="7">
      <calculatedColumnFormula>AVERAGEIF(Table5[director_name],Table8[[#This Row],[Director name]],Table5[imdb_score])</calculatedColumnFormula>
    </tableColumn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DFB775F-8D4C-4DD9-ACC6-C44C57FE6546}" name="Table11" displayName="Table11" ref="A1:E4883" totalsRowShown="0" headerRowDxfId="6" headerRowBorderDxfId="5" tableBorderDxfId="4" totalsRowBorderDxfId="3" dataCellStyle="Normal">
  <autoFilter ref="A1:E4883" xr:uid="{1DFB775F-8D4C-4DD9-ACC6-C44C57FE6546}"/>
  <sortState xmlns:xlrd2="http://schemas.microsoft.com/office/spreadsheetml/2017/richdata2" ref="A2:E4883">
    <sortCondition descending="1" ref="E1:E4883"/>
  </sortState>
  <tableColumns count="5">
    <tableColumn id="1" xr3:uid="{292D43B1-00BC-472B-B0AF-7196E3F0CDAF}" name="movie_title" dataCellStyle="Normal"/>
    <tableColumn id="2" xr3:uid="{F2C15660-7870-4448-A9C5-9C5F347E4B8F}" name="budget" dataDxfId="2" dataCellStyle="Normal"/>
    <tableColumn id="4" xr3:uid="{B79525C3-9853-4EAE-BC06-E7CF3EBB8C53}" name="gross" dataDxfId="1" dataCellStyle="Normal"/>
    <tableColumn id="3" xr3:uid="{9DE4E7FC-E333-4273-B7A2-B414E81538A4}" name="imdb_score" dataCellStyle="Normal"/>
    <tableColumn id="5" xr3:uid="{BE1E0029-E64A-49F2-B918-AD9B1595A1F1}" name="Profit" dataDxfId="0" dataCellStyle="Normal">
      <calculatedColumnFormula>Table11[[#This Row],[gross]]-Table11[[#This Row],[budget]]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883"/>
  <sheetViews>
    <sheetView tabSelected="1" topLeftCell="D1" zoomScale="85" zoomScaleNormal="85" workbookViewId="0">
      <selection activeCell="G1" sqref="G1:G1048576"/>
    </sheetView>
  </sheetViews>
  <sheetFormatPr defaultRowHeight="15" x14ac:dyDescent="0.25"/>
  <cols>
    <col min="1" max="1" width="32.28515625" bestFit="1" customWidth="1"/>
    <col min="2" max="2" width="13.140625" bestFit="1" customWidth="1"/>
    <col min="3" max="3" width="16" bestFit="1" customWidth="1"/>
    <col min="4" max="4" width="69" bestFit="1" customWidth="1"/>
    <col min="5" max="5" width="78.28515625" bestFit="1" customWidth="1"/>
    <col min="6" max="6" width="13.5703125" bestFit="1" customWidth="1"/>
    <col min="7" max="7" width="18.7109375" bestFit="1" customWidth="1"/>
    <col min="8" max="8" width="15.8554687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7138</v>
      </c>
      <c r="B2">
        <v>101</v>
      </c>
      <c r="C2" s="32">
        <v>48405881.850000001</v>
      </c>
      <c r="D2" t="s">
        <v>2086</v>
      </c>
      <c r="E2" t="s">
        <v>7139</v>
      </c>
      <c r="F2" t="s">
        <v>11</v>
      </c>
      <c r="G2" s="32">
        <v>1500000</v>
      </c>
      <c r="H2">
        <v>3.3</v>
      </c>
    </row>
    <row r="3" spans="1:8" x14ac:dyDescent="0.25">
      <c r="A3" t="s">
        <v>4989</v>
      </c>
      <c r="B3">
        <v>85</v>
      </c>
      <c r="C3" s="32">
        <v>27024</v>
      </c>
      <c r="D3" t="s">
        <v>2173</v>
      </c>
      <c r="E3" t="s">
        <v>5887</v>
      </c>
      <c r="F3" t="s">
        <v>950</v>
      </c>
      <c r="G3" s="32">
        <v>5600000</v>
      </c>
      <c r="H3">
        <v>6.6</v>
      </c>
    </row>
    <row r="4" spans="1:8" x14ac:dyDescent="0.25">
      <c r="A4" t="s">
        <v>4989</v>
      </c>
      <c r="B4">
        <v>78</v>
      </c>
      <c r="C4" s="32">
        <v>48405881.850000001</v>
      </c>
      <c r="D4" t="s">
        <v>2173</v>
      </c>
      <c r="E4" t="s">
        <v>6798</v>
      </c>
      <c r="F4" t="s">
        <v>950</v>
      </c>
      <c r="G4" s="32">
        <v>1500000</v>
      </c>
      <c r="H4">
        <v>7.5</v>
      </c>
    </row>
    <row r="5" spans="1:8" x14ac:dyDescent="0.25">
      <c r="A5" t="s">
        <v>5941</v>
      </c>
      <c r="B5">
        <v>104</v>
      </c>
      <c r="C5" s="32">
        <v>71897215</v>
      </c>
      <c r="D5" t="s">
        <v>5942</v>
      </c>
      <c r="E5" t="s">
        <v>5943</v>
      </c>
      <c r="F5" t="s">
        <v>11</v>
      </c>
      <c r="G5" s="32">
        <v>15000000</v>
      </c>
      <c r="H5">
        <v>7.3</v>
      </c>
    </row>
    <row r="6" spans="1:8" x14ac:dyDescent="0.25">
      <c r="A6" t="s">
        <v>4895</v>
      </c>
      <c r="B6">
        <v>111</v>
      </c>
      <c r="C6" s="32">
        <v>14616</v>
      </c>
      <c r="D6" t="s">
        <v>1165</v>
      </c>
      <c r="E6" t="s">
        <v>4896</v>
      </c>
      <c r="F6" t="s">
        <v>11</v>
      </c>
      <c r="G6" s="32">
        <v>12000000</v>
      </c>
      <c r="H6">
        <v>7.5</v>
      </c>
    </row>
    <row r="7" spans="1:8" x14ac:dyDescent="0.25">
      <c r="A7" t="s">
        <v>2512</v>
      </c>
      <c r="B7">
        <v>97</v>
      </c>
      <c r="C7" s="32">
        <v>38176108</v>
      </c>
      <c r="D7" t="s">
        <v>480</v>
      </c>
      <c r="E7" t="s">
        <v>4633</v>
      </c>
      <c r="F7" t="s">
        <v>11</v>
      </c>
      <c r="G7" s="32">
        <v>16000000</v>
      </c>
      <c r="H7">
        <v>7.2</v>
      </c>
    </row>
    <row r="8" spans="1:8" x14ac:dyDescent="0.25">
      <c r="A8" t="s">
        <v>805</v>
      </c>
      <c r="B8">
        <v>100</v>
      </c>
      <c r="C8" s="32">
        <v>66941559</v>
      </c>
      <c r="D8" t="s">
        <v>810</v>
      </c>
      <c r="E8" t="s">
        <v>811</v>
      </c>
      <c r="F8" t="s">
        <v>11</v>
      </c>
      <c r="G8" s="32">
        <v>85000000</v>
      </c>
      <c r="H8">
        <v>4.8</v>
      </c>
    </row>
    <row r="9" spans="1:8" x14ac:dyDescent="0.25">
      <c r="A9" t="s">
        <v>5519</v>
      </c>
      <c r="B9">
        <v>107</v>
      </c>
      <c r="C9" s="32">
        <v>53481</v>
      </c>
      <c r="D9" t="s">
        <v>730</v>
      </c>
      <c r="E9" t="s">
        <v>5520</v>
      </c>
      <c r="F9" t="s">
        <v>11</v>
      </c>
      <c r="G9" s="32">
        <v>8000000</v>
      </c>
      <c r="H9">
        <v>6.4</v>
      </c>
    </row>
    <row r="10" spans="1:8" x14ac:dyDescent="0.25">
      <c r="A10" t="s">
        <v>5854</v>
      </c>
      <c r="B10">
        <v>85</v>
      </c>
      <c r="C10" s="32">
        <v>48405881.850000001</v>
      </c>
      <c r="D10" t="s">
        <v>3102</v>
      </c>
      <c r="E10" t="s">
        <v>5855</v>
      </c>
      <c r="F10" t="s">
        <v>11</v>
      </c>
      <c r="G10" s="32">
        <v>6000000</v>
      </c>
      <c r="H10">
        <v>7.2</v>
      </c>
    </row>
    <row r="11" spans="1:8" x14ac:dyDescent="0.25">
      <c r="A11" t="s">
        <v>3424</v>
      </c>
      <c r="B11">
        <v>96</v>
      </c>
      <c r="C11" s="32">
        <v>48405881.850000001</v>
      </c>
      <c r="D11" t="s">
        <v>661</v>
      </c>
      <c r="E11" t="s">
        <v>7770</v>
      </c>
      <c r="F11" t="s">
        <v>11</v>
      </c>
      <c r="G11" s="32">
        <v>350000</v>
      </c>
      <c r="H11">
        <v>8.9</v>
      </c>
    </row>
    <row r="12" spans="1:8" x14ac:dyDescent="0.25">
      <c r="A12" t="s">
        <v>711</v>
      </c>
      <c r="B12">
        <v>108</v>
      </c>
      <c r="C12" s="32">
        <v>12232937</v>
      </c>
      <c r="D12" t="s">
        <v>108</v>
      </c>
      <c r="E12" t="s">
        <v>3785</v>
      </c>
      <c r="F12" t="s">
        <v>11</v>
      </c>
      <c r="G12" s="32">
        <v>22000000</v>
      </c>
      <c r="H12">
        <v>5.6</v>
      </c>
    </row>
    <row r="13" spans="1:8" x14ac:dyDescent="0.25">
      <c r="A13" t="s">
        <v>3614</v>
      </c>
      <c r="B13">
        <v>134</v>
      </c>
      <c r="C13" s="32">
        <v>56667870</v>
      </c>
      <c r="D13" t="s">
        <v>2022</v>
      </c>
      <c r="E13" t="s">
        <v>3615</v>
      </c>
      <c r="F13" t="s">
        <v>11</v>
      </c>
      <c r="G13" s="32">
        <v>20000000</v>
      </c>
      <c r="H13">
        <v>8.1</v>
      </c>
    </row>
    <row r="14" spans="1:8" x14ac:dyDescent="0.25">
      <c r="A14" t="s">
        <v>1802</v>
      </c>
      <c r="B14">
        <v>94</v>
      </c>
      <c r="C14" s="32">
        <v>18329466</v>
      </c>
      <c r="D14" t="s">
        <v>2591</v>
      </c>
      <c r="E14" t="s">
        <v>4005</v>
      </c>
      <c r="F14" t="s">
        <v>11</v>
      </c>
      <c r="G14" s="32">
        <v>18000000</v>
      </c>
      <c r="H14">
        <v>7.6</v>
      </c>
    </row>
    <row r="15" spans="1:8" x14ac:dyDescent="0.25">
      <c r="A15" t="s">
        <v>878</v>
      </c>
      <c r="B15">
        <v>98</v>
      </c>
      <c r="C15" s="32">
        <v>56044241</v>
      </c>
      <c r="D15" t="s">
        <v>1244</v>
      </c>
      <c r="E15" t="s">
        <v>2789</v>
      </c>
      <c r="F15" t="s">
        <v>11</v>
      </c>
      <c r="G15" s="32">
        <v>37000000</v>
      </c>
      <c r="H15">
        <v>6.1</v>
      </c>
    </row>
    <row r="16" spans="1:8" x14ac:dyDescent="0.25">
      <c r="A16" t="s">
        <v>91</v>
      </c>
      <c r="B16">
        <v>144</v>
      </c>
      <c r="C16" s="32">
        <v>52822418</v>
      </c>
      <c r="D16" t="s">
        <v>652</v>
      </c>
      <c r="E16" t="s">
        <v>1769</v>
      </c>
      <c r="F16" t="s">
        <v>11</v>
      </c>
      <c r="G16" s="32">
        <v>50000000</v>
      </c>
      <c r="H16">
        <v>7.4</v>
      </c>
    </row>
    <row r="17" spans="1:8" x14ac:dyDescent="0.25">
      <c r="A17" t="s">
        <v>1206</v>
      </c>
      <c r="B17">
        <v>114</v>
      </c>
      <c r="C17" s="32">
        <v>71975611</v>
      </c>
      <c r="D17" t="s">
        <v>2503</v>
      </c>
      <c r="E17" t="s">
        <v>3482</v>
      </c>
      <c r="F17" t="s">
        <v>11</v>
      </c>
      <c r="G17" s="32">
        <v>25000000</v>
      </c>
      <c r="H17">
        <v>6.8</v>
      </c>
    </row>
    <row r="18" spans="1:8" x14ac:dyDescent="0.25">
      <c r="A18" t="s">
        <v>2093</v>
      </c>
      <c r="B18">
        <v>120</v>
      </c>
      <c r="C18" s="32">
        <v>24375436</v>
      </c>
      <c r="D18" t="s">
        <v>145</v>
      </c>
      <c r="E18" t="s">
        <v>2094</v>
      </c>
      <c r="F18" t="s">
        <v>11</v>
      </c>
      <c r="G18" s="32">
        <v>42000000</v>
      </c>
      <c r="H18">
        <v>6.1</v>
      </c>
    </row>
    <row r="19" spans="1:8" x14ac:dyDescent="0.25">
      <c r="A19" t="s">
        <v>352</v>
      </c>
      <c r="B19">
        <v>102</v>
      </c>
      <c r="C19" s="32">
        <v>36883539</v>
      </c>
      <c r="D19" t="s">
        <v>145</v>
      </c>
      <c r="E19" t="s">
        <v>2004</v>
      </c>
      <c r="F19" t="s">
        <v>11</v>
      </c>
      <c r="G19" s="32">
        <v>52000000</v>
      </c>
      <c r="H19">
        <v>6.6</v>
      </c>
    </row>
    <row r="20" spans="1:8" x14ac:dyDescent="0.25">
      <c r="A20" t="s">
        <v>7389</v>
      </c>
      <c r="B20">
        <v>89</v>
      </c>
      <c r="C20" s="32">
        <v>48405881.850000001</v>
      </c>
      <c r="D20" t="s">
        <v>569</v>
      </c>
      <c r="E20" t="s">
        <v>7390</v>
      </c>
      <c r="F20" t="s">
        <v>11</v>
      </c>
      <c r="G20" s="32">
        <v>1000000</v>
      </c>
      <c r="H20">
        <v>6.3</v>
      </c>
    </row>
    <row r="21" spans="1:8" x14ac:dyDescent="0.25">
      <c r="A21" t="s">
        <v>2067</v>
      </c>
      <c r="B21">
        <v>102</v>
      </c>
      <c r="C21" s="32">
        <v>64149837</v>
      </c>
      <c r="D21" t="s">
        <v>2169</v>
      </c>
      <c r="E21" t="s">
        <v>2170</v>
      </c>
      <c r="F21" t="s">
        <v>11</v>
      </c>
      <c r="G21" s="32">
        <v>20000000</v>
      </c>
      <c r="H21">
        <v>6.4</v>
      </c>
    </row>
    <row r="22" spans="1:8" x14ac:dyDescent="0.25">
      <c r="A22" t="s">
        <v>6344</v>
      </c>
      <c r="B22">
        <v>168</v>
      </c>
      <c r="C22" s="32">
        <v>48405881.850000001</v>
      </c>
      <c r="D22" t="s">
        <v>6345</v>
      </c>
      <c r="E22" t="s">
        <v>6346</v>
      </c>
      <c r="F22" t="s">
        <v>11</v>
      </c>
      <c r="G22" s="32">
        <v>4000000</v>
      </c>
      <c r="H22">
        <v>7.6</v>
      </c>
    </row>
    <row r="23" spans="1:8" x14ac:dyDescent="0.25">
      <c r="A23" t="s">
        <v>2944</v>
      </c>
      <c r="B23">
        <v>121</v>
      </c>
      <c r="C23" s="32">
        <v>127437</v>
      </c>
      <c r="D23" t="s">
        <v>367</v>
      </c>
      <c r="E23" t="s">
        <v>2945</v>
      </c>
      <c r="F23" t="s">
        <v>666</v>
      </c>
      <c r="G23" s="32">
        <v>18000000</v>
      </c>
      <c r="H23">
        <v>6</v>
      </c>
    </row>
    <row r="24" spans="1:8" x14ac:dyDescent="0.25">
      <c r="A24" t="s">
        <v>123</v>
      </c>
      <c r="B24">
        <v>142</v>
      </c>
      <c r="C24" s="32">
        <v>48405881.850000001</v>
      </c>
      <c r="D24" t="s">
        <v>2685</v>
      </c>
      <c r="E24" t="s">
        <v>2686</v>
      </c>
      <c r="F24" t="s">
        <v>11</v>
      </c>
      <c r="G24" s="32">
        <v>35000000</v>
      </c>
      <c r="H24">
        <v>5.9</v>
      </c>
    </row>
    <row r="25" spans="1:8" x14ac:dyDescent="0.25">
      <c r="A25" t="s">
        <v>7483</v>
      </c>
      <c r="B25">
        <v>90</v>
      </c>
      <c r="C25" s="32">
        <v>48405881.850000001</v>
      </c>
      <c r="D25" t="s">
        <v>1165</v>
      </c>
      <c r="E25" t="s">
        <v>7484</v>
      </c>
      <c r="F25" t="s">
        <v>11</v>
      </c>
      <c r="G25" s="32">
        <v>1000000</v>
      </c>
      <c r="H25">
        <v>7.1</v>
      </c>
    </row>
    <row r="26" spans="1:8" x14ac:dyDescent="0.25">
      <c r="A26" t="s">
        <v>1005</v>
      </c>
      <c r="B26">
        <v>107</v>
      </c>
      <c r="C26" s="32">
        <v>127083765</v>
      </c>
      <c r="D26" t="s">
        <v>108</v>
      </c>
      <c r="E26" t="s">
        <v>1006</v>
      </c>
      <c r="F26" t="s">
        <v>11</v>
      </c>
      <c r="G26" s="32">
        <v>76000000</v>
      </c>
      <c r="H26">
        <v>5.9</v>
      </c>
    </row>
    <row r="27" spans="1:8" x14ac:dyDescent="0.25">
      <c r="A27" t="s">
        <v>1309</v>
      </c>
      <c r="B27">
        <v>109</v>
      </c>
      <c r="C27" s="32">
        <v>75573300</v>
      </c>
      <c r="D27" t="s">
        <v>1217</v>
      </c>
      <c r="E27" t="s">
        <v>1358</v>
      </c>
      <c r="F27" t="s">
        <v>11</v>
      </c>
      <c r="G27" s="32">
        <v>61000000</v>
      </c>
      <c r="H27">
        <v>6.7</v>
      </c>
    </row>
    <row r="28" spans="1:8" x14ac:dyDescent="0.25">
      <c r="A28" t="s">
        <v>6436</v>
      </c>
      <c r="B28">
        <v>96</v>
      </c>
      <c r="C28" s="32">
        <v>48405881.850000001</v>
      </c>
      <c r="D28" t="s">
        <v>1883</v>
      </c>
      <c r="E28" t="s">
        <v>6437</v>
      </c>
      <c r="F28" t="s">
        <v>11</v>
      </c>
      <c r="G28" s="32">
        <v>3500000</v>
      </c>
      <c r="H28">
        <v>4.8</v>
      </c>
    </row>
    <row r="29" spans="1:8" x14ac:dyDescent="0.25">
      <c r="A29" t="s">
        <v>8027</v>
      </c>
      <c r="B29">
        <v>87</v>
      </c>
      <c r="C29" s="32">
        <v>536767</v>
      </c>
      <c r="D29" t="s">
        <v>2444</v>
      </c>
      <c r="E29" t="s">
        <v>8028</v>
      </c>
      <c r="F29" t="s">
        <v>11</v>
      </c>
      <c r="G29" s="32">
        <v>60000</v>
      </c>
      <c r="H29">
        <v>5.3</v>
      </c>
    </row>
    <row r="30" spans="1:8" x14ac:dyDescent="0.25">
      <c r="A30" t="s">
        <v>7327</v>
      </c>
      <c r="B30">
        <v>91</v>
      </c>
      <c r="C30" s="32">
        <v>4946250</v>
      </c>
      <c r="D30" t="s">
        <v>1385</v>
      </c>
      <c r="E30" t="s">
        <v>7328</v>
      </c>
      <c r="F30" t="s">
        <v>11</v>
      </c>
      <c r="G30" s="32">
        <v>1000000</v>
      </c>
      <c r="H30">
        <v>7.4</v>
      </c>
    </row>
    <row r="31" spans="1:8" x14ac:dyDescent="0.25">
      <c r="A31" t="s">
        <v>3256</v>
      </c>
      <c r="B31">
        <v>127</v>
      </c>
      <c r="C31" s="32">
        <v>48405881.850000001</v>
      </c>
      <c r="D31" t="s">
        <v>5961</v>
      </c>
      <c r="E31" t="s">
        <v>5962</v>
      </c>
      <c r="F31" t="s">
        <v>11</v>
      </c>
      <c r="G31" s="32">
        <v>5000000</v>
      </c>
      <c r="H31">
        <v>7.2</v>
      </c>
    </row>
    <row r="32" spans="1:8" x14ac:dyDescent="0.25">
      <c r="A32" t="s">
        <v>3256</v>
      </c>
      <c r="B32">
        <v>127</v>
      </c>
      <c r="C32" s="32">
        <v>48405881.850000001</v>
      </c>
      <c r="D32" t="s">
        <v>5961</v>
      </c>
      <c r="E32" t="s">
        <v>5962</v>
      </c>
      <c r="F32" t="s">
        <v>11</v>
      </c>
      <c r="G32" s="32">
        <v>5000000</v>
      </c>
      <c r="H32">
        <v>7.2</v>
      </c>
    </row>
    <row r="33" spans="1:8" x14ac:dyDescent="0.25">
      <c r="A33" t="s">
        <v>5802</v>
      </c>
      <c r="B33">
        <v>101</v>
      </c>
      <c r="C33" s="32">
        <v>6851636</v>
      </c>
      <c r="D33" t="s">
        <v>480</v>
      </c>
      <c r="E33" t="s">
        <v>5803</v>
      </c>
      <c r="F33" t="s">
        <v>11</v>
      </c>
      <c r="G33" s="32">
        <v>6000000</v>
      </c>
      <c r="H33">
        <v>5.9</v>
      </c>
    </row>
    <row r="34" spans="1:8" x14ac:dyDescent="0.25">
      <c r="A34" t="s">
        <v>1274</v>
      </c>
      <c r="B34">
        <v>161</v>
      </c>
      <c r="C34" s="32">
        <v>56715371</v>
      </c>
      <c r="D34" t="s">
        <v>466</v>
      </c>
      <c r="E34" t="s">
        <v>4991</v>
      </c>
      <c r="F34" t="s">
        <v>11</v>
      </c>
      <c r="G34" s="32">
        <v>12000000</v>
      </c>
      <c r="H34">
        <v>8.3000000000000007</v>
      </c>
    </row>
    <row r="35" spans="1:8" x14ac:dyDescent="0.25">
      <c r="A35" t="s">
        <v>135</v>
      </c>
      <c r="B35">
        <v>158</v>
      </c>
      <c r="C35" s="32">
        <v>166112167</v>
      </c>
      <c r="D35" t="s">
        <v>22</v>
      </c>
      <c r="E35" t="s">
        <v>136</v>
      </c>
      <c r="F35" t="s">
        <v>11</v>
      </c>
      <c r="G35" s="32">
        <v>200000000</v>
      </c>
      <c r="H35">
        <v>5.8</v>
      </c>
    </row>
    <row r="36" spans="1:8" x14ac:dyDescent="0.25">
      <c r="A36" t="s">
        <v>6698</v>
      </c>
      <c r="B36">
        <v>87</v>
      </c>
      <c r="C36" s="32">
        <v>33349949</v>
      </c>
      <c r="D36" t="s">
        <v>3034</v>
      </c>
      <c r="E36" t="s">
        <v>6699</v>
      </c>
      <c r="F36" t="s">
        <v>11</v>
      </c>
      <c r="G36" s="32">
        <v>2500000</v>
      </c>
      <c r="H36">
        <v>5.0999999999999996</v>
      </c>
    </row>
    <row r="37" spans="1:8" x14ac:dyDescent="0.25">
      <c r="A37" t="s">
        <v>2364</v>
      </c>
      <c r="B37">
        <v>129</v>
      </c>
      <c r="C37" s="32">
        <v>261481</v>
      </c>
      <c r="D37" t="s">
        <v>3235</v>
      </c>
      <c r="E37" t="s">
        <v>4863</v>
      </c>
      <c r="F37" t="s">
        <v>2453</v>
      </c>
      <c r="G37" s="32">
        <v>12000000</v>
      </c>
      <c r="H37">
        <v>7.5</v>
      </c>
    </row>
    <row r="38" spans="1:8" x14ac:dyDescent="0.25">
      <c r="A38" t="s">
        <v>3624</v>
      </c>
      <c r="B38">
        <v>93</v>
      </c>
      <c r="C38" s="32">
        <v>25675765</v>
      </c>
      <c r="D38" t="s">
        <v>676</v>
      </c>
      <c r="E38" t="s">
        <v>4685</v>
      </c>
      <c r="F38" t="s">
        <v>11</v>
      </c>
      <c r="G38" s="32">
        <v>13000000</v>
      </c>
      <c r="H38">
        <v>5.9</v>
      </c>
    </row>
    <row r="39" spans="1:8" x14ac:dyDescent="0.25">
      <c r="A39" t="s">
        <v>377</v>
      </c>
      <c r="B39">
        <v>124</v>
      </c>
      <c r="C39" s="32">
        <v>16248701</v>
      </c>
      <c r="D39" t="s">
        <v>1165</v>
      </c>
      <c r="E39" t="s">
        <v>3753</v>
      </c>
      <c r="F39" t="s">
        <v>11</v>
      </c>
      <c r="G39" s="32">
        <v>20000000</v>
      </c>
      <c r="H39">
        <v>7.7</v>
      </c>
    </row>
    <row r="40" spans="1:8" x14ac:dyDescent="0.25">
      <c r="A40" t="s">
        <v>721</v>
      </c>
      <c r="B40">
        <v>109</v>
      </c>
      <c r="C40" s="32">
        <v>138447667</v>
      </c>
      <c r="D40" t="s">
        <v>591</v>
      </c>
      <c r="E40" t="s">
        <v>2070</v>
      </c>
      <c r="F40" t="s">
        <v>11</v>
      </c>
      <c r="G40" s="32">
        <v>42000000</v>
      </c>
      <c r="H40">
        <v>7.2</v>
      </c>
    </row>
    <row r="41" spans="1:8" x14ac:dyDescent="0.25">
      <c r="A41" t="s">
        <v>1056</v>
      </c>
      <c r="B41">
        <v>123</v>
      </c>
      <c r="C41" s="32">
        <v>81159365</v>
      </c>
      <c r="D41" t="s">
        <v>730</v>
      </c>
      <c r="E41" t="s">
        <v>2468</v>
      </c>
      <c r="F41" t="s">
        <v>11</v>
      </c>
      <c r="G41" s="32">
        <v>35000000</v>
      </c>
      <c r="H41">
        <v>6.8</v>
      </c>
    </row>
    <row r="42" spans="1:8" x14ac:dyDescent="0.25">
      <c r="A42" t="s">
        <v>721</v>
      </c>
      <c r="B42">
        <v>112</v>
      </c>
      <c r="C42" s="32">
        <v>191616238</v>
      </c>
      <c r="D42" t="s">
        <v>591</v>
      </c>
      <c r="E42" t="s">
        <v>1716</v>
      </c>
      <c r="F42" t="s">
        <v>11</v>
      </c>
      <c r="G42" s="32">
        <v>50000000</v>
      </c>
      <c r="H42">
        <v>7.1</v>
      </c>
    </row>
    <row r="43" spans="1:8" x14ac:dyDescent="0.25">
      <c r="A43" t="s">
        <v>5925</v>
      </c>
      <c r="B43">
        <v>96</v>
      </c>
      <c r="C43" s="32">
        <v>48405881.850000001</v>
      </c>
      <c r="D43" t="s">
        <v>1531</v>
      </c>
      <c r="E43" t="s">
        <v>6897</v>
      </c>
      <c r="F43" t="s">
        <v>11</v>
      </c>
      <c r="G43" s="32">
        <v>39887981.009999998</v>
      </c>
      <c r="H43">
        <v>7.1</v>
      </c>
    </row>
    <row r="44" spans="1:8" x14ac:dyDescent="0.25">
      <c r="A44" t="s">
        <v>1727</v>
      </c>
      <c r="B44">
        <v>108</v>
      </c>
      <c r="C44" s="32">
        <v>13060843</v>
      </c>
      <c r="D44" t="s">
        <v>1165</v>
      </c>
      <c r="E44" t="s">
        <v>6184</v>
      </c>
      <c r="F44" t="s">
        <v>11</v>
      </c>
      <c r="G44" s="32">
        <v>15000000</v>
      </c>
      <c r="H44">
        <v>7.7</v>
      </c>
    </row>
    <row r="45" spans="1:8" x14ac:dyDescent="0.25">
      <c r="A45" t="s">
        <v>2122</v>
      </c>
      <c r="B45">
        <v>111</v>
      </c>
      <c r="C45" s="32">
        <v>76806312</v>
      </c>
      <c r="D45" t="s">
        <v>569</v>
      </c>
      <c r="E45" t="s">
        <v>2761</v>
      </c>
      <c r="F45" t="s">
        <v>11</v>
      </c>
      <c r="G45" s="32">
        <v>30000000</v>
      </c>
      <c r="H45">
        <v>6.1</v>
      </c>
    </row>
    <row r="46" spans="1:8" x14ac:dyDescent="0.25">
      <c r="A46" t="s">
        <v>1802</v>
      </c>
      <c r="B46">
        <v>113</v>
      </c>
      <c r="C46" s="32">
        <v>45063889</v>
      </c>
      <c r="D46" t="s">
        <v>1085</v>
      </c>
      <c r="E46" t="s">
        <v>5433</v>
      </c>
      <c r="F46" t="s">
        <v>11</v>
      </c>
      <c r="G46" s="32">
        <v>8000000</v>
      </c>
      <c r="H46">
        <v>7.6</v>
      </c>
    </row>
    <row r="47" spans="1:8" x14ac:dyDescent="0.25">
      <c r="A47" t="s">
        <v>1124</v>
      </c>
      <c r="B47">
        <v>103</v>
      </c>
      <c r="C47" s="32">
        <v>37035515</v>
      </c>
      <c r="D47" t="s">
        <v>866</v>
      </c>
      <c r="E47" t="s">
        <v>2062</v>
      </c>
      <c r="F47" t="s">
        <v>11</v>
      </c>
      <c r="G47" s="32">
        <v>43000000</v>
      </c>
      <c r="H47">
        <v>6</v>
      </c>
    </row>
    <row r="48" spans="1:8" x14ac:dyDescent="0.25">
      <c r="A48" t="s">
        <v>4347</v>
      </c>
      <c r="B48">
        <v>100</v>
      </c>
      <c r="C48" s="32">
        <v>28637507</v>
      </c>
      <c r="D48" t="s">
        <v>258</v>
      </c>
      <c r="E48" t="s">
        <v>4348</v>
      </c>
      <c r="F48" t="s">
        <v>11</v>
      </c>
      <c r="G48" s="32">
        <v>15000000</v>
      </c>
      <c r="H48">
        <v>7</v>
      </c>
    </row>
    <row r="49" spans="1:8" x14ac:dyDescent="0.25">
      <c r="A49" t="s">
        <v>7790</v>
      </c>
      <c r="B49">
        <v>88</v>
      </c>
      <c r="C49" s="32">
        <v>48405881.850000001</v>
      </c>
      <c r="D49" t="s">
        <v>1165</v>
      </c>
      <c r="E49" t="s">
        <v>7791</v>
      </c>
      <c r="F49" t="s">
        <v>11</v>
      </c>
      <c r="G49" s="32">
        <v>300000</v>
      </c>
      <c r="H49">
        <v>5.2</v>
      </c>
    </row>
    <row r="50" spans="1:8" x14ac:dyDescent="0.25">
      <c r="A50" t="s">
        <v>105</v>
      </c>
      <c r="B50">
        <v>123</v>
      </c>
      <c r="C50" s="32">
        <v>30688364</v>
      </c>
      <c r="D50" t="s">
        <v>307</v>
      </c>
      <c r="E50" t="s">
        <v>3029</v>
      </c>
      <c r="F50" t="s">
        <v>11</v>
      </c>
      <c r="G50" s="32">
        <v>28000000</v>
      </c>
      <c r="H50">
        <v>6.2</v>
      </c>
    </row>
    <row r="51" spans="1:8" x14ac:dyDescent="0.25">
      <c r="A51" t="s">
        <v>3397</v>
      </c>
      <c r="B51">
        <v>102</v>
      </c>
      <c r="C51" s="32">
        <v>167780960</v>
      </c>
      <c r="D51" t="s">
        <v>1343</v>
      </c>
      <c r="E51" t="s">
        <v>4274</v>
      </c>
      <c r="F51" t="s">
        <v>11</v>
      </c>
      <c r="G51" s="32">
        <v>11000000</v>
      </c>
      <c r="H51">
        <v>5.9</v>
      </c>
    </row>
    <row r="52" spans="1:8" x14ac:dyDescent="0.25">
      <c r="A52" t="s">
        <v>3788</v>
      </c>
      <c r="B52">
        <v>93</v>
      </c>
      <c r="C52" s="32">
        <v>11784000</v>
      </c>
      <c r="D52" t="s">
        <v>3038</v>
      </c>
      <c r="E52" t="s">
        <v>3789</v>
      </c>
      <c r="F52" t="s">
        <v>11</v>
      </c>
      <c r="G52" s="32">
        <v>20000000</v>
      </c>
      <c r="H52">
        <v>4.3</v>
      </c>
    </row>
    <row r="53" spans="1:8" x14ac:dyDescent="0.25">
      <c r="A53" t="s">
        <v>6273</v>
      </c>
      <c r="B53">
        <v>82</v>
      </c>
      <c r="C53" s="32">
        <v>9821335</v>
      </c>
      <c r="D53" t="s">
        <v>676</v>
      </c>
      <c r="E53" t="s">
        <v>6275</v>
      </c>
      <c r="F53" t="s">
        <v>11</v>
      </c>
      <c r="G53" s="32">
        <v>6000000</v>
      </c>
      <c r="H53">
        <v>4</v>
      </c>
    </row>
    <row r="54" spans="1:8" x14ac:dyDescent="0.25">
      <c r="A54" t="s">
        <v>627</v>
      </c>
      <c r="B54">
        <v>119</v>
      </c>
      <c r="C54" s="32">
        <v>59774</v>
      </c>
      <c r="D54" t="s">
        <v>480</v>
      </c>
      <c r="E54" t="s">
        <v>7908</v>
      </c>
      <c r="F54" t="s">
        <v>2953</v>
      </c>
      <c r="G54" s="32">
        <v>39887981.009999998</v>
      </c>
      <c r="H54">
        <v>6.8</v>
      </c>
    </row>
    <row r="55" spans="1:8" x14ac:dyDescent="0.25">
      <c r="A55" t="s">
        <v>482</v>
      </c>
      <c r="B55">
        <v>122</v>
      </c>
      <c r="C55" s="32">
        <v>53574088</v>
      </c>
      <c r="D55" t="s">
        <v>1895</v>
      </c>
      <c r="E55" t="s">
        <v>1896</v>
      </c>
      <c r="F55" t="s">
        <v>11</v>
      </c>
      <c r="G55" s="32">
        <v>55000000</v>
      </c>
      <c r="H55">
        <v>7.8</v>
      </c>
    </row>
    <row r="56" spans="1:8" x14ac:dyDescent="0.25">
      <c r="A56" t="s">
        <v>1212</v>
      </c>
      <c r="B56">
        <v>113</v>
      </c>
      <c r="C56" s="32">
        <v>39568996</v>
      </c>
      <c r="D56" t="s">
        <v>2173</v>
      </c>
      <c r="E56" t="s">
        <v>2827</v>
      </c>
      <c r="F56" t="s">
        <v>11</v>
      </c>
      <c r="G56" s="32">
        <v>32000000</v>
      </c>
      <c r="H56">
        <v>6.6</v>
      </c>
    </row>
    <row r="57" spans="1:8" x14ac:dyDescent="0.25">
      <c r="A57" t="s">
        <v>1434</v>
      </c>
      <c r="B57">
        <v>83</v>
      </c>
      <c r="C57" s="32">
        <v>37053924</v>
      </c>
      <c r="D57" t="s">
        <v>591</v>
      </c>
      <c r="E57" t="s">
        <v>3020</v>
      </c>
      <c r="F57" t="s">
        <v>11</v>
      </c>
      <c r="G57" s="32">
        <v>28000000</v>
      </c>
      <c r="H57">
        <v>6.1</v>
      </c>
    </row>
    <row r="58" spans="1:8" x14ac:dyDescent="0.25">
      <c r="A58" t="s">
        <v>6616</v>
      </c>
      <c r="B58">
        <v>80</v>
      </c>
      <c r="C58" s="32">
        <v>48405881.850000001</v>
      </c>
      <c r="D58" t="s">
        <v>676</v>
      </c>
      <c r="E58" t="s">
        <v>6617</v>
      </c>
      <c r="F58" t="s">
        <v>11</v>
      </c>
      <c r="G58" s="32">
        <v>3000000</v>
      </c>
      <c r="H58">
        <v>2.6</v>
      </c>
    </row>
    <row r="59" spans="1:8" x14ac:dyDescent="0.25">
      <c r="A59" t="s">
        <v>35</v>
      </c>
      <c r="B59">
        <v>117</v>
      </c>
      <c r="C59" s="32">
        <v>210592590</v>
      </c>
      <c r="D59" t="s">
        <v>531</v>
      </c>
      <c r="E59" t="s">
        <v>1340</v>
      </c>
      <c r="F59" t="s">
        <v>11</v>
      </c>
      <c r="G59" s="32">
        <v>65000000</v>
      </c>
      <c r="H59">
        <v>7.7</v>
      </c>
    </row>
    <row r="60" spans="1:8" x14ac:dyDescent="0.25">
      <c r="A60" t="s">
        <v>530</v>
      </c>
      <c r="B60">
        <v>102</v>
      </c>
      <c r="C60" s="32">
        <v>106369117</v>
      </c>
      <c r="D60" t="s">
        <v>531</v>
      </c>
      <c r="E60" t="s">
        <v>532</v>
      </c>
      <c r="F60" t="s">
        <v>11</v>
      </c>
      <c r="G60" s="32">
        <v>110000000</v>
      </c>
      <c r="H60">
        <v>6.2</v>
      </c>
    </row>
    <row r="61" spans="1:8" x14ac:dyDescent="0.25">
      <c r="A61" t="s">
        <v>1331</v>
      </c>
      <c r="B61">
        <v>125</v>
      </c>
      <c r="C61" s="32">
        <v>15738632</v>
      </c>
      <c r="D61" t="s">
        <v>133</v>
      </c>
      <c r="E61" t="s">
        <v>1332</v>
      </c>
      <c r="F61" t="s">
        <v>11</v>
      </c>
      <c r="G61" s="32">
        <v>42000000</v>
      </c>
      <c r="H61">
        <v>5.9</v>
      </c>
    </row>
    <row r="62" spans="1:8" x14ac:dyDescent="0.25">
      <c r="A62" t="s">
        <v>7462</v>
      </c>
      <c r="B62">
        <v>113</v>
      </c>
      <c r="C62" s="32">
        <v>1185783</v>
      </c>
      <c r="D62" t="s">
        <v>1165</v>
      </c>
      <c r="E62" t="s">
        <v>7463</v>
      </c>
      <c r="F62" t="s">
        <v>7464</v>
      </c>
      <c r="G62" s="32">
        <v>590000</v>
      </c>
      <c r="H62">
        <v>7.9</v>
      </c>
    </row>
    <row r="63" spans="1:8" x14ac:dyDescent="0.25">
      <c r="A63" t="s">
        <v>1296</v>
      </c>
      <c r="B63">
        <v>96</v>
      </c>
      <c r="C63" s="32">
        <v>37939782</v>
      </c>
      <c r="D63" t="s">
        <v>569</v>
      </c>
      <c r="E63" t="s">
        <v>4109</v>
      </c>
      <c r="F63" t="s">
        <v>11</v>
      </c>
      <c r="G63" s="32">
        <v>17000000</v>
      </c>
      <c r="H63">
        <v>5.6</v>
      </c>
    </row>
    <row r="64" spans="1:8" x14ac:dyDescent="0.25">
      <c r="A64" t="s">
        <v>1729</v>
      </c>
      <c r="B64">
        <v>128</v>
      </c>
      <c r="C64" s="32">
        <v>95001343</v>
      </c>
      <c r="D64" t="s">
        <v>554</v>
      </c>
      <c r="E64" t="s">
        <v>2152</v>
      </c>
      <c r="F64" t="s">
        <v>11</v>
      </c>
      <c r="G64" s="32">
        <v>40000000</v>
      </c>
      <c r="H64">
        <v>7.5</v>
      </c>
    </row>
    <row r="65" spans="1:8" x14ac:dyDescent="0.25">
      <c r="A65" t="s">
        <v>7716</v>
      </c>
      <c r="B65">
        <v>89</v>
      </c>
      <c r="C65" s="32">
        <v>2300000</v>
      </c>
      <c r="D65" t="s">
        <v>3799</v>
      </c>
      <c r="E65" t="s">
        <v>7717</v>
      </c>
      <c r="F65" t="s">
        <v>11</v>
      </c>
      <c r="G65" s="32">
        <v>439000</v>
      </c>
      <c r="H65">
        <v>7.7</v>
      </c>
    </row>
    <row r="66" spans="1:8" x14ac:dyDescent="0.25">
      <c r="A66" t="s">
        <v>192</v>
      </c>
      <c r="B66">
        <v>128</v>
      </c>
      <c r="C66" s="32">
        <v>38297305</v>
      </c>
      <c r="D66" t="s">
        <v>181</v>
      </c>
      <c r="E66" t="s">
        <v>193</v>
      </c>
      <c r="F66" t="s">
        <v>11</v>
      </c>
      <c r="G66" s="32">
        <v>175000000</v>
      </c>
      <c r="H66">
        <v>6.3</v>
      </c>
    </row>
    <row r="67" spans="1:8" x14ac:dyDescent="0.25">
      <c r="A67" t="s">
        <v>711</v>
      </c>
      <c r="B67">
        <v>113</v>
      </c>
      <c r="C67" s="32">
        <v>17149</v>
      </c>
      <c r="D67" t="s">
        <v>498</v>
      </c>
      <c r="E67" t="s">
        <v>4891</v>
      </c>
      <c r="F67" t="s">
        <v>11</v>
      </c>
      <c r="G67" s="32">
        <v>20000000</v>
      </c>
      <c r="H67">
        <v>5.6</v>
      </c>
    </row>
    <row r="68" spans="1:8" x14ac:dyDescent="0.25">
      <c r="A68" t="s">
        <v>847</v>
      </c>
      <c r="B68">
        <v>99</v>
      </c>
      <c r="C68" s="32">
        <v>120776832</v>
      </c>
      <c r="D68" t="s">
        <v>569</v>
      </c>
      <c r="E68" t="s">
        <v>1030</v>
      </c>
      <c r="F68" t="s">
        <v>11</v>
      </c>
      <c r="G68" s="32">
        <v>75000000</v>
      </c>
      <c r="H68">
        <v>6.8</v>
      </c>
    </row>
    <row r="69" spans="1:8" x14ac:dyDescent="0.25">
      <c r="A69" t="s">
        <v>2772</v>
      </c>
      <c r="B69">
        <v>100</v>
      </c>
      <c r="C69" s="32">
        <v>34963967</v>
      </c>
      <c r="D69" t="s">
        <v>480</v>
      </c>
      <c r="E69" t="s">
        <v>5442</v>
      </c>
      <c r="F69" t="s">
        <v>11</v>
      </c>
      <c r="G69" s="32">
        <v>8000000</v>
      </c>
      <c r="H69">
        <v>7.7</v>
      </c>
    </row>
    <row r="70" spans="1:8" x14ac:dyDescent="0.25">
      <c r="A70" t="s">
        <v>58</v>
      </c>
      <c r="B70">
        <v>95</v>
      </c>
      <c r="C70" s="32">
        <v>32391374</v>
      </c>
      <c r="D70" t="s">
        <v>480</v>
      </c>
      <c r="E70" t="s">
        <v>5596</v>
      </c>
      <c r="F70" t="s">
        <v>11</v>
      </c>
      <c r="G70" s="32">
        <v>7500000</v>
      </c>
      <c r="H70">
        <v>7.7</v>
      </c>
    </row>
    <row r="71" spans="1:8" x14ac:dyDescent="0.25">
      <c r="A71" t="s">
        <v>7766</v>
      </c>
      <c r="B71">
        <v>90</v>
      </c>
      <c r="C71" s="32">
        <v>84689</v>
      </c>
      <c r="D71" t="s">
        <v>3034</v>
      </c>
      <c r="E71" t="s">
        <v>7767</v>
      </c>
      <c r="F71" t="s">
        <v>11</v>
      </c>
      <c r="G71" s="32">
        <v>39887981.009999998</v>
      </c>
      <c r="H71">
        <v>7.5</v>
      </c>
    </row>
    <row r="72" spans="1:8" x14ac:dyDescent="0.25">
      <c r="A72" t="s">
        <v>4678</v>
      </c>
      <c r="B72">
        <v>121</v>
      </c>
      <c r="C72" s="32">
        <v>16574731</v>
      </c>
      <c r="D72" t="s">
        <v>2107</v>
      </c>
      <c r="E72" t="s">
        <v>4679</v>
      </c>
      <c r="F72" t="s">
        <v>11</v>
      </c>
      <c r="G72" s="32">
        <v>13000000</v>
      </c>
      <c r="H72">
        <v>5.8</v>
      </c>
    </row>
    <row r="73" spans="1:8" x14ac:dyDescent="0.25">
      <c r="A73" t="s">
        <v>4133</v>
      </c>
      <c r="B73">
        <v>154</v>
      </c>
      <c r="C73" s="32">
        <v>48405881.850000001</v>
      </c>
      <c r="D73" t="s">
        <v>367</v>
      </c>
      <c r="E73" t="s">
        <v>4134</v>
      </c>
      <c r="F73" t="s">
        <v>11</v>
      </c>
      <c r="G73" s="32">
        <v>9000000</v>
      </c>
      <c r="H73">
        <v>6.8</v>
      </c>
    </row>
    <row r="74" spans="1:8" x14ac:dyDescent="0.25">
      <c r="A74" t="s">
        <v>6770</v>
      </c>
      <c r="B74">
        <v>90</v>
      </c>
      <c r="C74" s="32">
        <v>48405881.850000001</v>
      </c>
      <c r="D74" t="s">
        <v>1387</v>
      </c>
      <c r="E74" t="s">
        <v>6771</v>
      </c>
      <c r="F74" t="s">
        <v>11</v>
      </c>
      <c r="G74" s="32">
        <v>2500000</v>
      </c>
      <c r="H74">
        <v>6.9</v>
      </c>
    </row>
    <row r="75" spans="1:8" x14ac:dyDescent="0.25">
      <c r="A75" t="s">
        <v>6560</v>
      </c>
      <c r="B75">
        <v>95</v>
      </c>
      <c r="C75" s="32">
        <v>3559990</v>
      </c>
      <c r="D75" t="s">
        <v>336</v>
      </c>
      <c r="E75" t="s">
        <v>6561</v>
      </c>
      <c r="F75" t="s">
        <v>11</v>
      </c>
      <c r="G75" s="32">
        <v>3000000</v>
      </c>
      <c r="H75">
        <v>5.3</v>
      </c>
    </row>
    <row r="76" spans="1:8" x14ac:dyDescent="0.25">
      <c r="A76" t="s">
        <v>1671</v>
      </c>
      <c r="B76">
        <v>110</v>
      </c>
      <c r="C76" s="32">
        <v>116724075</v>
      </c>
      <c r="D76" t="s">
        <v>2107</v>
      </c>
      <c r="E76" t="s">
        <v>2108</v>
      </c>
      <c r="F76" t="s">
        <v>11</v>
      </c>
      <c r="G76" s="32">
        <v>41000000</v>
      </c>
      <c r="H76">
        <v>7</v>
      </c>
    </row>
    <row r="77" spans="1:8" x14ac:dyDescent="0.25">
      <c r="A77" t="s">
        <v>5485</v>
      </c>
      <c r="B77">
        <v>111</v>
      </c>
      <c r="C77" s="32">
        <v>3076425</v>
      </c>
      <c r="D77" t="s">
        <v>5486</v>
      </c>
      <c r="E77" t="s">
        <v>5487</v>
      </c>
      <c r="F77" t="s">
        <v>497</v>
      </c>
      <c r="G77" s="32">
        <v>8000000</v>
      </c>
      <c r="H77">
        <v>7.1</v>
      </c>
    </row>
    <row r="78" spans="1:8" x14ac:dyDescent="0.25">
      <c r="A78" t="s">
        <v>6736</v>
      </c>
      <c r="B78">
        <v>80</v>
      </c>
      <c r="C78" s="32">
        <v>99851</v>
      </c>
      <c r="D78" t="s">
        <v>3034</v>
      </c>
      <c r="E78" t="s">
        <v>6737</v>
      </c>
      <c r="F78" t="s">
        <v>11</v>
      </c>
      <c r="G78" s="32">
        <v>2500000</v>
      </c>
      <c r="H78">
        <v>7.1</v>
      </c>
    </row>
    <row r="79" spans="1:8" x14ac:dyDescent="0.25">
      <c r="A79" t="s">
        <v>1408</v>
      </c>
      <c r="B79">
        <v>108</v>
      </c>
      <c r="C79" s="32">
        <v>16930884</v>
      </c>
      <c r="D79" t="s">
        <v>737</v>
      </c>
      <c r="E79" t="s">
        <v>2889</v>
      </c>
      <c r="F79" t="s">
        <v>11</v>
      </c>
      <c r="G79" s="32">
        <v>30000000</v>
      </c>
      <c r="H79">
        <v>5.9</v>
      </c>
    </row>
    <row r="80" spans="1:8" x14ac:dyDescent="0.25">
      <c r="A80" t="s">
        <v>448</v>
      </c>
      <c r="B80">
        <v>123</v>
      </c>
      <c r="C80" s="32">
        <v>36283504</v>
      </c>
      <c r="D80" t="s">
        <v>281</v>
      </c>
      <c r="E80" t="s">
        <v>2224</v>
      </c>
      <c r="F80" t="s">
        <v>11</v>
      </c>
      <c r="G80" s="32">
        <v>40000000</v>
      </c>
      <c r="H80">
        <v>6.5</v>
      </c>
    </row>
    <row r="81" spans="1:8" x14ac:dyDescent="0.25">
      <c r="A81" t="s">
        <v>2850</v>
      </c>
      <c r="B81">
        <v>79</v>
      </c>
      <c r="C81" s="32">
        <v>31743332</v>
      </c>
      <c r="D81" t="s">
        <v>2851</v>
      </c>
      <c r="E81" t="s">
        <v>2852</v>
      </c>
      <c r="F81" t="s">
        <v>11</v>
      </c>
      <c r="G81" s="32">
        <v>30000000</v>
      </c>
      <c r="H81">
        <v>7.1</v>
      </c>
    </row>
    <row r="82" spans="1:8" x14ac:dyDescent="0.25">
      <c r="A82" t="s">
        <v>4664</v>
      </c>
      <c r="B82">
        <v>121</v>
      </c>
      <c r="C82" s="32">
        <v>4700361</v>
      </c>
      <c r="D82" t="s">
        <v>1165</v>
      </c>
      <c r="E82" t="s">
        <v>6065</v>
      </c>
      <c r="F82" t="s">
        <v>11</v>
      </c>
      <c r="G82" s="32">
        <v>5000000</v>
      </c>
      <c r="H82">
        <v>4.5999999999999996</v>
      </c>
    </row>
    <row r="83" spans="1:8" x14ac:dyDescent="0.25">
      <c r="A83" t="s">
        <v>1764</v>
      </c>
      <c r="B83">
        <v>112</v>
      </c>
      <c r="C83" s="32">
        <v>6734844</v>
      </c>
      <c r="D83" t="s">
        <v>69</v>
      </c>
      <c r="E83" t="s">
        <v>4029</v>
      </c>
      <c r="F83" t="s">
        <v>11</v>
      </c>
      <c r="G83" s="32">
        <v>17000000</v>
      </c>
      <c r="H83">
        <v>5.9</v>
      </c>
    </row>
    <row r="84" spans="1:8" x14ac:dyDescent="0.25">
      <c r="A84" t="s">
        <v>280</v>
      </c>
      <c r="B84">
        <v>135</v>
      </c>
      <c r="C84" s="32">
        <v>170708996</v>
      </c>
      <c r="D84" t="s">
        <v>524</v>
      </c>
      <c r="E84" t="s">
        <v>995</v>
      </c>
      <c r="F84" t="s">
        <v>11</v>
      </c>
      <c r="G84" s="32">
        <v>58000000</v>
      </c>
      <c r="H84">
        <v>8.1999999999999993</v>
      </c>
    </row>
    <row r="85" spans="1:8" x14ac:dyDescent="0.25">
      <c r="A85" t="s">
        <v>7018</v>
      </c>
      <c r="B85">
        <v>87</v>
      </c>
      <c r="C85" s="32">
        <v>48405881.850000001</v>
      </c>
      <c r="D85" t="s">
        <v>4336</v>
      </c>
      <c r="E85" t="s">
        <v>7019</v>
      </c>
      <c r="F85" t="s">
        <v>11</v>
      </c>
      <c r="G85" s="32">
        <v>39887981.009999998</v>
      </c>
      <c r="H85">
        <v>8.6999999999999993</v>
      </c>
    </row>
    <row r="86" spans="1:8" x14ac:dyDescent="0.25">
      <c r="A86" t="s">
        <v>64</v>
      </c>
      <c r="B86">
        <v>98</v>
      </c>
      <c r="C86" s="32">
        <v>1754319</v>
      </c>
      <c r="D86" t="s">
        <v>69</v>
      </c>
      <c r="E86" t="s">
        <v>5175</v>
      </c>
      <c r="F86" t="s">
        <v>11</v>
      </c>
      <c r="G86" s="32">
        <v>10000000</v>
      </c>
      <c r="H86">
        <v>7.2</v>
      </c>
    </row>
    <row r="87" spans="1:8" x14ac:dyDescent="0.25">
      <c r="A87" t="s">
        <v>2980</v>
      </c>
      <c r="B87">
        <v>175</v>
      </c>
      <c r="C87" s="32">
        <v>50800000</v>
      </c>
      <c r="D87" t="s">
        <v>673</v>
      </c>
      <c r="E87" t="s">
        <v>3120</v>
      </c>
      <c r="F87" t="s">
        <v>11</v>
      </c>
      <c r="G87" s="32">
        <v>26000000</v>
      </c>
      <c r="H87">
        <v>7.4</v>
      </c>
    </row>
    <row r="88" spans="1:8" x14ac:dyDescent="0.25">
      <c r="A88" t="s">
        <v>98</v>
      </c>
      <c r="B88">
        <v>95</v>
      </c>
      <c r="C88" s="32">
        <v>162792677</v>
      </c>
      <c r="D88" t="s">
        <v>89</v>
      </c>
      <c r="E88" t="s">
        <v>1971</v>
      </c>
      <c r="F88" t="s">
        <v>11</v>
      </c>
      <c r="G88" s="32">
        <v>120000000</v>
      </c>
      <c r="H88">
        <v>7.2</v>
      </c>
    </row>
    <row r="89" spans="1:8" x14ac:dyDescent="0.25">
      <c r="A89" t="s">
        <v>7965</v>
      </c>
      <c r="B89">
        <v>25</v>
      </c>
      <c r="C89" s="32">
        <v>48405881.850000001</v>
      </c>
      <c r="D89" t="s">
        <v>1015</v>
      </c>
      <c r="E89" t="s">
        <v>7966</v>
      </c>
      <c r="F89" t="s">
        <v>11</v>
      </c>
      <c r="G89" s="32">
        <v>150000</v>
      </c>
      <c r="H89">
        <v>8.4</v>
      </c>
    </row>
    <row r="90" spans="1:8" x14ac:dyDescent="0.25">
      <c r="A90" t="s">
        <v>137</v>
      </c>
      <c r="B90">
        <v>96</v>
      </c>
      <c r="C90" s="32">
        <v>137850096</v>
      </c>
      <c r="D90" t="s">
        <v>138</v>
      </c>
      <c r="E90" t="s">
        <v>139</v>
      </c>
      <c r="F90" t="s">
        <v>11</v>
      </c>
      <c r="G90" s="32">
        <v>200000000</v>
      </c>
      <c r="H90">
        <v>6.8</v>
      </c>
    </row>
    <row r="91" spans="1:8" x14ac:dyDescent="0.25">
      <c r="A91" t="s">
        <v>3803</v>
      </c>
      <c r="B91">
        <v>94</v>
      </c>
      <c r="C91" s="32">
        <v>48405881.850000001</v>
      </c>
      <c r="D91" t="s">
        <v>1041</v>
      </c>
      <c r="E91" t="s">
        <v>6468</v>
      </c>
      <c r="F91" t="s">
        <v>11</v>
      </c>
      <c r="G91" s="32">
        <v>4000000</v>
      </c>
      <c r="H91">
        <v>8.1</v>
      </c>
    </row>
    <row r="92" spans="1:8" x14ac:dyDescent="0.25">
      <c r="A92" t="s">
        <v>3906</v>
      </c>
      <c r="B92">
        <v>95</v>
      </c>
      <c r="C92" s="32">
        <v>51431160</v>
      </c>
      <c r="D92" t="s">
        <v>932</v>
      </c>
      <c r="E92" t="s">
        <v>3907</v>
      </c>
      <c r="F92" t="s">
        <v>11</v>
      </c>
      <c r="G92" s="32">
        <v>20000000</v>
      </c>
      <c r="H92">
        <v>5.9</v>
      </c>
    </row>
    <row r="93" spans="1:8" x14ac:dyDescent="0.25">
      <c r="A93" t="s">
        <v>1402</v>
      </c>
      <c r="B93">
        <v>115</v>
      </c>
      <c r="C93" s="32">
        <v>56702901</v>
      </c>
      <c r="D93" t="s">
        <v>1165</v>
      </c>
      <c r="E93" t="s">
        <v>1403</v>
      </c>
      <c r="F93" t="s">
        <v>11</v>
      </c>
      <c r="G93" s="32">
        <v>60000000</v>
      </c>
      <c r="H93">
        <v>6.5</v>
      </c>
    </row>
    <row r="94" spans="1:8" x14ac:dyDescent="0.25">
      <c r="A94" t="s">
        <v>1835</v>
      </c>
      <c r="B94">
        <v>99</v>
      </c>
      <c r="C94" s="32">
        <v>5702083</v>
      </c>
      <c r="D94" t="s">
        <v>1227</v>
      </c>
      <c r="E94" t="s">
        <v>3826</v>
      </c>
      <c r="F94" t="s">
        <v>11</v>
      </c>
      <c r="G94" s="32">
        <v>15000000</v>
      </c>
      <c r="H94">
        <v>6.5</v>
      </c>
    </row>
    <row r="95" spans="1:8" x14ac:dyDescent="0.25">
      <c r="A95" t="s">
        <v>5647</v>
      </c>
      <c r="B95">
        <v>100</v>
      </c>
      <c r="C95" s="32">
        <v>2148212</v>
      </c>
      <c r="D95" t="s">
        <v>2421</v>
      </c>
      <c r="E95" t="s">
        <v>5648</v>
      </c>
      <c r="F95" t="s">
        <v>11</v>
      </c>
      <c r="G95" s="32">
        <v>7000000</v>
      </c>
      <c r="H95">
        <v>6.3</v>
      </c>
    </row>
    <row r="96" spans="1:8" x14ac:dyDescent="0.25">
      <c r="A96" t="s">
        <v>7987</v>
      </c>
      <c r="B96">
        <v>88</v>
      </c>
      <c r="C96" s="32">
        <v>48405881.850000001</v>
      </c>
      <c r="D96" t="s">
        <v>676</v>
      </c>
      <c r="E96" t="s">
        <v>7988</v>
      </c>
      <c r="F96" t="s">
        <v>11</v>
      </c>
      <c r="G96" s="32">
        <v>120000</v>
      </c>
      <c r="H96">
        <v>7</v>
      </c>
    </row>
    <row r="97" spans="1:8" x14ac:dyDescent="0.25">
      <c r="A97" t="s">
        <v>6031</v>
      </c>
      <c r="B97">
        <v>79</v>
      </c>
      <c r="C97" s="32">
        <v>48405881.850000001</v>
      </c>
      <c r="D97" t="s">
        <v>1903</v>
      </c>
      <c r="E97" t="s">
        <v>6032</v>
      </c>
      <c r="F97" t="s">
        <v>11</v>
      </c>
      <c r="G97" s="32">
        <v>800000</v>
      </c>
      <c r="H97">
        <v>6.6</v>
      </c>
    </row>
    <row r="98" spans="1:8" x14ac:dyDescent="0.25">
      <c r="A98" t="s">
        <v>1326</v>
      </c>
      <c r="B98">
        <v>138</v>
      </c>
      <c r="C98" s="32">
        <v>141340178</v>
      </c>
      <c r="D98" t="s">
        <v>1387</v>
      </c>
      <c r="E98" t="s">
        <v>2633</v>
      </c>
      <c r="F98" t="s">
        <v>11</v>
      </c>
      <c r="G98" s="32">
        <v>40000000</v>
      </c>
      <c r="H98">
        <v>7.6</v>
      </c>
    </row>
    <row r="99" spans="1:8" x14ac:dyDescent="0.25">
      <c r="A99" t="s">
        <v>2926</v>
      </c>
      <c r="B99">
        <v>99</v>
      </c>
      <c r="C99" s="32">
        <v>3500000</v>
      </c>
      <c r="D99" t="s">
        <v>3401</v>
      </c>
      <c r="E99" t="s">
        <v>7899</v>
      </c>
      <c r="F99" t="s">
        <v>3303</v>
      </c>
      <c r="G99" s="32">
        <v>200000</v>
      </c>
      <c r="H99">
        <v>8</v>
      </c>
    </row>
    <row r="100" spans="1:8" x14ac:dyDescent="0.25">
      <c r="A100" t="s">
        <v>1653</v>
      </c>
      <c r="B100">
        <v>99</v>
      </c>
      <c r="C100" s="32">
        <v>48405881.850000001</v>
      </c>
      <c r="D100" t="s">
        <v>2016</v>
      </c>
      <c r="E100" t="s">
        <v>6958</v>
      </c>
      <c r="F100" t="s">
        <v>11</v>
      </c>
      <c r="G100" s="32">
        <v>2000000</v>
      </c>
      <c r="H100">
        <v>7</v>
      </c>
    </row>
    <row r="101" spans="1:8" x14ac:dyDescent="0.25">
      <c r="A101" t="s">
        <v>704</v>
      </c>
      <c r="B101">
        <v>101</v>
      </c>
      <c r="C101" s="32">
        <v>67344392</v>
      </c>
      <c r="D101" t="s">
        <v>19</v>
      </c>
      <c r="E101" t="s">
        <v>705</v>
      </c>
      <c r="F101" t="s">
        <v>11</v>
      </c>
      <c r="G101" s="32">
        <v>92000000</v>
      </c>
      <c r="H101">
        <v>5.3</v>
      </c>
    </row>
    <row r="102" spans="1:8" x14ac:dyDescent="0.25">
      <c r="A102" t="s">
        <v>60</v>
      </c>
      <c r="B102">
        <v>117</v>
      </c>
      <c r="C102" s="32">
        <v>7458269</v>
      </c>
      <c r="D102" t="s">
        <v>480</v>
      </c>
      <c r="E102" t="s">
        <v>2595</v>
      </c>
      <c r="F102" t="s">
        <v>11</v>
      </c>
      <c r="G102" s="32">
        <v>35000000</v>
      </c>
      <c r="H102">
        <v>6.9</v>
      </c>
    </row>
    <row r="103" spans="1:8" x14ac:dyDescent="0.25">
      <c r="A103" t="s">
        <v>6364</v>
      </c>
      <c r="B103">
        <v>122</v>
      </c>
      <c r="C103" s="32">
        <v>48405881.850000001</v>
      </c>
      <c r="D103" t="s">
        <v>6674</v>
      </c>
      <c r="E103" t="s">
        <v>6675</v>
      </c>
      <c r="F103" t="s">
        <v>11</v>
      </c>
      <c r="G103" s="32">
        <v>2627000</v>
      </c>
      <c r="H103">
        <v>7</v>
      </c>
    </row>
    <row r="104" spans="1:8" x14ac:dyDescent="0.25">
      <c r="A104" t="s">
        <v>3756</v>
      </c>
      <c r="B104">
        <v>101</v>
      </c>
      <c r="C104" s="32">
        <v>15408822</v>
      </c>
      <c r="D104" t="s">
        <v>569</v>
      </c>
      <c r="E104" t="s">
        <v>3757</v>
      </c>
      <c r="F104" t="s">
        <v>11</v>
      </c>
      <c r="G104" s="32">
        <v>20000000</v>
      </c>
      <c r="H104">
        <v>5.6</v>
      </c>
    </row>
    <row r="105" spans="1:8" x14ac:dyDescent="0.25">
      <c r="A105" t="s">
        <v>1653</v>
      </c>
      <c r="B105">
        <v>87</v>
      </c>
      <c r="C105" s="32">
        <v>515005</v>
      </c>
      <c r="D105" t="s">
        <v>2016</v>
      </c>
      <c r="E105" t="s">
        <v>7597</v>
      </c>
      <c r="F105" t="s">
        <v>11</v>
      </c>
      <c r="G105" s="32">
        <v>560000</v>
      </c>
      <c r="H105">
        <v>7.7</v>
      </c>
    </row>
    <row r="106" spans="1:8" x14ac:dyDescent="0.25">
      <c r="A106" t="s">
        <v>6027</v>
      </c>
      <c r="B106">
        <v>86</v>
      </c>
      <c r="C106" s="32">
        <v>17314483</v>
      </c>
      <c r="D106" t="s">
        <v>954</v>
      </c>
      <c r="E106" t="s">
        <v>6283</v>
      </c>
      <c r="F106" t="s">
        <v>11</v>
      </c>
      <c r="G106" s="32">
        <v>4000000</v>
      </c>
      <c r="H106">
        <v>4.7</v>
      </c>
    </row>
    <row r="107" spans="1:8" x14ac:dyDescent="0.25">
      <c r="A107" t="s">
        <v>6027</v>
      </c>
      <c r="B107">
        <v>86</v>
      </c>
      <c r="C107" s="32">
        <v>40041683</v>
      </c>
      <c r="D107" t="s">
        <v>954</v>
      </c>
      <c r="E107" t="s">
        <v>6697</v>
      </c>
      <c r="F107" t="s">
        <v>11</v>
      </c>
      <c r="G107" s="32">
        <v>2500000</v>
      </c>
      <c r="H107">
        <v>5.0999999999999996</v>
      </c>
    </row>
    <row r="108" spans="1:8" x14ac:dyDescent="0.25">
      <c r="A108" t="s">
        <v>1835</v>
      </c>
      <c r="B108">
        <v>96</v>
      </c>
      <c r="C108" s="32">
        <v>31493782</v>
      </c>
      <c r="D108" t="s">
        <v>730</v>
      </c>
      <c r="E108" t="s">
        <v>2690</v>
      </c>
      <c r="F108" t="s">
        <v>11</v>
      </c>
      <c r="G108" s="32">
        <v>32000000</v>
      </c>
      <c r="H108">
        <v>7.5</v>
      </c>
    </row>
    <row r="109" spans="1:8" x14ac:dyDescent="0.25">
      <c r="A109" t="s">
        <v>4366</v>
      </c>
      <c r="B109">
        <v>97</v>
      </c>
      <c r="C109" s="32">
        <v>1029017</v>
      </c>
      <c r="D109" t="s">
        <v>69</v>
      </c>
      <c r="E109" t="s">
        <v>5740</v>
      </c>
      <c r="F109" t="s">
        <v>11</v>
      </c>
      <c r="G109" s="32">
        <v>6500000</v>
      </c>
      <c r="H109">
        <v>6.8</v>
      </c>
    </row>
    <row r="110" spans="1:8" x14ac:dyDescent="0.25">
      <c r="A110" t="s">
        <v>1729</v>
      </c>
      <c r="B110">
        <v>144</v>
      </c>
      <c r="C110" s="32">
        <v>56083966</v>
      </c>
      <c r="D110" t="s">
        <v>25</v>
      </c>
      <c r="E110" t="s">
        <v>2111</v>
      </c>
      <c r="F110" t="s">
        <v>11</v>
      </c>
      <c r="G110" s="32">
        <v>65000000</v>
      </c>
      <c r="H110">
        <v>6.9</v>
      </c>
    </row>
    <row r="111" spans="1:8" x14ac:dyDescent="0.25">
      <c r="A111" t="s">
        <v>1911</v>
      </c>
      <c r="B111">
        <v>128</v>
      </c>
      <c r="C111" s="32">
        <v>107458785</v>
      </c>
      <c r="D111" t="s">
        <v>2135</v>
      </c>
      <c r="E111" t="s">
        <v>2136</v>
      </c>
      <c r="F111" t="s">
        <v>11</v>
      </c>
      <c r="G111" s="32">
        <v>40000000</v>
      </c>
      <c r="H111">
        <v>7.2</v>
      </c>
    </row>
    <row r="112" spans="1:8" x14ac:dyDescent="0.25">
      <c r="A112" t="s">
        <v>7373</v>
      </c>
      <c r="B112">
        <v>93</v>
      </c>
      <c r="C112" s="32">
        <v>100240</v>
      </c>
      <c r="D112" t="s">
        <v>3034</v>
      </c>
      <c r="E112" t="s">
        <v>7374</v>
      </c>
      <c r="F112" t="s">
        <v>11</v>
      </c>
      <c r="G112" s="32">
        <v>1000000</v>
      </c>
      <c r="H112">
        <v>6.8</v>
      </c>
    </row>
    <row r="113" spans="1:8" x14ac:dyDescent="0.25">
      <c r="A113" t="s">
        <v>5277</v>
      </c>
      <c r="B113">
        <v>99</v>
      </c>
      <c r="C113" s="32">
        <v>48405881.850000001</v>
      </c>
      <c r="D113" t="s">
        <v>1141</v>
      </c>
      <c r="E113" t="s">
        <v>6340</v>
      </c>
      <c r="F113" t="s">
        <v>11</v>
      </c>
      <c r="G113" s="32">
        <v>4000000</v>
      </c>
      <c r="H113">
        <v>6.3</v>
      </c>
    </row>
    <row r="114" spans="1:8" x14ac:dyDescent="0.25">
      <c r="A114" t="s">
        <v>3274</v>
      </c>
      <c r="B114">
        <v>107</v>
      </c>
      <c r="C114" s="32">
        <v>21835784</v>
      </c>
      <c r="D114" t="s">
        <v>480</v>
      </c>
      <c r="E114" t="s">
        <v>3275</v>
      </c>
      <c r="F114" t="s">
        <v>11</v>
      </c>
      <c r="G114" s="32">
        <v>30000000</v>
      </c>
      <c r="H114">
        <v>6.6</v>
      </c>
    </row>
    <row r="115" spans="1:8" x14ac:dyDescent="0.25">
      <c r="A115" t="s">
        <v>1322</v>
      </c>
      <c r="B115">
        <v>100</v>
      </c>
      <c r="C115" s="32">
        <v>29392418</v>
      </c>
      <c r="D115" t="s">
        <v>591</v>
      </c>
      <c r="E115" t="s">
        <v>5054</v>
      </c>
      <c r="F115" t="s">
        <v>11</v>
      </c>
      <c r="G115" s="32">
        <v>10000000</v>
      </c>
      <c r="H115">
        <v>5.8</v>
      </c>
    </row>
    <row r="116" spans="1:8" x14ac:dyDescent="0.25">
      <c r="A116" t="s">
        <v>3204</v>
      </c>
      <c r="B116">
        <v>100</v>
      </c>
      <c r="C116" s="32">
        <v>52528330</v>
      </c>
      <c r="D116" t="s">
        <v>866</v>
      </c>
      <c r="E116" t="s">
        <v>3205</v>
      </c>
      <c r="F116" t="s">
        <v>11</v>
      </c>
      <c r="G116" s="32">
        <v>25000000</v>
      </c>
      <c r="H116">
        <v>4.7</v>
      </c>
    </row>
    <row r="117" spans="1:8" x14ac:dyDescent="0.25">
      <c r="A117" t="s">
        <v>1050</v>
      </c>
      <c r="B117">
        <v>109</v>
      </c>
      <c r="C117" s="32">
        <v>26183197</v>
      </c>
      <c r="D117" t="s">
        <v>145</v>
      </c>
      <c r="E117" t="s">
        <v>2437</v>
      </c>
      <c r="F117" t="s">
        <v>11</v>
      </c>
      <c r="G117" s="32">
        <v>36000000</v>
      </c>
      <c r="H117">
        <v>6.1</v>
      </c>
    </row>
    <row r="118" spans="1:8" x14ac:dyDescent="0.25">
      <c r="A118" t="s">
        <v>5849</v>
      </c>
      <c r="B118">
        <v>120</v>
      </c>
      <c r="C118" s="32">
        <v>48405881.850000001</v>
      </c>
      <c r="D118" t="s">
        <v>2022</v>
      </c>
      <c r="E118" t="s">
        <v>6362</v>
      </c>
      <c r="F118" t="s">
        <v>11</v>
      </c>
      <c r="G118" s="32">
        <v>2000000</v>
      </c>
      <c r="H118">
        <v>7.9</v>
      </c>
    </row>
    <row r="119" spans="1:8" x14ac:dyDescent="0.25">
      <c r="A119" t="s">
        <v>3177</v>
      </c>
      <c r="B119">
        <v>108</v>
      </c>
      <c r="C119" s="32">
        <v>9172810</v>
      </c>
      <c r="D119" t="s">
        <v>4427</v>
      </c>
      <c r="E119" t="s">
        <v>4428</v>
      </c>
      <c r="F119" t="s">
        <v>11</v>
      </c>
      <c r="G119" s="32">
        <v>16000000</v>
      </c>
      <c r="H119">
        <v>6.7</v>
      </c>
    </row>
    <row r="120" spans="1:8" x14ac:dyDescent="0.25">
      <c r="A120" t="s">
        <v>4839</v>
      </c>
      <c r="B120">
        <v>91</v>
      </c>
      <c r="C120" s="32">
        <v>17508936</v>
      </c>
      <c r="D120" t="s">
        <v>2178</v>
      </c>
      <c r="E120" t="s">
        <v>5789</v>
      </c>
      <c r="F120" t="s">
        <v>11</v>
      </c>
      <c r="G120" s="32">
        <v>39887981.009999998</v>
      </c>
      <c r="H120">
        <v>7.3</v>
      </c>
    </row>
    <row r="121" spans="1:8" x14ac:dyDescent="0.25">
      <c r="A121" t="s">
        <v>1219</v>
      </c>
      <c r="B121">
        <v>136</v>
      </c>
      <c r="C121" s="32">
        <v>42615685</v>
      </c>
      <c r="D121" t="s">
        <v>1533</v>
      </c>
      <c r="E121" t="s">
        <v>2236</v>
      </c>
      <c r="F121" t="s">
        <v>11</v>
      </c>
      <c r="G121" s="32">
        <v>40000000</v>
      </c>
      <c r="H121">
        <v>6.1</v>
      </c>
    </row>
    <row r="122" spans="1:8" x14ac:dyDescent="0.25">
      <c r="A122" t="s">
        <v>682</v>
      </c>
      <c r="B122">
        <v>90</v>
      </c>
      <c r="C122" s="32">
        <v>48405881.850000001</v>
      </c>
      <c r="D122" t="s">
        <v>2335</v>
      </c>
      <c r="E122" t="s">
        <v>2336</v>
      </c>
      <c r="F122" t="s">
        <v>497</v>
      </c>
      <c r="G122" s="32">
        <v>25000000</v>
      </c>
      <c r="H122">
        <v>6.8</v>
      </c>
    </row>
    <row r="123" spans="1:8" x14ac:dyDescent="0.25">
      <c r="A123" t="s">
        <v>3834</v>
      </c>
      <c r="B123">
        <v>125</v>
      </c>
      <c r="C123" s="32">
        <v>5749134</v>
      </c>
      <c r="D123" t="s">
        <v>145</v>
      </c>
      <c r="E123" t="s">
        <v>3835</v>
      </c>
      <c r="F123" t="s">
        <v>11</v>
      </c>
      <c r="G123" s="32">
        <v>20000000</v>
      </c>
      <c r="H123">
        <v>7</v>
      </c>
    </row>
    <row r="124" spans="1:8" x14ac:dyDescent="0.25">
      <c r="A124" t="s">
        <v>3656</v>
      </c>
      <c r="B124">
        <v>122</v>
      </c>
      <c r="C124" s="32">
        <v>17237244</v>
      </c>
      <c r="D124" t="s">
        <v>730</v>
      </c>
      <c r="E124" t="s">
        <v>4389</v>
      </c>
      <c r="F124" t="s">
        <v>11</v>
      </c>
      <c r="G124" s="32">
        <v>15000000</v>
      </c>
      <c r="H124">
        <v>6.8</v>
      </c>
    </row>
    <row r="125" spans="1:8" x14ac:dyDescent="0.25">
      <c r="A125" t="s">
        <v>4110</v>
      </c>
      <c r="B125">
        <v>82</v>
      </c>
      <c r="C125" s="32">
        <v>30324946</v>
      </c>
      <c r="D125" t="s">
        <v>2218</v>
      </c>
      <c r="E125" t="s">
        <v>4111</v>
      </c>
      <c r="F125" t="s">
        <v>11</v>
      </c>
      <c r="G125" s="32">
        <v>17000000</v>
      </c>
      <c r="H125">
        <v>6.2</v>
      </c>
    </row>
    <row r="126" spans="1:8" x14ac:dyDescent="0.25">
      <c r="A126" t="s">
        <v>6502</v>
      </c>
      <c r="B126">
        <v>87</v>
      </c>
      <c r="C126" s="32">
        <v>30000000</v>
      </c>
      <c r="D126" t="s">
        <v>2503</v>
      </c>
      <c r="E126" t="s">
        <v>6503</v>
      </c>
      <c r="F126" t="s">
        <v>11</v>
      </c>
      <c r="G126" s="32">
        <v>2200000</v>
      </c>
      <c r="H126">
        <v>5.4</v>
      </c>
    </row>
    <row r="127" spans="1:8" x14ac:dyDescent="0.25">
      <c r="A127" t="s">
        <v>593</v>
      </c>
      <c r="B127">
        <v>88</v>
      </c>
      <c r="C127" s="32">
        <v>44793200</v>
      </c>
      <c r="D127" t="s">
        <v>3021</v>
      </c>
      <c r="E127" t="s">
        <v>5951</v>
      </c>
      <c r="F127" t="s">
        <v>11</v>
      </c>
      <c r="G127" s="32">
        <v>4500000</v>
      </c>
      <c r="H127">
        <v>6.6</v>
      </c>
    </row>
    <row r="128" spans="1:8" x14ac:dyDescent="0.25">
      <c r="A128" t="s">
        <v>711</v>
      </c>
      <c r="B128">
        <v>99</v>
      </c>
      <c r="C128" s="32">
        <v>49369900</v>
      </c>
      <c r="D128" t="s">
        <v>3286</v>
      </c>
      <c r="E128" t="s">
        <v>4624</v>
      </c>
      <c r="F128" t="s">
        <v>11</v>
      </c>
      <c r="G128" s="32">
        <v>7000000</v>
      </c>
      <c r="H128">
        <v>5.7</v>
      </c>
    </row>
    <row r="129" spans="1:8" x14ac:dyDescent="0.25">
      <c r="A129" t="s">
        <v>934</v>
      </c>
      <c r="B129">
        <v>89</v>
      </c>
      <c r="C129" s="32">
        <v>22168359</v>
      </c>
      <c r="D129" t="s">
        <v>5776</v>
      </c>
      <c r="E129" t="s">
        <v>5777</v>
      </c>
      <c r="F129" t="s">
        <v>11</v>
      </c>
      <c r="G129" s="32">
        <v>8000000</v>
      </c>
      <c r="H129">
        <v>5.0999999999999996</v>
      </c>
    </row>
    <row r="130" spans="1:8" x14ac:dyDescent="0.25">
      <c r="A130" t="s">
        <v>2142</v>
      </c>
      <c r="B130">
        <v>101</v>
      </c>
      <c r="C130" s="32">
        <v>26505000</v>
      </c>
      <c r="D130" t="s">
        <v>2173</v>
      </c>
      <c r="E130" t="s">
        <v>2478</v>
      </c>
      <c r="F130" t="s">
        <v>11</v>
      </c>
      <c r="G130" s="32">
        <v>1800000</v>
      </c>
      <c r="H130">
        <v>7.5</v>
      </c>
    </row>
    <row r="131" spans="1:8" x14ac:dyDescent="0.25">
      <c r="A131" t="s">
        <v>2142</v>
      </c>
      <c r="B131">
        <v>101</v>
      </c>
      <c r="C131" s="32">
        <v>26505000</v>
      </c>
      <c r="D131" t="s">
        <v>2173</v>
      </c>
      <c r="E131" t="s">
        <v>2478</v>
      </c>
      <c r="F131" t="s">
        <v>11</v>
      </c>
      <c r="G131" s="32">
        <v>1800000</v>
      </c>
      <c r="H131">
        <v>7.5</v>
      </c>
    </row>
    <row r="132" spans="1:8" x14ac:dyDescent="0.25">
      <c r="A132" t="s">
        <v>3059</v>
      </c>
      <c r="B132">
        <v>164</v>
      </c>
      <c r="C132" s="32">
        <v>26400000</v>
      </c>
      <c r="D132" t="s">
        <v>742</v>
      </c>
      <c r="E132" t="s">
        <v>3060</v>
      </c>
      <c r="F132" t="s">
        <v>11</v>
      </c>
      <c r="G132" s="32">
        <v>16000000</v>
      </c>
      <c r="H132">
        <v>7.4</v>
      </c>
    </row>
    <row r="133" spans="1:8" x14ac:dyDescent="0.25">
      <c r="A133" t="s">
        <v>472</v>
      </c>
      <c r="B133">
        <v>108</v>
      </c>
      <c r="C133" s="32">
        <v>15483540</v>
      </c>
      <c r="D133" t="s">
        <v>4558</v>
      </c>
      <c r="E133" t="s">
        <v>4559</v>
      </c>
      <c r="F133" t="s">
        <v>11</v>
      </c>
      <c r="G133" s="32">
        <v>14000000</v>
      </c>
      <c r="H133">
        <v>6.5</v>
      </c>
    </row>
    <row r="134" spans="1:8" x14ac:dyDescent="0.25">
      <c r="A134" t="s">
        <v>3331</v>
      </c>
      <c r="B134">
        <v>104</v>
      </c>
      <c r="C134" s="32">
        <v>48405881.850000001</v>
      </c>
      <c r="D134" t="s">
        <v>569</v>
      </c>
      <c r="E134" t="s">
        <v>3332</v>
      </c>
      <c r="F134" t="s">
        <v>497</v>
      </c>
      <c r="G134" s="32">
        <v>17000000</v>
      </c>
      <c r="H134">
        <v>6.3</v>
      </c>
    </row>
    <row r="135" spans="1:8" x14ac:dyDescent="0.25">
      <c r="A135" t="s">
        <v>8138</v>
      </c>
      <c r="B135">
        <v>76</v>
      </c>
      <c r="C135" s="32">
        <v>48405881.850000001</v>
      </c>
      <c r="D135" t="s">
        <v>1499</v>
      </c>
      <c r="E135" t="s">
        <v>8139</v>
      </c>
      <c r="F135" t="s">
        <v>11</v>
      </c>
      <c r="G135" s="32">
        <v>1400</v>
      </c>
      <c r="H135">
        <v>6.3</v>
      </c>
    </row>
    <row r="136" spans="1:8" x14ac:dyDescent="0.25">
      <c r="A136" t="s">
        <v>3942</v>
      </c>
      <c r="B136">
        <v>105</v>
      </c>
      <c r="C136" s="32">
        <v>20338609</v>
      </c>
      <c r="D136" t="s">
        <v>1873</v>
      </c>
      <c r="E136" t="s">
        <v>5070</v>
      </c>
      <c r="F136" t="s">
        <v>11</v>
      </c>
      <c r="G136" s="32">
        <v>10000000</v>
      </c>
      <c r="H136">
        <v>6.8</v>
      </c>
    </row>
    <row r="137" spans="1:8" x14ac:dyDescent="0.25">
      <c r="A137" t="s">
        <v>5925</v>
      </c>
      <c r="B137">
        <v>90</v>
      </c>
      <c r="C137" s="32">
        <v>18434</v>
      </c>
      <c r="D137" t="s">
        <v>866</v>
      </c>
      <c r="E137" t="s">
        <v>5926</v>
      </c>
      <c r="F137" t="s">
        <v>11</v>
      </c>
      <c r="G137" s="32">
        <v>39887981.009999998</v>
      </c>
      <c r="H137">
        <v>7.7</v>
      </c>
    </row>
    <row r="138" spans="1:8" x14ac:dyDescent="0.25">
      <c r="A138" t="s">
        <v>4244</v>
      </c>
      <c r="B138">
        <v>117</v>
      </c>
      <c r="C138" s="32">
        <v>20966644</v>
      </c>
      <c r="D138" t="s">
        <v>69</v>
      </c>
      <c r="E138" t="s">
        <v>6504</v>
      </c>
      <c r="F138" t="s">
        <v>11</v>
      </c>
      <c r="G138" s="32">
        <v>3000000</v>
      </c>
      <c r="H138">
        <v>7.4</v>
      </c>
    </row>
    <row r="139" spans="1:8" x14ac:dyDescent="0.25">
      <c r="A139" t="s">
        <v>3090</v>
      </c>
      <c r="B139">
        <v>100</v>
      </c>
      <c r="C139" s="32">
        <v>5480996</v>
      </c>
      <c r="D139" t="s">
        <v>3827</v>
      </c>
      <c r="E139" t="s">
        <v>3828</v>
      </c>
      <c r="F139" t="s">
        <v>11</v>
      </c>
      <c r="G139" s="32">
        <v>8700000</v>
      </c>
      <c r="H139">
        <v>7.1</v>
      </c>
    </row>
    <row r="140" spans="1:8" x14ac:dyDescent="0.25">
      <c r="A140" t="s">
        <v>7496</v>
      </c>
      <c r="B140">
        <v>123</v>
      </c>
      <c r="C140" s="32">
        <v>7098492</v>
      </c>
      <c r="D140" t="s">
        <v>2725</v>
      </c>
      <c r="E140" t="s">
        <v>7497</v>
      </c>
      <c r="F140" t="s">
        <v>7471</v>
      </c>
      <c r="G140" s="32">
        <v>500000</v>
      </c>
      <c r="H140">
        <v>8.4</v>
      </c>
    </row>
    <row r="141" spans="1:8" x14ac:dyDescent="0.25">
      <c r="A141" t="s">
        <v>2409</v>
      </c>
      <c r="B141">
        <v>106</v>
      </c>
      <c r="C141" s="32">
        <v>9190525</v>
      </c>
      <c r="D141" t="s">
        <v>866</v>
      </c>
      <c r="E141" t="s">
        <v>5626</v>
      </c>
      <c r="F141" t="s">
        <v>11</v>
      </c>
      <c r="G141" s="32">
        <v>7000000</v>
      </c>
      <c r="H141">
        <v>7</v>
      </c>
    </row>
    <row r="142" spans="1:8" x14ac:dyDescent="0.25">
      <c r="A142" t="s">
        <v>5261</v>
      </c>
      <c r="B142">
        <v>101</v>
      </c>
      <c r="C142" s="32">
        <v>48405881.850000001</v>
      </c>
      <c r="D142" t="s">
        <v>2421</v>
      </c>
      <c r="E142" t="s">
        <v>5861</v>
      </c>
      <c r="F142" t="s">
        <v>11</v>
      </c>
      <c r="G142" s="32">
        <v>6000000</v>
      </c>
      <c r="H142">
        <v>7.2</v>
      </c>
    </row>
    <row r="143" spans="1:8" x14ac:dyDescent="0.25">
      <c r="A143" t="s">
        <v>24</v>
      </c>
      <c r="B143">
        <v>121</v>
      </c>
      <c r="C143" s="32">
        <v>16311763</v>
      </c>
      <c r="D143" t="s">
        <v>730</v>
      </c>
      <c r="E143" t="s">
        <v>4124</v>
      </c>
      <c r="F143" t="s">
        <v>11</v>
      </c>
      <c r="G143" s="32">
        <v>17000000</v>
      </c>
      <c r="H143">
        <v>7.5</v>
      </c>
    </row>
    <row r="144" spans="1:8" x14ac:dyDescent="0.25">
      <c r="A144" t="s">
        <v>2514</v>
      </c>
      <c r="B144">
        <v>89</v>
      </c>
      <c r="C144" s="32">
        <v>8119205</v>
      </c>
      <c r="D144" t="s">
        <v>167</v>
      </c>
      <c r="E144" t="s">
        <v>3040</v>
      </c>
      <c r="F144" t="s">
        <v>11</v>
      </c>
      <c r="G144" s="32">
        <v>28000000</v>
      </c>
      <c r="H144">
        <v>5.4</v>
      </c>
    </row>
    <row r="145" spans="1:8" x14ac:dyDescent="0.25">
      <c r="A145" t="s">
        <v>5631</v>
      </c>
      <c r="B145">
        <v>99</v>
      </c>
      <c r="C145" s="32">
        <v>9166863</v>
      </c>
      <c r="D145" t="s">
        <v>69</v>
      </c>
      <c r="E145" t="s">
        <v>5632</v>
      </c>
      <c r="F145" t="s">
        <v>11</v>
      </c>
      <c r="G145" s="32">
        <v>7000000</v>
      </c>
      <c r="H145">
        <v>7.6</v>
      </c>
    </row>
    <row r="146" spans="1:8" x14ac:dyDescent="0.25">
      <c r="A146" t="s">
        <v>617</v>
      </c>
      <c r="B146">
        <v>102</v>
      </c>
      <c r="C146" s="32">
        <v>1891821</v>
      </c>
      <c r="D146" t="s">
        <v>110</v>
      </c>
      <c r="E146" t="s">
        <v>989</v>
      </c>
      <c r="F146" t="s">
        <v>11</v>
      </c>
      <c r="G146" s="32">
        <v>52000000</v>
      </c>
      <c r="H146">
        <v>4.2</v>
      </c>
    </row>
    <row r="147" spans="1:8" x14ac:dyDescent="0.25">
      <c r="A147" t="s">
        <v>6840</v>
      </c>
      <c r="B147">
        <v>125</v>
      </c>
      <c r="C147" s="32">
        <v>48405881.850000001</v>
      </c>
      <c r="D147" t="s">
        <v>1165</v>
      </c>
      <c r="E147" t="s">
        <v>6992</v>
      </c>
      <c r="F147" t="s">
        <v>11</v>
      </c>
      <c r="G147" s="32">
        <v>1800000</v>
      </c>
      <c r="H147">
        <v>8</v>
      </c>
    </row>
    <row r="148" spans="1:8" x14ac:dyDescent="0.25">
      <c r="A148" t="s">
        <v>4907</v>
      </c>
      <c r="B148">
        <v>130</v>
      </c>
      <c r="C148" s="32">
        <v>48405881.850000001</v>
      </c>
      <c r="D148" t="s">
        <v>1165</v>
      </c>
      <c r="E148" t="s">
        <v>4908</v>
      </c>
      <c r="F148" t="s">
        <v>3953</v>
      </c>
      <c r="G148" s="32">
        <v>12000000</v>
      </c>
      <c r="H148">
        <v>6.2</v>
      </c>
    </row>
    <row r="149" spans="1:8" x14ac:dyDescent="0.25">
      <c r="A149" t="s">
        <v>5439</v>
      </c>
      <c r="B149">
        <v>108</v>
      </c>
      <c r="C149" s="32">
        <v>34746109</v>
      </c>
      <c r="D149" t="s">
        <v>5440</v>
      </c>
      <c r="E149" t="s">
        <v>5441</v>
      </c>
      <c r="F149" t="s">
        <v>11</v>
      </c>
      <c r="G149" s="32">
        <v>8000000</v>
      </c>
      <c r="H149">
        <v>5.6</v>
      </c>
    </row>
    <row r="150" spans="1:8" x14ac:dyDescent="0.25">
      <c r="A150" t="s">
        <v>1395</v>
      </c>
      <c r="B150">
        <v>91</v>
      </c>
      <c r="C150" s="32">
        <v>18438149</v>
      </c>
      <c r="D150" t="s">
        <v>866</v>
      </c>
      <c r="E150" t="s">
        <v>2315</v>
      </c>
      <c r="F150" t="s">
        <v>11</v>
      </c>
      <c r="G150" s="32">
        <v>40000000</v>
      </c>
      <c r="H150">
        <v>5.9</v>
      </c>
    </row>
    <row r="151" spans="1:8" x14ac:dyDescent="0.25">
      <c r="A151" t="s">
        <v>448</v>
      </c>
      <c r="B151">
        <v>149</v>
      </c>
      <c r="C151" s="32">
        <v>108706165</v>
      </c>
      <c r="D151" t="s">
        <v>730</v>
      </c>
      <c r="E151" t="s">
        <v>2131</v>
      </c>
      <c r="F151" t="s">
        <v>11</v>
      </c>
      <c r="G151" s="32">
        <v>40000000</v>
      </c>
      <c r="H151">
        <v>7.4</v>
      </c>
    </row>
    <row r="152" spans="1:8" x14ac:dyDescent="0.25">
      <c r="A152" t="s">
        <v>8067</v>
      </c>
      <c r="B152">
        <v>96</v>
      </c>
      <c r="C152" s="32">
        <v>48405881.850000001</v>
      </c>
      <c r="D152" t="s">
        <v>676</v>
      </c>
      <c r="E152" t="s">
        <v>8068</v>
      </c>
      <c r="F152" t="s">
        <v>11</v>
      </c>
      <c r="G152" s="32">
        <v>45000</v>
      </c>
      <c r="H152">
        <v>5.5</v>
      </c>
    </row>
    <row r="153" spans="1:8" x14ac:dyDescent="0.25">
      <c r="A153" t="s">
        <v>3377</v>
      </c>
      <c r="B153">
        <v>88</v>
      </c>
      <c r="C153" s="32">
        <v>48405881.850000001</v>
      </c>
      <c r="D153" t="s">
        <v>970</v>
      </c>
      <c r="E153" t="s">
        <v>3378</v>
      </c>
      <c r="F153" t="s">
        <v>11</v>
      </c>
      <c r="G153" s="32">
        <v>39887981.009999998</v>
      </c>
      <c r="H153">
        <v>6.1</v>
      </c>
    </row>
    <row r="154" spans="1:8" x14ac:dyDescent="0.25">
      <c r="A154" t="s">
        <v>3677</v>
      </c>
      <c r="B154">
        <v>90</v>
      </c>
      <c r="C154" s="32">
        <v>35033759</v>
      </c>
      <c r="D154" t="s">
        <v>1437</v>
      </c>
      <c r="E154" t="s">
        <v>3678</v>
      </c>
      <c r="F154" t="s">
        <v>11</v>
      </c>
      <c r="G154" s="32">
        <v>19000000</v>
      </c>
      <c r="H154">
        <v>6.3</v>
      </c>
    </row>
    <row r="155" spans="1:8" x14ac:dyDescent="0.25">
      <c r="A155" t="s">
        <v>1422</v>
      </c>
      <c r="B155">
        <v>133</v>
      </c>
      <c r="C155" s="32">
        <v>6167817</v>
      </c>
      <c r="D155" t="s">
        <v>1639</v>
      </c>
      <c r="E155" t="s">
        <v>1640</v>
      </c>
      <c r="F155" t="s">
        <v>497</v>
      </c>
      <c r="G155" s="32">
        <v>47000000</v>
      </c>
      <c r="H155">
        <v>7.7</v>
      </c>
    </row>
    <row r="156" spans="1:8" x14ac:dyDescent="0.25">
      <c r="A156" t="s">
        <v>2089</v>
      </c>
      <c r="B156">
        <v>131</v>
      </c>
      <c r="C156" s="32">
        <v>50300000</v>
      </c>
      <c r="D156" t="s">
        <v>16</v>
      </c>
      <c r="E156" t="s">
        <v>2802</v>
      </c>
      <c r="F156" t="s">
        <v>11</v>
      </c>
      <c r="G156" s="32">
        <v>30000000</v>
      </c>
      <c r="H156">
        <v>6.3</v>
      </c>
    </row>
    <row r="157" spans="1:8" x14ac:dyDescent="0.25">
      <c r="A157" t="s">
        <v>3113</v>
      </c>
      <c r="B157">
        <v>114</v>
      </c>
      <c r="C157" s="32">
        <v>25977365</v>
      </c>
      <c r="D157" t="s">
        <v>737</v>
      </c>
      <c r="E157" t="s">
        <v>3114</v>
      </c>
      <c r="F157" t="s">
        <v>11</v>
      </c>
      <c r="G157" s="32">
        <v>28000000</v>
      </c>
      <c r="H157">
        <v>6.5</v>
      </c>
    </row>
    <row r="158" spans="1:8" x14ac:dyDescent="0.25">
      <c r="A158" t="s">
        <v>3452</v>
      </c>
      <c r="B158">
        <v>107</v>
      </c>
      <c r="C158" s="32">
        <v>4741987</v>
      </c>
      <c r="D158" t="s">
        <v>1165</v>
      </c>
      <c r="E158" t="s">
        <v>4585</v>
      </c>
      <c r="F158" t="s">
        <v>11</v>
      </c>
      <c r="G158" s="32">
        <v>14000000</v>
      </c>
      <c r="H158">
        <v>6.6</v>
      </c>
    </row>
    <row r="159" spans="1:8" x14ac:dyDescent="0.25">
      <c r="A159" t="s">
        <v>895</v>
      </c>
      <c r="B159">
        <v>101</v>
      </c>
      <c r="C159" s="32">
        <v>41227069</v>
      </c>
      <c r="D159" t="s">
        <v>69</v>
      </c>
      <c r="E159" t="s">
        <v>4929</v>
      </c>
      <c r="F159" t="s">
        <v>11</v>
      </c>
      <c r="G159" s="32">
        <v>11000000</v>
      </c>
      <c r="H159">
        <v>7.4</v>
      </c>
    </row>
    <row r="160" spans="1:8" x14ac:dyDescent="0.25">
      <c r="A160" t="s">
        <v>2959</v>
      </c>
      <c r="B160">
        <v>85</v>
      </c>
      <c r="C160" s="32">
        <v>48405881.850000001</v>
      </c>
      <c r="D160" t="s">
        <v>2960</v>
      </c>
      <c r="E160" t="s">
        <v>2961</v>
      </c>
      <c r="F160" t="s">
        <v>1917</v>
      </c>
      <c r="G160" s="32">
        <v>30000000</v>
      </c>
      <c r="H160">
        <v>4.0999999999999996</v>
      </c>
    </row>
    <row r="161" spans="1:8" x14ac:dyDescent="0.25">
      <c r="A161" t="s">
        <v>663</v>
      </c>
      <c r="B161">
        <v>95</v>
      </c>
      <c r="C161" s="32">
        <v>190666</v>
      </c>
      <c r="D161" t="s">
        <v>866</v>
      </c>
      <c r="E161" t="s">
        <v>4882</v>
      </c>
      <c r="F161" t="s">
        <v>666</v>
      </c>
      <c r="G161" s="32">
        <v>39887981.009999998</v>
      </c>
      <c r="H161">
        <v>5.7</v>
      </c>
    </row>
    <row r="162" spans="1:8" x14ac:dyDescent="0.25">
      <c r="A162" t="s">
        <v>123</v>
      </c>
      <c r="B162">
        <v>146</v>
      </c>
      <c r="C162" s="32">
        <v>78616689</v>
      </c>
      <c r="D162" t="s">
        <v>216</v>
      </c>
      <c r="E162" t="s">
        <v>755</v>
      </c>
      <c r="F162" t="s">
        <v>11</v>
      </c>
      <c r="G162" s="32">
        <v>100000000</v>
      </c>
      <c r="H162">
        <v>7.1</v>
      </c>
    </row>
    <row r="163" spans="1:8" x14ac:dyDescent="0.25">
      <c r="A163" t="s">
        <v>1767</v>
      </c>
      <c r="B163">
        <v>99</v>
      </c>
      <c r="C163" s="32">
        <v>10719367</v>
      </c>
      <c r="D163" t="s">
        <v>3338</v>
      </c>
      <c r="E163" t="s">
        <v>3339</v>
      </c>
      <c r="F163" t="s">
        <v>11</v>
      </c>
      <c r="G163" s="32">
        <v>25000000</v>
      </c>
      <c r="H163">
        <v>4.9000000000000004</v>
      </c>
    </row>
    <row r="164" spans="1:8" x14ac:dyDescent="0.25">
      <c r="A164" t="s">
        <v>6985</v>
      </c>
      <c r="B164">
        <v>86</v>
      </c>
      <c r="C164" s="32">
        <v>48405881.850000001</v>
      </c>
      <c r="D164" t="s">
        <v>1165</v>
      </c>
      <c r="E164" t="s">
        <v>6986</v>
      </c>
      <c r="F164" t="s">
        <v>11</v>
      </c>
      <c r="G164" s="32">
        <v>39887981.009999998</v>
      </c>
      <c r="H164">
        <v>6.3</v>
      </c>
    </row>
    <row r="165" spans="1:8" x14ac:dyDescent="0.25">
      <c r="A165" t="s">
        <v>6981</v>
      </c>
      <c r="B165">
        <v>160</v>
      </c>
      <c r="C165" s="32">
        <v>95236</v>
      </c>
      <c r="D165" t="s">
        <v>6190</v>
      </c>
      <c r="E165" t="s">
        <v>6982</v>
      </c>
      <c r="F165" t="s">
        <v>1905</v>
      </c>
      <c r="G165" s="32">
        <v>39887981.009999998</v>
      </c>
      <c r="H165">
        <v>6.4</v>
      </c>
    </row>
    <row r="166" spans="1:8" x14ac:dyDescent="0.25">
      <c r="A166" t="s">
        <v>1005</v>
      </c>
      <c r="B166">
        <v>106</v>
      </c>
      <c r="C166" s="32">
        <v>28064226</v>
      </c>
      <c r="D166" t="s">
        <v>386</v>
      </c>
      <c r="E166" t="s">
        <v>2549</v>
      </c>
      <c r="F166" t="s">
        <v>11</v>
      </c>
      <c r="G166" s="32">
        <v>35000000</v>
      </c>
      <c r="H166">
        <v>5</v>
      </c>
    </row>
    <row r="167" spans="1:8" x14ac:dyDescent="0.25">
      <c r="A167" t="s">
        <v>5741</v>
      </c>
      <c r="B167">
        <v>106</v>
      </c>
      <c r="C167" s="32">
        <v>64148</v>
      </c>
      <c r="D167" t="s">
        <v>1165</v>
      </c>
      <c r="E167" t="s">
        <v>5742</v>
      </c>
      <c r="F167" t="s">
        <v>11</v>
      </c>
      <c r="G167" s="32">
        <v>6500000</v>
      </c>
      <c r="H167">
        <v>7.3</v>
      </c>
    </row>
    <row r="168" spans="1:8" x14ac:dyDescent="0.25">
      <c r="A168" t="s">
        <v>64</v>
      </c>
      <c r="B168">
        <v>101</v>
      </c>
      <c r="C168" s="32">
        <v>40566655</v>
      </c>
      <c r="D168" t="s">
        <v>480</v>
      </c>
      <c r="E168" t="s">
        <v>3076</v>
      </c>
      <c r="F168" t="s">
        <v>11</v>
      </c>
      <c r="G168" s="32">
        <v>30000000</v>
      </c>
      <c r="H168">
        <v>7.1</v>
      </c>
    </row>
    <row r="169" spans="1:8" x14ac:dyDescent="0.25">
      <c r="A169" t="s">
        <v>2432</v>
      </c>
      <c r="B169">
        <v>100</v>
      </c>
      <c r="C169" s="32">
        <v>48637684</v>
      </c>
      <c r="D169" t="s">
        <v>569</v>
      </c>
      <c r="E169" t="s">
        <v>4632</v>
      </c>
      <c r="F169" t="s">
        <v>11</v>
      </c>
      <c r="G169" s="32">
        <v>12500000</v>
      </c>
      <c r="H169">
        <v>6.1</v>
      </c>
    </row>
    <row r="170" spans="1:8" x14ac:dyDescent="0.25">
      <c r="A170" t="s">
        <v>2770</v>
      </c>
      <c r="B170">
        <v>125</v>
      </c>
      <c r="C170" s="32">
        <v>65010106</v>
      </c>
      <c r="D170" t="s">
        <v>866</v>
      </c>
      <c r="E170" t="s">
        <v>2771</v>
      </c>
      <c r="F170" t="s">
        <v>11</v>
      </c>
      <c r="G170" s="32">
        <v>30000000</v>
      </c>
      <c r="H170">
        <v>7.2</v>
      </c>
    </row>
    <row r="171" spans="1:8" x14ac:dyDescent="0.25">
      <c r="A171" t="s">
        <v>1872</v>
      </c>
      <c r="B171">
        <v>123</v>
      </c>
      <c r="C171" s="32">
        <v>15294553</v>
      </c>
      <c r="D171" t="s">
        <v>226</v>
      </c>
      <c r="E171" t="s">
        <v>4827</v>
      </c>
      <c r="F171" t="s">
        <v>11</v>
      </c>
      <c r="G171" s="32">
        <v>12000000</v>
      </c>
      <c r="H171">
        <v>7.8</v>
      </c>
    </row>
    <row r="172" spans="1:8" x14ac:dyDescent="0.25">
      <c r="A172" t="s">
        <v>741</v>
      </c>
      <c r="B172">
        <v>105</v>
      </c>
      <c r="C172" s="32">
        <v>37516013</v>
      </c>
      <c r="D172" t="s">
        <v>1182</v>
      </c>
      <c r="E172" t="s">
        <v>1234</v>
      </c>
      <c r="F172" t="s">
        <v>11</v>
      </c>
      <c r="G172" s="32">
        <v>69000000</v>
      </c>
      <c r="H172">
        <v>5.9</v>
      </c>
    </row>
    <row r="173" spans="1:8" x14ac:dyDescent="0.25">
      <c r="A173" t="s">
        <v>5970</v>
      </c>
      <c r="B173">
        <v>87</v>
      </c>
      <c r="C173" s="32">
        <v>48405881.850000001</v>
      </c>
      <c r="D173" t="s">
        <v>6243</v>
      </c>
      <c r="E173" t="s">
        <v>8042</v>
      </c>
      <c r="F173" t="s">
        <v>11</v>
      </c>
      <c r="G173" s="32">
        <v>70000</v>
      </c>
      <c r="H173">
        <v>5.8</v>
      </c>
    </row>
    <row r="174" spans="1:8" x14ac:dyDescent="0.25">
      <c r="A174" t="s">
        <v>1265</v>
      </c>
      <c r="B174">
        <v>121</v>
      </c>
      <c r="C174" s="32">
        <v>50007168</v>
      </c>
      <c r="D174" t="s">
        <v>145</v>
      </c>
      <c r="E174" t="s">
        <v>1774</v>
      </c>
      <c r="F174" t="s">
        <v>11</v>
      </c>
      <c r="G174" s="32">
        <v>50000000</v>
      </c>
      <c r="H174">
        <v>6.7</v>
      </c>
    </row>
    <row r="175" spans="1:8" x14ac:dyDescent="0.25">
      <c r="A175" t="s">
        <v>1417</v>
      </c>
      <c r="B175">
        <v>100</v>
      </c>
      <c r="C175" s="32">
        <v>48405881.850000001</v>
      </c>
      <c r="D175" t="s">
        <v>569</v>
      </c>
      <c r="E175" t="s">
        <v>3150</v>
      </c>
      <c r="F175" t="s">
        <v>11</v>
      </c>
      <c r="G175" s="32">
        <v>26000000</v>
      </c>
      <c r="H175">
        <v>4</v>
      </c>
    </row>
    <row r="176" spans="1:8" x14ac:dyDescent="0.25">
      <c r="A176" t="s">
        <v>166</v>
      </c>
      <c r="B176">
        <v>78</v>
      </c>
      <c r="C176" s="32">
        <v>72217000</v>
      </c>
      <c r="D176" t="s">
        <v>676</v>
      </c>
      <c r="E176" t="s">
        <v>4757</v>
      </c>
      <c r="F176" t="s">
        <v>11</v>
      </c>
      <c r="G176" s="32">
        <v>12000000</v>
      </c>
      <c r="H176">
        <v>6.9</v>
      </c>
    </row>
    <row r="177" spans="1:8" x14ac:dyDescent="0.25">
      <c r="A177" t="s">
        <v>1695</v>
      </c>
      <c r="B177">
        <v>90</v>
      </c>
      <c r="C177" s="32">
        <v>108360000</v>
      </c>
      <c r="D177" t="s">
        <v>1437</v>
      </c>
      <c r="E177" t="s">
        <v>2750</v>
      </c>
      <c r="F177" t="s">
        <v>11</v>
      </c>
      <c r="G177" s="32">
        <v>30000000</v>
      </c>
      <c r="H177">
        <v>6.3</v>
      </c>
    </row>
    <row r="178" spans="1:8" x14ac:dyDescent="0.25">
      <c r="A178" t="s">
        <v>2000</v>
      </c>
      <c r="B178">
        <v>133</v>
      </c>
      <c r="C178" s="32">
        <v>24343673</v>
      </c>
      <c r="D178" t="s">
        <v>2001</v>
      </c>
      <c r="E178" t="s">
        <v>2002</v>
      </c>
      <c r="F178" t="s">
        <v>11</v>
      </c>
      <c r="G178" s="32">
        <v>45000000</v>
      </c>
      <c r="H178">
        <v>7.4</v>
      </c>
    </row>
    <row r="179" spans="1:8" x14ac:dyDescent="0.25">
      <c r="A179" t="s">
        <v>2000</v>
      </c>
      <c r="B179">
        <v>133</v>
      </c>
      <c r="C179" s="32">
        <v>24343673</v>
      </c>
      <c r="D179" t="s">
        <v>2001</v>
      </c>
      <c r="E179" t="s">
        <v>2002</v>
      </c>
      <c r="F179" t="s">
        <v>11</v>
      </c>
      <c r="G179" s="32">
        <v>45000000</v>
      </c>
      <c r="H179">
        <v>7.4</v>
      </c>
    </row>
    <row r="180" spans="1:8" x14ac:dyDescent="0.25">
      <c r="A180" t="s">
        <v>4761</v>
      </c>
      <c r="B180">
        <v>110</v>
      </c>
      <c r="C180" s="32">
        <v>70011073</v>
      </c>
      <c r="D180" t="s">
        <v>4762</v>
      </c>
      <c r="E180" t="s">
        <v>4763</v>
      </c>
      <c r="F180" t="s">
        <v>11</v>
      </c>
      <c r="G180" s="32">
        <v>12000000</v>
      </c>
      <c r="H180">
        <v>6.5</v>
      </c>
    </row>
    <row r="181" spans="1:8" x14ac:dyDescent="0.25">
      <c r="A181" t="s">
        <v>3348</v>
      </c>
      <c r="B181">
        <v>96</v>
      </c>
      <c r="C181" s="32">
        <v>20257000</v>
      </c>
      <c r="D181" t="s">
        <v>133</v>
      </c>
      <c r="E181" t="s">
        <v>5611</v>
      </c>
      <c r="F181" t="s">
        <v>11</v>
      </c>
      <c r="G181" s="32">
        <v>7000000</v>
      </c>
      <c r="H181">
        <v>5.2</v>
      </c>
    </row>
    <row r="182" spans="1:8" x14ac:dyDescent="0.25">
      <c r="A182" t="s">
        <v>4722</v>
      </c>
      <c r="B182">
        <v>106</v>
      </c>
      <c r="C182" s="32">
        <v>48405881.850000001</v>
      </c>
      <c r="D182" t="s">
        <v>1160</v>
      </c>
      <c r="E182" t="s">
        <v>5252</v>
      </c>
      <c r="F182" t="s">
        <v>11</v>
      </c>
      <c r="G182" s="32">
        <v>10000000</v>
      </c>
      <c r="H182">
        <v>6.3</v>
      </c>
    </row>
    <row r="183" spans="1:8" x14ac:dyDescent="0.25">
      <c r="A183" t="s">
        <v>6480</v>
      </c>
      <c r="B183">
        <v>99</v>
      </c>
      <c r="C183" s="32">
        <v>2277396</v>
      </c>
      <c r="D183" t="s">
        <v>69</v>
      </c>
      <c r="E183" t="s">
        <v>6481</v>
      </c>
      <c r="F183" t="s">
        <v>11</v>
      </c>
      <c r="G183" s="32">
        <v>39887981.009999998</v>
      </c>
      <c r="H183">
        <v>7.2</v>
      </c>
    </row>
    <row r="184" spans="1:8" x14ac:dyDescent="0.25">
      <c r="A184" t="s">
        <v>610</v>
      </c>
      <c r="B184">
        <v>81</v>
      </c>
      <c r="C184" s="32">
        <v>22245861</v>
      </c>
      <c r="D184" t="s">
        <v>866</v>
      </c>
      <c r="E184" t="s">
        <v>3950</v>
      </c>
      <c r="F184" t="s">
        <v>11</v>
      </c>
      <c r="G184" s="32">
        <v>19000000</v>
      </c>
      <c r="H184">
        <v>7.7</v>
      </c>
    </row>
    <row r="185" spans="1:8" x14ac:dyDescent="0.25">
      <c r="A185" t="s">
        <v>3232</v>
      </c>
      <c r="B185">
        <v>106</v>
      </c>
      <c r="C185" s="32">
        <v>17382982</v>
      </c>
      <c r="D185" t="s">
        <v>1387</v>
      </c>
      <c r="E185" t="s">
        <v>5992</v>
      </c>
      <c r="F185" t="s">
        <v>950</v>
      </c>
      <c r="G185" s="32">
        <v>5000000</v>
      </c>
      <c r="H185">
        <v>5.2</v>
      </c>
    </row>
    <row r="186" spans="1:8" x14ac:dyDescent="0.25">
      <c r="A186" t="s">
        <v>588</v>
      </c>
      <c r="B186">
        <v>107</v>
      </c>
      <c r="C186" s="32">
        <v>18004225</v>
      </c>
      <c r="D186" t="s">
        <v>480</v>
      </c>
      <c r="E186" t="s">
        <v>4689</v>
      </c>
      <c r="F186" t="s">
        <v>11</v>
      </c>
      <c r="G186" s="32">
        <v>13000000</v>
      </c>
      <c r="H186">
        <v>5.7</v>
      </c>
    </row>
    <row r="187" spans="1:8" x14ac:dyDescent="0.25">
      <c r="A187" t="s">
        <v>3473</v>
      </c>
      <c r="B187">
        <v>112</v>
      </c>
      <c r="C187" s="32">
        <v>317125</v>
      </c>
      <c r="D187" t="s">
        <v>69</v>
      </c>
      <c r="E187" t="s">
        <v>6328</v>
      </c>
      <c r="F187" t="s">
        <v>11</v>
      </c>
      <c r="G187" s="32">
        <v>16000000</v>
      </c>
      <c r="H187">
        <v>6.2</v>
      </c>
    </row>
    <row r="188" spans="1:8" x14ac:dyDescent="0.25">
      <c r="A188" t="s">
        <v>7558</v>
      </c>
      <c r="B188">
        <v>91</v>
      </c>
      <c r="C188" s="32">
        <v>48405881.850000001</v>
      </c>
      <c r="D188" t="s">
        <v>730</v>
      </c>
      <c r="E188" t="s">
        <v>7559</v>
      </c>
      <c r="F188" t="s">
        <v>11</v>
      </c>
      <c r="G188" s="32">
        <v>750000</v>
      </c>
      <c r="H188">
        <v>4.9000000000000004</v>
      </c>
    </row>
    <row r="189" spans="1:8" x14ac:dyDescent="0.25">
      <c r="A189" t="s">
        <v>2220</v>
      </c>
      <c r="B189">
        <v>107</v>
      </c>
      <c r="C189" s="32">
        <v>16025394</v>
      </c>
      <c r="D189" t="s">
        <v>480</v>
      </c>
      <c r="E189" t="s">
        <v>5270</v>
      </c>
      <c r="F189" t="s">
        <v>11</v>
      </c>
      <c r="G189" s="32">
        <v>39887981.009999998</v>
      </c>
      <c r="H189">
        <v>6.8</v>
      </c>
    </row>
    <row r="190" spans="1:8" x14ac:dyDescent="0.25">
      <c r="A190" t="s">
        <v>1624</v>
      </c>
      <c r="B190">
        <v>93</v>
      </c>
      <c r="C190" s="32">
        <v>25857987</v>
      </c>
      <c r="D190" t="s">
        <v>212</v>
      </c>
      <c r="E190" t="s">
        <v>1625</v>
      </c>
      <c r="F190" t="s">
        <v>11</v>
      </c>
      <c r="G190" s="32">
        <v>62000000</v>
      </c>
      <c r="H190">
        <v>5.5</v>
      </c>
    </row>
    <row r="191" spans="1:8" x14ac:dyDescent="0.25">
      <c r="A191" t="s">
        <v>304</v>
      </c>
      <c r="B191">
        <v>100</v>
      </c>
      <c r="C191" s="32">
        <v>60522097</v>
      </c>
      <c r="D191" t="s">
        <v>22</v>
      </c>
      <c r="E191" t="s">
        <v>411</v>
      </c>
      <c r="F191" t="s">
        <v>11</v>
      </c>
      <c r="G191" s="32">
        <v>130000000</v>
      </c>
      <c r="H191">
        <v>4.9000000000000004</v>
      </c>
    </row>
    <row r="192" spans="1:8" x14ac:dyDescent="0.25">
      <c r="A192" t="s">
        <v>85</v>
      </c>
      <c r="B192">
        <v>97</v>
      </c>
      <c r="C192" s="32">
        <v>28328132</v>
      </c>
      <c r="D192" t="s">
        <v>1544</v>
      </c>
      <c r="E192" t="s">
        <v>1545</v>
      </c>
      <c r="F192" t="s">
        <v>11</v>
      </c>
      <c r="G192" s="32">
        <v>58000000</v>
      </c>
      <c r="H192">
        <v>6.3</v>
      </c>
    </row>
    <row r="193" spans="1:8" x14ac:dyDescent="0.25">
      <c r="A193" t="s">
        <v>7566</v>
      </c>
      <c r="B193">
        <v>90</v>
      </c>
      <c r="C193" s="32">
        <v>48405881.850000001</v>
      </c>
      <c r="D193" t="s">
        <v>911</v>
      </c>
      <c r="E193" t="s">
        <v>7567</v>
      </c>
      <c r="F193" t="s">
        <v>11</v>
      </c>
      <c r="G193" s="32">
        <v>650000</v>
      </c>
      <c r="H193">
        <v>5.4</v>
      </c>
    </row>
    <row r="194" spans="1:8" x14ac:dyDescent="0.25">
      <c r="A194" t="s">
        <v>6216</v>
      </c>
      <c r="B194">
        <v>104</v>
      </c>
      <c r="C194" s="32">
        <v>108229</v>
      </c>
      <c r="D194" t="s">
        <v>2086</v>
      </c>
      <c r="E194" t="s">
        <v>6217</v>
      </c>
      <c r="F194" t="s">
        <v>11</v>
      </c>
      <c r="G194" s="32">
        <v>4500000</v>
      </c>
      <c r="H194">
        <v>5.9</v>
      </c>
    </row>
    <row r="195" spans="1:8" x14ac:dyDescent="0.25">
      <c r="A195" t="s">
        <v>2351</v>
      </c>
      <c r="B195">
        <v>110</v>
      </c>
      <c r="C195" s="32">
        <v>5881504</v>
      </c>
      <c r="D195" t="s">
        <v>2352</v>
      </c>
      <c r="E195" t="s">
        <v>2353</v>
      </c>
      <c r="F195" t="s">
        <v>11</v>
      </c>
      <c r="G195" s="32">
        <v>39000000</v>
      </c>
      <c r="H195">
        <v>5.3</v>
      </c>
    </row>
    <row r="196" spans="1:8" x14ac:dyDescent="0.25">
      <c r="A196" t="s">
        <v>7027</v>
      </c>
      <c r="B196">
        <v>90</v>
      </c>
      <c r="C196" s="32">
        <v>48405881.850000001</v>
      </c>
      <c r="D196" t="s">
        <v>3152</v>
      </c>
      <c r="E196" t="s">
        <v>7028</v>
      </c>
      <c r="F196" t="s">
        <v>11</v>
      </c>
      <c r="G196" s="32">
        <v>2000000</v>
      </c>
      <c r="H196">
        <v>4.7</v>
      </c>
    </row>
    <row r="197" spans="1:8" x14ac:dyDescent="0.25">
      <c r="A197" t="s">
        <v>3133</v>
      </c>
      <c r="B197">
        <v>100</v>
      </c>
      <c r="C197" s="32">
        <v>23222861</v>
      </c>
      <c r="D197" t="s">
        <v>3134</v>
      </c>
      <c r="E197" t="s">
        <v>3135</v>
      </c>
      <c r="F197" t="s">
        <v>11</v>
      </c>
      <c r="G197" s="32">
        <v>26000000</v>
      </c>
      <c r="H197">
        <v>4.5</v>
      </c>
    </row>
    <row r="198" spans="1:8" x14ac:dyDescent="0.25">
      <c r="A198" t="s">
        <v>1493</v>
      </c>
      <c r="B198">
        <v>102</v>
      </c>
      <c r="C198" s="32">
        <v>47285499</v>
      </c>
      <c r="D198" t="s">
        <v>3212</v>
      </c>
      <c r="E198" t="s">
        <v>3213</v>
      </c>
      <c r="F198" t="s">
        <v>11</v>
      </c>
      <c r="G198" s="32">
        <v>26000000</v>
      </c>
      <c r="H198">
        <v>5</v>
      </c>
    </row>
    <row r="199" spans="1:8" x14ac:dyDescent="0.25">
      <c r="A199" t="s">
        <v>1221</v>
      </c>
      <c r="B199">
        <v>141</v>
      </c>
      <c r="C199" s="32">
        <v>617840</v>
      </c>
      <c r="D199" t="s">
        <v>1222</v>
      </c>
      <c r="E199" t="s">
        <v>1223</v>
      </c>
      <c r="F199" t="s">
        <v>11</v>
      </c>
      <c r="G199" s="32">
        <v>70000000</v>
      </c>
      <c r="H199">
        <v>7.2</v>
      </c>
    </row>
    <row r="200" spans="1:8" x14ac:dyDescent="0.25">
      <c r="A200" t="s">
        <v>5699</v>
      </c>
      <c r="B200">
        <v>125</v>
      </c>
      <c r="C200" s="32">
        <v>927107</v>
      </c>
      <c r="D200" t="s">
        <v>4046</v>
      </c>
      <c r="E200" t="s">
        <v>5700</v>
      </c>
      <c r="F200" t="s">
        <v>2953</v>
      </c>
      <c r="G200" s="32">
        <v>15000000</v>
      </c>
      <c r="H200">
        <v>7.3</v>
      </c>
    </row>
    <row r="201" spans="1:8" x14ac:dyDescent="0.25">
      <c r="A201" t="s">
        <v>2420</v>
      </c>
      <c r="B201">
        <v>98</v>
      </c>
      <c r="C201" s="32">
        <v>24629916</v>
      </c>
      <c r="D201" t="s">
        <v>2515</v>
      </c>
      <c r="E201" t="s">
        <v>6512</v>
      </c>
      <c r="F201" t="s">
        <v>11</v>
      </c>
      <c r="G201" s="32">
        <v>3000000</v>
      </c>
      <c r="H201">
        <v>5.0999999999999996</v>
      </c>
    </row>
    <row r="202" spans="1:8" x14ac:dyDescent="0.25">
      <c r="A202" t="s">
        <v>235</v>
      </c>
      <c r="B202">
        <v>124</v>
      </c>
      <c r="C202" s="32">
        <v>172620724</v>
      </c>
      <c r="D202" t="s">
        <v>236</v>
      </c>
      <c r="E202" t="s">
        <v>799</v>
      </c>
      <c r="F202" t="s">
        <v>11</v>
      </c>
      <c r="G202" s="32">
        <v>85000000</v>
      </c>
      <c r="H202">
        <v>6.4</v>
      </c>
    </row>
    <row r="203" spans="1:8" x14ac:dyDescent="0.25">
      <c r="A203" t="s">
        <v>1236</v>
      </c>
      <c r="B203">
        <v>91</v>
      </c>
      <c r="C203" s="32">
        <v>2850263</v>
      </c>
      <c r="D203" t="s">
        <v>7241</v>
      </c>
      <c r="E203" t="s">
        <v>7242</v>
      </c>
      <c r="F203" t="s">
        <v>11</v>
      </c>
      <c r="G203" s="32">
        <v>2600000</v>
      </c>
      <c r="H203">
        <v>6.2</v>
      </c>
    </row>
    <row r="204" spans="1:8" x14ac:dyDescent="0.25">
      <c r="A204" t="s">
        <v>6223</v>
      </c>
      <c r="B204">
        <v>130</v>
      </c>
      <c r="C204" s="32">
        <v>48405881.850000001</v>
      </c>
      <c r="D204" t="s">
        <v>6224</v>
      </c>
      <c r="E204" t="s">
        <v>6225</v>
      </c>
      <c r="F204" t="s">
        <v>1905</v>
      </c>
      <c r="G204" s="32">
        <v>4400000</v>
      </c>
      <c r="H204">
        <v>8.5</v>
      </c>
    </row>
    <row r="205" spans="1:8" x14ac:dyDescent="0.25">
      <c r="A205" t="s">
        <v>6389</v>
      </c>
      <c r="B205">
        <v>88</v>
      </c>
      <c r="C205" s="32">
        <v>83400000</v>
      </c>
      <c r="D205" t="s">
        <v>676</v>
      </c>
      <c r="E205" t="s">
        <v>6390</v>
      </c>
      <c r="F205" t="s">
        <v>11</v>
      </c>
      <c r="G205" s="32">
        <v>3500000</v>
      </c>
      <c r="H205">
        <v>7.8</v>
      </c>
    </row>
    <row r="206" spans="1:8" x14ac:dyDescent="0.25">
      <c r="A206" t="s">
        <v>7352</v>
      </c>
      <c r="B206">
        <v>124</v>
      </c>
      <c r="C206" s="32">
        <v>621240</v>
      </c>
      <c r="D206" t="s">
        <v>661</v>
      </c>
      <c r="E206" t="s">
        <v>7353</v>
      </c>
      <c r="F206" t="s">
        <v>5420</v>
      </c>
      <c r="G206" s="32">
        <v>39887981.009999998</v>
      </c>
      <c r="H206">
        <v>7.4</v>
      </c>
    </row>
    <row r="207" spans="1:8" x14ac:dyDescent="0.25">
      <c r="A207" t="s">
        <v>5456</v>
      </c>
      <c r="B207">
        <v>112</v>
      </c>
      <c r="C207" s="32">
        <v>18811135</v>
      </c>
      <c r="D207" t="s">
        <v>1165</v>
      </c>
      <c r="E207" t="s">
        <v>5457</v>
      </c>
      <c r="F207" t="s">
        <v>11</v>
      </c>
      <c r="G207" s="32">
        <v>39887981.009999998</v>
      </c>
      <c r="H207">
        <v>7.5</v>
      </c>
    </row>
    <row r="208" spans="1:8" x14ac:dyDescent="0.25">
      <c r="A208" t="s">
        <v>3864</v>
      </c>
      <c r="B208">
        <v>124</v>
      </c>
      <c r="C208" s="32">
        <v>439162</v>
      </c>
      <c r="D208" t="s">
        <v>5525</v>
      </c>
      <c r="E208" t="s">
        <v>5526</v>
      </c>
      <c r="F208" t="s">
        <v>222</v>
      </c>
      <c r="G208" s="32">
        <v>1100000000</v>
      </c>
      <c r="H208">
        <v>8.1</v>
      </c>
    </row>
    <row r="209" spans="1:8" x14ac:dyDescent="0.25">
      <c r="A209" t="s">
        <v>562</v>
      </c>
      <c r="B209">
        <v>90</v>
      </c>
      <c r="C209" s="32">
        <v>217350219</v>
      </c>
      <c r="D209" t="s">
        <v>28</v>
      </c>
      <c r="E209" t="s">
        <v>2987</v>
      </c>
      <c r="F209" t="s">
        <v>11</v>
      </c>
      <c r="G209" s="32">
        <v>28000000</v>
      </c>
      <c r="H209">
        <v>8</v>
      </c>
    </row>
    <row r="210" spans="1:8" x14ac:dyDescent="0.25">
      <c r="A210" t="s">
        <v>5571</v>
      </c>
      <c r="B210">
        <v>113</v>
      </c>
      <c r="C210" s="32">
        <v>3014541</v>
      </c>
      <c r="D210" t="s">
        <v>1165</v>
      </c>
      <c r="E210" t="s">
        <v>5572</v>
      </c>
      <c r="F210" t="s">
        <v>11</v>
      </c>
      <c r="G210" s="32">
        <v>8000000</v>
      </c>
      <c r="H210">
        <v>6.7</v>
      </c>
    </row>
    <row r="211" spans="1:8" x14ac:dyDescent="0.25">
      <c r="A211" t="s">
        <v>3432</v>
      </c>
      <c r="B211">
        <v>97</v>
      </c>
      <c r="C211" s="32">
        <v>326308</v>
      </c>
      <c r="D211" t="s">
        <v>730</v>
      </c>
      <c r="E211" t="s">
        <v>6086</v>
      </c>
      <c r="F211" t="s">
        <v>11</v>
      </c>
      <c r="G211" s="32">
        <v>5000000</v>
      </c>
      <c r="H211">
        <v>6.1</v>
      </c>
    </row>
    <row r="212" spans="1:8" x14ac:dyDescent="0.25">
      <c r="A212" t="s">
        <v>1326</v>
      </c>
      <c r="B212">
        <v>96</v>
      </c>
      <c r="C212" s="32">
        <v>14208384</v>
      </c>
      <c r="D212" t="s">
        <v>569</v>
      </c>
      <c r="E212" t="s">
        <v>2902</v>
      </c>
      <c r="F212" t="s">
        <v>11</v>
      </c>
      <c r="G212" s="32">
        <v>30000000</v>
      </c>
      <c r="H212">
        <v>5.6</v>
      </c>
    </row>
    <row r="213" spans="1:8" x14ac:dyDescent="0.25">
      <c r="A213" t="s">
        <v>160</v>
      </c>
      <c r="B213">
        <v>101</v>
      </c>
      <c r="C213" s="32">
        <v>25863915</v>
      </c>
      <c r="D213" t="s">
        <v>401</v>
      </c>
      <c r="E213" t="s">
        <v>2536</v>
      </c>
      <c r="F213" t="s">
        <v>11</v>
      </c>
      <c r="G213" s="32">
        <v>35000000</v>
      </c>
      <c r="H213">
        <v>5.0999999999999996</v>
      </c>
    </row>
    <row r="214" spans="1:8" x14ac:dyDescent="0.25">
      <c r="A214" t="s">
        <v>2320</v>
      </c>
      <c r="B214">
        <v>93</v>
      </c>
      <c r="C214" s="32">
        <v>652526</v>
      </c>
      <c r="D214" t="s">
        <v>2321</v>
      </c>
      <c r="E214" t="s">
        <v>2322</v>
      </c>
      <c r="F214" t="s">
        <v>11</v>
      </c>
      <c r="G214" s="32">
        <v>40000000</v>
      </c>
      <c r="H214">
        <v>5.0999999999999996</v>
      </c>
    </row>
    <row r="215" spans="1:8" x14ac:dyDescent="0.25">
      <c r="A215" t="s">
        <v>3023</v>
      </c>
      <c r="B215">
        <v>81</v>
      </c>
      <c r="C215" s="32">
        <v>66950483</v>
      </c>
      <c r="D215" t="s">
        <v>1041</v>
      </c>
      <c r="E215" t="s">
        <v>3024</v>
      </c>
      <c r="F215" t="s">
        <v>11</v>
      </c>
      <c r="G215" s="32">
        <v>28000000</v>
      </c>
      <c r="H215">
        <v>6.2</v>
      </c>
    </row>
    <row r="216" spans="1:8" x14ac:dyDescent="0.25">
      <c r="A216" t="s">
        <v>251</v>
      </c>
      <c r="B216">
        <v>206</v>
      </c>
      <c r="C216" s="32">
        <v>34293771</v>
      </c>
      <c r="D216" t="s">
        <v>252</v>
      </c>
      <c r="E216" t="s">
        <v>253</v>
      </c>
      <c r="F216" t="s">
        <v>11</v>
      </c>
      <c r="G216" s="32">
        <v>155000000</v>
      </c>
      <c r="H216">
        <v>5.5</v>
      </c>
    </row>
    <row r="217" spans="1:8" x14ac:dyDescent="0.25">
      <c r="A217" t="s">
        <v>6846</v>
      </c>
      <c r="B217">
        <v>106</v>
      </c>
      <c r="C217" s="32">
        <v>48405881.850000001</v>
      </c>
      <c r="D217" t="s">
        <v>976</v>
      </c>
      <c r="E217" t="s">
        <v>6847</v>
      </c>
      <c r="F217" t="s">
        <v>11</v>
      </c>
      <c r="G217" s="32">
        <v>2000000</v>
      </c>
      <c r="H217">
        <v>7</v>
      </c>
    </row>
    <row r="218" spans="1:8" x14ac:dyDescent="0.25">
      <c r="A218" t="s">
        <v>2290</v>
      </c>
      <c r="B218">
        <v>103</v>
      </c>
      <c r="C218" s="32">
        <v>13395939</v>
      </c>
      <c r="D218" t="s">
        <v>480</v>
      </c>
      <c r="E218" t="s">
        <v>2291</v>
      </c>
      <c r="F218" t="s">
        <v>11</v>
      </c>
      <c r="G218" s="32">
        <v>60000000</v>
      </c>
      <c r="H218">
        <v>6.2</v>
      </c>
    </row>
    <row r="219" spans="1:8" x14ac:dyDescent="0.25">
      <c r="A219" t="s">
        <v>553</v>
      </c>
      <c r="B219">
        <v>165</v>
      </c>
      <c r="C219" s="32">
        <v>58183966</v>
      </c>
      <c r="D219" t="s">
        <v>554</v>
      </c>
      <c r="E219" t="s">
        <v>555</v>
      </c>
      <c r="F219" t="s">
        <v>11</v>
      </c>
      <c r="G219" s="32">
        <v>107000000</v>
      </c>
      <c r="H219">
        <v>6.8</v>
      </c>
    </row>
    <row r="220" spans="1:8" x14ac:dyDescent="0.25">
      <c r="A220" t="s">
        <v>5565</v>
      </c>
      <c r="B220">
        <v>103</v>
      </c>
      <c r="C220" s="32">
        <v>206400</v>
      </c>
      <c r="D220" t="s">
        <v>5440</v>
      </c>
      <c r="E220" t="s">
        <v>5566</v>
      </c>
      <c r="F220" t="s">
        <v>497</v>
      </c>
      <c r="G220" s="32">
        <v>50000000</v>
      </c>
      <c r="H220">
        <v>6.9</v>
      </c>
    </row>
    <row r="221" spans="1:8" x14ac:dyDescent="0.25">
      <c r="A221" t="s">
        <v>83</v>
      </c>
      <c r="B221">
        <v>108</v>
      </c>
      <c r="C221" s="32">
        <v>334185206</v>
      </c>
      <c r="D221" t="s">
        <v>65</v>
      </c>
      <c r="E221" t="s">
        <v>84</v>
      </c>
      <c r="F221" t="s">
        <v>11</v>
      </c>
      <c r="G221" s="32">
        <v>200000000</v>
      </c>
      <c r="H221">
        <v>6.5</v>
      </c>
    </row>
    <row r="222" spans="1:8" x14ac:dyDescent="0.25">
      <c r="A222" t="s">
        <v>83</v>
      </c>
      <c r="B222">
        <v>108</v>
      </c>
      <c r="C222" s="32">
        <v>334185206</v>
      </c>
      <c r="D222" t="s">
        <v>65</v>
      </c>
      <c r="E222" t="s">
        <v>84</v>
      </c>
      <c r="F222" t="s">
        <v>11</v>
      </c>
      <c r="G222" s="32">
        <v>200000000</v>
      </c>
      <c r="H222">
        <v>6.5</v>
      </c>
    </row>
    <row r="223" spans="1:8" x14ac:dyDescent="0.25">
      <c r="A223" t="s">
        <v>238</v>
      </c>
      <c r="B223">
        <v>113</v>
      </c>
      <c r="C223" s="32">
        <v>76846624</v>
      </c>
      <c r="D223" t="s">
        <v>65</v>
      </c>
      <c r="E223" t="s">
        <v>239</v>
      </c>
      <c r="F223" t="s">
        <v>11</v>
      </c>
      <c r="G223" s="32">
        <v>170000000</v>
      </c>
      <c r="H223">
        <v>6.4</v>
      </c>
    </row>
    <row r="224" spans="1:8" x14ac:dyDescent="0.25">
      <c r="A224" t="s">
        <v>225</v>
      </c>
      <c r="B224">
        <v>145</v>
      </c>
      <c r="C224" s="32">
        <v>55473600</v>
      </c>
      <c r="D224" t="s">
        <v>1423</v>
      </c>
      <c r="E224" t="s">
        <v>1596</v>
      </c>
      <c r="F224" t="s">
        <v>11</v>
      </c>
      <c r="G224" s="32">
        <v>50000000</v>
      </c>
      <c r="H224">
        <v>6.4</v>
      </c>
    </row>
    <row r="225" spans="1:8" x14ac:dyDescent="0.25">
      <c r="A225" t="s">
        <v>6757</v>
      </c>
      <c r="B225">
        <v>101</v>
      </c>
      <c r="C225" s="32">
        <v>48405881.850000001</v>
      </c>
      <c r="D225" t="s">
        <v>1863</v>
      </c>
      <c r="E225" t="s">
        <v>6758</v>
      </c>
      <c r="F225" t="s">
        <v>11</v>
      </c>
      <c r="G225" s="32">
        <v>2500000</v>
      </c>
      <c r="H225">
        <v>3.1</v>
      </c>
    </row>
    <row r="226" spans="1:8" x14ac:dyDescent="0.25">
      <c r="A226" t="s">
        <v>5624</v>
      </c>
      <c r="B226">
        <v>79</v>
      </c>
      <c r="C226" s="32">
        <v>48405881.850000001</v>
      </c>
      <c r="D226" t="s">
        <v>2173</v>
      </c>
      <c r="E226" t="s">
        <v>5625</v>
      </c>
      <c r="F226" t="s">
        <v>11</v>
      </c>
      <c r="G226" s="32">
        <v>350000</v>
      </c>
      <c r="H226">
        <v>4.0999999999999996</v>
      </c>
    </row>
    <row r="227" spans="1:8" x14ac:dyDescent="0.25">
      <c r="A227" t="s">
        <v>60</v>
      </c>
      <c r="B227">
        <v>116</v>
      </c>
      <c r="C227" s="32">
        <v>78900000</v>
      </c>
      <c r="D227" t="s">
        <v>3450</v>
      </c>
      <c r="E227" t="s">
        <v>5304</v>
      </c>
      <c r="F227" t="s">
        <v>11</v>
      </c>
      <c r="G227" s="32">
        <v>11000000</v>
      </c>
      <c r="H227">
        <v>8.5</v>
      </c>
    </row>
    <row r="228" spans="1:8" x14ac:dyDescent="0.25">
      <c r="A228" t="s">
        <v>1422</v>
      </c>
      <c r="B228">
        <v>116</v>
      </c>
      <c r="C228" s="32">
        <v>47748610</v>
      </c>
      <c r="D228" t="s">
        <v>1423</v>
      </c>
      <c r="E228" t="s">
        <v>1424</v>
      </c>
      <c r="F228" t="s">
        <v>11</v>
      </c>
      <c r="G228" s="32">
        <v>75000000</v>
      </c>
      <c r="H228">
        <v>6.3</v>
      </c>
    </row>
    <row r="229" spans="1:8" x14ac:dyDescent="0.25">
      <c r="A229" t="s">
        <v>2010</v>
      </c>
      <c r="B229">
        <v>86</v>
      </c>
      <c r="C229" s="32">
        <v>25200412</v>
      </c>
      <c r="D229" t="s">
        <v>2011</v>
      </c>
      <c r="E229" t="s">
        <v>2012</v>
      </c>
      <c r="F229" t="s">
        <v>11</v>
      </c>
      <c r="G229" s="32">
        <v>45000000</v>
      </c>
      <c r="H229">
        <v>5.4</v>
      </c>
    </row>
    <row r="230" spans="1:8" x14ac:dyDescent="0.25">
      <c r="A230" t="s">
        <v>2213</v>
      </c>
      <c r="B230">
        <v>102</v>
      </c>
      <c r="C230" s="32">
        <v>41797066</v>
      </c>
      <c r="D230" t="s">
        <v>760</v>
      </c>
      <c r="E230" t="s">
        <v>2214</v>
      </c>
      <c r="F230" t="s">
        <v>11</v>
      </c>
      <c r="G230" s="32">
        <v>40000000</v>
      </c>
      <c r="H230">
        <v>4.7</v>
      </c>
    </row>
    <row r="231" spans="1:8" x14ac:dyDescent="0.25">
      <c r="A231" t="s">
        <v>8</v>
      </c>
      <c r="B231">
        <v>154</v>
      </c>
      <c r="C231" s="32">
        <v>85200000</v>
      </c>
      <c r="D231" t="s">
        <v>22</v>
      </c>
      <c r="E231" t="s">
        <v>4093</v>
      </c>
      <c r="F231" t="s">
        <v>11</v>
      </c>
      <c r="G231" s="32">
        <v>18500000</v>
      </c>
      <c r="H231">
        <v>8.4</v>
      </c>
    </row>
    <row r="232" spans="1:8" x14ac:dyDescent="0.25">
      <c r="A232" t="s">
        <v>1731</v>
      </c>
      <c r="B232">
        <v>120</v>
      </c>
      <c r="C232" s="32">
        <v>36733909</v>
      </c>
      <c r="D232" t="s">
        <v>2591</v>
      </c>
      <c r="E232" t="s">
        <v>2681</v>
      </c>
      <c r="F232" t="s">
        <v>11</v>
      </c>
      <c r="G232" s="32">
        <v>32000000</v>
      </c>
      <c r="H232">
        <v>7.1</v>
      </c>
    </row>
    <row r="233" spans="1:8" x14ac:dyDescent="0.25">
      <c r="A233" t="s">
        <v>4354</v>
      </c>
      <c r="B233">
        <v>99</v>
      </c>
      <c r="C233" s="32">
        <v>33860010</v>
      </c>
      <c r="D233" t="s">
        <v>569</v>
      </c>
      <c r="E233" t="s">
        <v>4355</v>
      </c>
      <c r="F233" t="s">
        <v>11</v>
      </c>
      <c r="G233" s="32">
        <v>15000000</v>
      </c>
      <c r="H233">
        <v>4.8</v>
      </c>
    </row>
    <row r="234" spans="1:8" x14ac:dyDescent="0.25">
      <c r="A234" t="s">
        <v>1553</v>
      </c>
      <c r="B234">
        <v>95</v>
      </c>
      <c r="C234" s="32">
        <v>25482931</v>
      </c>
      <c r="D234" t="s">
        <v>133</v>
      </c>
      <c r="E234" t="s">
        <v>4553</v>
      </c>
      <c r="F234" t="s">
        <v>11</v>
      </c>
      <c r="G234" s="32">
        <v>14000000</v>
      </c>
      <c r="H234">
        <v>5.7</v>
      </c>
    </row>
    <row r="235" spans="1:8" x14ac:dyDescent="0.25">
      <c r="A235" t="s">
        <v>3869</v>
      </c>
      <c r="B235">
        <v>101</v>
      </c>
      <c r="C235" s="32">
        <v>578382</v>
      </c>
      <c r="D235" t="s">
        <v>3870</v>
      </c>
      <c r="E235" t="s">
        <v>3871</v>
      </c>
      <c r="F235" t="s">
        <v>11</v>
      </c>
      <c r="G235" s="32">
        <v>39887981.009999998</v>
      </c>
      <c r="H235">
        <v>6.3</v>
      </c>
    </row>
    <row r="236" spans="1:8" x14ac:dyDescent="0.25">
      <c r="A236" t="s">
        <v>6169</v>
      </c>
      <c r="B236">
        <v>89</v>
      </c>
      <c r="C236" s="32">
        <v>48405881.850000001</v>
      </c>
      <c r="D236" t="s">
        <v>5087</v>
      </c>
      <c r="E236" t="s">
        <v>6170</v>
      </c>
      <c r="F236" t="s">
        <v>11</v>
      </c>
      <c r="G236" s="32">
        <v>5000000</v>
      </c>
      <c r="H236">
        <v>5.3</v>
      </c>
    </row>
    <row r="237" spans="1:8" x14ac:dyDescent="0.25">
      <c r="A237" t="s">
        <v>6953</v>
      </c>
      <c r="B237">
        <v>107</v>
      </c>
      <c r="C237" s="32">
        <v>4556</v>
      </c>
      <c r="D237" t="s">
        <v>866</v>
      </c>
      <c r="E237" t="s">
        <v>6954</v>
      </c>
      <c r="F237" t="s">
        <v>11</v>
      </c>
      <c r="G237" s="32">
        <v>39887981.009999998</v>
      </c>
      <c r="H237">
        <v>5.6</v>
      </c>
    </row>
    <row r="238" spans="1:8" x14ac:dyDescent="0.25">
      <c r="A238" t="s">
        <v>3834</v>
      </c>
      <c r="B238">
        <v>106</v>
      </c>
      <c r="C238" s="32">
        <v>6262942</v>
      </c>
      <c r="D238" t="s">
        <v>341</v>
      </c>
      <c r="E238" t="s">
        <v>5405</v>
      </c>
      <c r="F238" t="s">
        <v>11</v>
      </c>
      <c r="G238" s="32">
        <v>9000000</v>
      </c>
      <c r="H238">
        <v>6.9</v>
      </c>
    </row>
    <row r="239" spans="1:8" x14ac:dyDescent="0.25">
      <c r="A239" t="s">
        <v>3821</v>
      </c>
      <c r="B239">
        <v>121</v>
      </c>
      <c r="C239" s="32">
        <v>112935</v>
      </c>
      <c r="D239" t="s">
        <v>1165</v>
      </c>
      <c r="E239" t="s">
        <v>5354</v>
      </c>
      <c r="F239" t="s">
        <v>11</v>
      </c>
      <c r="G239" s="32">
        <v>9000000</v>
      </c>
      <c r="H239">
        <v>7.6</v>
      </c>
    </row>
    <row r="240" spans="1:8" x14ac:dyDescent="0.25">
      <c r="A240" t="s">
        <v>8111</v>
      </c>
      <c r="B240">
        <v>78</v>
      </c>
      <c r="C240" s="32">
        <v>48405881.850000001</v>
      </c>
      <c r="D240" t="s">
        <v>1010</v>
      </c>
      <c r="E240" t="s">
        <v>8112</v>
      </c>
      <c r="F240" t="s">
        <v>11</v>
      </c>
      <c r="G240" s="32">
        <v>20000</v>
      </c>
      <c r="H240">
        <v>4</v>
      </c>
    </row>
    <row r="241" spans="1:8" x14ac:dyDescent="0.25">
      <c r="A241" t="s">
        <v>836</v>
      </c>
      <c r="B241">
        <v>123</v>
      </c>
      <c r="C241" s="32">
        <v>48405881.850000001</v>
      </c>
      <c r="D241" t="s">
        <v>837</v>
      </c>
      <c r="E241" t="s">
        <v>838</v>
      </c>
      <c r="F241" t="s">
        <v>11</v>
      </c>
      <c r="G241" s="32">
        <v>39887981.009999998</v>
      </c>
      <c r="H241">
        <v>7.8</v>
      </c>
    </row>
    <row r="242" spans="1:8" x14ac:dyDescent="0.25">
      <c r="A242" t="s">
        <v>2772</v>
      </c>
      <c r="B242">
        <v>90</v>
      </c>
      <c r="C242" s="32">
        <v>48405881.850000001</v>
      </c>
      <c r="D242" t="s">
        <v>2173</v>
      </c>
      <c r="E242" t="s">
        <v>7537</v>
      </c>
      <c r="F242" t="s">
        <v>11</v>
      </c>
      <c r="G242" s="32">
        <v>750000</v>
      </c>
      <c r="H242">
        <v>5.6</v>
      </c>
    </row>
    <row r="243" spans="1:8" x14ac:dyDescent="0.25">
      <c r="A243" t="s">
        <v>1402</v>
      </c>
      <c r="B243">
        <v>128</v>
      </c>
      <c r="C243" s="32">
        <v>7221458</v>
      </c>
      <c r="D243" t="s">
        <v>1387</v>
      </c>
      <c r="E243" t="s">
        <v>1656</v>
      </c>
      <c r="F243" t="s">
        <v>11</v>
      </c>
      <c r="G243" s="32">
        <v>55000000</v>
      </c>
      <c r="H243">
        <v>6.2</v>
      </c>
    </row>
    <row r="244" spans="1:8" x14ac:dyDescent="0.25">
      <c r="A244" t="s">
        <v>2020</v>
      </c>
      <c r="B244">
        <v>220</v>
      </c>
      <c r="C244" s="32">
        <v>15527125</v>
      </c>
      <c r="D244" t="s">
        <v>1376</v>
      </c>
      <c r="E244" t="s">
        <v>2021</v>
      </c>
      <c r="F244" t="s">
        <v>11</v>
      </c>
      <c r="G244" s="32">
        <v>57000000</v>
      </c>
      <c r="H244">
        <v>5.8</v>
      </c>
    </row>
    <row r="245" spans="1:8" x14ac:dyDescent="0.25">
      <c r="A245" t="s">
        <v>4496</v>
      </c>
      <c r="B245">
        <v>105</v>
      </c>
      <c r="C245" s="32">
        <v>22723</v>
      </c>
      <c r="D245" t="s">
        <v>4497</v>
      </c>
      <c r="E245" t="s">
        <v>4498</v>
      </c>
      <c r="F245" t="s">
        <v>11</v>
      </c>
      <c r="G245" s="32">
        <v>25000000</v>
      </c>
      <c r="H245">
        <v>4.5</v>
      </c>
    </row>
    <row r="246" spans="1:8" x14ac:dyDescent="0.25">
      <c r="A246" t="s">
        <v>1840</v>
      </c>
      <c r="B246">
        <v>108</v>
      </c>
      <c r="C246" s="32">
        <v>548712</v>
      </c>
      <c r="D246" t="s">
        <v>69</v>
      </c>
      <c r="E246" t="s">
        <v>7344</v>
      </c>
      <c r="F246" t="s">
        <v>11</v>
      </c>
      <c r="G246" s="32">
        <v>2500000</v>
      </c>
      <c r="H246">
        <v>6.9</v>
      </c>
    </row>
    <row r="247" spans="1:8" x14ac:dyDescent="0.25">
      <c r="A247" t="s">
        <v>424</v>
      </c>
      <c r="B247">
        <v>120</v>
      </c>
      <c r="C247" s="32">
        <v>66002193</v>
      </c>
      <c r="D247" t="s">
        <v>538</v>
      </c>
      <c r="E247" t="s">
        <v>539</v>
      </c>
      <c r="F247" t="s">
        <v>11</v>
      </c>
      <c r="G247" s="32">
        <v>110000000</v>
      </c>
      <c r="H247">
        <v>5.8</v>
      </c>
    </row>
    <row r="248" spans="1:8" x14ac:dyDescent="0.25">
      <c r="A248" t="s">
        <v>5009</v>
      </c>
      <c r="B248">
        <v>97</v>
      </c>
      <c r="C248" s="32">
        <v>48405881.850000001</v>
      </c>
      <c r="D248" t="s">
        <v>7693</v>
      </c>
      <c r="E248" t="s">
        <v>7694</v>
      </c>
      <c r="F248" t="s">
        <v>11</v>
      </c>
      <c r="G248" s="32">
        <v>500000</v>
      </c>
      <c r="H248">
        <v>7.4</v>
      </c>
    </row>
    <row r="249" spans="1:8" x14ac:dyDescent="0.25">
      <c r="A249" t="s">
        <v>1143</v>
      </c>
      <c r="B249">
        <v>152</v>
      </c>
      <c r="C249" s="32">
        <v>32522352</v>
      </c>
      <c r="D249" t="s">
        <v>1468</v>
      </c>
      <c r="E249" t="s">
        <v>1469</v>
      </c>
      <c r="F249" t="s">
        <v>11</v>
      </c>
      <c r="G249" s="32">
        <v>60000000</v>
      </c>
      <c r="H249">
        <v>7.9</v>
      </c>
    </row>
    <row r="250" spans="1:8" x14ac:dyDescent="0.25">
      <c r="A250" t="s">
        <v>5523</v>
      </c>
      <c r="B250">
        <v>97</v>
      </c>
      <c r="C250" s="32">
        <v>52961</v>
      </c>
      <c r="D250" t="s">
        <v>1165</v>
      </c>
      <c r="E250" t="s">
        <v>5524</v>
      </c>
      <c r="F250" t="s">
        <v>11</v>
      </c>
      <c r="G250" s="32">
        <v>8000000</v>
      </c>
      <c r="H250">
        <v>5.3</v>
      </c>
    </row>
    <row r="251" spans="1:8" x14ac:dyDescent="0.25">
      <c r="A251" t="s">
        <v>1143</v>
      </c>
      <c r="B251">
        <v>105</v>
      </c>
      <c r="C251" s="32">
        <v>20991497</v>
      </c>
      <c r="D251" t="s">
        <v>480</v>
      </c>
      <c r="E251" t="s">
        <v>2438</v>
      </c>
      <c r="F251" t="s">
        <v>11</v>
      </c>
      <c r="G251" s="32">
        <v>37000000</v>
      </c>
      <c r="H251">
        <v>5.4</v>
      </c>
    </row>
    <row r="252" spans="1:8" x14ac:dyDescent="0.25">
      <c r="A252" t="s">
        <v>1143</v>
      </c>
      <c r="B252">
        <v>105</v>
      </c>
      <c r="C252" s="32">
        <v>20991497</v>
      </c>
      <c r="D252" t="s">
        <v>480</v>
      </c>
      <c r="E252" t="s">
        <v>2438</v>
      </c>
      <c r="F252" t="s">
        <v>11</v>
      </c>
      <c r="G252" s="32">
        <v>37000000</v>
      </c>
      <c r="H252">
        <v>5.4</v>
      </c>
    </row>
    <row r="253" spans="1:8" x14ac:dyDescent="0.25">
      <c r="A253" t="s">
        <v>1508</v>
      </c>
      <c r="B253">
        <v>94</v>
      </c>
      <c r="C253" s="32">
        <v>5132655</v>
      </c>
      <c r="D253" t="s">
        <v>3450</v>
      </c>
      <c r="E253" t="s">
        <v>3830</v>
      </c>
      <c r="F253" t="s">
        <v>11</v>
      </c>
      <c r="G253" s="32">
        <v>20000000</v>
      </c>
      <c r="H253">
        <v>2.2999999999999998</v>
      </c>
    </row>
    <row r="254" spans="1:8" x14ac:dyDescent="0.25">
      <c r="A254" t="s">
        <v>7391</v>
      </c>
      <c r="B254">
        <v>78</v>
      </c>
      <c r="C254" s="32">
        <v>10018</v>
      </c>
      <c r="D254" t="s">
        <v>730</v>
      </c>
      <c r="E254" t="s">
        <v>7392</v>
      </c>
      <c r="F254" t="s">
        <v>11</v>
      </c>
      <c r="G254" s="32">
        <v>1000000</v>
      </c>
      <c r="H254">
        <v>6.1</v>
      </c>
    </row>
    <row r="255" spans="1:8" x14ac:dyDescent="0.25">
      <c r="A255" t="s">
        <v>320</v>
      </c>
      <c r="B255">
        <v>104</v>
      </c>
      <c r="C255" s="32">
        <v>74058698</v>
      </c>
      <c r="D255" t="s">
        <v>730</v>
      </c>
      <c r="E255" t="s">
        <v>2994</v>
      </c>
      <c r="F255" t="s">
        <v>11</v>
      </c>
      <c r="G255" s="32">
        <v>60000000</v>
      </c>
      <c r="H255">
        <v>6.3</v>
      </c>
    </row>
    <row r="256" spans="1:8" x14ac:dyDescent="0.25">
      <c r="A256" t="s">
        <v>2073</v>
      </c>
      <c r="B256">
        <v>90</v>
      </c>
      <c r="C256" s="32">
        <v>87856565</v>
      </c>
      <c r="D256" t="s">
        <v>569</v>
      </c>
      <c r="E256" t="s">
        <v>2074</v>
      </c>
      <c r="F256" t="s">
        <v>11</v>
      </c>
      <c r="G256" s="32">
        <v>42000000</v>
      </c>
      <c r="H256">
        <v>5.9</v>
      </c>
    </row>
    <row r="257" spans="1:8" x14ac:dyDescent="0.25">
      <c r="A257" t="s">
        <v>7882</v>
      </c>
      <c r="B257">
        <v>108</v>
      </c>
      <c r="C257" s="32">
        <v>48405881.850000001</v>
      </c>
      <c r="D257" t="s">
        <v>2218</v>
      </c>
      <c r="E257" t="s">
        <v>7883</v>
      </c>
      <c r="F257" t="s">
        <v>11</v>
      </c>
      <c r="G257" s="32">
        <v>250000</v>
      </c>
      <c r="H257">
        <v>7.1</v>
      </c>
    </row>
    <row r="258" spans="1:8" x14ac:dyDescent="0.25">
      <c r="A258" t="s">
        <v>3706</v>
      </c>
      <c r="B258">
        <v>90</v>
      </c>
      <c r="C258" s="32">
        <v>25077977</v>
      </c>
      <c r="D258" t="s">
        <v>683</v>
      </c>
      <c r="E258" t="s">
        <v>3707</v>
      </c>
      <c r="F258" t="s">
        <v>11</v>
      </c>
      <c r="G258" s="32">
        <v>20000000</v>
      </c>
      <c r="H258">
        <v>5.3</v>
      </c>
    </row>
    <row r="259" spans="1:8" x14ac:dyDescent="0.25">
      <c r="A259" t="s">
        <v>1338</v>
      </c>
      <c r="B259">
        <v>92</v>
      </c>
      <c r="C259" s="32">
        <v>217326336</v>
      </c>
      <c r="D259" t="s">
        <v>1149</v>
      </c>
      <c r="E259" t="s">
        <v>1557</v>
      </c>
      <c r="F259" t="s">
        <v>11</v>
      </c>
      <c r="G259" s="32">
        <v>60000000</v>
      </c>
      <c r="H259">
        <v>5.2</v>
      </c>
    </row>
    <row r="260" spans="1:8" x14ac:dyDescent="0.25">
      <c r="A260" t="s">
        <v>195</v>
      </c>
      <c r="B260">
        <v>87</v>
      </c>
      <c r="C260" s="32">
        <v>133103929</v>
      </c>
      <c r="D260" t="s">
        <v>747</v>
      </c>
      <c r="E260" t="s">
        <v>886</v>
      </c>
      <c r="F260" t="s">
        <v>11</v>
      </c>
      <c r="G260" s="32">
        <v>75000000</v>
      </c>
      <c r="H260">
        <v>4.4000000000000004</v>
      </c>
    </row>
    <row r="261" spans="1:8" x14ac:dyDescent="0.25">
      <c r="A261" t="s">
        <v>746</v>
      </c>
      <c r="B261">
        <v>92</v>
      </c>
      <c r="C261" s="32">
        <v>85884815</v>
      </c>
      <c r="D261" t="s">
        <v>747</v>
      </c>
      <c r="E261" t="s">
        <v>748</v>
      </c>
      <c r="F261" t="s">
        <v>11</v>
      </c>
      <c r="G261" s="32">
        <v>90000000</v>
      </c>
      <c r="H261">
        <v>5</v>
      </c>
    </row>
    <row r="262" spans="1:8" x14ac:dyDescent="0.25">
      <c r="A262" t="s">
        <v>1124</v>
      </c>
      <c r="B262">
        <v>88</v>
      </c>
      <c r="C262" s="32">
        <v>219613391</v>
      </c>
      <c r="D262" t="s">
        <v>1149</v>
      </c>
      <c r="E262" t="s">
        <v>1150</v>
      </c>
      <c r="F262" t="s">
        <v>11</v>
      </c>
      <c r="G262" s="32">
        <v>75000000</v>
      </c>
      <c r="H262">
        <v>4.5</v>
      </c>
    </row>
    <row r="263" spans="1:8" x14ac:dyDescent="0.25">
      <c r="A263" t="s">
        <v>6787</v>
      </c>
      <c r="B263">
        <v>97</v>
      </c>
      <c r="C263" s="32">
        <v>48405881.850000001</v>
      </c>
      <c r="D263" t="s">
        <v>2218</v>
      </c>
      <c r="E263" t="s">
        <v>6788</v>
      </c>
      <c r="F263" t="s">
        <v>11</v>
      </c>
      <c r="G263" s="32">
        <v>2400000</v>
      </c>
      <c r="H263">
        <v>5.3</v>
      </c>
    </row>
    <row r="264" spans="1:8" x14ac:dyDescent="0.25">
      <c r="A264" t="s">
        <v>1687</v>
      </c>
      <c r="B264">
        <v>180</v>
      </c>
      <c r="C264" s="32">
        <v>51600000</v>
      </c>
      <c r="D264" t="s">
        <v>3976</v>
      </c>
      <c r="E264" t="s">
        <v>3977</v>
      </c>
      <c r="F264" t="s">
        <v>11</v>
      </c>
      <c r="G264" s="32">
        <v>18000000</v>
      </c>
      <c r="H264">
        <v>8.3000000000000007</v>
      </c>
    </row>
    <row r="265" spans="1:8" x14ac:dyDescent="0.25">
      <c r="A265" t="s">
        <v>1422</v>
      </c>
      <c r="B265">
        <v>122</v>
      </c>
      <c r="C265" s="32">
        <v>33201661</v>
      </c>
      <c r="D265" t="s">
        <v>569</v>
      </c>
      <c r="E265" t="s">
        <v>2286</v>
      </c>
      <c r="F265" t="s">
        <v>497</v>
      </c>
      <c r="G265" s="32">
        <v>77000000</v>
      </c>
      <c r="H265">
        <v>8.4</v>
      </c>
    </row>
    <row r="266" spans="1:8" x14ac:dyDescent="0.25">
      <c r="A266" t="s">
        <v>1845</v>
      </c>
      <c r="B266">
        <v>132</v>
      </c>
      <c r="C266" s="32">
        <v>274299</v>
      </c>
      <c r="D266" t="s">
        <v>4596</v>
      </c>
      <c r="E266" t="s">
        <v>4597</v>
      </c>
      <c r="F266" t="s">
        <v>11</v>
      </c>
      <c r="G266" s="32">
        <v>103000000</v>
      </c>
      <c r="H266">
        <v>7.3</v>
      </c>
    </row>
    <row r="267" spans="1:8" x14ac:dyDescent="0.25">
      <c r="A267" t="s">
        <v>7681</v>
      </c>
      <c r="B267">
        <v>90</v>
      </c>
      <c r="C267" s="32">
        <v>48405881.850000001</v>
      </c>
      <c r="D267" t="s">
        <v>7682</v>
      </c>
      <c r="E267" t="s">
        <v>7683</v>
      </c>
      <c r="F267" t="s">
        <v>11</v>
      </c>
      <c r="G267" s="32">
        <v>39887981.009999998</v>
      </c>
      <c r="H267">
        <v>7.5</v>
      </c>
    </row>
    <row r="268" spans="1:8" x14ac:dyDescent="0.25">
      <c r="A268" t="s">
        <v>15</v>
      </c>
      <c r="B268">
        <v>122</v>
      </c>
      <c r="C268" s="32">
        <v>130058047</v>
      </c>
      <c r="D268" t="s">
        <v>1165</v>
      </c>
      <c r="E268" t="s">
        <v>4278</v>
      </c>
      <c r="F268" t="s">
        <v>11</v>
      </c>
      <c r="G268" s="32">
        <v>15000000</v>
      </c>
      <c r="H268">
        <v>8.4</v>
      </c>
    </row>
    <row r="269" spans="1:8" x14ac:dyDescent="0.25">
      <c r="A269" t="s">
        <v>7833</v>
      </c>
      <c r="B269">
        <v>100</v>
      </c>
      <c r="C269" s="32">
        <v>902835</v>
      </c>
      <c r="D269" t="s">
        <v>480</v>
      </c>
      <c r="E269" t="s">
        <v>7834</v>
      </c>
      <c r="F269" t="s">
        <v>11</v>
      </c>
      <c r="G269" s="32">
        <v>250000</v>
      </c>
      <c r="H269">
        <v>6.7</v>
      </c>
    </row>
    <row r="270" spans="1:8" x14ac:dyDescent="0.25">
      <c r="A270" t="s">
        <v>588</v>
      </c>
      <c r="B270">
        <v>107</v>
      </c>
      <c r="C270" s="32">
        <v>7156725</v>
      </c>
      <c r="D270" t="s">
        <v>2178</v>
      </c>
      <c r="E270" t="s">
        <v>4138</v>
      </c>
      <c r="F270" t="s">
        <v>11</v>
      </c>
      <c r="G270" s="32">
        <v>19000000</v>
      </c>
      <c r="H270">
        <v>5.5</v>
      </c>
    </row>
    <row r="271" spans="1:8" x14ac:dyDescent="0.25">
      <c r="A271" t="s">
        <v>60</v>
      </c>
      <c r="B271">
        <v>176</v>
      </c>
      <c r="C271" s="32">
        <v>130127620</v>
      </c>
      <c r="D271" t="s">
        <v>582</v>
      </c>
      <c r="E271" t="s">
        <v>583</v>
      </c>
      <c r="F271" t="s">
        <v>11</v>
      </c>
      <c r="G271" s="32">
        <v>100000000</v>
      </c>
      <c r="H271">
        <v>7.8</v>
      </c>
    </row>
    <row r="272" spans="1:8" x14ac:dyDescent="0.25">
      <c r="A272" t="s">
        <v>487</v>
      </c>
      <c r="B272">
        <v>112</v>
      </c>
      <c r="C272" s="32">
        <v>115000000</v>
      </c>
      <c r="D272" t="s">
        <v>1873</v>
      </c>
      <c r="E272" t="s">
        <v>7523</v>
      </c>
      <c r="F272" t="s">
        <v>11</v>
      </c>
      <c r="G272" s="32">
        <v>777000</v>
      </c>
      <c r="H272">
        <v>7.5</v>
      </c>
    </row>
    <row r="273" spans="1:8" x14ac:dyDescent="0.25">
      <c r="A273" t="s">
        <v>5274</v>
      </c>
      <c r="B273">
        <v>94</v>
      </c>
      <c r="C273" s="32">
        <v>48405881.850000001</v>
      </c>
      <c r="D273" t="s">
        <v>145</v>
      </c>
      <c r="E273" t="s">
        <v>5275</v>
      </c>
      <c r="F273" t="s">
        <v>11</v>
      </c>
      <c r="G273" s="32">
        <v>10000000</v>
      </c>
      <c r="H273">
        <v>5.2</v>
      </c>
    </row>
    <row r="274" spans="1:8" x14ac:dyDescent="0.25">
      <c r="A274" t="s">
        <v>6227</v>
      </c>
      <c r="B274">
        <v>86</v>
      </c>
      <c r="C274" s="32">
        <v>48405881.850000001</v>
      </c>
      <c r="D274" t="s">
        <v>7492</v>
      </c>
      <c r="E274" t="s">
        <v>7493</v>
      </c>
      <c r="F274" t="s">
        <v>11</v>
      </c>
      <c r="G274" s="32">
        <v>990000</v>
      </c>
      <c r="H274">
        <v>4.9000000000000004</v>
      </c>
    </row>
    <row r="275" spans="1:8" x14ac:dyDescent="0.25">
      <c r="A275" t="s">
        <v>2611</v>
      </c>
      <c r="B275">
        <v>101</v>
      </c>
      <c r="C275" s="32">
        <v>6712241</v>
      </c>
      <c r="D275" t="s">
        <v>661</v>
      </c>
      <c r="E275" t="s">
        <v>5127</v>
      </c>
      <c r="F275" t="s">
        <v>11</v>
      </c>
      <c r="G275" s="32">
        <v>7500000</v>
      </c>
      <c r="H275">
        <v>8.6</v>
      </c>
    </row>
    <row r="276" spans="1:8" x14ac:dyDescent="0.25">
      <c r="A276" t="s">
        <v>1417</v>
      </c>
      <c r="B276">
        <v>138</v>
      </c>
      <c r="C276" s="32">
        <v>150117807</v>
      </c>
      <c r="D276" t="s">
        <v>661</v>
      </c>
      <c r="E276" t="s">
        <v>2121</v>
      </c>
      <c r="F276" t="s">
        <v>11</v>
      </c>
      <c r="G276" s="32">
        <v>40000000</v>
      </c>
      <c r="H276">
        <v>7.3</v>
      </c>
    </row>
    <row r="277" spans="1:8" x14ac:dyDescent="0.25">
      <c r="A277" t="s">
        <v>7764</v>
      </c>
      <c r="B277">
        <v>90</v>
      </c>
      <c r="C277" s="32">
        <v>4000000</v>
      </c>
      <c r="D277" t="s">
        <v>256</v>
      </c>
      <c r="E277" t="s">
        <v>7765</v>
      </c>
      <c r="F277" t="s">
        <v>11</v>
      </c>
      <c r="G277" s="32">
        <v>350000</v>
      </c>
      <c r="H277">
        <v>4.7</v>
      </c>
    </row>
    <row r="278" spans="1:8" x14ac:dyDescent="0.25">
      <c r="A278" t="s">
        <v>908</v>
      </c>
      <c r="B278">
        <v>94</v>
      </c>
      <c r="C278" s="32">
        <v>13264986</v>
      </c>
      <c r="D278" t="s">
        <v>2577</v>
      </c>
      <c r="E278" t="s">
        <v>2578</v>
      </c>
      <c r="F278" t="s">
        <v>11</v>
      </c>
      <c r="G278" s="32">
        <v>35000000</v>
      </c>
      <c r="H278">
        <v>6</v>
      </c>
    </row>
    <row r="279" spans="1:8" x14ac:dyDescent="0.25">
      <c r="A279" t="s">
        <v>2737</v>
      </c>
      <c r="B279">
        <v>108</v>
      </c>
      <c r="C279" s="32">
        <v>145096820</v>
      </c>
      <c r="D279" t="s">
        <v>676</v>
      </c>
      <c r="E279" t="s">
        <v>2738</v>
      </c>
      <c r="F279" t="s">
        <v>11</v>
      </c>
      <c r="G279" s="32">
        <v>30000000</v>
      </c>
      <c r="H279">
        <v>6.4</v>
      </c>
    </row>
    <row r="280" spans="1:8" x14ac:dyDescent="0.25">
      <c r="A280" t="s">
        <v>588</v>
      </c>
      <c r="B280">
        <v>95</v>
      </c>
      <c r="C280" s="32">
        <v>101736215</v>
      </c>
      <c r="D280" t="s">
        <v>676</v>
      </c>
      <c r="E280" t="s">
        <v>4748</v>
      </c>
      <c r="F280" t="s">
        <v>11</v>
      </c>
      <c r="G280" s="32">
        <v>11000000</v>
      </c>
      <c r="H280">
        <v>7</v>
      </c>
    </row>
    <row r="281" spans="1:8" x14ac:dyDescent="0.25">
      <c r="A281" t="s">
        <v>5461</v>
      </c>
      <c r="B281">
        <v>102</v>
      </c>
      <c r="C281" s="32">
        <v>15047419</v>
      </c>
      <c r="D281" t="s">
        <v>661</v>
      </c>
      <c r="E281" t="s">
        <v>5462</v>
      </c>
      <c r="F281" t="s">
        <v>11</v>
      </c>
      <c r="G281" s="32">
        <v>7000000</v>
      </c>
      <c r="H281">
        <v>7.6</v>
      </c>
    </row>
    <row r="282" spans="1:8" x14ac:dyDescent="0.25">
      <c r="A282" t="s">
        <v>1782</v>
      </c>
      <c r="B282">
        <v>113</v>
      </c>
      <c r="C282" s="32">
        <v>56724080</v>
      </c>
      <c r="D282" t="s">
        <v>676</v>
      </c>
      <c r="E282" t="s">
        <v>1783</v>
      </c>
      <c r="F282" t="s">
        <v>11</v>
      </c>
      <c r="G282" s="32">
        <v>50000000</v>
      </c>
      <c r="H282">
        <v>6.7</v>
      </c>
    </row>
    <row r="283" spans="1:8" x14ac:dyDescent="0.25">
      <c r="A283" t="s">
        <v>1265</v>
      </c>
      <c r="B283">
        <v>133</v>
      </c>
      <c r="C283" s="32">
        <v>350123553</v>
      </c>
      <c r="D283" t="s">
        <v>1521</v>
      </c>
      <c r="E283" t="s">
        <v>1522</v>
      </c>
      <c r="F283" t="s">
        <v>11</v>
      </c>
      <c r="G283" s="32">
        <v>58800000</v>
      </c>
      <c r="H283">
        <v>7.3</v>
      </c>
    </row>
    <row r="284" spans="1:8" x14ac:dyDescent="0.25">
      <c r="A284" t="s">
        <v>5674</v>
      </c>
      <c r="B284">
        <v>101</v>
      </c>
      <c r="C284" s="32">
        <v>6003587</v>
      </c>
      <c r="D284" t="s">
        <v>1418</v>
      </c>
      <c r="E284" t="s">
        <v>6836</v>
      </c>
      <c r="F284" t="s">
        <v>11</v>
      </c>
      <c r="G284" s="32">
        <v>39887981.009999998</v>
      </c>
      <c r="H284">
        <v>7.5</v>
      </c>
    </row>
    <row r="285" spans="1:8" x14ac:dyDescent="0.25">
      <c r="A285" t="s">
        <v>1569</v>
      </c>
      <c r="B285">
        <v>74</v>
      </c>
      <c r="C285" s="32">
        <v>104354205</v>
      </c>
      <c r="D285" t="s">
        <v>569</v>
      </c>
      <c r="E285" t="s">
        <v>1570</v>
      </c>
      <c r="F285" t="s">
        <v>11</v>
      </c>
      <c r="G285" s="32">
        <v>55000000</v>
      </c>
      <c r="H285">
        <v>6.3</v>
      </c>
    </row>
    <row r="286" spans="1:8" x14ac:dyDescent="0.25">
      <c r="A286" t="s">
        <v>1742</v>
      </c>
      <c r="B286">
        <v>102</v>
      </c>
      <c r="C286" s="32">
        <v>93607673</v>
      </c>
      <c r="D286" t="s">
        <v>569</v>
      </c>
      <c r="E286" t="s">
        <v>1924</v>
      </c>
      <c r="F286" t="s">
        <v>11</v>
      </c>
      <c r="G286" s="32">
        <v>48000000</v>
      </c>
      <c r="H286">
        <v>5.7</v>
      </c>
    </row>
    <row r="287" spans="1:8" x14ac:dyDescent="0.25">
      <c r="A287" t="s">
        <v>7835</v>
      </c>
      <c r="B287">
        <v>90</v>
      </c>
      <c r="C287" s="32">
        <v>48405881.850000001</v>
      </c>
      <c r="D287" t="s">
        <v>5137</v>
      </c>
      <c r="E287" t="s">
        <v>7836</v>
      </c>
      <c r="F287" t="s">
        <v>11</v>
      </c>
      <c r="G287" s="32">
        <v>300000</v>
      </c>
      <c r="H287">
        <v>4.3</v>
      </c>
    </row>
    <row r="288" spans="1:8" x14ac:dyDescent="0.25">
      <c r="A288" t="s">
        <v>5406</v>
      </c>
      <c r="B288">
        <v>124</v>
      </c>
      <c r="C288" s="32">
        <v>183490</v>
      </c>
      <c r="D288" t="s">
        <v>1160</v>
      </c>
      <c r="E288" t="s">
        <v>7114</v>
      </c>
      <c r="F288" t="s">
        <v>11</v>
      </c>
      <c r="G288" s="32">
        <v>1700000</v>
      </c>
      <c r="H288">
        <v>5.8</v>
      </c>
    </row>
    <row r="289" spans="1:8" x14ac:dyDescent="0.25">
      <c r="A289" t="s">
        <v>123</v>
      </c>
      <c r="B289">
        <v>155</v>
      </c>
      <c r="C289" s="32">
        <v>44175394</v>
      </c>
      <c r="D289" t="s">
        <v>2210</v>
      </c>
      <c r="E289" t="s">
        <v>2211</v>
      </c>
      <c r="F289" t="s">
        <v>11</v>
      </c>
      <c r="G289" s="32">
        <v>36000000</v>
      </c>
      <c r="H289">
        <v>7.2</v>
      </c>
    </row>
    <row r="290" spans="1:8" x14ac:dyDescent="0.25">
      <c r="A290" t="s">
        <v>4664</v>
      </c>
      <c r="B290">
        <v>90</v>
      </c>
      <c r="C290" s="32">
        <v>48405881.850000001</v>
      </c>
      <c r="D290" t="s">
        <v>2086</v>
      </c>
      <c r="E290" t="s">
        <v>6643</v>
      </c>
      <c r="F290" t="s">
        <v>11</v>
      </c>
      <c r="G290" s="32">
        <v>3000000</v>
      </c>
      <c r="H290">
        <v>4.3</v>
      </c>
    </row>
    <row r="291" spans="1:8" x14ac:dyDescent="0.25">
      <c r="A291" t="s">
        <v>4652</v>
      </c>
      <c r="B291">
        <v>93</v>
      </c>
      <c r="C291" s="32">
        <v>64359</v>
      </c>
      <c r="D291" t="s">
        <v>569</v>
      </c>
      <c r="E291" t="s">
        <v>6327</v>
      </c>
      <c r="F291" t="s">
        <v>11</v>
      </c>
      <c r="G291" s="32">
        <v>2500000</v>
      </c>
      <c r="H291">
        <v>5.9</v>
      </c>
    </row>
    <row r="292" spans="1:8" x14ac:dyDescent="0.25">
      <c r="A292" t="s">
        <v>377</v>
      </c>
      <c r="B292">
        <v>115</v>
      </c>
      <c r="C292" s="32">
        <v>5383834</v>
      </c>
      <c r="D292" t="s">
        <v>1387</v>
      </c>
      <c r="E292" t="s">
        <v>6838</v>
      </c>
      <c r="F292" t="s">
        <v>950</v>
      </c>
      <c r="G292" s="32">
        <v>2000000</v>
      </c>
      <c r="H292">
        <v>8.1</v>
      </c>
    </row>
    <row r="293" spans="1:8" x14ac:dyDescent="0.25">
      <c r="A293" t="s">
        <v>4048</v>
      </c>
      <c r="B293">
        <v>127</v>
      </c>
      <c r="C293" s="32">
        <v>225377</v>
      </c>
      <c r="D293" t="s">
        <v>69</v>
      </c>
      <c r="E293" t="s">
        <v>5279</v>
      </c>
      <c r="F293" t="s">
        <v>497</v>
      </c>
      <c r="G293" s="32">
        <v>8900000</v>
      </c>
      <c r="H293">
        <v>7.9</v>
      </c>
    </row>
    <row r="294" spans="1:8" x14ac:dyDescent="0.25">
      <c r="A294" t="s">
        <v>5224</v>
      </c>
      <c r="B294">
        <v>86</v>
      </c>
      <c r="C294" s="32">
        <v>15447</v>
      </c>
      <c r="D294" t="s">
        <v>676</v>
      </c>
      <c r="E294" t="s">
        <v>5225</v>
      </c>
      <c r="F294" t="s">
        <v>11</v>
      </c>
      <c r="G294" s="32">
        <v>10000000</v>
      </c>
      <c r="H294">
        <v>3.5</v>
      </c>
    </row>
    <row r="295" spans="1:8" x14ac:dyDescent="0.25">
      <c r="A295" t="s">
        <v>1940</v>
      </c>
      <c r="B295">
        <v>83</v>
      </c>
      <c r="C295" s="32">
        <v>7001720</v>
      </c>
      <c r="D295" t="s">
        <v>954</v>
      </c>
      <c r="E295" t="s">
        <v>3816</v>
      </c>
      <c r="F295" t="s">
        <v>11</v>
      </c>
      <c r="G295" s="32">
        <v>12000000</v>
      </c>
      <c r="H295">
        <v>4.3</v>
      </c>
    </row>
    <row r="296" spans="1:8" x14ac:dyDescent="0.25">
      <c r="A296" t="s">
        <v>7930</v>
      </c>
      <c r="B296">
        <v>86</v>
      </c>
      <c r="C296" s="32">
        <v>48405881.850000001</v>
      </c>
      <c r="D296" t="s">
        <v>2421</v>
      </c>
      <c r="E296" t="s">
        <v>7931</v>
      </c>
      <c r="F296" t="s">
        <v>11</v>
      </c>
      <c r="G296" s="32">
        <v>200000</v>
      </c>
      <c r="H296">
        <v>7.2</v>
      </c>
    </row>
    <row r="297" spans="1:8" x14ac:dyDescent="0.25">
      <c r="A297" t="s">
        <v>4021</v>
      </c>
      <c r="B297">
        <v>91</v>
      </c>
      <c r="C297" s="32">
        <v>16298046</v>
      </c>
      <c r="D297" t="s">
        <v>1033</v>
      </c>
      <c r="E297" t="s">
        <v>4556</v>
      </c>
      <c r="F297" t="s">
        <v>11</v>
      </c>
      <c r="G297" s="32">
        <v>14000000</v>
      </c>
      <c r="H297">
        <v>5</v>
      </c>
    </row>
    <row r="298" spans="1:8" x14ac:dyDescent="0.25">
      <c r="A298" t="s">
        <v>7975</v>
      </c>
      <c r="B298">
        <v>89</v>
      </c>
      <c r="C298" s="32">
        <v>48405881.850000001</v>
      </c>
      <c r="D298" t="s">
        <v>1165</v>
      </c>
      <c r="E298" t="s">
        <v>7976</v>
      </c>
      <c r="F298" t="s">
        <v>11</v>
      </c>
      <c r="G298" s="32">
        <v>125000</v>
      </c>
      <c r="H298">
        <v>7.2</v>
      </c>
    </row>
    <row r="299" spans="1:8" x14ac:dyDescent="0.25">
      <c r="A299" t="s">
        <v>4401</v>
      </c>
      <c r="B299">
        <v>100</v>
      </c>
      <c r="C299" s="32">
        <v>12574715</v>
      </c>
      <c r="D299" t="s">
        <v>1165</v>
      </c>
      <c r="E299" t="s">
        <v>5553</v>
      </c>
      <c r="F299" t="s">
        <v>11</v>
      </c>
      <c r="G299" s="32">
        <v>4500000</v>
      </c>
      <c r="H299">
        <v>7.3</v>
      </c>
    </row>
    <row r="300" spans="1:8" x14ac:dyDescent="0.25">
      <c r="A300" t="s">
        <v>1064</v>
      </c>
      <c r="B300">
        <v>103</v>
      </c>
      <c r="C300" s="32">
        <v>75078</v>
      </c>
      <c r="D300" t="s">
        <v>676</v>
      </c>
      <c r="E300" t="s">
        <v>6326</v>
      </c>
      <c r="F300" t="s">
        <v>11</v>
      </c>
      <c r="G300" s="32">
        <v>14000000</v>
      </c>
      <c r="H300">
        <v>6.3</v>
      </c>
    </row>
    <row r="301" spans="1:8" x14ac:dyDescent="0.25">
      <c r="A301" t="s">
        <v>2036</v>
      </c>
      <c r="B301">
        <v>97</v>
      </c>
      <c r="C301" s="32">
        <v>18535191</v>
      </c>
      <c r="D301" t="s">
        <v>569</v>
      </c>
      <c r="E301" t="s">
        <v>4986</v>
      </c>
      <c r="F301" t="s">
        <v>11</v>
      </c>
      <c r="G301" s="32">
        <v>14000000</v>
      </c>
      <c r="H301">
        <v>6.9</v>
      </c>
    </row>
    <row r="302" spans="1:8" x14ac:dyDescent="0.25">
      <c r="A302" t="s">
        <v>4583</v>
      </c>
      <c r="B302">
        <v>96</v>
      </c>
      <c r="C302" s="32">
        <v>23808111</v>
      </c>
      <c r="D302" t="s">
        <v>3034</v>
      </c>
      <c r="E302" t="s">
        <v>7304</v>
      </c>
      <c r="F302" t="s">
        <v>11</v>
      </c>
      <c r="G302" s="32">
        <v>39887981.009999998</v>
      </c>
      <c r="H302">
        <v>7.5</v>
      </c>
    </row>
    <row r="303" spans="1:8" x14ac:dyDescent="0.25">
      <c r="A303" t="s">
        <v>2575</v>
      </c>
      <c r="B303">
        <v>108</v>
      </c>
      <c r="C303" s="32">
        <v>8535575</v>
      </c>
      <c r="D303" t="s">
        <v>1165</v>
      </c>
      <c r="E303" t="s">
        <v>2918</v>
      </c>
      <c r="F303" t="s">
        <v>11</v>
      </c>
      <c r="G303" s="32">
        <v>30000000</v>
      </c>
      <c r="H303">
        <v>7</v>
      </c>
    </row>
    <row r="304" spans="1:8" x14ac:dyDescent="0.25">
      <c r="A304" t="s">
        <v>1965</v>
      </c>
      <c r="B304">
        <v>89</v>
      </c>
      <c r="C304" s="32">
        <v>65557989</v>
      </c>
      <c r="D304" t="s">
        <v>1966</v>
      </c>
      <c r="E304" t="s">
        <v>1967</v>
      </c>
      <c r="F304" t="s">
        <v>11</v>
      </c>
      <c r="G304" s="32">
        <v>45000000</v>
      </c>
      <c r="H304">
        <v>4.5999999999999996</v>
      </c>
    </row>
    <row r="305" spans="1:8" x14ac:dyDescent="0.25">
      <c r="A305" t="s">
        <v>3247</v>
      </c>
      <c r="B305">
        <v>97</v>
      </c>
      <c r="C305" s="32">
        <v>31526393</v>
      </c>
      <c r="D305" t="s">
        <v>1966</v>
      </c>
      <c r="E305" t="s">
        <v>3248</v>
      </c>
      <c r="F305" t="s">
        <v>11</v>
      </c>
      <c r="G305" s="32">
        <v>25000000</v>
      </c>
      <c r="H305">
        <v>4.5999999999999996</v>
      </c>
    </row>
    <row r="306" spans="1:8" x14ac:dyDescent="0.25">
      <c r="A306" t="s">
        <v>1436</v>
      </c>
      <c r="B306">
        <v>96</v>
      </c>
      <c r="C306" s="32">
        <v>32122249</v>
      </c>
      <c r="D306" t="s">
        <v>336</v>
      </c>
      <c r="E306" t="s">
        <v>1460</v>
      </c>
      <c r="F306" t="s">
        <v>11</v>
      </c>
      <c r="G306" s="32">
        <v>60000000</v>
      </c>
      <c r="H306">
        <v>5.9</v>
      </c>
    </row>
    <row r="307" spans="1:8" x14ac:dyDescent="0.25">
      <c r="A307" t="s">
        <v>1436</v>
      </c>
      <c r="B307">
        <v>103</v>
      </c>
      <c r="C307" s="32">
        <v>106694016</v>
      </c>
      <c r="D307" t="s">
        <v>336</v>
      </c>
      <c r="E307" t="s">
        <v>2759</v>
      </c>
      <c r="F307" t="s">
        <v>11</v>
      </c>
      <c r="G307" s="32">
        <v>30000000</v>
      </c>
      <c r="H307">
        <v>6.7</v>
      </c>
    </row>
    <row r="308" spans="1:8" x14ac:dyDescent="0.25">
      <c r="A308" t="s">
        <v>1077</v>
      </c>
      <c r="B308">
        <v>94</v>
      </c>
      <c r="C308" s="32">
        <v>58297830</v>
      </c>
      <c r="D308" t="s">
        <v>1658</v>
      </c>
      <c r="E308" t="s">
        <v>1659</v>
      </c>
      <c r="F308" t="s">
        <v>11</v>
      </c>
      <c r="G308" s="32">
        <v>50000000</v>
      </c>
      <c r="H308">
        <v>7.1</v>
      </c>
    </row>
    <row r="309" spans="1:8" x14ac:dyDescent="0.25">
      <c r="A309" t="s">
        <v>4496</v>
      </c>
      <c r="B309">
        <v>103</v>
      </c>
      <c r="C309" s="32">
        <v>5725</v>
      </c>
      <c r="D309" t="s">
        <v>1883</v>
      </c>
      <c r="E309" t="s">
        <v>6740</v>
      </c>
      <c r="F309" t="s">
        <v>2953</v>
      </c>
      <c r="G309" s="32">
        <v>8400000</v>
      </c>
      <c r="H309">
        <v>6.1</v>
      </c>
    </row>
    <row r="310" spans="1:8" x14ac:dyDescent="0.25">
      <c r="A310" t="s">
        <v>590</v>
      </c>
      <c r="B310">
        <v>143</v>
      </c>
      <c r="C310" s="32">
        <v>2175312</v>
      </c>
      <c r="D310" t="s">
        <v>676</v>
      </c>
      <c r="E310" t="s">
        <v>1710</v>
      </c>
      <c r="F310" t="s">
        <v>11</v>
      </c>
      <c r="G310" s="32">
        <v>50000000</v>
      </c>
      <c r="H310">
        <v>6.3</v>
      </c>
    </row>
    <row r="311" spans="1:8" x14ac:dyDescent="0.25">
      <c r="A311" t="s">
        <v>590</v>
      </c>
      <c r="B311">
        <v>98</v>
      </c>
      <c r="C311" s="32">
        <v>84136909</v>
      </c>
      <c r="D311" t="s">
        <v>676</v>
      </c>
      <c r="E311" t="s">
        <v>3210</v>
      </c>
      <c r="F311" t="s">
        <v>11</v>
      </c>
      <c r="G311" s="32">
        <v>26000000</v>
      </c>
      <c r="H311">
        <v>7.2</v>
      </c>
    </row>
    <row r="312" spans="1:8" x14ac:dyDescent="0.25">
      <c r="A312" t="s">
        <v>1326</v>
      </c>
      <c r="B312">
        <v>94</v>
      </c>
      <c r="C312" s="32">
        <v>15155772</v>
      </c>
      <c r="D312" t="s">
        <v>480</v>
      </c>
      <c r="E312" t="s">
        <v>4024</v>
      </c>
      <c r="F312" t="s">
        <v>11</v>
      </c>
      <c r="G312" s="32">
        <v>18000000</v>
      </c>
      <c r="H312">
        <v>5.7</v>
      </c>
    </row>
    <row r="313" spans="1:8" x14ac:dyDescent="0.25">
      <c r="A313" t="s">
        <v>7454</v>
      </c>
      <c r="B313">
        <v>90</v>
      </c>
      <c r="C313" s="32">
        <v>48405881.850000001</v>
      </c>
      <c r="D313" t="s">
        <v>569</v>
      </c>
      <c r="E313" t="s">
        <v>7455</v>
      </c>
      <c r="F313" t="s">
        <v>11</v>
      </c>
      <c r="G313" s="32">
        <v>989000</v>
      </c>
      <c r="H313">
        <v>4.8</v>
      </c>
    </row>
    <row r="314" spans="1:8" x14ac:dyDescent="0.25">
      <c r="A314" t="s">
        <v>7813</v>
      </c>
      <c r="B314">
        <v>98</v>
      </c>
      <c r="C314" s="32">
        <v>48405881.850000001</v>
      </c>
      <c r="D314" t="s">
        <v>480</v>
      </c>
      <c r="E314" t="s">
        <v>7814</v>
      </c>
      <c r="F314" t="s">
        <v>11</v>
      </c>
      <c r="G314" s="32">
        <v>300000</v>
      </c>
      <c r="H314">
        <v>7.2</v>
      </c>
    </row>
    <row r="315" spans="1:8" x14ac:dyDescent="0.25">
      <c r="A315" t="s">
        <v>2376</v>
      </c>
      <c r="B315">
        <v>102</v>
      </c>
      <c r="C315" s="32">
        <v>24044532</v>
      </c>
      <c r="D315" t="s">
        <v>69</v>
      </c>
      <c r="E315" t="s">
        <v>2377</v>
      </c>
      <c r="F315" t="s">
        <v>11</v>
      </c>
      <c r="G315" s="32">
        <v>38000000</v>
      </c>
      <c r="H315">
        <v>5.6</v>
      </c>
    </row>
    <row r="316" spans="1:8" x14ac:dyDescent="0.25">
      <c r="A316" t="s">
        <v>1597</v>
      </c>
      <c r="B316">
        <v>145</v>
      </c>
      <c r="C316" s="32">
        <v>13038660</v>
      </c>
      <c r="D316" t="s">
        <v>1165</v>
      </c>
      <c r="E316" t="s">
        <v>3322</v>
      </c>
      <c r="F316" t="s">
        <v>11</v>
      </c>
      <c r="G316" s="32">
        <v>25000000</v>
      </c>
      <c r="H316">
        <v>7.3</v>
      </c>
    </row>
    <row r="317" spans="1:8" x14ac:dyDescent="0.25">
      <c r="A317" t="s">
        <v>280</v>
      </c>
      <c r="B317">
        <v>146</v>
      </c>
      <c r="C317" s="32">
        <v>133375846</v>
      </c>
      <c r="D317" t="s">
        <v>281</v>
      </c>
      <c r="E317" t="s">
        <v>282</v>
      </c>
      <c r="F317" t="s">
        <v>11</v>
      </c>
      <c r="G317" s="32">
        <v>150000000</v>
      </c>
      <c r="H317">
        <v>6.7</v>
      </c>
    </row>
    <row r="318" spans="1:8" x14ac:dyDescent="0.25">
      <c r="A318" t="s">
        <v>1787</v>
      </c>
      <c r="B318">
        <v>109</v>
      </c>
      <c r="C318" s="32">
        <v>141600000</v>
      </c>
      <c r="D318" t="s">
        <v>676</v>
      </c>
      <c r="E318" t="s">
        <v>6488</v>
      </c>
      <c r="F318" t="s">
        <v>11</v>
      </c>
      <c r="G318" s="32">
        <v>3000000</v>
      </c>
      <c r="H318">
        <v>7.6</v>
      </c>
    </row>
    <row r="319" spans="1:8" x14ac:dyDescent="0.25">
      <c r="A319" t="s">
        <v>2109</v>
      </c>
      <c r="B319">
        <v>101</v>
      </c>
      <c r="C319" s="32">
        <v>48405881.850000001</v>
      </c>
      <c r="D319" t="s">
        <v>148</v>
      </c>
      <c r="E319" t="s">
        <v>2110</v>
      </c>
      <c r="F319" t="s">
        <v>497</v>
      </c>
      <c r="G319" s="32">
        <v>39887981.009999998</v>
      </c>
      <c r="H319">
        <v>4.9000000000000004</v>
      </c>
    </row>
    <row r="320" spans="1:8" x14ac:dyDescent="0.25">
      <c r="A320" t="s">
        <v>2951</v>
      </c>
      <c r="B320">
        <v>93</v>
      </c>
      <c r="C320" s="32">
        <v>48405881.850000001</v>
      </c>
      <c r="D320" t="s">
        <v>1015</v>
      </c>
      <c r="E320" t="s">
        <v>2952</v>
      </c>
      <c r="F320" t="s">
        <v>2953</v>
      </c>
      <c r="G320" s="32">
        <v>39887981.009999998</v>
      </c>
      <c r="H320">
        <v>4.9000000000000004</v>
      </c>
    </row>
    <row r="321" spans="1:8" x14ac:dyDescent="0.25">
      <c r="A321" t="s">
        <v>5920</v>
      </c>
      <c r="B321">
        <v>90</v>
      </c>
      <c r="C321" s="32">
        <v>48405881.850000001</v>
      </c>
      <c r="D321" t="s">
        <v>1165</v>
      </c>
      <c r="E321" t="s">
        <v>5921</v>
      </c>
      <c r="F321" t="s">
        <v>11</v>
      </c>
      <c r="G321" s="32">
        <v>39887981.009999998</v>
      </c>
      <c r="H321">
        <v>6.2</v>
      </c>
    </row>
    <row r="322" spans="1:8" x14ac:dyDescent="0.25">
      <c r="A322" t="s">
        <v>1070</v>
      </c>
      <c r="B322">
        <v>148</v>
      </c>
      <c r="C322" s="32">
        <v>39251128</v>
      </c>
      <c r="D322" t="s">
        <v>1071</v>
      </c>
      <c r="E322" t="s">
        <v>1072</v>
      </c>
      <c r="F322" t="s">
        <v>11</v>
      </c>
      <c r="G322" s="32">
        <v>75000000</v>
      </c>
      <c r="H322">
        <v>6.7</v>
      </c>
    </row>
    <row r="323" spans="1:8" x14ac:dyDescent="0.25">
      <c r="A323" t="s">
        <v>313</v>
      </c>
      <c r="B323">
        <v>129</v>
      </c>
      <c r="C323" s="32">
        <v>12802907</v>
      </c>
      <c r="D323" t="s">
        <v>69</v>
      </c>
      <c r="E323" t="s">
        <v>1877</v>
      </c>
      <c r="F323" t="s">
        <v>11</v>
      </c>
      <c r="G323" s="32">
        <v>39887981.009999998</v>
      </c>
      <c r="H323">
        <v>6.6</v>
      </c>
    </row>
    <row r="324" spans="1:8" x14ac:dyDescent="0.25">
      <c r="A324" t="s">
        <v>2838</v>
      </c>
      <c r="B324">
        <v>99</v>
      </c>
      <c r="C324" s="32">
        <v>84263837</v>
      </c>
      <c r="D324" t="s">
        <v>1737</v>
      </c>
      <c r="E324" t="s">
        <v>5714</v>
      </c>
      <c r="F324" t="s">
        <v>11</v>
      </c>
      <c r="G324" s="32">
        <v>6500000</v>
      </c>
      <c r="H324">
        <v>5.4</v>
      </c>
    </row>
    <row r="325" spans="1:8" x14ac:dyDescent="0.25">
      <c r="A325" t="s">
        <v>6372</v>
      </c>
      <c r="B325">
        <v>107</v>
      </c>
      <c r="C325" s="32">
        <v>8000000</v>
      </c>
      <c r="D325" t="s">
        <v>6373</v>
      </c>
      <c r="E325" t="s">
        <v>6374</v>
      </c>
      <c r="F325" t="s">
        <v>11</v>
      </c>
      <c r="G325" s="32">
        <v>3768785</v>
      </c>
      <c r="H325">
        <v>7</v>
      </c>
    </row>
    <row r="326" spans="1:8" x14ac:dyDescent="0.25">
      <c r="A326" t="s">
        <v>2790</v>
      </c>
      <c r="B326">
        <v>93</v>
      </c>
      <c r="C326" s="32">
        <v>39200000</v>
      </c>
      <c r="D326" t="s">
        <v>569</v>
      </c>
      <c r="E326" t="s">
        <v>6246</v>
      </c>
      <c r="F326" t="s">
        <v>11</v>
      </c>
      <c r="G326" s="32">
        <v>4000000</v>
      </c>
      <c r="H326">
        <v>8.1</v>
      </c>
    </row>
    <row r="327" spans="1:8" x14ac:dyDescent="0.25">
      <c r="A327" t="s">
        <v>1276</v>
      </c>
      <c r="B327">
        <v>118</v>
      </c>
      <c r="C327" s="32">
        <v>85911262</v>
      </c>
      <c r="D327" t="s">
        <v>1277</v>
      </c>
      <c r="E327" t="s">
        <v>1278</v>
      </c>
      <c r="F327" t="s">
        <v>11</v>
      </c>
      <c r="G327" s="32">
        <v>65000000</v>
      </c>
      <c r="H327">
        <v>5.2</v>
      </c>
    </row>
    <row r="328" spans="1:8" x14ac:dyDescent="0.25">
      <c r="A328" t="s">
        <v>5481</v>
      </c>
      <c r="B328">
        <v>90</v>
      </c>
      <c r="C328" s="32">
        <v>3442820</v>
      </c>
      <c r="D328" t="s">
        <v>5482</v>
      </c>
      <c r="E328" t="s">
        <v>5483</v>
      </c>
      <c r="F328" t="s">
        <v>11</v>
      </c>
      <c r="G328" s="32">
        <v>8000000</v>
      </c>
      <c r="H328">
        <v>7.3</v>
      </c>
    </row>
    <row r="329" spans="1:8" x14ac:dyDescent="0.25">
      <c r="A329" t="s">
        <v>135</v>
      </c>
      <c r="B329">
        <v>130</v>
      </c>
      <c r="C329" s="32">
        <v>4463292</v>
      </c>
      <c r="D329" t="s">
        <v>966</v>
      </c>
      <c r="E329" t="s">
        <v>3081</v>
      </c>
      <c r="F329" t="s">
        <v>11</v>
      </c>
      <c r="G329" s="32">
        <v>30000000</v>
      </c>
      <c r="H329">
        <v>6.9</v>
      </c>
    </row>
    <row r="330" spans="1:8" x14ac:dyDescent="0.25">
      <c r="A330" t="s">
        <v>7356</v>
      </c>
      <c r="B330">
        <v>92</v>
      </c>
      <c r="C330" s="32">
        <v>1316074</v>
      </c>
      <c r="D330" t="s">
        <v>3235</v>
      </c>
      <c r="E330" t="s">
        <v>7950</v>
      </c>
      <c r="F330" t="s">
        <v>11</v>
      </c>
      <c r="G330" s="32">
        <v>100000</v>
      </c>
      <c r="H330">
        <v>7</v>
      </c>
    </row>
    <row r="331" spans="1:8" x14ac:dyDescent="0.25">
      <c r="A331" t="s">
        <v>6338</v>
      </c>
      <c r="B331">
        <v>119</v>
      </c>
      <c r="C331" s="32">
        <v>48405881.850000001</v>
      </c>
      <c r="D331" t="s">
        <v>866</v>
      </c>
      <c r="E331" t="s">
        <v>6339</v>
      </c>
      <c r="F331" t="s">
        <v>11</v>
      </c>
      <c r="G331" s="32">
        <v>4000000</v>
      </c>
      <c r="H331">
        <v>6</v>
      </c>
    </row>
    <row r="332" spans="1:8" x14ac:dyDescent="0.25">
      <c r="A332" t="s">
        <v>3821</v>
      </c>
      <c r="B332">
        <v>129</v>
      </c>
      <c r="C332" s="32">
        <v>3205244</v>
      </c>
      <c r="D332" t="s">
        <v>866</v>
      </c>
      <c r="E332" t="s">
        <v>5484</v>
      </c>
      <c r="F332" t="s">
        <v>11</v>
      </c>
      <c r="G332" s="32">
        <v>10000000</v>
      </c>
      <c r="H332">
        <v>7.3</v>
      </c>
    </row>
    <row r="333" spans="1:8" x14ac:dyDescent="0.25">
      <c r="A333" t="s">
        <v>7967</v>
      </c>
      <c r="B333">
        <v>72</v>
      </c>
      <c r="C333" s="32">
        <v>4914</v>
      </c>
      <c r="D333" t="s">
        <v>7968</v>
      </c>
      <c r="E333" t="s">
        <v>7969</v>
      </c>
      <c r="F333" t="s">
        <v>11</v>
      </c>
      <c r="G333" s="32">
        <v>150000</v>
      </c>
      <c r="H333">
        <v>7</v>
      </c>
    </row>
    <row r="334" spans="1:8" x14ac:dyDescent="0.25">
      <c r="A334" t="s">
        <v>7370</v>
      </c>
      <c r="B334">
        <v>91</v>
      </c>
      <c r="C334" s="32">
        <v>287761</v>
      </c>
      <c r="D334" t="s">
        <v>7371</v>
      </c>
      <c r="E334" t="s">
        <v>7372</v>
      </c>
      <c r="F334" t="s">
        <v>11</v>
      </c>
      <c r="G334" s="32">
        <v>1000000</v>
      </c>
      <c r="H334">
        <v>7.6</v>
      </c>
    </row>
    <row r="335" spans="1:8" x14ac:dyDescent="0.25">
      <c r="A335" t="s">
        <v>6748</v>
      </c>
      <c r="B335">
        <v>94</v>
      </c>
      <c r="C335" s="32">
        <v>48405881.850000001</v>
      </c>
      <c r="D335" t="s">
        <v>2173</v>
      </c>
      <c r="E335" t="s">
        <v>6749</v>
      </c>
      <c r="F335" t="s">
        <v>11</v>
      </c>
      <c r="G335" s="32">
        <v>3500000</v>
      </c>
      <c r="H335">
        <v>6.3</v>
      </c>
    </row>
    <row r="336" spans="1:8" x14ac:dyDescent="0.25">
      <c r="A336" t="s">
        <v>1994</v>
      </c>
      <c r="B336">
        <v>109</v>
      </c>
      <c r="C336" s="32">
        <v>10965209</v>
      </c>
      <c r="D336" t="s">
        <v>145</v>
      </c>
      <c r="E336" t="s">
        <v>2924</v>
      </c>
      <c r="F336" t="s">
        <v>11</v>
      </c>
      <c r="G336" s="32">
        <v>30000000</v>
      </c>
      <c r="H336">
        <v>6.1</v>
      </c>
    </row>
    <row r="337" spans="1:8" x14ac:dyDescent="0.25">
      <c r="A337" t="s">
        <v>6490</v>
      </c>
      <c r="B337">
        <v>108</v>
      </c>
      <c r="C337" s="32">
        <v>48405881.850000001</v>
      </c>
      <c r="D337" t="s">
        <v>1478</v>
      </c>
      <c r="E337" t="s">
        <v>6491</v>
      </c>
      <c r="F337" t="s">
        <v>11</v>
      </c>
      <c r="G337" s="32">
        <v>3200000</v>
      </c>
      <c r="H337">
        <v>5.7</v>
      </c>
    </row>
    <row r="338" spans="1:8" x14ac:dyDescent="0.25">
      <c r="A338" t="s">
        <v>390</v>
      </c>
      <c r="B338">
        <v>117</v>
      </c>
      <c r="C338" s="32">
        <v>180191634</v>
      </c>
      <c r="D338" t="s">
        <v>164</v>
      </c>
      <c r="E338" t="s">
        <v>391</v>
      </c>
      <c r="F338" t="s">
        <v>11</v>
      </c>
      <c r="G338" s="32">
        <v>130000000</v>
      </c>
      <c r="H338">
        <v>7.4</v>
      </c>
    </row>
    <row r="339" spans="1:8" x14ac:dyDescent="0.25">
      <c r="A339" t="s">
        <v>4339</v>
      </c>
      <c r="B339">
        <v>117</v>
      </c>
      <c r="C339" s="32">
        <v>21078145</v>
      </c>
      <c r="D339" t="s">
        <v>524</v>
      </c>
      <c r="E339" t="s">
        <v>4715</v>
      </c>
      <c r="F339" t="s">
        <v>11</v>
      </c>
      <c r="G339" s="32">
        <v>12500000</v>
      </c>
      <c r="H339">
        <v>7.3</v>
      </c>
    </row>
    <row r="340" spans="1:8" x14ac:dyDescent="0.25">
      <c r="A340" t="s">
        <v>265</v>
      </c>
      <c r="B340">
        <v>83</v>
      </c>
      <c r="C340" s="32">
        <v>90646554</v>
      </c>
      <c r="D340" t="s">
        <v>148</v>
      </c>
      <c r="E340" t="s">
        <v>1363</v>
      </c>
      <c r="F340" t="s">
        <v>11</v>
      </c>
      <c r="G340" s="32">
        <v>105000000</v>
      </c>
      <c r="H340">
        <v>6.6</v>
      </c>
    </row>
    <row r="341" spans="1:8" x14ac:dyDescent="0.25">
      <c r="A341" t="s">
        <v>251</v>
      </c>
      <c r="B341">
        <v>156</v>
      </c>
      <c r="C341" s="32">
        <v>75530832</v>
      </c>
      <c r="D341" t="s">
        <v>1294</v>
      </c>
      <c r="E341" t="s">
        <v>1374</v>
      </c>
      <c r="F341" t="s">
        <v>11</v>
      </c>
      <c r="G341" s="32">
        <v>55000000</v>
      </c>
      <c r="H341">
        <v>6.8</v>
      </c>
    </row>
    <row r="342" spans="1:8" x14ac:dyDescent="0.25">
      <c r="A342" t="s">
        <v>2790</v>
      </c>
      <c r="B342">
        <v>108</v>
      </c>
      <c r="C342" s="32">
        <v>3203044</v>
      </c>
      <c r="D342" t="s">
        <v>569</v>
      </c>
      <c r="E342" t="s">
        <v>4044</v>
      </c>
      <c r="F342" t="s">
        <v>11</v>
      </c>
      <c r="G342" s="32">
        <v>18000000</v>
      </c>
      <c r="H342">
        <v>6.4</v>
      </c>
    </row>
    <row r="343" spans="1:8" x14ac:dyDescent="0.25">
      <c r="A343" t="s">
        <v>1575</v>
      </c>
      <c r="B343">
        <v>114</v>
      </c>
      <c r="C343" s="32">
        <v>18653615</v>
      </c>
      <c r="D343" t="s">
        <v>866</v>
      </c>
      <c r="E343" t="s">
        <v>3458</v>
      </c>
      <c r="F343" t="s">
        <v>11</v>
      </c>
      <c r="G343" s="32">
        <v>23000000</v>
      </c>
      <c r="H343">
        <v>6.1</v>
      </c>
    </row>
    <row r="344" spans="1:8" x14ac:dyDescent="0.25">
      <c r="A344" t="s">
        <v>1649</v>
      </c>
      <c r="B344">
        <v>289</v>
      </c>
      <c r="C344" s="32">
        <v>78800000</v>
      </c>
      <c r="D344" t="s">
        <v>1160</v>
      </c>
      <c r="E344" t="s">
        <v>2712</v>
      </c>
      <c r="F344" t="s">
        <v>11</v>
      </c>
      <c r="G344" s="32">
        <v>31500000</v>
      </c>
      <c r="H344">
        <v>8.5</v>
      </c>
    </row>
    <row r="345" spans="1:8" x14ac:dyDescent="0.25">
      <c r="A345" t="s">
        <v>1109</v>
      </c>
      <c r="B345">
        <v>139</v>
      </c>
      <c r="C345" s="32">
        <v>50859889</v>
      </c>
      <c r="D345" t="s">
        <v>236</v>
      </c>
      <c r="E345" t="s">
        <v>2192</v>
      </c>
      <c r="F345" t="s">
        <v>2193</v>
      </c>
      <c r="G345" s="32">
        <v>40000000</v>
      </c>
      <c r="H345">
        <v>7.8</v>
      </c>
    </row>
    <row r="346" spans="1:8" x14ac:dyDescent="0.25">
      <c r="A346" t="s">
        <v>280</v>
      </c>
      <c r="B346">
        <v>140</v>
      </c>
      <c r="C346" s="32">
        <v>172071312</v>
      </c>
      <c r="D346" t="s">
        <v>742</v>
      </c>
      <c r="E346" t="s">
        <v>1251</v>
      </c>
      <c r="F346" t="s">
        <v>11</v>
      </c>
      <c r="G346" s="32">
        <v>62000000</v>
      </c>
      <c r="H346">
        <v>7.6</v>
      </c>
    </row>
    <row r="347" spans="1:8" x14ac:dyDescent="0.25">
      <c r="A347" t="s">
        <v>6019</v>
      </c>
      <c r="B347">
        <v>86</v>
      </c>
      <c r="C347" s="32">
        <v>17683670</v>
      </c>
      <c r="D347" t="s">
        <v>1458</v>
      </c>
      <c r="E347" t="s">
        <v>6020</v>
      </c>
      <c r="F347" t="s">
        <v>11</v>
      </c>
      <c r="G347" s="32">
        <v>5000000</v>
      </c>
      <c r="H347">
        <v>5.2</v>
      </c>
    </row>
    <row r="348" spans="1:8" x14ac:dyDescent="0.25">
      <c r="A348" t="s">
        <v>3716</v>
      </c>
      <c r="B348">
        <v>115</v>
      </c>
      <c r="C348" s="32">
        <v>20207003</v>
      </c>
      <c r="D348" t="s">
        <v>3717</v>
      </c>
      <c r="E348" t="s">
        <v>3718</v>
      </c>
      <c r="F348" t="s">
        <v>11</v>
      </c>
      <c r="G348" s="32">
        <v>39887981.009999998</v>
      </c>
      <c r="H348">
        <v>6.8</v>
      </c>
    </row>
    <row r="349" spans="1:8" x14ac:dyDescent="0.25">
      <c r="A349" t="s">
        <v>6014</v>
      </c>
      <c r="B349">
        <v>89</v>
      </c>
      <c r="C349" s="32">
        <v>12947763</v>
      </c>
      <c r="D349" t="s">
        <v>1737</v>
      </c>
      <c r="E349" t="s">
        <v>6015</v>
      </c>
      <c r="F349" t="s">
        <v>11</v>
      </c>
      <c r="G349" s="32">
        <v>5000000</v>
      </c>
      <c r="H349">
        <v>6.2</v>
      </c>
    </row>
    <row r="350" spans="1:8" x14ac:dyDescent="0.25">
      <c r="A350" t="s">
        <v>7525</v>
      </c>
      <c r="B350">
        <v>86</v>
      </c>
      <c r="C350" s="32">
        <v>5518918</v>
      </c>
      <c r="D350" t="s">
        <v>7526</v>
      </c>
      <c r="E350" t="s">
        <v>7527</v>
      </c>
      <c r="F350" t="s">
        <v>11</v>
      </c>
      <c r="G350" s="32">
        <v>750000</v>
      </c>
      <c r="H350">
        <v>6.9</v>
      </c>
    </row>
    <row r="351" spans="1:8" x14ac:dyDescent="0.25">
      <c r="A351" t="s">
        <v>4361</v>
      </c>
      <c r="B351">
        <v>104</v>
      </c>
      <c r="C351" s="32">
        <v>18595716</v>
      </c>
      <c r="D351" t="s">
        <v>896</v>
      </c>
      <c r="E351" t="s">
        <v>4804</v>
      </c>
      <c r="F351" t="s">
        <v>11</v>
      </c>
      <c r="G351" s="32">
        <v>12000000</v>
      </c>
      <c r="H351">
        <v>5.3</v>
      </c>
    </row>
    <row r="352" spans="1:8" x14ac:dyDescent="0.25">
      <c r="A352" t="s">
        <v>1731</v>
      </c>
      <c r="B352">
        <v>103</v>
      </c>
      <c r="C352" s="32">
        <v>53133888</v>
      </c>
      <c r="D352" t="s">
        <v>2727</v>
      </c>
      <c r="E352" t="s">
        <v>2728</v>
      </c>
      <c r="F352" t="s">
        <v>11</v>
      </c>
      <c r="G352" s="32">
        <v>31000000</v>
      </c>
      <c r="H352">
        <v>6.3</v>
      </c>
    </row>
    <row r="353" spans="1:8" x14ac:dyDescent="0.25">
      <c r="A353" t="s">
        <v>3366</v>
      </c>
      <c r="B353">
        <v>115</v>
      </c>
      <c r="C353" s="32">
        <v>1554566</v>
      </c>
      <c r="D353" t="s">
        <v>1160</v>
      </c>
      <c r="E353" t="s">
        <v>4263</v>
      </c>
      <c r="F353" t="s">
        <v>11</v>
      </c>
      <c r="G353" s="32">
        <v>39887981.009999998</v>
      </c>
      <c r="H353">
        <v>6.6</v>
      </c>
    </row>
    <row r="354" spans="1:8" x14ac:dyDescent="0.25">
      <c r="A354" t="s">
        <v>4829</v>
      </c>
      <c r="B354">
        <v>107</v>
      </c>
      <c r="C354" s="32">
        <v>7918283</v>
      </c>
      <c r="D354" t="s">
        <v>1387</v>
      </c>
      <c r="E354" t="s">
        <v>4830</v>
      </c>
      <c r="F354" t="s">
        <v>11</v>
      </c>
      <c r="G354" s="32">
        <v>12000000</v>
      </c>
      <c r="H354">
        <v>6.6</v>
      </c>
    </row>
    <row r="355" spans="1:8" x14ac:dyDescent="0.25">
      <c r="A355" t="s">
        <v>7939</v>
      </c>
      <c r="B355">
        <v>94</v>
      </c>
      <c r="C355" s="32">
        <v>48405881.850000001</v>
      </c>
      <c r="D355" t="s">
        <v>1165</v>
      </c>
      <c r="E355" t="s">
        <v>7940</v>
      </c>
      <c r="F355" t="s">
        <v>11</v>
      </c>
      <c r="G355" s="32">
        <v>200000</v>
      </c>
      <c r="H355">
        <v>8.1</v>
      </c>
    </row>
    <row r="356" spans="1:8" x14ac:dyDescent="0.25">
      <c r="A356" t="s">
        <v>1398</v>
      </c>
      <c r="B356">
        <v>95</v>
      </c>
      <c r="C356" s="32">
        <v>82301521</v>
      </c>
      <c r="D356" t="s">
        <v>3296</v>
      </c>
      <c r="E356" t="s">
        <v>3604</v>
      </c>
      <c r="F356" t="s">
        <v>11</v>
      </c>
      <c r="G356" s="32">
        <v>32000000</v>
      </c>
      <c r="H356">
        <v>4.5999999999999996</v>
      </c>
    </row>
    <row r="357" spans="1:8" x14ac:dyDescent="0.25">
      <c r="A357" t="s">
        <v>6109</v>
      </c>
      <c r="B357">
        <v>91</v>
      </c>
      <c r="C357" s="32">
        <v>48405881.850000001</v>
      </c>
      <c r="D357" t="s">
        <v>1478</v>
      </c>
      <c r="E357" t="s">
        <v>6110</v>
      </c>
      <c r="F357" t="s">
        <v>11</v>
      </c>
      <c r="G357" s="32">
        <v>5000000</v>
      </c>
      <c r="H357">
        <v>4.2</v>
      </c>
    </row>
    <row r="358" spans="1:8" x14ac:dyDescent="0.25">
      <c r="A358" t="s">
        <v>2041</v>
      </c>
      <c r="B358">
        <v>130</v>
      </c>
      <c r="C358" s="32">
        <v>136019448</v>
      </c>
      <c r="D358" t="s">
        <v>2042</v>
      </c>
      <c r="E358" t="s">
        <v>2043</v>
      </c>
      <c r="F358" t="s">
        <v>11</v>
      </c>
      <c r="G358" s="32">
        <v>44500000</v>
      </c>
      <c r="H358">
        <v>7.7</v>
      </c>
    </row>
    <row r="359" spans="1:8" x14ac:dyDescent="0.25">
      <c r="A359" t="s">
        <v>2085</v>
      </c>
      <c r="B359">
        <v>117</v>
      </c>
      <c r="C359" s="32">
        <v>24362501</v>
      </c>
      <c r="D359" t="s">
        <v>730</v>
      </c>
      <c r="E359" t="s">
        <v>3554</v>
      </c>
      <c r="F359" t="s">
        <v>11</v>
      </c>
      <c r="G359" s="32">
        <v>21500000</v>
      </c>
      <c r="H359">
        <v>7.2</v>
      </c>
    </row>
    <row r="360" spans="1:8" x14ac:dyDescent="0.25">
      <c r="A360" t="s">
        <v>91</v>
      </c>
      <c r="B360">
        <v>153</v>
      </c>
      <c r="C360" s="32">
        <v>201573391</v>
      </c>
      <c r="D360" t="s">
        <v>74</v>
      </c>
      <c r="E360" t="s">
        <v>325</v>
      </c>
      <c r="F360" t="s">
        <v>11</v>
      </c>
      <c r="G360" s="32">
        <v>140000000</v>
      </c>
      <c r="H360">
        <v>6.6</v>
      </c>
    </row>
    <row r="361" spans="1:8" x14ac:dyDescent="0.25">
      <c r="A361" t="s">
        <v>2195</v>
      </c>
      <c r="B361">
        <v>88</v>
      </c>
      <c r="C361" s="32">
        <v>15988876</v>
      </c>
      <c r="D361" t="s">
        <v>108</v>
      </c>
      <c r="E361" t="s">
        <v>3768</v>
      </c>
      <c r="F361" t="s">
        <v>11</v>
      </c>
      <c r="G361" s="32">
        <v>27000000</v>
      </c>
      <c r="H361">
        <v>5.7</v>
      </c>
    </row>
    <row r="362" spans="1:8" x14ac:dyDescent="0.25">
      <c r="A362" t="s">
        <v>24</v>
      </c>
      <c r="B362">
        <v>88</v>
      </c>
      <c r="C362" s="32">
        <v>11501093</v>
      </c>
      <c r="D362" t="s">
        <v>293</v>
      </c>
      <c r="E362" t="s">
        <v>4955</v>
      </c>
      <c r="F362" t="s">
        <v>11</v>
      </c>
      <c r="G362" s="32">
        <v>13000000</v>
      </c>
      <c r="H362">
        <v>7.6</v>
      </c>
    </row>
    <row r="363" spans="1:8" x14ac:dyDescent="0.25">
      <c r="A363" t="s">
        <v>4208</v>
      </c>
      <c r="B363">
        <v>270</v>
      </c>
      <c r="C363" s="32">
        <v>48405881.850000001</v>
      </c>
      <c r="D363" t="s">
        <v>2158</v>
      </c>
      <c r="E363" t="s">
        <v>4209</v>
      </c>
      <c r="F363" t="s">
        <v>4210</v>
      </c>
      <c r="G363" s="32">
        <v>25000000</v>
      </c>
      <c r="H363">
        <v>6.6</v>
      </c>
    </row>
    <row r="364" spans="1:8" x14ac:dyDescent="0.25">
      <c r="A364" t="s">
        <v>7581</v>
      </c>
      <c r="B364">
        <v>103</v>
      </c>
      <c r="C364" s="32">
        <v>23616</v>
      </c>
      <c r="D364" t="s">
        <v>281</v>
      </c>
      <c r="E364" t="s">
        <v>7582</v>
      </c>
      <c r="F364" t="s">
        <v>11</v>
      </c>
      <c r="G364" s="32">
        <v>600000</v>
      </c>
      <c r="H364">
        <v>5.6</v>
      </c>
    </row>
    <row r="365" spans="1:8" x14ac:dyDescent="0.25">
      <c r="A365" t="s">
        <v>550</v>
      </c>
      <c r="B365">
        <v>120</v>
      </c>
      <c r="C365" s="32">
        <v>24004159</v>
      </c>
      <c r="D365" t="s">
        <v>551</v>
      </c>
      <c r="E365" t="s">
        <v>552</v>
      </c>
      <c r="F365" t="s">
        <v>11</v>
      </c>
      <c r="G365" s="32">
        <v>110000000</v>
      </c>
      <c r="H365">
        <v>5.8</v>
      </c>
    </row>
    <row r="366" spans="1:8" x14ac:dyDescent="0.25">
      <c r="A366" t="s">
        <v>550</v>
      </c>
      <c r="B366">
        <v>120</v>
      </c>
      <c r="C366" s="32">
        <v>24004159</v>
      </c>
      <c r="D366" t="s">
        <v>551</v>
      </c>
      <c r="E366" t="s">
        <v>552</v>
      </c>
      <c r="F366" t="s">
        <v>11</v>
      </c>
      <c r="G366" s="32">
        <v>110000000</v>
      </c>
      <c r="H366">
        <v>5.8</v>
      </c>
    </row>
    <row r="367" spans="1:8" x14ac:dyDescent="0.25">
      <c r="A367" t="s">
        <v>7970</v>
      </c>
      <c r="B367">
        <v>66</v>
      </c>
      <c r="C367" s="32">
        <v>48405881.850000001</v>
      </c>
      <c r="D367" t="s">
        <v>3034</v>
      </c>
      <c r="E367" t="s">
        <v>7971</v>
      </c>
      <c r="F367" t="s">
        <v>11</v>
      </c>
      <c r="G367" s="32">
        <v>150000</v>
      </c>
      <c r="H367">
        <v>5.3</v>
      </c>
    </row>
    <row r="368" spans="1:8" x14ac:dyDescent="0.25">
      <c r="A368" t="s">
        <v>678</v>
      </c>
      <c r="B368">
        <v>94</v>
      </c>
      <c r="C368" s="32">
        <v>15131330</v>
      </c>
      <c r="D368" t="s">
        <v>206</v>
      </c>
      <c r="E368" t="s">
        <v>985</v>
      </c>
      <c r="F368" t="s">
        <v>11</v>
      </c>
      <c r="G368" s="32">
        <v>86000000</v>
      </c>
      <c r="H368">
        <v>6</v>
      </c>
    </row>
    <row r="369" spans="1:8" x14ac:dyDescent="0.25">
      <c r="A369" t="s">
        <v>830</v>
      </c>
      <c r="B369">
        <v>97</v>
      </c>
      <c r="C369" s="32">
        <v>46440491</v>
      </c>
      <c r="D369" t="s">
        <v>89</v>
      </c>
      <c r="E369" t="s">
        <v>831</v>
      </c>
      <c r="F369" t="s">
        <v>11</v>
      </c>
      <c r="G369" s="32">
        <v>100000000</v>
      </c>
      <c r="H369">
        <v>7.1</v>
      </c>
    </row>
    <row r="370" spans="1:8" x14ac:dyDescent="0.25">
      <c r="A370" t="s">
        <v>4782</v>
      </c>
      <c r="B370">
        <v>93</v>
      </c>
      <c r="C370" s="32">
        <v>21197315</v>
      </c>
      <c r="D370" t="s">
        <v>1033</v>
      </c>
      <c r="E370" t="s">
        <v>5991</v>
      </c>
      <c r="F370" t="s">
        <v>11</v>
      </c>
      <c r="G370" s="32">
        <v>5000000</v>
      </c>
      <c r="H370">
        <v>6.1</v>
      </c>
    </row>
    <row r="371" spans="1:8" x14ac:dyDescent="0.25">
      <c r="A371" t="s">
        <v>479</v>
      </c>
      <c r="B371">
        <v>139</v>
      </c>
      <c r="C371" s="32">
        <v>147637474</v>
      </c>
      <c r="D371" t="s">
        <v>480</v>
      </c>
      <c r="E371" t="s">
        <v>1707</v>
      </c>
      <c r="F371" t="s">
        <v>11</v>
      </c>
      <c r="G371" s="32">
        <v>50000000</v>
      </c>
      <c r="H371">
        <v>7.7</v>
      </c>
    </row>
    <row r="372" spans="1:8" x14ac:dyDescent="0.25">
      <c r="A372" t="s">
        <v>7721</v>
      </c>
      <c r="B372">
        <v>133</v>
      </c>
      <c r="C372" s="32">
        <v>9910</v>
      </c>
      <c r="D372" t="s">
        <v>1968</v>
      </c>
      <c r="E372" t="s">
        <v>7722</v>
      </c>
      <c r="F372" t="s">
        <v>4210</v>
      </c>
      <c r="G372" s="32">
        <v>25000000</v>
      </c>
      <c r="H372">
        <v>7.6</v>
      </c>
    </row>
    <row r="373" spans="1:8" x14ac:dyDescent="0.25">
      <c r="A373" t="s">
        <v>7452</v>
      </c>
      <c r="B373">
        <v>100</v>
      </c>
      <c r="C373" s="32">
        <v>48405881.850000001</v>
      </c>
      <c r="D373" t="s">
        <v>1165</v>
      </c>
      <c r="E373" t="s">
        <v>7453</v>
      </c>
      <c r="F373" t="s">
        <v>11</v>
      </c>
      <c r="G373" s="32">
        <v>950000</v>
      </c>
      <c r="H373">
        <v>6</v>
      </c>
    </row>
    <row r="374" spans="1:8" x14ac:dyDescent="0.25">
      <c r="A374" t="s">
        <v>352</v>
      </c>
      <c r="B374">
        <v>132</v>
      </c>
      <c r="C374" s="32">
        <v>30306268</v>
      </c>
      <c r="D374" t="s">
        <v>108</v>
      </c>
      <c r="E374" t="s">
        <v>1815</v>
      </c>
      <c r="F374" t="s">
        <v>11</v>
      </c>
      <c r="G374" s="32">
        <v>50000000</v>
      </c>
      <c r="H374">
        <v>6.3</v>
      </c>
    </row>
    <row r="375" spans="1:8" x14ac:dyDescent="0.25">
      <c r="A375" t="s">
        <v>2879</v>
      </c>
      <c r="B375">
        <v>109</v>
      </c>
      <c r="C375" s="32">
        <v>19976073</v>
      </c>
      <c r="D375" t="s">
        <v>145</v>
      </c>
      <c r="E375" t="s">
        <v>2880</v>
      </c>
      <c r="F375" t="s">
        <v>11</v>
      </c>
      <c r="G375" s="32">
        <v>20000000</v>
      </c>
      <c r="H375">
        <v>6.3</v>
      </c>
    </row>
    <row r="376" spans="1:8" x14ac:dyDescent="0.25">
      <c r="A376" t="s">
        <v>495</v>
      </c>
      <c r="B376">
        <v>116</v>
      </c>
      <c r="C376" s="32">
        <v>48405881.850000001</v>
      </c>
      <c r="D376" t="s">
        <v>260</v>
      </c>
      <c r="E376" t="s">
        <v>496</v>
      </c>
      <c r="F376" t="s">
        <v>497</v>
      </c>
      <c r="G376" s="32">
        <v>78000000</v>
      </c>
      <c r="H376">
        <v>5.0999999999999996</v>
      </c>
    </row>
    <row r="377" spans="1:8" x14ac:dyDescent="0.25">
      <c r="A377" t="s">
        <v>311</v>
      </c>
      <c r="B377">
        <v>94</v>
      </c>
      <c r="C377" s="32">
        <v>19548064</v>
      </c>
      <c r="D377" t="s">
        <v>420</v>
      </c>
      <c r="E377" t="s">
        <v>1315</v>
      </c>
      <c r="F377" t="s">
        <v>11</v>
      </c>
      <c r="G377" s="32">
        <v>65000000</v>
      </c>
      <c r="H377">
        <v>6.3</v>
      </c>
    </row>
    <row r="378" spans="1:8" x14ac:dyDescent="0.25">
      <c r="A378" t="s">
        <v>2265</v>
      </c>
      <c r="B378">
        <v>128</v>
      </c>
      <c r="C378" s="32">
        <v>22326247</v>
      </c>
      <c r="D378" t="s">
        <v>69</v>
      </c>
      <c r="E378" t="s">
        <v>2266</v>
      </c>
      <c r="F378" t="s">
        <v>11</v>
      </c>
      <c r="G378" s="32">
        <v>60000000</v>
      </c>
      <c r="H378">
        <v>5.9</v>
      </c>
    </row>
    <row r="379" spans="1:8" x14ac:dyDescent="0.25">
      <c r="A379" t="s">
        <v>4118</v>
      </c>
      <c r="B379">
        <v>105</v>
      </c>
      <c r="C379" s="32">
        <v>21160089</v>
      </c>
      <c r="D379" t="s">
        <v>4119</v>
      </c>
      <c r="E379" t="s">
        <v>4120</v>
      </c>
      <c r="F379" t="s">
        <v>11</v>
      </c>
      <c r="G379" s="32">
        <v>39887981.009999998</v>
      </c>
      <c r="H379">
        <v>6</v>
      </c>
    </row>
    <row r="380" spans="1:8" x14ac:dyDescent="0.25">
      <c r="A380" t="s">
        <v>599</v>
      </c>
      <c r="B380">
        <v>95</v>
      </c>
      <c r="C380" s="32">
        <v>84037039</v>
      </c>
      <c r="D380" t="s">
        <v>744</v>
      </c>
      <c r="E380" t="s">
        <v>745</v>
      </c>
      <c r="F380" t="s">
        <v>11</v>
      </c>
      <c r="G380" s="32">
        <v>120000000</v>
      </c>
      <c r="H380">
        <v>6.8</v>
      </c>
    </row>
    <row r="381" spans="1:8" x14ac:dyDescent="0.25">
      <c r="A381" t="s">
        <v>5156</v>
      </c>
      <c r="B381">
        <v>111</v>
      </c>
      <c r="C381" s="32">
        <v>3333823</v>
      </c>
      <c r="D381" t="s">
        <v>1889</v>
      </c>
      <c r="E381" t="s">
        <v>5157</v>
      </c>
      <c r="F381" t="s">
        <v>11</v>
      </c>
      <c r="G381" s="32">
        <v>10000000</v>
      </c>
      <c r="H381">
        <v>5.5</v>
      </c>
    </row>
    <row r="382" spans="1:8" x14ac:dyDescent="0.25">
      <c r="A382" t="s">
        <v>6083</v>
      </c>
      <c r="B382">
        <v>99</v>
      </c>
      <c r="C382" s="32">
        <v>830210</v>
      </c>
      <c r="D382" t="s">
        <v>1889</v>
      </c>
      <c r="E382" t="s">
        <v>6084</v>
      </c>
      <c r="F382" t="s">
        <v>11</v>
      </c>
      <c r="G382" s="32">
        <v>5000000</v>
      </c>
      <c r="H382">
        <v>4.4000000000000004</v>
      </c>
    </row>
    <row r="383" spans="1:8" x14ac:dyDescent="0.25">
      <c r="A383" t="s">
        <v>313</v>
      </c>
      <c r="B383">
        <v>123</v>
      </c>
      <c r="C383" s="32">
        <v>50921738</v>
      </c>
      <c r="D383" t="s">
        <v>1639</v>
      </c>
      <c r="E383" t="s">
        <v>2809</v>
      </c>
      <c r="F383" t="s">
        <v>11</v>
      </c>
      <c r="G383" s="32">
        <v>30000000</v>
      </c>
      <c r="H383">
        <v>7.8</v>
      </c>
    </row>
    <row r="384" spans="1:8" x14ac:dyDescent="0.25">
      <c r="A384" t="s">
        <v>4703</v>
      </c>
      <c r="B384">
        <v>88</v>
      </c>
      <c r="C384" s="32">
        <v>1024175</v>
      </c>
      <c r="D384" t="s">
        <v>2555</v>
      </c>
      <c r="E384" t="s">
        <v>4704</v>
      </c>
      <c r="F384" t="s">
        <v>11</v>
      </c>
      <c r="G384" s="32">
        <v>13000000</v>
      </c>
      <c r="H384">
        <v>6.6</v>
      </c>
    </row>
    <row r="385" spans="1:8" x14ac:dyDescent="0.25">
      <c r="A385" t="s">
        <v>3251</v>
      </c>
      <c r="B385">
        <v>114</v>
      </c>
      <c r="C385" s="32">
        <v>31655091</v>
      </c>
      <c r="D385" t="s">
        <v>2107</v>
      </c>
      <c r="E385" t="s">
        <v>3252</v>
      </c>
      <c r="F385" t="s">
        <v>11</v>
      </c>
      <c r="G385" s="32">
        <v>30000000</v>
      </c>
      <c r="H385">
        <v>7.5</v>
      </c>
    </row>
    <row r="386" spans="1:8" x14ac:dyDescent="0.25">
      <c r="A386" t="s">
        <v>6454</v>
      </c>
      <c r="B386">
        <v>99</v>
      </c>
      <c r="C386" s="32">
        <v>48405881.850000001</v>
      </c>
      <c r="D386" t="s">
        <v>69</v>
      </c>
      <c r="E386" t="s">
        <v>6455</v>
      </c>
      <c r="F386" t="s">
        <v>11</v>
      </c>
      <c r="G386" s="32">
        <v>39887981.009999998</v>
      </c>
      <c r="H386">
        <v>6.1</v>
      </c>
    </row>
    <row r="387" spans="1:8" x14ac:dyDescent="0.25">
      <c r="A387" t="s">
        <v>3270</v>
      </c>
      <c r="B387">
        <v>121</v>
      </c>
      <c r="C387" s="32">
        <v>37738400</v>
      </c>
      <c r="D387" t="s">
        <v>1165</v>
      </c>
      <c r="E387" t="s">
        <v>3271</v>
      </c>
      <c r="F387" t="s">
        <v>11</v>
      </c>
      <c r="G387" s="32">
        <v>25000000</v>
      </c>
      <c r="H387">
        <v>7.3</v>
      </c>
    </row>
    <row r="388" spans="1:8" x14ac:dyDescent="0.25">
      <c r="A388" t="s">
        <v>675</v>
      </c>
      <c r="B388">
        <v>94</v>
      </c>
      <c r="C388" s="32">
        <v>213079163</v>
      </c>
      <c r="D388" t="s">
        <v>591</v>
      </c>
      <c r="E388" t="s">
        <v>1314</v>
      </c>
      <c r="F388" t="s">
        <v>11</v>
      </c>
      <c r="G388" s="32">
        <v>63000000</v>
      </c>
      <c r="H388">
        <v>6.2</v>
      </c>
    </row>
    <row r="389" spans="1:8" x14ac:dyDescent="0.25">
      <c r="A389" t="s">
        <v>675</v>
      </c>
      <c r="B389">
        <v>68</v>
      </c>
      <c r="C389" s="32">
        <v>53868030</v>
      </c>
      <c r="D389" t="s">
        <v>336</v>
      </c>
      <c r="E389" t="s">
        <v>3972</v>
      </c>
      <c r="F389" t="s">
        <v>11</v>
      </c>
      <c r="G389" s="32">
        <v>17000000</v>
      </c>
      <c r="H389">
        <v>7</v>
      </c>
    </row>
    <row r="390" spans="1:8" x14ac:dyDescent="0.25">
      <c r="A390" t="s">
        <v>675</v>
      </c>
      <c r="B390">
        <v>95</v>
      </c>
      <c r="C390" s="32">
        <v>205399422</v>
      </c>
      <c r="D390" t="s">
        <v>464</v>
      </c>
      <c r="E390" t="s">
        <v>2454</v>
      </c>
      <c r="F390" t="s">
        <v>11</v>
      </c>
      <c r="G390" s="32">
        <v>33000000</v>
      </c>
      <c r="H390">
        <v>6.6</v>
      </c>
    </row>
    <row r="391" spans="1:8" x14ac:dyDescent="0.25">
      <c r="A391" t="s">
        <v>116</v>
      </c>
      <c r="B391">
        <v>165</v>
      </c>
      <c r="C391" s="32">
        <v>49551662</v>
      </c>
      <c r="D391" t="s">
        <v>409</v>
      </c>
      <c r="E391" t="s">
        <v>410</v>
      </c>
      <c r="F391" t="s">
        <v>11</v>
      </c>
      <c r="G391" s="32">
        <v>130000000</v>
      </c>
      <c r="H391">
        <v>6.6</v>
      </c>
    </row>
    <row r="392" spans="1:8" x14ac:dyDescent="0.25">
      <c r="A392" t="s">
        <v>4722</v>
      </c>
      <c r="B392">
        <v>105</v>
      </c>
      <c r="C392" s="32">
        <v>2062066</v>
      </c>
      <c r="D392" t="s">
        <v>582</v>
      </c>
      <c r="E392" t="s">
        <v>5649</v>
      </c>
      <c r="F392" t="s">
        <v>11</v>
      </c>
      <c r="G392" s="32">
        <v>7000000</v>
      </c>
      <c r="H392">
        <v>6.6</v>
      </c>
    </row>
    <row r="393" spans="1:8" x14ac:dyDescent="0.25">
      <c r="A393" t="s">
        <v>4507</v>
      </c>
      <c r="B393">
        <v>109</v>
      </c>
      <c r="C393" s="32">
        <v>48405881.850000001</v>
      </c>
      <c r="D393" t="s">
        <v>964</v>
      </c>
      <c r="E393" t="s">
        <v>4508</v>
      </c>
      <c r="F393" t="s">
        <v>11</v>
      </c>
      <c r="G393" s="32">
        <v>7000000</v>
      </c>
      <c r="H393">
        <v>6.1</v>
      </c>
    </row>
    <row r="394" spans="1:8" x14ac:dyDescent="0.25">
      <c r="A394" t="s">
        <v>2216</v>
      </c>
      <c r="B394">
        <v>103</v>
      </c>
      <c r="C394" s="32">
        <v>37752931</v>
      </c>
      <c r="D394" t="s">
        <v>69</v>
      </c>
      <c r="E394" t="s">
        <v>2217</v>
      </c>
      <c r="F394" t="s">
        <v>11</v>
      </c>
      <c r="G394" s="32">
        <v>40000000</v>
      </c>
      <c r="H394">
        <v>5.5</v>
      </c>
    </row>
    <row r="395" spans="1:8" x14ac:dyDescent="0.25">
      <c r="A395" t="s">
        <v>8</v>
      </c>
      <c r="B395">
        <v>178</v>
      </c>
      <c r="C395" s="32">
        <v>760505847</v>
      </c>
      <c r="D395" t="s">
        <v>9</v>
      </c>
      <c r="E395" t="s">
        <v>10</v>
      </c>
      <c r="F395" t="s">
        <v>11</v>
      </c>
      <c r="G395" s="32">
        <v>237000000</v>
      </c>
      <c r="H395">
        <v>7.9</v>
      </c>
    </row>
    <row r="396" spans="1:8" x14ac:dyDescent="0.25">
      <c r="A396" t="s">
        <v>30</v>
      </c>
      <c r="B396">
        <v>141</v>
      </c>
      <c r="C396" s="32">
        <v>458991599</v>
      </c>
      <c r="D396" t="s">
        <v>22</v>
      </c>
      <c r="E396" t="s">
        <v>31</v>
      </c>
      <c r="F396" t="s">
        <v>11</v>
      </c>
      <c r="G396" s="32">
        <v>250000000</v>
      </c>
      <c r="H396">
        <v>7.5</v>
      </c>
    </row>
    <row r="397" spans="1:8" x14ac:dyDescent="0.25">
      <c r="A397" t="s">
        <v>801</v>
      </c>
      <c r="B397">
        <v>109</v>
      </c>
      <c r="C397" s="32">
        <v>80281096</v>
      </c>
      <c r="D397" t="s">
        <v>760</v>
      </c>
      <c r="E397" t="s">
        <v>1148</v>
      </c>
      <c r="F397" t="s">
        <v>11</v>
      </c>
      <c r="G397" s="32">
        <v>60000000</v>
      </c>
      <c r="H397">
        <v>5.6</v>
      </c>
    </row>
    <row r="398" spans="1:8" x14ac:dyDescent="0.25">
      <c r="A398" t="s">
        <v>5379</v>
      </c>
      <c r="B398">
        <v>84</v>
      </c>
      <c r="C398" s="32">
        <v>14373825</v>
      </c>
      <c r="D398" t="s">
        <v>763</v>
      </c>
      <c r="E398" t="s">
        <v>5380</v>
      </c>
      <c r="F398" t="s">
        <v>11</v>
      </c>
      <c r="G398" s="32">
        <v>8600000</v>
      </c>
      <c r="H398">
        <v>6.5</v>
      </c>
    </row>
    <row r="399" spans="1:8" x14ac:dyDescent="0.25">
      <c r="A399" t="s">
        <v>15</v>
      </c>
      <c r="B399">
        <v>98</v>
      </c>
      <c r="C399" s="32">
        <v>9430988</v>
      </c>
      <c r="D399" t="s">
        <v>480</v>
      </c>
      <c r="E399" t="s">
        <v>3574</v>
      </c>
      <c r="F399" t="s">
        <v>11</v>
      </c>
      <c r="G399" s="32">
        <v>17000000</v>
      </c>
      <c r="H399">
        <v>7.1</v>
      </c>
    </row>
    <row r="400" spans="1:8" x14ac:dyDescent="0.25">
      <c r="A400" t="s">
        <v>6627</v>
      </c>
      <c r="B400">
        <v>82</v>
      </c>
      <c r="C400" s="32">
        <v>48405881.850000001</v>
      </c>
      <c r="D400" t="s">
        <v>3509</v>
      </c>
      <c r="E400" t="s">
        <v>6628</v>
      </c>
      <c r="F400" t="s">
        <v>11</v>
      </c>
      <c r="G400" s="32">
        <v>3000000</v>
      </c>
      <c r="H400">
        <v>3.9</v>
      </c>
    </row>
    <row r="401" spans="1:8" x14ac:dyDescent="0.25">
      <c r="A401" t="s">
        <v>7606</v>
      </c>
      <c r="B401">
        <v>102</v>
      </c>
      <c r="C401" s="32">
        <v>16892</v>
      </c>
      <c r="D401" t="s">
        <v>3034</v>
      </c>
      <c r="E401" t="s">
        <v>7796</v>
      </c>
      <c r="F401" t="s">
        <v>11</v>
      </c>
      <c r="G401" s="32">
        <v>300000</v>
      </c>
      <c r="H401">
        <v>7.6</v>
      </c>
    </row>
    <row r="402" spans="1:8" x14ac:dyDescent="0.25">
      <c r="A402" t="s">
        <v>2341</v>
      </c>
      <c r="B402">
        <v>159</v>
      </c>
      <c r="C402" s="32">
        <v>6498000</v>
      </c>
      <c r="D402" t="s">
        <v>2342</v>
      </c>
      <c r="E402" t="s">
        <v>2343</v>
      </c>
      <c r="F402" t="s">
        <v>2344</v>
      </c>
      <c r="G402" s="32">
        <v>18026148</v>
      </c>
      <c r="H402">
        <v>8.4</v>
      </c>
    </row>
    <row r="403" spans="1:8" x14ac:dyDescent="0.25">
      <c r="A403" t="s">
        <v>2778</v>
      </c>
      <c r="B403">
        <v>91</v>
      </c>
      <c r="C403" s="32">
        <v>66600000</v>
      </c>
      <c r="D403" t="s">
        <v>1343</v>
      </c>
      <c r="E403" t="s">
        <v>2779</v>
      </c>
      <c r="F403" t="s">
        <v>11</v>
      </c>
      <c r="G403" s="32">
        <v>30000000</v>
      </c>
      <c r="H403">
        <v>6.8</v>
      </c>
    </row>
    <row r="404" spans="1:8" x14ac:dyDescent="0.25">
      <c r="A404" t="s">
        <v>278</v>
      </c>
      <c r="B404">
        <v>97</v>
      </c>
      <c r="C404" s="32">
        <v>18318000</v>
      </c>
      <c r="D404" t="s">
        <v>840</v>
      </c>
      <c r="E404" t="s">
        <v>981</v>
      </c>
      <c r="F404" t="s">
        <v>11</v>
      </c>
      <c r="G404" s="32">
        <v>80000000</v>
      </c>
      <c r="H404">
        <v>5.8</v>
      </c>
    </row>
    <row r="405" spans="1:8" x14ac:dyDescent="0.25">
      <c r="A405" t="s">
        <v>377</v>
      </c>
      <c r="B405">
        <v>143</v>
      </c>
      <c r="C405" s="32">
        <v>34300771</v>
      </c>
      <c r="D405" t="s">
        <v>1165</v>
      </c>
      <c r="E405" t="s">
        <v>3661</v>
      </c>
      <c r="F405" t="s">
        <v>11</v>
      </c>
      <c r="G405" s="32">
        <v>25000000</v>
      </c>
      <c r="H405">
        <v>7.5</v>
      </c>
    </row>
    <row r="406" spans="1:8" x14ac:dyDescent="0.25">
      <c r="A406" t="s">
        <v>1005</v>
      </c>
      <c r="B406">
        <v>130</v>
      </c>
      <c r="C406" s="32">
        <v>28734552</v>
      </c>
      <c r="D406" t="s">
        <v>1797</v>
      </c>
      <c r="E406" t="s">
        <v>4197</v>
      </c>
      <c r="F406" t="s">
        <v>11</v>
      </c>
      <c r="G406" s="32">
        <v>16000000</v>
      </c>
      <c r="H406">
        <v>6.4</v>
      </c>
    </row>
    <row r="407" spans="1:8" x14ac:dyDescent="0.25">
      <c r="A407" t="s">
        <v>3803</v>
      </c>
      <c r="B407">
        <v>97</v>
      </c>
      <c r="C407" s="32">
        <v>27141959</v>
      </c>
      <c r="D407" t="s">
        <v>4644</v>
      </c>
      <c r="E407" t="s">
        <v>4645</v>
      </c>
      <c r="F407" t="s">
        <v>11</v>
      </c>
      <c r="G407" s="32">
        <v>18000000</v>
      </c>
      <c r="H407">
        <v>2.5</v>
      </c>
    </row>
    <row r="408" spans="1:8" x14ac:dyDescent="0.25">
      <c r="A408" t="s">
        <v>2783</v>
      </c>
      <c r="B408">
        <v>99</v>
      </c>
      <c r="C408" s="32">
        <v>60269340</v>
      </c>
      <c r="D408" t="s">
        <v>569</v>
      </c>
      <c r="E408" t="s">
        <v>2784</v>
      </c>
      <c r="F408" t="s">
        <v>11</v>
      </c>
      <c r="G408" s="32">
        <v>30000000</v>
      </c>
      <c r="H408">
        <v>6</v>
      </c>
    </row>
    <row r="409" spans="1:8" x14ac:dyDescent="0.25">
      <c r="A409" t="s">
        <v>2005</v>
      </c>
      <c r="B409">
        <v>101</v>
      </c>
      <c r="C409" s="32">
        <v>22531698</v>
      </c>
      <c r="D409" t="s">
        <v>74</v>
      </c>
      <c r="E409" t="s">
        <v>2006</v>
      </c>
      <c r="F409" t="s">
        <v>11</v>
      </c>
      <c r="G409" s="32">
        <v>70000000</v>
      </c>
      <c r="H409">
        <v>5.6</v>
      </c>
    </row>
    <row r="410" spans="1:8" x14ac:dyDescent="0.25">
      <c r="A410" t="s">
        <v>1847</v>
      </c>
      <c r="B410">
        <v>99</v>
      </c>
      <c r="C410" s="32">
        <v>16671505</v>
      </c>
      <c r="D410" t="s">
        <v>1848</v>
      </c>
      <c r="E410" t="s">
        <v>1849</v>
      </c>
      <c r="F410" t="s">
        <v>11</v>
      </c>
      <c r="G410" s="32">
        <v>50000000</v>
      </c>
      <c r="H410">
        <v>5.9</v>
      </c>
    </row>
    <row r="411" spans="1:8" x14ac:dyDescent="0.25">
      <c r="A411" t="s">
        <v>6588</v>
      </c>
      <c r="B411">
        <v>87</v>
      </c>
      <c r="C411" s="32">
        <v>418268</v>
      </c>
      <c r="D411" t="s">
        <v>569</v>
      </c>
      <c r="E411" t="s">
        <v>6589</v>
      </c>
      <c r="F411" t="s">
        <v>11</v>
      </c>
      <c r="G411" s="32">
        <v>3000000</v>
      </c>
      <c r="H411">
        <v>5.3</v>
      </c>
    </row>
    <row r="412" spans="1:8" x14ac:dyDescent="0.25">
      <c r="A412" t="s">
        <v>137</v>
      </c>
      <c r="B412">
        <v>108</v>
      </c>
      <c r="C412" s="32">
        <v>118500000</v>
      </c>
      <c r="D412" t="s">
        <v>638</v>
      </c>
      <c r="E412" t="s">
        <v>2126</v>
      </c>
      <c r="F412" t="s">
        <v>11</v>
      </c>
      <c r="G412" s="32">
        <v>40000000</v>
      </c>
      <c r="H412">
        <v>7.8</v>
      </c>
    </row>
    <row r="413" spans="1:8" x14ac:dyDescent="0.25">
      <c r="A413" t="s">
        <v>137</v>
      </c>
      <c r="B413">
        <v>118</v>
      </c>
      <c r="C413" s="32">
        <v>87666629</v>
      </c>
      <c r="D413" t="s">
        <v>2144</v>
      </c>
      <c r="E413" t="s">
        <v>2145</v>
      </c>
      <c r="F413" t="s">
        <v>11</v>
      </c>
      <c r="G413" s="32">
        <v>40000000</v>
      </c>
      <c r="H413">
        <v>7.4</v>
      </c>
    </row>
    <row r="414" spans="1:8" x14ac:dyDescent="0.25">
      <c r="A414" t="s">
        <v>137</v>
      </c>
      <c r="B414">
        <v>116</v>
      </c>
      <c r="C414" s="32">
        <v>210609762</v>
      </c>
      <c r="D414" t="s">
        <v>638</v>
      </c>
      <c r="E414" t="s">
        <v>3912</v>
      </c>
      <c r="F414" t="s">
        <v>11</v>
      </c>
      <c r="G414" s="32">
        <v>19000000</v>
      </c>
      <c r="H414">
        <v>8.5</v>
      </c>
    </row>
    <row r="415" spans="1:8" x14ac:dyDescent="0.25">
      <c r="A415" t="s">
        <v>91</v>
      </c>
      <c r="B415">
        <v>147</v>
      </c>
      <c r="C415" s="32">
        <v>138396624</v>
      </c>
      <c r="D415" t="s">
        <v>133</v>
      </c>
      <c r="E415" t="s">
        <v>398</v>
      </c>
      <c r="F415" t="s">
        <v>11</v>
      </c>
      <c r="G415" s="32">
        <v>130000000</v>
      </c>
      <c r="H415">
        <v>6.6</v>
      </c>
    </row>
    <row r="416" spans="1:8" x14ac:dyDescent="0.25">
      <c r="A416" t="s">
        <v>91</v>
      </c>
      <c r="B416">
        <v>119</v>
      </c>
      <c r="C416" s="32">
        <v>65807024</v>
      </c>
      <c r="D416" t="s">
        <v>1217</v>
      </c>
      <c r="E416" t="s">
        <v>3446</v>
      </c>
      <c r="F416" t="s">
        <v>11</v>
      </c>
      <c r="G416" s="32">
        <v>19000000</v>
      </c>
      <c r="H416">
        <v>6.8</v>
      </c>
    </row>
    <row r="417" spans="1:8" x14ac:dyDescent="0.25">
      <c r="A417" t="s">
        <v>448</v>
      </c>
      <c r="B417">
        <v>116</v>
      </c>
      <c r="C417" s="32">
        <v>30157016</v>
      </c>
      <c r="D417" t="s">
        <v>359</v>
      </c>
      <c r="E417" t="s">
        <v>1176</v>
      </c>
      <c r="F417" t="s">
        <v>11</v>
      </c>
      <c r="G417" s="32">
        <v>70000000</v>
      </c>
      <c r="H417">
        <v>5.6</v>
      </c>
    </row>
    <row r="418" spans="1:8" x14ac:dyDescent="0.25">
      <c r="A418" t="s">
        <v>3596</v>
      </c>
      <c r="B418">
        <v>102</v>
      </c>
      <c r="C418" s="32">
        <v>101978840</v>
      </c>
      <c r="D418" t="s">
        <v>676</v>
      </c>
      <c r="E418" t="s">
        <v>4296</v>
      </c>
      <c r="F418" t="s">
        <v>11</v>
      </c>
      <c r="G418" s="32">
        <v>15000000</v>
      </c>
      <c r="H418">
        <v>6.6</v>
      </c>
    </row>
    <row r="419" spans="1:8" x14ac:dyDescent="0.25">
      <c r="A419" t="s">
        <v>3375</v>
      </c>
      <c r="B419">
        <v>122</v>
      </c>
      <c r="C419" s="32">
        <v>1697956</v>
      </c>
      <c r="D419" t="s">
        <v>661</v>
      </c>
      <c r="E419" t="s">
        <v>3376</v>
      </c>
      <c r="F419" t="s">
        <v>11</v>
      </c>
      <c r="G419" s="32">
        <v>20000000</v>
      </c>
      <c r="H419">
        <v>6.7</v>
      </c>
    </row>
    <row r="420" spans="1:8" x14ac:dyDescent="0.25">
      <c r="A420" t="s">
        <v>3624</v>
      </c>
      <c r="B420">
        <v>100</v>
      </c>
      <c r="C420" s="32">
        <v>55461307</v>
      </c>
      <c r="D420" t="s">
        <v>676</v>
      </c>
      <c r="E420" t="s">
        <v>3625</v>
      </c>
      <c r="F420" t="s">
        <v>11</v>
      </c>
      <c r="G420" s="32">
        <v>20000000</v>
      </c>
      <c r="H420">
        <v>6.7</v>
      </c>
    </row>
    <row r="421" spans="1:8" x14ac:dyDescent="0.25">
      <c r="A421" t="s">
        <v>3970</v>
      </c>
      <c r="B421">
        <v>98</v>
      </c>
      <c r="C421" s="32">
        <v>60057639</v>
      </c>
      <c r="D421" t="s">
        <v>3102</v>
      </c>
      <c r="E421" t="s">
        <v>3971</v>
      </c>
      <c r="F421" t="s">
        <v>11</v>
      </c>
      <c r="G421" s="32">
        <v>18000000</v>
      </c>
      <c r="H421">
        <v>7.1</v>
      </c>
    </row>
    <row r="422" spans="1:8" x14ac:dyDescent="0.25">
      <c r="A422" t="s">
        <v>2226</v>
      </c>
      <c r="B422">
        <v>97</v>
      </c>
      <c r="C422" s="32">
        <v>100292856</v>
      </c>
      <c r="D422" t="s">
        <v>676</v>
      </c>
      <c r="E422" t="s">
        <v>3904</v>
      </c>
      <c r="F422" t="s">
        <v>11</v>
      </c>
      <c r="G422" s="32">
        <v>20000000</v>
      </c>
      <c r="H422">
        <v>5.7</v>
      </c>
    </row>
    <row r="423" spans="1:8" x14ac:dyDescent="0.25">
      <c r="A423" t="s">
        <v>5139</v>
      </c>
      <c r="B423">
        <v>89</v>
      </c>
      <c r="C423" s="32">
        <v>7764027</v>
      </c>
      <c r="D423" t="s">
        <v>866</v>
      </c>
      <c r="E423" t="s">
        <v>5140</v>
      </c>
      <c r="F423" t="s">
        <v>11</v>
      </c>
      <c r="G423" s="32">
        <v>10000000</v>
      </c>
      <c r="H423">
        <v>6.7</v>
      </c>
    </row>
    <row r="424" spans="1:8" x14ac:dyDescent="0.25">
      <c r="A424" t="s">
        <v>5387</v>
      </c>
      <c r="B424">
        <v>96</v>
      </c>
      <c r="C424" s="32">
        <v>21564616</v>
      </c>
      <c r="D424" t="s">
        <v>676</v>
      </c>
      <c r="E424" t="s">
        <v>5388</v>
      </c>
      <c r="F424" t="s">
        <v>11</v>
      </c>
      <c r="G424" s="32">
        <v>8500000</v>
      </c>
      <c r="H424">
        <v>5</v>
      </c>
    </row>
    <row r="425" spans="1:8" x14ac:dyDescent="0.25">
      <c r="A425" t="s">
        <v>5152</v>
      </c>
      <c r="B425">
        <v>84</v>
      </c>
      <c r="C425" s="32">
        <v>140016</v>
      </c>
      <c r="D425" t="s">
        <v>5257</v>
      </c>
      <c r="E425" t="s">
        <v>7917</v>
      </c>
      <c r="F425" t="s">
        <v>11</v>
      </c>
      <c r="G425" s="32">
        <v>39887981.009999998</v>
      </c>
      <c r="H425">
        <v>6</v>
      </c>
    </row>
    <row r="426" spans="1:8" x14ac:dyDescent="0.25">
      <c r="A426" t="s">
        <v>2567</v>
      </c>
      <c r="B426">
        <v>93</v>
      </c>
      <c r="C426" s="32">
        <v>48405881.850000001</v>
      </c>
      <c r="D426" t="s">
        <v>1423</v>
      </c>
      <c r="E426" t="s">
        <v>2568</v>
      </c>
      <c r="F426" t="s">
        <v>11</v>
      </c>
      <c r="G426" s="32">
        <v>30000000</v>
      </c>
      <c r="H426">
        <v>5.2</v>
      </c>
    </row>
    <row r="427" spans="1:8" x14ac:dyDescent="0.25">
      <c r="A427" t="s">
        <v>1192</v>
      </c>
      <c r="B427">
        <v>91</v>
      </c>
      <c r="C427" s="32">
        <v>14294842</v>
      </c>
      <c r="D427" t="s">
        <v>475</v>
      </c>
      <c r="E427" t="s">
        <v>1193</v>
      </c>
      <c r="F427" t="s">
        <v>11</v>
      </c>
      <c r="G427" s="32">
        <v>70000000</v>
      </c>
      <c r="H427">
        <v>3.6</v>
      </c>
    </row>
    <row r="428" spans="1:8" x14ac:dyDescent="0.25">
      <c r="A428" t="s">
        <v>942</v>
      </c>
      <c r="B428">
        <v>70</v>
      </c>
      <c r="C428" s="32">
        <v>102797150</v>
      </c>
      <c r="D428" t="s">
        <v>7476</v>
      </c>
      <c r="E428" t="s">
        <v>7477</v>
      </c>
      <c r="F428" t="s">
        <v>11</v>
      </c>
      <c r="G428" s="32">
        <v>39887981.009999998</v>
      </c>
      <c r="H428">
        <v>7.4</v>
      </c>
    </row>
    <row r="429" spans="1:8" x14ac:dyDescent="0.25">
      <c r="A429" t="s">
        <v>1727</v>
      </c>
      <c r="B429">
        <v>135</v>
      </c>
      <c r="C429" s="32">
        <v>2185266</v>
      </c>
      <c r="D429" t="s">
        <v>1873</v>
      </c>
      <c r="E429" t="s">
        <v>5169</v>
      </c>
      <c r="F429" t="s">
        <v>11</v>
      </c>
      <c r="G429" s="32">
        <v>10000000</v>
      </c>
      <c r="H429">
        <v>6.5</v>
      </c>
    </row>
    <row r="430" spans="1:8" x14ac:dyDescent="0.25">
      <c r="A430" t="s">
        <v>2790</v>
      </c>
      <c r="B430">
        <v>82</v>
      </c>
      <c r="C430" s="32">
        <v>48405881.850000001</v>
      </c>
      <c r="D430" t="s">
        <v>676</v>
      </c>
      <c r="E430" t="s">
        <v>6936</v>
      </c>
      <c r="F430" t="s">
        <v>11</v>
      </c>
      <c r="G430" s="32">
        <v>2000000</v>
      </c>
      <c r="H430">
        <v>7.1</v>
      </c>
    </row>
    <row r="431" spans="1:8" x14ac:dyDescent="0.25">
      <c r="A431" t="s">
        <v>2608</v>
      </c>
      <c r="B431">
        <v>93</v>
      </c>
      <c r="C431" s="32">
        <v>48405881.850000001</v>
      </c>
      <c r="D431" t="s">
        <v>2609</v>
      </c>
      <c r="E431" t="s">
        <v>2610</v>
      </c>
      <c r="F431" t="s">
        <v>11</v>
      </c>
      <c r="G431" s="32">
        <v>32000000</v>
      </c>
      <c r="H431">
        <v>5.7</v>
      </c>
    </row>
    <row r="432" spans="1:8" x14ac:dyDescent="0.25">
      <c r="A432" t="s">
        <v>1064</v>
      </c>
      <c r="B432">
        <v>123</v>
      </c>
      <c r="C432" s="32">
        <v>41523271</v>
      </c>
      <c r="D432" t="s">
        <v>1065</v>
      </c>
      <c r="E432" t="s">
        <v>1066</v>
      </c>
      <c r="F432" t="s">
        <v>11</v>
      </c>
      <c r="G432" s="32">
        <v>80000000</v>
      </c>
      <c r="H432">
        <v>6.6</v>
      </c>
    </row>
    <row r="433" spans="1:8" x14ac:dyDescent="0.25">
      <c r="A433" t="s">
        <v>3074</v>
      </c>
      <c r="B433">
        <v>111</v>
      </c>
      <c r="C433" s="32">
        <v>5205343</v>
      </c>
      <c r="D433" t="s">
        <v>2762</v>
      </c>
      <c r="E433" t="s">
        <v>3831</v>
      </c>
      <c r="F433" t="s">
        <v>11</v>
      </c>
      <c r="G433" s="32">
        <v>20000000</v>
      </c>
      <c r="H433">
        <v>6.4</v>
      </c>
    </row>
    <row r="434" spans="1:8" x14ac:dyDescent="0.25">
      <c r="A434" t="s">
        <v>7441</v>
      </c>
      <c r="B434">
        <v>90</v>
      </c>
      <c r="C434" s="32">
        <v>48405881.850000001</v>
      </c>
      <c r="D434" t="s">
        <v>7442</v>
      </c>
      <c r="E434" t="s">
        <v>7443</v>
      </c>
      <c r="F434" t="s">
        <v>11</v>
      </c>
      <c r="G434" s="32">
        <v>1000000</v>
      </c>
      <c r="H434">
        <v>5.4</v>
      </c>
    </row>
    <row r="435" spans="1:8" x14ac:dyDescent="0.25">
      <c r="A435" t="s">
        <v>8126</v>
      </c>
      <c r="B435">
        <v>98</v>
      </c>
      <c r="C435" s="32">
        <v>48405881.850000001</v>
      </c>
      <c r="D435" t="s">
        <v>661</v>
      </c>
      <c r="E435" t="s">
        <v>8127</v>
      </c>
      <c r="F435" t="s">
        <v>11</v>
      </c>
      <c r="G435" s="32">
        <v>39887981.009999998</v>
      </c>
      <c r="H435">
        <v>6.4</v>
      </c>
    </row>
    <row r="436" spans="1:8" x14ac:dyDescent="0.25">
      <c r="A436" t="s">
        <v>2029</v>
      </c>
      <c r="B436">
        <v>99</v>
      </c>
      <c r="C436" s="32">
        <v>15279680</v>
      </c>
      <c r="D436" t="s">
        <v>108</v>
      </c>
      <c r="E436" t="s">
        <v>2030</v>
      </c>
      <c r="F436" t="s">
        <v>11</v>
      </c>
      <c r="G436" s="32">
        <v>40000000</v>
      </c>
      <c r="H436">
        <v>5.4</v>
      </c>
    </row>
    <row r="437" spans="1:8" x14ac:dyDescent="0.25">
      <c r="A437" t="s">
        <v>7450</v>
      </c>
      <c r="B437">
        <v>87</v>
      </c>
      <c r="C437" s="32">
        <v>48405881.850000001</v>
      </c>
      <c r="D437" t="s">
        <v>1883</v>
      </c>
      <c r="E437" t="s">
        <v>7451</v>
      </c>
      <c r="F437" t="s">
        <v>11</v>
      </c>
      <c r="G437" s="32">
        <v>950000</v>
      </c>
      <c r="H437">
        <v>5.5</v>
      </c>
    </row>
    <row r="438" spans="1:8" x14ac:dyDescent="0.25">
      <c r="A438" t="s">
        <v>5389</v>
      </c>
      <c r="B438">
        <v>98</v>
      </c>
      <c r="C438" s="32">
        <v>48405881.850000001</v>
      </c>
      <c r="D438" t="s">
        <v>4773</v>
      </c>
      <c r="E438" t="s">
        <v>5390</v>
      </c>
      <c r="F438" t="s">
        <v>11</v>
      </c>
      <c r="G438" s="32">
        <v>9000000</v>
      </c>
      <c r="H438">
        <v>5.9</v>
      </c>
    </row>
    <row r="439" spans="1:8" x14ac:dyDescent="0.25">
      <c r="A439" t="s">
        <v>5352</v>
      </c>
      <c r="B439">
        <v>98</v>
      </c>
      <c r="C439" s="32">
        <v>48405881.850000001</v>
      </c>
      <c r="D439" t="s">
        <v>676</v>
      </c>
      <c r="E439" t="s">
        <v>5353</v>
      </c>
      <c r="F439" t="s">
        <v>497</v>
      </c>
      <c r="G439" s="32">
        <v>39887981.009999998</v>
      </c>
      <c r="H439">
        <v>6.1</v>
      </c>
    </row>
    <row r="440" spans="1:8" x14ac:dyDescent="0.25">
      <c r="A440" t="s">
        <v>2470</v>
      </c>
      <c r="B440">
        <v>106</v>
      </c>
      <c r="C440" s="32">
        <v>64955956</v>
      </c>
      <c r="D440" t="s">
        <v>866</v>
      </c>
      <c r="E440" t="s">
        <v>3969</v>
      </c>
      <c r="F440" t="s">
        <v>11</v>
      </c>
      <c r="G440" s="32">
        <v>18000000</v>
      </c>
      <c r="H440">
        <v>5.7</v>
      </c>
    </row>
    <row r="441" spans="1:8" x14ac:dyDescent="0.25">
      <c r="A441" t="s">
        <v>456</v>
      </c>
      <c r="B441">
        <v>102</v>
      </c>
      <c r="C441" s="32">
        <v>75074950</v>
      </c>
      <c r="D441" t="s">
        <v>866</v>
      </c>
      <c r="E441" t="s">
        <v>4755</v>
      </c>
      <c r="F441" t="s">
        <v>11</v>
      </c>
      <c r="G441" s="32">
        <v>12000000</v>
      </c>
      <c r="H441">
        <v>6.3</v>
      </c>
    </row>
    <row r="442" spans="1:8" x14ac:dyDescent="0.25">
      <c r="A442" t="s">
        <v>6164</v>
      </c>
      <c r="B442">
        <v>108.1809035</v>
      </c>
      <c r="C442" s="32">
        <v>48405881.850000001</v>
      </c>
      <c r="D442" t="s">
        <v>569</v>
      </c>
      <c r="E442" t="s">
        <v>6165</v>
      </c>
      <c r="F442" t="s">
        <v>6166</v>
      </c>
      <c r="G442" s="32">
        <v>39887981.009999998</v>
      </c>
      <c r="H442">
        <v>7.1</v>
      </c>
    </row>
    <row r="443" spans="1:8" x14ac:dyDescent="0.25">
      <c r="A443" t="s">
        <v>4413</v>
      </c>
      <c r="B443">
        <v>76</v>
      </c>
      <c r="C443" s="32">
        <v>11144518</v>
      </c>
      <c r="D443" t="s">
        <v>3152</v>
      </c>
      <c r="E443" t="s">
        <v>4414</v>
      </c>
      <c r="F443" t="s">
        <v>11</v>
      </c>
      <c r="G443" s="32">
        <v>15000000</v>
      </c>
      <c r="H443">
        <v>2.8</v>
      </c>
    </row>
    <row r="444" spans="1:8" x14ac:dyDescent="0.25">
      <c r="A444" t="s">
        <v>2921</v>
      </c>
      <c r="B444">
        <v>134</v>
      </c>
      <c r="C444" s="32">
        <v>7501404</v>
      </c>
      <c r="D444" t="s">
        <v>866</v>
      </c>
      <c r="E444" t="s">
        <v>2922</v>
      </c>
      <c r="F444" t="s">
        <v>11</v>
      </c>
      <c r="G444" s="32">
        <v>39887981.009999998</v>
      </c>
      <c r="H444">
        <v>7.3</v>
      </c>
    </row>
    <row r="445" spans="1:8" x14ac:dyDescent="0.25">
      <c r="A445" t="s">
        <v>1695</v>
      </c>
      <c r="B445">
        <v>90</v>
      </c>
      <c r="C445" s="32">
        <v>72601713</v>
      </c>
      <c r="D445" t="s">
        <v>1015</v>
      </c>
      <c r="E445" t="s">
        <v>1696</v>
      </c>
      <c r="F445" t="s">
        <v>11</v>
      </c>
      <c r="G445" s="32">
        <v>51000000</v>
      </c>
      <c r="H445">
        <v>5.6</v>
      </c>
    </row>
    <row r="446" spans="1:8" x14ac:dyDescent="0.25">
      <c r="A446" t="s">
        <v>1274</v>
      </c>
      <c r="B446">
        <v>184</v>
      </c>
      <c r="C446" s="32">
        <v>48405881.850000001</v>
      </c>
      <c r="D446" t="s">
        <v>4942</v>
      </c>
      <c r="E446" t="s">
        <v>4943</v>
      </c>
      <c r="F446" t="s">
        <v>11</v>
      </c>
      <c r="G446" s="32">
        <v>11000000</v>
      </c>
      <c r="H446">
        <v>8.1</v>
      </c>
    </row>
    <row r="447" spans="1:8" x14ac:dyDescent="0.25">
      <c r="A447" t="s">
        <v>6635</v>
      </c>
      <c r="B447">
        <v>95</v>
      </c>
      <c r="C447" s="32">
        <v>48405881.850000001</v>
      </c>
      <c r="D447" t="s">
        <v>480</v>
      </c>
      <c r="E447" t="s">
        <v>6636</v>
      </c>
      <c r="F447" t="s">
        <v>11</v>
      </c>
      <c r="G447" s="32">
        <v>39887981.009999998</v>
      </c>
      <c r="H447">
        <v>5.9</v>
      </c>
    </row>
    <row r="448" spans="1:8" x14ac:dyDescent="0.25">
      <c r="A448" t="s">
        <v>1204</v>
      </c>
      <c r="B448">
        <v>116</v>
      </c>
      <c r="C448" s="32">
        <v>5851188</v>
      </c>
      <c r="D448" t="s">
        <v>763</v>
      </c>
      <c r="E448" t="s">
        <v>1205</v>
      </c>
      <c r="F448" t="s">
        <v>11</v>
      </c>
      <c r="G448" s="32">
        <v>70000000</v>
      </c>
      <c r="H448">
        <v>4.2</v>
      </c>
    </row>
    <row r="449" spans="1:8" x14ac:dyDescent="0.25">
      <c r="A449" t="s">
        <v>443</v>
      </c>
      <c r="B449">
        <v>98</v>
      </c>
      <c r="C449" s="32">
        <v>26536120</v>
      </c>
      <c r="D449" t="s">
        <v>815</v>
      </c>
      <c r="E449" t="s">
        <v>1821</v>
      </c>
      <c r="F449" t="s">
        <v>11</v>
      </c>
      <c r="G449" s="32">
        <v>50000000</v>
      </c>
      <c r="H449">
        <v>6.5</v>
      </c>
    </row>
    <row r="450" spans="1:8" x14ac:dyDescent="0.25">
      <c r="A450" t="s">
        <v>4579</v>
      </c>
      <c r="B450">
        <v>108</v>
      </c>
      <c r="C450" s="32">
        <v>2961991</v>
      </c>
      <c r="D450" t="s">
        <v>524</v>
      </c>
      <c r="E450" t="s">
        <v>6567</v>
      </c>
      <c r="F450" t="s">
        <v>11</v>
      </c>
      <c r="G450" s="32">
        <v>3300000</v>
      </c>
      <c r="H450">
        <v>6.9</v>
      </c>
    </row>
    <row r="451" spans="1:8" x14ac:dyDescent="0.25">
      <c r="A451" t="s">
        <v>6372</v>
      </c>
      <c r="B451">
        <v>101</v>
      </c>
      <c r="C451" s="32">
        <v>48405881.850000001</v>
      </c>
      <c r="D451" t="s">
        <v>2016</v>
      </c>
      <c r="E451" t="s">
        <v>6759</v>
      </c>
      <c r="F451" t="s">
        <v>11</v>
      </c>
      <c r="G451" s="32">
        <v>2361000</v>
      </c>
      <c r="H451">
        <v>6.5</v>
      </c>
    </row>
    <row r="452" spans="1:8" x14ac:dyDescent="0.25">
      <c r="A452" t="s">
        <v>4502</v>
      </c>
      <c r="B452">
        <v>141</v>
      </c>
      <c r="C452" s="32">
        <v>48405881.850000001</v>
      </c>
      <c r="D452" t="s">
        <v>4503</v>
      </c>
      <c r="E452" t="s">
        <v>4504</v>
      </c>
      <c r="F452" t="s">
        <v>11</v>
      </c>
      <c r="G452" s="32">
        <v>39887981.009999998</v>
      </c>
      <c r="H452">
        <v>6</v>
      </c>
    </row>
    <row r="453" spans="1:8" x14ac:dyDescent="0.25">
      <c r="A453" t="s">
        <v>448</v>
      </c>
      <c r="B453">
        <v>125</v>
      </c>
      <c r="C453" s="32">
        <v>107285004</v>
      </c>
      <c r="D453" t="s">
        <v>449</v>
      </c>
      <c r="E453" t="s">
        <v>450</v>
      </c>
      <c r="F453" t="s">
        <v>11</v>
      </c>
      <c r="G453" s="32">
        <v>125000000</v>
      </c>
      <c r="H453">
        <v>3.7</v>
      </c>
    </row>
    <row r="454" spans="1:8" x14ac:dyDescent="0.25">
      <c r="A454" t="s">
        <v>18</v>
      </c>
      <c r="B454">
        <v>128</v>
      </c>
      <c r="C454" s="32">
        <v>205343774</v>
      </c>
      <c r="D454" t="s">
        <v>40</v>
      </c>
      <c r="E454" t="s">
        <v>264</v>
      </c>
      <c r="F454" t="s">
        <v>11</v>
      </c>
      <c r="G454" s="32">
        <v>150000000</v>
      </c>
      <c r="H454">
        <v>8.3000000000000007</v>
      </c>
    </row>
    <row r="455" spans="1:8" x14ac:dyDescent="0.25">
      <c r="A455" t="s">
        <v>448</v>
      </c>
      <c r="B455">
        <v>121</v>
      </c>
      <c r="C455" s="32">
        <v>184031112</v>
      </c>
      <c r="D455" t="s">
        <v>13</v>
      </c>
      <c r="E455" t="s">
        <v>624</v>
      </c>
      <c r="F455" t="s">
        <v>11</v>
      </c>
      <c r="G455" s="32">
        <v>100000000</v>
      </c>
      <c r="H455">
        <v>5.4</v>
      </c>
    </row>
    <row r="456" spans="1:8" x14ac:dyDescent="0.25">
      <c r="A456" t="s">
        <v>83</v>
      </c>
      <c r="B456">
        <v>126</v>
      </c>
      <c r="C456" s="32">
        <v>162831698</v>
      </c>
      <c r="D456" t="s">
        <v>449</v>
      </c>
      <c r="E456" t="s">
        <v>874</v>
      </c>
      <c r="F456" t="s">
        <v>11</v>
      </c>
      <c r="G456" s="32">
        <v>80000000</v>
      </c>
      <c r="H456">
        <v>7</v>
      </c>
    </row>
    <row r="457" spans="1:8" x14ac:dyDescent="0.25">
      <c r="A457" t="s">
        <v>35</v>
      </c>
      <c r="B457">
        <v>183</v>
      </c>
      <c r="C457" s="32">
        <v>330249062</v>
      </c>
      <c r="D457" t="s">
        <v>22</v>
      </c>
      <c r="E457" t="s">
        <v>36</v>
      </c>
      <c r="F457" t="s">
        <v>11</v>
      </c>
      <c r="G457" s="32">
        <v>250000000</v>
      </c>
      <c r="H457">
        <v>6.9</v>
      </c>
    </row>
    <row r="458" spans="1:8" x14ac:dyDescent="0.25">
      <c r="A458" t="s">
        <v>83</v>
      </c>
      <c r="B458">
        <v>126</v>
      </c>
      <c r="C458" s="32">
        <v>251188924</v>
      </c>
      <c r="D458" t="s">
        <v>40</v>
      </c>
      <c r="E458" t="s">
        <v>2455</v>
      </c>
      <c r="F458" t="s">
        <v>11</v>
      </c>
      <c r="G458" s="32">
        <v>35000000</v>
      </c>
      <c r="H458">
        <v>7.6</v>
      </c>
    </row>
    <row r="459" spans="1:8" x14ac:dyDescent="0.25">
      <c r="A459" t="s">
        <v>6438</v>
      </c>
      <c r="B459">
        <v>148</v>
      </c>
      <c r="C459" s="32">
        <v>48405881.850000001</v>
      </c>
      <c r="D459" t="s">
        <v>6439</v>
      </c>
      <c r="E459" t="s">
        <v>6440</v>
      </c>
      <c r="F459" t="s">
        <v>11</v>
      </c>
      <c r="G459" s="32">
        <v>3500000</v>
      </c>
      <c r="H459">
        <v>8.4</v>
      </c>
    </row>
    <row r="460" spans="1:8" x14ac:dyDescent="0.25">
      <c r="A460" t="s">
        <v>7158</v>
      </c>
      <c r="B460">
        <v>105</v>
      </c>
      <c r="C460" s="32">
        <v>48405881.850000001</v>
      </c>
      <c r="D460" t="s">
        <v>810</v>
      </c>
      <c r="E460" t="s">
        <v>7159</v>
      </c>
      <c r="F460" t="s">
        <v>11</v>
      </c>
      <c r="G460" s="32">
        <v>1377800</v>
      </c>
      <c r="H460">
        <v>6.5</v>
      </c>
    </row>
    <row r="461" spans="1:8" x14ac:dyDescent="0.25">
      <c r="A461" t="s">
        <v>5730</v>
      </c>
      <c r="B461">
        <v>91</v>
      </c>
      <c r="C461" s="32">
        <v>10149779</v>
      </c>
      <c r="D461" t="s">
        <v>1478</v>
      </c>
      <c r="E461" t="s">
        <v>5731</v>
      </c>
      <c r="F461" t="s">
        <v>11</v>
      </c>
      <c r="G461" s="32">
        <v>6500000</v>
      </c>
      <c r="H461">
        <v>3.6</v>
      </c>
    </row>
    <row r="462" spans="1:8" x14ac:dyDescent="0.25">
      <c r="A462" t="s">
        <v>6998</v>
      </c>
      <c r="B462">
        <v>96</v>
      </c>
      <c r="C462" s="32">
        <v>48405881.850000001</v>
      </c>
      <c r="D462" t="s">
        <v>212</v>
      </c>
      <c r="E462" t="s">
        <v>6999</v>
      </c>
      <c r="F462" t="s">
        <v>11</v>
      </c>
      <c r="G462" s="32">
        <v>1800000</v>
      </c>
      <c r="H462">
        <v>5.5</v>
      </c>
    </row>
    <row r="463" spans="1:8" x14ac:dyDescent="0.25">
      <c r="A463" t="s">
        <v>291</v>
      </c>
      <c r="B463">
        <v>116</v>
      </c>
      <c r="C463" s="32">
        <v>83552429</v>
      </c>
      <c r="D463" t="s">
        <v>212</v>
      </c>
      <c r="E463" t="s">
        <v>1156</v>
      </c>
      <c r="F463" t="s">
        <v>11</v>
      </c>
      <c r="G463" s="32">
        <v>70000000</v>
      </c>
      <c r="H463">
        <v>5.8</v>
      </c>
    </row>
    <row r="464" spans="1:8" x14ac:dyDescent="0.25">
      <c r="A464" t="s">
        <v>3814</v>
      </c>
      <c r="B464">
        <v>110</v>
      </c>
      <c r="C464" s="32">
        <v>8888355</v>
      </c>
      <c r="D464" t="s">
        <v>2107</v>
      </c>
      <c r="E464" t="s">
        <v>3815</v>
      </c>
      <c r="F464" t="s">
        <v>11</v>
      </c>
      <c r="G464" s="32">
        <v>20000000</v>
      </c>
      <c r="H464">
        <v>5</v>
      </c>
    </row>
    <row r="465" spans="1:8" x14ac:dyDescent="0.25">
      <c r="A465" t="s">
        <v>972</v>
      </c>
      <c r="B465">
        <v>119</v>
      </c>
      <c r="C465" s="32">
        <v>21471685</v>
      </c>
      <c r="D465" t="s">
        <v>22</v>
      </c>
      <c r="E465" t="s">
        <v>973</v>
      </c>
      <c r="F465" t="s">
        <v>11</v>
      </c>
      <c r="G465" s="32">
        <v>44000000</v>
      </c>
      <c r="H465">
        <v>2.4</v>
      </c>
    </row>
    <row r="466" spans="1:8" x14ac:dyDescent="0.25">
      <c r="A466" t="s">
        <v>73</v>
      </c>
      <c r="B466">
        <v>131</v>
      </c>
      <c r="C466" s="32">
        <v>65173160</v>
      </c>
      <c r="D466" t="s">
        <v>74</v>
      </c>
      <c r="E466" t="s">
        <v>75</v>
      </c>
      <c r="F466" t="s">
        <v>11</v>
      </c>
      <c r="G466" s="32">
        <v>209000000</v>
      </c>
      <c r="H466">
        <v>5.9</v>
      </c>
    </row>
    <row r="467" spans="1:8" x14ac:dyDescent="0.25">
      <c r="A467" t="s">
        <v>1050</v>
      </c>
      <c r="B467">
        <v>118</v>
      </c>
      <c r="C467" s="32">
        <v>55808744</v>
      </c>
      <c r="D467" t="s">
        <v>1051</v>
      </c>
      <c r="E467" t="s">
        <v>1052</v>
      </c>
      <c r="F467" t="s">
        <v>11</v>
      </c>
      <c r="G467" s="32">
        <v>53000000</v>
      </c>
      <c r="H467">
        <v>5.7</v>
      </c>
    </row>
    <row r="468" spans="1:8" x14ac:dyDescent="0.25">
      <c r="A468" t="s">
        <v>527</v>
      </c>
      <c r="B468">
        <v>102</v>
      </c>
      <c r="C468" s="32">
        <v>11169531</v>
      </c>
      <c r="D468" t="s">
        <v>676</v>
      </c>
      <c r="E468" t="s">
        <v>3790</v>
      </c>
      <c r="F468" t="s">
        <v>11</v>
      </c>
      <c r="G468" s="32">
        <v>20000000</v>
      </c>
      <c r="H468">
        <v>6.4</v>
      </c>
    </row>
    <row r="469" spans="1:8" x14ac:dyDescent="0.25">
      <c r="A469" t="s">
        <v>3937</v>
      </c>
      <c r="B469">
        <v>86</v>
      </c>
      <c r="C469" s="32">
        <v>27854896</v>
      </c>
      <c r="D469" t="s">
        <v>226</v>
      </c>
      <c r="E469" t="s">
        <v>4112</v>
      </c>
      <c r="F469" t="s">
        <v>11</v>
      </c>
      <c r="G469" s="32">
        <v>17000000</v>
      </c>
      <c r="H469">
        <v>5.6</v>
      </c>
    </row>
    <row r="470" spans="1:8" x14ac:dyDescent="0.25">
      <c r="A470" t="s">
        <v>5839</v>
      </c>
      <c r="B470">
        <v>107</v>
      </c>
      <c r="C470" s="32">
        <v>869325</v>
      </c>
      <c r="D470" t="s">
        <v>9</v>
      </c>
      <c r="E470" t="s">
        <v>5840</v>
      </c>
      <c r="F470" t="s">
        <v>11</v>
      </c>
      <c r="G470" s="32">
        <v>6000000</v>
      </c>
      <c r="H470">
        <v>3.8</v>
      </c>
    </row>
    <row r="471" spans="1:8" x14ac:dyDescent="0.25">
      <c r="A471" t="s">
        <v>6996</v>
      </c>
      <c r="B471">
        <v>93</v>
      </c>
      <c r="C471" s="32">
        <v>12784397</v>
      </c>
      <c r="D471" t="s">
        <v>1811</v>
      </c>
      <c r="E471" t="s">
        <v>6997</v>
      </c>
      <c r="F471" t="s">
        <v>11</v>
      </c>
      <c r="G471" s="32">
        <v>1800000</v>
      </c>
      <c r="H471">
        <v>7.3</v>
      </c>
    </row>
    <row r="472" spans="1:8" x14ac:dyDescent="0.25">
      <c r="A472" t="s">
        <v>1856</v>
      </c>
      <c r="B472">
        <v>124</v>
      </c>
      <c r="C472" s="32">
        <v>19445217</v>
      </c>
      <c r="D472" t="s">
        <v>226</v>
      </c>
      <c r="E472" t="s">
        <v>1857</v>
      </c>
      <c r="F472" t="s">
        <v>11</v>
      </c>
      <c r="G472" s="32">
        <v>60000000</v>
      </c>
      <c r="H472">
        <v>6.2</v>
      </c>
    </row>
    <row r="473" spans="1:8" x14ac:dyDescent="0.25">
      <c r="A473" t="s">
        <v>3232</v>
      </c>
      <c r="B473">
        <v>105</v>
      </c>
      <c r="C473" s="32">
        <v>36310118</v>
      </c>
      <c r="D473" t="s">
        <v>676</v>
      </c>
      <c r="E473" t="s">
        <v>3233</v>
      </c>
      <c r="F473" t="s">
        <v>11</v>
      </c>
      <c r="G473" s="32">
        <v>39887981.009999998</v>
      </c>
      <c r="H473">
        <v>5.5</v>
      </c>
    </row>
    <row r="474" spans="1:8" x14ac:dyDescent="0.25">
      <c r="A474" t="s">
        <v>4766</v>
      </c>
      <c r="B474">
        <v>81</v>
      </c>
      <c r="C474" s="32">
        <v>63071133</v>
      </c>
      <c r="D474" t="s">
        <v>4767</v>
      </c>
      <c r="E474" t="s">
        <v>4768</v>
      </c>
      <c r="F474" t="s">
        <v>11</v>
      </c>
      <c r="G474" s="32">
        <v>12000000</v>
      </c>
      <c r="H474">
        <v>6.8</v>
      </c>
    </row>
    <row r="475" spans="1:8" x14ac:dyDescent="0.25">
      <c r="A475" t="s">
        <v>1296</v>
      </c>
      <c r="B475">
        <v>102</v>
      </c>
      <c r="C475" s="32">
        <v>42640890</v>
      </c>
      <c r="D475" t="s">
        <v>569</v>
      </c>
      <c r="E475" t="s">
        <v>2347</v>
      </c>
      <c r="F475" t="s">
        <v>11</v>
      </c>
      <c r="G475" s="32">
        <v>39887981.009999998</v>
      </c>
      <c r="H475">
        <v>5.6</v>
      </c>
    </row>
    <row r="476" spans="1:8" x14ac:dyDescent="0.25">
      <c r="A476" t="s">
        <v>1575</v>
      </c>
      <c r="B476">
        <v>106</v>
      </c>
      <c r="C476" s="32">
        <v>32645546</v>
      </c>
      <c r="D476" t="s">
        <v>1343</v>
      </c>
      <c r="E476" t="s">
        <v>4350</v>
      </c>
      <c r="F476" t="s">
        <v>11</v>
      </c>
      <c r="G476" s="32">
        <v>14000000</v>
      </c>
      <c r="H476">
        <v>6.4</v>
      </c>
    </row>
    <row r="477" spans="1:8" x14ac:dyDescent="0.25">
      <c r="A477" t="s">
        <v>4171</v>
      </c>
      <c r="B477">
        <v>120</v>
      </c>
      <c r="C477" s="32">
        <v>18663911</v>
      </c>
      <c r="D477" t="s">
        <v>2150</v>
      </c>
      <c r="E477" t="s">
        <v>4172</v>
      </c>
      <c r="F477" t="s">
        <v>11</v>
      </c>
      <c r="G477" s="32">
        <v>16500000</v>
      </c>
      <c r="H477">
        <v>7.1</v>
      </c>
    </row>
    <row r="478" spans="1:8" x14ac:dyDescent="0.25">
      <c r="A478" t="s">
        <v>1436</v>
      </c>
      <c r="B478">
        <v>93</v>
      </c>
      <c r="C478" s="32">
        <v>37879996</v>
      </c>
      <c r="D478" t="s">
        <v>1244</v>
      </c>
      <c r="E478" t="s">
        <v>1892</v>
      </c>
      <c r="F478" t="s">
        <v>11</v>
      </c>
      <c r="G478" s="32">
        <v>48000000</v>
      </c>
      <c r="H478">
        <v>6</v>
      </c>
    </row>
    <row r="479" spans="1:8" x14ac:dyDescent="0.25">
      <c r="A479" t="s">
        <v>895</v>
      </c>
      <c r="B479">
        <v>99</v>
      </c>
      <c r="C479" s="32">
        <v>109993847</v>
      </c>
      <c r="D479" t="s">
        <v>896</v>
      </c>
      <c r="E479" t="s">
        <v>897</v>
      </c>
      <c r="F479" t="s">
        <v>11</v>
      </c>
      <c r="G479" s="32">
        <v>80000000</v>
      </c>
      <c r="H479">
        <v>6.1</v>
      </c>
    </row>
    <row r="480" spans="1:8" x14ac:dyDescent="0.25">
      <c r="A480" t="s">
        <v>300</v>
      </c>
      <c r="B480">
        <v>91</v>
      </c>
      <c r="C480" s="32">
        <v>126597121</v>
      </c>
      <c r="D480" t="s">
        <v>148</v>
      </c>
      <c r="E480" t="s">
        <v>301</v>
      </c>
      <c r="F480" t="s">
        <v>11</v>
      </c>
      <c r="G480" s="32">
        <v>150000000</v>
      </c>
      <c r="H480">
        <v>6.2</v>
      </c>
    </row>
    <row r="481" spans="1:8" x14ac:dyDescent="0.25">
      <c r="A481" t="s">
        <v>6682</v>
      </c>
      <c r="B481">
        <v>86</v>
      </c>
      <c r="C481" s="32">
        <v>475000</v>
      </c>
      <c r="D481" t="s">
        <v>1336</v>
      </c>
      <c r="E481" t="s">
        <v>6683</v>
      </c>
      <c r="F481" t="s">
        <v>11</v>
      </c>
      <c r="G481" s="32">
        <v>2800000</v>
      </c>
      <c r="H481">
        <v>6</v>
      </c>
    </row>
    <row r="482" spans="1:8" x14ac:dyDescent="0.25">
      <c r="A482" t="s">
        <v>1681</v>
      </c>
      <c r="B482">
        <v>110</v>
      </c>
      <c r="C482" s="32">
        <v>19179969</v>
      </c>
      <c r="D482" t="s">
        <v>676</v>
      </c>
      <c r="E482" t="s">
        <v>4100</v>
      </c>
      <c r="F482" t="s">
        <v>11</v>
      </c>
      <c r="G482" s="32">
        <v>17500000</v>
      </c>
      <c r="H482">
        <v>6.3</v>
      </c>
    </row>
    <row r="483" spans="1:8" x14ac:dyDescent="0.25">
      <c r="A483" t="s">
        <v>83</v>
      </c>
      <c r="B483">
        <v>92</v>
      </c>
      <c r="C483" s="32">
        <v>73326666</v>
      </c>
      <c r="D483" t="s">
        <v>954</v>
      </c>
      <c r="E483" t="s">
        <v>4298</v>
      </c>
      <c r="F483" t="s">
        <v>11</v>
      </c>
      <c r="G483" s="32">
        <v>15000000</v>
      </c>
      <c r="H483">
        <v>7.5</v>
      </c>
    </row>
    <row r="484" spans="1:8" x14ac:dyDescent="0.25">
      <c r="A484" t="s">
        <v>3544</v>
      </c>
      <c r="B484">
        <v>92</v>
      </c>
      <c r="C484" s="32">
        <v>2963012</v>
      </c>
      <c r="D484" t="s">
        <v>657</v>
      </c>
      <c r="E484" t="s">
        <v>3545</v>
      </c>
      <c r="F484" t="s">
        <v>11</v>
      </c>
      <c r="G484" s="32">
        <v>22000000</v>
      </c>
      <c r="H484">
        <v>6.3</v>
      </c>
    </row>
    <row r="485" spans="1:8" x14ac:dyDescent="0.25">
      <c r="A485" t="s">
        <v>3090</v>
      </c>
      <c r="B485">
        <v>109</v>
      </c>
      <c r="C485" s="32">
        <v>8114507</v>
      </c>
      <c r="D485" t="s">
        <v>69</v>
      </c>
      <c r="E485" t="s">
        <v>6540</v>
      </c>
      <c r="F485" t="s">
        <v>11</v>
      </c>
      <c r="G485" s="32">
        <v>3000000</v>
      </c>
      <c r="H485">
        <v>7.9</v>
      </c>
    </row>
    <row r="486" spans="1:8" x14ac:dyDescent="0.25">
      <c r="A486" t="s">
        <v>3090</v>
      </c>
      <c r="B486">
        <v>105</v>
      </c>
      <c r="C486" s="32">
        <v>5400000</v>
      </c>
      <c r="D486" t="s">
        <v>69</v>
      </c>
      <c r="E486" t="s">
        <v>6710</v>
      </c>
      <c r="F486" t="s">
        <v>11</v>
      </c>
      <c r="G486" s="32">
        <v>2500000</v>
      </c>
      <c r="H486">
        <v>8.1</v>
      </c>
    </row>
    <row r="487" spans="1:8" x14ac:dyDescent="0.25">
      <c r="A487" t="s">
        <v>3090</v>
      </c>
      <c r="B487">
        <v>80</v>
      </c>
      <c r="C487" s="32">
        <v>5792822</v>
      </c>
      <c r="D487" t="s">
        <v>69</v>
      </c>
      <c r="E487" t="s">
        <v>6837</v>
      </c>
      <c r="F487" t="s">
        <v>11</v>
      </c>
      <c r="G487" s="32">
        <v>2700000</v>
      </c>
      <c r="H487">
        <v>8</v>
      </c>
    </row>
    <row r="488" spans="1:8" x14ac:dyDescent="0.25">
      <c r="A488" t="s">
        <v>5500</v>
      </c>
      <c r="B488">
        <v>104</v>
      </c>
      <c r="C488" s="32">
        <v>16168741</v>
      </c>
      <c r="D488" t="s">
        <v>2107</v>
      </c>
      <c r="E488" t="s">
        <v>5501</v>
      </c>
      <c r="F488" t="s">
        <v>11</v>
      </c>
      <c r="G488" s="32">
        <v>8000000</v>
      </c>
      <c r="H488">
        <v>7.4</v>
      </c>
    </row>
    <row r="489" spans="1:8" x14ac:dyDescent="0.25">
      <c r="A489" t="s">
        <v>6298</v>
      </c>
      <c r="B489">
        <v>105</v>
      </c>
      <c r="C489" s="32">
        <v>5776314</v>
      </c>
      <c r="D489" t="s">
        <v>480</v>
      </c>
      <c r="E489" t="s">
        <v>6484</v>
      </c>
      <c r="F489" t="s">
        <v>11</v>
      </c>
      <c r="G489" s="32">
        <v>3200000</v>
      </c>
      <c r="H489">
        <v>7.2</v>
      </c>
    </row>
    <row r="490" spans="1:8" x14ac:dyDescent="0.25">
      <c r="A490" t="s">
        <v>704</v>
      </c>
      <c r="B490">
        <v>106</v>
      </c>
      <c r="C490" s="32">
        <v>59068786</v>
      </c>
      <c r="D490" t="s">
        <v>652</v>
      </c>
      <c r="E490" t="s">
        <v>2176</v>
      </c>
      <c r="F490" t="s">
        <v>11</v>
      </c>
      <c r="G490" s="32">
        <v>40000000</v>
      </c>
      <c r="H490">
        <v>6.4</v>
      </c>
    </row>
    <row r="491" spans="1:8" x14ac:dyDescent="0.25">
      <c r="A491" t="s">
        <v>610</v>
      </c>
      <c r="B491">
        <v>112</v>
      </c>
      <c r="C491" s="32">
        <v>22858926</v>
      </c>
      <c r="D491" t="s">
        <v>2665</v>
      </c>
      <c r="E491" t="s">
        <v>4657</v>
      </c>
      <c r="F491" t="s">
        <v>11</v>
      </c>
      <c r="G491" s="32">
        <v>13000000</v>
      </c>
      <c r="H491">
        <v>7.8</v>
      </c>
    </row>
    <row r="492" spans="1:8" x14ac:dyDescent="0.25">
      <c r="A492" t="s">
        <v>4027</v>
      </c>
      <c r="B492">
        <v>104</v>
      </c>
      <c r="C492" s="32">
        <v>7739049</v>
      </c>
      <c r="D492" t="s">
        <v>480</v>
      </c>
      <c r="E492" t="s">
        <v>4028</v>
      </c>
      <c r="F492" t="s">
        <v>11</v>
      </c>
      <c r="G492" s="32">
        <v>18000000</v>
      </c>
      <c r="H492">
        <v>7.1</v>
      </c>
    </row>
    <row r="493" spans="1:8" x14ac:dyDescent="0.25">
      <c r="A493" t="s">
        <v>3824</v>
      </c>
      <c r="B493">
        <v>91</v>
      </c>
      <c r="C493" s="32">
        <v>8108247</v>
      </c>
      <c r="D493" t="s">
        <v>69</v>
      </c>
      <c r="E493" t="s">
        <v>6469</v>
      </c>
      <c r="F493" t="s">
        <v>11</v>
      </c>
      <c r="G493" s="32">
        <v>3300000</v>
      </c>
      <c r="H493">
        <v>7.4</v>
      </c>
    </row>
    <row r="494" spans="1:8" x14ac:dyDescent="0.25">
      <c r="A494" t="s">
        <v>937</v>
      </c>
      <c r="B494">
        <v>172</v>
      </c>
      <c r="C494" s="32">
        <v>22843047</v>
      </c>
      <c r="D494" t="s">
        <v>1669</v>
      </c>
      <c r="E494" t="s">
        <v>1670</v>
      </c>
      <c r="F494" t="s">
        <v>11</v>
      </c>
      <c r="G494" s="32">
        <v>55000000</v>
      </c>
      <c r="H494">
        <v>5.9</v>
      </c>
    </row>
    <row r="495" spans="1:8" x14ac:dyDescent="0.25">
      <c r="A495" t="s">
        <v>7236</v>
      </c>
      <c r="B495">
        <v>99</v>
      </c>
      <c r="C495" s="32">
        <v>48405881.850000001</v>
      </c>
      <c r="D495" t="s">
        <v>3509</v>
      </c>
      <c r="E495" t="s">
        <v>7237</v>
      </c>
      <c r="F495" t="s">
        <v>11</v>
      </c>
      <c r="G495" s="32">
        <v>1200000</v>
      </c>
      <c r="H495">
        <v>4.5</v>
      </c>
    </row>
    <row r="496" spans="1:8" x14ac:dyDescent="0.25">
      <c r="A496" t="s">
        <v>5256</v>
      </c>
      <c r="B496">
        <v>112</v>
      </c>
      <c r="C496" s="32">
        <v>32541719</v>
      </c>
      <c r="D496" t="s">
        <v>1531</v>
      </c>
      <c r="E496" t="s">
        <v>5881</v>
      </c>
      <c r="F496" t="s">
        <v>11</v>
      </c>
      <c r="G496" s="32">
        <v>3500159</v>
      </c>
      <c r="H496">
        <v>6.7</v>
      </c>
    </row>
    <row r="497" spans="1:8" x14ac:dyDescent="0.25">
      <c r="A497" t="s">
        <v>8059</v>
      </c>
      <c r="B497">
        <v>92</v>
      </c>
      <c r="C497" s="32">
        <v>48405881.850000001</v>
      </c>
      <c r="D497" t="s">
        <v>3034</v>
      </c>
      <c r="E497" t="s">
        <v>8060</v>
      </c>
      <c r="F497" t="s">
        <v>11</v>
      </c>
      <c r="G497" s="32">
        <v>50000</v>
      </c>
      <c r="H497">
        <v>7.9</v>
      </c>
    </row>
    <row r="498" spans="1:8" x14ac:dyDescent="0.25">
      <c r="A498" t="s">
        <v>5375</v>
      </c>
      <c r="B498">
        <v>122</v>
      </c>
      <c r="C498" s="32">
        <v>48405881.850000001</v>
      </c>
      <c r="D498" t="s">
        <v>673</v>
      </c>
      <c r="E498" t="s">
        <v>5376</v>
      </c>
      <c r="F498" t="s">
        <v>11</v>
      </c>
      <c r="G498" s="32">
        <v>9000000</v>
      </c>
      <c r="H498">
        <v>7.1</v>
      </c>
    </row>
    <row r="499" spans="1:8" x14ac:dyDescent="0.25">
      <c r="A499" t="s">
        <v>6510</v>
      </c>
      <c r="B499">
        <v>95</v>
      </c>
      <c r="C499" s="32">
        <v>48405881.850000001</v>
      </c>
      <c r="D499" t="s">
        <v>22</v>
      </c>
      <c r="E499" t="s">
        <v>6511</v>
      </c>
      <c r="F499" t="s">
        <v>11</v>
      </c>
      <c r="G499" s="32">
        <v>3000000</v>
      </c>
      <c r="H499">
        <v>6.1</v>
      </c>
    </row>
    <row r="500" spans="1:8" x14ac:dyDescent="0.25">
      <c r="A500" t="s">
        <v>741</v>
      </c>
      <c r="B500">
        <v>141</v>
      </c>
      <c r="C500" s="32">
        <v>48405881.850000001</v>
      </c>
      <c r="D500" t="s">
        <v>742</v>
      </c>
      <c r="E500" t="s">
        <v>743</v>
      </c>
      <c r="F500" t="s">
        <v>11</v>
      </c>
      <c r="G500" s="32">
        <v>100000000</v>
      </c>
      <c r="H500">
        <v>6</v>
      </c>
    </row>
    <row r="501" spans="1:8" x14ac:dyDescent="0.25">
      <c r="A501" t="s">
        <v>741</v>
      </c>
      <c r="B501">
        <v>141</v>
      </c>
      <c r="C501" s="32">
        <v>48405881.850000001</v>
      </c>
      <c r="D501" t="s">
        <v>742</v>
      </c>
      <c r="E501" t="s">
        <v>743</v>
      </c>
      <c r="F501" t="s">
        <v>11</v>
      </c>
      <c r="G501" s="32">
        <v>39887981.009999998</v>
      </c>
      <c r="H501">
        <v>6.1</v>
      </c>
    </row>
    <row r="502" spans="1:8" x14ac:dyDescent="0.25">
      <c r="A502" t="s">
        <v>741</v>
      </c>
      <c r="B502">
        <v>141</v>
      </c>
      <c r="C502" s="32">
        <v>48405881.850000001</v>
      </c>
      <c r="D502" t="s">
        <v>742</v>
      </c>
      <c r="E502" t="s">
        <v>743</v>
      </c>
      <c r="F502" t="s">
        <v>11</v>
      </c>
      <c r="G502" s="32">
        <v>100000000</v>
      </c>
      <c r="H502">
        <v>6.1</v>
      </c>
    </row>
    <row r="503" spans="1:8" x14ac:dyDescent="0.25">
      <c r="A503" t="s">
        <v>7609</v>
      </c>
      <c r="B503">
        <v>86</v>
      </c>
      <c r="C503" s="32">
        <v>39552600</v>
      </c>
      <c r="D503" t="s">
        <v>7610</v>
      </c>
      <c r="E503" t="s">
        <v>7611</v>
      </c>
      <c r="F503" t="s">
        <v>11</v>
      </c>
      <c r="G503" s="32">
        <v>500000</v>
      </c>
      <c r="H503">
        <v>6.1</v>
      </c>
    </row>
    <row r="504" spans="1:8" x14ac:dyDescent="0.25">
      <c r="A504" t="s">
        <v>137</v>
      </c>
      <c r="B504">
        <v>115</v>
      </c>
      <c r="C504" s="32">
        <v>82161969</v>
      </c>
      <c r="D504" t="s">
        <v>328</v>
      </c>
      <c r="E504" t="s">
        <v>329</v>
      </c>
      <c r="F504" t="s">
        <v>11</v>
      </c>
      <c r="G504" s="32">
        <v>150000000</v>
      </c>
      <c r="H504">
        <v>6.3</v>
      </c>
    </row>
    <row r="505" spans="1:8" x14ac:dyDescent="0.25">
      <c r="A505" t="s">
        <v>3090</v>
      </c>
      <c r="B505">
        <v>99</v>
      </c>
      <c r="C505" s="32">
        <v>9203192</v>
      </c>
      <c r="D505" t="s">
        <v>3102</v>
      </c>
      <c r="E505" t="s">
        <v>5797</v>
      </c>
      <c r="F505" t="s">
        <v>11</v>
      </c>
      <c r="G505" s="32">
        <v>5000000</v>
      </c>
      <c r="H505">
        <v>6.8</v>
      </c>
    </row>
    <row r="506" spans="1:8" x14ac:dyDescent="0.25">
      <c r="A506" t="s">
        <v>4839</v>
      </c>
      <c r="B506">
        <v>90</v>
      </c>
      <c r="C506" s="32">
        <v>18621249</v>
      </c>
      <c r="D506" t="s">
        <v>676</v>
      </c>
      <c r="E506" t="s">
        <v>5782</v>
      </c>
      <c r="F506" t="s">
        <v>11</v>
      </c>
      <c r="G506" s="32">
        <v>6000000</v>
      </c>
      <c r="H506">
        <v>7.5</v>
      </c>
    </row>
    <row r="507" spans="1:8" x14ac:dyDescent="0.25">
      <c r="A507" t="s">
        <v>129</v>
      </c>
      <c r="B507">
        <v>98</v>
      </c>
      <c r="C507" s="32">
        <v>3799339</v>
      </c>
      <c r="D507" t="s">
        <v>1641</v>
      </c>
      <c r="E507" t="s">
        <v>7829</v>
      </c>
      <c r="F507" t="s">
        <v>11</v>
      </c>
      <c r="G507" s="32">
        <v>250000</v>
      </c>
      <c r="H507">
        <v>7.2</v>
      </c>
    </row>
    <row r="508" spans="1:8" x14ac:dyDescent="0.25">
      <c r="A508" t="s">
        <v>533</v>
      </c>
      <c r="B508">
        <v>91</v>
      </c>
      <c r="C508" s="32">
        <v>94497271</v>
      </c>
      <c r="D508" t="s">
        <v>3601</v>
      </c>
      <c r="E508" t="s">
        <v>3602</v>
      </c>
      <c r="F508" t="s">
        <v>11</v>
      </c>
      <c r="G508" s="32">
        <v>20000000</v>
      </c>
      <c r="H508">
        <v>3.7</v>
      </c>
    </row>
    <row r="509" spans="1:8" x14ac:dyDescent="0.25">
      <c r="A509" t="s">
        <v>586</v>
      </c>
      <c r="B509">
        <v>100</v>
      </c>
      <c r="C509" s="32">
        <v>153665036</v>
      </c>
      <c r="D509" t="s">
        <v>133</v>
      </c>
      <c r="E509" t="s">
        <v>3591</v>
      </c>
      <c r="F509" t="s">
        <v>11</v>
      </c>
      <c r="G509" s="32">
        <v>28000000</v>
      </c>
      <c r="H509">
        <v>6.4</v>
      </c>
    </row>
    <row r="510" spans="1:8" x14ac:dyDescent="0.25">
      <c r="A510" t="s">
        <v>1787</v>
      </c>
      <c r="B510">
        <v>104</v>
      </c>
      <c r="C510" s="32">
        <v>42610000</v>
      </c>
      <c r="D510" t="s">
        <v>133</v>
      </c>
      <c r="E510" t="s">
        <v>1788</v>
      </c>
      <c r="F510" t="s">
        <v>11</v>
      </c>
      <c r="G510" s="32">
        <v>55000000</v>
      </c>
      <c r="H510">
        <v>5.5</v>
      </c>
    </row>
    <row r="511" spans="1:8" x14ac:dyDescent="0.25">
      <c r="A511" t="s">
        <v>832</v>
      </c>
      <c r="B511">
        <v>105</v>
      </c>
      <c r="C511" s="32">
        <v>234760500</v>
      </c>
      <c r="D511" t="s">
        <v>591</v>
      </c>
      <c r="E511" t="s">
        <v>4272</v>
      </c>
      <c r="F511" t="s">
        <v>11</v>
      </c>
      <c r="G511" s="32">
        <v>14000000</v>
      </c>
      <c r="H511">
        <v>7.3</v>
      </c>
    </row>
    <row r="512" spans="1:8" x14ac:dyDescent="0.25">
      <c r="A512" t="s">
        <v>101</v>
      </c>
      <c r="B512">
        <v>127</v>
      </c>
      <c r="C512" s="32">
        <v>4426297</v>
      </c>
      <c r="D512" t="s">
        <v>409</v>
      </c>
      <c r="E512" t="s">
        <v>1510</v>
      </c>
      <c r="F512" t="s">
        <v>11</v>
      </c>
      <c r="G512" s="32">
        <v>35000000</v>
      </c>
      <c r="H512">
        <v>6.5</v>
      </c>
    </row>
    <row r="513" spans="1:8" x14ac:dyDescent="0.25">
      <c r="A513" t="s">
        <v>7261</v>
      </c>
      <c r="B513">
        <v>110</v>
      </c>
      <c r="C513" s="32">
        <v>56129</v>
      </c>
      <c r="D513" t="s">
        <v>1010</v>
      </c>
      <c r="E513" t="s">
        <v>7262</v>
      </c>
      <c r="F513" t="s">
        <v>11</v>
      </c>
      <c r="G513" s="32">
        <v>1100000</v>
      </c>
      <c r="H513">
        <v>6.1</v>
      </c>
    </row>
    <row r="514" spans="1:8" x14ac:dyDescent="0.25">
      <c r="A514" t="s">
        <v>4351</v>
      </c>
      <c r="B514">
        <v>116</v>
      </c>
      <c r="C514" s="32">
        <v>14612840</v>
      </c>
      <c r="D514" t="s">
        <v>2107</v>
      </c>
      <c r="E514" t="s">
        <v>5630</v>
      </c>
      <c r="F514" t="s">
        <v>11</v>
      </c>
      <c r="G514" s="32">
        <v>7000000</v>
      </c>
      <c r="H514">
        <v>6.9</v>
      </c>
    </row>
    <row r="515" spans="1:8" x14ac:dyDescent="0.25">
      <c r="A515" t="s">
        <v>7626</v>
      </c>
      <c r="B515">
        <v>108</v>
      </c>
      <c r="C515" s="32">
        <v>2047570</v>
      </c>
      <c r="D515" t="s">
        <v>7627</v>
      </c>
      <c r="E515" t="s">
        <v>7628</v>
      </c>
      <c r="F515" t="s">
        <v>11</v>
      </c>
      <c r="G515" s="32">
        <v>500000</v>
      </c>
      <c r="H515">
        <v>7.6</v>
      </c>
    </row>
    <row r="516" spans="1:8" x14ac:dyDescent="0.25">
      <c r="A516" t="s">
        <v>3432</v>
      </c>
      <c r="B516">
        <v>118</v>
      </c>
      <c r="C516" s="32">
        <v>6144806</v>
      </c>
      <c r="D516" t="s">
        <v>2206</v>
      </c>
      <c r="E516" t="s">
        <v>3433</v>
      </c>
      <c r="F516" t="s">
        <v>11</v>
      </c>
      <c r="G516" s="32">
        <v>23000000</v>
      </c>
      <c r="H516">
        <v>6.7</v>
      </c>
    </row>
    <row r="517" spans="1:8" x14ac:dyDescent="0.25">
      <c r="A517" t="s">
        <v>7300</v>
      </c>
      <c r="B517">
        <v>109</v>
      </c>
      <c r="C517" s="32">
        <v>9000000</v>
      </c>
      <c r="D517" t="s">
        <v>1873</v>
      </c>
      <c r="E517" t="s">
        <v>7301</v>
      </c>
      <c r="F517" t="s">
        <v>11</v>
      </c>
      <c r="G517" s="32">
        <v>900000</v>
      </c>
      <c r="H517">
        <v>6.2</v>
      </c>
    </row>
    <row r="518" spans="1:8" x14ac:dyDescent="0.25">
      <c r="A518" t="s">
        <v>7550</v>
      </c>
      <c r="B518">
        <v>88</v>
      </c>
      <c r="C518" s="32">
        <v>48405881.850000001</v>
      </c>
      <c r="D518" t="s">
        <v>2641</v>
      </c>
      <c r="E518" t="s">
        <v>7551</v>
      </c>
      <c r="F518" t="s">
        <v>11</v>
      </c>
      <c r="G518" s="32">
        <v>39887981.009999998</v>
      </c>
      <c r="H518">
        <v>4</v>
      </c>
    </row>
    <row r="519" spans="1:8" x14ac:dyDescent="0.25">
      <c r="A519" t="s">
        <v>422</v>
      </c>
      <c r="B519">
        <v>132</v>
      </c>
      <c r="C519" s="32">
        <v>58220776</v>
      </c>
      <c r="D519" t="s">
        <v>776</v>
      </c>
      <c r="E519" t="s">
        <v>777</v>
      </c>
      <c r="F519" t="s">
        <v>11</v>
      </c>
      <c r="G519" s="32">
        <v>100000000</v>
      </c>
      <c r="H519">
        <v>6.8</v>
      </c>
    </row>
    <row r="520" spans="1:8" x14ac:dyDescent="0.25">
      <c r="A520" t="s">
        <v>751</v>
      </c>
      <c r="B520">
        <v>93</v>
      </c>
      <c r="C520" s="32">
        <v>163479795</v>
      </c>
      <c r="D520" t="s">
        <v>866</v>
      </c>
      <c r="E520" t="s">
        <v>2736</v>
      </c>
      <c r="F520" t="s">
        <v>11</v>
      </c>
      <c r="G520" s="32">
        <v>34200000</v>
      </c>
      <c r="H520">
        <v>6.4</v>
      </c>
    </row>
    <row r="521" spans="1:8" x14ac:dyDescent="0.25">
      <c r="A521" t="s">
        <v>83</v>
      </c>
      <c r="B521">
        <v>106</v>
      </c>
      <c r="C521" s="32">
        <v>14479776</v>
      </c>
      <c r="D521" t="s">
        <v>5112</v>
      </c>
      <c r="E521" t="s">
        <v>5113</v>
      </c>
      <c r="F521" t="s">
        <v>11</v>
      </c>
      <c r="G521" s="32">
        <v>10000000</v>
      </c>
      <c r="H521">
        <v>7</v>
      </c>
    </row>
    <row r="522" spans="1:8" x14ac:dyDescent="0.25">
      <c r="A522" t="s">
        <v>268</v>
      </c>
      <c r="B522">
        <v>88</v>
      </c>
      <c r="C522" s="32">
        <v>47811275</v>
      </c>
      <c r="D522" t="s">
        <v>810</v>
      </c>
      <c r="E522" t="s">
        <v>4306</v>
      </c>
      <c r="F522" t="s">
        <v>11</v>
      </c>
      <c r="G522" s="32">
        <v>15000000</v>
      </c>
      <c r="H522">
        <v>5.4</v>
      </c>
    </row>
    <row r="523" spans="1:8" x14ac:dyDescent="0.25">
      <c r="A523" t="s">
        <v>83</v>
      </c>
      <c r="B523">
        <v>125</v>
      </c>
      <c r="C523" s="32">
        <v>66257002</v>
      </c>
      <c r="D523" t="s">
        <v>458</v>
      </c>
      <c r="E523" t="s">
        <v>1157</v>
      </c>
      <c r="F523" t="s">
        <v>11</v>
      </c>
      <c r="G523" s="32">
        <v>70000000</v>
      </c>
      <c r="H523">
        <v>8</v>
      </c>
    </row>
    <row r="524" spans="1:8" x14ac:dyDescent="0.25">
      <c r="A524" t="s">
        <v>200</v>
      </c>
      <c r="B524">
        <v>102</v>
      </c>
      <c r="C524" s="32">
        <v>222487711</v>
      </c>
      <c r="D524" t="s">
        <v>201</v>
      </c>
      <c r="E524" t="s">
        <v>202</v>
      </c>
      <c r="F524" t="s">
        <v>11</v>
      </c>
      <c r="G524" s="32">
        <v>165000000</v>
      </c>
      <c r="H524">
        <v>7.9</v>
      </c>
    </row>
    <row r="525" spans="1:8" x14ac:dyDescent="0.25">
      <c r="A525" t="s">
        <v>2139</v>
      </c>
      <c r="B525">
        <v>107</v>
      </c>
      <c r="C525" s="32">
        <v>20113965</v>
      </c>
      <c r="D525" t="s">
        <v>2150</v>
      </c>
      <c r="E525" t="s">
        <v>2292</v>
      </c>
      <c r="F525" t="s">
        <v>11</v>
      </c>
      <c r="G525" s="32">
        <v>40000000</v>
      </c>
      <c r="H525">
        <v>6.5</v>
      </c>
    </row>
    <row r="526" spans="1:8" x14ac:dyDescent="0.25">
      <c r="A526" t="s">
        <v>1697</v>
      </c>
      <c r="B526">
        <v>99</v>
      </c>
      <c r="C526" s="32">
        <v>70163652</v>
      </c>
      <c r="D526" t="s">
        <v>336</v>
      </c>
      <c r="E526" t="s">
        <v>2166</v>
      </c>
      <c r="F526" t="s">
        <v>11</v>
      </c>
      <c r="G526" s="32">
        <v>40000000</v>
      </c>
      <c r="H526">
        <v>4.5999999999999996</v>
      </c>
    </row>
    <row r="527" spans="1:8" x14ac:dyDescent="0.25">
      <c r="A527" t="s">
        <v>533</v>
      </c>
      <c r="B527">
        <v>99</v>
      </c>
      <c r="C527" s="32">
        <v>117559438</v>
      </c>
      <c r="D527" t="s">
        <v>591</v>
      </c>
      <c r="E527" t="s">
        <v>2635</v>
      </c>
      <c r="F527" t="s">
        <v>11</v>
      </c>
      <c r="G527" s="32">
        <v>30000000</v>
      </c>
      <c r="H527">
        <v>5.0999999999999996</v>
      </c>
    </row>
    <row r="528" spans="1:8" x14ac:dyDescent="0.25">
      <c r="A528" t="s">
        <v>1697</v>
      </c>
      <c r="B528">
        <v>113</v>
      </c>
      <c r="C528" s="32">
        <v>37911876</v>
      </c>
      <c r="D528" t="s">
        <v>591</v>
      </c>
      <c r="E528" t="s">
        <v>2679</v>
      </c>
      <c r="F528" t="s">
        <v>11</v>
      </c>
      <c r="G528" s="32">
        <v>32000000</v>
      </c>
      <c r="H528">
        <v>4.4000000000000004</v>
      </c>
    </row>
    <row r="529" spans="1:8" x14ac:dyDescent="0.25">
      <c r="A529" t="s">
        <v>1824</v>
      </c>
      <c r="B529">
        <v>99</v>
      </c>
      <c r="C529" s="32">
        <v>11100000</v>
      </c>
      <c r="D529" t="s">
        <v>826</v>
      </c>
      <c r="E529" t="s">
        <v>3330</v>
      </c>
      <c r="F529" t="s">
        <v>11</v>
      </c>
      <c r="G529" s="32">
        <v>25000000</v>
      </c>
      <c r="H529">
        <v>7.3</v>
      </c>
    </row>
    <row r="530" spans="1:8" x14ac:dyDescent="0.25">
      <c r="A530" t="s">
        <v>52</v>
      </c>
      <c r="B530">
        <v>74</v>
      </c>
      <c r="C530" s="32">
        <v>7262288</v>
      </c>
      <c r="D530" t="s">
        <v>2031</v>
      </c>
      <c r="E530" t="s">
        <v>2032</v>
      </c>
      <c r="F530" t="s">
        <v>11</v>
      </c>
      <c r="G530" s="32">
        <v>40000000</v>
      </c>
      <c r="H530">
        <v>6.5</v>
      </c>
    </row>
    <row r="531" spans="1:8" x14ac:dyDescent="0.25">
      <c r="A531" t="s">
        <v>1911</v>
      </c>
      <c r="B531">
        <v>130</v>
      </c>
      <c r="C531" s="32">
        <v>114968774</v>
      </c>
      <c r="D531" t="s">
        <v>2169</v>
      </c>
      <c r="E531" t="s">
        <v>3959</v>
      </c>
      <c r="F531" t="s">
        <v>11</v>
      </c>
      <c r="G531" s="32">
        <v>18000000</v>
      </c>
      <c r="H531">
        <v>7.3</v>
      </c>
    </row>
    <row r="532" spans="1:8" x14ac:dyDescent="0.25">
      <c r="A532" t="s">
        <v>1740</v>
      </c>
      <c r="B532">
        <v>93</v>
      </c>
      <c r="C532" s="32">
        <v>38037513</v>
      </c>
      <c r="D532" t="s">
        <v>3651</v>
      </c>
      <c r="E532" t="s">
        <v>3652</v>
      </c>
      <c r="F532" t="s">
        <v>11</v>
      </c>
      <c r="G532" s="32">
        <v>20000000</v>
      </c>
      <c r="H532">
        <v>6.2</v>
      </c>
    </row>
    <row r="533" spans="1:8" x14ac:dyDescent="0.25">
      <c r="A533" t="s">
        <v>1519</v>
      </c>
      <c r="B533">
        <v>90</v>
      </c>
      <c r="C533" s="32">
        <v>40485039</v>
      </c>
      <c r="D533" t="s">
        <v>5026</v>
      </c>
      <c r="E533" t="s">
        <v>5027</v>
      </c>
      <c r="F533" t="s">
        <v>11</v>
      </c>
      <c r="G533" s="32">
        <v>10000000</v>
      </c>
      <c r="H533">
        <v>6.9</v>
      </c>
    </row>
    <row r="534" spans="1:8" x14ac:dyDescent="0.25">
      <c r="A534" t="s">
        <v>2239</v>
      </c>
      <c r="B534">
        <v>110</v>
      </c>
      <c r="C534" s="32">
        <v>21994911</v>
      </c>
      <c r="D534" t="s">
        <v>2107</v>
      </c>
      <c r="E534" t="s">
        <v>5973</v>
      </c>
      <c r="F534" t="s">
        <v>11</v>
      </c>
      <c r="G534" s="32">
        <v>5000000</v>
      </c>
      <c r="H534">
        <v>7.7</v>
      </c>
    </row>
    <row r="535" spans="1:8" x14ac:dyDescent="0.25">
      <c r="A535" t="s">
        <v>377</v>
      </c>
      <c r="B535">
        <v>119</v>
      </c>
      <c r="C535" s="32">
        <v>42335698</v>
      </c>
      <c r="D535" t="s">
        <v>480</v>
      </c>
      <c r="E535" t="s">
        <v>3984</v>
      </c>
      <c r="F535" t="s">
        <v>11</v>
      </c>
      <c r="G535" s="32">
        <v>18000000</v>
      </c>
      <c r="H535">
        <v>7.8</v>
      </c>
    </row>
    <row r="536" spans="1:8" x14ac:dyDescent="0.25">
      <c r="A536" t="s">
        <v>3832</v>
      </c>
      <c r="B536">
        <v>100</v>
      </c>
      <c r="C536" s="32">
        <v>5005883</v>
      </c>
      <c r="D536" t="s">
        <v>1122</v>
      </c>
      <c r="E536" t="s">
        <v>3833</v>
      </c>
      <c r="F536" t="s">
        <v>11</v>
      </c>
      <c r="G536" s="32">
        <v>20000000</v>
      </c>
      <c r="H536">
        <v>6.1</v>
      </c>
    </row>
    <row r="537" spans="1:8" x14ac:dyDescent="0.25">
      <c r="A537" t="s">
        <v>4683</v>
      </c>
      <c r="B537">
        <v>93</v>
      </c>
      <c r="C537" s="32">
        <v>4919896</v>
      </c>
      <c r="D537" t="s">
        <v>2031</v>
      </c>
      <c r="E537" t="s">
        <v>4684</v>
      </c>
      <c r="F537" t="s">
        <v>11</v>
      </c>
      <c r="G537" s="32">
        <v>13000000</v>
      </c>
      <c r="H537">
        <v>6.1</v>
      </c>
    </row>
    <row r="538" spans="1:8" x14ac:dyDescent="0.25">
      <c r="A538" t="s">
        <v>377</v>
      </c>
      <c r="B538">
        <v>148</v>
      </c>
      <c r="C538" s="32">
        <v>5100937</v>
      </c>
      <c r="D538" t="s">
        <v>1165</v>
      </c>
      <c r="E538" t="s">
        <v>2607</v>
      </c>
      <c r="F538" t="s">
        <v>950</v>
      </c>
      <c r="G538" s="32">
        <v>39887981.009999998</v>
      </c>
      <c r="H538">
        <v>7.5</v>
      </c>
    </row>
    <row r="539" spans="1:8" x14ac:dyDescent="0.25">
      <c r="A539" t="s">
        <v>7815</v>
      </c>
      <c r="B539">
        <v>98</v>
      </c>
      <c r="C539" s="32">
        <v>48405881.850000001</v>
      </c>
      <c r="D539" t="s">
        <v>976</v>
      </c>
      <c r="E539" t="s">
        <v>7816</v>
      </c>
      <c r="F539" t="s">
        <v>11</v>
      </c>
      <c r="G539" s="32">
        <v>500000</v>
      </c>
      <c r="H539">
        <v>4.3</v>
      </c>
    </row>
    <row r="540" spans="1:8" x14ac:dyDescent="0.25">
      <c r="A540" t="s">
        <v>441</v>
      </c>
      <c r="B540">
        <v>145</v>
      </c>
      <c r="C540" s="32">
        <v>4398392</v>
      </c>
      <c r="D540" t="s">
        <v>2571</v>
      </c>
      <c r="E540" t="s">
        <v>3536</v>
      </c>
      <c r="F540" t="s">
        <v>3537</v>
      </c>
      <c r="G540" s="32">
        <v>21000000</v>
      </c>
      <c r="H540">
        <v>7.8</v>
      </c>
    </row>
    <row r="541" spans="1:8" x14ac:dyDescent="0.25">
      <c r="A541" t="s">
        <v>3818</v>
      </c>
      <c r="B541">
        <v>94</v>
      </c>
      <c r="C541" s="32">
        <v>16235293</v>
      </c>
      <c r="D541" t="s">
        <v>2173</v>
      </c>
      <c r="E541" t="s">
        <v>5325</v>
      </c>
      <c r="F541" t="s">
        <v>11</v>
      </c>
      <c r="G541" s="32">
        <v>9000000</v>
      </c>
      <c r="H541">
        <v>4.5</v>
      </c>
    </row>
    <row r="542" spans="1:8" x14ac:dyDescent="0.25">
      <c r="A542" t="s">
        <v>60</v>
      </c>
      <c r="B542">
        <v>152</v>
      </c>
      <c r="C542" s="32">
        <v>108638745</v>
      </c>
      <c r="D542" t="s">
        <v>673</v>
      </c>
      <c r="E542" t="s">
        <v>674</v>
      </c>
      <c r="F542" t="s">
        <v>11</v>
      </c>
      <c r="G542" s="32">
        <v>92000000</v>
      </c>
      <c r="H542">
        <v>7.7</v>
      </c>
    </row>
    <row r="543" spans="1:8" x14ac:dyDescent="0.25">
      <c r="A543" t="s">
        <v>2512</v>
      </c>
      <c r="B543">
        <v>95</v>
      </c>
      <c r="C543" s="32">
        <v>33422806</v>
      </c>
      <c r="D543" t="s">
        <v>1841</v>
      </c>
      <c r="E543" t="s">
        <v>2513</v>
      </c>
      <c r="F543" t="s">
        <v>11</v>
      </c>
      <c r="G543" s="32">
        <v>50000000</v>
      </c>
      <c r="H543">
        <v>4.8</v>
      </c>
    </row>
    <row r="544" spans="1:8" x14ac:dyDescent="0.25">
      <c r="A544" t="s">
        <v>1662</v>
      </c>
      <c r="B544">
        <v>123</v>
      </c>
      <c r="C544" s="32">
        <v>62563543</v>
      </c>
      <c r="D544" t="s">
        <v>582</v>
      </c>
      <c r="E544" t="s">
        <v>1663</v>
      </c>
      <c r="F544" t="s">
        <v>11</v>
      </c>
      <c r="G544" s="32">
        <v>53000000</v>
      </c>
      <c r="H544">
        <v>7</v>
      </c>
    </row>
    <row r="545" spans="1:8" x14ac:dyDescent="0.25">
      <c r="A545" t="s">
        <v>4085</v>
      </c>
      <c r="B545">
        <v>93</v>
      </c>
      <c r="C545" s="32">
        <v>7017178</v>
      </c>
      <c r="D545" t="s">
        <v>4086</v>
      </c>
      <c r="E545" t="s">
        <v>4087</v>
      </c>
      <c r="F545" t="s">
        <v>11</v>
      </c>
      <c r="G545" s="32">
        <v>17500000</v>
      </c>
      <c r="H545">
        <v>4.4000000000000004</v>
      </c>
    </row>
    <row r="546" spans="1:8" x14ac:dyDescent="0.25">
      <c r="A546" t="s">
        <v>5573</v>
      </c>
      <c r="B546">
        <v>95</v>
      </c>
      <c r="C546" s="32">
        <v>48405881.850000001</v>
      </c>
      <c r="D546" t="s">
        <v>145</v>
      </c>
      <c r="E546" t="s">
        <v>5574</v>
      </c>
      <c r="F546" t="s">
        <v>11</v>
      </c>
      <c r="G546" s="32">
        <v>7500000</v>
      </c>
      <c r="H546">
        <v>5.6</v>
      </c>
    </row>
    <row r="547" spans="1:8" x14ac:dyDescent="0.25">
      <c r="A547" t="s">
        <v>3731</v>
      </c>
      <c r="B547">
        <v>121</v>
      </c>
      <c r="C547" s="32">
        <v>21569041</v>
      </c>
      <c r="D547" t="s">
        <v>1165</v>
      </c>
      <c r="E547" t="s">
        <v>5145</v>
      </c>
      <c r="F547" t="s">
        <v>11</v>
      </c>
      <c r="G547" s="32">
        <v>9000000</v>
      </c>
      <c r="H547">
        <v>6.6</v>
      </c>
    </row>
    <row r="548" spans="1:8" x14ac:dyDescent="0.25">
      <c r="A548" t="s">
        <v>60</v>
      </c>
      <c r="B548">
        <v>125</v>
      </c>
      <c r="C548" s="32">
        <v>45645204</v>
      </c>
      <c r="D548" t="s">
        <v>108</v>
      </c>
      <c r="E548" t="s">
        <v>2811</v>
      </c>
      <c r="F548" t="s">
        <v>11</v>
      </c>
      <c r="G548" s="32">
        <v>30000000</v>
      </c>
      <c r="H548">
        <v>6.6</v>
      </c>
    </row>
    <row r="549" spans="1:8" x14ac:dyDescent="0.25">
      <c r="A549" t="s">
        <v>7435</v>
      </c>
      <c r="B549">
        <v>83</v>
      </c>
      <c r="C549" s="32">
        <v>48405881.850000001</v>
      </c>
      <c r="D549" t="s">
        <v>1883</v>
      </c>
      <c r="E549" t="s">
        <v>7436</v>
      </c>
      <c r="F549" t="s">
        <v>11</v>
      </c>
      <c r="G549" s="32">
        <v>39887981.009999998</v>
      </c>
      <c r="H549">
        <v>4.7</v>
      </c>
    </row>
    <row r="550" spans="1:8" x14ac:dyDescent="0.25">
      <c r="A550" t="s">
        <v>4424</v>
      </c>
      <c r="B550">
        <v>116</v>
      </c>
      <c r="C550" s="32">
        <v>9396487</v>
      </c>
      <c r="D550" t="s">
        <v>2107</v>
      </c>
      <c r="E550" t="s">
        <v>4425</v>
      </c>
      <c r="F550" t="s">
        <v>11</v>
      </c>
      <c r="G550" s="32">
        <v>15000000</v>
      </c>
      <c r="H550">
        <v>7</v>
      </c>
    </row>
    <row r="551" spans="1:8" x14ac:dyDescent="0.25">
      <c r="A551" t="s">
        <v>403</v>
      </c>
      <c r="B551">
        <v>108</v>
      </c>
      <c r="C551" s="32">
        <v>106952327</v>
      </c>
      <c r="D551" t="s">
        <v>1387</v>
      </c>
      <c r="E551" t="s">
        <v>4621</v>
      </c>
      <c r="F551" t="s">
        <v>11</v>
      </c>
      <c r="G551" s="32">
        <v>13000000</v>
      </c>
      <c r="H551">
        <v>8</v>
      </c>
    </row>
    <row r="552" spans="1:8" x14ac:dyDescent="0.25">
      <c r="A552" t="s">
        <v>2611</v>
      </c>
      <c r="B552">
        <v>108.1809035</v>
      </c>
      <c r="C552" s="32">
        <v>48405881.850000001</v>
      </c>
      <c r="D552" t="s">
        <v>661</v>
      </c>
      <c r="E552" t="s">
        <v>2612</v>
      </c>
      <c r="F552" t="s">
        <v>11</v>
      </c>
      <c r="G552" s="32">
        <v>23000000</v>
      </c>
      <c r="H552">
        <v>7.2</v>
      </c>
    </row>
    <row r="553" spans="1:8" x14ac:dyDescent="0.25">
      <c r="A553" t="s">
        <v>553</v>
      </c>
      <c r="B553">
        <v>133</v>
      </c>
      <c r="C553" s="32">
        <v>7097125</v>
      </c>
      <c r="D553" t="s">
        <v>815</v>
      </c>
      <c r="E553" t="s">
        <v>1201</v>
      </c>
      <c r="F553" t="s">
        <v>11</v>
      </c>
      <c r="G553" s="32">
        <v>70000000</v>
      </c>
      <c r="H553">
        <v>5.4</v>
      </c>
    </row>
    <row r="554" spans="1:8" x14ac:dyDescent="0.25">
      <c r="A554" t="s">
        <v>6212</v>
      </c>
      <c r="B554">
        <v>102</v>
      </c>
      <c r="C554" s="32">
        <v>199652</v>
      </c>
      <c r="D554" t="s">
        <v>43</v>
      </c>
      <c r="E554" t="s">
        <v>6213</v>
      </c>
      <c r="F554" t="s">
        <v>11</v>
      </c>
      <c r="G554" s="32">
        <v>39887981.009999998</v>
      </c>
      <c r="H554">
        <v>6.6</v>
      </c>
    </row>
    <row r="555" spans="1:8" x14ac:dyDescent="0.25">
      <c r="A555" t="s">
        <v>120</v>
      </c>
      <c r="B555">
        <v>117</v>
      </c>
      <c r="C555" s="32">
        <v>81645152</v>
      </c>
      <c r="D555" t="s">
        <v>760</v>
      </c>
      <c r="E555" t="s">
        <v>1646</v>
      </c>
      <c r="F555" t="s">
        <v>11</v>
      </c>
      <c r="G555" s="32">
        <v>54000000</v>
      </c>
      <c r="H555">
        <v>6.7</v>
      </c>
    </row>
    <row r="556" spans="1:8" x14ac:dyDescent="0.25">
      <c r="A556" t="s">
        <v>60</v>
      </c>
      <c r="B556">
        <v>117</v>
      </c>
      <c r="C556" s="32">
        <v>27000000</v>
      </c>
      <c r="D556" t="s">
        <v>1010</v>
      </c>
      <c r="E556" t="s">
        <v>3026</v>
      </c>
      <c r="F556" t="s">
        <v>11</v>
      </c>
      <c r="G556" s="32">
        <v>28000000</v>
      </c>
      <c r="H556">
        <v>8.1999999999999993</v>
      </c>
    </row>
    <row r="557" spans="1:8" x14ac:dyDescent="0.25">
      <c r="A557" t="s">
        <v>1017</v>
      </c>
      <c r="B557">
        <v>110</v>
      </c>
      <c r="C557" s="32">
        <v>70001065</v>
      </c>
      <c r="D557" t="s">
        <v>1959</v>
      </c>
      <c r="E557" t="s">
        <v>1960</v>
      </c>
      <c r="F557" t="s">
        <v>11</v>
      </c>
      <c r="G557" s="32">
        <v>45000000</v>
      </c>
      <c r="H557">
        <v>7.1</v>
      </c>
    </row>
    <row r="558" spans="1:8" x14ac:dyDescent="0.25">
      <c r="A558" t="s">
        <v>1282</v>
      </c>
      <c r="B558">
        <v>122</v>
      </c>
      <c r="C558" s="32">
        <v>52397389</v>
      </c>
      <c r="D558" t="s">
        <v>1283</v>
      </c>
      <c r="E558" t="s">
        <v>1284</v>
      </c>
      <c r="F558" t="s">
        <v>11</v>
      </c>
      <c r="G558" s="32">
        <v>65000000</v>
      </c>
      <c r="H558">
        <v>5.9</v>
      </c>
    </row>
    <row r="559" spans="1:8" x14ac:dyDescent="0.25">
      <c r="A559" t="s">
        <v>1335</v>
      </c>
      <c r="B559">
        <v>93</v>
      </c>
      <c r="C559" s="32">
        <v>118153533</v>
      </c>
      <c r="D559" t="s">
        <v>1336</v>
      </c>
      <c r="E559" t="s">
        <v>1337</v>
      </c>
      <c r="F559" t="s">
        <v>11</v>
      </c>
      <c r="G559" s="32">
        <v>61000000</v>
      </c>
      <c r="H559">
        <v>6.3</v>
      </c>
    </row>
    <row r="560" spans="1:8" x14ac:dyDescent="0.25">
      <c r="A560" t="s">
        <v>2530</v>
      </c>
      <c r="B560">
        <v>112</v>
      </c>
      <c r="C560" s="32">
        <v>26494611</v>
      </c>
      <c r="D560" t="s">
        <v>2531</v>
      </c>
      <c r="E560" t="s">
        <v>2532</v>
      </c>
      <c r="F560" t="s">
        <v>11</v>
      </c>
      <c r="G560" s="32">
        <v>35000000</v>
      </c>
      <c r="H560">
        <v>6.6</v>
      </c>
    </row>
    <row r="561" spans="1:8" x14ac:dyDescent="0.25">
      <c r="A561" t="s">
        <v>3483</v>
      </c>
      <c r="B561">
        <v>93</v>
      </c>
      <c r="C561" s="32">
        <v>119500000</v>
      </c>
      <c r="D561" t="s">
        <v>1533</v>
      </c>
      <c r="E561" t="s">
        <v>6676</v>
      </c>
      <c r="F561" t="s">
        <v>11</v>
      </c>
      <c r="G561" s="32">
        <v>2600000</v>
      </c>
      <c r="H561">
        <v>7.8</v>
      </c>
    </row>
    <row r="562" spans="1:8" x14ac:dyDescent="0.25">
      <c r="A562" t="s">
        <v>7538</v>
      </c>
      <c r="B562">
        <v>95</v>
      </c>
      <c r="C562" s="32">
        <v>48405881.850000001</v>
      </c>
      <c r="D562" t="s">
        <v>2173</v>
      </c>
      <c r="E562" t="s">
        <v>7539</v>
      </c>
      <c r="F562" t="s">
        <v>11</v>
      </c>
      <c r="G562" s="32">
        <v>750000</v>
      </c>
      <c r="H562">
        <v>3.1</v>
      </c>
    </row>
    <row r="563" spans="1:8" x14ac:dyDescent="0.25">
      <c r="A563" t="s">
        <v>7247</v>
      </c>
      <c r="B563">
        <v>100</v>
      </c>
      <c r="C563" s="32">
        <v>48405881.850000001</v>
      </c>
      <c r="D563" t="s">
        <v>2173</v>
      </c>
      <c r="E563" t="s">
        <v>7248</v>
      </c>
      <c r="F563" t="s">
        <v>11</v>
      </c>
      <c r="G563" s="32">
        <v>1200000</v>
      </c>
      <c r="H563">
        <v>4.2</v>
      </c>
    </row>
    <row r="564" spans="1:8" x14ac:dyDescent="0.25">
      <c r="A564" t="s">
        <v>550</v>
      </c>
      <c r="B564">
        <v>117</v>
      </c>
      <c r="C564" s="32">
        <v>46280507</v>
      </c>
      <c r="D564" t="s">
        <v>569</v>
      </c>
      <c r="E564" t="s">
        <v>1986</v>
      </c>
      <c r="F564" t="s">
        <v>11</v>
      </c>
      <c r="G564" s="32">
        <v>40000000</v>
      </c>
      <c r="H564">
        <v>6.5</v>
      </c>
    </row>
    <row r="565" spans="1:8" x14ac:dyDescent="0.25">
      <c r="A565" t="s">
        <v>593</v>
      </c>
      <c r="B565">
        <v>107</v>
      </c>
      <c r="C565" s="32">
        <v>29374178</v>
      </c>
      <c r="D565" t="s">
        <v>2248</v>
      </c>
      <c r="E565" t="s">
        <v>2249</v>
      </c>
      <c r="F565" t="s">
        <v>11</v>
      </c>
      <c r="G565" s="32">
        <v>40000000</v>
      </c>
      <c r="H565">
        <v>5.0999999999999996</v>
      </c>
    </row>
    <row r="566" spans="1:8" x14ac:dyDescent="0.25">
      <c r="A566" t="s">
        <v>3155</v>
      </c>
      <c r="B566">
        <v>121</v>
      </c>
      <c r="C566" s="32">
        <v>3073392</v>
      </c>
      <c r="D566" t="s">
        <v>758</v>
      </c>
      <c r="E566" t="s">
        <v>3362</v>
      </c>
      <c r="F566" t="s">
        <v>11</v>
      </c>
      <c r="G566" s="32">
        <v>25000000</v>
      </c>
      <c r="H566">
        <v>6.6</v>
      </c>
    </row>
    <row r="567" spans="1:8" x14ac:dyDescent="0.25">
      <c r="A567" t="s">
        <v>5236</v>
      </c>
      <c r="B567">
        <v>93</v>
      </c>
      <c r="C567" s="32">
        <v>5561</v>
      </c>
      <c r="D567" t="s">
        <v>569</v>
      </c>
      <c r="E567" t="s">
        <v>5237</v>
      </c>
      <c r="F567" t="s">
        <v>11</v>
      </c>
      <c r="G567" s="32">
        <v>10000000</v>
      </c>
      <c r="H567">
        <v>3.9</v>
      </c>
    </row>
    <row r="568" spans="1:8" x14ac:dyDescent="0.25">
      <c r="A568" t="s">
        <v>4458</v>
      </c>
      <c r="B568">
        <v>98</v>
      </c>
      <c r="C568" s="32">
        <v>3525161</v>
      </c>
      <c r="D568" t="s">
        <v>4459</v>
      </c>
      <c r="E568" t="s">
        <v>4460</v>
      </c>
      <c r="F568" t="s">
        <v>11</v>
      </c>
      <c r="G568" s="32">
        <v>39887981.009999998</v>
      </c>
      <c r="H568">
        <v>5.5</v>
      </c>
    </row>
    <row r="569" spans="1:8" x14ac:dyDescent="0.25">
      <c r="A569" t="s">
        <v>3144</v>
      </c>
      <c r="B569">
        <v>101</v>
      </c>
      <c r="C569" s="32">
        <v>1075288</v>
      </c>
      <c r="D569" t="s">
        <v>730</v>
      </c>
      <c r="E569" t="s">
        <v>3145</v>
      </c>
      <c r="F569" t="s">
        <v>11</v>
      </c>
      <c r="G569" s="32">
        <v>22000000</v>
      </c>
      <c r="H569">
        <v>6.1</v>
      </c>
    </row>
    <row r="570" spans="1:8" x14ac:dyDescent="0.25">
      <c r="A570" t="s">
        <v>338</v>
      </c>
      <c r="B570">
        <v>143</v>
      </c>
      <c r="C570" s="32">
        <v>57366262</v>
      </c>
      <c r="D570" t="s">
        <v>620</v>
      </c>
      <c r="E570" t="s">
        <v>621</v>
      </c>
      <c r="F570" t="s">
        <v>11</v>
      </c>
      <c r="G570" s="32">
        <v>100000000</v>
      </c>
      <c r="H570">
        <v>8</v>
      </c>
    </row>
    <row r="571" spans="1:8" x14ac:dyDescent="0.25">
      <c r="A571" t="s">
        <v>2389</v>
      </c>
      <c r="B571">
        <v>128</v>
      </c>
      <c r="C571" s="32">
        <v>82739</v>
      </c>
      <c r="D571" t="s">
        <v>1165</v>
      </c>
      <c r="E571" t="s">
        <v>5220</v>
      </c>
      <c r="F571" t="s">
        <v>11</v>
      </c>
      <c r="G571" s="32">
        <v>39887981.009999998</v>
      </c>
      <c r="H571">
        <v>6.7</v>
      </c>
    </row>
    <row r="572" spans="1:8" x14ac:dyDescent="0.25">
      <c r="A572" t="s">
        <v>1290</v>
      </c>
      <c r="B572">
        <v>330</v>
      </c>
      <c r="C572" s="32">
        <v>4496583</v>
      </c>
      <c r="D572" t="s">
        <v>661</v>
      </c>
      <c r="E572" t="s">
        <v>2597</v>
      </c>
      <c r="F572" t="s">
        <v>11</v>
      </c>
      <c r="G572" s="32">
        <v>35000000</v>
      </c>
      <c r="H572">
        <v>8</v>
      </c>
    </row>
    <row r="573" spans="1:8" x14ac:dyDescent="0.25">
      <c r="A573" t="s">
        <v>3249</v>
      </c>
      <c r="B573">
        <v>144</v>
      </c>
      <c r="C573" s="32">
        <v>41229</v>
      </c>
      <c r="D573" t="s">
        <v>730</v>
      </c>
      <c r="E573" t="s">
        <v>3250</v>
      </c>
      <c r="F573" t="s">
        <v>11</v>
      </c>
      <c r="G573" s="32">
        <v>25500000</v>
      </c>
      <c r="H573">
        <v>6.5</v>
      </c>
    </row>
    <row r="574" spans="1:8" x14ac:dyDescent="0.25">
      <c r="A574" t="s">
        <v>1265</v>
      </c>
      <c r="B574">
        <v>110</v>
      </c>
      <c r="C574" s="32">
        <v>26199517</v>
      </c>
      <c r="D574" t="s">
        <v>815</v>
      </c>
      <c r="E574" t="s">
        <v>1822</v>
      </c>
      <c r="F574" t="s">
        <v>11</v>
      </c>
      <c r="G574" s="32">
        <v>50000000</v>
      </c>
      <c r="H574">
        <v>6.4</v>
      </c>
    </row>
    <row r="575" spans="1:8" x14ac:dyDescent="0.25">
      <c r="A575" t="s">
        <v>1508</v>
      </c>
      <c r="B575">
        <v>92</v>
      </c>
      <c r="C575" s="32">
        <v>1550000</v>
      </c>
      <c r="D575" t="s">
        <v>3363</v>
      </c>
      <c r="E575" t="s">
        <v>3364</v>
      </c>
      <c r="F575" t="s">
        <v>11</v>
      </c>
      <c r="G575" s="32">
        <v>25000000</v>
      </c>
      <c r="H575">
        <v>2.9</v>
      </c>
    </row>
    <row r="576" spans="1:8" x14ac:dyDescent="0.25">
      <c r="A576" t="s">
        <v>7069</v>
      </c>
      <c r="B576">
        <v>92</v>
      </c>
      <c r="C576" s="32">
        <v>11806119</v>
      </c>
      <c r="D576" t="s">
        <v>2413</v>
      </c>
      <c r="E576" t="s">
        <v>7070</v>
      </c>
      <c r="F576" t="s">
        <v>11</v>
      </c>
      <c r="G576" s="32">
        <v>1100000</v>
      </c>
      <c r="H576">
        <v>6.8</v>
      </c>
    </row>
    <row r="577" spans="1:8" x14ac:dyDescent="0.25">
      <c r="A577" t="s">
        <v>385</v>
      </c>
      <c r="B577">
        <v>107</v>
      </c>
      <c r="C577" s="32">
        <v>768045</v>
      </c>
      <c r="D577" t="s">
        <v>673</v>
      </c>
      <c r="E577" t="s">
        <v>7707</v>
      </c>
      <c r="F577" t="s">
        <v>11</v>
      </c>
      <c r="G577" s="32">
        <v>2000000</v>
      </c>
      <c r="H577">
        <v>7.7</v>
      </c>
    </row>
    <row r="578" spans="1:8" x14ac:dyDescent="0.25">
      <c r="A578" t="s">
        <v>773</v>
      </c>
      <c r="B578">
        <v>107</v>
      </c>
      <c r="C578" s="32">
        <v>48405881.850000001</v>
      </c>
      <c r="D578" t="s">
        <v>281</v>
      </c>
      <c r="E578" t="s">
        <v>4020</v>
      </c>
      <c r="F578" t="s">
        <v>11</v>
      </c>
      <c r="G578" s="32">
        <v>18000000</v>
      </c>
      <c r="H578">
        <v>7.4</v>
      </c>
    </row>
    <row r="579" spans="1:8" x14ac:dyDescent="0.25">
      <c r="A579" t="s">
        <v>2794</v>
      </c>
      <c r="B579">
        <v>124</v>
      </c>
      <c r="C579" s="32">
        <v>52937130</v>
      </c>
      <c r="D579" t="s">
        <v>582</v>
      </c>
      <c r="E579" t="s">
        <v>2795</v>
      </c>
      <c r="F579" t="s">
        <v>11</v>
      </c>
      <c r="G579" s="32">
        <v>30000000</v>
      </c>
      <c r="H579">
        <v>7.6</v>
      </c>
    </row>
    <row r="580" spans="1:8" x14ac:dyDescent="0.25">
      <c r="A580" t="s">
        <v>6465</v>
      </c>
      <c r="B580">
        <v>88</v>
      </c>
      <c r="C580" s="32">
        <v>464126</v>
      </c>
      <c r="D580" t="s">
        <v>1165</v>
      </c>
      <c r="E580" t="s">
        <v>7347</v>
      </c>
      <c r="F580" t="s">
        <v>11</v>
      </c>
      <c r="G580" s="32">
        <v>1000000</v>
      </c>
      <c r="H580">
        <v>6.7</v>
      </c>
    </row>
    <row r="581" spans="1:8" x14ac:dyDescent="0.25">
      <c r="A581" t="s">
        <v>1837</v>
      </c>
      <c r="B581">
        <v>104</v>
      </c>
      <c r="C581" s="32">
        <v>40118420</v>
      </c>
      <c r="D581" t="s">
        <v>1672</v>
      </c>
      <c r="E581" t="s">
        <v>2825</v>
      </c>
      <c r="F581" t="s">
        <v>11</v>
      </c>
      <c r="G581" s="32">
        <v>30000000</v>
      </c>
      <c r="H581">
        <v>5.6</v>
      </c>
    </row>
    <row r="582" spans="1:8" x14ac:dyDescent="0.25">
      <c r="A582" t="s">
        <v>2790</v>
      </c>
      <c r="B582">
        <v>98</v>
      </c>
      <c r="C582" s="32">
        <v>33404871</v>
      </c>
      <c r="D582" t="s">
        <v>1165</v>
      </c>
      <c r="E582" t="s">
        <v>3985</v>
      </c>
      <c r="F582" t="s">
        <v>11</v>
      </c>
      <c r="G582" s="32">
        <v>18000000</v>
      </c>
      <c r="H582">
        <v>7.3</v>
      </c>
    </row>
    <row r="583" spans="1:8" x14ac:dyDescent="0.25">
      <c r="A583" t="s">
        <v>7219</v>
      </c>
      <c r="B583">
        <v>108</v>
      </c>
      <c r="C583" s="32">
        <v>594904</v>
      </c>
      <c r="D583" t="s">
        <v>866</v>
      </c>
      <c r="E583" t="s">
        <v>7220</v>
      </c>
      <c r="F583" t="s">
        <v>11</v>
      </c>
      <c r="G583" s="32">
        <v>1200000</v>
      </c>
      <c r="H583">
        <v>6</v>
      </c>
    </row>
    <row r="584" spans="1:8" x14ac:dyDescent="0.25">
      <c r="A584" t="s">
        <v>6078</v>
      </c>
      <c r="B584">
        <v>90</v>
      </c>
      <c r="C584" s="32">
        <v>258113</v>
      </c>
      <c r="D584" t="s">
        <v>730</v>
      </c>
      <c r="E584" t="s">
        <v>7726</v>
      </c>
      <c r="F584" t="s">
        <v>11</v>
      </c>
      <c r="G584" s="32">
        <v>1066167</v>
      </c>
      <c r="H584">
        <v>7.1</v>
      </c>
    </row>
    <row r="585" spans="1:8" x14ac:dyDescent="0.25">
      <c r="A585" t="s">
        <v>908</v>
      </c>
      <c r="B585">
        <v>93</v>
      </c>
      <c r="C585" s="32">
        <v>68208190</v>
      </c>
      <c r="D585" t="s">
        <v>133</v>
      </c>
      <c r="E585" t="s">
        <v>2425</v>
      </c>
      <c r="F585" t="s">
        <v>11</v>
      </c>
      <c r="G585" s="32">
        <v>65000000</v>
      </c>
      <c r="H585">
        <v>6.3</v>
      </c>
    </row>
    <row r="586" spans="1:8" x14ac:dyDescent="0.25">
      <c r="A586" t="s">
        <v>4380</v>
      </c>
      <c r="B586">
        <v>112</v>
      </c>
      <c r="C586" s="32">
        <v>9701559</v>
      </c>
      <c r="D586" t="s">
        <v>69</v>
      </c>
      <c r="E586" t="s">
        <v>7296</v>
      </c>
      <c r="F586" t="s">
        <v>11</v>
      </c>
      <c r="G586" s="32">
        <v>3500000</v>
      </c>
      <c r="H586">
        <v>7.4</v>
      </c>
    </row>
    <row r="587" spans="1:8" x14ac:dyDescent="0.25">
      <c r="A587" t="s">
        <v>4431</v>
      </c>
      <c r="B587">
        <v>97</v>
      </c>
      <c r="C587" s="32">
        <v>8586376</v>
      </c>
      <c r="D587" t="s">
        <v>676</v>
      </c>
      <c r="E587" t="s">
        <v>4432</v>
      </c>
      <c r="F587" t="s">
        <v>11</v>
      </c>
      <c r="G587" s="32">
        <v>20000000</v>
      </c>
      <c r="H587">
        <v>4.9000000000000004</v>
      </c>
    </row>
    <row r="588" spans="1:8" x14ac:dyDescent="0.25">
      <c r="A588" t="s">
        <v>4145</v>
      </c>
      <c r="B588">
        <v>128</v>
      </c>
      <c r="C588" s="32">
        <v>2694071</v>
      </c>
      <c r="D588" t="s">
        <v>2352</v>
      </c>
      <c r="E588" t="s">
        <v>4146</v>
      </c>
      <c r="F588" t="s">
        <v>11</v>
      </c>
      <c r="G588" s="32">
        <v>39887981.009999998</v>
      </c>
      <c r="H588">
        <v>6.7</v>
      </c>
    </row>
    <row r="589" spans="1:8" x14ac:dyDescent="0.25">
      <c r="A589" t="s">
        <v>4573</v>
      </c>
      <c r="B589">
        <v>112</v>
      </c>
      <c r="C589" s="32">
        <v>11204499</v>
      </c>
      <c r="D589" t="s">
        <v>2210</v>
      </c>
      <c r="E589" t="s">
        <v>4574</v>
      </c>
      <c r="F589" t="s">
        <v>11</v>
      </c>
      <c r="G589" s="32">
        <v>14000000</v>
      </c>
      <c r="H589">
        <v>7</v>
      </c>
    </row>
    <row r="590" spans="1:8" x14ac:dyDescent="0.25">
      <c r="A590" t="s">
        <v>773</v>
      </c>
      <c r="B590">
        <v>114</v>
      </c>
      <c r="C590" s="32">
        <v>48405881.850000001</v>
      </c>
      <c r="D590" t="s">
        <v>281</v>
      </c>
      <c r="E590" t="s">
        <v>5116</v>
      </c>
      <c r="F590" t="s">
        <v>11</v>
      </c>
      <c r="G590" s="32">
        <v>10000000</v>
      </c>
      <c r="H590">
        <v>6.8</v>
      </c>
    </row>
    <row r="591" spans="1:8" x14ac:dyDescent="0.25">
      <c r="A591" t="s">
        <v>60</v>
      </c>
      <c r="B591">
        <v>128</v>
      </c>
      <c r="C591" s="32">
        <v>39380442</v>
      </c>
      <c r="D591" t="s">
        <v>307</v>
      </c>
      <c r="E591" t="s">
        <v>1232</v>
      </c>
      <c r="F591" t="s">
        <v>11</v>
      </c>
      <c r="G591" s="32">
        <v>70000000</v>
      </c>
      <c r="H591">
        <v>7.1</v>
      </c>
    </row>
    <row r="592" spans="1:8" x14ac:dyDescent="0.25">
      <c r="A592" t="s">
        <v>3391</v>
      </c>
      <c r="B592">
        <v>139</v>
      </c>
      <c r="C592" s="32">
        <v>48405881.850000001</v>
      </c>
      <c r="D592" t="s">
        <v>3480</v>
      </c>
      <c r="E592" t="s">
        <v>3481</v>
      </c>
      <c r="F592" t="s">
        <v>666</v>
      </c>
      <c r="G592" s="32">
        <v>23000000</v>
      </c>
      <c r="H592">
        <v>6.9</v>
      </c>
    </row>
    <row r="593" spans="1:8" x14ac:dyDescent="0.25">
      <c r="A593" t="s">
        <v>2370</v>
      </c>
      <c r="B593">
        <v>110</v>
      </c>
      <c r="C593" s="32">
        <v>4357000</v>
      </c>
      <c r="D593" t="s">
        <v>167</v>
      </c>
      <c r="E593" t="s">
        <v>2701</v>
      </c>
      <c r="F593" t="s">
        <v>11</v>
      </c>
      <c r="G593" s="32">
        <v>30000000</v>
      </c>
      <c r="H593">
        <v>5.3</v>
      </c>
    </row>
    <row r="594" spans="1:8" x14ac:dyDescent="0.25">
      <c r="A594" t="s">
        <v>5322</v>
      </c>
      <c r="B594">
        <v>120</v>
      </c>
      <c r="C594" s="32">
        <v>16938179</v>
      </c>
      <c r="D594" t="s">
        <v>730</v>
      </c>
      <c r="E594" t="s">
        <v>5323</v>
      </c>
      <c r="F594" t="s">
        <v>11</v>
      </c>
      <c r="G594" s="32">
        <v>8000000</v>
      </c>
      <c r="H594">
        <v>7</v>
      </c>
    </row>
    <row r="595" spans="1:8" x14ac:dyDescent="0.25">
      <c r="A595" t="s">
        <v>285</v>
      </c>
      <c r="B595">
        <v>96</v>
      </c>
      <c r="C595" s="32">
        <v>114053579</v>
      </c>
      <c r="D595" t="s">
        <v>286</v>
      </c>
      <c r="E595" t="s">
        <v>287</v>
      </c>
      <c r="F595" t="s">
        <v>11</v>
      </c>
      <c r="G595" s="32">
        <v>150000000</v>
      </c>
      <c r="H595">
        <v>6.9</v>
      </c>
    </row>
    <row r="596" spans="1:8" x14ac:dyDescent="0.25">
      <c r="A596" t="s">
        <v>5464</v>
      </c>
      <c r="B596">
        <v>116</v>
      </c>
      <c r="C596" s="32">
        <v>48405881.850000001</v>
      </c>
      <c r="D596" t="s">
        <v>133</v>
      </c>
      <c r="E596" t="s">
        <v>5465</v>
      </c>
      <c r="F596" t="s">
        <v>11</v>
      </c>
      <c r="G596" s="32">
        <v>8000000</v>
      </c>
      <c r="H596">
        <v>7</v>
      </c>
    </row>
    <row r="597" spans="1:8" x14ac:dyDescent="0.25">
      <c r="A597" t="s">
        <v>2603</v>
      </c>
      <c r="B597">
        <v>114</v>
      </c>
      <c r="C597" s="32">
        <v>2353728</v>
      </c>
      <c r="D597" t="s">
        <v>3849</v>
      </c>
      <c r="E597" t="s">
        <v>3850</v>
      </c>
      <c r="F597" t="s">
        <v>497</v>
      </c>
      <c r="G597" s="32">
        <v>20000000</v>
      </c>
      <c r="H597">
        <v>6.9</v>
      </c>
    </row>
    <row r="598" spans="1:8" x14ac:dyDescent="0.25">
      <c r="A598" t="s">
        <v>2274</v>
      </c>
      <c r="B598">
        <v>89</v>
      </c>
      <c r="C598" s="32">
        <v>46363118</v>
      </c>
      <c r="D598" t="s">
        <v>2086</v>
      </c>
      <c r="E598" t="s">
        <v>3635</v>
      </c>
      <c r="F598" t="s">
        <v>11</v>
      </c>
      <c r="G598" s="32">
        <v>20000000</v>
      </c>
      <c r="H598">
        <v>4.0999999999999996</v>
      </c>
    </row>
    <row r="599" spans="1:8" x14ac:dyDescent="0.25">
      <c r="A599" t="s">
        <v>2396</v>
      </c>
      <c r="B599">
        <v>155</v>
      </c>
      <c r="C599" s="32">
        <v>26384919</v>
      </c>
      <c r="D599" t="s">
        <v>1165</v>
      </c>
      <c r="E599" t="s">
        <v>4364</v>
      </c>
      <c r="F599" t="s">
        <v>11</v>
      </c>
      <c r="G599" s="32">
        <v>15000000</v>
      </c>
      <c r="H599">
        <v>7.9</v>
      </c>
    </row>
    <row r="600" spans="1:8" x14ac:dyDescent="0.25">
      <c r="A600" t="s">
        <v>4356</v>
      </c>
      <c r="B600">
        <v>90</v>
      </c>
      <c r="C600" s="32">
        <v>26421314</v>
      </c>
      <c r="D600" t="s">
        <v>4357</v>
      </c>
      <c r="E600" t="s">
        <v>4358</v>
      </c>
      <c r="F600" t="s">
        <v>11</v>
      </c>
      <c r="G600" s="32">
        <v>15000000</v>
      </c>
      <c r="H600">
        <v>4</v>
      </c>
    </row>
    <row r="601" spans="1:8" x14ac:dyDescent="0.25">
      <c r="A601" t="s">
        <v>6828</v>
      </c>
      <c r="B601">
        <v>119</v>
      </c>
      <c r="C601" s="32">
        <v>48405881.850000001</v>
      </c>
      <c r="D601" t="s">
        <v>6829</v>
      </c>
      <c r="E601" t="s">
        <v>6830</v>
      </c>
      <c r="F601" t="s">
        <v>11</v>
      </c>
      <c r="G601" s="32">
        <v>1614000</v>
      </c>
      <c r="H601">
        <v>7.1</v>
      </c>
    </row>
    <row r="602" spans="1:8" x14ac:dyDescent="0.25">
      <c r="A602" t="s">
        <v>2075</v>
      </c>
      <c r="B602">
        <v>117</v>
      </c>
      <c r="C602" s="32">
        <v>70100000</v>
      </c>
      <c r="D602" t="s">
        <v>480</v>
      </c>
      <c r="E602" t="s">
        <v>2076</v>
      </c>
      <c r="F602" t="s">
        <v>11</v>
      </c>
      <c r="G602" s="32">
        <v>40000000</v>
      </c>
      <c r="H602">
        <v>5.4</v>
      </c>
    </row>
    <row r="603" spans="1:8" x14ac:dyDescent="0.25">
      <c r="A603" t="s">
        <v>1272</v>
      </c>
      <c r="B603">
        <v>82</v>
      </c>
      <c r="C603" s="32">
        <v>128505958</v>
      </c>
      <c r="D603" t="s">
        <v>676</v>
      </c>
      <c r="E603" t="s">
        <v>3960</v>
      </c>
      <c r="F603" t="s">
        <v>11</v>
      </c>
      <c r="G603" s="32">
        <v>18000000</v>
      </c>
      <c r="H603">
        <v>7.3</v>
      </c>
    </row>
    <row r="604" spans="1:8" x14ac:dyDescent="0.25">
      <c r="A604" t="s">
        <v>6127</v>
      </c>
      <c r="B604">
        <v>109</v>
      </c>
      <c r="C604" s="32">
        <v>48405881.850000001</v>
      </c>
      <c r="D604" t="s">
        <v>652</v>
      </c>
      <c r="E604" t="s">
        <v>6128</v>
      </c>
      <c r="F604" t="s">
        <v>11</v>
      </c>
      <c r="G604" s="32">
        <v>5000000</v>
      </c>
      <c r="H604">
        <v>4.4000000000000004</v>
      </c>
    </row>
    <row r="605" spans="1:8" x14ac:dyDescent="0.25">
      <c r="A605" t="s">
        <v>251</v>
      </c>
      <c r="B605">
        <v>145</v>
      </c>
      <c r="C605" s="32">
        <v>70001698</v>
      </c>
      <c r="D605" t="s">
        <v>2456</v>
      </c>
      <c r="E605" t="s">
        <v>4539</v>
      </c>
      <c r="F605" t="s">
        <v>11</v>
      </c>
      <c r="G605" s="32">
        <v>14000000</v>
      </c>
      <c r="H605">
        <v>7.2</v>
      </c>
    </row>
    <row r="606" spans="1:8" x14ac:dyDescent="0.25">
      <c r="A606" t="s">
        <v>7700</v>
      </c>
      <c r="B606">
        <v>82</v>
      </c>
      <c r="C606" s="32">
        <v>21199</v>
      </c>
      <c r="D606" t="s">
        <v>7701</v>
      </c>
      <c r="E606" t="s">
        <v>7702</v>
      </c>
      <c r="F606" t="s">
        <v>11</v>
      </c>
      <c r="G606" s="32">
        <v>500000</v>
      </c>
      <c r="H606">
        <v>6.8</v>
      </c>
    </row>
    <row r="607" spans="1:8" x14ac:dyDescent="0.25">
      <c r="A607" t="s">
        <v>1827</v>
      </c>
      <c r="B607">
        <v>91</v>
      </c>
      <c r="C607" s="32">
        <v>1040879</v>
      </c>
      <c r="D607" t="s">
        <v>3102</v>
      </c>
      <c r="E607" t="s">
        <v>6085</v>
      </c>
      <c r="F607" t="s">
        <v>11</v>
      </c>
      <c r="G607" s="32">
        <v>7000000</v>
      </c>
      <c r="H607">
        <v>7.1</v>
      </c>
    </row>
    <row r="608" spans="1:8" x14ac:dyDescent="0.25">
      <c r="A608" t="s">
        <v>6058</v>
      </c>
      <c r="B608">
        <v>110</v>
      </c>
      <c r="C608" s="32">
        <v>4040588</v>
      </c>
      <c r="D608" t="s">
        <v>866</v>
      </c>
      <c r="E608" t="s">
        <v>6059</v>
      </c>
      <c r="F608" t="s">
        <v>11</v>
      </c>
      <c r="G608" s="32">
        <v>5000000</v>
      </c>
      <c r="H608">
        <v>6.8</v>
      </c>
    </row>
    <row r="609" spans="1:8" x14ac:dyDescent="0.25">
      <c r="A609" t="s">
        <v>140</v>
      </c>
      <c r="B609">
        <v>109</v>
      </c>
      <c r="C609" s="32">
        <v>3798532</v>
      </c>
      <c r="D609" t="s">
        <v>1797</v>
      </c>
      <c r="E609" t="s">
        <v>6185</v>
      </c>
      <c r="F609" t="s">
        <v>11</v>
      </c>
      <c r="G609" s="32">
        <v>4500000</v>
      </c>
      <c r="H609">
        <v>7.4</v>
      </c>
    </row>
    <row r="610" spans="1:8" x14ac:dyDescent="0.25">
      <c r="A610" t="s">
        <v>670</v>
      </c>
      <c r="B610">
        <v>85</v>
      </c>
      <c r="C610" s="32">
        <v>66365290</v>
      </c>
      <c r="D610" t="s">
        <v>676</v>
      </c>
      <c r="E610" t="s">
        <v>1584</v>
      </c>
      <c r="F610" t="s">
        <v>11</v>
      </c>
      <c r="G610" s="32">
        <v>55000000</v>
      </c>
      <c r="H610">
        <v>6.4</v>
      </c>
    </row>
    <row r="611" spans="1:8" x14ac:dyDescent="0.25">
      <c r="A611" t="s">
        <v>3760</v>
      </c>
      <c r="B611">
        <v>120</v>
      </c>
      <c r="C611" s="32">
        <v>21244913</v>
      </c>
      <c r="D611" t="s">
        <v>6499</v>
      </c>
      <c r="E611" t="s">
        <v>6500</v>
      </c>
      <c r="F611" t="s">
        <v>11</v>
      </c>
      <c r="G611" s="32">
        <v>4000000</v>
      </c>
      <c r="H611">
        <v>8</v>
      </c>
    </row>
    <row r="612" spans="1:8" x14ac:dyDescent="0.25">
      <c r="A612" t="s">
        <v>3090</v>
      </c>
      <c r="B612">
        <v>165</v>
      </c>
      <c r="C612" s="32">
        <v>25359200</v>
      </c>
      <c r="D612" t="s">
        <v>1165</v>
      </c>
      <c r="E612" t="s">
        <v>6271</v>
      </c>
      <c r="F612" t="s">
        <v>11</v>
      </c>
      <c r="G612" s="32">
        <v>4000000</v>
      </c>
      <c r="H612">
        <v>8</v>
      </c>
    </row>
    <row r="613" spans="1:8" x14ac:dyDescent="0.25">
      <c r="A613" t="s">
        <v>6641</v>
      </c>
      <c r="B613">
        <v>105</v>
      </c>
      <c r="C613" s="32">
        <v>3123749</v>
      </c>
      <c r="D613" t="s">
        <v>569</v>
      </c>
      <c r="E613" t="s">
        <v>6642</v>
      </c>
      <c r="F613" t="s">
        <v>11</v>
      </c>
      <c r="G613" s="32">
        <v>1500000</v>
      </c>
      <c r="H613">
        <v>6.5</v>
      </c>
    </row>
    <row r="614" spans="1:8" x14ac:dyDescent="0.25">
      <c r="A614" t="s">
        <v>4211</v>
      </c>
      <c r="B614">
        <v>94</v>
      </c>
      <c r="C614" s="32">
        <v>20627372</v>
      </c>
      <c r="D614" t="s">
        <v>480</v>
      </c>
      <c r="E614" t="s">
        <v>4212</v>
      </c>
      <c r="F614" t="s">
        <v>11</v>
      </c>
      <c r="G614" s="32">
        <v>16000000</v>
      </c>
      <c r="H614">
        <v>5.3</v>
      </c>
    </row>
    <row r="615" spans="1:8" x14ac:dyDescent="0.25">
      <c r="A615" t="s">
        <v>2842</v>
      </c>
      <c r="B615">
        <v>118</v>
      </c>
      <c r="C615" s="32">
        <v>11533945</v>
      </c>
      <c r="D615" t="s">
        <v>5112</v>
      </c>
      <c r="E615" t="s">
        <v>6820</v>
      </c>
      <c r="F615" t="s">
        <v>11</v>
      </c>
      <c r="G615" s="32">
        <v>2000000</v>
      </c>
      <c r="H615">
        <v>7.6</v>
      </c>
    </row>
    <row r="616" spans="1:8" x14ac:dyDescent="0.25">
      <c r="A616" t="s">
        <v>1005</v>
      </c>
      <c r="B616">
        <v>112</v>
      </c>
      <c r="C616" s="32">
        <v>57504069</v>
      </c>
      <c r="D616" t="s">
        <v>661</v>
      </c>
      <c r="E616" t="s">
        <v>5718</v>
      </c>
      <c r="F616" t="s">
        <v>11</v>
      </c>
      <c r="G616" s="32">
        <v>6000000</v>
      </c>
      <c r="H616">
        <v>7.8</v>
      </c>
    </row>
    <row r="617" spans="1:8" x14ac:dyDescent="0.25">
      <c r="A617" t="s">
        <v>1649</v>
      </c>
      <c r="B617">
        <v>155</v>
      </c>
      <c r="C617" s="32">
        <v>82522790</v>
      </c>
      <c r="D617" t="s">
        <v>2148</v>
      </c>
      <c r="E617" t="s">
        <v>2149</v>
      </c>
      <c r="F617" t="s">
        <v>11</v>
      </c>
      <c r="G617" s="32">
        <v>40000000</v>
      </c>
      <c r="H617">
        <v>7.5</v>
      </c>
    </row>
    <row r="618" spans="1:8" x14ac:dyDescent="0.25">
      <c r="A618" t="s">
        <v>5715</v>
      </c>
      <c r="B618">
        <v>88</v>
      </c>
      <c r="C618" s="32">
        <v>110029</v>
      </c>
      <c r="D618" t="s">
        <v>5716</v>
      </c>
      <c r="E618" t="s">
        <v>5717</v>
      </c>
      <c r="F618" t="s">
        <v>11</v>
      </c>
      <c r="G618" s="32">
        <v>6500000</v>
      </c>
      <c r="H618">
        <v>6.3</v>
      </c>
    </row>
    <row r="619" spans="1:8" x14ac:dyDescent="0.25">
      <c r="A619" t="s">
        <v>6590</v>
      </c>
      <c r="B619">
        <v>120</v>
      </c>
      <c r="C619" s="32">
        <v>48405881.850000001</v>
      </c>
      <c r="D619" t="s">
        <v>4525</v>
      </c>
      <c r="E619" t="s">
        <v>6591</v>
      </c>
      <c r="F619" t="s">
        <v>11</v>
      </c>
      <c r="G619" s="32">
        <v>39887981.009999998</v>
      </c>
      <c r="H619">
        <v>5</v>
      </c>
    </row>
    <row r="620" spans="1:8" x14ac:dyDescent="0.25">
      <c r="A620" t="s">
        <v>127</v>
      </c>
      <c r="B620">
        <v>93</v>
      </c>
      <c r="C620" s="32">
        <v>237282182</v>
      </c>
      <c r="D620" t="s">
        <v>89</v>
      </c>
      <c r="E620" t="s">
        <v>128</v>
      </c>
      <c r="F620" t="s">
        <v>11</v>
      </c>
      <c r="G620" s="32">
        <v>185000000</v>
      </c>
      <c r="H620">
        <v>7.2</v>
      </c>
    </row>
    <row r="621" spans="1:8" x14ac:dyDescent="0.25">
      <c r="A621" t="s">
        <v>1109</v>
      </c>
      <c r="B621">
        <v>178</v>
      </c>
      <c r="C621" s="32">
        <v>75600000</v>
      </c>
      <c r="D621" t="s">
        <v>1110</v>
      </c>
      <c r="E621" t="s">
        <v>1111</v>
      </c>
      <c r="F621" t="s">
        <v>11</v>
      </c>
      <c r="G621" s="32">
        <v>72000000</v>
      </c>
      <c r="H621">
        <v>8.4</v>
      </c>
    </row>
    <row r="622" spans="1:8" x14ac:dyDescent="0.25">
      <c r="A622" t="s">
        <v>956</v>
      </c>
      <c r="B622">
        <v>142</v>
      </c>
      <c r="C622" s="32">
        <v>9929000</v>
      </c>
      <c r="D622" t="s">
        <v>628</v>
      </c>
      <c r="E622" t="s">
        <v>4420</v>
      </c>
      <c r="F622" t="s">
        <v>11</v>
      </c>
      <c r="G622" s="32">
        <v>15000000</v>
      </c>
      <c r="H622">
        <v>8</v>
      </c>
    </row>
    <row r="623" spans="1:8" x14ac:dyDescent="0.25">
      <c r="A623" t="s">
        <v>211</v>
      </c>
      <c r="B623">
        <v>93</v>
      </c>
      <c r="C623" s="32">
        <v>50129186</v>
      </c>
      <c r="D623" t="s">
        <v>815</v>
      </c>
      <c r="E623" t="s">
        <v>2429</v>
      </c>
      <c r="F623" t="s">
        <v>11</v>
      </c>
      <c r="G623" s="32">
        <v>36000000</v>
      </c>
      <c r="H623">
        <v>6.9</v>
      </c>
    </row>
    <row r="624" spans="1:8" x14ac:dyDescent="0.25">
      <c r="A624" t="s">
        <v>4880</v>
      </c>
      <c r="B624">
        <v>110</v>
      </c>
      <c r="C624" s="32">
        <v>175370</v>
      </c>
      <c r="D624" t="s">
        <v>676</v>
      </c>
      <c r="E624" t="s">
        <v>4881</v>
      </c>
      <c r="F624" t="s">
        <v>11</v>
      </c>
      <c r="G624" s="32">
        <v>12000000</v>
      </c>
      <c r="H624">
        <v>4.5999999999999996</v>
      </c>
    </row>
    <row r="625" spans="1:8" x14ac:dyDescent="0.25">
      <c r="A625" t="s">
        <v>5326</v>
      </c>
      <c r="B625">
        <v>85</v>
      </c>
      <c r="C625" s="32">
        <v>11827301</v>
      </c>
      <c r="D625" t="s">
        <v>569</v>
      </c>
      <c r="E625" t="s">
        <v>5327</v>
      </c>
      <c r="F625" t="s">
        <v>11</v>
      </c>
      <c r="G625" s="32">
        <v>39887981.009999998</v>
      </c>
      <c r="H625">
        <v>5.5</v>
      </c>
    </row>
    <row r="626" spans="1:8" x14ac:dyDescent="0.25">
      <c r="A626" t="s">
        <v>8109</v>
      </c>
      <c r="B626">
        <v>88</v>
      </c>
      <c r="C626" s="32">
        <v>76382</v>
      </c>
      <c r="D626" t="s">
        <v>6665</v>
      </c>
      <c r="E626" t="s">
        <v>8110</v>
      </c>
      <c r="F626" t="s">
        <v>11</v>
      </c>
      <c r="G626" s="32">
        <v>15000</v>
      </c>
      <c r="H626">
        <v>6.2</v>
      </c>
    </row>
    <row r="627" spans="1:8" x14ac:dyDescent="0.25">
      <c r="A627" t="s">
        <v>6718</v>
      </c>
      <c r="B627">
        <v>101</v>
      </c>
      <c r="C627" s="32">
        <v>1094998</v>
      </c>
      <c r="D627" t="s">
        <v>1165</v>
      </c>
      <c r="E627" t="s">
        <v>6719</v>
      </c>
      <c r="F627" t="s">
        <v>11</v>
      </c>
      <c r="G627" s="32">
        <v>39887981.009999998</v>
      </c>
      <c r="H627">
        <v>6.7</v>
      </c>
    </row>
    <row r="628" spans="1:8" x14ac:dyDescent="0.25">
      <c r="A628" t="s">
        <v>3053</v>
      </c>
      <c r="B628">
        <v>100</v>
      </c>
      <c r="C628" s="32">
        <v>20285518</v>
      </c>
      <c r="D628" t="s">
        <v>145</v>
      </c>
      <c r="E628" t="s">
        <v>3054</v>
      </c>
      <c r="F628" t="s">
        <v>11</v>
      </c>
      <c r="G628" s="32">
        <v>28000000</v>
      </c>
      <c r="H628">
        <v>5.7</v>
      </c>
    </row>
    <row r="629" spans="1:8" x14ac:dyDescent="0.25">
      <c r="A629" t="s">
        <v>5256</v>
      </c>
      <c r="B629">
        <v>122</v>
      </c>
      <c r="C629" s="32">
        <v>6601079</v>
      </c>
      <c r="D629" t="s">
        <v>1184</v>
      </c>
      <c r="E629" t="s">
        <v>5635</v>
      </c>
      <c r="F629" t="s">
        <v>11</v>
      </c>
      <c r="G629" s="32">
        <v>7000000</v>
      </c>
      <c r="H629">
        <v>6.2</v>
      </c>
    </row>
    <row r="630" spans="1:8" x14ac:dyDescent="0.25">
      <c r="A630" t="s">
        <v>2593</v>
      </c>
      <c r="B630">
        <v>89</v>
      </c>
      <c r="C630" s="32">
        <v>32368960</v>
      </c>
      <c r="D630" t="s">
        <v>3254</v>
      </c>
      <c r="E630" t="s">
        <v>3255</v>
      </c>
      <c r="F630" t="s">
        <v>11</v>
      </c>
      <c r="G630" s="32">
        <v>25000000</v>
      </c>
      <c r="H630">
        <v>5.3</v>
      </c>
    </row>
    <row r="631" spans="1:8" x14ac:dyDescent="0.25">
      <c r="A631" t="s">
        <v>878</v>
      </c>
      <c r="B631">
        <v>89</v>
      </c>
      <c r="C631" s="32">
        <v>58715510</v>
      </c>
      <c r="D631" t="s">
        <v>569</v>
      </c>
      <c r="E631" t="s">
        <v>2787</v>
      </c>
      <c r="F631" t="s">
        <v>11</v>
      </c>
      <c r="G631" s="32">
        <v>30000000</v>
      </c>
      <c r="H631">
        <v>5.4</v>
      </c>
    </row>
    <row r="632" spans="1:8" x14ac:dyDescent="0.25">
      <c r="A632" t="s">
        <v>322</v>
      </c>
      <c r="B632">
        <v>131</v>
      </c>
      <c r="C632" s="32">
        <v>169076745</v>
      </c>
      <c r="D632" t="s">
        <v>569</v>
      </c>
      <c r="E632" t="s">
        <v>2670</v>
      </c>
      <c r="F632" t="s">
        <v>11</v>
      </c>
      <c r="G632" s="32">
        <v>32500000</v>
      </c>
      <c r="H632">
        <v>6.8</v>
      </c>
    </row>
    <row r="633" spans="1:8" x14ac:dyDescent="0.25">
      <c r="A633" t="s">
        <v>123</v>
      </c>
      <c r="B633">
        <v>142</v>
      </c>
      <c r="C633" s="32">
        <v>72306065</v>
      </c>
      <c r="D633" t="s">
        <v>966</v>
      </c>
      <c r="E633" t="s">
        <v>2175</v>
      </c>
      <c r="F633" t="s">
        <v>11</v>
      </c>
      <c r="G633" s="32">
        <v>40000000</v>
      </c>
      <c r="H633">
        <v>7.6</v>
      </c>
    </row>
    <row r="634" spans="1:8" x14ac:dyDescent="0.25">
      <c r="A634" t="s">
        <v>3200</v>
      </c>
      <c r="B634">
        <v>96</v>
      </c>
      <c r="C634" s="32">
        <v>82234139</v>
      </c>
      <c r="D634" t="s">
        <v>177</v>
      </c>
      <c r="E634" t="s">
        <v>3201</v>
      </c>
      <c r="F634" t="s">
        <v>11</v>
      </c>
      <c r="G634" s="32">
        <v>17000000</v>
      </c>
      <c r="H634">
        <v>7.2</v>
      </c>
    </row>
    <row r="635" spans="1:8" x14ac:dyDescent="0.25">
      <c r="A635" t="s">
        <v>1794</v>
      </c>
      <c r="B635">
        <v>108</v>
      </c>
      <c r="C635" s="32">
        <v>40203020</v>
      </c>
      <c r="D635" t="s">
        <v>480</v>
      </c>
      <c r="E635" t="s">
        <v>1795</v>
      </c>
      <c r="F635" t="s">
        <v>11</v>
      </c>
      <c r="G635" s="32">
        <v>40000000</v>
      </c>
      <c r="H635">
        <v>5.9</v>
      </c>
    </row>
    <row r="636" spans="1:8" x14ac:dyDescent="0.25">
      <c r="A636" t="s">
        <v>3186</v>
      </c>
      <c r="B636">
        <v>97</v>
      </c>
      <c r="C636" s="32">
        <v>71500556</v>
      </c>
      <c r="D636" t="s">
        <v>480</v>
      </c>
      <c r="E636" t="s">
        <v>3187</v>
      </c>
      <c r="F636" t="s">
        <v>11</v>
      </c>
      <c r="G636" s="32">
        <v>26000000</v>
      </c>
      <c r="H636">
        <v>6.7</v>
      </c>
    </row>
    <row r="637" spans="1:8" x14ac:dyDescent="0.25">
      <c r="A637" t="s">
        <v>7339</v>
      </c>
      <c r="B637">
        <v>119</v>
      </c>
      <c r="C637" s="32">
        <v>798341</v>
      </c>
      <c r="D637" t="s">
        <v>3879</v>
      </c>
      <c r="E637" t="s">
        <v>7340</v>
      </c>
      <c r="F637" t="s">
        <v>11</v>
      </c>
      <c r="G637" s="32">
        <v>1000000</v>
      </c>
      <c r="H637">
        <v>7.2</v>
      </c>
    </row>
    <row r="638" spans="1:8" x14ac:dyDescent="0.25">
      <c r="A638" t="s">
        <v>3298</v>
      </c>
      <c r="B638">
        <v>107</v>
      </c>
      <c r="C638" s="32">
        <v>16118077</v>
      </c>
      <c r="D638" t="s">
        <v>1165</v>
      </c>
      <c r="E638" t="s">
        <v>3299</v>
      </c>
      <c r="F638" t="s">
        <v>11</v>
      </c>
      <c r="G638" s="32">
        <v>25000000</v>
      </c>
      <c r="H638">
        <v>5.6</v>
      </c>
    </row>
    <row r="639" spans="1:8" x14ac:dyDescent="0.25">
      <c r="A639" t="s">
        <v>4845</v>
      </c>
      <c r="B639">
        <v>119</v>
      </c>
      <c r="C639" s="32">
        <v>4440055</v>
      </c>
      <c r="D639" t="s">
        <v>2150</v>
      </c>
      <c r="E639" t="s">
        <v>5403</v>
      </c>
      <c r="F639" t="s">
        <v>11</v>
      </c>
      <c r="G639" s="32">
        <v>8500000</v>
      </c>
      <c r="H639">
        <v>7</v>
      </c>
    </row>
    <row r="640" spans="1:8" x14ac:dyDescent="0.25">
      <c r="A640" t="s">
        <v>3544</v>
      </c>
      <c r="B640">
        <v>111</v>
      </c>
      <c r="C640" s="32">
        <v>48405881.850000001</v>
      </c>
      <c r="D640" t="s">
        <v>730</v>
      </c>
      <c r="E640" t="s">
        <v>4975</v>
      </c>
      <c r="F640" t="s">
        <v>11</v>
      </c>
      <c r="G640" s="32">
        <v>12000000</v>
      </c>
      <c r="H640">
        <v>5.7</v>
      </c>
    </row>
    <row r="641" spans="1:8" x14ac:dyDescent="0.25">
      <c r="A641" t="s">
        <v>390</v>
      </c>
      <c r="B641">
        <v>98</v>
      </c>
      <c r="C641" s="32">
        <v>68353550</v>
      </c>
      <c r="D641" t="s">
        <v>1336</v>
      </c>
      <c r="E641" t="s">
        <v>5012</v>
      </c>
      <c r="F641" t="s">
        <v>11</v>
      </c>
      <c r="G641" s="32">
        <v>10000000</v>
      </c>
      <c r="H641">
        <v>5.9</v>
      </c>
    </row>
    <row r="642" spans="1:8" x14ac:dyDescent="0.25">
      <c r="A642" t="s">
        <v>895</v>
      </c>
      <c r="B642">
        <v>105</v>
      </c>
      <c r="C642" s="32">
        <v>132541238</v>
      </c>
      <c r="D642" t="s">
        <v>676</v>
      </c>
      <c r="E642" t="s">
        <v>3592</v>
      </c>
      <c r="F642" t="s">
        <v>11</v>
      </c>
      <c r="G642" s="32">
        <v>33000000</v>
      </c>
      <c r="H642">
        <v>5.5</v>
      </c>
    </row>
    <row r="643" spans="1:8" x14ac:dyDescent="0.25">
      <c r="A643" t="s">
        <v>155</v>
      </c>
      <c r="B643">
        <v>121</v>
      </c>
      <c r="C643" s="32">
        <v>16640210</v>
      </c>
      <c r="D643" t="s">
        <v>1387</v>
      </c>
      <c r="E643" t="s">
        <v>2695</v>
      </c>
      <c r="F643" t="s">
        <v>11</v>
      </c>
      <c r="G643" s="32">
        <v>55000000</v>
      </c>
      <c r="H643">
        <v>6.8</v>
      </c>
    </row>
    <row r="644" spans="1:8" x14ac:dyDescent="0.25">
      <c r="A644" t="s">
        <v>354</v>
      </c>
      <c r="B644">
        <v>134</v>
      </c>
      <c r="C644" s="32">
        <v>83025853</v>
      </c>
      <c r="D644" t="s">
        <v>69</v>
      </c>
      <c r="E644" t="s">
        <v>4606</v>
      </c>
      <c r="F644" t="s">
        <v>11</v>
      </c>
      <c r="G644" s="32">
        <v>14000000</v>
      </c>
      <c r="H644">
        <v>7.7</v>
      </c>
    </row>
    <row r="645" spans="1:8" x14ac:dyDescent="0.25">
      <c r="A645" t="s">
        <v>3340</v>
      </c>
      <c r="B645">
        <v>100</v>
      </c>
      <c r="C645" s="32">
        <v>10114315</v>
      </c>
      <c r="D645" t="s">
        <v>657</v>
      </c>
      <c r="E645" t="s">
        <v>3341</v>
      </c>
      <c r="F645" t="s">
        <v>11</v>
      </c>
      <c r="G645" s="32">
        <v>25000000</v>
      </c>
      <c r="H645">
        <v>6.4</v>
      </c>
    </row>
    <row r="646" spans="1:8" x14ac:dyDescent="0.25">
      <c r="A646" t="s">
        <v>453</v>
      </c>
      <c r="B646">
        <v>108</v>
      </c>
      <c r="C646" s="32">
        <v>70450000</v>
      </c>
      <c r="D646" t="s">
        <v>108</v>
      </c>
      <c r="E646" t="s">
        <v>1268</v>
      </c>
      <c r="F646" t="s">
        <v>11</v>
      </c>
      <c r="G646" s="32">
        <v>50000000</v>
      </c>
      <c r="H646">
        <v>6</v>
      </c>
    </row>
    <row r="647" spans="1:8" x14ac:dyDescent="0.25">
      <c r="A647" t="s">
        <v>2557</v>
      </c>
      <c r="B647">
        <v>109</v>
      </c>
      <c r="C647" s="32">
        <v>19692608</v>
      </c>
      <c r="D647" t="s">
        <v>730</v>
      </c>
      <c r="E647" t="s">
        <v>2558</v>
      </c>
      <c r="F647" t="s">
        <v>11</v>
      </c>
      <c r="G647" s="32">
        <v>35000000</v>
      </c>
      <c r="H647">
        <v>6.2</v>
      </c>
    </row>
    <row r="648" spans="1:8" x14ac:dyDescent="0.25">
      <c r="A648" t="s">
        <v>4537</v>
      </c>
      <c r="B648">
        <v>101</v>
      </c>
      <c r="C648" s="32">
        <v>48405881.850000001</v>
      </c>
      <c r="D648" t="s">
        <v>815</v>
      </c>
      <c r="E648" t="s">
        <v>4538</v>
      </c>
      <c r="F648" t="s">
        <v>11</v>
      </c>
      <c r="G648" s="32">
        <v>15000000</v>
      </c>
      <c r="H648">
        <v>5.7</v>
      </c>
    </row>
    <row r="649" spans="1:8" x14ac:dyDescent="0.25">
      <c r="A649" t="s">
        <v>7583</v>
      </c>
      <c r="B649">
        <v>90</v>
      </c>
      <c r="C649" s="32">
        <v>13493</v>
      </c>
      <c r="D649" t="s">
        <v>1165</v>
      </c>
      <c r="E649" t="s">
        <v>7584</v>
      </c>
      <c r="F649" t="s">
        <v>11</v>
      </c>
      <c r="G649" s="32">
        <v>600000</v>
      </c>
      <c r="H649">
        <v>6.6</v>
      </c>
    </row>
    <row r="650" spans="1:8" x14ac:dyDescent="0.25">
      <c r="A650" t="s">
        <v>4341</v>
      </c>
      <c r="B650">
        <v>92</v>
      </c>
      <c r="C650" s="32">
        <v>104792</v>
      </c>
      <c r="D650" t="s">
        <v>2949</v>
      </c>
      <c r="E650" t="s">
        <v>7884</v>
      </c>
      <c r="F650" t="s">
        <v>11</v>
      </c>
      <c r="G650" s="32">
        <v>39887981.009999998</v>
      </c>
      <c r="H650">
        <v>7.1</v>
      </c>
    </row>
    <row r="651" spans="1:8" x14ac:dyDescent="0.25">
      <c r="A651" t="s">
        <v>5504</v>
      </c>
      <c r="B651">
        <v>99</v>
      </c>
      <c r="C651" s="32">
        <v>398420</v>
      </c>
      <c r="D651" t="s">
        <v>661</v>
      </c>
      <c r="E651" t="s">
        <v>5505</v>
      </c>
      <c r="F651" t="s">
        <v>11</v>
      </c>
      <c r="G651" s="32">
        <v>8000000</v>
      </c>
      <c r="H651">
        <v>6.4</v>
      </c>
    </row>
    <row r="652" spans="1:8" x14ac:dyDescent="0.25">
      <c r="A652" t="s">
        <v>4940</v>
      </c>
      <c r="B652">
        <v>111</v>
      </c>
      <c r="C652" s="32">
        <v>38317535</v>
      </c>
      <c r="D652" t="s">
        <v>69</v>
      </c>
      <c r="E652" t="s">
        <v>4941</v>
      </c>
      <c r="F652" t="s">
        <v>11</v>
      </c>
      <c r="G652" s="32">
        <v>11000000</v>
      </c>
      <c r="H652">
        <v>7.5</v>
      </c>
    </row>
    <row r="653" spans="1:8" x14ac:dyDescent="0.25">
      <c r="A653" t="s">
        <v>1054</v>
      </c>
      <c r="B653">
        <v>132</v>
      </c>
      <c r="C653" s="32">
        <v>27154426</v>
      </c>
      <c r="D653" t="s">
        <v>730</v>
      </c>
      <c r="E653" t="s">
        <v>4132</v>
      </c>
      <c r="F653" t="s">
        <v>11</v>
      </c>
      <c r="G653" s="32">
        <v>17000000</v>
      </c>
      <c r="H653">
        <v>6.7</v>
      </c>
    </row>
    <row r="654" spans="1:8" x14ac:dyDescent="0.25">
      <c r="A654" t="s">
        <v>4869</v>
      </c>
      <c r="B654">
        <v>114</v>
      </c>
      <c r="C654" s="32">
        <v>447750</v>
      </c>
      <c r="D654" t="s">
        <v>730</v>
      </c>
      <c r="E654" t="s">
        <v>4870</v>
      </c>
      <c r="F654" t="s">
        <v>11</v>
      </c>
      <c r="G654" s="32">
        <v>10000000</v>
      </c>
      <c r="H654">
        <v>7.2</v>
      </c>
    </row>
    <row r="655" spans="1:8" x14ac:dyDescent="0.25">
      <c r="A655" t="s">
        <v>6987</v>
      </c>
      <c r="B655">
        <v>89</v>
      </c>
      <c r="C655" s="32">
        <v>444044</v>
      </c>
      <c r="D655" t="s">
        <v>1165</v>
      </c>
      <c r="E655" t="s">
        <v>6988</v>
      </c>
      <c r="F655" t="s">
        <v>11</v>
      </c>
      <c r="G655" s="32">
        <v>1900000</v>
      </c>
      <c r="H655">
        <v>7.2</v>
      </c>
    </row>
    <row r="656" spans="1:8" x14ac:dyDescent="0.25">
      <c r="A656" t="s">
        <v>1843</v>
      </c>
      <c r="B656">
        <v>105</v>
      </c>
      <c r="C656" s="32">
        <v>28501651</v>
      </c>
      <c r="D656" t="s">
        <v>1387</v>
      </c>
      <c r="E656" t="s">
        <v>3132</v>
      </c>
      <c r="F656" t="s">
        <v>11</v>
      </c>
      <c r="G656" s="32">
        <v>26000000</v>
      </c>
      <c r="H656">
        <v>7.1</v>
      </c>
    </row>
    <row r="657" spans="1:8" x14ac:dyDescent="0.25">
      <c r="A657" t="s">
        <v>1843</v>
      </c>
      <c r="B657">
        <v>105</v>
      </c>
      <c r="C657" s="32">
        <v>28501651</v>
      </c>
      <c r="D657" t="s">
        <v>1387</v>
      </c>
      <c r="E657" t="s">
        <v>3132</v>
      </c>
      <c r="F657" t="s">
        <v>11</v>
      </c>
      <c r="G657" s="32">
        <v>26000000</v>
      </c>
      <c r="H657">
        <v>7.1</v>
      </c>
    </row>
    <row r="658" spans="1:8" x14ac:dyDescent="0.25">
      <c r="A658" t="s">
        <v>4560</v>
      </c>
      <c r="B658">
        <v>109</v>
      </c>
      <c r="C658" s="32">
        <v>27362712</v>
      </c>
      <c r="D658" t="s">
        <v>1968</v>
      </c>
      <c r="E658" t="s">
        <v>5438</v>
      </c>
      <c r="F658" t="s">
        <v>11</v>
      </c>
      <c r="G658" s="32">
        <v>8000000</v>
      </c>
      <c r="H658">
        <v>6.5</v>
      </c>
    </row>
    <row r="659" spans="1:8" x14ac:dyDescent="0.25">
      <c r="A659" t="s">
        <v>166</v>
      </c>
      <c r="B659">
        <v>101</v>
      </c>
      <c r="C659" s="32">
        <v>242589580</v>
      </c>
      <c r="D659" t="s">
        <v>866</v>
      </c>
      <c r="E659" t="s">
        <v>867</v>
      </c>
      <c r="F659" t="s">
        <v>11</v>
      </c>
      <c r="G659" s="32">
        <v>81000000</v>
      </c>
      <c r="H659">
        <v>6.7</v>
      </c>
    </row>
    <row r="660" spans="1:8" x14ac:dyDescent="0.25">
      <c r="A660" t="s">
        <v>1272</v>
      </c>
      <c r="B660">
        <v>81</v>
      </c>
      <c r="C660" s="32">
        <v>59992760</v>
      </c>
      <c r="D660" t="s">
        <v>676</v>
      </c>
      <c r="E660" t="s">
        <v>2088</v>
      </c>
      <c r="F660" t="s">
        <v>11</v>
      </c>
      <c r="G660" s="32">
        <v>42000000</v>
      </c>
      <c r="H660">
        <v>5.8</v>
      </c>
    </row>
    <row r="661" spans="1:8" x14ac:dyDescent="0.25">
      <c r="A661" t="s">
        <v>6024</v>
      </c>
      <c r="B661">
        <v>92</v>
      </c>
      <c r="C661" s="32">
        <v>48405881.850000001</v>
      </c>
      <c r="D661" t="s">
        <v>7335</v>
      </c>
      <c r="E661" t="s">
        <v>7336</v>
      </c>
      <c r="F661" t="s">
        <v>11</v>
      </c>
      <c r="G661" s="32">
        <v>1000000</v>
      </c>
      <c r="H661">
        <v>7.2</v>
      </c>
    </row>
    <row r="662" spans="1:8" x14ac:dyDescent="0.25">
      <c r="A662" t="s">
        <v>4680</v>
      </c>
      <c r="B662">
        <v>84</v>
      </c>
      <c r="C662" s="32">
        <v>5002310</v>
      </c>
      <c r="D662" t="s">
        <v>4681</v>
      </c>
      <c r="E662" t="s">
        <v>4682</v>
      </c>
      <c r="F662" t="s">
        <v>11</v>
      </c>
      <c r="G662" s="32">
        <v>13000000</v>
      </c>
      <c r="H662">
        <v>5.6</v>
      </c>
    </row>
    <row r="663" spans="1:8" x14ac:dyDescent="0.25">
      <c r="A663" t="s">
        <v>5167</v>
      </c>
      <c r="B663">
        <v>97</v>
      </c>
      <c r="C663" s="32">
        <v>2331318</v>
      </c>
      <c r="D663" t="s">
        <v>676</v>
      </c>
      <c r="E663" t="s">
        <v>5168</v>
      </c>
      <c r="F663" t="s">
        <v>11</v>
      </c>
      <c r="G663" s="32">
        <v>10000000</v>
      </c>
      <c r="H663">
        <v>3.3</v>
      </c>
    </row>
    <row r="664" spans="1:8" x14ac:dyDescent="0.25">
      <c r="A664" t="s">
        <v>6323</v>
      </c>
      <c r="B664">
        <v>120</v>
      </c>
      <c r="C664" s="32">
        <v>100412</v>
      </c>
      <c r="D664" t="s">
        <v>1165</v>
      </c>
      <c r="E664" t="s">
        <v>6324</v>
      </c>
      <c r="F664" t="s">
        <v>2953</v>
      </c>
      <c r="G664" s="32">
        <v>4000000</v>
      </c>
      <c r="H664">
        <v>7.7</v>
      </c>
    </row>
    <row r="665" spans="1:8" x14ac:dyDescent="0.25">
      <c r="A665" t="s">
        <v>5197</v>
      </c>
      <c r="B665">
        <v>110</v>
      </c>
      <c r="C665" s="32">
        <v>2365931</v>
      </c>
      <c r="D665" t="s">
        <v>1065</v>
      </c>
      <c r="E665" t="s">
        <v>7078</v>
      </c>
      <c r="F665" t="s">
        <v>11</v>
      </c>
      <c r="G665" s="32">
        <v>1500000</v>
      </c>
      <c r="H665">
        <v>7.5</v>
      </c>
    </row>
    <row r="666" spans="1:8" x14ac:dyDescent="0.25">
      <c r="A666" t="s">
        <v>4058</v>
      </c>
      <c r="B666">
        <v>98</v>
      </c>
      <c r="C666" s="32">
        <v>353743</v>
      </c>
      <c r="D666" t="s">
        <v>4480</v>
      </c>
      <c r="E666" t="s">
        <v>4481</v>
      </c>
      <c r="F666" t="s">
        <v>11</v>
      </c>
      <c r="G666" s="32">
        <v>15000000</v>
      </c>
      <c r="H666">
        <v>6.9</v>
      </c>
    </row>
    <row r="667" spans="1:8" x14ac:dyDescent="0.25">
      <c r="A667" t="s">
        <v>1488</v>
      </c>
      <c r="B667">
        <v>92</v>
      </c>
      <c r="C667" s="32">
        <v>9483821</v>
      </c>
      <c r="D667" t="s">
        <v>19</v>
      </c>
      <c r="E667" t="s">
        <v>1648</v>
      </c>
      <c r="F667" t="s">
        <v>11</v>
      </c>
      <c r="G667" s="32">
        <v>55000000</v>
      </c>
      <c r="H667">
        <v>5.7</v>
      </c>
    </row>
    <row r="668" spans="1:8" x14ac:dyDescent="0.25">
      <c r="A668" t="s">
        <v>1692</v>
      </c>
      <c r="B668">
        <v>104</v>
      </c>
      <c r="C668" s="32">
        <v>23020488</v>
      </c>
      <c r="D668" t="s">
        <v>425</v>
      </c>
      <c r="E668" t="s">
        <v>1693</v>
      </c>
      <c r="F668" t="s">
        <v>11</v>
      </c>
      <c r="G668" s="32">
        <v>52000000</v>
      </c>
      <c r="H668">
        <v>5.5</v>
      </c>
    </row>
    <row r="669" spans="1:8" x14ac:dyDescent="0.25">
      <c r="A669" t="s">
        <v>2790</v>
      </c>
      <c r="B669">
        <v>98</v>
      </c>
      <c r="C669" s="32">
        <v>13383737</v>
      </c>
      <c r="D669" t="s">
        <v>336</v>
      </c>
      <c r="E669" t="s">
        <v>3776</v>
      </c>
      <c r="F669" t="s">
        <v>11</v>
      </c>
      <c r="G669" s="32">
        <v>20000000</v>
      </c>
      <c r="H669">
        <v>7.5</v>
      </c>
    </row>
    <row r="670" spans="1:8" x14ac:dyDescent="0.25">
      <c r="A670" t="s">
        <v>6792</v>
      </c>
      <c r="B670">
        <v>115</v>
      </c>
      <c r="C670" s="32">
        <v>510092</v>
      </c>
      <c r="D670" t="s">
        <v>582</v>
      </c>
      <c r="E670" t="s">
        <v>6793</v>
      </c>
      <c r="F670" t="s">
        <v>11</v>
      </c>
      <c r="G670" s="32">
        <v>39887981.009999998</v>
      </c>
      <c r="H670">
        <v>7</v>
      </c>
    </row>
    <row r="671" spans="1:8" x14ac:dyDescent="0.25">
      <c r="A671" t="s">
        <v>1906</v>
      </c>
      <c r="B671">
        <v>108</v>
      </c>
      <c r="C671" s="32">
        <v>26525834</v>
      </c>
      <c r="D671" t="s">
        <v>480</v>
      </c>
      <c r="E671" t="s">
        <v>2860</v>
      </c>
      <c r="F671" t="s">
        <v>11</v>
      </c>
      <c r="G671" s="32">
        <v>30000000</v>
      </c>
      <c r="H671">
        <v>6.8</v>
      </c>
    </row>
    <row r="672" spans="1:8" x14ac:dyDescent="0.25">
      <c r="A672" t="s">
        <v>4071</v>
      </c>
      <c r="B672">
        <v>95</v>
      </c>
      <c r="C672" s="32">
        <v>1028658</v>
      </c>
      <c r="D672" t="s">
        <v>657</v>
      </c>
      <c r="E672" t="s">
        <v>6973</v>
      </c>
      <c r="F672" t="s">
        <v>11</v>
      </c>
      <c r="G672" s="32">
        <v>3000000</v>
      </c>
      <c r="H672">
        <v>7</v>
      </c>
    </row>
    <row r="673" spans="1:8" x14ac:dyDescent="0.25">
      <c r="A673" t="s">
        <v>1636</v>
      </c>
      <c r="B673">
        <v>119</v>
      </c>
      <c r="C673" s="32">
        <v>39440655</v>
      </c>
      <c r="D673" t="s">
        <v>1637</v>
      </c>
      <c r="E673" t="s">
        <v>1638</v>
      </c>
      <c r="F673" t="s">
        <v>11</v>
      </c>
      <c r="G673" s="32">
        <v>55000000</v>
      </c>
      <c r="H673">
        <v>6.4</v>
      </c>
    </row>
    <row r="674" spans="1:8" x14ac:dyDescent="0.25">
      <c r="A674" t="s">
        <v>2409</v>
      </c>
      <c r="B674">
        <v>96</v>
      </c>
      <c r="C674" s="32">
        <v>60338891</v>
      </c>
      <c r="D674" t="s">
        <v>866</v>
      </c>
      <c r="E674" t="s">
        <v>2410</v>
      </c>
      <c r="F674" t="s">
        <v>11</v>
      </c>
      <c r="G674" s="32">
        <v>37000000</v>
      </c>
      <c r="H674">
        <v>7</v>
      </c>
    </row>
    <row r="675" spans="1:8" x14ac:dyDescent="0.25">
      <c r="A675" t="s">
        <v>7888</v>
      </c>
      <c r="B675">
        <v>86</v>
      </c>
      <c r="C675" s="32">
        <v>111300</v>
      </c>
      <c r="D675" t="s">
        <v>3034</v>
      </c>
      <c r="E675" t="s">
        <v>7889</v>
      </c>
      <c r="F675" t="s">
        <v>11</v>
      </c>
      <c r="G675" s="32">
        <v>225000</v>
      </c>
      <c r="H675">
        <v>7.5</v>
      </c>
    </row>
    <row r="676" spans="1:8" x14ac:dyDescent="0.25">
      <c r="A676" t="s">
        <v>3270</v>
      </c>
      <c r="B676">
        <v>101</v>
      </c>
      <c r="C676" s="32">
        <v>13650738</v>
      </c>
      <c r="D676" t="s">
        <v>866</v>
      </c>
      <c r="E676" t="s">
        <v>3797</v>
      </c>
      <c r="F676" t="s">
        <v>11</v>
      </c>
      <c r="G676" s="32">
        <v>20000000</v>
      </c>
      <c r="H676">
        <v>6.6</v>
      </c>
    </row>
    <row r="677" spans="1:8" x14ac:dyDescent="0.25">
      <c r="A677" t="s">
        <v>7210</v>
      </c>
      <c r="B677">
        <v>85</v>
      </c>
      <c r="C677" s="32">
        <v>2199853</v>
      </c>
      <c r="D677" t="s">
        <v>866</v>
      </c>
      <c r="E677" t="s">
        <v>7211</v>
      </c>
      <c r="F677" t="s">
        <v>11</v>
      </c>
      <c r="G677" s="32">
        <v>1200000</v>
      </c>
      <c r="H677">
        <v>6.6</v>
      </c>
    </row>
    <row r="678" spans="1:8" x14ac:dyDescent="0.25">
      <c r="A678" t="s">
        <v>5761</v>
      </c>
      <c r="B678">
        <v>110</v>
      </c>
      <c r="C678" s="32">
        <v>102308900</v>
      </c>
      <c r="D678" t="s">
        <v>5762</v>
      </c>
      <c r="E678" t="s">
        <v>5763</v>
      </c>
      <c r="F678" t="s">
        <v>11</v>
      </c>
      <c r="G678" s="32">
        <v>6000000</v>
      </c>
      <c r="H678">
        <v>8.1</v>
      </c>
    </row>
    <row r="679" spans="1:8" x14ac:dyDescent="0.25">
      <c r="A679" t="s">
        <v>7946</v>
      </c>
      <c r="B679">
        <v>78</v>
      </c>
      <c r="C679" s="32">
        <v>48405881.850000001</v>
      </c>
      <c r="D679" t="s">
        <v>3034</v>
      </c>
      <c r="E679" t="s">
        <v>7947</v>
      </c>
      <c r="F679" t="s">
        <v>11</v>
      </c>
      <c r="G679" s="32">
        <v>180000</v>
      </c>
      <c r="H679">
        <v>8.6999999999999993</v>
      </c>
    </row>
    <row r="680" spans="1:8" x14ac:dyDescent="0.25">
      <c r="A680" t="s">
        <v>7871</v>
      </c>
      <c r="B680">
        <v>108</v>
      </c>
      <c r="C680" s="32">
        <v>48405881.850000001</v>
      </c>
      <c r="D680" t="s">
        <v>661</v>
      </c>
      <c r="E680" t="s">
        <v>7872</v>
      </c>
      <c r="F680" t="s">
        <v>11</v>
      </c>
      <c r="G680" s="32">
        <v>39887981.009999998</v>
      </c>
      <c r="H680">
        <v>4.5</v>
      </c>
    </row>
    <row r="681" spans="1:8" x14ac:dyDescent="0.25">
      <c r="A681" t="s">
        <v>1262</v>
      </c>
      <c r="B681">
        <v>122</v>
      </c>
      <c r="C681" s="32">
        <v>531009</v>
      </c>
      <c r="D681" t="s">
        <v>69</v>
      </c>
      <c r="E681" t="s">
        <v>3863</v>
      </c>
      <c r="F681" t="s">
        <v>11</v>
      </c>
      <c r="G681" s="32">
        <v>10000000</v>
      </c>
      <c r="H681">
        <v>5.3</v>
      </c>
    </row>
    <row r="682" spans="1:8" x14ac:dyDescent="0.25">
      <c r="A682" t="s">
        <v>7190</v>
      </c>
      <c r="B682">
        <v>96</v>
      </c>
      <c r="C682" s="32">
        <v>48405881.850000001</v>
      </c>
      <c r="D682" t="s">
        <v>3450</v>
      </c>
      <c r="E682" t="s">
        <v>7191</v>
      </c>
      <c r="F682" t="s">
        <v>11</v>
      </c>
      <c r="G682" s="32">
        <v>1250000</v>
      </c>
      <c r="H682">
        <v>5.5</v>
      </c>
    </row>
    <row r="683" spans="1:8" x14ac:dyDescent="0.25">
      <c r="A683" t="s">
        <v>5678</v>
      </c>
      <c r="B683">
        <v>118</v>
      </c>
      <c r="C683" s="32">
        <v>46451</v>
      </c>
      <c r="D683" t="s">
        <v>2031</v>
      </c>
      <c r="E683" t="s">
        <v>5679</v>
      </c>
      <c r="F683" t="s">
        <v>11</v>
      </c>
      <c r="G683" s="32">
        <v>7000000</v>
      </c>
      <c r="H683">
        <v>6</v>
      </c>
    </row>
    <row r="684" spans="1:8" x14ac:dyDescent="0.25">
      <c r="A684" t="s">
        <v>7065</v>
      </c>
      <c r="B684">
        <v>99</v>
      </c>
      <c r="C684" s="32">
        <v>48405881.850000001</v>
      </c>
      <c r="D684" t="s">
        <v>2173</v>
      </c>
      <c r="E684" t="s">
        <v>7066</v>
      </c>
      <c r="F684" t="s">
        <v>11</v>
      </c>
      <c r="G684" s="32">
        <v>39887981.009999998</v>
      </c>
      <c r="H684">
        <v>3.7</v>
      </c>
    </row>
    <row r="685" spans="1:8" x14ac:dyDescent="0.25">
      <c r="A685" t="s">
        <v>1436</v>
      </c>
      <c r="B685">
        <v>98</v>
      </c>
      <c r="C685" s="32">
        <v>39800000</v>
      </c>
      <c r="D685" t="s">
        <v>1336</v>
      </c>
      <c r="E685" t="s">
        <v>5771</v>
      </c>
      <c r="F685" t="s">
        <v>11</v>
      </c>
      <c r="G685" s="32">
        <v>6000000</v>
      </c>
      <c r="H685">
        <v>7.4</v>
      </c>
    </row>
    <row r="686" spans="1:8" x14ac:dyDescent="0.25">
      <c r="A686" t="s">
        <v>4833</v>
      </c>
      <c r="B686">
        <v>109</v>
      </c>
      <c r="C686" s="32">
        <v>8134217</v>
      </c>
      <c r="D686" t="s">
        <v>1464</v>
      </c>
      <c r="E686" t="s">
        <v>4834</v>
      </c>
      <c r="F686" t="s">
        <v>11</v>
      </c>
      <c r="G686" s="32">
        <v>12000000</v>
      </c>
      <c r="H686">
        <v>7</v>
      </c>
    </row>
    <row r="687" spans="1:8" x14ac:dyDescent="0.25">
      <c r="A687" t="s">
        <v>7911</v>
      </c>
      <c r="B687">
        <v>86</v>
      </c>
      <c r="C687" s="32">
        <v>215185</v>
      </c>
      <c r="D687" t="s">
        <v>7577</v>
      </c>
      <c r="E687" t="s">
        <v>7912</v>
      </c>
      <c r="F687" t="s">
        <v>11</v>
      </c>
      <c r="G687" s="32">
        <v>200000</v>
      </c>
      <c r="H687">
        <v>7.5</v>
      </c>
    </row>
    <row r="688" spans="1:8" x14ac:dyDescent="0.25">
      <c r="A688" t="s">
        <v>6160</v>
      </c>
      <c r="B688">
        <v>79</v>
      </c>
      <c r="C688" s="32">
        <v>48405881.850000001</v>
      </c>
      <c r="D688" t="s">
        <v>1165</v>
      </c>
      <c r="E688" t="s">
        <v>6161</v>
      </c>
      <c r="F688" t="s">
        <v>497</v>
      </c>
      <c r="G688" s="32">
        <v>39887981.009999998</v>
      </c>
      <c r="H688">
        <v>5.4</v>
      </c>
    </row>
    <row r="689" spans="1:8" x14ac:dyDescent="0.25">
      <c r="A689" t="s">
        <v>3519</v>
      </c>
      <c r="B689">
        <v>100</v>
      </c>
      <c r="C689" s="32">
        <v>25339117</v>
      </c>
      <c r="D689" t="s">
        <v>569</v>
      </c>
      <c r="E689" t="s">
        <v>5058</v>
      </c>
      <c r="F689" t="s">
        <v>11</v>
      </c>
      <c r="G689" s="32">
        <v>10000000</v>
      </c>
      <c r="H689">
        <v>6.5</v>
      </c>
    </row>
    <row r="690" spans="1:8" x14ac:dyDescent="0.25">
      <c r="A690" t="s">
        <v>3851</v>
      </c>
      <c r="B690">
        <v>124</v>
      </c>
      <c r="C690" s="32">
        <v>2000000</v>
      </c>
      <c r="D690" t="s">
        <v>3852</v>
      </c>
      <c r="E690" t="s">
        <v>3853</v>
      </c>
      <c r="F690" t="s">
        <v>11</v>
      </c>
      <c r="G690" s="32">
        <v>20000000</v>
      </c>
      <c r="H690">
        <v>4.5</v>
      </c>
    </row>
    <row r="691" spans="1:8" x14ac:dyDescent="0.25">
      <c r="A691" t="s">
        <v>155</v>
      </c>
      <c r="B691">
        <v>128</v>
      </c>
      <c r="C691" s="32">
        <v>79100000</v>
      </c>
      <c r="D691" t="s">
        <v>519</v>
      </c>
      <c r="E691" t="s">
        <v>2467</v>
      </c>
      <c r="F691" t="s">
        <v>11</v>
      </c>
      <c r="G691" s="32">
        <v>35000000</v>
      </c>
      <c r="H691">
        <v>7.3</v>
      </c>
    </row>
    <row r="692" spans="1:8" x14ac:dyDescent="0.25">
      <c r="A692" t="s">
        <v>3760</v>
      </c>
      <c r="B692">
        <v>105</v>
      </c>
      <c r="C692" s="32">
        <v>14359793</v>
      </c>
      <c r="D692" t="s">
        <v>3761</v>
      </c>
      <c r="E692" t="s">
        <v>3762</v>
      </c>
      <c r="F692" t="s">
        <v>11</v>
      </c>
      <c r="G692" s="32">
        <v>39887981.009999998</v>
      </c>
      <c r="H692">
        <v>7.4</v>
      </c>
    </row>
    <row r="693" spans="1:8" x14ac:dyDescent="0.25">
      <c r="A693" t="s">
        <v>1744</v>
      </c>
      <c r="B693">
        <v>110</v>
      </c>
      <c r="C693" s="32">
        <v>28747570</v>
      </c>
      <c r="D693" t="s">
        <v>582</v>
      </c>
      <c r="E693" t="s">
        <v>5606</v>
      </c>
      <c r="F693" t="s">
        <v>11</v>
      </c>
      <c r="G693" s="32">
        <v>7000000</v>
      </c>
      <c r="H693">
        <v>7.4</v>
      </c>
    </row>
    <row r="694" spans="1:8" x14ac:dyDescent="0.25">
      <c r="A694" t="s">
        <v>617</v>
      </c>
      <c r="B694">
        <v>130</v>
      </c>
      <c r="C694" s="32">
        <v>48405881.850000001</v>
      </c>
      <c r="D694" t="s">
        <v>964</v>
      </c>
      <c r="E694" t="s">
        <v>6129</v>
      </c>
      <c r="F694" t="s">
        <v>11</v>
      </c>
      <c r="G694" s="32">
        <v>5000000</v>
      </c>
      <c r="H694">
        <v>6.8</v>
      </c>
    </row>
    <row r="695" spans="1:8" x14ac:dyDescent="0.25">
      <c r="A695" t="s">
        <v>3050</v>
      </c>
      <c r="B695">
        <v>145</v>
      </c>
      <c r="C695" s="32">
        <v>48405881.850000001</v>
      </c>
      <c r="D695" t="s">
        <v>3051</v>
      </c>
      <c r="E695" t="s">
        <v>3052</v>
      </c>
      <c r="F695" t="s">
        <v>950</v>
      </c>
      <c r="G695" s="32">
        <v>24000000</v>
      </c>
      <c r="H695">
        <v>6.1</v>
      </c>
    </row>
    <row r="696" spans="1:8" x14ac:dyDescent="0.25">
      <c r="A696" t="s">
        <v>71</v>
      </c>
      <c r="B696">
        <v>147</v>
      </c>
      <c r="C696" s="32">
        <v>407197282</v>
      </c>
      <c r="D696" t="s">
        <v>22</v>
      </c>
      <c r="E696" t="s">
        <v>72</v>
      </c>
      <c r="F696" t="s">
        <v>11</v>
      </c>
      <c r="G696" s="32">
        <v>250000000</v>
      </c>
      <c r="H696">
        <v>8.1999999999999993</v>
      </c>
    </row>
    <row r="697" spans="1:8" x14ac:dyDescent="0.25">
      <c r="A697" t="s">
        <v>297</v>
      </c>
      <c r="B697">
        <v>124</v>
      </c>
      <c r="C697" s="32">
        <v>176636816</v>
      </c>
      <c r="D697" t="s">
        <v>22</v>
      </c>
      <c r="E697" t="s">
        <v>364</v>
      </c>
      <c r="F697" t="s">
        <v>11</v>
      </c>
      <c r="G697" s="32">
        <v>140000000</v>
      </c>
      <c r="H697">
        <v>6.9</v>
      </c>
    </row>
    <row r="698" spans="1:8" x14ac:dyDescent="0.25">
      <c r="A698" t="s">
        <v>71</v>
      </c>
      <c r="B698">
        <v>136</v>
      </c>
      <c r="C698" s="32">
        <v>259746958</v>
      </c>
      <c r="D698" t="s">
        <v>22</v>
      </c>
      <c r="E698" t="s">
        <v>194</v>
      </c>
      <c r="F698" t="s">
        <v>11</v>
      </c>
      <c r="G698" s="32">
        <v>170000000</v>
      </c>
      <c r="H698">
        <v>7.8</v>
      </c>
    </row>
    <row r="699" spans="1:8" x14ac:dyDescent="0.25">
      <c r="A699" t="s">
        <v>1548</v>
      </c>
      <c r="B699">
        <v>131</v>
      </c>
      <c r="C699" s="32">
        <v>25528495</v>
      </c>
      <c r="D699" t="s">
        <v>1549</v>
      </c>
      <c r="E699" t="s">
        <v>1550</v>
      </c>
      <c r="F699" t="s">
        <v>11</v>
      </c>
      <c r="G699" s="32">
        <v>57000000</v>
      </c>
      <c r="H699">
        <v>5.9</v>
      </c>
    </row>
    <row r="700" spans="1:8" x14ac:dyDescent="0.25">
      <c r="A700" t="s">
        <v>385</v>
      </c>
      <c r="B700">
        <v>134</v>
      </c>
      <c r="C700" s="32">
        <v>107100855</v>
      </c>
      <c r="D700" t="s">
        <v>1227</v>
      </c>
      <c r="E700" t="s">
        <v>1571</v>
      </c>
      <c r="F700" t="s">
        <v>11</v>
      </c>
      <c r="G700" s="32">
        <v>55000000</v>
      </c>
      <c r="H700">
        <v>7.9</v>
      </c>
    </row>
    <row r="701" spans="1:8" x14ac:dyDescent="0.25">
      <c r="A701" t="s">
        <v>2302</v>
      </c>
      <c r="B701">
        <v>97</v>
      </c>
      <c r="C701" s="32">
        <v>2557668</v>
      </c>
      <c r="D701" t="s">
        <v>730</v>
      </c>
      <c r="E701" t="s">
        <v>6857</v>
      </c>
      <c r="F701" t="s">
        <v>11</v>
      </c>
      <c r="G701" s="32">
        <v>2000000</v>
      </c>
      <c r="H701">
        <v>5.3</v>
      </c>
    </row>
    <row r="702" spans="1:8" x14ac:dyDescent="0.25">
      <c r="A702" t="s">
        <v>7052</v>
      </c>
      <c r="B702">
        <v>95</v>
      </c>
      <c r="C702" s="32">
        <v>1060591</v>
      </c>
      <c r="D702" t="s">
        <v>480</v>
      </c>
      <c r="E702" t="s">
        <v>7053</v>
      </c>
      <c r="F702" t="s">
        <v>5420</v>
      </c>
      <c r="G702" s="32">
        <v>1300000</v>
      </c>
      <c r="H702">
        <v>7.2</v>
      </c>
    </row>
    <row r="703" spans="1:8" x14ac:dyDescent="0.25">
      <c r="A703" t="s">
        <v>4591</v>
      </c>
      <c r="B703">
        <v>127</v>
      </c>
      <c r="C703" s="32">
        <v>1000000</v>
      </c>
      <c r="D703" t="s">
        <v>444</v>
      </c>
      <c r="E703" t="s">
        <v>4592</v>
      </c>
      <c r="F703" t="s">
        <v>11</v>
      </c>
      <c r="G703" s="32">
        <v>14000000</v>
      </c>
      <c r="H703">
        <v>6.5</v>
      </c>
    </row>
    <row r="704" spans="1:8" x14ac:dyDescent="0.25">
      <c r="A704" t="s">
        <v>6234</v>
      </c>
      <c r="B704">
        <v>112</v>
      </c>
      <c r="C704" s="32">
        <v>48405881.850000001</v>
      </c>
      <c r="D704" t="s">
        <v>1712</v>
      </c>
      <c r="E704" t="s">
        <v>6235</v>
      </c>
      <c r="F704" t="s">
        <v>2953</v>
      </c>
      <c r="G704" s="32">
        <v>4500000</v>
      </c>
      <c r="H704">
        <v>6.2</v>
      </c>
    </row>
    <row r="705" spans="1:8" x14ac:dyDescent="0.25">
      <c r="A705" t="s">
        <v>1302</v>
      </c>
      <c r="B705">
        <v>80</v>
      </c>
      <c r="C705" s="32">
        <v>48405881.850000001</v>
      </c>
      <c r="D705" t="s">
        <v>866</v>
      </c>
      <c r="E705" t="s">
        <v>3365</v>
      </c>
      <c r="F705" t="s">
        <v>11</v>
      </c>
      <c r="G705" s="32">
        <v>25000000</v>
      </c>
      <c r="H705">
        <v>7.2</v>
      </c>
    </row>
    <row r="706" spans="1:8" x14ac:dyDescent="0.25">
      <c r="A706" t="s">
        <v>2842</v>
      </c>
      <c r="B706">
        <v>100</v>
      </c>
      <c r="C706" s="32">
        <v>35266619</v>
      </c>
      <c r="D706" t="s">
        <v>1718</v>
      </c>
      <c r="E706" t="s">
        <v>2843</v>
      </c>
      <c r="F706" t="s">
        <v>11</v>
      </c>
      <c r="G706" s="32">
        <v>30000000</v>
      </c>
      <c r="H706">
        <v>5.9</v>
      </c>
    </row>
    <row r="707" spans="1:8" x14ac:dyDescent="0.25">
      <c r="A707" t="s">
        <v>2842</v>
      </c>
      <c r="B707">
        <v>100</v>
      </c>
      <c r="C707" s="32">
        <v>35266619</v>
      </c>
      <c r="D707" t="s">
        <v>1718</v>
      </c>
      <c r="E707" t="s">
        <v>2843</v>
      </c>
      <c r="F707" t="s">
        <v>11</v>
      </c>
      <c r="G707" s="32">
        <v>30000000</v>
      </c>
      <c r="H707">
        <v>5.9</v>
      </c>
    </row>
    <row r="708" spans="1:8" x14ac:dyDescent="0.25">
      <c r="A708" t="s">
        <v>1084</v>
      </c>
      <c r="B708">
        <v>84</v>
      </c>
      <c r="C708" s="32">
        <v>90820</v>
      </c>
      <c r="D708" t="s">
        <v>1085</v>
      </c>
      <c r="E708" t="s">
        <v>1086</v>
      </c>
      <c r="F708" t="s">
        <v>11</v>
      </c>
      <c r="G708" s="32">
        <v>39887981.009999998</v>
      </c>
      <c r="H708">
        <v>6</v>
      </c>
    </row>
    <row r="709" spans="1:8" x14ac:dyDescent="0.25">
      <c r="A709" t="s">
        <v>98</v>
      </c>
      <c r="B709">
        <v>106</v>
      </c>
      <c r="C709" s="32">
        <v>191450875</v>
      </c>
      <c r="D709" t="s">
        <v>99</v>
      </c>
      <c r="E709" t="s">
        <v>100</v>
      </c>
      <c r="F709" t="s">
        <v>11</v>
      </c>
      <c r="G709" s="32">
        <v>200000000</v>
      </c>
      <c r="H709">
        <v>6.3</v>
      </c>
    </row>
    <row r="710" spans="1:8" x14ac:dyDescent="0.25">
      <c r="A710" t="s">
        <v>98</v>
      </c>
      <c r="B710">
        <v>117</v>
      </c>
      <c r="C710" s="32">
        <v>244052771</v>
      </c>
      <c r="D710" t="s">
        <v>99</v>
      </c>
      <c r="E710" t="s">
        <v>1129</v>
      </c>
      <c r="F710" t="s">
        <v>11</v>
      </c>
      <c r="G710" s="32">
        <v>120000000</v>
      </c>
      <c r="H710">
        <v>7.2</v>
      </c>
    </row>
    <row r="711" spans="1:8" x14ac:dyDescent="0.25">
      <c r="A711" t="s">
        <v>5806</v>
      </c>
      <c r="B711">
        <v>84</v>
      </c>
      <c r="C711" s="32">
        <v>5895238</v>
      </c>
      <c r="D711" t="s">
        <v>1533</v>
      </c>
      <c r="E711" t="s">
        <v>5807</v>
      </c>
      <c r="F711" t="s">
        <v>950</v>
      </c>
      <c r="G711" s="32">
        <v>6000000</v>
      </c>
      <c r="H711">
        <v>5.5</v>
      </c>
    </row>
    <row r="712" spans="1:8" x14ac:dyDescent="0.25">
      <c r="A712" t="s">
        <v>5996</v>
      </c>
      <c r="B712">
        <v>82</v>
      </c>
      <c r="C712" s="32">
        <v>48405881.850000001</v>
      </c>
      <c r="D712" t="s">
        <v>1903</v>
      </c>
      <c r="E712" t="s">
        <v>7270</v>
      </c>
      <c r="F712" t="s">
        <v>11</v>
      </c>
      <c r="G712" s="32">
        <v>950000</v>
      </c>
      <c r="H712">
        <v>8.6</v>
      </c>
    </row>
    <row r="713" spans="1:8" x14ac:dyDescent="0.25">
      <c r="A713" t="s">
        <v>2306</v>
      </c>
      <c r="B713">
        <v>109</v>
      </c>
      <c r="C713" s="32">
        <v>13248477</v>
      </c>
      <c r="D713" t="s">
        <v>1033</v>
      </c>
      <c r="E713" t="s">
        <v>3093</v>
      </c>
      <c r="F713" t="s">
        <v>11</v>
      </c>
      <c r="G713" s="32">
        <v>27000000</v>
      </c>
      <c r="H713">
        <v>6.2</v>
      </c>
    </row>
    <row r="714" spans="1:8" x14ac:dyDescent="0.25">
      <c r="A714" t="s">
        <v>4739</v>
      </c>
      <c r="B714">
        <v>108</v>
      </c>
      <c r="C714" s="32">
        <v>1039869</v>
      </c>
      <c r="D714" t="s">
        <v>622</v>
      </c>
      <c r="E714" t="s">
        <v>4740</v>
      </c>
      <c r="F714" t="s">
        <v>11</v>
      </c>
      <c r="G714" s="32">
        <v>15000000</v>
      </c>
      <c r="H714">
        <v>6.2</v>
      </c>
    </row>
    <row r="715" spans="1:8" x14ac:dyDescent="0.25">
      <c r="A715" t="s">
        <v>101</v>
      </c>
      <c r="B715">
        <v>144</v>
      </c>
      <c r="C715" s="32">
        <v>167007184</v>
      </c>
      <c r="D715" t="s">
        <v>16</v>
      </c>
      <c r="E715" t="s">
        <v>577</v>
      </c>
      <c r="F715" t="s">
        <v>11</v>
      </c>
      <c r="G715" s="32">
        <v>150000000</v>
      </c>
      <c r="H715">
        <v>8</v>
      </c>
    </row>
    <row r="716" spans="1:8" x14ac:dyDescent="0.25">
      <c r="A716" t="s">
        <v>101</v>
      </c>
      <c r="B716">
        <v>144</v>
      </c>
      <c r="C716" s="32">
        <v>167007184</v>
      </c>
      <c r="D716" t="s">
        <v>16</v>
      </c>
      <c r="E716" t="s">
        <v>577</v>
      </c>
      <c r="F716" t="s">
        <v>11</v>
      </c>
      <c r="G716" s="32">
        <v>150000000</v>
      </c>
      <c r="H716">
        <v>8</v>
      </c>
    </row>
    <row r="717" spans="1:8" x14ac:dyDescent="0.25">
      <c r="A717" t="s">
        <v>155</v>
      </c>
      <c r="B717">
        <v>178</v>
      </c>
      <c r="C717" s="32">
        <v>42438300</v>
      </c>
      <c r="D717" t="s">
        <v>582</v>
      </c>
      <c r="E717" t="s">
        <v>1689</v>
      </c>
      <c r="F717" t="s">
        <v>11</v>
      </c>
      <c r="G717" s="32">
        <v>52000000</v>
      </c>
      <c r="H717">
        <v>8.1999999999999993</v>
      </c>
    </row>
    <row r="718" spans="1:8" x14ac:dyDescent="0.25">
      <c r="A718" t="s">
        <v>637</v>
      </c>
      <c r="B718">
        <v>100</v>
      </c>
      <c r="C718" s="32">
        <v>100328194</v>
      </c>
      <c r="D718" t="s">
        <v>167</v>
      </c>
      <c r="E718" t="s">
        <v>1573</v>
      </c>
      <c r="F718" t="s">
        <v>11</v>
      </c>
      <c r="G718" s="32">
        <v>50000000</v>
      </c>
      <c r="H718">
        <v>6</v>
      </c>
    </row>
    <row r="719" spans="1:8" x14ac:dyDescent="0.25">
      <c r="A719" t="s">
        <v>137</v>
      </c>
      <c r="B719">
        <v>143</v>
      </c>
      <c r="C719" s="32">
        <v>233630478</v>
      </c>
      <c r="D719" t="s">
        <v>794</v>
      </c>
      <c r="E719" t="s">
        <v>795</v>
      </c>
      <c r="F719" t="s">
        <v>11</v>
      </c>
      <c r="G719" s="32">
        <v>90000000</v>
      </c>
      <c r="H719">
        <v>7.7</v>
      </c>
    </row>
    <row r="720" spans="1:8" x14ac:dyDescent="0.25">
      <c r="A720" t="s">
        <v>6399</v>
      </c>
      <c r="B720">
        <v>108</v>
      </c>
      <c r="C720" s="32">
        <v>48405881.850000001</v>
      </c>
      <c r="D720" t="s">
        <v>69</v>
      </c>
      <c r="E720" t="s">
        <v>6509</v>
      </c>
      <c r="F720" t="s">
        <v>11</v>
      </c>
      <c r="G720" s="32">
        <v>3000000</v>
      </c>
      <c r="H720">
        <v>8.1</v>
      </c>
    </row>
    <row r="721" spans="1:8" x14ac:dyDescent="0.25">
      <c r="A721" t="s">
        <v>4722</v>
      </c>
      <c r="B721">
        <v>93</v>
      </c>
      <c r="C721" s="32">
        <v>48405881.850000001</v>
      </c>
      <c r="D721" t="s">
        <v>3286</v>
      </c>
      <c r="E721" t="s">
        <v>4723</v>
      </c>
      <c r="F721" t="s">
        <v>11</v>
      </c>
      <c r="G721" s="32">
        <v>18000000</v>
      </c>
      <c r="H721">
        <v>6.1</v>
      </c>
    </row>
    <row r="722" spans="1:8" x14ac:dyDescent="0.25">
      <c r="A722" t="s">
        <v>400</v>
      </c>
      <c r="B722">
        <v>98</v>
      </c>
      <c r="C722" s="32">
        <v>4291965</v>
      </c>
      <c r="D722" t="s">
        <v>2022</v>
      </c>
      <c r="E722" t="s">
        <v>4586</v>
      </c>
      <c r="F722" t="s">
        <v>11</v>
      </c>
      <c r="G722" s="32">
        <v>14000000</v>
      </c>
      <c r="H722">
        <v>6.7</v>
      </c>
    </row>
    <row r="723" spans="1:8" x14ac:dyDescent="0.25">
      <c r="A723" t="s">
        <v>123</v>
      </c>
      <c r="B723">
        <v>141</v>
      </c>
      <c r="C723" s="32">
        <v>164435221</v>
      </c>
      <c r="D723" t="s">
        <v>582</v>
      </c>
      <c r="E723" t="s">
        <v>1674</v>
      </c>
      <c r="F723" t="s">
        <v>11</v>
      </c>
      <c r="G723" s="32">
        <v>52000000</v>
      </c>
      <c r="H723">
        <v>8</v>
      </c>
    </row>
    <row r="724" spans="1:8" x14ac:dyDescent="0.25">
      <c r="A724" t="s">
        <v>4010</v>
      </c>
      <c r="B724">
        <v>91</v>
      </c>
      <c r="C724" s="32">
        <v>16702864</v>
      </c>
      <c r="D724" t="s">
        <v>336</v>
      </c>
      <c r="E724" t="s">
        <v>4011</v>
      </c>
      <c r="F724" t="s">
        <v>11</v>
      </c>
      <c r="G724" s="32">
        <v>18000000</v>
      </c>
      <c r="H724">
        <v>5.2</v>
      </c>
    </row>
    <row r="725" spans="1:8" x14ac:dyDescent="0.25">
      <c r="A725" t="s">
        <v>1044</v>
      </c>
      <c r="B725">
        <v>122</v>
      </c>
      <c r="C725" s="32">
        <v>48405881.850000001</v>
      </c>
      <c r="D725" t="s">
        <v>3994</v>
      </c>
      <c r="E725" t="s">
        <v>3995</v>
      </c>
      <c r="F725" t="s">
        <v>11</v>
      </c>
      <c r="G725" s="32">
        <v>18000000</v>
      </c>
      <c r="H725">
        <v>7.2</v>
      </c>
    </row>
    <row r="726" spans="1:8" x14ac:dyDescent="0.25">
      <c r="A726" t="s">
        <v>645</v>
      </c>
      <c r="B726">
        <v>87</v>
      </c>
      <c r="C726" s="32">
        <v>93375151</v>
      </c>
      <c r="D726" t="s">
        <v>858</v>
      </c>
      <c r="E726" t="s">
        <v>1359</v>
      </c>
      <c r="F726" t="s">
        <v>11</v>
      </c>
      <c r="G726" s="32">
        <v>60000000</v>
      </c>
      <c r="H726">
        <v>5.2</v>
      </c>
    </row>
    <row r="727" spans="1:8" x14ac:dyDescent="0.25">
      <c r="A727" t="s">
        <v>513</v>
      </c>
      <c r="B727">
        <v>82</v>
      </c>
      <c r="C727" s="32">
        <v>43575716</v>
      </c>
      <c r="D727" t="s">
        <v>858</v>
      </c>
      <c r="E727" t="s">
        <v>859</v>
      </c>
      <c r="F727" t="s">
        <v>11</v>
      </c>
      <c r="G727" s="32">
        <v>85000000</v>
      </c>
      <c r="H727">
        <v>4.3</v>
      </c>
    </row>
    <row r="728" spans="1:8" x14ac:dyDescent="0.25">
      <c r="A728" t="s">
        <v>602</v>
      </c>
      <c r="B728">
        <v>75</v>
      </c>
      <c r="C728" s="32">
        <v>3562749</v>
      </c>
      <c r="D728" t="s">
        <v>2704</v>
      </c>
      <c r="E728" t="s">
        <v>2705</v>
      </c>
      <c r="F728" t="s">
        <v>11</v>
      </c>
      <c r="G728" s="32">
        <v>32000000</v>
      </c>
      <c r="H728">
        <v>6.9</v>
      </c>
    </row>
    <row r="729" spans="1:8" x14ac:dyDescent="0.25">
      <c r="A729" t="s">
        <v>632</v>
      </c>
      <c r="B729">
        <v>87</v>
      </c>
      <c r="C729" s="32">
        <v>40198710</v>
      </c>
      <c r="D729" t="s">
        <v>633</v>
      </c>
      <c r="E729" t="s">
        <v>634</v>
      </c>
      <c r="F729" t="s">
        <v>11</v>
      </c>
      <c r="G729" s="32">
        <v>100000000</v>
      </c>
      <c r="H729">
        <v>3.3</v>
      </c>
    </row>
    <row r="730" spans="1:8" x14ac:dyDescent="0.25">
      <c r="A730" t="s">
        <v>8130</v>
      </c>
      <c r="B730">
        <v>80</v>
      </c>
      <c r="C730" s="32">
        <v>70071</v>
      </c>
      <c r="D730" t="s">
        <v>3509</v>
      </c>
      <c r="E730" t="s">
        <v>8131</v>
      </c>
      <c r="F730" t="s">
        <v>11</v>
      </c>
      <c r="G730" s="32">
        <v>7000</v>
      </c>
      <c r="H730">
        <v>6.3</v>
      </c>
    </row>
    <row r="731" spans="1:8" x14ac:dyDescent="0.25">
      <c r="A731" t="s">
        <v>4672</v>
      </c>
      <c r="B731">
        <v>87</v>
      </c>
      <c r="C731" s="32">
        <v>1276984</v>
      </c>
      <c r="D731" t="s">
        <v>2031</v>
      </c>
      <c r="E731" t="s">
        <v>5183</v>
      </c>
      <c r="F731" t="s">
        <v>11</v>
      </c>
      <c r="G731" s="32">
        <v>10000000</v>
      </c>
      <c r="H731">
        <v>6.2</v>
      </c>
    </row>
    <row r="732" spans="1:8" x14ac:dyDescent="0.25">
      <c r="A732" t="s">
        <v>3023</v>
      </c>
      <c r="B732">
        <v>87</v>
      </c>
      <c r="C732" s="32">
        <v>6857503</v>
      </c>
      <c r="D732" t="s">
        <v>676</v>
      </c>
      <c r="E732" t="s">
        <v>5126</v>
      </c>
      <c r="F732" t="s">
        <v>11</v>
      </c>
      <c r="G732" s="32">
        <v>39887981.009999998</v>
      </c>
      <c r="H732">
        <v>6.3</v>
      </c>
    </row>
    <row r="733" spans="1:8" x14ac:dyDescent="0.25">
      <c r="A733" t="s">
        <v>2790</v>
      </c>
      <c r="B733">
        <v>113</v>
      </c>
      <c r="C733" s="32">
        <v>5032496</v>
      </c>
      <c r="D733" t="s">
        <v>866</v>
      </c>
      <c r="E733" t="s">
        <v>4841</v>
      </c>
      <c r="F733" t="s">
        <v>11</v>
      </c>
      <c r="G733" s="32">
        <v>12000000</v>
      </c>
      <c r="H733">
        <v>6.3</v>
      </c>
    </row>
    <row r="734" spans="1:8" x14ac:dyDescent="0.25">
      <c r="A734" t="s">
        <v>2820</v>
      </c>
      <c r="B734">
        <v>92</v>
      </c>
      <c r="C734" s="32">
        <v>3094687</v>
      </c>
      <c r="D734" t="s">
        <v>480</v>
      </c>
      <c r="E734" t="s">
        <v>7487</v>
      </c>
      <c r="F734" t="s">
        <v>11</v>
      </c>
      <c r="G734" s="32">
        <v>39887981.009999998</v>
      </c>
      <c r="H734">
        <v>6.7</v>
      </c>
    </row>
    <row r="735" spans="1:8" x14ac:dyDescent="0.25">
      <c r="A735" t="s">
        <v>1992</v>
      </c>
      <c r="B735">
        <v>94</v>
      </c>
      <c r="C735" s="32">
        <v>32003620</v>
      </c>
      <c r="D735" t="s">
        <v>108</v>
      </c>
      <c r="E735" t="s">
        <v>1993</v>
      </c>
      <c r="F735" t="s">
        <v>11</v>
      </c>
      <c r="G735" s="32">
        <v>25000000</v>
      </c>
      <c r="H735">
        <v>6.5</v>
      </c>
    </row>
    <row r="736" spans="1:8" x14ac:dyDescent="0.25">
      <c r="A736" t="s">
        <v>7760</v>
      </c>
      <c r="B736">
        <v>84</v>
      </c>
      <c r="C736" s="32">
        <v>34151</v>
      </c>
      <c r="D736" t="s">
        <v>6872</v>
      </c>
      <c r="E736" t="s">
        <v>7761</v>
      </c>
      <c r="F736" t="s">
        <v>3947</v>
      </c>
      <c r="G736" s="32">
        <v>450000</v>
      </c>
      <c r="H736">
        <v>7.2</v>
      </c>
    </row>
    <row r="737" spans="1:8" x14ac:dyDescent="0.25">
      <c r="A737" t="s">
        <v>4007</v>
      </c>
      <c r="B737">
        <v>115</v>
      </c>
      <c r="C737" s="32">
        <v>17174870</v>
      </c>
      <c r="D737" t="s">
        <v>2641</v>
      </c>
      <c r="E737" t="s">
        <v>4008</v>
      </c>
      <c r="F737" t="s">
        <v>11</v>
      </c>
      <c r="G737" s="32">
        <v>18000000</v>
      </c>
      <c r="H737">
        <v>6.7</v>
      </c>
    </row>
    <row r="738" spans="1:8" x14ac:dyDescent="0.25">
      <c r="A738" t="s">
        <v>1721</v>
      </c>
      <c r="B738">
        <v>107</v>
      </c>
      <c r="C738" s="32">
        <v>126088877</v>
      </c>
      <c r="D738" t="s">
        <v>591</v>
      </c>
      <c r="E738" t="s">
        <v>1722</v>
      </c>
      <c r="F738" t="s">
        <v>11</v>
      </c>
      <c r="G738" s="32">
        <v>50000000</v>
      </c>
      <c r="H738">
        <v>6.6</v>
      </c>
    </row>
    <row r="739" spans="1:8" x14ac:dyDescent="0.25">
      <c r="A739" t="s">
        <v>1498</v>
      </c>
      <c r="B739">
        <v>113</v>
      </c>
      <c r="C739" s="32">
        <v>5595428</v>
      </c>
      <c r="D739" t="s">
        <v>1165</v>
      </c>
      <c r="E739" t="s">
        <v>6637</v>
      </c>
      <c r="F739" t="s">
        <v>4916</v>
      </c>
      <c r="G739" s="32">
        <v>2900000</v>
      </c>
      <c r="H739">
        <v>8</v>
      </c>
    </row>
    <row r="740" spans="1:8" x14ac:dyDescent="0.25">
      <c r="A740" t="s">
        <v>2656</v>
      </c>
      <c r="B740">
        <v>97</v>
      </c>
      <c r="C740" s="32">
        <v>122288</v>
      </c>
      <c r="D740" t="s">
        <v>4487</v>
      </c>
      <c r="E740" t="s">
        <v>4488</v>
      </c>
      <c r="F740" t="s">
        <v>11</v>
      </c>
      <c r="G740" s="32">
        <v>39887981.009999998</v>
      </c>
      <c r="H740">
        <v>6.4</v>
      </c>
    </row>
    <row r="741" spans="1:8" x14ac:dyDescent="0.25">
      <c r="A741" t="s">
        <v>7224</v>
      </c>
      <c r="B741">
        <v>85</v>
      </c>
      <c r="C741" s="32">
        <v>7826</v>
      </c>
      <c r="D741" t="s">
        <v>5944</v>
      </c>
      <c r="E741" t="s">
        <v>7225</v>
      </c>
      <c r="F741" t="s">
        <v>11</v>
      </c>
      <c r="G741" s="32">
        <v>1200000</v>
      </c>
      <c r="H741">
        <v>6.2</v>
      </c>
    </row>
    <row r="742" spans="1:8" x14ac:dyDescent="0.25">
      <c r="A742" t="s">
        <v>6597</v>
      </c>
      <c r="B742">
        <v>88</v>
      </c>
      <c r="C742" s="32">
        <v>143000</v>
      </c>
      <c r="D742" t="s">
        <v>1883</v>
      </c>
      <c r="E742" t="s">
        <v>6598</v>
      </c>
      <c r="F742" t="s">
        <v>11</v>
      </c>
      <c r="G742" s="32">
        <v>5000000</v>
      </c>
      <c r="H742">
        <v>4.0999999999999996</v>
      </c>
    </row>
    <row r="743" spans="1:8" x14ac:dyDescent="0.25">
      <c r="A743" t="s">
        <v>6391</v>
      </c>
      <c r="B743">
        <v>88</v>
      </c>
      <c r="C743" s="32">
        <v>48405881.850000001</v>
      </c>
      <c r="D743" t="s">
        <v>19</v>
      </c>
      <c r="E743" t="s">
        <v>6392</v>
      </c>
      <c r="F743" t="s">
        <v>11</v>
      </c>
      <c r="G743" s="32">
        <v>5000000</v>
      </c>
      <c r="H743">
        <v>3.5</v>
      </c>
    </row>
    <row r="744" spans="1:8" x14ac:dyDescent="0.25">
      <c r="A744" t="s">
        <v>834</v>
      </c>
      <c r="B744">
        <v>107</v>
      </c>
      <c r="C744" s="32">
        <v>20550712</v>
      </c>
      <c r="D744" t="s">
        <v>470</v>
      </c>
      <c r="E744" t="s">
        <v>1617</v>
      </c>
      <c r="F744" t="s">
        <v>11</v>
      </c>
      <c r="G744" s="32">
        <v>50000000</v>
      </c>
      <c r="H744">
        <v>5.6</v>
      </c>
    </row>
    <row r="745" spans="1:8" x14ac:dyDescent="0.25">
      <c r="A745" t="s">
        <v>5665</v>
      </c>
      <c r="B745">
        <v>95</v>
      </c>
      <c r="C745" s="32">
        <v>306715</v>
      </c>
      <c r="D745" t="s">
        <v>676</v>
      </c>
      <c r="E745" t="s">
        <v>5666</v>
      </c>
      <c r="F745" t="s">
        <v>11</v>
      </c>
      <c r="G745" s="32">
        <v>10000000</v>
      </c>
      <c r="H745">
        <v>2.2999999999999998</v>
      </c>
    </row>
    <row r="746" spans="1:8" x14ac:dyDescent="0.25">
      <c r="A746" t="s">
        <v>1265</v>
      </c>
      <c r="B746">
        <v>141</v>
      </c>
      <c r="C746" s="32">
        <v>35707327</v>
      </c>
      <c r="D746" t="s">
        <v>737</v>
      </c>
      <c r="E746" t="s">
        <v>1616</v>
      </c>
      <c r="F746" t="s">
        <v>11</v>
      </c>
      <c r="G746" s="32">
        <v>55000000</v>
      </c>
      <c r="H746">
        <v>7.8</v>
      </c>
    </row>
    <row r="747" spans="1:8" x14ac:dyDescent="0.25">
      <c r="A747" t="s">
        <v>1963</v>
      </c>
      <c r="B747">
        <v>91</v>
      </c>
      <c r="C747" s="32">
        <v>66790248</v>
      </c>
      <c r="D747" t="s">
        <v>1387</v>
      </c>
      <c r="E747" t="s">
        <v>1964</v>
      </c>
      <c r="F747" t="s">
        <v>11</v>
      </c>
      <c r="G747" s="32">
        <v>45000000</v>
      </c>
      <c r="H747">
        <v>6.5</v>
      </c>
    </row>
    <row r="748" spans="1:8" x14ac:dyDescent="0.25">
      <c r="A748" t="s">
        <v>469</v>
      </c>
      <c r="B748">
        <v>120</v>
      </c>
      <c r="C748" s="32">
        <v>31569268</v>
      </c>
      <c r="D748" t="s">
        <v>1878</v>
      </c>
      <c r="E748" t="s">
        <v>1879</v>
      </c>
      <c r="F748" t="s">
        <v>11</v>
      </c>
      <c r="G748" s="32">
        <v>49000000</v>
      </c>
      <c r="H748">
        <v>6.9</v>
      </c>
    </row>
    <row r="749" spans="1:8" x14ac:dyDescent="0.25">
      <c r="A749" t="s">
        <v>6199</v>
      </c>
      <c r="B749">
        <v>122</v>
      </c>
      <c r="C749" s="32">
        <v>713413</v>
      </c>
      <c r="D749" t="s">
        <v>3879</v>
      </c>
      <c r="E749" t="s">
        <v>6200</v>
      </c>
      <c r="F749" t="s">
        <v>3537</v>
      </c>
      <c r="G749" s="32">
        <v>4500000</v>
      </c>
      <c r="H749">
        <v>7.8</v>
      </c>
    </row>
    <row r="750" spans="1:8" x14ac:dyDescent="0.25">
      <c r="A750" t="s">
        <v>2628</v>
      </c>
      <c r="B750">
        <v>125</v>
      </c>
      <c r="C750" s="32">
        <v>58800000</v>
      </c>
      <c r="D750" t="s">
        <v>554</v>
      </c>
      <c r="E750" t="s">
        <v>5891</v>
      </c>
      <c r="F750" t="s">
        <v>11</v>
      </c>
      <c r="G750" s="32">
        <v>5500000</v>
      </c>
      <c r="H750">
        <v>7.2</v>
      </c>
    </row>
    <row r="751" spans="1:8" x14ac:dyDescent="0.25">
      <c r="A751" t="s">
        <v>83</v>
      </c>
      <c r="B751">
        <v>115</v>
      </c>
      <c r="C751" s="32">
        <v>206456431</v>
      </c>
      <c r="D751" t="s">
        <v>260</v>
      </c>
      <c r="E751" t="s">
        <v>261</v>
      </c>
      <c r="F751" t="s">
        <v>11</v>
      </c>
      <c r="G751" s="32">
        <v>150000000</v>
      </c>
      <c r="H751">
        <v>6.7</v>
      </c>
    </row>
    <row r="752" spans="1:8" x14ac:dyDescent="0.25">
      <c r="A752" t="s">
        <v>4855</v>
      </c>
      <c r="B752">
        <v>97</v>
      </c>
      <c r="C752" s="32">
        <v>3950294</v>
      </c>
      <c r="D752" t="s">
        <v>480</v>
      </c>
      <c r="E752" t="s">
        <v>4856</v>
      </c>
      <c r="F752" t="s">
        <v>11</v>
      </c>
      <c r="G752" s="32">
        <v>12000000</v>
      </c>
      <c r="H752">
        <v>7</v>
      </c>
    </row>
    <row r="753" spans="1:8" x14ac:dyDescent="0.25">
      <c r="A753" t="s">
        <v>2067</v>
      </c>
      <c r="B753">
        <v>99</v>
      </c>
      <c r="C753" s="32">
        <v>31136950</v>
      </c>
      <c r="D753" t="s">
        <v>226</v>
      </c>
      <c r="E753" t="s">
        <v>2068</v>
      </c>
      <c r="F753" t="s">
        <v>11</v>
      </c>
      <c r="G753" s="32">
        <v>44000000</v>
      </c>
      <c r="H753">
        <v>6.5</v>
      </c>
    </row>
    <row r="754" spans="1:8" x14ac:dyDescent="0.25">
      <c r="A754" t="s">
        <v>1044</v>
      </c>
      <c r="B754">
        <v>102</v>
      </c>
      <c r="C754" s="32">
        <v>66636385</v>
      </c>
      <c r="D754" t="s">
        <v>1045</v>
      </c>
      <c r="E754" t="s">
        <v>1046</v>
      </c>
      <c r="F754" t="s">
        <v>11</v>
      </c>
      <c r="G754" s="32">
        <v>75000000</v>
      </c>
      <c r="H754">
        <v>7.1</v>
      </c>
    </row>
    <row r="755" spans="1:8" x14ac:dyDescent="0.25">
      <c r="A755" t="s">
        <v>105</v>
      </c>
      <c r="B755">
        <v>94</v>
      </c>
      <c r="C755" s="32">
        <v>125305545</v>
      </c>
      <c r="D755" t="s">
        <v>728</v>
      </c>
      <c r="E755" t="s">
        <v>729</v>
      </c>
      <c r="F755" t="s">
        <v>11</v>
      </c>
      <c r="G755" s="32">
        <v>92000000</v>
      </c>
      <c r="H755">
        <v>5.5</v>
      </c>
    </row>
    <row r="756" spans="1:8" x14ac:dyDescent="0.25">
      <c r="A756" t="s">
        <v>105</v>
      </c>
      <c r="B756">
        <v>107</v>
      </c>
      <c r="C756" s="32">
        <v>100685880</v>
      </c>
      <c r="D756" t="s">
        <v>464</v>
      </c>
      <c r="E756" t="s">
        <v>465</v>
      </c>
      <c r="F756" t="s">
        <v>11</v>
      </c>
      <c r="G756" s="32">
        <v>120000000</v>
      </c>
      <c r="H756">
        <v>4.8</v>
      </c>
    </row>
    <row r="757" spans="1:8" x14ac:dyDescent="0.25">
      <c r="A757" t="s">
        <v>878</v>
      </c>
      <c r="B757">
        <v>97</v>
      </c>
      <c r="C757" s="32">
        <v>82506325</v>
      </c>
      <c r="D757" t="s">
        <v>167</v>
      </c>
      <c r="E757" t="s">
        <v>879</v>
      </c>
      <c r="F757" t="s">
        <v>11</v>
      </c>
      <c r="G757" s="32">
        <v>39887981.009999998</v>
      </c>
      <c r="H757">
        <v>6.4</v>
      </c>
    </row>
    <row r="758" spans="1:8" x14ac:dyDescent="0.25">
      <c r="A758" t="s">
        <v>7448</v>
      </c>
      <c r="B758">
        <v>103</v>
      </c>
      <c r="C758" s="32">
        <v>48405881.850000001</v>
      </c>
      <c r="D758" t="s">
        <v>3235</v>
      </c>
      <c r="E758" t="s">
        <v>7449</v>
      </c>
      <c r="F758" t="s">
        <v>11</v>
      </c>
      <c r="G758" s="32">
        <v>39887981.009999998</v>
      </c>
      <c r="H758">
        <v>7.1</v>
      </c>
    </row>
    <row r="759" spans="1:8" x14ac:dyDescent="0.25">
      <c r="A759" t="s">
        <v>2416</v>
      </c>
      <c r="B759">
        <v>113</v>
      </c>
      <c r="C759" s="32">
        <v>12006514</v>
      </c>
      <c r="D759" t="s">
        <v>480</v>
      </c>
      <c r="E759" t="s">
        <v>7824</v>
      </c>
      <c r="F759" t="s">
        <v>11</v>
      </c>
      <c r="G759" s="32">
        <v>250000</v>
      </c>
      <c r="H759">
        <v>7.3</v>
      </c>
    </row>
    <row r="760" spans="1:8" x14ac:dyDescent="0.25">
      <c r="A760" t="s">
        <v>2914</v>
      </c>
      <c r="B760">
        <v>101</v>
      </c>
      <c r="C760" s="32">
        <v>12189514</v>
      </c>
      <c r="D760" t="s">
        <v>569</v>
      </c>
      <c r="E760" t="s">
        <v>2915</v>
      </c>
      <c r="F760" t="s">
        <v>11</v>
      </c>
      <c r="G760" s="32">
        <v>23000000</v>
      </c>
      <c r="H760">
        <v>6.1</v>
      </c>
    </row>
    <row r="761" spans="1:8" x14ac:dyDescent="0.25">
      <c r="A761" t="s">
        <v>2914</v>
      </c>
      <c r="B761">
        <v>101</v>
      </c>
      <c r="C761" s="32">
        <v>12189514</v>
      </c>
      <c r="D761" t="s">
        <v>569</v>
      </c>
      <c r="E761" t="s">
        <v>2915</v>
      </c>
      <c r="F761" t="s">
        <v>11</v>
      </c>
      <c r="G761" s="32">
        <v>23000000</v>
      </c>
      <c r="H761">
        <v>6.1</v>
      </c>
    </row>
    <row r="762" spans="1:8" x14ac:dyDescent="0.25">
      <c r="A762" t="s">
        <v>246</v>
      </c>
      <c r="B762">
        <v>116</v>
      </c>
      <c r="C762" s="32">
        <v>6002756</v>
      </c>
      <c r="D762" t="s">
        <v>554</v>
      </c>
      <c r="E762" t="s">
        <v>3829</v>
      </c>
      <c r="F762" t="s">
        <v>11</v>
      </c>
      <c r="G762" s="32">
        <v>20000000</v>
      </c>
      <c r="H762">
        <v>7.2</v>
      </c>
    </row>
    <row r="763" spans="1:8" x14ac:dyDescent="0.25">
      <c r="A763" t="s">
        <v>5332</v>
      </c>
      <c r="B763">
        <v>76</v>
      </c>
      <c r="C763" s="32">
        <v>6126237</v>
      </c>
      <c r="D763" t="s">
        <v>569</v>
      </c>
      <c r="E763" t="s">
        <v>5333</v>
      </c>
      <c r="F763" t="s">
        <v>11</v>
      </c>
      <c r="G763" s="32">
        <v>39887981.009999998</v>
      </c>
      <c r="H763">
        <v>4.8</v>
      </c>
    </row>
    <row r="764" spans="1:8" x14ac:dyDescent="0.25">
      <c r="A764" t="s">
        <v>8007</v>
      </c>
      <c r="B764">
        <v>88</v>
      </c>
      <c r="C764" s="32">
        <v>59379</v>
      </c>
      <c r="D764" t="s">
        <v>8008</v>
      </c>
      <c r="E764" t="s">
        <v>8009</v>
      </c>
      <c r="F764" t="s">
        <v>11</v>
      </c>
      <c r="G764" s="32">
        <v>200000</v>
      </c>
      <c r="H764">
        <v>6.8</v>
      </c>
    </row>
    <row r="765" spans="1:8" x14ac:dyDescent="0.25">
      <c r="A765" t="s">
        <v>895</v>
      </c>
      <c r="B765">
        <v>94</v>
      </c>
      <c r="C765" s="32">
        <v>82569532</v>
      </c>
      <c r="D765" t="s">
        <v>810</v>
      </c>
      <c r="E765" t="s">
        <v>1367</v>
      </c>
      <c r="F765" t="s">
        <v>11</v>
      </c>
      <c r="G765" s="32">
        <v>60000000</v>
      </c>
      <c r="H765">
        <v>5.4</v>
      </c>
    </row>
    <row r="766" spans="1:8" x14ac:dyDescent="0.25">
      <c r="A766" t="s">
        <v>268</v>
      </c>
      <c r="B766">
        <v>94</v>
      </c>
      <c r="C766" s="32">
        <v>138614544</v>
      </c>
      <c r="D766" t="s">
        <v>1041</v>
      </c>
      <c r="E766" t="s">
        <v>2132</v>
      </c>
      <c r="F766" t="s">
        <v>11</v>
      </c>
      <c r="G766" s="32">
        <v>40000000</v>
      </c>
      <c r="H766">
        <v>5.8</v>
      </c>
    </row>
    <row r="767" spans="1:8" x14ac:dyDescent="0.25">
      <c r="A767" t="s">
        <v>7136</v>
      </c>
      <c r="B767">
        <v>97</v>
      </c>
      <c r="C767" s="32">
        <v>48405881.850000001</v>
      </c>
      <c r="D767" t="s">
        <v>108</v>
      </c>
      <c r="E767" t="s">
        <v>7137</v>
      </c>
      <c r="F767" t="s">
        <v>11</v>
      </c>
      <c r="G767" s="32">
        <v>1500000</v>
      </c>
      <c r="H767">
        <v>3.1</v>
      </c>
    </row>
    <row r="768" spans="1:8" x14ac:dyDescent="0.25">
      <c r="A768" t="s">
        <v>1920</v>
      </c>
      <c r="B768">
        <v>100</v>
      </c>
      <c r="C768" s="32">
        <v>2708188</v>
      </c>
      <c r="D768" t="s">
        <v>480</v>
      </c>
      <c r="E768" t="s">
        <v>3477</v>
      </c>
      <c r="F768" t="s">
        <v>11</v>
      </c>
      <c r="G768" s="32">
        <v>23000000</v>
      </c>
      <c r="H768">
        <v>6.2</v>
      </c>
    </row>
    <row r="769" spans="1:8" x14ac:dyDescent="0.25">
      <c r="A769" t="s">
        <v>7287</v>
      </c>
      <c r="B769">
        <v>86</v>
      </c>
      <c r="C769" s="32">
        <v>18112929</v>
      </c>
      <c r="D769" t="s">
        <v>1458</v>
      </c>
      <c r="E769" t="s">
        <v>7288</v>
      </c>
      <c r="F769" t="s">
        <v>11</v>
      </c>
      <c r="G769" s="32">
        <v>1000000</v>
      </c>
      <c r="H769">
        <v>5</v>
      </c>
    </row>
    <row r="770" spans="1:8" x14ac:dyDescent="0.25">
      <c r="A770" t="s">
        <v>4511</v>
      </c>
      <c r="B770">
        <v>98</v>
      </c>
      <c r="C770" s="32">
        <v>48405881.850000001</v>
      </c>
      <c r="D770" t="s">
        <v>4512</v>
      </c>
      <c r="E770" t="s">
        <v>4513</v>
      </c>
      <c r="F770" t="s">
        <v>950</v>
      </c>
      <c r="G770" s="32">
        <v>15000000</v>
      </c>
      <c r="H770">
        <v>5.7</v>
      </c>
    </row>
    <row r="771" spans="1:8" x14ac:dyDescent="0.25">
      <c r="A771" t="s">
        <v>6632</v>
      </c>
      <c r="B771">
        <v>94</v>
      </c>
      <c r="C771" s="32">
        <v>48405881.850000001</v>
      </c>
      <c r="D771" t="s">
        <v>6633</v>
      </c>
      <c r="E771" t="s">
        <v>6634</v>
      </c>
      <c r="F771" t="s">
        <v>11</v>
      </c>
      <c r="G771" s="32">
        <v>3000000</v>
      </c>
      <c r="H771">
        <v>6.2</v>
      </c>
    </row>
    <row r="772" spans="1:8" x14ac:dyDescent="0.25">
      <c r="A772" t="s">
        <v>50</v>
      </c>
      <c r="B772">
        <v>113</v>
      </c>
      <c r="C772" s="32">
        <v>170684505</v>
      </c>
      <c r="D772" t="s">
        <v>2734</v>
      </c>
      <c r="E772" t="s">
        <v>2735</v>
      </c>
      <c r="F772" t="s">
        <v>11</v>
      </c>
      <c r="G772" s="32">
        <v>45000000</v>
      </c>
      <c r="H772">
        <v>7.2</v>
      </c>
    </row>
    <row r="773" spans="1:8" x14ac:dyDescent="0.25">
      <c r="A773" t="s">
        <v>602</v>
      </c>
      <c r="B773">
        <v>81</v>
      </c>
      <c r="C773" s="32">
        <v>135381507</v>
      </c>
      <c r="D773" t="s">
        <v>204</v>
      </c>
      <c r="E773" t="s">
        <v>1348</v>
      </c>
      <c r="F773" t="s">
        <v>11</v>
      </c>
      <c r="G773" s="32">
        <v>150000000</v>
      </c>
      <c r="H773">
        <v>5.8</v>
      </c>
    </row>
    <row r="774" spans="1:8" x14ac:dyDescent="0.25">
      <c r="A774" t="s">
        <v>1614</v>
      </c>
      <c r="B774">
        <v>84</v>
      </c>
      <c r="C774" s="32">
        <v>106793915</v>
      </c>
      <c r="D774" t="s">
        <v>286</v>
      </c>
      <c r="E774" t="s">
        <v>2072</v>
      </c>
      <c r="F774" t="s">
        <v>11</v>
      </c>
      <c r="G774" s="32">
        <v>45000000</v>
      </c>
      <c r="H774">
        <v>7</v>
      </c>
    </row>
    <row r="775" spans="1:8" x14ac:dyDescent="0.25">
      <c r="A775" t="s">
        <v>6785</v>
      </c>
      <c r="B775">
        <v>90</v>
      </c>
      <c r="C775" s="32">
        <v>48405881.850000001</v>
      </c>
      <c r="D775" t="s">
        <v>480</v>
      </c>
      <c r="E775" t="s">
        <v>6786</v>
      </c>
      <c r="F775" t="s">
        <v>11</v>
      </c>
      <c r="G775" s="32">
        <v>1200000</v>
      </c>
      <c r="H775">
        <v>5.8</v>
      </c>
    </row>
    <row r="776" spans="1:8" x14ac:dyDescent="0.25">
      <c r="A776" t="s">
        <v>808</v>
      </c>
      <c r="B776">
        <v>137</v>
      </c>
      <c r="C776" s="32">
        <v>1206135</v>
      </c>
      <c r="D776" t="s">
        <v>730</v>
      </c>
      <c r="E776" t="s">
        <v>1887</v>
      </c>
      <c r="F776" t="s">
        <v>11</v>
      </c>
      <c r="G776" s="32">
        <v>50000000</v>
      </c>
      <c r="H776">
        <v>6.4</v>
      </c>
    </row>
    <row r="777" spans="1:8" x14ac:dyDescent="0.25">
      <c r="A777" t="s">
        <v>7422</v>
      </c>
      <c r="B777">
        <v>90</v>
      </c>
      <c r="C777" s="32">
        <v>48405881.850000001</v>
      </c>
      <c r="D777" t="s">
        <v>1165</v>
      </c>
      <c r="E777" t="s">
        <v>7423</v>
      </c>
      <c r="F777" t="s">
        <v>11</v>
      </c>
      <c r="G777" s="32">
        <v>1000000</v>
      </c>
      <c r="H777">
        <v>6.1</v>
      </c>
    </row>
    <row r="778" spans="1:8" x14ac:dyDescent="0.25">
      <c r="A778" t="s">
        <v>7941</v>
      </c>
      <c r="B778">
        <v>89</v>
      </c>
      <c r="C778" s="32">
        <v>925402</v>
      </c>
      <c r="D778" t="s">
        <v>2421</v>
      </c>
      <c r="E778" t="s">
        <v>7942</v>
      </c>
      <c r="F778" t="s">
        <v>7471</v>
      </c>
      <c r="G778" s="32">
        <v>180000</v>
      </c>
      <c r="H778">
        <v>8.5</v>
      </c>
    </row>
    <row r="779" spans="1:8" x14ac:dyDescent="0.25">
      <c r="A779" t="s">
        <v>407</v>
      </c>
      <c r="B779">
        <v>109</v>
      </c>
      <c r="C779" s="32">
        <v>35286428</v>
      </c>
      <c r="D779" t="s">
        <v>919</v>
      </c>
      <c r="E779" t="s">
        <v>1024</v>
      </c>
      <c r="F779" t="s">
        <v>11</v>
      </c>
      <c r="G779" s="32">
        <v>76000000</v>
      </c>
      <c r="H779">
        <v>7.9</v>
      </c>
    </row>
    <row r="780" spans="1:8" x14ac:dyDescent="0.25">
      <c r="A780" t="s">
        <v>4650</v>
      </c>
      <c r="B780">
        <v>72</v>
      </c>
      <c r="C780" s="32">
        <v>28501605</v>
      </c>
      <c r="D780" t="s">
        <v>2503</v>
      </c>
      <c r="E780" t="s">
        <v>4651</v>
      </c>
      <c r="F780" t="s">
        <v>11</v>
      </c>
      <c r="G780" s="32">
        <v>13000000</v>
      </c>
      <c r="H780">
        <v>5.7</v>
      </c>
    </row>
    <row r="781" spans="1:8" x14ac:dyDescent="0.25">
      <c r="A781" t="s">
        <v>4566</v>
      </c>
      <c r="B781">
        <v>87</v>
      </c>
      <c r="C781" s="32">
        <v>33244684</v>
      </c>
      <c r="D781" t="s">
        <v>2503</v>
      </c>
      <c r="E781" t="s">
        <v>5315</v>
      </c>
      <c r="F781" t="s">
        <v>11</v>
      </c>
      <c r="G781" s="32">
        <v>9000000</v>
      </c>
      <c r="H781">
        <v>6.5</v>
      </c>
    </row>
    <row r="782" spans="1:8" x14ac:dyDescent="0.25">
      <c r="A782" t="s">
        <v>2618</v>
      </c>
      <c r="B782">
        <v>102</v>
      </c>
      <c r="C782" s="32">
        <v>11227940</v>
      </c>
      <c r="D782" t="s">
        <v>2619</v>
      </c>
      <c r="E782" t="s">
        <v>2620</v>
      </c>
      <c r="F782" t="s">
        <v>11</v>
      </c>
      <c r="G782" s="32">
        <v>34000000</v>
      </c>
      <c r="H782">
        <v>5.2</v>
      </c>
    </row>
    <row r="783" spans="1:8" x14ac:dyDescent="0.25">
      <c r="A783" t="s">
        <v>3366</v>
      </c>
      <c r="B783">
        <v>96</v>
      </c>
      <c r="C783" s="32">
        <v>3074838</v>
      </c>
      <c r="D783" t="s">
        <v>1122</v>
      </c>
      <c r="E783" t="s">
        <v>4692</v>
      </c>
      <c r="F783" t="s">
        <v>11</v>
      </c>
      <c r="G783" s="32">
        <v>11000000</v>
      </c>
      <c r="H783">
        <v>6.3</v>
      </c>
    </row>
    <row r="784" spans="1:8" x14ac:dyDescent="0.25">
      <c r="A784" t="s">
        <v>2575</v>
      </c>
      <c r="B784">
        <v>121</v>
      </c>
      <c r="C784" s="32">
        <v>71309760</v>
      </c>
      <c r="D784" t="s">
        <v>69</v>
      </c>
      <c r="E784" t="s">
        <v>3188</v>
      </c>
      <c r="F784" t="s">
        <v>11</v>
      </c>
      <c r="G784" s="32">
        <v>25000000</v>
      </c>
      <c r="H784">
        <v>7.3</v>
      </c>
    </row>
    <row r="785" spans="1:8" x14ac:dyDescent="0.25">
      <c r="A785" t="s">
        <v>7377</v>
      </c>
      <c r="B785">
        <v>160</v>
      </c>
      <c r="C785" s="32">
        <v>49000</v>
      </c>
      <c r="D785" t="s">
        <v>3509</v>
      </c>
      <c r="E785" t="s">
        <v>7378</v>
      </c>
      <c r="F785" t="s">
        <v>1905</v>
      </c>
      <c r="G785" s="32">
        <v>1500000</v>
      </c>
      <c r="H785">
        <v>4.8</v>
      </c>
    </row>
    <row r="786" spans="1:8" x14ac:dyDescent="0.25">
      <c r="A786" t="s">
        <v>6456</v>
      </c>
      <c r="B786">
        <v>92</v>
      </c>
      <c r="C786" s="32">
        <v>2926565</v>
      </c>
      <c r="D786" t="s">
        <v>866</v>
      </c>
      <c r="E786" t="s">
        <v>6457</v>
      </c>
      <c r="F786" t="s">
        <v>11</v>
      </c>
      <c r="G786" s="32">
        <v>3000000</v>
      </c>
      <c r="H786">
        <v>6.5</v>
      </c>
    </row>
    <row r="787" spans="1:8" x14ac:dyDescent="0.25">
      <c r="A787" t="s">
        <v>5642</v>
      </c>
      <c r="B787">
        <v>95</v>
      </c>
      <c r="C787" s="32">
        <v>48405881.850000001</v>
      </c>
      <c r="D787" t="s">
        <v>676</v>
      </c>
      <c r="E787" t="s">
        <v>6124</v>
      </c>
      <c r="F787" t="s">
        <v>11</v>
      </c>
      <c r="G787" s="32">
        <v>39887981.009999998</v>
      </c>
      <c r="H787">
        <v>5.0999999999999996</v>
      </c>
    </row>
    <row r="788" spans="1:8" x14ac:dyDescent="0.25">
      <c r="A788" t="s">
        <v>6744</v>
      </c>
      <c r="B788">
        <v>89</v>
      </c>
      <c r="C788" s="32">
        <v>48405881.850000001</v>
      </c>
      <c r="D788" t="s">
        <v>3072</v>
      </c>
      <c r="E788" t="s">
        <v>6745</v>
      </c>
      <c r="F788" t="s">
        <v>11</v>
      </c>
      <c r="G788" s="32">
        <v>2500000</v>
      </c>
      <c r="H788">
        <v>5.8</v>
      </c>
    </row>
    <row r="789" spans="1:8" x14ac:dyDescent="0.25">
      <c r="A789" t="s">
        <v>1742</v>
      </c>
      <c r="B789">
        <v>99</v>
      </c>
      <c r="C789" s="32">
        <v>73701902</v>
      </c>
      <c r="D789" t="s">
        <v>1041</v>
      </c>
      <c r="E789" t="s">
        <v>1743</v>
      </c>
      <c r="F789" t="s">
        <v>11</v>
      </c>
      <c r="G789" s="32">
        <v>60000000</v>
      </c>
      <c r="H789">
        <v>5.2</v>
      </c>
    </row>
    <row r="790" spans="1:8" x14ac:dyDescent="0.25">
      <c r="A790" t="s">
        <v>509</v>
      </c>
      <c r="B790">
        <v>89</v>
      </c>
      <c r="C790" s="32">
        <v>64572496</v>
      </c>
      <c r="D790" t="s">
        <v>919</v>
      </c>
      <c r="E790" t="s">
        <v>4771</v>
      </c>
      <c r="F790" t="s">
        <v>11</v>
      </c>
      <c r="G790" s="32">
        <v>12000000</v>
      </c>
      <c r="H790">
        <v>7.1</v>
      </c>
    </row>
    <row r="791" spans="1:8" x14ac:dyDescent="0.25">
      <c r="A791" t="s">
        <v>3023</v>
      </c>
      <c r="B791">
        <v>96</v>
      </c>
      <c r="C791" s="32">
        <v>1050600</v>
      </c>
      <c r="D791" t="s">
        <v>866</v>
      </c>
      <c r="E791" t="s">
        <v>7832</v>
      </c>
      <c r="F791" t="s">
        <v>11</v>
      </c>
      <c r="G791" s="32">
        <v>250000</v>
      </c>
      <c r="H791">
        <v>6.6</v>
      </c>
    </row>
    <row r="792" spans="1:8" x14ac:dyDescent="0.25">
      <c r="A792" t="s">
        <v>5221</v>
      </c>
      <c r="B792">
        <v>125</v>
      </c>
      <c r="C792" s="32">
        <v>169379</v>
      </c>
      <c r="D792" t="s">
        <v>673</v>
      </c>
      <c r="E792" t="s">
        <v>5222</v>
      </c>
      <c r="F792" t="s">
        <v>950</v>
      </c>
      <c r="G792" s="32">
        <v>10000000</v>
      </c>
      <c r="H792">
        <v>6.2</v>
      </c>
    </row>
    <row r="793" spans="1:8" x14ac:dyDescent="0.25">
      <c r="A793" t="s">
        <v>280</v>
      </c>
      <c r="B793">
        <v>144</v>
      </c>
      <c r="C793" s="32">
        <v>61644321</v>
      </c>
      <c r="D793" t="s">
        <v>554</v>
      </c>
      <c r="E793" t="s">
        <v>786</v>
      </c>
      <c r="F793" t="s">
        <v>11</v>
      </c>
      <c r="G793" s="32">
        <v>88000000</v>
      </c>
      <c r="H793">
        <v>8</v>
      </c>
    </row>
    <row r="794" spans="1:8" x14ac:dyDescent="0.25">
      <c r="A794" t="s">
        <v>283</v>
      </c>
      <c r="B794">
        <v>105</v>
      </c>
      <c r="C794" s="32">
        <v>201148159</v>
      </c>
      <c r="D794" t="s">
        <v>686</v>
      </c>
      <c r="E794" t="s">
        <v>687</v>
      </c>
      <c r="F794" t="s">
        <v>11</v>
      </c>
      <c r="G794" s="32">
        <v>95000000</v>
      </c>
      <c r="H794">
        <v>7</v>
      </c>
    </row>
    <row r="795" spans="1:8" x14ac:dyDescent="0.25">
      <c r="A795" t="s">
        <v>283</v>
      </c>
      <c r="B795">
        <v>105</v>
      </c>
      <c r="C795" s="32">
        <v>201148159</v>
      </c>
      <c r="D795" t="s">
        <v>686</v>
      </c>
      <c r="E795" t="s">
        <v>687</v>
      </c>
      <c r="F795" t="s">
        <v>11</v>
      </c>
      <c r="G795" s="32">
        <v>95000000</v>
      </c>
      <c r="H795">
        <v>7</v>
      </c>
    </row>
    <row r="796" spans="1:8" x14ac:dyDescent="0.25">
      <c r="A796" t="s">
        <v>6916</v>
      </c>
      <c r="B796">
        <v>87</v>
      </c>
      <c r="C796" s="32">
        <v>48405881.850000001</v>
      </c>
      <c r="D796" t="s">
        <v>5942</v>
      </c>
      <c r="E796" t="s">
        <v>6917</v>
      </c>
      <c r="F796" t="s">
        <v>11</v>
      </c>
      <c r="G796" s="32">
        <v>39887981.009999998</v>
      </c>
      <c r="H796">
        <v>6</v>
      </c>
    </row>
    <row r="797" spans="1:8" x14ac:dyDescent="0.25">
      <c r="A797" t="s">
        <v>7469</v>
      </c>
      <c r="B797">
        <v>107</v>
      </c>
      <c r="C797" s="32">
        <v>439958</v>
      </c>
      <c r="D797" t="s">
        <v>1165</v>
      </c>
      <c r="E797" t="s">
        <v>7470</v>
      </c>
      <c r="F797" t="s">
        <v>7471</v>
      </c>
      <c r="G797" s="32">
        <v>39887981.009999998</v>
      </c>
      <c r="H797">
        <v>5.9</v>
      </c>
    </row>
    <row r="798" spans="1:8" x14ac:dyDescent="0.25">
      <c r="A798" t="s">
        <v>588</v>
      </c>
      <c r="B798">
        <v>109</v>
      </c>
      <c r="C798" s="32">
        <v>13838130</v>
      </c>
      <c r="D798" t="s">
        <v>659</v>
      </c>
      <c r="E798" t="s">
        <v>2298</v>
      </c>
      <c r="F798" t="s">
        <v>11</v>
      </c>
      <c r="G798" s="32">
        <v>40000000</v>
      </c>
      <c r="H798">
        <v>5.9</v>
      </c>
    </row>
    <row r="799" spans="1:8" x14ac:dyDescent="0.25">
      <c r="A799" t="s">
        <v>46</v>
      </c>
      <c r="B799">
        <v>91</v>
      </c>
      <c r="C799" s="32">
        <v>12495865</v>
      </c>
      <c r="D799" t="s">
        <v>428</v>
      </c>
      <c r="E799" t="s">
        <v>3368</v>
      </c>
      <c r="F799" t="s">
        <v>11</v>
      </c>
      <c r="G799" s="32">
        <v>39887981.009999998</v>
      </c>
      <c r="H799">
        <v>6.8</v>
      </c>
    </row>
    <row r="800" spans="1:8" x14ac:dyDescent="0.25">
      <c r="A800" t="s">
        <v>1204</v>
      </c>
      <c r="B800">
        <v>108</v>
      </c>
      <c r="C800" s="32">
        <v>22433915</v>
      </c>
      <c r="D800" t="s">
        <v>737</v>
      </c>
      <c r="E800" t="s">
        <v>2264</v>
      </c>
      <c r="F800" t="s">
        <v>11</v>
      </c>
      <c r="G800" s="32">
        <v>60000000</v>
      </c>
      <c r="H800">
        <v>6.2</v>
      </c>
    </row>
    <row r="801" spans="1:8" x14ac:dyDescent="0.25">
      <c r="A801" t="s">
        <v>1462</v>
      </c>
      <c r="B801">
        <v>111</v>
      </c>
      <c r="C801" s="32">
        <v>20300000</v>
      </c>
      <c r="D801" t="s">
        <v>1387</v>
      </c>
      <c r="E801" t="s">
        <v>2269</v>
      </c>
      <c r="F801" t="s">
        <v>11</v>
      </c>
      <c r="G801" s="32">
        <v>40000000</v>
      </c>
      <c r="H801">
        <v>6.2</v>
      </c>
    </row>
    <row r="802" spans="1:8" x14ac:dyDescent="0.25">
      <c r="A802" t="s">
        <v>5808</v>
      </c>
      <c r="B802">
        <v>104</v>
      </c>
      <c r="C802" s="32">
        <v>6670712</v>
      </c>
      <c r="D802" t="s">
        <v>866</v>
      </c>
      <c r="E802" t="s">
        <v>5809</v>
      </c>
      <c r="F802" t="s">
        <v>11</v>
      </c>
      <c r="G802" s="32">
        <v>6000000</v>
      </c>
      <c r="H802">
        <v>7.4</v>
      </c>
    </row>
    <row r="803" spans="1:8" x14ac:dyDescent="0.25">
      <c r="A803" t="s">
        <v>637</v>
      </c>
      <c r="B803">
        <v>114</v>
      </c>
      <c r="C803" s="32">
        <v>78745923</v>
      </c>
      <c r="D803" t="s">
        <v>226</v>
      </c>
      <c r="E803" t="s">
        <v>1582</v>
      </c>
      <c r="F803" t="s">
        <v>11</v>
      </c>
      <c r="G803" s="32">
        <v>55000000</v>
      </c>
      <c r="H803">
        <v>6.7</v>
      </c>
    </row>
    <row r="804" spans="1:8" x14ac:dyDescent="0.25">
      <c r="A804" t="s">
        <v>1061</v>
      </c>
      <c r="B804">
        <v>90</v>
      </c>
      <c r="C804" s="32">
        <v>7871693</v>
      </c>
      <c r="D804" t="s">
        <v>2394</v>
      </c>
      <c r="E804" t="s">
        <v>2395</v>
      </c>
      <c r="F804" t="s">
        <v>11</v>
      </c>
      <c r="G804" s="32">
        <v>55000000</v>
      </c>
      <c r="H804">
        <v>6.5</v>
      </c>
    </row>
    <row r="805" spans="1:8" x14ac:dyDescent="0.25">
      <c r="A805" t="s">
        <v>4090</v>
      </c>
      <c r="B805">
        <v>116</v>
      </c>
      <c r="C805" s="32">
        <v>325491</v>
      </c>
      <c r="D805" t="s">
        <v>730</v>
      </c>
      <c r="E805" t="s">
        <v>4091</v>
      </c>
      <c r="F805" t="s">
        <v>11</v>
      </c>
      <c r="G805" s="32">
        <v>17500000</v>
      </c>
      <c r="H805">
        <v>6</v>
      </c>
    </row>
    <row r="806" spans="1:8" x14ac:dyDescent="0.25">
      <c r="A806" t="s">
        <v>3155</v>
      </c>
      <c r="B806">
        <v>135</v>
      </c>
      <c r="C806" s="32">
        <v>7563397</v>
      </c>
      <c r="D806" t="s">
        <v>661</v>
      </c>
      <c r="E806" t="s">
        <v>6460</v>
      </c>
      <c r="F806" t="s">
        <v>4916</v>
      </c>
      <c r="G806" s="32">
        <v>3300000</v>
      </c>
      <c r="H806">
        <v>8.6999999999999993</v>
      </c>
    </row>
    <row r="807" spans="1:8" x14ac:dyDescent="0.25">
      <c r="A807" t="s">
        <v>4885</v>
      </c>
      <c r="B807">
        <v>132</v>
      </c>
      <c r="C807" s="32">
        <v>119922</v>
      </c>
      <c r="D807" t="s">
        <v>673</v>
      </c>
      <c r="E807" t="s">
        <v>4886</v>
      </c>
      <c r="F807" t="s">
        <v>666</v>
      </c>
      <c r="G807" s="32">
        <v>12000000</v>
      </c>
      <c r="H807">
        <v>7.7</v>
      </c>
    </row>
    <row r="808" spans="1:8" x14ac:dyDescent="0.25">
      <c r="A808" t="s">
        <v>7644</v>
      </c>
      <c r="B808">
        <v>91</v>
      </c>
      <c r="C808" s="32">
        <v>243347</v>
      </c>
      <c r="D808" t="s">
        <v>730</v>
      </c>
      <c r="E808" t="s">
        <v>7645</v>
      </c>
      <c r="F808" t="s">
        <v>11</v>
      </c>
      <c r="G808" s="32">
        <v>500000</v>
      </c>
      <c r="H808">
        <v>5.3</v>
      </c>
    </row>
    <row r="809" spans="1:8" x14ac:dyDescent="0.25">
      <c r="A809" t="s">
        <v>3745</v>
      </c>
      <c r="B809">
        <v>86</v>
      </c>
      <c r="C809" s="32">
        <v>206678</v>
      </c>
      <c r="D809" t="s">
        <v>909</v>
      </c>
      <c r="E809" t="s">
        <v>3873</v>
      </c>
      <c r="F809" t="s">
        <v>2453</v>
      </c>
      <c r="G809" s="32">
        <v>39887981.009999998</v>
      </c>
      <c r="H809">
        <v>6.5</v>
      </c>
    </row>
    <row r="810" spans="1:8" x14ac:dyDescent="0.25">
      <c r="A810" t="s">
        <v>374</v>
      </c>
      <c r="B810">
        <v>106</v>
      </c>
      <c r="C810" s="32">
        <v>163192114</v>
      </c>
      <c r="D810" t="s">
        <v>13</v>
      </c>
      <c r="E810" t="s">
        <v>440</v>
      </c>
      <c r="F810" t="s">
        <v>11</v>
      </c>
      <c r="G810" s="32">
        <v>125000000</v>
      </c>
      <c r="H810">
        <v>5.8</v>
      </c>
    </row>
    <row r="811" spans="1:8" x14ac:dyDescent="0.25">
      <c r="A811" t="s">
        <v>374</v>
      </c>
      <c r="B811">
        <v>106</v>
      </c>
      <c r="C811" s="32">
        <v>163192114</v>
      </c>
      <c r="D811" t="s">
        <v>13</v>
      </c>
      <c r="E811" t="s">
        <v>440</v>
      </c>
      <c r="F811" t="s">
        <v>11</v>
      </c>
      <c r="G811" s="32">
        <v>125000000</v>
      </c>
      <c r="H811">
        <v>5.8</v>
      </c>
    </row>
    <row r="812" spans="1:8" x14ac:dyDescent="0.25">
      <c r="A812" t="s">
        <v>4386</v>
      </c>
      <c r="B812">
        <v>98</v>
      </c>
      <c r="C812" s="32">
        <v>48405881.850000001</v>
      </c>
      <c r="D812" t="s">
        <v>145</v>
      </c>
      <c r="E812" t="s">
        <v>6470</v>
      </c>
      <c r="F812" t="s">
        <v>11</v>
      </c>
      <c r="G812" s="32">
        <v>4300000</v>
      </c>
      <c r="H812">
        <v>6.6</v>
      </c>
    </row>
    <row r="813" spans="1:8" x14ac:dyDescent="0.25">
      <c r="A813" t="s">
        <v>1685</v>
      </c>
      <c r="B813">
        <v>104</v>
      </c>
      <c r="C813" s="32">
        <v>1789892</v>
      </c>
      <c r="D813" t="s">
        <v>336</v>
      </c>
      <c r="E813" t="s">
        <v>5489</v>
      </c>
      <c r="F813" t="s">
        <v>11</v>
      </c>
      <c r="G813" s="32">
        <v>8000000</v>
      </c>
      <c r="H813">
        <v>6.6</v>
      </c>
    </row>
    <row r="814" spans="1:8" x14ac:dyDescent="0.25">
      <c r="A814" t="s">
        <v>4686</v>
      </c>
      <c r="B814">
        <v>110</v>
      </c>
      <c r="C814" s="32">
        <v>136007</v>
      </c>
      <c r="D814" t="s">
        <v>2641</v>
      </c>
      <c r="E814" t="s">
        <v>8115</v>
      </c>
      <c r="F814" t="s">
        <v>497</v>
      </c>
      <c r="G814" s="32">
        <v>4500</v>
      </c>
      <c r="H814">
        <v>6.9</v>
      </c>
    </row>
    <row r="815" spans="1:8" x14ac:dyDescent="0.25">
      <c r="A815" t="s">
        <v>400</v>
      </c>
      <c r="B815">
        <v>141</v>
      </c>
      <c r="C815" s="32">
        <v>122012710</v>
      </c>
      <c r="D815" t="s">
        <v>145</v>
      </c>
      <c r="E815" t="s">
        <v>1319</v>
      </c>
      <c r="F815" t="s">
        <v>11</v>
      </c>
      <c r="G815" s="32">
        <v>62000000</v>
      </c>
      <c r="H815">
        <v>6.9</v>
      </c>
    </row>
    <row r="816" spans="1:8" x14ac:dyDescent="0.25">
      <c r="A816" t="s">
        <v>2078</v>
      </c>
      <c r="B816">
        <v>251</v>
      </c>
      <c r="C816" s="32">
        <v>57750000</v>
      </c>
      <c r="D816" t="s">
        <v>2079</v>
      </c>
      <c r="E816" t="s">
        <v>2080</v>
      </c>
      <c r="F816" t="s">
        <v>11</v>
      </c>
      <c r="G816" s="32">
        <v>31115000</v>
      </c>
      <c r="H816">
        <v>7</v>
      </c>
    </row>
    <row r="817" spans="1:8" x14ac:dyDescent="0.25">
      <c r="A817" t="s">
        <v>2416</v>
      </c>
      <c r="B817">
        <v>97</v>
      </c>
      <c r="C817" s="32">
        <v>24138847</v>
      </c>
      <c r="D817" t="s">
        <v>676</v>
      </c>
      <c r="E817" t="s">
        <v>5972</v>
      </c>
      <c r="F817" t="s">
        <v>11</v>
      </c>
      <c r="G817" s="32">
        <v>5000000</v>
      </c>
      <c r="H817">
        <v>7.4</v>
      </c>
    </row>
    <row r="818" spans="1:8" x14ac:dyDescent="0.25">
      <c r="A818" t="s">
        <v>2416</v>
      </c>
      <c r="B818">
        <v>102</v>
      </c>
      <c r="C818" s="32">
        <v>3151130</v>
      </c>
      <c r="D818" t="s">
        <v>676</v>
      </c>
      <c r="E818" t="s">
        <v>8088</v>
      </c>
      <c r="F818" t="s">
        <v>11</v>
      </c>
      <c r="G818" s="32">
        <v>230000</v>
      </c>
      <c r="H818">
        <v>7.8</v>
      </c>
    </row>
    <row r="819" spans="1:8" x14ac:dyDescent="0.25">
      <c r="A819" t="s">
        <v>550</v>
      </c>
      <c r="B819">
        <v>107</v>
      </c>
      <c r="C819" s="32">
        <v>137340146</v>
      </c>
      <c r="D819" t="s">
        <v>854</v>
      </c>
      <c r="E819" t="s">
        <v>855</v>
      </c>
      <c r="F819" t="s">
        <v>11</v>
      </c>
      <c r="G819" s="32">
        <v>70000000</v>
      </c>
      <c r="H819">
        <v>6.4</v>
      </c>
    </row>
    <row r="820" spans="1:8" x14ac:dyDescent="0.25">
      <c r="A820" t="s">
        <v>711</v>
      </c>
      <c r="B820">
        <v>124</v>
      </c>
      <c r="C820" s="32">
        <v>84049211</v>
      </c>
      <c r="D820" t="s">
        <v>16</v>
      </c>
      <c r="E820" t="s">
        <v>1267</v>
      </c>
      <c r="F820" t="s">
        <v>11</v>
      </c>
      <c r="G820" s="32">
        <v>70000000</v>
      </c>
      <c r="H820">
        <v>6.4</v>
      </c>
    </row>
    <row r="821" spans="1:8" x14ac:dyDescent="0.25">
      <c r="A821" t="s">
        <v>1154</v>
      </c>
      <c r="B821">
        <v>94</v>
      </c>
      <c r="C821" s="32">
        <v>36985501</v>
      </c>
      <c r="D821" t="s">
        <v>3128</v>
      </c>
      <c r="E821" t="s">
        <v>3129</v>
      </c>
      <c r="F821" t="s">
        <v>11</v>
      </c>
      <c r="G821" s="32">
        <v>26000000</v>
      </c>
      <c r="H821">
        <v>5.2</v>
      </c>
    </row>
    <row r="822" spans="1:8" x14ac:dyDescent="0.25">
      <c r="A822" t="s">
        <v>6563</v>
      </c>
      <c r="B822">
        <v>96</v>
      </c>
      <c r="C822" s="32">
        <v>444354</v>
      </c>
      <c r="D822" t="s">
        <v>866</v>
      </c>
      <c r="E822" t="s">
        <v>6880</v>
      </c>
      <c r="F822" t="s">
        <v>11</v>
      </c>
      <c r="G822" s="32">
        <v>39887981.009999998</v>
      </c>
      <c r="H822">
        <v>6.4</v>
      </c>
    </row>
    <row r="823" spans="1:8" x14ac:dyDescent="0.25">
      <c r="A823" t="s">
        <v>123</v>
      </c>
      <c r="B823">
        <v>135</v>
      </c>
      <c r="C823" s="32">
        <v>128300000</v>
      </c>
      <c r="D823" t="s">
        <v>628</v>
      </c>
      <c r="E823" t="s">
        <v>3588</v>
      </c>
      <c r="F823" t="s">
        <v>11</v>
      </c>
      <c r="G823" s="32">
        <v>19400870</v>
      </c>
      <c r="H823">
        <v>7.7</v>
      </c>
    </row>
    <row r="824" spans="1:8" x14ac:dyDescent="0.25">
      <c r="A824" t="s">
        <v>6639</v>
      </c>
      <c r="B824">
        <v>80</v>
      </c>
      <c r="C824" s="32">
        <v>48405881.850000001</v>
      </c>
      <c r="D824" t="s">
        <v>1554</v>
      </c>
      <c r="E824" t="s">
        <v>6640</v>
      </c>
      <c r="F824" t="s">
        <v>11</v>
      </c>
      <c r="G824" s="32">
        <v>3000000</v>
      </c>
      <c r="H824">
        <v>4.9000000000000004</v>
      </c>
    </row>
    <row r="825" spans="1:8" x14ac:dyDescent="0.25">
      <c r="A825" t="s">
        <v>7130</v>
      </c>
      <c r="B825">
        <v>112</v>
      </c>
      <c r="C825" s="32">
        <v>48405881.850000001</v>
      </c>
      <c r="D825" t="s">
        <v>866</v>
      </c>
      <c r="E825" t="s">
        <v>7131</v>
      </c>
      <c r="F825" t="s">
        <v>11</v>
      </c>
      <c r="G825" s="32">
        <v>5000000</v>
      </c>
      <c r="H825">
        <v>7.1</v>
      </c>
    </row>
    <row r="826" spans="1:8" x14ac:dyDescent="0.25">
      <c r="A826" t="s">
        <v>1044</v>
      </c>
      <c r="B826">
        <v>98</v>
      </c>
      <c r="C826" s="32">
        <v>33987757</v>
      </c>
      <c r="D826" t="s">
        <v>69</v>
      </c>
      <c r="E826" t="s">
        <v>2522</v>
      </c>
      <c r="F826" t="s">
        <v>11</v>
      </c>
      <c r="G826" s="32">
        <v>27000000</v>
      </c>
      <c r="H826">
        <v>7.3</v>
      </c>
    </row>
    <row r="827" spans="1:8" x14ac:dyDescent="0.25">
      <c r="A827" t="s">
        <v>8012</v>
      </c>
      <c r="B827">
        <v>80</v>
      </c>
      <c r="C827" s="32">
        <v>48405881.850000001</v>
      </c>
      <c r="D827" t="s">
        <v>3509</v>
      </c>
      <c r="E827" t="s">
        <v>8013</v>
      </c>
      <c r="F827" t="s">
        <v>11</v>
      </c>
      <c r="G827" s="32">
        <v>1800000</v>
      </c>
      <c r="H827">
        <v>5.6</v>
      </c>
    </row>
    <row r="828" spans="1:8" x14ac:dyDescent="0.25">
      <c r="A828" t="s">
        <v>627</v>
      </c>
      <c r="B828">
        <v>172</v>
      </c>
      <c r="C828" s="32">
        <v>27098580</v>
      </c>
      <c r="D828" t="s">
        <v>628</v>
      </c>
      <c r="E828" t="s">
        <v>629</v>
      </c>
      <c r="F828" t="s">
        <v>11</v>
      </c>
      <c r="G828" s="32">
        <v>102000000</v>
      </c>
      <c r="H828">
        <v>7.5</v>
      </c>
    </row>
    <row r="829" spans="1:8" x14ac:dyDescent="0.25">
      <c r="A829" t="s">
        <v>999</v>
      </c>
      <c r="B829">
        <v>95</v>
      </c>
      <c r="C829" s="32">
        <v>119793567</v>
      </c>
      <c r="D829" t="s">
        <v>1000</v>
      </c>
      <c r="E829" t="s">
        <v>1001</v>
      </c>
      <c r="F829" t="s">
        <v>11</v>
      </c>
      <c r="G829" s="32">
        <v>78000000</v>
      </c>
      <c r="H829">
        <v>6.5</v>
      </c>
    </row>
    <row r="830" spans="1:8" x14ac:dyDescent="0.25">
      <c r="A830" t="s">
        <v>721</v>
      </c>
      <c r="B830">
        <v>90</v>
      </c>
      <c r="C830" s="32">
        <v>124870275</v>
      </c>
      <c r="D830" t="s">
        <v>722</v>
      </c>
      <c r="E830" t="s">
        <v>723</v>
      </c>
      <c r="F830" t="s">
        <v>11</v>
      </c>
      <c r="G830" s="32">
        <v>100000000</v>
      </c>
      <c r="H830">
        <v>7</v>
      </c>
    </row>
    <row r="831" spans="1:8" x14ac:dyDescent="0.25">
      <c r="A831" t="s">
        <v>186</v>
      </c>
      <c r="B831">
        <v>85</v>
      </c>
      <c r="C831" s="32">
        <v>80034302</v>
      </c>
      <c r="D831" t="s">
        <v>1178</v>
      </c>
      <c r="E831" t="s">
        <v>3180</v>
      </c>
      <c r="F831" t="s">
        <v>11</v>
      </c>
      <c r="G831" s="32">
        <v>25000000</v>
      </c>
      <c r="H831">
        <v>7</v>
      </c>
    </row>
    <row r="832" spans="1:8" x14ac:dyDescent="0.25">
      <c r="A832" t="s">
        <v>1681</v>
      </c>
      <c r="B832">
        <v>119</v>
      </c>
      <c r="C832" s="32">
        <v>4992159</v>
      </c>
      <c r="D832" t="s">
        <v>4336</v>
      </c>
      <c r="E832" t="s">
        <v>5426</v>
      </c>
      <c r="F832" t="s">
        <v>11</v>
      </c>
      <c r="G832" s="32">
        <v>8550000</v>
      </c>
      <c r="H832">
        <v>5.6</v>
      </c>
    </row>
    <row r="833" spans="1:8" x14ac:dyDescent="0.25">
      <c r="A833" t="s">
        <v>3758</v>
      </c>
      <c r="B833">
        <v>97</v>
      </c>
      <c r="C833" s="32">
        <v>56631572</v>
      </c>
      <c r="D833" t="s">
        <v>569</v>
      </c>
      <c r="E833" t="s">
        <v>4607</v>
      </c>
      <c r="F833" t="s">
        <v>11</v>
      </c>
      <c r="G833" s="32">
        <v>12000000</v>
      </c>
      <c r="H833">
        <v>6.8</v>
      </c>
    </row>
    <row r="834" spans="1:8" x14ac:dyDescent="0.25">
      <c r="A834" t="s">
        <v>1961</v>
      </c>
      <c r="B834">
        <v>136</v>
      </c>
      <c r="C834" s="32">
        <v>67253092</v>
      </c>
      <c r="D834" t="s">
        <v>1294</v>
      </c>
      <c r="E834" t="s">
        <v>1962</v>
      </c>
      <c r="F834" t="s">
        <v>11</v>
      </c>
      <c r="G834" s="32">
        <v>30000000</v>
      </c>
      <c r="H834">
        <v>7.2</v>
      </c>
    </row>
    <row r="835" spans="1:8" x14ac:dyDescent="0.25">
      <c r="A835" t="s">
        <v>246</v>
      </c>
      <c r="B835">
        <v>124</v>
      </c>
      <c r="C835" s="32">
        <v>79900000</v>
      </c>
      <c r="D835" t="s">
        <v>2206</v>
      </c>
      <c r="E835" t="s">
        <v>4291</v>
      </c>
      <c r="F835" t="s">
        <v>11</v>
      </c>
      <c r="G835" s="32">
        <v>39887981.009999998</v>
      </c>
      <c r="H835">
        <v>7.5</v>
      </c>
    </row>
    <row r="836" spans="1:8" x14ac:dyDescent="0.25">
      <c r="A836" t="s">
        <v>3473</v>
      </c>
      <c r="B836">
        <v>111</v>
      </c>
      <c r="C836" s="32">
        <v>6109075</v>
      </c>
      <c r="D836" t="s">
        <v>524</v>
      </c>
      <c r="E836" t="s">
        <v>3474</v>
      </c>
      <c r="F836" t="s">
        <v>497</v>
      </c>
      <c r="G836" s="32">
        <v>19430000</v>
      </c>
      <c r="H836">
        <v>6.7</v>
      </c>
    </row>
    <row r="837" spans="1:8" x14ac:dyDescent="0.25">
      <c r="A837" t="s">
        <v>3177</v>
      </c>
      <c r="B837">
        <v>93</v>
      </c>
      <c r="C837" s="32">
        <v>197148</v>
      </c>
      <c r="D837" t="s">
        <v>5567</v>
      </c>
      <c r="E837" t="s">
        <v>5568</v>
      </c>
      <c r="F837" t="s">
        <v>11</v>
      </c>
      <c r="G837" s="32">
        <v>7500000</v>
      </c>
      <c r="H837">
        <v>6.3</v>
      </c>
    </row>
    <row r="838" spans="1:8" x14ac:dyDescent="0.25">
      <c r="A838" t="s">
        <v>908</v>
      </c>
      <c r="B838">
        <v>91</v>
      </c>
      <c r="C838" s="32">
        <v>8104069</v>
      </c>
      <c r="D838" t="s">
        <v>591</v>
      </c>
      <c r="E838" t="s">
        <v>3806</v>
      </c>
      <c r="F838" t="s">
        <v>11</v>
      </c>
      <c r="G838" s="32">
        <v>20000000</v>
      </c>
      <c r="H838">
        <v>4.5</v>
      </c>
    </row>
    <row r="839" spans="1:8" x14ac:dyDescent="0.25">
      <c r="A839" t="s">
        <v>5541</v>
      </c>
      <c r="B839">
        <v>106</v>
      </c>
      <c r="C839" s="32">
        <v>48405881.850000001</v>
      </c>
      <c r="D839" t="s">
        <v>449</v>
      </c>
      <c r="E839" t="s">
        <v>5542</v>
      </c>
      <c r="F839" t="s">
        <v>11</v>
      </c>
      <c r="G839" s="32">
        <v>8000000</v>
      </c>
      <c r="H839">
        <v>4.2</v>
      </c>
    </row>
    <row r="840" spans="1:8" x14ac:dyDescent="0.25">
      <c r="A840" t="s">
        <v>6948</v>
      </c>
      <c r="B840">
        <v>87</v>
      </c>
      <c r="C840" s="32">
        <v>48405881.850000001</v>
      </c>
      <c r="D840" t="s">
        <v>676</v>
      </c>
      <c r="E840" t="s">
        <v>6949</v>
      </c>
      <c r="F840" t="s">
        <v>11</v>
      </c>
      <c r="G840" s="32">
        <v>2000000</v>
      </c>
      <c r="H840">
        <v>6.6</v>
      </c>
    </row>
    <row r="841" spans="1:8" x14ac:dyDescent="0.25">
      <c r="A841" t="s">
        <v>903</v>
      </c>
      <c r="B841">
        <v>154</v>
      </c>
      <c r="C841" s="32">
        <v>95632614</v>
      </c>
      <c r="D841" t="s">
        <v>904</v>
      </c>
      <c r="E841" t="s">
        <v>905</v>
      </c>
      <c r="F841" t="s">
        <v>11</v>
      </c>
      <c r="G841" s="32">
        <v>79000000</v>
      </c>
      <c r="H841">
        <v>7.2</v>
      </c>
    </row>
    <row r="842" spans="1:8" x14ac:dyDescent="0.25">
      <c r="A842" t="s">
        <v>834</v>
      </c>
      <c r="B842">
        <v>108</v>
      </c>
      <c r="C842" s="32">
        <v>40048332</v>
      </c>
      <c r="D842" t="s">
        <v>307</v>
      </c>
      <c r="E842" t="s">
        <v>835</v>
      </c>
      <c r="F842" t="s">
        <v>11</v>
      </c>
      <c r="G842" s="32">
        <v>85000000</v>
      </c>
      <c r="H842">
        <v>5.5</v>
      </c>
    </row>
    <row r="843" spans="1:8" x14ac:dyDescent="0.25">
      <c r="A843" t="s">
        <v>553</v>
      </c>
      <c r="B843">
        <v>120</v>
      </c>
      <c r="C843" s="32">
        <v>100003492</v>
      </c>
      <c r="D843" t="s">
        <v>730</v>
      </c>
      <c r="E843" t="s">
        <v>1378</v>
      </c>
      <c r="F843" t="s">
        <v>11</v>
      </c>
      <c r="G843" s="32">
        <v>65000000</v>
      </c>
      <c r="H843">
        <v>7.6</v>
      </c>
    </row>
    <row r="844" spans="1:8" x14ac:dyDescent="0.25">
      <c r="A844" t="s">
        <v>5812</v>
      </c>
      <c r="B844">
        <v>94</v>
      </c>
      <c r="C844" s="32">
        <v>4693919</v>
      </c>
      <c r="D844" t="s">
        <v>676</v>
      </c>
      <c r="E844" t="s">
        <v>5813</v>
      </c>
      <c r="F844" t="s">
        <v>11</v>
      </c>
      <c r="G844" s="32">
        <v>6500000</v>
      </c>
      <c r="H844">
        <v>4.5999999999999996</v>
      </c>
    </row>
    <row r="845" spans="1:8" x14ac:dyDescent="0.25">
      <c r="A845" t="s">
        <v>1897</v>
      </c>
      <c r="B845">
        <v>112</v>
      </c>
      <c r="C845" s="32">
        <v>36665854</v>
      </c>
      <c r="D845" t="s">
        <v>145</v>
      </c>
      <c r="E845" t="s">
        <v>2260</v>
      </c>
      <c r="F845" t="s">
        <v>11</v>
      </c>
      <c r="G845" s="32">
        <v>40000000</v>
      </c>
      <c r="H845">
        <v>6.4</v>
      </c>
    </row>
    <row r="846" spans="1:8" x14ac:dyDescent="0.25">
      <c r="A846" t="s">
        <v>5846</v>
      </c>
      <c r="B846">
        <v>97</v>
      </c>
      <c r="C846" s="32">
        <v>117560</v>
      </c>
      <c r="D846" t="s">
        <v>69</v>
      </c>
      <c r="E846" t="s">
        <v>5847</v>
      </c>
      <c r="F846" t="s">
        <v>11</v>
      </c>
      <c r="G846" s="32">
        <v>6000000</v>
      </c>
      <c r="H846">
        <v>6.2</v>
      </c>
    </row>
    <row r="847" spans="1:8" x14ac:dyDescent="0.25">
      <c r="A847" t="s">
        <v>663</v>
      </c>
      <c r="B847">
        <v>109</v>
      </c>
      <c r="C847" s="32">
        <v>377420</v>
      </c>
      <c r="D847" t="s">
        <v>1165</v>
      </c>
      <c r="E847" t="s">
        <v>6501</v>
      </c>
      <c r="F847" t="s">
        <v>666</v>
      </c>
      <c r="G847" s="32">
        <v>39887981.009999998</v>
      </c>
      <c r="H847">
        <v>7.3</v>
      </c>
    </row>
    <row r="848" spans="1:8" x14ac:dyDescent="0.25">
      <c r="A848" t="s">
        <v>4386</v>
      </c>
      <c r="B848">
        <v>75</v>
      </c>
      <c r="C848" s="32">
        <v>48405881.850000001</v>
      </c>
      <c r="D848" t="s">
        <v>16</v>
      </c>
      <c r="E848" t="s">
        <v>5035</v>
      </c>
      <c r="F848" t="s">
        <v>11</v>
      </c>
      <c r="G848" s="32">
        <v>10000000</v>
      </c>
      <c r="H848">
        <v>6.7</v>
      </c>
    </row>
    <row r="849" spans="1:8" x14ac:dyDescent="0.25">
      <c r="A849" t="s">
        <v>6580</v>
      </c>
      <c r="B849">
        <v>101</v>
      </c>
      <c r="C849" s="32">
        <v>3105269</v>
      </c>
      <c r="D849" t="s">
        <v>735</v>
      </c>
      <c r="E849" t="s">
        <v>6581</v>
      </c>
      <c r="F849" t="s">
        <v>11</v>
      </c>
      <c r="G849" s="32">
        <v>3000000</v>
      </c>
      <c r="H849">
        <v>5</v>
      </c>
    </row>
    <row r="850" spans="1:8" x14ac:dyDescent="0.25">
      <c r="A850" t="s">
        <v>7822</v>
      </c>
      <c r="B850">
        <v>90</v>
      </c>
      <c r="C850" s="32">
        <v>318622</v>
      </c>
      <c r="D850" t="s">
        <v>1934</v>
      </c>
      <c r="E850" t="s">
        <v>7823</v>
      </c>
      <c r="F850" t="s">
        <v>11</v>
      </c>
      <c r="G850" s="32">
        <v>270000</v>
      </c>
      <c r="H850">
        <v>6.4</v>
      </c>
    </row>
    <row r="851" spans="1:8" x14ac:dyDescent="0.25">
      <c r="A851" t="s">
        <v>604</v>
      </c>
      <c r="B851">
        <v>123</v>
      </c>
      <c r="C851" s="32">
        <v>101087161</v>
      </c>
      <c r="D851" t="s">
        <v>108</v>
      </c>
      <c r="E851" t="s">
        <v>900</v>
      </c>
      <c r="F851" t="s">
        <v>11</v>
      </c>
      <c r="G851" s="32">
        <v>75000000</v>
      </c>
      <c r="H851">
        <v>6.8</v>
      </c>
    </row>
    <row r="852" spans="1:8" x14ac:dyDescent="0.25">
      <c r="A852" t="s">
        <v>784</v>
      </c>
      <c r="B852">
        <v>129</v>
      </c>
      <c r="C852" s="32">
        <v>37567440</v>
      </c>
      <c r="D852" t="s">
        <v>56</v>
      </c>
      <c r="E852" t="s">
        <v>785</v>
      </c>
      <c r="F852" t="s">
        <v>11</v>
      </c>
      <c r="G852" s="32">
        <v>20000000</v>
      </c>
      <c r="H852">
        <v>6.9</v>
      </c>
    </row>
    <row r="853" spans="1:8" x14ac:dyDescent="0.25">
      <c r="A853" t="s">
        <v>784</v>
      </c>
      <c r="B853">
        <v>129</v>
      </c>
      <c r="C853" s="32">
        <v>37567440</v>
      </c>
      <c r="D853" t="s">
        <v>56</v>
      </c>
      <c r="E853" t="s">
        <v>785</v>
      </c>
      <c r="F853" t="s">
        <v>11</v>
      </c>
      <c r="G853" s="32">
        <v>20000000</v>
      </c>
      <c r="H853">
        <v>6.9</v>
      </c>
    </row>
    <row r="854" spans="1:8" x14ac:dyDescent="0.25">
      <c r="A854" t="s">
        <v>3256</v>
      </c>
      <c r="B854">
        <v>103</v>
      </c>
      <c r="C854" s="32">
        <v>26400000</v>
      </c>
      <c r="D854" t="s">
        <v>13</v>
      </c>
      <c r="E854" t="s">
        <v>3998</v>
      </c>
      <c r="F854" t="s">
        <v>11</v>
      </c>
      <c r="G854" s="32">
        <v>18000000</v>
      </c>
      <c r="H854">
        <v>5.8</v>
      </c>
    </row>
    <row r="855" spans="1:8" x14ac:dyDescent="0.25">
      <c r="A855" t="s">
        <v>2547</v>
      </c>
      <c r="B855">
        <v>123</v>
      </c>
      <c r="C855" s="32">
        <v>34531832</v>
      </c>
      <c r="D855" t="s">
        <v>554</v>
      </c>
      <c r="E855" t="s">
        <v>2548</v>
      </c>
      <c r="F855" t="s">
        <v>11</v>
      </c>
      <c r="G855" s="32">
        <v>35000000</v>
      </c>
      <c r="H855">
        <v>7.1</v>
      </c>
    </row>
    <row r="856" spans="1:8" x14ac:dyDescent="0.25">
      <c r="A856" t="s">
        <v>1162</v>
      </c>
      <c r="B856">
        <v>113</v>
      </c>
      <c r="C856" s="32">
        <v>48405881.850000001</v>
      </c>
      <c r="D856" t="s">
        <v>2975</v>
      </c>
      <c r="E856" t="s">
        <v>2976</v>
      </c>
      <c r="F856" t="s">
        <v>11</v>
      </c>
      <c r="G856" s="32">
        <v>29000000</v>
      </c>
      <c r="H856">
        <v>7.1</v>
      </c>
    </row>
    <row r="857" spans="1:8" x14ac:dyDescent="0.25">
      <c r="A857" t="s">
        <v>4343</v>
      </c>
      <c r="B857">
        <v>89</v>
      </c>
      <c r="C857" s="32">
        <v>29302097</v>
      </c>
      <c r="D857" t="s">
        <v>4344</v>
      </c>
      <c r="E857" t="s">
        <v>4345</v>
      </c>
      <c r="F857" t="s">
        <v>11</v>
      </c>
      <c r="G857" s="32">
        <v>15000000</v>
      </c>
      <c r="H857">
        <v>4.5999999999999996</v>
      </c>
    </row>
    <row r="858" spans="1:8" x14ac:dyDescent="0.25">
      <c r="A858" t="s">
        <v>4407</v>
      </c>
      <c r="B858">
        <v>97</v>
      </c>
      <c r="C858" s="32">
        <v>12212417</v>
      </c>
      <c r="D858" t="s">
        <v>519</v>
      </c>
      <c r="E858" t="s">
        <v>4408</v>
      </c>
      <c r="F858" t="s">
        <v>11</v>
      </c>
      <c r="G858" s="32">
        <v>15000000</v>
      </c>
      <c r="H858">
        <v>6.7</v>
      </c>
    </row>
    <row r="859" spans="1:8" x14ac:dyDescent="0.25">
      <c r="A859" t="s">
        <v>1731</v>
      </c>
      <c r="B859">
        <v>109</v>
      </c>
      <c r="C859" s="32">
        <v>81022333</v>
      </c>
      <c r="D859" t="s">
        <v>485</v>
      </c>
      <c r="E859" t="s">
        <v>1732</v>
      </c>
      <c r="F859" t="s">
        <v>11</v>
      </c>
      <c r="G859" s="32">
        <v>50000000</v>
      </c>
      <c r="H859">
        <v>5</v>
      </c>
    </row>
    <row r="860" spans="1:8" x14ac:dyDescent="0.25">
      <c r="A860" t="s">
        <v>1252</v>
      </c>
      <c r="B860">
        <v>108</v>
      </c>
      <c r="C860" s="32">
        <v>8054280</v>
      </c>
      <c r="D860" t="s">
        <v>1051</v>
      </c>
      <c r="E860" t="s">
        <v>3807</v>
      </c>
      <c r="F860" t="s">
        <v>11</v>
      </c>
      <c r="G860" s="32">
        <v>20000000</v>
      </c>
      <c r="H860">
        <v>6.3</v>
      </c>
    </row>
    <row r="861" spans="1:8" x14ac:dyDescent="0.25">
      <c r="A861" t="s">
        <v>6998</v>
      </c>
      <c r="B861">
        <v>88</v>
      </c>
      <c r="C861" s="32">
        <v>48405881.850000001</v>
      </c>
      <c r="D861" t="s">
        <v>212</v>
      </c>
      <c r="E861" t="s">
        <v>7032</v>
      </c>
      <c r="F861" t="s">
        <v>11</v>
      </c>
      <c r="G861" s="32">
        <v>1700000</v>
      </c>
      <c r="H861">
        <v>6.1</v>
      </c>
    </row>
    <row r="862" spans="1:8" x14ac:dyDescent="0.25">
      <c r="A862" t="s">
        <v>352</v>
      </c>
      <c r="B862">
        <v>135</v>
      </c>
      <c r="C862" s="32">
        <v>76081498</v>
      </c>
      <c r="D862" t="s">
        <v>921</v>
      </c>
      <c r="E862" t="s">
        <v>922</v>
      </c>
      <c r="F862" t="s">
        <v>11</v>
      </c>
      <c r="G862" s="32">
        <v>75000000</v>
      </c>
      <c r="H862">
        <v>6.7</v>
      </c>
    </row>
    <row r="863" spans="1:8" x14ac:dyDescent="0.25">
      <c r="A863" t="s">
        <v>137</v>
      </c>
      <c r="B863">
        <v>150</v>
      </c>
      <c r="C863" s="32">
        <v>100853835</v>
      </c>
      <c r="D863" t="s">
        <v>758</v>
      </c>
      <c r="E863" t="s">
        <v>759</v>
      </c>
      <c r="F863" t="s">
        <v>11</v>
      </c>
      <c r="G863" s="32">
        <v>90000000</v>
      </c>
      <c r="H863">
        <v>7.4</v>
      </c>
    </row>
    <row r="864" spans="1:8" x14ac:dyDescent="0.25">
      <c r="A864" t="s">
        <v>518</v>
      </c>
      <c r="B864">
        <v>106</v>
      </c>
      <c r="C864" s="32">
        <v>75638743</v>
      </c>
      <c r="D864" t="s">
        <v>1387</v>
      </c>
      <c r="E864" t="s">
        <v>1388</v>
      </c>
      <c r="F864" t="s">
        <v>11</v>
      </c>
      <c r="G864" s="32">
        <v>60000000</v>
      </c>
      <c r="H864">
        <v>6.6</v>
      </c>
    </row>
    <row r="865" spans="1:8" x14ac:dyDescent="0.25">
      <c r="A865" t="s">
        <v>6803</v>
      </c>
      <c r="B865">
        <v>77</v>
      </c>
      <c r="C865" s="32">
        <v>48405881.850000001</v>
      </c>
      <c r="D865" t="s">
        <v>1478</v>
      </c>
      <c r="E865" t="s">
        <v>6804</v>
      </c>
      <c r="F865" t="s">
        <v>11</v>
      </c>
      <c r="G865" s="32">
        <v>39887981.009999998</v>
      </c>
      <c r="H865">
        <v>4.8</v>
      </c>
    </row>
    <row r="866" spans="1:8" x14ac:dyDescent="0.25">
      <c r="A866" t="s">
        <v>1309</v>
      </c>
      <c r="B866">
        <v>109</v>
      </c>
      <c r="C866" s="32">
        <v>66489425</v>
      </c>
      <c r="D866" t="s">
        <v>145</v>
      </c>
      <c r="E866" t="s">
        <v>3219</v>
      </c>
      <c r="F866" t="s">
        <v>11</v>
      </c>
      <c r="G866" s="32">
        <v>25000000</v>
      </c>
      <c r="H866">
        <v>6.5</v>
      </c>
    </row>
    <row r="867" spans="1:8" x14ac:dyDescent="0.25">
      <c r="A867" t="s">
        <v>3656</v>
      </c>
      <c r="B867">
        <v>122</v>
      </c>
      <c r="C867" s="32">
        <v>871577</v>
      </c>
      <c r="D867" t="s">
        <v>1464</v>
      </c>
      <c r="E867" t="s">
        <v>5748</v>
      </c>
      <c r="F867" t="s">
        <v>11</v>
      </c>
      <c r="G867" s="32">
        <v>4500000</v>
      </c>
      <c r="H867">
        <v>7.7</v>
      </c>
    </row>
    <row r="868" spans="1:8" x14ac:dyDescent="0.25">
      <c r="A868" t="s">
        <v>7710</v>
      </c>
      <c r="B868">
        <v>84</v>
      </c>
      <c r="C868" s="32">
        <v>379122</v>
      </c>
      <c r="D868" t="s">
        <v>480</v>
      </c>
      <c r="E868" t="s">
        <v>7711</v>
      </c>
      <c r="F868" t="s">
        <v>11</v>
      </c>
      <c r="G868" s="32">
        <v>450000</v>
      </c>
      <c r="H868">
        <v>7.1</v>
      </c>
    </row>
    <row r="869" spans="1:8" x14ac:dyDescent="0.25">
      <c r="A869" t="s">
        <v>233</v>
      </c>
      <c r="B869">
        <v>98</v>
      </c>
      <c r="C869" s="32">
        <v>68856263</v>
      </c>
      <c r="D869" t="s">
        <v>2663</v>
      </c>
      <c r="E869" t="s">
        <v>4540</v>
      </c>
      <c r="F869" t="s">
        <v>11</v>
      </c>
      <c r="G869" s="32">
        <v>15000000</v>
      </c>
      <c r="H869">
        <v>6.9</v>
      </c>
    </row>
    <row r="870" spans="1:8" x14ac:dyDescent="0.25">
      <c r="A870" t="s">
        <v>482</v>
      </c>
      <c r="B870">
        <v>120</v>
      </c>
      <c r="C870" s="32">
        <v>44886089</v>
      </c>
      <c r="D870" t="s">
        <v>730</v>
      </c>
      <c r="E870" t="s">
        <v>4318</v>
      </c>
      <c r="F870" t="s">
        <v>11</v>
      </c>
      <c r="G870" s="32">
        <v>10000000</v>
      </c>
      <c r="H870">
        <v>6.9</v>
      </c>
    </row>
    <row r="871" spans="1:8" x14ac:dyDescent="0.25">
      <c r="A871" t="s">
        <v>2416</v>
      </c>
      <c r="B871">
        <v>107</v>
      </c>
      <c r="C871" s="32">
        <v>44867349</v>
      </c>
      <c r="D871" t="s">
        <v>591</v>
      </c>
      <c r="E871" t="s">
        <v>2417</v>
      </c>
      <c r="F871" t="s">
        <v>11</v>
      </c>
      <c r="G871" s="32">
        <v>37000000</v>
      </c>
      <c r="H871">
        <v>5.6</v>
      </c>
    </row>
    <row r="872" spans="1:8" x14ac:dyDescent="0.25">
      <c r="A872" t="s">
        <v>845</v>
      </c>
      <c r="B872">
        <v>123</v>
      </c>
      <c r="C872" s="32">
        <v>32051917</v>
      </c>
      <c r="D872" t="s">
        <v>737</v>
      </c>
      <c r="E872" t="s">
        <v>3667</v>
      </c>
      <c r="F872" t="s">
        <v>11</v>
      </c>
      <c r="G872" s="32">
        <v>20000000</v>
      </c>
      <c r="H872">
        <v>6.6</v>
      </c>
    </row>
    <row r="873" spans="1:8" x14ac:dyDescent="0.25">
      <c r="A873" t="s">
        <v>4973</v>
      </c>
      <c r="B873">
        <v>104</v>
      </c>
      <c r="C873" s="32">
        <v>352786</v>
      </c>
      <c r="D873" t="s">
        <v>1464</v>
      </c>
      <c r="E873" t="s">
        <v>4974</v>
      </c>
      <c r="F873" t="s">
        <v>11</v>
      </c>
      <c r="G873" s="32">
        <v>11000000</v>
      </c>
      <c r="H873">
        <v>6.8</v>
      </c>
    </row>
    <row r="874" spans="1:8" x14ac:dyDescent="0.25">
      <c r="A874" t="s">
        <v>1087</v>
      </c>
      <c r="B874">
        <v>100</v>
      </c>
      <c r="C874" s="32">
        <v>75280058</v>
      </c>
      <c r="D874" t="s">
        <v>1391</v>
      </c>
      <c r="E874" t="s">
        <v>1392</v>
      </c>
      <c r="F874" t="s">
        <v>11</v>
      </c>
      <c r="G874" s="32">
        <v>60000000</v>
      </c>
      <c r="H874">
        <v>7.7</v>
      </c>
    </row>
    <row r="875" spans="1:8" x14ac:dyDescent="0.25">
      <c r="A875" t="s">
        <v>5205</v>
      </c>
      <c r="B875">
        <v>123</v>
      </c>
      <c r="C875" s="32">
        <v>756452</v>
      </c>
      <c r="D875" t="s">
        <v>2571</v>
      </c>
      <c r="E875" t="s">
        <v>5206</v>
      </c>
      <c r="F875" t="s">
        <v>11</v>
      </c>
      <c r="G875" s="32">
        <v>39887981.009999998</v>
      </c>
      <c r="H875">
        <v>6.2</v>
      </c>
    </row>
    <row r="876" spans="1:8" x14ac:dyDescent="0.25">
      <c r="A876" t="s">
        <v>4935</v>
      </c>
      <c r="B876">
        <v>86</v>
      </c>
      <c r="C876" s="32">
        <v>23978402</v>
      </c>
      <c r="D876" t="s">
        <v>336</v>
      </c>
      <c r="E876" t="s">
        <v>4936</v>
      </c>
      <c r="F876" t="s">
        <v>11</v>
      </c>
      <c r="G876" s="32">
        <v>11000000</v>
      </c>
      <c r="H876">
        <v>4.5999999999999996</v>
      </c>
    </row>
    <row r="877" spans="1:8" x14ac:dyDescent="0.25">
      <c r="A877" t="s">
        <v>83</v>
      </c>
      <c r="B877">
        <v>77</v>
      </c>
      <c r="C877" s="32">
        <v>53337608</v>
      </c>
      <c r="D877" t="s">
        <v>2813</v>
      </c>
      <c r="E877" t="s">
        <v>2814</v>
      </c>
      <c r="F877" t="s">
        <v>11</v>
      </c>
      <c r="G877" s="32">
        <v>40000000</v>
      </c>
      <c r="H877">
        <v>7.4</v>
      </c>
    </row>
    <row r="878" spans="1:8" x14ac:dyDescent="0.25">
      <c r="A878" t="s">
        <v>7243</v>
      </c>
      <c r="B878">
        <v>97</v>
      </c>
      <c r="C878" s="32">
        <v>48405881.850000001</v>
      </c>
      <c r="D878" t="s">
        <v>735</v>
      </c>
      <c r="E878" t="s">
        <v>7244</v>
      </c>
      <c r="F878" t="s">
        <v>11</v>
      </c>
      <c r="G878" s="32">
        <v>1200000</v>
      </c>
      <c r="H878">
        <v>6.6</v>
      </c>
    </row>
    <row r="879" spans="1:8" x14ac:dyDescent="0.25">
      <c r="A879" t="s">
        <v>8055</v>
      </c>
      <c r="B879">
        <v>111</v>
      </c>
      <c r="C879" s="32">
        <v>48405881.850000001</v>
      </c>
      <c r="D879" t="s">
        <v>3034</v>
      </c>
      <c r="E879" t="s">
        <v>8056</v>
      </c>
      <c r="F879" t="s">
        <v>11</v>
      </c>
      <c r="G879" s="32">
        <v>50000</v>
      </c>
      <c r="H879">
        <v>6</v>
      </c>
    </row>
    <row r="880" spans="1:8" x14ac:dyDescent="0.25">
      <c r="A880" t="s">
        <v>3723</v>
      </c>
      <c r="B880">
        <v>117</v>
      </c>
      <c r="C880" s="32">
        <v>20218921</v>
      </c>
      <c r="D880" t="s">
        <v>2107</v>
      </c>
      <c r="E880" t="s">
        <v>4377</v>
      </c>
      <c r="F880" t="s">
        <v>11</v>
      </c>
      <c r="G880" s="32">
        <v>15000000</v>
      </c>
      <c r="H880">
        <v>6.3</v>
      </c>
    </row>
    <row r="881" spans="1:8" x14ac:dyDescent="0.25">
      <c r="A881" t="s">
        <v>1364</v>
      </c>
      <c r="B881">
        <v>113</v>
      </c>
      <c r="C881" s="32">
        <v>109176215</v>
      </c>
      <c r="D881" t="s">
        <v>676</v>
      </c>
      <c r="E881" t="s">
        <v>1365</v>
      </c>
      <c r="F881" t="s">
        <v>11</v>
      </c>
      <c r="G881" s="32">
        <v>60000000</v>
      </c>
      <c r="H881">
        <v>5.5</v>
      </c>
    </row>
    <row r="882" spans="1:8" x14ac:dyDescent="0.25">
      <c r="A882" t="s">
        <v>338</v>
      </c>
      <c r="B882">
        <v>116</v>
      </c>
      <c r="C882" s="32">
        <v>58918501</v>
      </c>
      <c r="D882" t="s">
        <v>1930</v>
      </c>
      <c r="E882" t="s">
        <v>1931</v>
      </c>
      <c r="F882" t="s">
        <v>11</v>
      </c>
      <c r="G882" s="32">
        <v>46000000</v>
      </c>
      <c r="H882">
        <v>6.6</v>
      </c>
    </row>
    <row r="883" spans="1:8" x14ac:dyDescent="0.25">
      <c r="A883" t="s">
        <v>3855</v>
      </c>
      <c r="B883">
        <v>118</v>
      </c>
      <c r="C883" s="32">
        <v>2246000</v>
      </c>
      <c r="D883" t="s">
        <v>554</v>
      </c>
      <c r="E883" t="s">
        <v>3856</v>
      </c>
      <c r="F883" t="s">
        <v>11</v>
      </c>
      <c r="G883" s="32">
        <v>20000000</v>
      </c>
      <c r="H883">
        <v>7</v>
      </c>
    </row>
    <row r="884" spans="1:8" x14ac:dyDescent="0.25">
      <c r="A884" t="s">
        <v>6824</v>
      </c>
      <c r="B884">
        <v>129</v>
      </c>
      <c r="C884" s="32">
        <v>34522221</v>
      </c>
      <c r="D884" t="s">
        <v>1165</v>
      </c>
      <c r="E884" t="s">
        <v>6825</v>
      </c>
      <c r="F884" t="s">
        <v>11</v>
      </c>
      <c r="G884" s="32">
        <v>2000000</v>
      </c>
      <c r="H884">
        <v>7</v>
      </c>
    </row>
    <row r="885" spans="1:8" x14ac:dyDescent="0.25">
      <c r="A885" t="s">
        <v>1389</v>
      </c>
      <c r="B885">
        <v>107</v>
      </c>
      <c r="C885" s="32">
        <v>60786269</v>
      </c>
      <c r="D885" t="s">
        <v>1968</v>
      </c>
      <c r="E885" t="s">
        <v>1969</v>
      </c>
      <c r="F885" t="s">
        <v>11</v>
      </c>
      <c r="G885" s="32">
        <v>45000000</v>
      </c>
      <c r="H885">
        <v>5.6</v>
      </c>
    </row>
    <row r="886" spans="1:8" x14ac:dyDescent="0.25">
      <c r="A886" t="s">
        <v>1177</v>
      </c>
      <c r="B886">
        <v>101</v>
      </c>
      <c r="C886" s="32">
        <v>34604054</v>
      </c>
      <c r="D886" t="s">
        <v>145</v>
      </c>
      <c r="E886" t="s">
        <v>3242</v>
      </c>
      <c r="F886" t="s">
        <v>11</v>
      </c>
      <c r="G886" s="32">
        <v>30000000</v>
      </c>
      <c r="H886">
        <v>5.8</v>
      </c>
    </row>
    <row r="887" spans="1:8" x14ac:dyDescent="0.25">
      <c r="A887" t="s">
        <v>2706</v>
      </c>
      <c r="B887">
        <v>132</v>
      </c>
      <c r="C887" s="32">
        <v>2899970</v>
      </c>
      <c r="D887" t="s">
        <v>1165</v>
      </c>
      <c r="E887" t="s">
        <v>2707</v>
      </c>
      <c r="F887" t="s">
        <v>11</v>
      </c>
      <c r="G887" s="32">
        <v>32000000</v>
      </c>
      <c r="H887">
        <v>6.9</v>
      </c>
    </row>
    <row r="888" spans="1:8" x14ac:dyDescent="0.25">
      <c r="A888" t="s">
        <v>1546</v>
      </c>
      <c r="B888">
        <v>93</v>
      </c>
      <c r="C888" s="32">
        <v>27829874</v>
      </c>
      <c r="D888" t="s">
        <v>108</v>
      </c>
      <c r="E888" t="s">
        <v>4815</v>
      </c>
      <c r="F888" t="s">
        <v>11</v>
      </c>
      <c r="G888" s="32">
        <v>12000000</v>
      </c>
      <c r="H888">
        <v>7</v>
      </c>
    </row>
    <row r="889" spans="1:8" x14ac:dyDescent="0.25">
      <c r="A889" t="s">
        <v>1546</v>
      </c>
      <c r="B889">
        <v>96</v>
      </c>
      <c r="C889" s="32">
        <v>13630226</v>
      </c>
      <c r="D889" t="s">
        <v>475</v>
      </c>
      <c r="E889" t="s">
        <v>3775</v>
      </c>
      <c r="F889" t="s">
        <v>11</v>
      </c>
      <c r="G889" s="32">
        <v>20000000</v>
      </c>
      <c r="H889">
        <v>6.2</v>
      </c>
    </row>
    <row r="890" spans="1:8" x14ac:dyDescent="0.25">
      <c r="A890" t="s">
        <v>2875</v>
      </c>
      <c r="B890">
        <v>115</v>
      </c>
      <c r="C890" s="32">
        <v>54557348</v>
      </c>
      <c r="D890" t="s">
        <v>730</v>
      </c>
      <c r="E890" t="s">
        <v>5161</v>
      </c>
      <c r="F890" t="s">
        <v>11</v>
      </c>
      <c r="G890" s="32">
        <v>6500000</v>
      </c>
      <c r="H890">
        <v>7.9</v>
      </c>
    </row>
    <row r="891" spans="1:8" x14ac:dyDescent="0.25">
      <c r="A891" t="s">
        <v>1662</v>
      </c>
      <c r="B891">
        <v>112</v>
      </c>
      <c r="C891" s="32">
        <v>39462438</v>
      </c>
      <c r="D891" t="s">
        <v>2641</v>
      </c>
      <c r="E891" t="s">
        <v>5384</v>
      </c>
      <c r="F891" t="s">
        <v>11</v>
      </c>
      <c r="G891" s="32">
        <v>7000000</v>
      </c>
      <c r="H891">
        <v>7.3</v>
      </c>
    </row>
    <row r="892" spans="1:8" x14ac:dyDescent="0.25">
      <c r="A892" t="s">
        <v>4468</v>
      </c>
      <c r="B892">
        <v>111</v>
      </c>
      <c r="C892" s="32">
        <v>1954202</v>
      </c>
      <c r="D892" t="s">
        <v>3102</v>
      </c>
      <c r="E892" t="s">
        <v>4469</v>
      </c>
      <c r="F892" t="s">
        <v>11</v>
      </c>
      <c r="G892" s="32">
        <v>15000000</v>
      </c>
      <c r="H892">
        <v>6.3</v>
      </c>
    </row>
    <row r="893" spans="1:8" x14ac:dyDescent="0.25">
      <c r="A893" t="s">
        <v>6689</v>
      </c>
      <c r="B893">
        <v>98</v>
      </c>
      <c r="C893" s="32">
        <v>48405881.850000001</v>
      </c>
      <c r="D893" t="s">
        <v>336</v>
      </c>
      <c r="E893" t="s">
        <v>7670</v>
      </c>
      <c r="F893" t="s">
        <v>666</v>
      </c>
      <c r="G893" s="32">
        <v>3000000</v>
      </c>
      <c r="H893">
        <v>7.7</v>
      </c>
    </row>
    <row r="894" spans="1:8" x14ac:dyDescent="0.25">
      <c r="A894" t="s">
        <v>1279</v>
      </c>
      <c r="B894">
        <v>118</v>
      </c>
      <c r="C894" s="32">
        <v>84244877</v>
      </c>
      <c r="D894" t="s">
        <v>480</v>
      </c>
      <c r="E894" t="s">
        <v>1739</v>
      </c>
      <c r="F894" t="s">
        <v>11</v>
      </c>
      <c r="G894" s="32">
        <v>50000000</v>
      </c>
      <c r="H894">
        <v>7.4</v>
      </c>
    </row>
    <row r="895" spans="1:8" x14ac:dyDescent="0.25">
      <c r="A895" t="s">
        <v>1837</v>
      </c>
      <c r="B895">
        <v>135</v>
      </c>
      <c r="C895" s="32">
        <v>16929123</v>
      </c>
      <c r="D895" t="s">
        <v>69</v>
      </c>
      <c r="E895" t="s">
        <v>4662</v>
      </c>
      <c r="F895" t="s">
        <v>11</v>
      </c>
      <c r="G895" s="32">
        <v>14000000</v>
      </c>
      <c r="H895">
        <v>6.5</v>
      </c>
    </row>
    <row r="896" spans="1:8" x14ac:dyDescent="0.25">
      <c r="A896" t="s">
        <v>7393</v>
      </c>
      <c r="B896">
        <v>97</v>
      </c>
      <c r="C896" s="32">
        <v>62480</v>
      </c>
      <c r="D896" t="s">
        <v>628</v>
      </c>
      <c r="E896" t="s">
        <v>7394</v>
      </c>
      <c r="F896" t="s">
        <v>11</v>
      </c>
      <c r="G896" s="32">
        <v>1000000</v>
      </c>
      <c r="H896">
        <v>5.5</v>
      </c>
    </row>
    <row r="897" spans="1:8" x14ac:dyDescent="0.25">
      <c r="A897" t="s">
        <v>2404</v>
      </c>
      <c r="B897">
        <v>133</v>
      </c>
      <c r="C897" s="32">
        <v>109712885</v>
      </c>
      <c r="D897" t="s">
        <v>1294</v>
      </c>
      <c r="E897" t="s">
        <v>2405</v>
      </c>
      <c r="F897" t="s">
        <v>11</v>
      </c>
      <c r="G897" s="32">
        <v>35000000</v>
      </c>
      <c r="H897">
        <v>7.7</v>
      </c>
    </row>
    <row r="898" spans="1:8" x14ac:dyDescent="0.25">
      <c r="A898" t="s">
        <v>6395</v>
      </c>
      <c r="B898">
        <v>85</v>
      </c>
      <c r="C898" s="32">
        <v>14000000</v>
      </c>
      <c r="D898" t="s">
        <v>2727</v>
      </c>
      <c r="E898" t="s">
        <v>6396</v>
      </c>
      <c r="F898" t="s">
        <v>11</v>
      </c>
      <c r="G898" s="32">
        <v>3500000</v>
      </c>
      <c r="H898">
        <v>6</v>
      </c>
    </row>
    <row r="899" spans="1:8" x14ac:dyDescent="0.25">
      <c r="A899" t="s">
        <v>856</v>
      </c>
      <c r="B899">
        <v>130</v>
      </c>
      <c r="C899" s="32">
        <v>48405881.850000001</v>
      </c>
      <c r="D899" t="s">
        <v>293</v>
      </c>
      <c r="E899" t="s">
        <v>857</v>
      </c>
      <c r="F899" t="s">
        <v>11</v>
      </c>
      <c r="G899" s="32">
        <v>8000000</v>
      </c>
      <c r="H899">
        <v>6.9</v>
      </c>
    </row>
    <row r="900" spans="1:8" x14ac:dyDescent="0.25">
      <c r="A900" t="s">
        <v>856</v>
      </c>
      <c r="B900">
        <v>130</v>
      </c>
      <c r="C900" s="32">
        <v>48405881.850000001</v>
      </c>
      <c r="D900" t="s">
        <v>293</v>
      </c>
      <c r="E900" t="s">
        <v>857</v>
      </c>
      <c r="F900" t="s">
        <v>11</v>
      </c>
      <c r="G900" s="32">
        <v>8000000</v>
      </c>
      <c r="H900">
        <v>6.9</v>
      </c>
    </row>
    <row r="901" spans="1:8" x14ac:dyDescent="0.25">
      <c r="A901" t="s">
        <v>7751</v>
      </c>
      <c r="B901">
        <v>91</v>
      </c>
      <c r="C901" s="32">
        <v>48405881.850000001</v>
      </c>
      <c r="D901" t="s">
        <v>1165</v>
      </c>
      <c r="E901" t="s">
        <v>7752</v>
      </c>
      <c r="F901" t="s">
        <v>4210</v>
      </c>
      <c r="G901" s="32">
        <v>400000</v>
      </c>
      <c r="H901">
        <v>8.1999999999999993</v>
      </c>
    </row>
    <row r="902" spans="1:8" x14ac:dyDescent="0.25">
      <c r="A902" t="s">
        <v>5697</v>
      </c>
      <c r="B902">
        <v>94</v>
      </c>
      <c r="C902" s="32">
        <v>48405881.850000001</v>
      </c>
      <c r="D902" t="s">
        <v>730</v>
      </c>
      <c r="E902" t="s">
        <v>5698</v>
      </c>
      <c r="F902" t="s">
        <v>11</v>
      </c>
      <c r="G902" s="32">
        <v>7000000</v>
      </c>
      <c r="H902">
        <v>5.8</v>
      </c>
    </row>
    <row r="903" spans="1:8" x14ac:dyDescent="0.25">
      <c r="A903" t="s">
        <v>2716</v>
      </c>
      <c r="B903">
        <v>113</v>
      </c>
      <c r="C903" s="32">
        <v>14268533</v>
      </c>
      <c r="D903" t="s">
        <v>2717</v>
      </c>
      <c r="E903" t="s">
        <v>2718</v>
      </c>
      <c r="F903" t="s">
        <v>11</v>
      </c>
      <c r="G903" s="32">
        <v>31500000</v>
      </c>
      <c r="H903">
        <v>6.3</v>
      </c>
    </row>
    <row r="904" spans="1:8" x14ac:dyDescent="0.25">
      <c r="A904" t="s">
        <v>586</v>
      </c>
      <c r="B904">
        <v>123</v>
      </c>
      <c r="C904" s="32">
        <v>91400000</v>
      </c>
      <c r="D904" t="s">
        <v>652</v>
      </c>
      <c r="E904" t="s">
        <v>1577</v>
      </c>
      <c r="F904" t="s">
        <v>11</v>
      </c>
      <c r="G904" s="32">
        <v>53000000</v>
      </c>
      <c r="H904">
        <v>7.3</v>
      </c>
    </row>
    <row r="905" spans="1:8" x14ac:dyDescent="0.25">
      <c r="A905" t="s">
        <v>3424</v>
      </c>
      <c r="B905">
        <v>107</v>
      </c>
      <c r="C905" s="32">
        <v>141853</v>
      </c>
      <c r="D905" t="s">
        <v>866</v>
      </c>
      <c r="E905" t="s">
        <v>4872</v>
      </c>
      <c r="F905" t="s">
        <v>11</v>
      </c>
      <c r="G905" s="32">
        <v>12000000</v>
      </c>
      <c r="H905">
        <v>6</v>
      </c>
    </row>
    <row r="906" spans="1:8" x14ac:dyDescent="0.25">
      <c r="A906" t="s">
        <v>4535</v>
      </c>
      <c r="B906">
        <v>108</v>
      </c>
      <c r="C906" s="32">
        <v>109306210</v>
      </c>
      <c r="D906" t="s">
        <v>551</v>
      </c>
      <c r="E906" t="s">
        <v>4536</v>
      </c>
      <c r="F906" t="s">
        <v>11</v>
      </c>
      <c r="G906" s="32">
        <v>15800000</v>
      </c>
      <c r="H906">
        <v>5.5</v>
      </c>
    </row>
    <row r="907" spans="1:8" x14ac:dyDescent="0.25">
      <c r="A907" t="s">
        <v>2018</v>
      </c>
      <c r="B907">
        <v>92</v>
      </c>
      <c r="C907" s="32">
        <v>25590119</v>
      </c>
      <c r="D907" t="s">
        <v>3266</v>
      </c>
      <c r="E907" t="s">
        <v>3267</v>
      </c>
      <c r="F907" t="s">
        <v>11</v>
      </c>
      <c r="G907" s="32">
        <v>21150000</v>
      </c>
      <c r="H907">
        <v>4.8</v>
      </c>
    </row>
    <row r="908" spans="1:8" x14ac:dyDescent="0.25">
      <c r="A908" t="s">
        <v>5368</v>
      </c>
      <c r="B908">
        <v>93</v>
      </c>
      <c r="C908" s="32">
        <v>174635000</v>
      </c>
      <c r="D908" t="s">
        <v>1437</v>
      </c>
      <c r="E908" t="s">
        <v>5369</v>
      </c>
      <c r="F908" t="s">
        <v>11</v>
      </c>
      <c r="G908" s="32">
        <v>8800000</v>
      </c>
      <c r="H908">
        <v>6.5</v>
      </c>
    </row>
    <row r="909" spans="1:8" x14ac:dyDescent="0.25">
      <c r="A909" t="s">
        <v>1727</v>
      </c>
      <c r="B909">
        <v>115</v>
      </c>
      <c r="C909" s="32">
        <v>13640000</v>
      </c>
      <c r="D909" t="s">
        <v>866</v>
      </c>
      <c r="E909" t="s">
        <v>4569</v>
      </c>
      <c r="F909" t="s">
        <v>11</v>
      </c>
      <c r="G909" s="32">
        <v>14000000</v>
      </c>
      <c r="H909">
        <v>6.9</v>
      </c>
    </row>
    <row r="910" spans="1:8" x14ac:dyDescent="0.25">
      <c r="A910" t="s">
        <v>7589</v>
      </c>
      <c r="B910">
        <v>115</v>
      </c>
      <c r="C910" s="32">
        <v>48405881.850000001</v>
      </c>
      <c r="D910" t="s">
        <v>3034</v>
      </c>
      <c r="E910" t="s">
        <v>7590</v>
      </c>
      <c r="F910" t="s">
        <v>11</v>
      </c>
      <c r="G910" s="32">
        <v>750000</v>
      </c>
      <c r="H910">
        <v>7</v>
      </c>
    </row>
    <row r="911" spans="1:8" x14ac:dyDescent="0.25">
      <c r="A911" t="s">
        <v>4642</v>
      </c>
      <c r="B911">
        <v>95</v>
      </c>
      <c r="C911" s="32">
        <v>7009668</v>
      </c>
      <c r="D911" t="s">
        <v>5883</v>
      </c>
      <c r="E911" t="s">
        <v>5884</v>
      </c>
      <c r="F911" t="s">
        <v>11</v>
      </c>
      <c r="G911" s="32">
        <v>5600000</v>
      </c>
      <c r="H911">
        <v>2.1</v>
      </c>
    </row>
    <row r="912" spans="1:8" x14ac:dyDescent="0.25">
      <c r="A912" t="s">
        <v>4775</v>
      </c>
      <c r="B912">
        <v>93</v>
      </c>
      <c r="C912" s="32">
        <v>37188667</v>
      </c>
      <c r="D912" t="s">
        <v>866</v>
      </c>
      <c r="E912" t="s">
        <v>4776</v>
      </c>
      <c r="F912" t="s">
        <v>11</v>
      </c>
      <c r="G912" s="32">
        <v>12000000</v>
      </c>
      <c r="H912">
        <v>3.3</v>
      </c>
    </row>
    <row r="913" spans="1:8" x14ac:dyDescent="0.25">
      <c r="A913" t="s">
        <v>354</v>
      </c>
      <c r="B913">
        <v>120</v>
      </c>
      <c r="C913" s="32">
        <v>128067808</v>
      </c>
      <c r="D913" t="s">
        <v>573</v>
      </c>
      <c r="E913" t="s">
        <v>4277</v>
      </c>
      <c r="F913" t="s">
        <v>666</v>
      </c>
      <c r="G913" s="32">
        <v>15000000</v>
      </c>
      <c r="H913">
        <v>7.9</v>
      </c>
    </row>
    <row r="914" spans="1:8" x14ac:dyDescent="0.25">
      <c r="A914" t="s">
        <v>7238</v>
      </c>
      <c r="B914">
        <v>84</v>
      </c>
      <c r="C914" s="32">
        <v>48405881.850000001</v>
      </c>
      <c r="D914" t="s">
        <v>7239</v>
      </c>
      <c r="E914" t="s">
        <v>7240</v>
      </c>
      <c r="F914" t="s">
        <v>11</v>
      </c>
      <c r="G914" s="32">
        <v>1200000</v>
      </c>
      <c r="H914">
        <v>3.8</v>
      </c>
    </row>
    <row r="915" spans="1:8" x14ac:dyDescent="0.25">
      <c r="A915" t="s">
        <v>2064</v>
      </c>
      <c r="B915">
        <v>97</v>
      </c>
      <c r="C915" s="32">
        <v>38201895</v>
      </c>
      <c r="D915" t="s">
        <v>69</v>
      </c>
      <c r="E915" t="s">
        <v>4931</v>
      </c>
      <c r="F915" t="s">
        <v>11</v>
      </c>
      <c r="G915" s="32">
        <v>10500000</v>
      </c>
      <c r="H915">
        <v>6.9</v>
      </c>
    </row>
    <row r="916" spans="1:8" x14ac:dyDescent="0.25">
      <c r="A916" t="s">
        <v>2980</v>
      </c>
      <c r="B916">
        <v>147</v>
      </c>
      <c r="C916" s="32">
        <v>5899797</v>
      </c>
      <c r="D916" t="s">
        <v>2022</v>
      </c>
      <c r="E916" t="s">
        <v>2981</v>
      </c>
      <c r="F916" t="s">
        <v>11</v>
      </c>
      <c r="G916" s="32">
        <v>29000000</v>
      </c>
      <c r="H916">
        <v>7.5</v>
      </c>
    </row>
    <row r="917" spans="1:8" x14ac:dyDescent="0.25">
      <c r="A917" t="s">
        <v>3048</v>
      </c>
      <c r="B917">
        <v>90</v>
      </c>
      <c r="C917" s="32">
        <v>10042266</v>
      </c>
      <c r="D917" t="s">
        <v>2086</v>
      </c>
      <c r="E917" t="s">
        <v>7293</v>
      </c>
      <c r="F917" t="s">
        <v>11</v>
      </c>
      <c r="G917" s="32">
        <v>1000000</v>
      </c>
      <c r="H917">
        <v>5.9</v>
      </c>
    </row>
    <row r="918" spans="1:8" x14ac:dyDescent="0.25">
      <c r="A918" t="s">
        <v>7498</v>
      </c>
      <c r="B918">
        <v>93</v>
      </c>
      <c r="C918" s="32">
        <v>48405881.850000001</v>
      </c>
      <c r="D918" t="s">
        <v>3509</v>
      </c>
      <c r="E918" t="s">
        <v>7499</v>
      </c>
      <c r="F918" t="s">
        <v>11</v>
      </c>
      <c r="G918" s="32">
        <v>39887981.009999998</v>
      </c>
      <c r="H918">
        <v>6.9</v>
      </c>
    </row>
    <row r="919" spans="1:8" x14ac:dyDescent="0.25">
      <c r="A919" t="s">
        <v>2893</v>
      </c>
      <c r="B919">
        <v>90</v>
      </c>
      <c r="C919" s="32">
        <v>489220</v>
      </c>
      <c r="D919" t="s">
        <v>1712</v>
      </c>
      <c r="E919" t="s">
        <v>7837</v>
      </c>
      <c r="F919" t="s">
        <v>11</v>
      </c>
      <c r="G919" s="32">
        <v>365000</v>
      </c>
      <c r="H919">
        <v>7.3</v>
      </c>
    </row>
    <row r="920" spans="1:8" x14ac:dyDescent="0.25">
      <c r="A920" t="s">
        <v>1755</v>
      </c>
      <c r="B920">
        <v>78</v>
      </c>
      <c r="C920" s="32">
        <v>58336565</v>
      </c>
      <c r="D920" t="s">
        <v>148</v>
      </c>
      <c r="E920" t="s">
        <v>1756</v>
      </c>
      <c r="F920" t="s">
        <v>11</v>
      </c>
      <c r="G920" s="32">
        <v>50000000</v>
      </c>
      <c r="H920">
        <v>6.6</v>
      </c>
    </row>
    <row r="921" spans="1:8" x14ac:dyDescent="0.25">
      <c r="A921" t="s">
        <v>663</v>
      </c>
      <c r="B921">
        <v>114</v>
      </c>
      <c r="C921" s="32">
        <v>6565495</v>
      </c>
      <c r="D921" t="s">
        <v>69</v>
      </c>
      <c r="E921" t="s">
        <v>2028</v>
      </c>
      <c r="F921" t="s">
        <v>666</v>
      </c>
      <c r="G921" s="32">
        <v>45000000</v>
      </c>
      <c r="H921">
        <v>7</v>
      </c>
    </row>
    <row r="922" spans="1:8" x14ac:dyDescent="0.25">
      <c r="A922" t="s">
        <v>2142</v>
      </c>
      <c r="B922">
        <v>99</v>
      </c>
      <c r="C922" s="32">
        <v>19294901</v>
      </c>
      <c r="D922" t="s">
        <v>2559</v>
      </c>
      <c r="E922" t="s">
        <v>2560</v>
      </c>
      <c r="F922" t="s">
        <v>11</v>
      </c>
      <c r="G922" s="32">
        <v>35000000</v>
      </c>
      <c r="H922">
        <v>5</v>
      </c>
    </row>
    <row r="923" spans="1:8" x14ac:dyDescent="0.25">
      <c r="A923" t="s">
        <v>711</v>
      </c>
      <c r="B923">
        <v>124</v>
      </c>
      <c r="C923" s="32">
        <v>11000000</v>
      </c>
      <c r="D923" t="s">
        <v>551</v>
      </c>
      <c r="E923" t="s">
        <v>712</v>
      </c>
      <c r="F923" t="s">
        <v>11</v>
      </c>
      <c r="G923" s="32">
        <v>98000000</v>
      </c>
      <c r="H923">
        <v>5.6</v>
      </c>
    </row>
    <row r="924" spans="1:8" x14ac:dyDescent="0.25">
      <c r="A924" t="s">
        <v>2893</v>
      </c>
      <c r="B924">
        <v>95</v>
      </c>
      <c r="C924" s="32">
        <v>48405881.850000001</v>
      </c>
      <c r="D924" t="s">
        <v>4883</v>
      </c>
      <c r="E924" t="s">
        <v>4884</v>
      </c>
      <c r="F924" t="s">
        <v>11</v>
      </c>
      <c r="G924" s="32">
        <v>7500000</v>
      </c>
      <c r="H924">
        <v>6.8</v>
      </c>
    </row>
    <row r="925" spans="1:8" x14ac:dyDescent="0.25">
      <c r="A925" t="s">
        <v>5152</v>
      </c>
      <c r="B925">
        <v>91</v>
      </c>
      <c r="C925" s="32">
        <v>7455447</v>
      </c>
      <c r="D925" t="s">
        <v>480</v>
      </c>
      <c r="E925" t="s">
        <v>5646</v>
      </c>
      <c r="F925" t="s">
        <v>11</v>
      </c>
      <c r="G925" s="32">
        <v>7000000</v>
      </c>
      <c r="H925">
        <v>6.3</v>
      </c>
    </row>
    <row r="926" spans="1:8" x14ac:dyDescent="0.25">
      <c r="A926" t="s">
        <v>1757</v>
      </c>
      <c r="B926">
        <v>91</v>
      </c>
      <c r="C926" s="32">
        <v>96793</v>
      </c>
      <c r="D926" t="s">
        <v>483</v>
      </c>
      <c r="E926" t="s">
        <v>6428</v>
      </c>
      <c r="F926" t="s">
        <v>11</v>
      </c>
      <c r="G926" s="32">
        <v>3500000</v>
      </c>
      <c r="H926">
        <v>5.3</v>
      </c>
    </row>
    <row r="927" spans="1:8" x14ac:dyDescent="0.25">
      <c r="A927" t="s">
        <v>1727</v>
      </c>
      <c r="B927">
        <v>123</v>
      </c>
      <c r="C927" s="32">
        <v>48405881.850000001</v>
      </c>
      <c r="D927" t="s">
        <v>5110</v>
      </c>
      <c r="E927" t="s">
        <v>7199</v>
      </c>
      <c r="F927" t="s">
        <v>11</v>
      </c>
      <c r="G927" s="32">
        <v>1420000</v>
      </c>
      <c r="H927">
        <v>4.0999999999999996</v>
      </c>
    </row>
    <row r="928" spans="1:8" x14ac:dyDescent="0.25">
      <c r="A928" t="s">
        <v>5785</v>
      </c>
      <c r="B928">
        <v>89</v>
      </c>
      <c r="C928" s="32">
        <v>13235267</v>
      </c>
      <c r="D928" t="s">
        <v>1041</v>
      </c>
      <c r="E928" t="s">
        <v>5786</v>
      </c>
      <c r="F928" t="s">
        <v>11</v>
      </c>
      <c r="G928" s="32">
        <v>6000000</v>
      </c>
      <c r="H928">
        <v>2.9</v>
      </c>
    </row>
    <row r="929" spans="1:8" x14ac:dyDescent="0.25">
      <c r="A929" t="s">
        <v>1107</v>
      </c>
      <c r="B929">
        <v>92</v>
      </c>
      <c r="C929" s="32">
        <v>104148781</v>
      </c>
      <c r="D929" t="s">
        <v>1041</v>
      </c>
      <c r="E929" t="s">
        <v>1357</v>
      </c>
      <c r="F929" t="s">
        <v>11</v>
      </c>
      <c r="G929" s="32">
        <v>60000000</v>
      </c>
      <c r="H929">
        <v>5.5</v>
      </c>
    </row>
    <row r="930" spans="1:8" x14ac:dyDescent="0.25">
      <c r="A930" t="s">
        <v>1541</v>
      </c>
      <c r="B930">
        <v>96</v>
      </c>
      <c r="C930" s="32">
        <v>150315155</v>
      </c>
      <c r="D930" t="s">
        <v>1041</v>
      </c>
      <c r="E930" t="s">
        <v>1724</v>
      </c>
      <c r="F930" t="s">
        <v>11</v>
      </c>
      <c r="G930" s="32">
        <v>50000000</v>
      </c>
      <c r="H930">
        <v>6.1</v>
      </c>
    </row>
    <row r="931" spans="1:8" x14ac:dyDescent="0.25">
      <c r="A931" t="s">
        <v>2579</v>
      </c>
      <c r="B931">
        <v>117</v>
      </c>
      <c r="C931" s="32">
        <v>27296514</v>
      </c>
      <c r="D931" t="s">
        <v>524</v>
      </c>
      <c r="E931" t="s">
        <v>5966</v>
      </c>
      <c r="F931" t="s">
        <v>11</v>
      </c>
      <c r="G931" s="32">
        <v>5000000</v>
      </c>
      <c r="H931">
        <v>8</v>
      </c>
    </row>
    <row r="932" spans="1:8" x14ac:dyDescent="0.25">
      <c r="A932" t="s">
        <v>4160</v>
      </c>
      <c r="B932">
        <v>91</v>
      </c>
      <c r="C932" s="32">
        <v>48405881.850000001</v>
      </c>
      <c r="D932" t="s">
        <v>4161</v>
      </c>
      <c r="E932" t="s">
        <v>4162</v>
      </c>
      <c r="F932" t="s">
        <v>11</v>
      </c>
      <c r="G932" s="32">
        <v>17000000</v>
      </c>
      <c r="H932">
        <v>5.2</v>
      </c>
    </row>
    <row r="933" spans="1:8" x14ac:dyDescent="0.25">
      <c r="A933" t="s">
        <v>6586</v>
      </c>
      <c r="B933">
        <v>99</v>
      </c>
      <c r="C933" s="32">
        <v>1007535</v>
      </c>
      <c r="D933" t="s">
        <v>480</v>
      </c>
      <c r="E933" t="s">
        <v>6587</v>
      </c>
      <c r="F933" t="s">
        <v>11</v>
      </c>
      <c r="G933" s="32">
        <v>39887981.009999998</v>
      </c>
      <c r="H933">
        <v>5.7</v>
      </c>
    </row>
    <row r="934" spans="1:8" x14ac:dyDescent="0.25">
      <c r="A934" t="s">
        <v>3262</v>
      </c>
      <c r="B934">
        <v>88</v>
      </c>
      <c r="C934" s="32">
        <v>25615792</v>
      </c>
      <c r="D934" t="s">
        <v>3263</v>
      </c>
      <c r="E934" t="s">
        <v>3264</v>
      </c>
      <c r="F934" t="s">
        <v>11</v>
      </c>
      <c r="G934" s="32">
        <v>25000000</v>
      </c>
      <c r="H934">
        <v>3.5</v>
      </c>
    </row>
    <row r="935" spans="1:8" x14ac:dyDescent="0.25">
      <c r="A935" t="s">
        <v>4528</v>
      </c>
      <c r="B935">
        <v>140</v>
      </c>
      <c r="C935" s="32">
        <v>4157491</v>
      </c>
      <c r="D935" t="s">
        <v>4731</v>
      </c>
      <c r="E935" t="s">
        <v>4732</v>
      </c>
      <c r="F935" t="s">
        <v>11</v>
      </c>
      <c r="G935" s="32">
        <v>12800000</v>
      </c>
      <c r="H935">
        <v>8</v>
      </c>
    </row>
    <row r="936" spans="1:8" x14ac:dyDescent="0.25">
      <c r="A936" t="s">
        <v>2822</v>
      </c>
      <c r="B936">
        <v>97</v>
      </c>
      <c r="C936" s="32">
        <v>565592</v>
      </c>
      <c r="D936" t="s">
        <v>1343</v>
      </c>
      <c r="E936" t="s">
        <v>6762</v>
      </c>
      <c r="F936" t="s">
        <v>11</v>
      </c>
      <c r="G936" s="32">
        <v>39887981.009999998</v>
      </c>
      <c r="H936">
        <v>6.8</v>
      </c>
    </row>
    <row r="937" spans="1:8" x14ac:dyDescent="0.25">
      <c r="A937" t="s">
        <v>979</v>
      </c>
      <c r="B937">
        <v>236</v>
      </c>
      <c r="C937" s="32">
        <v>184208848</v>
      </c>
      <c r="D937" t="s">
        <v>2055</v>
      </c>
      <c r="E937" t="s">
        <v>3903</v>
      </c>
      <c r="F937" t="s">
        <v>11</v>
      </c>
      <c r="G937" s="32">
        <v>22000000</v>
      </c>
      <c r="H937">
        <v>8</v>
      </c>
    </row>
    <row r="938" spans="1:8" x14ac:dyDescent="0.25">
      <c r="A938" t="s">
        <v>4899</v>
      </c>
      <c r="B938">
        <v>89</v>
      </c>
      <c r="C938" s="32">
        <v>48405881.850000001</v>
      </c>
      <c r="D938" t="s">
        <v>4900</v>
      </c>
      <c r="E938" t="s">
        <v>4901</v>
      </c>
      <c r="F938" t="s">
        <v>11</v>
      </c>
      <c r="G938" s="32">
        <v>12000000</v>
      </c>
      <c r="H938">
        <v>2.8</v>
      </c>
    </row>
    <row r="939" spans="1:8" x14ac:dyDescent="0.25">
      <c r="A939" t="s">
        <v>1920</v>
      </c>
      <c r="B939">
        <v>119</v>
      </c>
      <c r="C939" s="32">
        <v>34700000</v>
      </c>
      <c r="D939" t="s">
        <v>69</v>
      </c>
      <c r="E939" t="s">
        <v>3395</v>
      </c>
      <c r="F939" t="s">
        <v>11</v>
      </c>
      <c r="G939" s="32">
        <v>14000000</v>
      </c>
      <c r="H939">
        <v>7.7</v>
      </c>
    </row>
    <row r="940" spans="1:8" x14ac:dyDescent="0.25">
      <c r="A940" t="s">
        <v>5150</v>
      </c>
      <c r="B940">
        <v>106</v>
      </c>
      <c r="C940" s="32">
        <v>5348317</v>
      </c>
      <c r="D940" t="s">
        <v>1873</v>
      </c>
      <c r="E940" t="s">
        <v>5151</v>
      </c>
      <c r="F940" t="s">
        <v>11</v>
      </c>
      <c r="G940" s="32">
        <v>10000000</v>
      </c>
      <c r="H940">
        <v>7.1</v>
      </c>
    </row>
    <row r="941" spans="1:8" x14ac:dyDescent="0.25">
      <c r="A941" t="s">
        <v>505</v>
      </c>
      <c r="B941">
        <v>108</v>
      </c>
      <c r="C941" s="32">
        <v>67155742</v>
      </c>
      <c r="D941" t="s">
        <v>16</v>
      </c>
      <c r="E941" t="s">
        <v>506</v>
      </c>
      <c r="F941" t="s">
        <v>11</v>
      </c>
      <c r="G941" s="32">
        <v>116000000</v>
      </c>
      <c r="H941">
        <v>5.8</v>
      </c>
    </row>
    <row r="942" spans="1:8" x14ac:dyDescent="0.25">
      <c r="A942" t="s">
        <v>1080</v>
      </c>
      <c r="B942">
        <v>118</v>
      </c>
      <c r="C942" s="32">
        <v>9059588</v>
      </c>
      <c r="D942" t="s">
        <v>1797</v>
      </c>
      <c r="E942" t="s">
        <v>4426</v>
      </c>
      <c r="F942" t="s">
        <v>11</v>
      </c>
      <c r="G942" s="32">
        <v>15000000</v>
      </c>
      <c r="H942">
        <v>6.6</v>
      </c>
    </row>
    <row r="943" spans="1:8" x14ac:dyDescent="0.25">
      <c r="A943" t="s">
        <v>347</v>
      </c>
      <c r="B943">
        <v>111</v>
      </c>
      <c r="C943" s="32">
        <v>14337579</v>
      </c>
      <c r="D943" t="s">
        <v>3083</v>
      </c>
      <c r="E943" t="s">
        <v>3084</v>
      </c>
      <c r="F943" t="s">
        <v>11</v>
      </c>
      <c r="G943" s="32">
        <v>27000000</v>
      </c>
      <c r="H943">
        <v>7.7</v>
      </c>
    </row>
    <row r="944" spans="1:8" x14ac:dyDescent="0.25">
      <c r="A944" t="s">
        <v>83</v>
      </c>
      <c r="B944">
        <v>113</v>
      </c>
      <c r="C944" s="32">
        <v>79711678</v>
      </c>
      <c r="D944" t="s">
        <v>293</v>
      </c>
      <c r="E944" t="s">
        <v>294</v>
      </c>
      <c r="F944" t="s">
        <v>11</v>
      </c>
      <c r="G944" s="32">
        <v>100000000</v>
      </c>
      <c r="H944">
        <v>6.2</v>
      </c>
    </row>
    <row r="945" spans="1:8" x14ac:dyDescent="0.25">
      <c r="A945" t="s">
        <v>1498</v>
      </c>
      <c r="B945">
        <v>103</v>
      </c>
      <c r="C945" s="32">
        <v>25472967</v>
      </c>
      <c r="D945" t="s">
        <v>1499</v>
      </c>
      <c r="E945" t="s">
        <v>1500</v>
      </c>
      <c r="F945" t="s">
        <v>11</v>
      </c>
      <c r="G945" s="32">
        <v>30000000</v>
      </c>
      <c r="H945">
        <v>5.6</v>
      </c>
    </row>
    <row r="946" spans="1:8" x14ac:dyDescent="0.25">
      <c r="A946" t="s">
        <v>291</v>
      </c>
      <c r="B946">
        <v>96</v>
      </c>
      <c r="C946" s="32">
        <v>32131483</v>
      </c>
      <c r="D946" t="s">
        <v>1033</v>
      </c>
      <c r="E946" t="s">
        <v>5599</v>
      </c>
      <c r="F946" t="s">
        <v>11</v>
      </c>
      <c r="G946" s="32">
        <v>11000000</v>
      </c>
      <c r="H946">
        <v>4.9000000000000004</v>
      </c>
    </row>
    <row r="947" spans="1:8" x14ac:dyDescent="0.25">
      <c r="A947" t="s">
        <v>4989</v>
      </c>
      <c r="B947">
        <v>103</v>
      </c>
      <c r="C947" s="32">
        <v>22160085</v>
      </c>
      <c r="D947" t="s">
        <v>2173</v>
      </c>
      <c r="E947" t="s">
        <v>4990</v>
      </c>
      <c r="F947" t="s">
        <v>11</v>
      </c>
      <c r="G947" s="32">
        <v>10600000</v>
      </c>
      <c r="H947">
        <v>5.4</v>
      </c>
    </row>
    <row r="948" spans="1:8" x14ac:dyDescent="0.25">
      <c r="A948" t="s">
        <v>1247</v>
      </c>
      <c r="B948">
        <v>103</v>
      </c>
      <c r="C948" s="32">
        <v>793352</v>
      </c>
      <c r="D948" t="s">
        <v>480</v>
      </c>
      <c r="E948" t="s">
        <v>4874</v>
      </c>
      <c r="F948" t="s">
        <v>11</v>
      </c>
      <c r="G948" s="32">
        <v>39887981.009999998</v>
      </c>
      <c r="H948">
        <v>5.0999999999999996</v>
      </c>
    </row>
    <row r="949" spans="1:8" x14ac:dyDescent="0.25">
      <c r="A949" t="s">
        <v>3529</v>
      </c>
      <c r="B949">
        <v>143</v>
      </c>
      <c r="C949" s="32">
        <v>5000000</v>
      </c>
      <c r="D949" t="s">
        <v>3530</v>
      </c>
      <c r="E949" t="s">
        <v>3531</v>
      </c>
      <c r="F949" t="s">
        <v>11</v>
      </c>
      <c r="G949" s="32">
        <v>25000000</v>
      </c>
      <c r="H949">
        <v>6.2</v>
      </c>
    </row>
    <row r="950" spans="1:8" x14ac:dyDescent="0.25">
      <c r="A950" t="s">
        <v>235</v>
      </c>
      <c r="B950">
        <v>293</v>
      </c>
      <c r="C950" s="32">
        <v>11433134</v>
      </c>
      <c r="D950" t="s">
        <v>4823</v>
      </c>
      <c r="E950" t="s">
        <v>4824</v>
      </c>
      <c r="F950" t="s">
        <v>2953</v>
      </c>
      <c r="G950" s="32">
        <v>14000000</v>
      </c>
      <c r="H950">
        <v>8.4</v>
      </c>
    </row>
    <row r="951" spans="1:8" x14ac:dyDescent="0.25">
      <c r="A951" t="s">
        <v>3626</v>
      </c>
      <c r="B951">
        <v>85</v>
      </c>
      <c r="C951" s="32">
        <v>48546578</v>
      </c>
      <c r="D951" t="s">
        <v>569</v>
      </c>
      <c r="E951" t="s">
        <v>3627</v>
      </c>
      <c r="F951" t="s">
        <v>11</v>
      </c>
      <c r="G951" s="32">
        <v>20000000</v>
      </c>
      <c r="H951">
        <v>2.7</v>
      </c>
    </row>
    <row r="952" spans="1:8" x14ac:dyDescent="0.25">
      <c r="A952" t="s">
        <v>268</v>
      </c>
      <c r="B952">
        <v>101</v>
      </c>
      <c r="C952" s="32">
        <v>98711404</v>
      </c>
      <c r="D952" t="s">
        <v>1443</v>
      </c>
      <c r="E952" t="s">
        <v>1572</v>
      </c>
      <c r="F952" t="s">
        <v>11</v>
      </c>
      <c r="G952" s="32">
        <v>55000000</v>
      </c>
      <c r="H952">
        <v>6.3</v>
      </c>
    </row>
    <row r="953" spans="1:8" x14ac:dyDescent="0.25">
      <c r="A953" t="s">
        <v>527</v>
      </c>
      <c r="B953">
        <v>100</v>
      </c>
      <c r="C953" s="32">
        <v>11694528</v>
      </c>
      <c r="D953" t="s">
        <v>6525</v>
      </c>
      <c r="E953" t="s">
        <v>6526</v>
      </c>
      <c r="F953" t="s">
        <v>11</v>
      </c>
      <c r="G953" s="32">
        <v>3000000</v>
      </c>
      <c r="H953">
        <v>7.2</v>
      </c>
    </row>
    <row r="954" spans="1:8" x14ac:dyDescent="0.25">
      <c r="A954" t="s">
        <v>8072</v>
      </c>
      <c r="B954">
        <v>95</v>
      </c>
      <c r="C954" s="32">
        <v>48405881.850000001</v>
      </c>
      <c r="D954" t="s">
        <v>919</v>
      </c>
      <c r="E954" t="s">
        <v>8073</v>
      </c>
      <c r="F954" t="s">
        <v>11</v>
      </c>
      <c r="G954" s="32">
        <v>75000</v>
      </c>
      <c r="H954">
        <v>5</v>
      </c>
    </row>
    <row r="955" spans="1:8" x14ac:dyDescent="0.25">
      <c r="A955" t="s">
        <v>35</v>
      </c>
      <c r="B955">
        <v>110</v>
      </c>
      <c r="C955" s="32">
        <v>58885635</v>
      </c>
      <c r="D955" t="s">
        <v>1667</v>
      </c>
      <c r="E955" t="s">
        <v>3003</v>
      </c>
      <c r="F955" t="s">
        <v>11</v>
      </c>
      <c r="G955" s="32">
        <v>26000000</v>
      </c>
      <c r="H955">
        <v>7.4</v>
      </c>
    </row>
    <row r="956" spans="1:8" x14ac:dyDescent="0.25">
      <c r="A956" t="s">
        <v>35</v>
      </c>
      <c r="B956">
        <v>110</v>
      </c>
      <c r="C956" s="32">
        <v>58885635</v>
      </c>
      <c r="D956" t="s">
        <v>1667</v>
      </c>
      <c r="E956" t="s">
        <v>3003</v>
      </c>
      <c r="F956" t="s">
        <v>11</v>
      </c>
      <c r="G956" s="32">
        <v>26000000</v>
      </c>
      <c r="H956">
        <v>7.4</v>
      </c>
    </row>
    <row r="957" spans="1:8" x14ac:dyDescent="0.25">
      <c r="A957" t="s">
        <v>186</v>
      </c>
      <c r="B957">
        <v>130</v>
      </c>
      <c r="C957" s="32">
        <v>208543795</v>
      </c>
      <c r="D957" t="s">
        <v>187</v>
      </c>
      <c r="E957" t="s">
        <v>188</v>
      </c>
      <c r="F957" t="s">
        <v>11</v>
      </c>
      <c r="G957" s="32">
        <v>170000000</v>
      </c>
      <c r="H957">
        <v>7.6</v>
      </c>
    </row>
    <row r="958" spans="1:8" x14ac:dyDescent="0.25">
      <c r="A958" t="s">
        <v>6446</v>
      </c>
      <c r="B958">
        <v>88</v>
      </c>
      <c r="C958" s="32">
        <v>48405881.850000001</v>
      </c>
      <c r="D958" t="s">
        <v>1387</v>
      </c>
      <c r="E958" t="s">
        <v>6447</v>
      </c>
      <c r="F958" t="s">
        <v>11</v>
      </c>
      <c r="G958" s="32">
        <v>3500000</v>
      </c>
      <c r="H958">
        <v>4.8</v>
      </c>
    </row>
    <row r="959" spans="1:8" x14ac:dyDescent="0.25">
      <c r="A959" t="s">
        <v>856</v>
      </c>
      <c r="B959">
        <v>87</v>
      </c>
      <c r="C959" s="32">
        <v>48405881.850000001</v>
      </c>
      <c r="D959" t="s">
        <v>2173</v>
      </c>
      <c r="E959" t="s">
        <v>4065</v>
      </c>
      <c r="F959" t="s">
        <v>11</v>
      </c>
      <c r="G959" s="32">
        <v>3500000</v>
      </c>
      <c r="H959">
        <v>7.2</v>
      </c>
    </row>
    <row r="960" spans="1:8" x14ac:dyDescent="0.25">
      <c r="A960" t="s">
        <v>856</v>
      </c>
      <c r="B960">
        <v>87</v>
      </c>
      <c r="C960" s="32">
        <v>48405881.850000001</v>
      </c>
      <c r="D960" t="s">
        <v>2173</v>
      </c>
      <c r="E960" t="s">
        <v>4065</v>
      </c>
      <c r="F960" t="s">
        <v>11</v>
      </c>
      <c r="G960" s="32">
        <v>3500000</v>
      </c>
      <c r="H960">
        <v>7.2</v>
      </c>
    </row>
    <row r="961" spans="1:8" x14ac:dyDescent="0.25">
      <c r="A961" t="s">
        <v>6463</v>
      </c>
      <c r="B961">
        <v>102</v>
      </c>
      <c r="C961" s="32">
        <v>48405881.850000001</v>
      </c>
      <c r="D961" t="s">
        <v>1464</v>
      </c>
      <c r="E961" t="s">
        <v>6464</v>
      </c>
      <c r="F961" t="s">
        <v>11</v>
      </c>
      <c r="G961" s="32">
        <v>3400000</v>
      </c>
      <c r="H961">
        <v>6.6</v>
      </c>
    </row>
    <row r="962" spans="1:8" x14ac:dyDescent="0.25">
      <c r="A962" t="s">
        <v>3696</v>
      </c>
      <c r="B962">
        <v>98</v>
      </c>
      <c r="C962" s="32">
        <v>29975979</v>
      </c>
      <c r="D962" t="s">
        <v>760</v>
      </c>
      <c r="E962" t="s">
        <v>3697</v>
      </c>
      <c r="F962" t="s">
        <v>11</v>
      </c>
      <c r="G962" s="32">
        <v>20000000</v>
      </c>
      <c r="H962">
        <v>6.5</v>
      </c>
    </row>
    <row r="963" spans="1:8" x14ac:dyDescent="0.25">
      <c r="A963" t="s">
        <v>160</v>
      </c>
      <c r="B963">
        <v>114</v>
      </c>
      <c r="C963" s="32">
        <v>32885565</v>
      </c>
      <c r="D963" t="s">
        <v>236</v>
      </c>
      <c r="E963" t="s">
        <v>968</v>
      </c>
      <c r="F963" t="s">
        <v>11</v>
      </c>
      <c r="G963" s="32">
        <v>80000000</v>
      </c>
      <c r="H963">
        <v>5.8</v>
      </c>
    </row>
    <row r="964" spans="1:8" x14ac:dyDescent="0.25">
      <c r="A964" t="s">
        <v>1683</v>
      </c>
      <c r="B964">
        <v>94</v>
      </c>
      <c r="C964" s="32">
        <v>48405881.850000001</v>
      </c>
      <c r="D964" t="s">
        <v>69</v>
      </c>
      <c r="E964" t="s">
        <v>6562</v>
      </c>
      <c r="F964" t="s">
        <v>11</v>
      </c>
      <c r="G964" s="32">
        <v>3000000</v>
      </c>
      <c r="H964">
        <v>8</v>
      </c>
    </row>
    <row r="965" spans="1:8" x14ac:dyDescent="0.25">
      <c r="A965" t="s">
        <v>586</v>
      </c>
      <c r="B965">
        <v>107</v>
      </c>
      <c r="C965" s="32">
        <v>82670733</v>
      </c>
      <c r="D965" t="s">
        <v>1118</v>
      </c>
      <c r="E965" t="s">
        <v>1366</v>
      </c>
      <c r="F965" t="s">
        <v>11</v>
      </c>
      <c r="G965" s="32">
        <v>60000000</v>
      </c>
      <c r="H965">
        <v>5.9</v>
      </c>
    </row>
    <row r="966" spans="1:8" x14ac:dyDescent="0.25">
      <c r="A966" t="s">
        <v>3090</v>
      </c>
      <c r="B966">
        <v>102</v>
      </c>
      <c r="C966" s="32">
        <v>7993039</v>
      </c>
      <c r="D966" t="s">
        <v>676</v>
      </c>
      <c r="E966" t="s">
        <v>5693</v>
      </c>
      <c r="F966" t="s">
        <v>11</v>
      </c>
      <c r="G966" s="32">
        <v>6900000</v>
      </c>
      <c r="H966">
        <v>7.7</v>
      </c>
    </row>
    <row r="967" spans="1:8" x14ac:dyDescent="0.25">
      <c r="A967" t="s">
        <v>1519</v>
      </c>
      <c r="B967">
        <v>87</v>
      </c>
      <c r="C967" s="32">
        <v>48405881.850000001</v>
      </c>
      <c r="D967" t="s">
        <v>2665</v>
      </c>
      <c r="E967" t="s">
        <v>6115</v>
      </c>
      <c r="F967" t="s">
        <v>11</v>
      </c>
      <c r="G967" s="32">
        <v>5000000</v>
      </c>
      <c r="H967">
        <v>6.1</v>
      </c>
    </row>
    <row r="968" spans="1:8" x14ac:dyDescent="0.25">
      <c r="A968" t="s">
        <v>2928</v>
      </c>
      <c r="B968">
        <v>118</v>
      </c>
      <c r="C968" s="32">
        <v>10880926</v>
      </c>
      <c r="D968" t="s">
        <v>145</v>
      </c>
      <c r="E968" t="s">
        <v>2929</v>
      </c>
      <c r="F968" t="s">
        <v>11</v>
      </c>
      <c r="G968" s="32">
        <v>30000000</v>
      </c>
      <c r="H968">
        <v>6.5</v>
      </c>
    </row>
    <row r="969" spans="1:8" x14ac:dyDescent="0.25">
      <c r="A969" t="s">
        <v>4562</v>
      </c>
      <c r="B969">
        <v>96</v>
      </c>
      <c r="C969" s="32">
        <v>15062898</v>
      </c>
      <c r="D969" t="s">
        <v>676</v>
      </c>
      <c r="E969" t="s">
        <v>4563</v>
      </c>
      <c r="F969" t="s">
        <v>11</v>
      </c>
      <c r="G969" s="32">
        <v>14000000</v>
      </c>
      <c r="H969">
        <v>6</v>
      </c>
    </row>
    <row r="970" spans="1:8" x14ac:dyDescent="0.25">
      <c r="A970" t="s">
        <v>2706</v>
      </c>
      <c r="B970">
        <v>122</v>
      </c>
      <c r="C970" s="32">
        <v>39025000</v>
      </c>
      <c r="D970" t="s">
        <v>661</v>
      </c>
      <c r="E970" t="s">
        <v>4930</v>
      </c>
      <c r="F970" t="s">
        <v>11</v>
      </c>
      <c r="G970" s="32">
        <v>11000000</v>
      </c>
      <c r="H970">
        <v>7.6</v>
      </c>
    </row>
    <row r="971" spans="1:8" x14ac:dyDescent="0.25">
      <c r="A971" t="s">
        <v>5925</v>
      </c>
      <c r="B971">
        <v>90</v>
      </c>
      <c r="C971" s="32">
        <v>6013</v>
      </c>
      <c r="D971" t="s">
        <v>730</v>
      </c>
      <c r="E971" t="s">
        <v>7251</v>
      </c>
      <c r="F971" t="s">
        <v>11</v>
      </c>
      <c r="G971" s="32">
        <v>695393</v>
      </c>
      <c r="H971">
        <v>7.7</v>
      </c>
    </row>
    <row r="972" spans="1:8" x14ac:dyDescent="0.25">
      <c r="A972" t="s">
        <v>366</v>
      </c>
      <c r="B972">
        <v>128</v>
      </c>
      <c r="C972" s="32">
        <v>95860116</v>
      </c>
      <c r="D972" t="s">
        <v>866</v>
      </c>
      <c r="E972" t="s">
        <v>4177</v>
      </c>
      <c r="F972" t="s">
        <v>11</v>
      </c>
      <c r="G972" s="32">
        <v>16400000</v>
      </c>
      <c r="H972">
        <v>8</v>
      </c>
    </row>
    <row r="973" spans="1:8" x14ac:dyDescent="0.25">
      <c r="A973" t="s">
        <v>1762</v>
      </c>
      <c r="B973">
        <v>91</v>
      </c>
      <c r="C973" s="32">
        <v>41709</v>
      </c>
      <c r="D973" t="s">
        <v>2559</v>
      </c>
      <c r="E973" t="s">
        <v>7516</v>
      </c>
      <c r="F973" t="s">
        <v>5928</v>
      </c>
      <c r="G973" s="32">
        <v>800000</v>
      </c>
      <c r="H973">
        <v>6.4</v>
      </c>
    </row>
    <row r="974" spans="1:8" x14ac:dyDescent="0.25">
      <c r="A974" t="s">
        <v>4496</v>
      </c>
      <c r="B974">
        <v>95</v>
      </c>
      <c r="C974" s="32">
        <v>65804</v>
      </c>
      <c r="D974" t="s">
        <v>730</v>
      </c>
      <c r="E974" t="s">
        <v>5860</v>
      </c>
      <c r="F974" t="s">
        <v>11</v>
      </c>
      <c r="G974" s="32">
        <v>12000000</v>
      </c>
      <c r="H974">
        <v>6.3</v>
      </c>
    </row>
    <row r="975" spans="1:8" x14ac:dyDescent="0.25">
      <c r="A975" t="s">
        <v>6399</v>
      </c>
      <c r="B975">
        <v>87</v>
      </c>
      <c r="C975" s="32">
        <v>48405881.850000001</v>
      </c>
      <c r="D975" t="s">
        <v>7014</v>
      </c>
      <c r="E975" t="s">
        <v>7015</v>
      </c>
      <c r="F975" t="s">
        <v>11</v>
      </c>
      <c r="G975" s="32">
        <v>39887981.009999998</v>
      </c>
      <c r="H975">
        <v>7.2</v>
      </c>
    </row>
    <row r="976" spans="1:8" x14ac:dyDescent="0.25">
      <c r="A976" t="s">
        <v>1516</v>
      </c>
      <c r="B976">
        <v>108</v>
      </c>
      <c r="C976" s="32">
        <v>363024263</v>
      </c>
      <c r="D976" t="s">
        <v>1517</v>
      </c>
      <c r="E976" t="s">
        <v>1518</v>
      </c>
      <c r="F976" t="s">
        <v>11</v>
      </c>
      <c r="G976" s="32">
        <v>58000000</v>
      </c>
      <c r="H976">
        <v>8.1</v>
      </c>
    </row>
    <row r="977" spans="1:8" x14ac:dyDescent="0.25">
      <c r="A977" t="s">
        <v>6167</v>
      </c>
      <c r="B977">
        <v>105</v>
      </c>
      <c r="C977" s="32">
        <v>1340891</v>
      </c>
      <c r="D977" t="s">
        <v>69</v>
      </c>
      <c r="E977" t="s">
        <v>6168</v>
      </c>
      <c r="F977" t="s">
        <v>11</v>
      </c>
      <c r="G977" s="32">
        <v>39887981.009999998</v>
      </c>
      <c r="H977">
        <v>7.8</v>
      </c>
    </row>
    <row r="978" spans="1:8" x14ac:dyDescent="0.25">
      <c r="A978" t="s">
        <v>2575</v>
      </c>
      <c r="B978">
        <v>108</v>
      </c>
      <c r="C978" s="32">
        <v>80014842</v>
      </c>
      <c r="D978" t="s">
        <v>1903</v>
      </c>
      <c r="E978" t="s">
        <v>3282</v>
      </c>
      <c r="F978" t="s">
        <v>11</v>
      </c>
      <c r="G978" s="32">
        <v>25000000</v>
      </c>
      <c r="H978">
        <v>6.3</v>
      </c>
    </row>
    <row r="979" spans="1:8" x14ac:dyDescent="0.25">
      <c r="A979" t="s">
        <v>5521</v>
      </c>
      <c r="B979">
        <v>102</v>
      </c>
      <c r="C979" s="32">
        <v>23106</v>
      </c>
      <c r="D979" t="s">
        <v>1065</v>
      </c>
      <c r="E979" t="s">
        <v>5522</v>
      </c>
      <c r="F979" t="s">
        <v>11</v>
      </c>
      <c r="G979" s="32">
        <v>50000000</v>
      </c>
      <c r="H979">
        <v>6.6</v>
      </c>
    </row>
    <row r="980" spans="1:8" x14ac:dyDescent="0.25">
      <c r="A980" t="s">
        <v>670</v>
      </c>
      <c r="B980">
        <v>87</v>
      </c>
      <c r="C980" s="32">
        <v>8579684</v>
      </c>
      <c r="D980" t="s">
        <v>676</v>
      </c>
      <c r="E980" t="s">
        <v>3563</v>
      </c>
      <c r="F980" t="s">
        <v>11</v>
      </c>
      <c r="G980" s="32">
        <v>9000000</v>
      </c>
      <c r="H980">
        <v>7.4</v>
      </c>
    </row>
    <row r="981" spans="1:8" x14ac:dyDescent="0.25">
      <c r="A981" t="s">
        <v>137</v>
      </c>
      <c r="B981">
        <v>104</v>
      </c>
      <c r="C981" s="32">
        <v>58422650</v>
      </c>
      <c r="D981" t="s">
        <v>293</v>
      </c>
      <c r="E981" t="s">
        <v>1587</v>
      </c>
      <c r="F981" t="s">
        <v>11</v>
      </c>
      <c r="G981" s="32">
        <v>55000000</v>
      </c>
      <c r="H981">
        <v>6.4</v>
      </c>
    </row>
    <row r="982" spans="1:8" x14ac:dyDescent="0.25">
      <c r="A982" t="s">
        <v>7826</v>
      </c>
      <c r="B982">
        <v>90</v>
      </c>
      <c r="C982" s="32">
        <v>48405881.850000001</v>
      </c>
      <c r="D982" t="s">
        <v>7827</v>
      </c>
      <c r="E982" t="s">
        <v>7828</v>
      </c>
      <c r="F982" t="s">
        <v>11</v>
      </c>
      <c r="G982" s="32">
        <v>290000</v>
      </c>
      <c r="H982">
        <v>4.3</v>
      </c>
    </row>
    <row r="983" spans="1:8" x14ac:dyDescent="0.25">
      <c r="A983" t="s">
        <v>7806</v>
      </c>
      <c r="B983">
        <v>80</v>
      </c>
      <c r="C983" s="32">
        <v>48405881.850000001</v>
      </c>
      <c r="D983" t="s">
        <v>7807</v>
      </c>
      <c r="E983" t="s">
        <v>7808</v>
      </c>
      <c r="F983" t="s">
        <v>11</v>
      </c>
      <c r="G983" s="32">
        <v>300000</v>
      </c>
      <c r="H983">
        <v>6.2</v>
      </c>
    </row>
    <row r="984" spans="1:8" x14ac:dyDescent="0.25">
      <c r="A984" t="s">
        <v>801</v>
      </c>
      <c r="B984">
        <v>111</v>
      </c>
      <c r="C984" s="32">
        <v>36064910</v>
      </c>
      <c r="D984" t="s">
        <v>964</v>
      </c>
      <c r="E984" t="s">
        <v>1288</v>
      </c>
      <c r="F984" t="s">
        <v>11</v>
      </c>
      <c r="G984" s="32">
        <v>45000000</v>
      </c>
      <c r="H984">
        <v>6.4</v>
      </c>
    </row>
    <row r="985" spans="1:8" x14ac:dyDescent="0.25">
      <c r="A985" t="s">
        <v>107</v>
      </c>
      <c r="B985">
        <v>111</v>
      </c>
      <c r="C985" s="32">
        <v>9525276</v>
      </c>
      <c r="D985" t="s">
        <v>108</v>
      </c>
      <c r="E985" t="s">
        <v>3801</v>
      </c>
      <c r="F985" t="s">
        <v>11</v>
      </c>
      <c r="G985" s="32">
        <v>20000000</v>
      </c>
      <c r="H985">
        <v>6.8</v>
      </c>
    </row>
    <row r="986" spans="1:8" x14ac:dyDescent="0.25">
      <c r="A986" t="s">
        <v>1858</v>
      </c>
      <c r="B986">
        <v>109</v>
      </c>
      <c r="C986" s="32">
        <v>8355815</v>
      </c>
      <c r="D986" t="s">
        <v>1808</v>
      </c>
      <c r="E986" t="s">
        <v>1859</v>
      </c>
      <c r="F986" t="s">
        <v>11</v>
      </c>
      <c r="G986" s="32">
        <v>55000000</v>
      </c>
      <c r="H986">
        <v>6.4</v>
      </c>
    </row>
    <row r="987" spans="1:8" x14ac:dyDescent="0.25">
      <c r="A987" t="s">
        <v>7649</v>
      </c>
      <c r="B987">
        <v>88</v>
      </c>
      <c r="C987" s="32">
        <v>151389</v>
      </c>
      <c r="D987" t="s">
        <v>3034</v>
      </c>
      <c r="E987" t="s">
        <v>7650</v>
      </c>
      <c r="F987" t="s">
        <v>11</v>
      </c>
      <c r="G987" s="32">
        <v>500000</v>
      </c>
      <c r="H987">
        <v>7.1</v>
      </c>
    </row>
    <row r="988" spans="1:8" x14ac:dyDescent="0.25">
      <c r="A988" t="s">
        <v>1697</v>
      </c>
      <c r="B988">
        <v>93</v>
      </c>
      <c r="C988" s="32">
        <v>35092918</v>
      </c>
      <c r="D988" t="s">
        <v>1041</v>
      </c>
      <c r="E988" t="s">
        <v>1698</v>
      </c>
      <c r="F988" t="s">
        <v>11</v>
      </c>
      <c r="G988" s="32">
        <v>39887981.009999998</v>
      </c>
      <c r="H988">
        <v>4.9000000000000004</v>
      </c>
    </row>
    <row r="989" spans="1:8" x14ac:dyDescent="0.25">
      <c r="A989" t="s">
        <v>2790</v>
      </c>
      <c r="B989">
        <v>96</v>
      </c>
      <c r="C989" s="32">
        <v>10569071</v>
      </c>
      <c r="D989" t="s">
        <v>676</v>
      </c>
      <c r="E989" t="s">
        <v>3794</v>
      </c>
      <c r="F989" t="s">
        <v>11</v>
      </c>
      <c r="G989" s="32">
        <v>20000000</v>
      </c>
      <c r="H989">
        <v>7.4</v>
      </c>
    </row>
    <row r="990" spans="1:8" x14ac:dyDescent="0.25">
      <c r="A990" t="s">
        <v>6102</v>
      </c>
      <c r="B990">
        <v>95</v>
      </c>
      <c r="C990" s="32">
        <v>48405881.850000001</v>
      </c>
      <c r="D990" t="s">
        <v>4270</v>
      </c>
      <c r="E990" t="s">
        <v>6103</v>
      </c>
      <c r="F990" t="s">
        <v>11</v>
      </c>
      <c r="G990" s="32">
        <v>5000000</v>
      </c>
      <c r="H990">
        <v>4.5999999999999996</v>
      </c>
    </row>
    <row r="991" spans="1:8" x14ac:dyDescent="0.25">
      <c r="A991" t="s">
        <v>711</v>
      </c>
      <c r="B991">
        <v>105</v>
      </c>
      <c r="C991" s="32">
        <v>73648142</v>
      </c>
      <c r="D991" t="s">
        <v>964</v>
      </c>
      <c r="E991" t="s">
        <v>1383</v>
      </c>
      <c r="F991" t="s">
        <v>11</v>
      </c>
      <c r="G991" s="32">
        <v>60000000</v>
      </c>
      <c r="H991">
        <v>5.8</v>
      </c>
    </row>
    <row r="992" spans="1:8" x14ac:dyDescent="0.25">
      <c r="A992" t="s">
        <v>880</v>
      </c>
      <c r="B992">
        <v>120</v>
      </c>
      <c r="C992" s="32">
        <v>140459099</v>
      </c>
      <c r="D992" t="s">
        <v>881</v>
      </c>
      <c r="E992" t="s">
        <v>882</v>
      </c>
      <c r="F992" t="s">
        <v>11</v>
      </c>
      <c r="G992" s="32">
        <v>75000000</v>
      </c>
      <c r="H992">
        <v>6.1</v>
      </c>
    </row>
    <row r="993" spans="1:8" x14ac:dyDescent="0.25">
      <c r="A993" t="s">
        <v>173</v>
      </c>
      <c r="B993">
        <v>106</v>
      </c>
      <c r="C993" s="32">
        <v>11146409</v>
      </c>
      <c r="D993" t="s">
        <v>1178</v>
      </c>
      <c r="E993" t="s">
        <v>2025</v>
      </c>
      <c r="F993" t="s">
        <v>11</v>
      </c>
      <c r="G993" s="32">
        <v>45000000</v>
      </c>
      <c r="H993">
        <v>6</v>
      </c>
    </row>
    <row r="994" spans="1:8" x14ac:dyDescent="0.25">
      <c r="A994" t="s">
        <v>7175</v>
      </c>
      <c r="B994">
        <v>88</v>
      </c>
      <c r="C994" s="32">
        <v>48405881.850000001</v>
      </c>
      <c r="D994" t="s">
        <v>212</v>
      </c>
      <c r="E994" t="s">
        <v>7176</v>
      </c>
      <c r="F994" t="s">
        <v>11</v>
      </c>
      <c r="G994" s="32">
        <v>1750000</v>
      </c>
      <c r="H994">
        <v>4.3</v>
      </c>
    </row>
    <row r="995" spans="1:8" x14ac:dyDescent="0.25">
      <c r="A995" t="s">
        <v>6379</v>
      </c>
      <c r="B995">
        <v>95</v>
      </c>
      <c r="C995" s="32">
        <v>37606</v>
      </c>
      <c r="D995" t="s">
        <v>3102</v>
      </c>
      <c r="E995" t="s">
        <v>6380</v>
      </c>
      <c r="F995" t="s">
        <v>11</v>
      </c>
      <c r="G995" s="32">
        <v>3500000</v>
      </c>
      <c r="H995">
        <v>6.8</v>
      </c>
    </row>
    <row r="996" spans="1:8" x14ac:dyDescent="0.25">
      <c r="A996" t="s">
        <v>5602</v>
      </c>
      <c r="B996">
        <v>112</v>
      </c>
      <c r="C996" s="32">
        <v>31973840</v>
      </c>
      <c r="D996" t="s">
        <v>480</v>
      </c>
      <c r="E996" t="s">
        <v>5603</v>
      </c>
      <c r="F996" t="s">
        <v>11</v>
      </c>
      <c r="G996" s="32">
        <v>39887981.009999998</v>
      </c>
      <c r="H996">
        <v>7.2</v>
      </c>
    </row>
    <row r="997" spans="1:8" x14ac:dyDescent="0.25">
      <c r="A997" t="s">
        <v>939</v>
      </c>
      <c r="B997">
        <v>117</v>
      </c>
      <c r="C997" s="32">
        <v>821997</v>
      </c>
      <c r="D997" t="s">
        <v>69</v>
      </c>
      <c r="E997" t="s">
        <v>940</v>
      </c>
      <c r="F997" t="s">
        <v>11</v>
      </c>
      <c r="G997" s="32">
        <v>39887981.009999998</v>
      </c>
      <c r="H997">
        <v>7</v>
      </c>
    </row>
    <row r="998" spans="1:8" x14ac:dyDescent="0.25">
      <c r="A998" t="s">
        <v>2928</v>
      </c>
      <c r="B998">
        <v>88</v>
      </c>
      <c r="C998" s="32">
        <v>48405881.850000001</v>
      </c>
      <c r="D998" t="s">
        <v>401</v>
      </c>
      <c r="E998" t="s">
        <v>4675</v>
      </c>
      <c r="F998" t="s">
        <v>4210</v>
      </c>
      <c r="G998" s="32">
        <v>39887981.009999998</v>
      </c>
      <c r="H998">
        <v>8.1</v>
      </c>
    </row>
    <row r="999" spans="1:8" x14ac:dyDescent="0.25">
      <c r="A999" t="s">
        <v>2316</v>
      </c>
      <c r="B999">
        <v>94</v>
      </c>
      <c r="C999" s="32">
        <v>511920</v>
      </c>
      <c r="D999" t="s">
        <v>2317</v>
      </c>
      <c r="E999" t="s">
        <v>2318</v>
      </c>
      <c r="F999" t="s">
        <v>11</v>
      </c>
      <c r="G999" s="32">
        <v>40000000</v>
      </c>
      <c r="H999">
        <v>4.4000000000000004</v>
      </c>
    </row>
    <row r="1000" spans="1:8" x14ac:dyDescent="0.25">
      <c r="A1000" t="s">
        <v>918</v>
      </c>
      <c r="B1000">
        <v>118</v>
      </c>
      <c r="C1000" s="32">
        <v>30523568</v>
      </c>
      <c r="D1000" t="s">
        <v>1033</v>
      </c>
      <c r="E1000" t="s">
        <v>2867</v>
      </c>
      <c r="F1000" t="s">
        <v>11</v>
      </c>
      <c r="G1000" s="32">
        <v>30000000</v>
      </c>
      <c r="H1000">
        <v>6.2</v>
      </c>
    </row>
    <row r="1001" spans="1:8" x14ac:dyDescent="0.25">
      <c r="A1001" t="s">
        <v>2614</v>
      </c>
      <c r="B1001">
        <v>105</v>
      </c>
      <c r="C1001" s="32">
        <v>30659817</v>
      </c>
      <c r="D1001" t="s">
        <v>866</v>
      </c>
      <c r="E1001" t="s">
        <v>3508</v>
      </c>
      <c r="F1001" t="s">
        <v>11</v>
      </c>
      <c r="G1001" s="32">
        <v>26000000</v>
      </c>
      <c r="H1001">
        <v>6.4</v>
      </c>
    </row>
    <row r="1002" spans="1:8" x14ac:dyDescent="0.25">
      <c r="A1002" t="s">
        <v>2265</v>
      </c>
      <c r="B1002">
        <v>125</v>
      </c>
      <c r="C1002" s="32">
        <v>13337299</v>
      </c>
      <c r="D1002" t="s">
        <v>2206</v>
      </c>
      <c r="E1002" t="s">
        <v>4411</v>
      </c>
      <c r="F1002" t="s">
        <v>11</v>
      </c>
      <c r="G1002" s="32">
        <v>20000000</v>
      </c>
      <c r="H1002">
        <v>6.6</v>
      </c>
    </row>
    <row r="1003" spans="1:8" x14ac:dyDescent="0.25">
      <c r="A1003" t="s">
        <v>6605</v>
      </c>
      <c r="B1003">
        <v>83</v>
      </c>
      <c r="C1003" s="32">
        <v>48405881.850000001</v>
      </c>
      <c r="D1003" t="s">
        <v>1883</v>
      </c>
      <c r="E1003" t="s">
        <v>6606</v>
      </c>
      <c r="F1003" t="s">
        <v>11</v>
      </c>
      <c r="G1003" s="32">
        <v>3000000</v>
      </c>
      <c r="H1003">
        <v>5.3</v>
      </c>
    </row>
    <row r="1004" spans="1:8" x14ac:dyDescent="0.25">
      <c r="A1004" t="s">
        <v>7311</v>
      </c>
      <c r="B1004">
        <v>109</v>
      </c>
      <c r="C1004" s="32">
        <v>48405881.850000001</v>
      </c>
      <c r="D1004" t="s">
        <v>4301</v>
      </c>
      <c r="E1004" t="s">
        <v>7312</v>
      </c>
      <c r="F1004" t="s">
        <v>11</v>
      </c>
      <c r="G1004" s="32">
        <v>1100000</v>
      </c>
      <c r="H1004">
        <v>7</v>
      </c>
    </row>
    <row r="1005" spans="1:8" x14ac:dyDescent="0.25">
      <c r="A1005" t="s">
        <v>1206</v>
      </c>
      <c r="B1005">
        <v>112</v>
      </c>
      <c r="C1005" s="32">
        <v>36020063</v>
      </c>
      <c r="D1005" t="s">
        <v>1387</v>
      </c>
      <c r="E1005" t="s">
        <v>3503</v>
      </c>
      <c r="F1005" t="s">
        <v>11</v>
      </c>
      <c r="G1005" s="32">
        <v>22000000</v>
      </c>
      <c r="H1005">
        <v>6.6</v>
      </c>
    </row>
    <row r="1006" spans="1:8" x14ac:dyDescent="0.25">
      <c r="A1006" t="s">
        <v>6100</v>
      </c>
      <c r="B1006">
        <v>90</v>
      </c>
      <c r="C1006" s="32">
        <v>99147</v>
      </c>
      <c r="D1006" t="s">
        <v>1165</v>
      </c>
      <c r="E1006" t="s">
        <v>6101</v>
      </c>
      <c r="F1006" t="s">
        <v>11</v>
      </c>
      <c r="G1006" s="32">
        <v>2000000</v>
      </c>
      <c r="H1006">
        <v>6.2</v>
      </c>
    </row>
    <row r="1007" spans="1:8" x14ac:dyDescent="0.25">
      <c r="A1007" t="s">
        <v>6366</v>
      </c>
      <c r="B1007">
        <v>104</v>
      </c>
      <c r="C1007" s="32">
        <v>143653</v>
      </c>
      <c r="D1007" t="s">
        <v>524</v>
      </c>
      <c r="E1007" t="s">
        <v>6367</v>
      </c>
      <c r="F1007" t="s">
        <v>11</v>
      </c>
      <c r="G1007" s="32">
        <v>4000000</v>
      </c>
      <c r="H1007">
        <v>6</v>
      </c>
    </row>
    <row r="1008" spans="1:8" x14ac:dyDescent="0.25">
      <c r="A1008" t="s">
        <v>1666</v>
      </c>
      <c r="B1008">
        <v>104</v>
      </c>
      <c r="C1008" s="32">
        <v>25625110</v>
      </c>
      <c r="D1008" t="s">
        <v>108</v>
      </c>
      <c r="E1008" t="s">
        <v>5607</v>
      </c>
      <c r="F1008" t="s">
        <v>11</v>
      </c>
      <c r="G1008" s="32">
        <v>7000000</v>
      </c>
      <c r="H1008">
        <v>7.2</v>
      </c>
    </row>
    <row r="1009" spans="1:8" x14ac:dyDescent="0.25">
      <c r="A1009" t="s">
        <v>1019</v>
      </c>
      <c r="B1009">
        <v>98</v>
      </c>
      <c r="C1009" s="32">
        <v>368049635</v>
      </c>
      <c r="D1009" t="s">
        <v>722</v>
      </c>
      <c r="E1009" t="s">
        <v>1020</v>
      </c>
      <c r="F1009" t="s">
        <v>11</v>
      </c>
      <c r="G1009" s="32">
        <v>76000000</v>
      </c>
      <c r="H1009">
        <v>7.5</v>
      </c>
    </row>
    <row r="1010" spans="1:8" x14ac:dyDescent="0.25">
      <c r="A1010" t="s">
        <v>1019</v>
      </c>
      <c r="B1010">
        <v>87</v>
      </c>
      <c r="C1010" s="32">
        <v>251501645</v>
      </c>
      <c r="D1010" t="s">
        <v>1015</v>
      </c>
      <c r="E1010" t="s">
        <v>1215</v>
      </c>
      <c r="F1010" t="s">
        <v>11</v>
      </c>
      <c r="G1010" s="32">
        <v>69000000</v>
      </c>
      <c r="H1010">
        <v>7.7</v>
      </c>
    </row>
    <row r="1011" spans="1:8" x14ac:dyDescent="0.25">
      <c r="A1011" t="s">
        <v>96</v>
      </c>
      <c r="B1011">
        <v>108.1809035</v>
      </c>
      <c r="C1011" s="32">
        <v>48405881.850000001</v>
      </c>
      <c r="D1011" t="s">
        <v>9</v>
      </c>
      <c r="E1011" t="s">
        <v>7546</v>
      </c>
      <c r="F1011" t="s">
        <v>11</v>
      </c>
      <c r="G1011" s="32">
        <v>39887981.009999998</v>
      </c>
      <c r="H1011">
        <v>8.1</v>
      </c>
    </row>
    <row r="1012" spans="1:8" x14ac:dyDescent="0.25">
      <c r="A1012" t="s">
        <v>7668</v>
      </c>
      <c r="B1012">
        <v>87</v>
      </c>
      <c r="C1012" s="32">
        <v>1332</v>
      </c>
      <c r="D1012" t="s">
        <v>2559</v>
      </c>
      <c r="E1012" t="s">
        <v>7669</v>
      </c>
      <c r="F1012" t="s">
        <v>11</v>
      </c>
      <c r="G1012" s="32">
        <v>500000</v>
      </c>
      <c r="H1012">
        <v>4.5999999999999996</v>
      </c>
    </row>
    <row r="1013" spans="1:8" x14ac:dyDescent="0.25">
      <c r="A1013" t="s">
        <v>2267</v>
      </c>
      <c r="B1013">
        <v>93</v>
      </c>
      <c r="C1013" s="32">
        <v>48405881.850000001</v>
      </c>
      <c r="D1013" t="s">
        <v>4270</v>
      </c>
      <c r="E1013" t="s">
        <v>5310</v>
      </c>
      <c r="F1013" t="s">
        <v>11</v>
      </c>
      <c r="G1013" s="32">
        <v>10000000</v>
      </c>
      <c r="H1013">
        <v>5.8</v>
      </c>
    </row>
    <row r="1014" spans="1:8" x14ac:dyDescent="0.25">
      <c r="A1014" t="s">
        <v>1486</v>
      </c>
      <c r="B1014">
        <v>104</v>
      </c>
      <c r="C1014" s="32">
        <v>144583</v>
      </c>
      <c r="D1014" t="s">
        <v>1387</v>
      </c>
      <c r="E1014" t="s">
        <v>7509</v>
      </c>
      <c r="F1014" t="s">
        <v>11</v>
      </c>
      <c r="G1014" s="32">
        <v>800000</v>
      </c>
      <c r="H1014">
        <v>6.5</v>
      </c>
    </row>
    <row r="1015" spans="1:8" x14ac:dyDescent="0.25">
      <c r="A1015" t="s">
        <v>4235</v>
      </c>
      <c r="B1015">
        <v>95</v>
      </c>
      <c r="C1015" s="32">
        <v>4193025</v>
      </c>
      <c r="D1015" t="s">
        <v>2178</v>
      </c>
      <c r="E1015" t="s">
        <v>4236</v>
      </c>
      <c r="F1015" t="s">
        <v>11</v>
      </c>
      <c r="G1015" s="32">
        <v>15000000</v>
      </c>
      <c r="H1015">
        <v>6.8</v>
      </c>
    </row>
    <row r="1016" spans="1:8" x14ac:dyDescent="0.25">
      <c r="A1016" t="s">
        <v>3506</v>
      </c>
      <c r="B1016">
        <v>83</v>
      </c>
      <c r="C1016" s="32">
        <v>22264487</v>
      </c>
      <c r="D1016" t="s">
        <v>676</v>
      </c>
      <c r="E1016" t="s">
        <v>3507</v>
      </c>
      <c r="F1016" t="s">
        <v>11</v>
      </c>
      <c r="G1016" s="32">
        <v>22000000</v>
      </c>
      <c r="H1016">
        <v>4.5999999999999996</v>
      </c>
    </row>
    <row r="1017" spans="1:8" x14ac:dyDescent="0.25">
      <c r="A1017" t="s">
        <v>195</v>
      </c>
      <c r="B1017">
        <v>88</v>
      </c>
      <c r="C1017" s="32">
        <v>65535067</v>
      </c>
      <c r="D1017" t="s">
        <v>569</v>
      </c>
      <c r="E1017" t="s">
        <v>3964</v>
      </c>
      <c r="F1017" t="s">
        <v>11</v>
      </c>
      <c r="G1017" s="32">
        <v>17000000</v>
      </c>
      <c r="H1017">
        <v>5.7</v>
      </c>
    </row>
    <row r="1018" spans="1:8" x14ac:dyDescent="0.25">
      <c r="A1018" t="s">
        <v>5136</v>
      </c>
      <c r="B1018">
        <v>96</v>
      </c>
      <c r="C1018" s="32">
        <v>6044618</v>
      </c>
      <c r="D1018" t="s">
        <v>5137</v>
      </c>
      <c r="E1018" t="s">
        <v>5138</v>
      </c>
      <c r="F1018" t="s">
        <v>11</v>
      </c>
      <c r="G1018" s="32">
        <v>10000000</v>
      </c>
      <c r="H1018">
        <v>5.6</v>
      </c>
    </row>
    <row r="1019" spans="1:8" x14ac:dyDescent="0.25">
      <c r="A1019" t="s">
        <v>4782</v>
      </c>
      <c r="B1019">
        <v>80</v>
      </c>
      <c r="C1019" s="32">
        <v>33583175</v>
      </c>
      <c r="D1019" t="s">
        <v>1033</v>
      </c>
      <c r="E1019" t="s">
        <v>5037</v>
      </c>
      <c r="F1019" t="s">
        <v>11</v>
      </c>
      <c r="G1019" s="32">
        <v>10000000</v>
      </c>
      <c r="H1019">
        <v>6.3</v>
      </c>
    </row>
    <row r="1020" spans="1:8" x14ac:dyDescent="0.25">
      <c r="A1020" t="s">
        <v>5616</v>
      </c>
      <c r="B1020">
        <v>89</v>
      </c>
      <c r="C1020" s="32">
        <v>15818967</v>
      </c>
      <c r="D1020" t="s">
        <v>1737</v>
      </c>
      <c r="E1020" t="s">
        <v>5617</v>
      </c>
      <c r="F1020" t="s">
        <v>11</v>
      </c>
      <c r="G1020" s="32">
        <v>7000000</v>
      </c>
      <c r="H1020">
        <v>4</v>
      </c>
    </row>
    <row r="1021" spans="1:8" x14ac:dyDescent="0.25">
      <c r="A1021" t="s">
        <v>7708</v>
      </c>
      <c r="B1021">
        <v>82</v>
      </c>
      <c r="C1021" s="32">
        <v>48405881.850000001</v>
      </c>
      <c r="D1021" t="s">
        <v>449</v>
      </c>
      <c r="E1021" t="s">
        <v>7709</v>
      </c>
      <c r="F1021" t="s">
        <v>11</v>
      </c>
      <c r="G1021" s="32">
        <v>500000</v>
      </c>
      <c r="H1021">
        <v>4.3</v>
      </c>
    </row>
    <row r="1022" spans="1:8" x14ac:dyDescent="0.25">
      <c r="A1022" t="s">
        <v>5592</v>
      </c>
      <c r="B1022">
        <v>120</v>
      </c>
      <c r="C1022" s="32">
        <v>43800000</v>
      </c>
      <c r="D1022" t="s">
        <v>16</v>
      </c>
      <c r="E1022" t="s">
        <v>5593</v>
      </c>
      <c r="F1022" t="s">
        <v>11</v>
      </c>
      <c r="G1022" s="32">
        <v>7200000</v>
      </c>
      <c r="H1022">
        <v>6.7</v>
      </c>
    </row>
    <row r="1023" spans="1:8" x14ac:dyDescent="0.25">
      <c r="A1023" t="s">
        <v>5892</v>
      </c>
      <c r="B1023">
        <v>116</v>
      </c>
      <c r="C1023" s="32">
        <v>50382128</v>
      </c>
      <c r="D1023" t="s">
        <v>480</v>
      </c>
      <c r="E1023" t="s">
        <v>5893</v>
      </c>
      <c r="F1023" t="s">
        <v>11</v>
      </c>
      <c r="G1023" s="32">
        <v>5500000</v>
      </c>
      <c r="H1023">
        <v>5.6</v>
      </c>
    </row>
    <row r="1024" spans="1:8" x14ac:dyDescent="0.25">
      <c r="A1024" t="s">
        <v>766</v>
      </c>
      <c r="B1024">
        <v>94</v>
      </c>
      <c r="C1024" s="32">
        <v>64001297</v>
      </c>
      <c r="D1024" t="s">
        <v>1041</v>
      </c>
      <c r="E1024" t="s">
        <v>4292</v>
      </c>
      <c r="F1024" t="s">
        <v>11</v>
      </c>
      <c r="G1024" s="32">
        <v>15000000</v>
      </c>
      <c r="H1024">
        <v>6.2</v>
      </c>
    </row>
    <row r="1025" spans="1:8" x14ac:dyDescent="0.25">
      <c r="A1025" t="s">
        <v>311</v>
      </c>
      <c r="B1025">
        <v>94</v>
      </c>
      <c r="C1025" s="32">
        <v>49002815</v>
      </c>
      <c r="D1025" t="s">
        <v>1041</v>
      </c>
      <c r="E1025" t="s">
        <v>3512</v>
      </c>
      <c r="F1025" t="s">
        <v>11</v>
      </c>
      <c r="G1025" s="32">
        <v>22000000</v>
      </c>
      <c r="H1025">
        <v>6.4</v>
      </c>
    </row>
    <row r="1026" spans="1:8" x14ac:dyDescent="0.25">
      <c r="A1026" t="s">
        <v>311</v>
      </c>
      <c r="B1026">
        <v>99</v>
      </c>
      <c r="C1026" s="32">
        <v>52691009</v>
      </c>
      <c r="D1026" t="s">
        <v>1041</v>
      </c>
      <c r="E1026" t="s">
        <v>3974</v>
      </c>
      <c r="F1026" t="s">
        <v>11</v>
      </c>
      <c r="G1026" s="32">
        <v>21000000</v>
      </c>
      <c r="H1026">
        <v>6.6</v>
      </c>
    </row>
    <row r="1027" spans="1:8" x14ac:dyDescent="0.25">
      <c r="A1027" t="s">
        <v>856</v>
      </c>
      <c r="B1027">
        <v>95</v>
      </c>
      <c r="C1027" s="32">
        <v>952620</v>
      </c>
      <c r="D1027" t="s">
        <v>2173</v>
      </c>
      <c r="E1027" t="s">
        <v>6657</v>
      </c>
      <c r="F1027" t="s">
        <v>11</v>
      </c>
      <c r="G1027" s="32">
        <v>2000000</v>
      </c>
      <c r="H1027">
        <v>5.7</v>
      </c>
    </row>
    <row r="1028" spans="1:8" x14ac:dyDescent="0.25">
      <c r="A1028" t="s">
        <v>1906</v>
      </c>
      <c r="B1028">
        <v>105</v>
      </c>
      <c r="C1028" s="32">
        <v>103738726</v>
      </c>
      <c r="D1028" t="s">
        <v>1907</v>
      </c>
      <c r="E1028" t="s">
        <v>1908</v>
      </c>
      <c r="F1028" t="s">
        <v>11</v>
      </c>
      <c r="G1028" s="32">
        <v>100000000</v>
      </c>
      <c r="H1028">
        <v>6.1</v>
      </c>
    </row>
    <row r="1029" spans="1:8" x14ac:dyDescent="0.25">
      <c r="A1029" t="s">
        <v>3693</v>
      </c>
      <c r="B1029">
        <v>94</v>
      </c>
      <c r="C1029" s="32">
        <v>6241697</v>
      </c>
      <c r="D1029" t="s">
        <v>676</v>
      </c>
      <c r="E1029" t="s">
        <v>4674</v>
      </c>
      <c r="F1029" t="s">
        <v>11</v>
      </c>
      <c r="G1029" s="32">
        <v>13000000</v>
      </c>
      <c r="H1029">
        <v>6.1</v>
      </c>
    </row>
    <row r="1030" spans="1:8" x14ac:dyDescent="0.25">
      <c r="A1030" t="s">
        <v>1566</v>
      </c>
      <c r="B1030">
        <v>98</v>
      </c>
      <c r="C1030" s="32">
        <v>22734486</v>
      </c>
      <c r="D1030" t="s">
        <v>676</v>
      </c>
      <c r="E1030" t="s">
        <v>4114</v>
      </c>
      <c r="F1030" t="s">
        <v>11</v>
      </c>
      <c r="G1030" s="32">
        <v>17000000</v>
      </c>
      <c r="H1030">
        <v>5.6</v>
      </c>
    </row>
    <row r="1031" spans="1:8" x14ac:dyDescent="0.25">
      <c r="A1031" t="s">
        <v>1361</v>
      </c>
      <c r="B1031">
        <v>103</v>
      </c>
      <c r="C1031" s="32">
        <v>29580087</v>
      </c>
      <c r="D1031" t="s">
        <v>480</v>
      </c>
      <c r="E1031" t="s">
        <v>1535</v>
      </c>
      <c r="F1031" t="s">
        <v>11</v>
      </c>
      <c r="G1031" s="32">
        <v>58000000</v>
      </c>
      <c r="H1031">
        <v>4.7</v>
      </c>
    </row>
    <row r="1032" spans="1:8" x14ac:dyDescent="0.25">
      <c r="A1032" t="s">
        <v>320</v>
      </c>
      <c r="B1032">
        <v>133</v>
      </c>
      <c r="C1032" s="32">
        <v>160201106</v>
      </c>
      <c r="D1032" t="s">
        <v>16</v>
      </c>
      <c r="E1032" t="s">
        <v>321</v>
      </c>
      <c r="F1032" t="s">
        <v>11</v>
      </c>
      <c r="G1032" s="32">
        <v>142000000</v>
      </c>
      <c r="H1032">
        <v>6.1</v>
      </c>
    </row>
    <row r="1033" spans="1:8" x14ac:dyDescent="0.25">
      <c r="A1033" t="s">
        <v>711</v>
      </c>
      <c r="B1033">
        <v>124</v>
      </c>
      <c r="C1033" s="32">
        <v>117541000</v>
      </c>
      <c r="D1033" t="s">
        <v>19</v>
      </c>
      <c r="E1033" t="s">
        <v>1139</v>
      </c>
      <c r="F1033" t="s">
        <v>11</v>
      </c>
      <c r="G1033" s="32">
        <v>70000000</v>
      </c>
      <c r="H1033">
        <v>7.1</v>
      </c>
    </row>
    <row r="1034" spans="1:8" x14ac:dyDescent="0.25">
      <c r="A1034" t="s">
        <v>443</v>
      </c>
      <c r="B1034">
        <v>128</v>
      </c>
      <c r="C1034" s="32">
        <v>100012500</v>
      </c>
      <c r="D1034" t="s">
        <v>16</v>
      </c>
      <c r="E1034" t="s">
        <v>739</v>
      </c>
      <c r="F1034" t="s">
        <v>11</v>
      </c>
      <c r="G1034" s="32">
        <v>90000000</v>
      </c>
      <c r="H1034">
        <v>7.6</v>
      </c>
    </row>
    <row r="1035" spans="1:8" x14ac:dyDescent="0.25">
      <c r="A1035" t="s">
        <v>443</v>
      </c>
      <c r="B1035">
        <v>131</v>
      </c>
      <c r="C1035" s="32">
        <v>81350242</v>
      </c>
      <c r="D1035" t="s">
        <v>19</v>
      </c>
      <c r="E1035" t="s">
        <v>2998</v>
      </c>
      <c r="F1035" t="s">
        <v>11</v>
      </c>
      <c r="G1035" s="32">
        <v>28000000</v>
      </c>
      <c r="H1035">
        <v>8.1999999999999993</v>
      </c>
    </row>
    <row r="1036" spans="1:8" x14ac:dyDescent="0.25">
      <c r="A1036" t="s">
        <v>6034</v>
      </c>
      <c r="B1036">
        <v>82</v>
      </c>
      <c r="C1036" s="32">
        <v>9628751</v>
      </c>
      <c r="D1036" t="s">
        <v>1078</v>
      </c>
      <c r="E1036" t="s">
        <v>6035</v>
      </c>
      <c r="F1036" t="s">
        <v>11</v>
      </c>
      <c r="G1036" s="32">
        <v>5000000</v>
      </c>
      <c r="H1036">
        <v>5.9</v>
      </c>
    </row>
    <row r="1037" spans="1:8" x14ac:dyDescent="0.25">
      <c r="A1037" t="s">
        <v>7059</v>
      </c>
      <c r="B1037">
        <v>108.1809035</v>
      </c>
      <c r="C1037" s="32">
        <v>129319</v>
      </c>
      <c r="D1037" t="s">
        <v>6665</v>
      </c>
      <c r="E1037" t="s">
        <v>7060</v>
      </c>
      <c r="F1037" t="s">
        <v>11</v>
      </c>
      <c r="G1037" s="32">
        <v>70000000</v>
      </c>
      <c r="H1037">
        <v>5.0999999999999996</v>
      </c>
    </row>
    <row r="1038" spans="1:8" x14ac:dyDescent="0.25">
      <c r="A1038" t="s">
        <v>1064</v>
      </c>
      <c r="B1038">
        <v>110</v>
      </c>
      <c r="C1038" s="32">
        <v>14100000</v>
      </c>
      <c r="D1038" t="s">
        <v>866</v>
      </c>
      <c r="E1038" t="s">
        <v>6016</v>
      </c>
      <c r="F1038" t="s">
        <v>11</v>
      </c>
      <c r="G1038" s="32">
        <v>5000000</v>
      </c>
      <c r="H1038">
        <v>7.2</v>
      </c>
    </row>
    <row r="1039" spans="1:8" x14ac:dyDescent="0.25">
      <c r="A1039" t="s">
        <v>675</v>
      </c>
      <c r="B1039">
        <v>114</v>
      </c>
      <c r="C1039" s="32">
        <v>72980108</v>
      </c>
      <c r="D1039" t="s">
        <v>676</v>
      </c>
      <c r="E1039" t="s">
        <v>1233</v>
      </c>
      <c r="F1039" t="s">
        <v>11</v>
      </c>
      <c r="G1039" s="32">
        <v>39887981.009999998</v>
      </c>
      <c r="H1039">
        <v>5.9</v>
      </c>
    </row>
    <row r="1040" spans="1:8" x14ac:dyDescent="0.25">
      <c r="A1040" t="s">
        <v>6878</v>
      </c>
      <c r="B1040">
        <v>99</v>
      </c>
      <c r="C1040" s="32">
        <v>110000</v>
      </c>
      <c r="D1040" t="s">
        <v>1641</v>
      </c>
      <c r="E1040" t="s">
        <v>6879</v>
      </c>
      <c r="F1040" t="s">
        <v>11</v>
      </c>
      <c r="G1040" s="32">
        <v>39887981.009999998</v>
      </c>
      <c r="H1040">
        <v>7.3</v>
      </c>
    </row>
    <row r="1041" spans="1:8" x14ac:dyDescent="0.25">
      <c r="A1041" t="s">
        <v>412</v>
      </c>
      <c r="B1041">
        <v>82</v>
      </c>
      <c r="C1041" s="32">
        <v>137748063</v>
      </c>
      <c r="D1041" t="s">
        <v>413</v>
      </c>
      <c r="E1041" t="s">
        <v>414</v>
      </c>
      <c r="F1041" t="s">
        <v>11</v>
      </c>
      <c r="G1041" s="32">
        <v>127500000</v>
      </c>
      <c r="H1041">
        <v>6.5</v>
      </c>
    </row>
    <row r="1042" spans="1:8" x14ac:dyDescent="0.25">
      <c r="A1042" t="s">
        <v>4911</v>
      </c>
      <c r="B1042">
        <v>109</v>
      </c>
      <c r="C1042" s="32">
        <v>35537564</v>
      </c>
      <c r="D1042" t="s">
        <v>676</v>
      </c>
      <c r="E1042" t="s">
        <v>4912</v>
      </c>
      <c r="F1042" t="s">
        <v>11</v>
      </c>
      <c r="G1042" s="32">
        <v>11500000</v>
      </c>
      <c r="H1042">
        <v>6</v>
      </c>
    </row>
    <row r="1043" spans="1:8" x14ac:dyDescent="0.25">
      <c r="A1043" t="s">
        <v>1920</v>
      </c>
      <c r="B1043">
        <v>97</v>
      </c>
      <c r="C1043" s="32">
        <v>8111360</v>
      </c>
      <c r="D1043" t="s">
        <v>730</v>
      </c>
      <c r="E1043" t="s">
        <v>5119</v>
      </c>
      <c r="F1043" t="s">
        <v>11</v>
      </c>
      <c r="G1043" s="32">
        <v>10000000</v>
      </c>
      <c r="H1043">
        <v>7.4</v>
      </c>
    </row>
    <row r="1044" spans="1:8" x14ac:dyDescent="0.25">
      <c r="A1044" t="s">
        <v>4670</v>
      </c>
      <c r="B1044">
        <v>82</v>
      </c>
      <c r="C1044" s="32">
        <v>9975684</v>
      </c>
      <c r="D1044" t="s">
        <v>676</v>
      </c>
      <c r="E1044" t="s">
        <v>4671</v>
      </c>
      <c r="F1044" t="s">
        <v>11</v>
      </c>
      <c r="G1044" s="32">
        <v>13000000</v>
      </c>
      <c r="H1044">
        <v>6.4</v>
      </c>
    </row>
    <row r="1045" spans="1:8" x14ac:dyDescent="0.25">
      <c r="A1045" t="s">
        <v>2830</v>
      </c>
      <c r="B1045">
        <v>88</v>
      </c>
      <c r="C1045" s="32">
        <v>14174654</v>
      </c>
      <c r="D1045" t="s">
        <v>676</v>
      </c>
      <c r="E1045" t="s">
        <v>3767</v>
      </c>
      <c r="F1045" t="s">
        <v>11</v>
      </c>
      <c r="G1045" s="32">
        <v>25000000</v>
      </c>
      <c r="H1045">
        <v>1.9</v>
      </c>
    </row>
    <row r="1046" spans="1:8" x14ac:dyDescent="0.25">
      <c r="A1046" t="s">
        <v>1064</v>
      </c>
      <c r="B1046">
        <v>128</v>
      </c>
      <c r="C1046" s="32">
        <v>83000000</v>
      </c>
      <c r="D1046" t="s">
        <v>1387</v>
      </c>
      <c r="E1046" t="s">
        <v>1581</v>
      </c>
      <c r="F1046" t="s">
        <v>11</v>
      </c>
      <c r="G1046" s="32">
        <v>55000000</v>
      </c>
      <c r="H1046">
        <v>6</v>
      </c>
    </row>
    <row r="1047" spans="1:8" x14ac:dyDescent="0.25">
      <c r="A1047" t="s">
        <v>469</v>
      </c>
      <c r="B1047">
        <v>112</v>
      </c>
      <c r="C1047" s="32">
        <v>115646235</v>
      </c>
      <c r="D1047" t="s">
        <v>964</v>
      </c>
      <c r="E1047" t="s">
        <v>2754</v>
      </c>
      <c r="F1047" t="s">
        <v>11</v>
      </c>
      <c r="G1047" s="32">
        <v>30000000</v>
      </c>
      <c r="H1047">
        <v>8</v>
      </c>
    </row>
    <row r="1048" spans="1:8" x14ac:dyDescent="0.25">
      <c r="A1048" t="s">
        <v>1690</v>
      </c>
      <c r="B1048">
        <v>84</v>
      </c>
      <c r="C1048" s="32">
        <v>1197786</v>
      </c>
      <c r="D1048" t="s">
        <v>108</v>
      </c>
      <c r="E1048" t="s">
        <v>4476</v>
      </c>
      <c r="F1048" t="s">
        <v>497</v>
      </c>
      <c r="G1048" s="32">
        <v>12000000</v>
      </c>
      <c r="H1048">
        <v>7.2</v>
      </c>
    </row>
    <row r="1049" spans="1:8" x14ac:dyDescent="0.25">
      <c r="A1049" t="s">
        <v>901</v>
      </c>
      <c r="B1049">
        <v>105</v>
      </c>
      <c r="C1049" s="32">
        <v>80050171</v>
      </c>
      <c r="D1049" t="s">
        <v>657</v>
      </c>
      <c r="E1049" t="s">
        <v>2323</v>
      </c>
      <c r="F1049" t="s">
        <v>11</v>
      </c>
      <c r="G1049" s="32">
        <v>20000000</v>
      </c>
      <c r="H1049">
        <v>6.9</v>
      </c>
    </row>
    <row r="1050" spans="1:8" x14ac:dyDescent="0.25">
      <c r="A1050" t="s">
        <v>901</v>
      </c>
      <c r="B1050">
        <v>105</v>
      </c>
      <c r="C1050" s="32">
        <v>80050171</v>
      </c>
      <c r="D1050" t="s">
        <v>657</v>
      </c>
      <c r="E1050" t="s">
        <v>2323</v>
      </c>
      <c r="F1050" t="s">
        <v>11</v>
      </c>
      <c r="G1050" s="32">
        <v>20000000</v>
      </c>
      <c r="H1050">
        <v>6.9</v>
      </c>
    </row>
    <row r="1051" spans="1:8" x14ac:dyDescent="0.25">
      <c r="A1051" t="s">
        <v>4378</v>
      </c>
      <c r="B1051">
        <v>84</v>
      </c>
      <c r="C1051" s="32">
        <v>17411331</v>
      </c>
      <c r="D1051" t="s">
        <v>1458</v>
      </c>
      <c r="E1051" t="s">
        <v>4379</v>
      </c>
      <c r="F1051" t="s">
        <v>11</v>
      </c>
      <c r="G1051" s="32">
        <v>15000000</v>
      </c>
      <c r="H1051">
        <v>5.5</v>
      </c>
    </row>
    <row r="1052" spans="1:8" x14ac:dyDescent="0.25">
      <c r="A1052" t="s">
        <v>821</v>
      </c>
      <c r="B1052">
        <v>139</v>
      </c>
      <c r="C1052" s="32">
        <v>150832203</v>
      </c>
      <c r="D1052" t="s">
        <v>466</v>
      </c>
      <c r="E1052" t="s">
        <v>822</v>
      </c>
      <c r="F1052" t="s">
        <v>11</v>
      </c>
      <c r="G1052" s="32">
        <v>85000000</v>
      </c>
      <c r="H1052">
        <v>6.7</v>
      </c>
    </row>
    <row r="1053" spans="1:8" x14ac:dyDescent="0.25">
      <c r="A1053" t="s">
        <v>3066</v>
      </c>
      <c r="B1053">
        <v>116</v>
      </c>
      <c r="C1053" s="32">
        <v>69586544</v>
      </c>
      <c r="D1053" t="s">
        <v>1165</v>
      </c>
      <c r="E1053" t="s">
        <v>3067</v>
      </c>
      <c r="F1053" t="s">
        <v>11</v>
      </c>
      <c r="G1053" s="32">
        <v>27000000</v>
      </c>
      <c r="H1053">
        <v>6</v>
      </c>
    </row>
    <row r="1054" spans="1:8" x14ac:dyDescent="0.25">
      <c r="A1054" t="s">
        <v>596</v>
      </c>
      <c r="B1054">
        <v>165</v>
      </c>
      <c r="C1054" s="32">
        <v>162804648</v>
      </c>
      <c r="D1054" t="s">
        <v>597</v>
      </c>
      <c r="E1054" t="s">
        <v>598</v>
      </c>
      <c r="F1054" t="s">
        <v>11</v>
      </c>
      <c r="G1054" s="32">
        <v>100000000</v>
      </c>
      <c r="H1054">
        <v>8.5</v>
      </c>
    </row>
    <row r="1055" spans="1:8" x14ac:dyDescent="0.25">
      <c r="A1055" t="s">
        <v>1727</v>
      </c>
      <c r="B1055">
        <v>120</v>
      </c>
      <c r="C1055" s="32">
        <v>27545445</v>
      </c>
      <c r="D1055" t="s">
        <v>1165</v>
      </c>
      <c r="E1055" t="s">
        <v>5909</v>
      </c>
      <c r="F1055" t="s">
        <v>11</v>
      </c>
      <c r="G1055" s="32">
        <v>6500000</v>
      </c>
      <c r="H1055">
        <v>7.9</v>
      </c>
    </row>
    <row r="1056" spans="1:8" x14ac:dyDescent="0.25">
      <c r="A1056" t="s">
        <v>6777</v>
      </c>
      <c r="B1056">
        <v>120</v>
      </c>
      <c r="C1056" s="32">
        <v>12985267</v>
      </c>
      <c r="D1056" t="s">
        <v>1165</v>
      </c>
      <c r="E1056" t="s">
        <v>6778</v>
      </c>
      <c r="F1056" t="s">
        <v>11</v>
      </c>
      <c r="G1056" s="32">
        <v>2300000</v>
      </c>
      <c r="H1056">
        <v>5.9</v>
      </c>
    </row>
    <row r="1057" spans="1:8" x14ac:dyDescent="0.25">
      <c r="A1057" t="s">
        <v>2939</v>
      </c>
      <c r="B1057">
        <v>87</v>
      </c>
      <c r="C1057" s="32">
        <v>480314</v>
      </c>
      <c r="D1057" t="s">
        <v>40</v>
      </c>
      <c r="E1057" t="s">
        <v>2940</v>
      </c>
      <c r="F1057" t="s">
        <v>11</v>
      </c>
      <c r="G1057" s="32">
        <v>21000000</v>
      </c>
      <c r="H1057">
        <v>4.8</v>
      </c>
    </row>
    <row r="1058" spans="1:8" x14ac:dyDescent="0.25">
      <c r="A1058" t="s">
        <v>7426</v>
      </c>
      <c r="B1058">
        <v>84</v>
      </c>
      <c r="C1058" s="32">
        <v>48405881.850000001</v>
      </c>
      <c r="D1058" t="s">
        <v>5087</v>
      </c>
      <c r="E1058" t="s">
        <v>7434</v>
      </c>
      <c r="F1058" t="s">
        <v>11</v>
      </c>
      <c r="G1058" s="32">
        <v>1000000</v>
      </c>
      <c r="H1058">
        <v>3.8</v>
      </c>
    </row>
    <row r="1059" spans="1:8" x14ac:dyDescent="0.25">
      <c r="A1059" t="s">
        <v>1124</v>
      </c>
      <c r="B1059">
        <v>85</v>
      </c>
      <c r="C1059" s="32">
        <v>144156464</v>
      </c>
      <c r="D1059" t="s">
        <v>167</v>
      </c>
      <c r="E1059" t="s">
        <v>1125</v>
      </c>
      <c r="F1059" t="s">
        <v>11</v>
      </c>
      <c r="G1059" s="32">
        <v>71500000</v>
      </c>
      <c r="H1059">
        <v>5.3</v>
      </c>
    </row>
    <row r="1060" spans="1:8" x14ac:dyDescent="0.25">
      <c r="A1060" t="s">
        <v>3059</v>
      </c>
      <c r="B1060">
        <v>200</v>
      </c>
      <c r="C1060" s="32">
        <v>111722000</v>
      </c>
      <c r="D1060" t="s">
        <v>1903</v>
      </c>
      <c r="E1060" t="s">
        <v>4913</v>
      </c>
      <c r="F1060" t="s">
        <v>11</v>
      </c>
      <c r="G1060" s="32">
        <v>11000000</v>
      </c>
      <c r="H1060">
        <v>8</v>
      </c>
    </row>
    <row r="1061" spans="1:8" x14ac:dyDescent="0.25">
      <c r="A1061" t="s">
        <v>1721</v>
      </c>
      <c r="B1061">
        <v>92</v>
      </c>
      <c r="C1061" s="32">
        <v>114324072</v>
      </c>
      <c r="D1061" t="s">
        <v>1336</v>
      </c>
      <c r="E1061" t="s">
        <v>2748</v>
      </c>
      <c r="F1061" t="s">
        <v>11</v>
      </c>
      <c r="G1061" s="32">
        <v>20000000</v>
      </c>
      <c r="H1061">
        <v>6.7</v>
      </c>
    </row>
    <row r="1062" spans="1:8" x14ac:dyDescent="0.25">
      <c r="A1062" t="s">
        <v>1721</v>
      </c>
      <c r="B1062">
        <v>92</v>
      </c>
      <c r="C1062" s="32">
        <v>114324072</v>
      </c>
      <c r="D1062" t="s">
        <v>1336</v>
      </c>
      <c r="E1062" t="s">
        <v>2748</v>
      </c>
      <c r="F1062" t="s">
        <v>11</v>
      </c>
      <c r="G1062" s="32">
        <v>20000000</v>
      </c>
      <c r="H1062">
        <v>6.7</v>
      </c>
    </row>
    <row r="1063" spans="1:8" x14ac:dyDescent="0.25">
      <c r="A1063" t="s">
        <v>2416</v>
      </c>
      <c r="B1063">
        <v>130</v>
      </c>
      <c r="C1063" s="32">
        <v>30651422</v>
      </c>
      <c r="D1063" t="s">
        <v>3728</v>
      </c>
      <c r="E1063" t="s">
        <v>5048</v>
      </c>
      <c r="F1063" t="s">
        <v>11</v>
      </c>
      <c r="G1063" s="32">
        <v>10000000</v>
      </c>
      <c r="H1063">
        <v>7.4</v>
      </c>
    </row>
    <row r="1064" spans="1:8" x14ac:dyDescent="0.25">
      <c r="A1064" t="s">
        <v>7775</v>
      </c>
      <c r="B1064">
        <v>94</v>
      </c>
      <c r="C1064" s="32">
        <v>110197</v>
      </c>
      <c r="D1064" t="s">
        <v>1387</v>
      </c>
      <c r="E1064" t="s">
        <v>7776</v>
      </c>
      <c r="F1064" t="s">
        <v>7777</v>
      </c>
      <c r="G1064" s="32">
        <v>39887981.009999998</v>
      </c>
      <c r="H1064">
        <v>7.3</v>
      </c>
    </row>
    <row r="1065" spans="1:8" x14ac:dyDescent="0.25">
      <c r="A1065" t="s">
        <v>6684</v>
      </c>
      <c r="B1065">
        <v>91</v>
      </c>
      <c r="C1065" s="32">
        <v>1293295</v>
      </c>
      <c r="D1065" t="s">
        <v>5614</v>
      </c>
      <c r="E1065" t="s">
        <v>7728</v>
      </c>
      <c r="F1065" t="s">
        <v>11</v>
      </c>
      <c r="G1065" s="32">
        <v>39887981.009999998</v>
      </c>
      <c r="H1065">
        <v>7.7</v>
      </c>
    </row>
    <row r="1066" spans="1:8" x14ac:dyDescent="0.25">
      <c r="A1066" t="s">
        <v>2420</v>
      </c>
      <c r="B1066">
        <v>107</v>
      </c>
      <c r="C1066" s="32">
        <v>42019483</v>
      </c>
      <c r="D1066" t="s">
        <v>2421</v>
      </c>
      <c r="E1066" t="s">
        <v>2434</v>
      </c>
      <c r="F1066" t="s">
        <v>11</v>
      </c>
      <c r="G1066" s="32">
        <v>36000000</v>
      </c>
      <c r="H1066">
        <v>6.4</v>
      </c>
    </row>
    <row r="1067" spans="1:8" x14ac:dyDescent="0.25">
      <c r="A1067" t="s">
        <v>2420</v>
      </c>
      <c r="B1067">
        <v>113</v>
      </c>
      <c r="C1067" s="32">
        <v>72279690</v>
      </c>
      <c r="D1067" t="s">
        <v>2421</v>
      </c>
      <c r="E1067" t="s">
        <v>2422</v>
      </c>
      <c r="F1067" t="s">
        <v>11</v>
      </c>
      <c r="G1067" s="32">
        <v>37000000</v>
      </c>
      <c r="H1067">
        <v>6.9</v>
      </c>
    </row>
    <row r="1068" spans="1:8" x14ac:dyDescent="0.25">
      <c r="A1068" t="s">
        <v>5798</v>
      </c>
      <c r="B1068">
        <v>42</v>
      </c>
      <c r="C1068" s="32">
        <v>7518876</v>
      </c>
      <c r="D1068" t="s">
        <v>5799</v>
      </c>
      <c r="E1068" t="s">
        <v>5800</v>
      </c>
      <c r="F1068" t="s">
        <v>11</v>
      </c>
      <c r="G1068" s="32">
        <v>6000000</v>
      </c>
      <c r="H1068">
        <v>6.5</v>
      </c>
    </row>
    <row r="1069" spans="1:8" x14ac:dyDescent="0.25">
      <c r="A1069" t="s">
        <v>2325</v>
      </c>
      <c r="B1069">
        <v>93</v>
      </c>
      <c r="C1069" s="32">
        <v>518134</v>
      </c>
      <c r="D1069" t="s">
        <v>3102</v>
      </c>
      <c r="E1069" t="s">
        <v>5669</v>
      </c>
      <c r="F1069" t="s">
        <v>11</v>
      </c>
      <c r="G1069" s="32">
        <v>39887981.009999998</v>
      </c>
      <c r="H1069">
        <v>6.2</v>
      </c>
    </row>
    <row r="1070" spans="1:8" x14ac:dyDescent="0.25">
      <c r="A1070" t="s">
        <v>1462</v>
      </c>
      <c r="B1070">
        <v>89</v>
      </c>
      <c r="C1070" s="32">
        <v>45207112</v>
      </c>
      <c r="D1070" t="s">
        <v>763</v>
      </c>
      <c r="E1070" t="s">
        <v>1661</v>
      </c>
      <c r="F1070" t="s">
        <v>11</v>
      </c>
      <c r="G1070" s="32">
        <v>53000000</v>
      </c>
      <c r="H1070">
        <v>5.5</v>
      </c>
    </row>
    <row r="1071" spans="1:8" x14ac:dyDescent="0.25">
      <c r="A1071" t="s">
        <v>586</v>
      </c>
      <c r="B1071">
        <v>127</v>
      </c>
      <c r="C1071" s="32">
        <v>10137232</v>
      </c>
      <c r="D1071" t="s">
        <v>1852</v>
      </c>
      <c r="E1071" t="s">
        <v>1853</v>
      </c>
      <c r="F1071" t="s">
        <v>11</v>
      </c>
      <c r="G1071" s="32">
        <v>50000000</v>
      </c>
      <c r="H1071">
        <v>6</v>
      </c>
    </row>
    <row r="1072" spans="1:8" x14ac:dyDescent="0.25">
      <c r="A1072" t="s">
        <v>5895</v>
      </c>
      <c r="B1072">
        <v>90</v>
      </c>
      <c r="C1072" s="32">
        <v>24475193</v>
      </c>
      <c r="D1072" t="s">
        <v>480</v>
      </c>
      <c r="E1072" t="s">
        <v>5896</v>
      </c>
      <c r="F1072" t="s">
        <v>11</v>
      </c>
      <c r="G1072" s="32">
        <v>3000000</v>
      </c>
      <c r="H1072">
        <v>6.6</v>
      </c>
    </row>
    <row r="1073" spans="1:8" x14ac:dyDescent="0.25">
      <c r="A1073" t="s">
        <v>3280</v>
      </c>
      <c r="B1073">
        <v>97</v>
      </c>
      <c r="C1073" s="32">
        <v>22200000</v>
      </c>
      <c r="D1073" t="s">
        <v>480</v>
      </c>
      <c r="E1073" t="s">
        <v>3281</v>
      </c>
      <c r="F1073" t="s">
        <v>11</v>
      </c>
      <c r="G1073" s="32">
        <v>25000000</v>
      </c>
      <c r="H1073">
        <v>6.8</v>
      </c>
    </row>
    <row r="1074" spans="1:8" x14ac:dyDescent="0.25">
      <c r="A1074" t="s">
        <v>5858</v>
      </c>
      <c r="B1074">
        <v>87</v>
      </c>
      <c r="C1074" s="32">
        <v>48405881.850000001</v>
      </c>
      <c r="D1074" t="s">
        <v>657</v>
      </c>
      <c r="E1074" t="s">
        <v>5859</v>
      </c>
      <c r="F1074" t="s">
        <v>11</v>
      </c>
      <c r="G1074" s="32">
        <v>39887981.009999998</v>
      </c>
      <c r="H1074">
        <v>5.9</v>
      </c>
    </row>
    <row r="1075" spans="1:8" x14ac:dyDescent="0.25">
      <c r="A1075" t="s">
        <v>7535</v>
      </c>
      <c r="B1075">
        <v>99</v>
      </c>
      <c r="C1075" s="32">
        <v>18378</v>
      </c>
      <c r="D1075" t="s">
        <v>2248</v>
      </c>
      <c r="E1075" t="s">
        <v>7536</v>
      </c>
      <c r="F1075" t="s">
        <v>11</v>
      </c>
      <c r="G1075" s="32">
        <v>900000</v>
      </c>
      <c r="H1075">
        <v>5.2</v>
      </c>
    </row>
    <row r="1076" spans="1:8" x14ac:dyDescent="0.25">
      <c r="A1076" t="s">
        <v>118</v>
      </c>
      <c r="B1076">
        <v>147</v>
      </c>
      <c r="C1076" s="32">
        <v>41954997</v>
      </c>
      <c r="D1076" t="s">
        <v>582</v>
      </c>
      <c r="E1076" t="s">
        <v>2500</v>
      </c>
      <c r="F1076" t="s">
        <v>11</v>
      </c>
      <c r="G1076" s="32">
        <v>35000000</v>
      </c>
      <c r="H1076">
        <v>7.8</v>
      </c>
    </row>
    <row r="1077" spans="1:8" x14ac:dyDescent="0.25">
      <c r="A1077" t="s">
        <v>3306</v>
      </c>
      <c r="B1077">
        <v>133</v>
      </c>
      <c r="C1077" s="32">
        <v>727883</v>
      </c>
      <c r="D1077" t="s">
        <v>919</v>
      </c>
      <c r="E1077" t="s">
        <v>6195</v>
      </c>
      <c r="F1077" t="s">
        <v>11</v>
      </c>
      <c r="G1077" s="32">
        <v>4500000</v>
      </c>
      <c r="H1077">
        <v>8.1</v>
      </c>
    </row>
    <row r="1078" spans="1:8" x14ac:dyDescent="0.25">
      <c r="A1078" t="s">
        <v>6478</v>
      </c>
      <c r="B1078">
        <v>109</v>
      </c>
      <c r="C1078" s="32">
        <v>48405881.850000001</v>
      </c>
      <c r="D1078" t="s">
        <v>3929</v>
      </c>
      <c r="E1078" t="s">
        <v>6671</v>
      </c>
      <c r="F1078" t="s">
        <v>11</v>
      </c>
      <c r="G1078" s="32">
        <v>2686585</v>
      </c>
      <c r="H1078">
        <v>6.9</v>
      </c>
    </row>
    <row r="1079" spans="1:8" x14ac:dyDescent="0.25">
      <c r="A1079" t="s">
        <v>3285</v>
      </c>
      <c r="B1079">
        <v>99</v>
      </c>
      <c r="C1079" s="32">
        <v>24042490</v>
      </c>
      <c r="D1079" t="s">
        <v>3286</v>
      </c>
      <c r="E1079" t="s">
        <v>3287</v>
      </c>
      <c r="F1079" t="s">
        <v>11</v>
      </c>
      <c r="G1079" s="32">
        <v>25000000</v>
      </c>
      <c r="H1079">
        <v>5.6</v>
      </c>
    </row>
    <row r="1080" spans="1:8" x14ac:dyDescent="0.25">
      <c r="A1080" t="s">
        <v>1760</v>
      </c>
      <c r="B1080">
        <v>113</v>
      </c>
      <c r="C1080" s="32">
        <v>54997476</v>
      </c>
      <c r="D1080" t="s">
        <v>737</v>
      </c>
      <c r="E1080" t="s">
        <v>1761</v>
      </c>
      <c r="F1080" t="s">
        <v>11</v>
      </c>
      <c r="G1080" s="32">
        <v>50000000</v>
      </c>
      <c r="H1080">
        <v>6.3</v>
      </c>
    </row>
    <row r="1081" spans="1:8" x14ac:dyDescent="0.25">
      <c r="A1081" t="s">
        <v>3812</v>
      </c>
      <c r="B1081">
        <v>77</v>
      </c>
      <c r="C1081" s="32">
        <v>7382993</v>
      </c>
      <c r="D1081" t="s">
        <v>89</v>
      </c>
      <c r="E1081" t="s">
        <v>3813</v>
      </c>
      <c r="F1081" t="s">
        <v>11</v>
      </c>
      <c r="G1081" s="32">
        <v>20000000</v>
      </c>
      <c r="H1081">
        <v>2.8</v>
      </c>
    </row>
    <row r="1082" spans="1:8" x14ac:dyDescent="0.25">
      <c r="A1082" t="s">
        <v>1177</v>
      </c>
      <c r="B1082">
        <v>113</v>
      </c>
      <c r="C1082" s="32">
        <v>28031250</v>
      </c>
      <c r="D1082" t="s">
        <v>1178</v>
      </c>
      <c r="E1082" t="s">
        <v>1179</v>
      </c>
      <c r="F1082" t="s">
        <v>11</v>
      </c>
      <c r="G1082" s="32">
        <v>60000000</v>
      </c>
      <c r="H1082">
        <v>5.2</v>
      </c>
    </row>
    <row r="1083" spans="1:8" x14ac:dyDescent="0.25">
      <c r="A1083" t="s">
        <v>2656</v>
      </c>
      <c r="B1083">
        <v>113</v>
      </c>
      <c r="C1083" s="32">
        <v>10955425</v>
      </c>
      <c r="D1083" t="s">
        <v>964</v>
      </c>
      <c r="E1083" t="s">
        <v>2657</v>
      </c>
      <c r="F1083" t="s">
        <v>11</v>
      </c>
      <c r="G1083" s="32">
        <v>30000000</v>
      </c>
      <c r="H1083">
        <v>6</v>
      </c>
    </row>
    <row r="1084" spans="1:8" x14ac:dyDescent="0.25">
      <c r="A1084" t="s">
        <v>4560</v>
      </c>
      <c r="B1084">
        <v>103</v>
      </c>
      <c r="C1084" s="32">
        <v>17474107</v>
      </c>
      <c r="D1084" t="s">
        <v>3102</v>
      </c>
      <c r="E1084" t="s">
        <v>5621</v>
      </c>
      <c r="F1084" t="s">
        <v>11</v>
      </c>
      <c r="G1084" s="32">
        <v>7000000</v>
      </c>
      <c r="H1084">
        <v>7.3</v>
      </c>
    </row>
    <row r="1085" spans="1:8" x14ac:dyDescent="0.25">
      <c r="A1085" t="s">
        <v>4201</v>
      </c>
      <c r="B1085">
        <v>110</v>
      </c>
      <c r="C1085" s="32">
        <v>30102717</v>
      </c>
      <c r="D1085" t="s">
        <v>1554</v>
      </c>
      <c r="E1085" t="s">
        <v>4202</v>
      </c>
      <c r="F1085" t="s">
        <v>11</v>
      </c>
      <c r="G1085" s="32">
        <v>15000000</v>
      </c>
      <c r="H1085">
        <v>5.5</v>
      </c>
    </row>
    <row r="1086" spans="1:8" x14ac:dyDescent="0.25">
      <c r="A1086" t="s">
        <v>2124</v>
      </c>
      <c r="B1086">
        <v>105</v>
      </c>
      <c r="C1086" s="32">
        <v>116735231</v>
      </c>
      <c r="D1086" t="s">
        <v>763</v>
      </c>
      <c r="E1086" t="s">
        <v>2125</v>
      </c>
      <c r="F1086" t="s">
        <v>11</v>
      </c>
      <c r="G1086" s="32">
        <v>70000000</v>
      </c>
      <c r="H1086">
        <v>6.4</v>
      </c>
    </row>
    <row r="1087" spans="1:8" x14ac:dyDescent="0.25">
      <c r="A1087" t="s">
        <v>3418</v>
      </c>
      <c r="B1087">
        <v>88</v>
      </c>
      <c r="C1087" s="32">
        <v>20218</v>
      </c>
      <c r="D1087" t="s">
        <v>133</v>
      </c>
      <c r="E1087" t="s">
        <v>3419</v>
      </c>
      <c r="F1087" t="s">
        <v>11</v>
      </c>
      <c r="G1087" s="32">
        <v>24000000</v>
      </c>
      <c r="H1087">
        <v>5.3</v>
      </c>
    </row>
    <row r="1088" spans="1:8" x14ac:dyDescent="0.25">
      <c r="A1088" t="s">
        <v>3663</v>
      </c>
      <c r="B1088">
        <v>104</v>
      </c>
      <c r="C1088" s="32">
        <v>33422556</v>
      </c>
      <c r="D1088" t="s">
        <v>2725</v>
      </c>
      <c r="E1088" t="s">
        <v>3664</v>
      </c>
      <c r="F1088" t="s">
        <v>11</v>
      </c>
      <c r="G1088" s="32">
        <v>20000000</v>
      </c>
      <c r="H1088">
        <v>7.5</v>
      </c>
    </row>
    <row r="1089" spans="1:8" x14ac:dyDescent="0.25">
      <c r="A1089" t="s">
        <v>5980</v>
      </c>
      <c r="B1089">
        <v>77</v>
      </c>
      <c r="C1089" s="32">
        <v>19421271</v>
      </c>
      <c r="D1089" t="s">
        <v>1015</v>
      </c>
      <c r="E1089" t="s">
        <v>5981</v>
      </c>
      <c r="F1089" t="s">
        <v>11</v>
      </c>
      <c r="G1089" s="32">
        <v>5000000</v>
      </c>
      <c r="H1089">
        <v>5</v>
      </c>
    </row>
    <row r="1090" spans="1:8" x14ac:dyDescent="0.25">
      <c r="A1090" t="s">
        <v>7221</v>
      </c>
      <c r="B1090">
        <v>88</v>
      </c>
      <c r="C1090" s="32">
        <v>58936</v>
      </c>
      <c r="D1090" t="s">
        <v>2178</v>
      </c>
      <c r="E1090" t="s">
        <v>7222</v>
      </c>
      <c r="F1090" t="s">
        <v>11</v>
      </c>
      <c r="G1090" s="32">
        <v>1200000</v>
      </c>
      <c r="H1090">
        <v>6.1</v>
      </c>
    </row>
    <row r="1091" spans="1:8" x14ac:dyDescent="0.25">
      <c r="A1091" t="s">
        <v>6370</v>
      </c>
      <c r="B1091">
        <v>92</v>
      </c>
      <c r="C1091" s="32">
        <v>48405881.850000001</v>
      </c>
      <c r="D1091" t="s">
        <v>1165</v>
      </c>
      <c r="E1091" t="s">
        <v>6371</v>
      </c>
      <c r="F1091" t="s">
        <v>11</v>
      </c>
      <c r="G1091" s="32">
        <v>39887981.009999998</v>
      </c>
      <c r="H1091">
        <v>7.3</v>
      </c>
    </row>
    <row r="1092" spans="1:8" x14ac:dyDescent="0.25">
      <c r="A1092" t="s">
        <v>5502</v>
      </c>
      <c r="B1092">
        <v>108</v>
      </c>
      <c r="C1092" s="32">
        <v>568695</v>
      </c>
      <c r="D1092" t="s">
        <v>3015</v>
      </c>
      <c r="E1092" t="s">
        <v>5503</v>
      </c>
      <c r="F1092" t="s">
        <v>11</v>
      </c>
      <c r="G1092" s="32">
        <v>8000000</v>
      </c>
      <c r="H1092">
        <v>6.5</v>
      </c>
    </row>
    <row r="1093" spans="1:8" x14ac:dyDescent="0.25">
      <c r="A1093" t="s">
        <v>7530</v>
      </c>
      <c r="B1093">
        <v>93</v>
      </c>
      <c r="C1093" s="32">
        <v>9609</v>
      </c>
      <c r="D1093" t="s">
        <v>3102</v>
      </c>
      <c r="E1093" t="s">
        <v>8087</v>
      </c>
      <c r="F1093" t="s">
        <v>11</v>
      </c>
      <c r="G1093" s="32">
        <v>39887981.009999998</v>
      </c>
      <c r="H1093">
        <v>6.5</v>
      </c>
    </row>
    <row r="1094" spans="1:8" x14ac:dyDescent="0.25">
      <c r="A1094" t="s">
        <v>64</v>
      </c>
      <c r="B1094">
        <v>87</v>
      </c>
      <c r="C1094" s="32">
        <v>64172251</v>
      </c>
      <c r="D1094" t="s">
        <v>954</v>
      </c>
      <c r="E1094" t="s">
        <v>2777</v>
      </c>
      <c r="F1094" t="s">
        <v>11</v>
      </c>
      <c r="G1094" s="32">
        <v>30000000</v>
      </c>
      <c r="H1094">
        <v>5.4</v>
      </c>
    </row>
    <row r="1095" spans="1:8" x14ac:dyDescent="0.25">
      <c r="A1095" t="s">
        <v>5318</v>
      </c>
      <c r="B1095">
        <v>91</v>
      </c>
      <c r="C1095" s="32">
        <v>20035310</v>
      </c>
      <c r="D1095" t="s">
        <v>480</v>
      </c>
      <c r="E1095" t="s">
        <v>5319</v>
      </c>
      <c r="F1095" t="s">
        <v>11</v>
      </c>
      <c r="G1095" s="32">
        <v>9000000</v>
      </c>
      <c r="H1095">
        <v>4.9000000000000004</v>
      </c>
    </row>
    <row r="1096" spans="1:8" x14ac:dyDescent="0.25">
      <c r="A1096" t="s">
        <v>1009</v>
      </c>
      <c r="B1096">
        <v>178</v>
      </c>
      <c r="C1096" s="32">
        <v>5501940</v>
      </c>
      <c r="D1096" t="s">
        <v>1110</v>
      </c>
      <c r="E1096" t="s">
        <v>4614</v>
      </c>
      <c r="F1096" t="s">
        <v>2953</v>
      </c>
      <c r="G1096" s="32">
        <v>13500000</v>
      </c>
      <c r="H1096">
        <v>8.3000000000000007</v>
      </c>
    </row>
    <row r="1097" spans="1:8" x14ac:dyDescent="0.25">
      <c r="A1097" t="s">
        <v>1107</v>
      </c>
      <c r="B1097">
        <v>87</v>
      </c>
      <c r="C1097" s="32">
        <v>112950721</v>
      </c>
      <c r="D1097" t="s">
        <v>167</v>
      </c>
      <c r="E1097" t="s">
        <v>1108</v>
      </c>
      <c r="F1097" t="s">
        <v>11</v>
      </c>
      <c r="G1097" s="32">
        <v>72000000</v>
      </c>
      <c r="H1097">
        <v>4.5999999999999996</v>
      </c>
    </row>
    <row r="1098" spans="1:8" x14ac:dyDescent="0.25">
      <c r="A1098" t="s">
        <v>1936</v>
      </c>
      <c r="B1098">
        <v>110</v>
      </c>
      <c r="C1098" s="32">
        <v>16067035</v>
      </c>
      <c r="D1098" t="s">
        <v>16</v>
      </c>
      <c r="E1098" t="s">
        <v>7286</v>
      </c>
      <c r="F1098" t="s">
        <v>11</v>
      </c>
      <c r="G1098" s="32">
        <v>1100000</v>
      </c>
      <c r="H1098">
        <v>7.3</v>
      </c>
    </row>
    <row r="1099" spans="1:8" x14ac:dyDescent="0.25">
      <c r="A1099" t="s">
        <v>1274</v>
      </c>
      <c r="B1099">
        <v>95</v>
      </c>
      <c r="C1099" s="32">
        <v>48405881.850000001</v>
      </c>
      <c r="D1099" t="s">
        <v>676</v>
      </c>
      <c r="E1099" t="s">
        <v>6993</v>
      </c>
      <c r="F1099" t="s">
        <v>11</v>
      </c>
      <c r="G1099" s="32">
        <v>1800000</v>
      </c>
      <c r="H1099">
        <v>8.5</v>
      </c>
    </row>
    <row r="1100" spans="1:8" x14ac:dyDescent="0.25">
      <c r="A1100" t="s">
        <v>1865</v>
      </c>
      <c r="B1100">
        <v>99</v>
      </c>
      <c r="C1100" s="32">
        <v>33000377</v>
      </c>
      <c r="D1100" t="s">
        <v>3021</v>
      </c>
      <c r="E1100" t="s">
        <v>3022</v>
      </c>
      <c r="F1100" t="s">
        <v>11</v>
      </c>
      <c r="G1100" s="32">
        <v>28000000</v>
      </c>
      <c r="H1100">
        <v>4.9000000000000004</v>
      </c>
    </row>
    <row r="1101" spans="1:8" x14ac:dyDescent="0.25">
      <c r="A1101" t="s">
        <v>1167</v>
      </c>
      <c r="B1101">
        <v>92</v>
      </c>
      <c r="C1101" s="32">
        <v>55942830</v>
      </c>
      <c r="D1101" t="s">
        <v>1168</v>
      </c>
      <c r="E1101" t="s">
        <v>1169</v>
      </c>
      <c r="F1101" t="s">
        <v>11</v>
      </c>
      <c r="G1101" s="32">
        <v>70000000</v>
      </c>
      <c r="H1101">
        <v>6.3</v>
      </c>
    </row>
    <row r="1102" spans="1:8" x14ac:dyDescent="0.25">
      <c r="A1102" t="s">
        <v>7256</v>
      </c>
      <c r="B1102">
        <v>73</v>
      </c>
      <c r="C1102" s="32">
        <v>39659</v>
      </c>
      <c r="D1102" t="s">
        <v>7257</v>
      </c>
      <c r="E1102" t="s">
        <v>7258</v>
      </c>
      <c r="F1102" t="s">
        <v>11</v>
      </c>
      <c r="G1102" s="32">
        <v>1600000</v>
      </c>
      <c r="H1102">
        <v>7</v>
      </c>
    </row>
    <row r="1103" spans="1:8" x14ac:dyDescent="0.25">
      <c r="A1103" t="s">
        <v>924</v>
      </c>
      <c r="B1103">
        <v>110</v>
      </c>
      <c r="C1103" s="32">
        <v>28831145</v>
      </c>
      <c r="D1103" t="s">
        <v>1294</v>
      </c>
      <c r="E1103" t="s">
        <v>3323</v>
      </c>
      <c r="F1103" t="s">
        <v>11</v>
      </c>
      <c r="G1103" s="32">
        <v>25000000</v>
      </c>
      <c r="H1103">
        <v>6.8</v>
      </c>
    </row>
    <row r="1104" spans="1:8" x14ac:dyDescent="0.25">
      <c r="A1104" t="s">
        <v>24</v>
      </c>
      <c r="B1104">
        <v>99</v>
      </c>
      <c r="C1104" s="32">
        <v>42057340</v>
      </c>
      <c r="D1104" t="s">
        <v>1883</v>
      </c>
      <c r="E1104" t="s">
        <v>2819</v>
      </c>
      <c r="F1104" t="s">
        <v>11</v>
      </c>
      <c r="G1104" s="32">
        <v>30000000</v>
      </c>
      <c r="H1104">
        <v>6.6</v>
      </c>
    </row>
    <row r="1105" spans="1:8" x14ac:dyDescent="0.25">
      <c r="A1105" t="s">
        <v>1320</v>
      </c>
      <c r="B1105">
        <v>103</v>
      </c>
      <c r="C1105" s="32">
        <v>72413</v>
      </c>
      <c r="D1105" t="s">
        <v>61</v>
      </c>
      <c r="E1105" t="s">
        <v>1321</v>
      </c>
      <c r="F1105" t="s">
        <v>666</v>
      </c>
      <c r="G1105" s="32">
        <v>65000000</v>
      </c>
      <c r="H1105">
        <v>6.1</v>
      </c>
    </row>
    <row r="1106" spans="1:8" x14ac:dyDescent="0.25">
      <c r="A1106" t="s">
        <v>4158</v>
      </c>
      <c r="B1106">
        <v>80</v>
      </c>
      <c r="C1106" s="32">
        <v>48405881.850000001</v>
      </c>
      <c r="D1106" t="s">
        <v>206</v>
      </c>
      <c r="E1106" t="s">
        <v>4159</v>
      </c>
      <c r="F1106" t="s">
        <v>497</v>
      </c>
      <c r="G1106" s="32">
        <v>11000000</v>
      </c>
      <c r="H1106">
        <v>6.6</v>
      </c>
    </row>
    <row r="1107" spans="1:8" x14ac:dyDescent="0.25">
      <c r="A1107" t="s">
        <v>2368</v>
      </c>
      <c r="B1107">
        <v>88</v>
      </c>
      <c r="C1107" s="32">
        <v>48405881.850000001</v>
      </c>
      <c r="D1107" t="s">
        <v>206</v>
      </c>
      <c r="E1107" t="s">
        <v>2369</v>
      </c>
      <c r="F1107" t="s">
        <v>11</v>
      </c>
      <c r="G1107" s="32">
        <v>40000000</v>
      </c>
      <c r="H1107">
        <v>6.4</v>
      </c>
    </row>
    <row r="1108" spans="1:8" x14ac:dyDescent="0.25">
      <c r="A1108" t="s">
        <v>2698</v>
      </c>
      <c r="B1108">
        <v>107</v>
      </c>
      <c r="C1108" s="32">
        <v>10956379</v>
      </c>
      <c r="D1108" t="s">
        <v>2699</v>
      </c>
      <c r="E1108" t="s">
        <v>2700</v>
      </c>
      <c r="F1108" t="s">
        <v>11</v>
      </c>
      <c r="G1108" s="32">
        <v>35000000</v>
      </c>
      <c r="H1108">
        <v>3.6</v>
      </c>
    </row>
    <row r="1109" spans="1:8" x14ac:dyDescent="0.25">
      <c r="A1109" t="s">
        <v>1868</v>
      </c>
      <c r="B1109">
        <v>100</v>
      </c>
      <c r="C1109" s="32">
        <v>9353573</v>
      </c>
      <c r="D1109" t="s">
        <v>86</v>
      </c>
      <c r="E1109" t="s">
        <v>2909</v>
      </c>
      <c r="F1109" t="s">
        <v>11</v>
      </c>
      <c r="G1109" s="32">
        <v>45000000</v>
      </c>
      <c r="H1109">
        <v>2.7</v>
      </c>
    </row>
    <row r="1110" spans="1:8" x14ac:dyDescent="0.25">
      <c r="A1110" t="s">
        <v>166</v>
      </c>
      <c r="B1110">
        <v>104</v>
      </c>
      <c r="C1110" s="32">
        <v>30063805</v>
      </c>
      <c r="D1110" t="s">
        <v>1480</v>
      </c>
      <c r="E1110" t="s">
        <v>1481</v>
      </c>
      <c r="F1110" t="s">
        <v>11</v>
      </c>
      <c r="G1110" s="32">
        <v>60000000</v>
      </c>
      <c r="H1110">
        <v>6.1</v>
      </c>
    </row>
    <row r="1111" spans="1:8" x14ac:dyDescent="0.25">
      <c r="A1111" t="s">
        <v>160</v>
      </c>
      <c r="B1111">
        <v>103</v>
      </c>
      <c r="C1111" s="32">
        <v>51317350</v>
      </c>
      <c r="D1111" t="s">
        <v>13</v>
      </c>
      <c r="E1111" t="s">
        <v>1543</v>
      </c>
      <c r="F1111" t="s">
        <v>11</v>
      </c>
      <c r="G1111" s="32">
        <v>57000000</v>
      </c>
      <c r="H1111">
        <v>6.4</v>
      </c>
    </row>
    <row r="1112" spans="1:8" x14ac:dyDescent="0.25">
      <c r="A1112" t="s">
        <v>4030</v>
      </c>
      <c r="B1112">
        <v>108</v>
      </c>
      <c r="C1112" s="32">
        <v>6000000</v>
      </c>
      <c r="D1112" t="s">
        <v>13</v>
      </c>
      <c r="E1112" t="s">
        <v>4031</v>
      </c>
      <c r="F1112" t="s">
        <v>11</v>
      </c>
      <c r="G1112" s="32">
        <v>18000000</v>
      </c>
      <c r="H1112">
        <v>6.7</v>
      </c>
    </row>
    <row r="1113" spans="1:8" x14ac:dyDescent="0.25">
      <c r="A1113" t="s">
        <v>1843</v>
      </c>
      <c r="B1113">
        <v>84</v>
      </c>
      <c r="C1113" s="32">
        <v>21283440</v>
      </c>
      <c r="D1113" t="s">
        <v>657</v>
      </c>
      <c r="E1113" t="s">
        <v>1844</v>
      </c>
      <c r="F1113" t="s">
        <v>11</v>
      </c>
      <c r="G1113" s="32">
        <v>55000000</v>
      </c>
      <c r="H1113">
        <v>6</v>
      </c>
    </row>
    <row r="1114" spans="1:8" x14ac:dyDescent="0.25">
      <c r="A1114" t="s">
        <v>7345</v>
      </c>
      <c r="B1114">
        <v>97</v>
      </c>
      <c r="C1114" s="32">
        <v>464655</v>
      </c>
      <c r="D1114" t="s">
        <v>866</v>
      </c>
      <c r="E1114" t="s">
        <v>7346</v>
      </c>
      <c r="F1114" t="s">
        <v>11</v>
      </c>
      <c r="G1114" s="32">
        <v>1000000</v>
      </c>
      <c r="H1114">
        <v>7</v>
      </c>
    </row>
    <row r="1115" spans="1:8" x14ac:dyDescent="0.25">
      <c r="A1115" t="s">
        <v>1247</v>
      </c>
      <c r="B1115">
        <v>136</v>
      </c>
      <c r="C1115" s="32">
        <v>33685268</v>
      </c>
      <c r="D1115" t="s">
        <v>1085</v>
      </c>
      <c r="E1115" t="s">
        <v>1248</v>
      </c>
      <c r="F1115" t="s">
        <v>11</v>
      </c>
      <c r="G1115" s="32">
        <v>68000000</v>
      </c>
      <c r="H1115">
        <v>5.5</v>
      </c>
    </row>
    <row r="1116" spans="1:8" x14ac:dyDescent="0.25">
      <c r="A1116" t="s">
        <v>2687</v>
      </c>
      <c r="B1116">
        <v>98</v>
      </c>
      <c r="C1116" s="32">
        <v>32701088</v>
      </c>
      <c r="D1116" t="s">
        <v>2688</v>
      </c>
      <c r="E1116" t="s">
        <v>2689</v>
      </c>
      <c r="F1116" t="s">
        <v>11</v>
      </c>
      <c r="G1116" s="32">
        <v>32000000</v>
      </c>
      <c r="H1116">
        <v>6.9</v>
      </c>
    </row>
    <row r="1117" spans="1:8" x14ac:dyDescent="0.25">
      <c r="A1117" t="s">
        <v>369</v>
      </c>
      <c r="B1117">
        <v>130</v>
      </c>
      <c r="C1117" s="32">
        <v>103338338</v>
      </c>
      <c r="D1117" t="s">
        <v>1048</v>
      </c>
      <c r="E1117" t="s">
        <v>1049</v>
      </c>
      <c r="F1117" t="s">
        <v>11</v>
      </c>
      <c r="G1117" s="32">
        <v>70000000</v>
      </c>
      <c r="H1117">
        <v>6.5</v>
      </c>
    </row>
    <row r="1118" spans="1:8" x14ac:dyDescent="0.25">
      <c r="A1118" t="s">
        <v>6473</v>
      </c>
      <c r="B1118">
        <v>92</v>
      </c>
      <c r="C1118" s="32">
        <v>7680</v>
      </c>
      <c r="D1118" t="s">
        <v>69</v>
      </c>
      <c r="E1118" t="s">
        <v>6474</v>
      </c>
      <c r="F1118" t="s">
        <v>11</v>
      </c>
      <c r="G1118" s="32">
        <v>2000000</v>
      </c>
      <c r="H1118">
        <v>6.4</v>
      </c>
    </row>
    <row r="1119" spans="1:8" x14ac:dyDescent="0.25">
      <c r="A1119" t="s">
        <v>852</v>
      </c>
      <c r="B1119">
        <v>95</v>
      </c>
      <c r="C1119" s="32">
        <v>13401683</v>
      </c>
      <c r="D1119" t="s">
        <v>212</v>
      </c>
      <c r="E1119" t="s">
        <v>853</v>
      </c>
      <c r="F1119" t="s">
        <v>11</v>
      </c>
      <c r="G1119" s="32">
        <v>35000000</v>
      </c>
      <c r="H1119">
        <v>7.1</v>
      </c>
    </row>
    <row r="1120" spans="1:8" x14ac:dyDescent="0.25">
      <c r="A1120" t="s">
        <v>852</v>
      </c>
      <c r="B1120">
        <v>95</v>
      </c>
      <c r="C1120" s="32">
        <v>13401683</v>
      </c>
      <c r="D1120" t="s">
        <v>212</v>
      </c>
      <c r="E1120" t="s">
        <v>853</v>
      </c>
      <c r="F1120" t="s">
        <v>11</v>
      </c>
      <c r="G1120" s="32">
        <v>35000000</v>
      </c>
      <c r="H1120">
        <v>7.1</v>
      </c>
    </row>
    <row r="1121" spans="1:8" x14ac:dyDescent="0.25">
      <c r="A1121" t="s">
        <v>773</v>
      </c>
      <c r="B1121">
        <v>104</v>
      </c>
      <c r="C1121" s="32">
        <v>31899000</v>
      </c>
      <c r="D1121" t="s">
        <v>5723</v>
      </c>
      <c r="E1121" t="s">
        <v>5724</v>
      </c>
      <c r="F1121" t="s">
        <v>11</v>
      </c>
      <c r="G1121" s="32">
        <v>6500000</v>
      </c>
      <c r="H1121">
        <v>7.1</v>
      </c>
    </row>
    <row r="1122" spans="1:8" x14ac:dyDescent="0.25">
      <c r="A1122" t="s">
        <v>953</v>
      </c>
      <c r="B1122">
        <v>102</v>
      </c>
      <c r="C1122" s="32">
        <v>32853640</v>
      </c>
      <c r="D1122" t="s">
        <v>866</v>
      </c>
      <c r="E1122" t="s">
        <v>2235</v>
      </c>
      <c r="F1122" t="s">
        <v>11</v>
      </c>
      <c r="G1122" s="32">
        <v>40000000</v>
      </c>
      <c r="H1122">
        <v>5.7</v>
      </c>
    </row>
    <row r="1123" spans="1:8" x14ac:dyDescent="0.25">
      <c r="A1123" t="s">
        <v>7647</v>
      </c>
      <c r="B1123">
        <v>90</v>
      </c>
      <c r="C1123" s="32">
        <v>342936</v>
      </c>
      <c r="D1123" t="s">
        <v>480</v>
      </c>
      <c r="E1123" t="s">
        <v>7648</v>
      </c>
      <c r="F1123" t="s">
        <v>11</v>
      </c>
      <c r="G1123" s="32">
        <v>39887981.009999998</v>
      </c>
      <c r="H1123">
        <v>6.1</v>
      </c>
    </row>
    <row r="1124" spans="1:8" x14ac:dyDescent="0.25">
      <c r="A1124" t="s">
        <v>1865</v>
      </c>
      <c r="B1124">
        <v>104</v>
      </c>
      <c r="C1124" s="32">
        <v>10706786</v>
      </c>
      <c r="D1124" t="s">
        <v>461</v>
      </c>
      <c r="E1124" t="s">
        <v>1866</v>
      </c>
      <c r="F1124" t="s">
        <v>11</v>
      </c>
      <c r="G1124" s="32">
        <v>50000000</v>
      </c>
      <c r="H1124">
        <v>5.5</v>
      </c>
    </row>
    <row r="1125" spans="1:8" x14ac:dyDescent="0.25">
      <c r="A1125" t="s">
        <v>3527</v>
      </c>
      <c r="B1125">
        <v>92</v>
      </c>
      <c r="C1125" s="32">
        <v>48405881.850000001</v>
      </c>
      <c r="D1125" t="s">
        <v>591</v>
      </c>
      <c r="E1125" t="s">
        <v>4924</v>
      </c>
      <c r="F1125" t="s">
        <v>11</v>
      </c>
      <c r="G1125" s="32">
        <v>12000000</v>
      </c>
      <c r="H1125">
        <v>4.3</v>
      </c>
    </row>
    <row r="1126" spans="1:8" x14ac:dyDescent="0.25">
      <c r="A1126" t="s">
        <v>2010</v>
      </c>
      <c r="B1126">
        <v>91</v>
      </c>
      <c r="C1126" s="32">
        <v>17843379</v>
      </c>
      <c r="D1126" t="s">
        <v>480</v>
      </c>
      <c r="E1126" t="s">
        <v>5455</v>
      </c>
      <c r="F1126" t="s">
        <v>11</v>
      </c>
      <c r="G1126" s="32">
        <v>8000000</v>
      </c>
      <c r="H1126">
        <v>5.7</v>
      </c>
    </row>
    <row r="1127" spans="1:8" x14ac:dyDescent="0.25">
      <c r="A1127" t="s">
        <v>4341</v>
      </c>
      <c r="B1127">
        <v>100</v>
      </c>
      <c r="C1127" s="32">
        <v>35054909</v>
      </c>
      <c r="D1127" t="s">
        <v>661</v>
      </c>
      <c r="E1127" t="s">
        <v>4342</v>
      </c>
      <c r="F1127" t="s">
        <v>11</v>
      </c>
      <c r="G1127" s="32">
        <v>15000000</v>
      </c>
      <c r="H1127">
        <v>7.8</v>
      </c>
    </row>
    <row r="1128" spans="1:8" x14ac:dyDescent="0.25">
      <c r="A1128" t="s">
        <v>711</v>
      </c>
      <c r="B1128">
        <v>116</v>
      </c>
      <c r="C1128" s="32">
        <v>32616869</v>
      </c>
      <c r="D1128" t="s">
        <v>1118</v>
      </c>
      <c r="E1128" t="s">
        <v>1119</v>
      </c>
      <c r="F1128" t="s">
        <v>11</v>
      </c>
      <c r="G1128" s="32">
        <v>72000000</v>
      </c>
      <c r="H1128">
        <v>4.5</v>
      </c>
    </row>
    <row r="1129" spans="1:8" x14ac:dyDescent="0.25">
      <c r="A1129" t="s">
        <v>6152</v>
      </c>
      <c r="B1129">
        <v>98</v>
      </c>
      <c r="C1129" s="32">
        <v>238774</v>
      </c>
      <c r="D1129" t="s">
        <v>866</v>
      </c>
      <c r="E1129" t="s">
        <v>6153</v>
      </c>
      <c r="F1129" t="s">
        <v>11</v>
      </c>
      <c r="G1129" s="32">
        <v>39887981.009999998</v>
      </c>
      <c r="H1129">
        <v>6.8</v>
      </c>
    </row>
    <row r="1130" spans="1:8" x14ac:dyDescent="0.25">
      <c r="A1130" t="s">
        <v>2124</v>
      </c>
      <c r="B1130">
        <v>99</v>
      </c>
      <c r="C1130" s="32">
        <v>106593296</v>
      </c>
      <c r="D1130" t="s">
        <v>1343</v>
      </c>
      <c r="E1130" t="s">
        <v>5543</v>
      </c>
      <c r="F1130" t="s">
        <v>11</v>
      </c>
      <c r="G1130" s="32">
        <v>7500000</v>
      </c>
      <c r="H1130">
        <v>7.4</v>
      </c>
    </row>
    <row r="1131" spans="1:8" x14ac:dyDescent="0.25">
      <c r="A1131" t="s">
        <v>5109</v>
      </c>
      <c r="B1131">
        <v>97</v>
      </c>
      <c r="C1131" s="32">
        <v>10561238</v>
      </c>
      <c r="D1131" t="s">
        <v>5110</v>
      </c>
      <c r="E1131" t="s">
        <v>5111</v>
      </c>
      <c r="F1131" t="s">
        <v>11</v>
      </c>
      <c r="G1131" s="32">
        <v>10000000</v>
      </c>
      <c r="H1131">
        <v>6.5</v>
      </c>
    </row>
    <row r="1132" spans="1:8" x14ac:dyDescent="0.25">
      <c r="A1132" t="s">
        <v>4216</v>
      </c>
      <c r="B1132">
        <v>96</v>
      </c>
      <c r="C1132" s="32">
        <v>15427192</v>
      </c>
      <c r="D1132" t="s">
        <v>4217</v>
      </c>
      <c r="E1132" t="s">
        <v>4218</v>
      </c>
      <c r="F1132" t="s">
        <v>11</v>
      </c>
      <c r="G1132" s="32">
        <v>16000000</v>
      </c>
      <c r="H1132">
        <v>5.6</v>
      </c>
    </row>
    <row r="1133" spans="1:8" x14ac:dyDescent="0.25">
      <c r="A1133" t="s">
        <v>2873</v>
      </c>
      <c r="B1133">
        <v>118</v>
      </c>
      <c r="C1133" s="32">
        <v>56398162</v>
      </c>
      <c r="D1133" t="s">
        <v>1968</v>
      </c>
      <c r="E1133" t="s">
        <v>3616</v>
      </c>
      <c r="F1133" t="s">
        <v>11</v>
      </c>
      <c r="G1133" s="32">
        <v>20000000</v>
      </c>
      <c r="H1133">
        <v>5.7</v>
      </c>
    </row>
    <row r="1134" spans="1:8" x14ac:dyDescent="0.25">
      <c r="A1134" t="s">
        <v>8074</v>
      </c>
      <c r="B1134">
        <v>90</v>
      </c>
      <c r="C1134" s="32">
        <v>48405881.850000001</v>
      </c>
      <c r="D1134" t="s">
        <v>569</v>
      </c>
      <c r="E1134" t="s">
        <v>8099</v>
      </c>
      <c r="F1134" t="s">
        <v>11</v>
      </c>
      <c r="G1134" s="32">
        <v>22000</v>
      </c>
      <c r="H1134">
        <v>3.3</v>
      </c>
    </row>
    <row r="1135" spans="1:8" x14ac:dyDescent="0.25">
      <c r="A1135" t="s">
        <v>4626</v>
      </c>
      <c r="B1135">
        <v>83</v>
      </c>
      <c r="C1135" s="32">
        <v>46729374</v>
      </c>
      <c r="D1135" t="s">
        <v>3517</v>
      </c>
      <c r="E1135" t="s">
        <v>4627</v>
      </c>
      <c r="F1135" t="s">
        <v>11</v>
      </c>
      <c r="G1135" s="32">
        <v>13000000</v>
      </c>
      <c r="H1135">
        <v>5.5</v>
      </c>
    </row>
    <row r="1136" spans="1:8" x14ac:dyDescent="0.25">
      <c r="A1136" t="s">
        <v>8005</v>
      </c>
      <c r="B1136">
        <v>82</v>
      </c>
      <c r="C1136" s="32">
        <v>48405881.850000001</v>
      </c>
      <c r="D1136" t="s">
        <v>6133</v>
      </c>
      <c r="E1136" t="s">
        <v>8006</v>
      </c>
      <c r="F1136" t="s">
        <v>11</v>
      </c>
      <c r="G1136" s="32">
        <v>20000</v>
      </c>
      <c r="H1136">
        <v>3.2</v>
      </c>
    </row>
    <row r="1137" spans="1:8" x14ac:dyDescent="0.25">
      <c r="A1137" t="s">
        <v>2530</v>
      </c>
      <c r="B1137">
        <v>77</v>
      </c>
      <c r="C1137" s="32">
        <v>9694105</v>
      </c>
      <c r="D1137" t="s">
        <v>932</v>
      </c>
      <c r="E1137" t="s">
        <v>3532</v>
      </c>
      <c r="F1137" t="s">
        <v>11</v>
      </c>
      <c r="G1137" s="32">
        <v>22000000</v>
      </c>
      <c r="H1137">
        <v>3.8</v>
      </c>
    </row>
    <row r="1138" spans="1:8" x14ac:dyDescent="0.25">
      <c r="A1138" t="s">
        <v>872</v>
      </c>
      <c r="B1138">
        <v>95</v>
      </c>
      <c r="C1138" s="32">
        <v>100448498</v>
      </c>
      <c r="D1138" t="s">
        <v>866</v>
      </c>
      <c r="E1138" t="s">
        <v>1261</v>
      </c>
      <c r="F1138" t="s">
        <v>11</v>
      </c>
      <c r="G1138" s="32">
        <v>65000000</v>
      </c>
      <c r="H1138">
        <v>6.6</v>
      </c>
    </row>
    <row r="1139" spans="1:8" x14ac:dyDescent="0.25">
      <c r="A1139" t="s">
        <v>5780</v>
      </c>
      <c r="B1139">
        <v>144</v>
      </c>
      <c r="C1139" s="32">
        <v>20400000</v>
      </c>
      <c r="D1139" t="s">
        <v>1376</v>
      </c>
      <c r="E1139" t="s">
        <v>5781</v>
      </c>
      <c r="F1139" t="s">
        <v>11</v>
      </c>
      <c r="G1139" s="32">
        <v>8000000</v>
      </c>
      <c r="H1139">
        <v>6.9</v>
      </c>
    </row>
    <row r="1140" spans="1:8" x14ac:dyDescent="0.25">
      <c r="A1140" t="s">
        <v>4232</v>
      </c>
      <c r="B1140">
        <v>112</v>
      </c>
      <c r="C1140" s="32">
        <v>4734235</v>
      </c>
      <c r="D1140" t="s">
        <v>1873</v>
      </c>
      <c r="E1140" t="s">
        <v>4233</v>
      </c>
      <c r="F1140" t="s">
        <v>11</v>
      </c>
      <c r="G1140" s="32">
        <v>15000000</v>
      </c>
      <c r="H1140">
        <v>6</v>
      </c>
    </row>
    <row r="1141" spans="1:8" x14ac:dyDescent="0.25">
      <c r="A1141" t="s">
        <v>5937</v>
      </c>
      <c r="B1141">
        <v>128</v>
      </c>
      <c r="C1141" s="32">
        <v>563699</v>
      </c>
      <c r="D1141" t="s">
        <v>145</v>
      </c>
      <c r="E1141" t="s">
        <v>5938</v>
      </c>
      <c r="F1141" t="s">
        <v>1905</v>
      </c>
      <c r="G1141" s="32">
        <v>39887981.009999998</v>
      </c>
      <c r="H1141">
        <v>6.2</v>
      </c>
    </row>
    <row r="1142" spans="1:8" x14ac:dyDescent="0.25">
      <c r="A1142" t="s">
        <v>4866</v>
      </c>
      <c r="B1142">
        <v>100</v>
      </c>
      <c r="C1142" s="32">
        <v>860002</v>
      </c>
      <c r="D1142" t="s">
        <v>1120</v>
      </c>
      <c r="E1142" t="s">
        <v>4867</v>
      </c>
      <c r="F1142" t="s">
        <v>11</v>
      </c>
      <c r="G1142" s="32">
        <v>12000000</v>
      </c>
      <c r="H1142">
        <v>7.3</v>
      </c>
    </row>
    <row r="1143" spans="1:8" x14ac:dyDescent="0.25">
      <c r="A1143" t="s">
        <v>4178</v>
      </c>
      <c r="B1143">
        <v>113</v>
      </c>
      <c r="C1143" s="32">
        <v>127175354</v>
      </c>
      <c r="D1143" t="s">
        <v>676</v>
      </c>
      <c r="E1143" t="s">
        <v>4179</v>
      </c>
      <c r="F1143" t="s">
        <v>11</v>
      </c>
      <c r="G1143" s="32">
        <v>16000000</v>
      </c>
      <c r="H1143">
        <v>7.3</v>
      </c>
    </row>
    <row r="1144" spans="1:8" x14ac:dyDescent="0.25">
      <c r="A1144" t="s">
        <v>1196</v>
      </c>
      <c r="B1144">
        <v>109</v>
      </c>
      <c r="C1144" s="32">
        <v>86208010</v>
      </c>
      <c r="D1144" t="s">
        <v>676</v>
      </c>
      <c r="E1144" t="s">
        <v>2154</v>
      </c>
      <c r="F1144" t="s">
        <v>11</v>
      </c>
      <c r="G1144" s="32">
        <v>35000000</v>
      </c>
      <c r="H1144">
        <v>5.7</v>
      </c>
    </row>
    <row r="1145" spans="1:8" x14ac:dyDescent="0.25">
      <c r="A1145" t="s">
        <v>2858</v>
      </c>
      <c r="B1145">
        <v>85</v>
      </c>
      <c r="C1145" s="32">
        <v>26096584</v>
      </c>
      <c r="D1145" t="s">
        <v>676</v>
      </c>
      <c r="E1145" t="s">
        <v>2859</v>
      </c>
      <c r="F1145" t="s">
        <v>11</v>
      </c>
      <c r="G1145" s="32">
        <v>19000000</v>
      </c>
      <c r="H1145">
        <v>3.4</v>
      </c>
    </row>
    <row r="1146" spans="1:8" x14ac:dyDescent="0.25">
      <c r="A1146" t="s">
        <v>1998</v>
      </c>
      <c r="B1146">
        <v>177</v>
      </c>
      <c r="C1146" s="32">
        <v>27400000</v>
      </c>
      <c r="D1146" t="s">
        <v>22</v>
      </c>
      <c r="E1146" t="s">
        <v>1999</v>
      </c>
      <c r="F1146" t="s">
        <v>11</v>
      </c>
      <c r="G1146" s="32">
        <v>40000000</v>
      </c>
      <c r="H1146">
        <v>6.6</v>
      </c>
    </row>
    <row r="1147" spans="1:8" x14ac:dyDescent="0.25">
      <c r="A1147" t="s">
        <v>4509</v>
      </c>
      <c r="B1147">
        <v>105</v>
      </c>
      <c r="C1147" s="32">
        <v>48405881.850000001</v>
      </c>
      <c r="D1147" t="s">
        <v>13</v>
      </c>
      <c r="E1147" t="s">
        <v>4510</v>
      </c>
      <c r="F1147" t="s">
        <v>11</v>
      </c>
      <c r="G1147" s="32">
        <v>15000000</v>
      </c>
      <c r="H1147">
        <v>4.9000000000000004</v>
      </c>
    </row>
    <row r="1148" spans="1:8" x14ac:dyDescent="0.25">
      <c r="A1148" t="s">
        <v>1858</v>
      </c>
      <c r="B1148">
        <v>89</v>
      </c>
      <c r="C1148" s="32">
        <v>9652000</v>
      </c>
      <c r="D1148" t="s">
        <v>676</v>
      </c>
      <c r="E1148" t="s">
        <v>2299</v>
      </c>
      <c r="F1148" t="s">
        <v>11</v>
      </c>
      <c r="G1148" s="32">
        <v>40000000</v>
      </c>
      <c r="H1148">
        <v>5.8</v>
      </c>
    </row>
    <row r="1149" spans="1:8" x14ac:dyDescent="0.25">
      <c r="A1149" t="s">
        <v>446</v>
      </c>
      <c r="B1149">
        <v>125</v>
      </c>
      <c r="C1149" s="32">
        <v>40559930</v>
      </c>
      <c r="D1149" t="s">
        <v>1443</v>
      </c>
      <c r="E1149" t="s">
        <v>1444</v>
      </c>
      <c r="F1149" t="s">
        <v>11</v>
      </c>
      <c r="G1149" s="32">
        <v>60000000</v>
      </c>
      <c r="H1149">
        <v>6.2</v>
      </c>
    </row>
    <row r="1150" spans="1:8" x14ac:dyDescent="0.25">
      <c r="A1150" t="s">
        <v>8097</v>
      </c>
      <c r="B1150">
        <v>90</v>
      </c>
      <c r="C1150" s="32">
        <v>48405881.850000001</v>
      </c>
      <c r="D1150" t="s">
        <v>730</v>
      </c>
      <c r="E1150" t="s">
        <v>8098</v>
      </c>
      <c r="F1150" t="s">
        <v>11</v>
      </c>
      <c r="G1150" s="32">
        <v>25000</v>
      </c>
      <c r="H1150">
        <v>4.8</v>
      </c>
    </row>
    <row r="1151" spans="1:8" x14ac:dyDescent="0.25">
      <c r="A1151" t="s">
        <v>3893</v>
      </c>
      <c r="B1151">
        <v>98</v>
      </c>
      <c r="C1151" s="32">
        <v>48405881.850000001</v>
      </c>
      <c r="D1151" t="s">
        <v>3894</v>
      </c>
      <c r="E1151" t="s">
        <v>3895</v>
      </c>
      <c r="F1151" t="s">
        <v>11</v>
      </c>
      <c r="G1151" s="32">
        <v>20000000</v>
      </c>
      <c r="H1151">
        <v>4.8</v>
      </c>
    </row>
    <row r="1152" spans="1:8" x14ac:dyDescent="0.25">
      <c r="A1152" t="s">
        <v>4722</v>
      </c>
      <c r="B1152">
        <v>94</v>
      </c>
      <c r="C1152" s="32">
        <v>48405881.850000001</v>
      </c>
      <c r="D1152" t="s">
        <v>1387</v>
      </c>
      <c r="E1152" t="s">
        <v>6126</v>
      </c>
      <c r="F1152" t="s">
        <v>11</v>
      </c>
      <c r="G1152" s="32">
        <v>5000000</v>
      </c>
      <c r="H1152">
        <v>4.4000000000000004</v>
      </c>
    </row>
    <row r="1153" spans="1:8" x14ac:dyDescent="0.25">
      <c r="A1153" t="s">
        <v>2483</v>
      </c>
      <c r="B1153">
        <v>107</v>
      </c>
      <c r="C1153" s="32">
        <v>1183354</v>
      </c>
      <c r="D1153" t="s">
        <v>3876</v>
      </c>
      <c r="E1153" t="s">
        <v>3877</v>
      </c>
      <c r="F1153" t="s">
        <v>11</v>
      </c>
      <c r="G1153" s="32">
        <v>20000000</v>
      </c>
      <c r="H1153">
        <v>5.0999999999999996</v>
      </c>
    </row>
    <row r="1154" spans="1:8" x14ac:dyDescent="0.25">
      <c r="A1154" t="s">
        <v>7022</v>
      </c>
      <c r="B1154">
        <v>111</v>
      </c>
      <c r="C1154" s="32">
        <v>48405881.850000001</v>
      </c>
      <c r="D1154" t="s">
        <v>866</v>
      </c>
      <c r="E1154" t="s">
        <v>7023</v>
      </c>
      <c r="F1154" t="s">
        <v>11</v>
      </c>
      <c r="G1154" s="32">
        <v>1800000</v>
      </c>
      <c r="H1154">
        <v>5.4</v>
      </c>
    </row>
    <row r="1155" spans="1:8" x14ac:dyDescent="0.25">
      <c r="A1155" t="s">
        <v>3418</v>
      </c>
      <c r="B1155">
        <v>89</v>
      </c>
      <c r="C1155" s="32">
        <v>2223990</v>
      </c>
      <c r="D1155" t="s">
        <v>5944</v>
      </c>
      <c r="E1155" t="s">
        <v>6572</v>
      </c>
      <c r="F1155" t="s">
        <v>11</v>
      </c>
      <c r="G1155" s="32">
        <v>3000000</v>
      </c>
      <c r="H1155">
        <v>6.6</v>
      </c>
    </row>
    <row r="1156" spans="1:8" x14ac:dyDescent="0.25">
      <c r="A1156" t="s">
        <v>123</v>
      </c>
      <c r="B1156">
        <v>120</v>
      </c>
      <c r="C1156" s="32">
        <v>434949459</v>
      </c>
      <c r="D1156" t="s">
        <v>4992</v>
      </c>
      <c r="E1156" t="s">
        <v>4993</v>
      </c>
      <c r="F1156" t="s">
        <v>11</v>
      </c>
      <c r="G1156" s="32">
        <v>10500000</v>
      </c>
      <c r="H1156">
        <v>7.9</v>
      </c>
    </row>
    <row r="1157" spans="1:8" x14ac:dyDescent="0.25">
      <c r="A1157" t="s">
        <v>901</v>
      </c>
      <c r="B1157">
        <v>118</v>
      </c>
      <c r="C1157" s="32">
        <v>101111837</v>
      </c>
      <c r="D1157" t="s">
        <v>386</v>
      </c>
      <c r="E1157" t="s">
        <v>902</v>
      </c>
      <c r="F1157" t="s">
        <v>11</v>
      </c>
      <c r="G1157" s="32">
        <v>80000000</v>
      </c>
      <c r="H1157">
        <v>6.6</v>
      </c>
    </row>
    <row r="1158" spans="1:8" x14ac:dyDescent="0.25">
      <c r="A1158" t="s">
        <v>507</v>
      </c>
      <c r="B1158">
        <v>91</v>
      </c>
      <c r="C1158" s="32">
        <v>38916903</v>
      </c>
      <c r="D1158" t="s">
        <v>4660</v>
      </c>
      <c r="E1158" t="s">
        <v>4661</v>
      </c>
      <c r="F1158" t="s">
        <v>11</v>
      </c>
      <c r="G1158" s="32">
        <v>13000000</v>
      </c>
      <c r="H1158">
        <v>5.8</v>
      </c>
    </row>
    <row r="1159" spans="1:8" x14ac:dyDescent="0.25">
      <c r="A1159" t="s">
        <v>1902</v>
      </c>
      <c r="B1159">
        <v>110</v>
      </c>
      <c r="C1159" s="32">
        <v>528972</v>
      </c>
      <c r="D1159" t="s">
        <v>1903</v>
      </c>
      <c r="E1159" t="s">
        <v>1904</v>
      </c>
      <c r="F1159" t="s">
        <v>1905</v>
      </c>
      <c r="G1159" s="32">
        <v>39887981.009999998</v>
      </c>
      <c r="H1159">
        <v>7.8</v>
      </c>
    </row>
    <row r="1160" spans="1:8" x14ac:dyDescent="0.25">
      <c r="A1160" t="s">
        <v>6548</v>
      </c>
      <c r="B1160">
        <v>96</v>
      </c>
      <c r="C1160" s="32">
        <v>4170647</v>
      </c>
      <c r="D1160" t="s">
        <v>866</v>
      </c>
      <c r="E1160" t="s">
        <v>6549</v>
      </c>
      <c r="F1160" t="s">
        <v>11</v>
      </c>
      <c r="G1160" s="32">
        <v>1900000</v>
      </c>
      <c r="H1160">
        <v>6.9</v>
      </c>
    </row>
    <row r="1161" spans="1:8" x14ac:dyDescent="0.25">
      <c r="A1161" t="s">
        <v>1835</v>
      </c>
      <c r="B1161">
        <v>96</v>
      </c>
      <c r="C1161" s="32">
        <v>17114882</v>
      </c>
      <c r="D1161" t="s">
        <v>763</v>
      </c>
      <c r="E1161" t="s">
        <v>1836</v>
      </c>
      <c r="F1161" t="s">
        <v>11</v>
      </c>
      <c r="G1161" s="32">
        <v>25000000</v>
      </c>
      <c r="H1161">
        <v>7.7</v>
      </c>
    </row>
    <row r="1162" spans="1:8" x14ac:dyDescent="0.25">
      <c r="A1162" t="s">
        <v>1276</v>
      </c>
      <c r="B1162">
        <v>92</v>
      </c>
      <c r="C1162" s="32">
        <v>58401464</v>
      </c>
      <c r="D1162" t="s">
        <v>569</v>
      </c>
      <c r="E1162" t="s">
        <v>5471</v>
      </c>
      <c r="F1162" t="s">
        <v>11</v>
      </c>
      <c r="G1162" s="32">
        <v>8000000</v>
      </c>
      <c r="H1162">
        <v>7.1</v>
      </c>
    </row>
    <row r="1163" spans="1:8" x14ac:dyDescent="0.25">
      <c r="A1163" t="s">
        <v>808</v>
      </c>
      <c r="B1163">
        <v>124</v>
      </c>
      <c r="C1163" s="32">
        <v>188870</v>
      </c>
      <c r="D1163" t="s">
        <v>145</v>
      </c>
      <c r="E1163" t="s">
        <v>6230</v>
      </c>
      <c r="F1163" t="s">
        <v>4210</v>
      </c>
      <c r="G1163" s="32">
        <v>39887981.009999998</v>
      </c>
      <c r="H1163">
        <v>6.7</v>
      </c>
    </row>
    <row r="1164" spans="1:8" x14ac:dyDescent="0.25">
      <c r="A1164" t="s">
        <v>4383</v>
      </c>
      <c r="B1164">
        <v>97</v>
      </c>
      <c r="C1164" s="32">
        <v>2656324</v>
      </c>
      <c r="D1164" t="s">
        <v>569</v>
      </c>
      <c r="E1164" t="s">
        <v>4590</v>
      </c>
      <c r="F1164" t="s">
        <v>11</v>
      </c>
      <c r="G1164" s="32">
        <v>39887981.009999998</v>
      </c>
      <c r="H1164">
        <v>6.7</v>
      </c>
    </row>
    <row r="1165" spans="1:8" x14ac:dyDescent="0.25">
      <c r="A1165" t="s">
        <v>1370</v>
      </c>
      <c r="B1165">
        <v>140</v>
      </c>
      <c r="C1165" s="32">
        <v>80574010</v>
      </c>
      <c r="D1165" t="s">
        <v>69</v>
      </c>
      <c r="E1165" t="s">
        <v>1371</v>
      </c>
      <c r="F1165" t="s">
        <v>11</v>
      </c>
      <c r="G1165" s="32">
        <v>60000000</v>
      </c>
      <c r="H1165">
        <v>5.7</v>
      </c>
    </row>
    <row r="1166" spans="1:8" x14ac:dyDescent="0.25">
      <c r="A1166" t="s">
        <v>8016</v>
      </c>
      <c r="B1166">
        <v>81</v>
      </c>
      <c r="C1166" s="32">
        <v>48405881.850000001</v>
      </c>
      <c r="D1166" t="s">
        <v>470</v>
      </c>
      <c r="E1166" t="s">
        <v>8017</v>
      </c>
      <c r="F1166" t="s">
        <v>11</v>
      </c>
      <c r="G1166" s="32">
        <v>100000</v>
      </c>
      <c r="H1166">
        <v>3.6</v>
      </c>
    </row>
    <row r="1167" spans="1:8" x14ac:dyDescent="0.25">
      <c r="A1167" t="s">
        <v>7008</v>
      </c>
      <c r="B1167">
        <v>93</v>
      </c>
      <c r="C1167" s="32">
        <v>48405881.850000001</v>
      </c>
      <c r="D1167" t="s">
        <v>2559</v>
      </c>
      <c r="E1167" t="s">
        <v>7009</v>
      </c>
      <c r="F1167" t="s">
        <v>11</v>
      </c>
      <c r="G1167" s="32">
        <v>1800000</v>
      </c>
      <c r="H1167">
        <v>6.1</v>
      </c>
    </row>
    <row r="1168" spans="1:8" x14ac:dyDescent="0.25">
      <c r="A1168" t="s">
        <v>83</v>
      </c>
      <c r="B1168">
        <v>127</v>
      </c>
      <c r="C1168" s="32">
        <v>5887457</v>
      </c>
      <c r="D1168" t="s">
        <v>1418</v>
      </c>
      <c r="E1168" t="s">
        <v>4033</v>
      </c>
      <c r="F1168" t="s">
        <v>11</v>
      </c>
      <c r="G1168" s="32">
        <v>18000000</v>
      </c>
      <c r="H1168">
        <v>7.9</v>
      </c>
    </row>
    <row r="1169" spans="1:8" x14ac:dyDescent="0.25">
      <c r="A1169" t="s">
        <v>3276</v>
      </c>
      <c r="B1169">
        <v>106</v>
      </c>
      <c r="C1169" s="32">
        <v>15785632</v>
      </c>
      <c r="D1169" t="s">
        <v>3277</v>
      </c>
      <c r="E1169" t="s">
        <v>3278</v>
      </c>
      <c r="F1169" t="s">
        <v>11</v>
      </c>
      <c r="G1169" s="32">
        <v>23000000</v>
      </c>
      <c r="H1169">
        <v>7.5</v>
      </c>
    </row>
    <row r="1170" spans="1:8" x14ac:dyDescent="0.25">
      <c r="A1170" t="s">
        <v>3276</v>
      </c>
      <c r="B1170">
        <v>106</v>
      </c>
      <c r="C1170" s="32">
        <v>15785632</v>
      </c>
      <c r="D1170" t="s">
        <v>3277</v>
      </c>
      <c r="E1170" t="s">
        <v>3278</v>
      </c>
      <c r="F1170" t="s">
        <v>11</v>
      </c>
      <c r="G1170" s="32">
        <v>23000000</v>
      </c>
      <c r="H1170">
        <v>7.5</v>
      </c>
    </row>
    <row r="1171" spans="1:8" x14ac:dyDescent="0.25">
      <c r="A1171" t="s">
        <v>7171</v>
      </c>
      <c r="B1171">
        <v>83</v>
      </c>
      <c r="C1171" s="32">
        <v>1521</v>
      </c>
      <c r="D1171" t="s">
        <v>2559</v>
      </c>
      <c r="E1171" t="s">
        <v>7172</v>
      </c>
      <c r="F1171" t="s">
        <v>11</v>
      </c>
      <c r="G1171" s="32">
        <v>1500000</v>
      </c>
      <c r="H1171">
        <v>5.7</v>
      </c>
    </row>
    <row r="1172" spans="1:8" x14ac:dyDescent="0.25">
      <c r="A1172" t="s">
        <v>4303</v>
      </c>
      <c r="B1172">
        <v>91</v>
      </c>
      <c r="C1172" s="32">
        <v>5824</v>
      </c>
      <c r="D1172" t="s">
        <v>1883</v>
      </c>
      <c r="E1172" t="s">
        <v>6918</v>
      </c>
      <c r="F1172" t="s">
        <v>11</v>
      </c>
      <c r="G1172" s="32">
        <v>39887981.009999998</v>
      </c>
      <c r="H1172">
        <v>6.8</v>
      </c>
    </row>
    <row r="1173" spans="1:8" x14ac:dyDescent="0.25">
      <c r="A1173" t="s">
        <v>6783</v>
      </c>
      <c r="B1173">
        <v>90</v>
      </c>
      <c r="C1173" s="32">
        <v>48405881.850000001</v>
      </c>
      <c r="D1173" t="s">
        <v>1387</v>
      </c>
      <c r="E1173" t="s">
        <v>6784</v>
      </c>
      <c r="F1173" t="s">
        <v>11</v>
      </c>
      <c r="G1173" s="32">
        <v>39887981.009999998</v>
      </c>
      <c r="H1173">
        <v>4.8</v>
      </c>
    </row>
    <row r="1174" spans="1:8" x14ac:dyDescent="0.25">
      <c r="A1174" t="s">
        <v>101</v>
      </c>
      <c r="B1174">
        <v>117</v>
      </c>
      <c r="C1174" s="32">
        <v>43290977</v>
      </c>
      <c r="D1174" t="s">
        <v>737</v>
      </c>
      <c r="E1174" t="s">
        <v>1457</v>
      </c>
      <c r="F1174" t="s">
        <v>11</v>
      </c>
      <c r="G1174" s="32">
        <v>80000000</v>
      </c>
      <c r="H1174">
        <v>6.6</v>
      </c>
    </row>
    <row r="1175" spans="1:8" x14ac:dyDescent="0.25">
      <c r="A1175" t="s">
        <v>169</v>
      </c>
      <c r="B1175">
        <v>113</v>
      </c>
      <c r="C1175" s="32">
        <v>100189501</v>
      </c>
      <c r="D1175" t="s">
        <v>22</v>
      </c>
      <c r="E1175" t="s">
        <v>170</v>
      </c>
      <c r="F1175" t="s">
        <v>11</v>
      </c>
      <c r="G1175" s="32">
        <v>178000000</v>
      </c>
      <c r="H1175">
        <v>7.9</v>
      </c>
    </row>
    <row r="1176" spans="1:8" x14ac:dyDescent="0.25">
      <c r="A1176" t="s">
        <v>4837</v>
      </c>
      <c r="B1176">
        <v>82</v>
      </c>
      <c r="C1176" s="32">
        <v>131617</v>
      </c>
      <c r="D1176" t="s">
        <v>1387</v>
      </c>
      <c r="E1176" t="s">
        <v>5215</v>
      </c>
      <c r="F1176" t="s">
        <v>11</v>
      </c>
      <c r="G1176" s="32">
        <v>10000000</v>
      </c>
      <c r="H1176">
        <v>6.3</v>
      </c>
    </row>
    <row r="1177" spans="1:8" x14ac:dyDescent="0.25">
      <c r="A1177" t="s">
        <v>280</v>
      </c>
      <c r="B1177">
        <v>122</v>
      </c>
      <c r="C1177" s="32">
        <v>22362500</v>
      </c>
      <c r="D1177" t="s">
        <v>866</v>
      </c>
      <c r="E1177" t="s">
        <v>1501</v>
      </c>
      <c r="F1177" t="s">
        <v>11</v>
      </c>
      <c r="G1177" s="32">
        <v>55000000</v>
      </c>
      <c r="H1177">
        <v>6.1</v>
      </c>
    </row>
    <row r="1178" spans="1:8" x14ac:dyDescent="0.25">
      <c r="A1178" t="s">
        <v>83</v>
      </c>
      <c r="B1178">
        <v>105</v>
      </c>
      <c r="C1178" s="32">
        <v>56362352</v>
      </c>
      <c r="D1178" t="s">
        <v>3618</v>
      </c>
      <c r="E1178" t="s">
        <v>3619</v>
      </c>
      <c r="F1178" t="s">
        <v>11</v>
      </c>
      <c r="G1178" s="32">
        <v>20000000</v>
      </c>
      <c r="H1178">
        <v>7.9</v>
      </c>
    </row>
    <row r="1179" spans="1:8" x14ac:dyDescent="0.25">
      <c r="A1179" t="s">
        <v>1731</v>
      </c>
      <c r="B1179">
        <v>120</v>
      </c>
      <c r="C1179" s="32">
        <v>81593527</v>
      </c>
      <c r="D1179" t="s">
        <v>1120</v>
      </c>
      <c r="E1179" t="s">
        <v>2155</v>
      </c>
      <c r="F1179" t="s">
        <v>11</v>
      </c>
      <c r="G1179" s="32">
        <v>40000000</v>
      </c>
      <c r="H1179">
        <v>7.3</v>
      </c>
    </row>
    <row r="1180" spans="1:8" x14ac:dyDescent="0.25">
      <c r="A1180" t="s">
        <v>2885</v>
      </c>
      <c r="B1180">
        <v>99</v>
      </c>
      <c r="C1180" s="32">
        <v>17266505</v>
      </c>
      <c r="D1180" t="s">
        <v>2886</v>
      </c>
      <c r="E1180" t="s">
        <v>2887</v>
      </c>
      <c r="F1180" t="s">
        <v>11</v>
      </c>
      <c r="G1180" s="32">
        <v>30000000</v>
      </c>
      <c r="H1180">
        <v>5.4</v>
      </c>
    </row>
    <row r="1181" spans="1:8" x14ac:dyDescent="0.25">
      <c r="A1181" t="s">
        <v>6994</v>
      </c>
      <c r="B1181">
        <v>118</v>
      </c>
      <c r="C1181" s="32">
        <v>5709616</v>
      </c>
      <c r="D1181" t="s">
        <v>69</v>
      </c>
      <c r="E1181" t="s">
        <v>6995</v>
      </c>
      <c r="F1181" t="s">
        <v>950</v>
      </c>
      <c r="G1181" s="32">
        <v>1800000</v>
      </c>
      <c r="H1181">
        <v>6.8</v>
      </c>
    </row>
    <row r="1182" spans="1:8" x14ac:dyDescent="0.25">
      <c r="A1182" t="s">
        <v>1666</v>
      </c>
      <c r="B1182">
        <v>81</v>
      </c>
      <c r="C1182" s="32">
        <v>2040920</v>
      </c>
      <c r="D1182" t="s">
        <v>1973</v>
      </c>
      <c r="E1182" t="s">
        <v>8132</v>
      </c>
      <c r="F1182" t="s">
        <v>950</v>
      </c>
      <c r="G1182" s="32">
        <v>7000</v>
      </c>
      <c r="H1182">
        <v>6.9</v>
      </c>
    </row>
    <row r="1183" spans="1:8" x14ac:dyDescent="0.25">
      <c r="A1183" t="s">
        <v>2770</v>
      </c>
      <c r="B1183">
        <v>103</v>
      </c>
      <c r="C1183" s="32">
        <v>14879556</v>
      </c>
      <c r="D1183" t="s">
        <v>866</v>
      </c>
      <c r="E1183" t="s">
        <v>5393</v>
      </c>
      <c r="F1183" t="s">
        <v>11</v>
      </c>
      <c r="G1183" s="32">
        <v>8000000</v>
      </c>
      <c r="H1183">
        <v>7.3</v>
      </c>
    </row>
    <row r="1184" spans="1:8" x14ac:dyDescent="0.25">
      <c r="A1184" t="s">
        <v>1236</v>
      </c>
      <c r="B1184">
        <v>100</v>
      </c>
      <c r="C1184" s="32">
        <v>24407944</v>
      </c>
      <c r="D1184" t="s">
        <v>1026</v>
      </c>
      <c r="E1184" t="s">
        <v>1304</v>
      </c>
      <c r="F1184" t="s">
        <v>11</v>
      </c>
      <c r="G1184" s="32">
        <v>43000000</v>
      </c>
      <c r="H1184">
        <v>4.8</v>
      </c>
    </row>
    <row r="1185" spans="1:8" x14ac:dyDescent="0.25">
      <c r="A1185" t="s">
        <v>153</v>
      </c>
      <c r="B1185">
        <v>97</v>
      </c>
      <c r="C1185" s="32">
        <v>173381405</v>
      </c>
      <c r="D1185" t="s">
        <v>896</v>
      </c>
      <c r="E1185" t="s">
        <v>2661</v>
      </c>
      <c r="F1185" t="s">
        <v>11</v>
      </c>
      <c r="G1185" s="32">
        <v>33000000</v>
      </c>
      <c r="H1185">
        <v>6.9</v>
      </c>
    </row>
    <row r="1186" spans="1:8" x14ac:dyDescent="0.25">
      <c r="A1186" t="s">
        <v>474</v>
      </c>
      <c r="B1186">
        <v>115</v>
      </c>
      <c r="C1186" s="32">
        <v>8060</v>
      </c>
      <c r="D1186" t="s">
        <v>145</v>
      </c>
      <c r="E1186" t="s">
        <v>5713</v>
      </c>
      <c r="F1186" t="s">
        <v>4916</v>
      </c>
      <c r="G1186" s="32">
        <v>4000000</v>
      </c>
      <c r="H1186">
        <v>8.1</v>
      </c>
    </row>
    <row r="1187" spans="1:8" x14ac:dyDescent="0.25">
      <c r="A1187" t="s">
        <v>1622</v>
      </c>
      <c r="B1187">
        <v>124</v>
      </c>
      <c r="C1187" s="32">
        <v>30012990</v>
      </c>
      <c r="D1187" t="s">
        <v>2022</v>
      </c>
      <c r="E1187" t="s">
        <v>3253</v>
      </c>
      <c r="F1187" t="s">
        <v>11</v>
      </c>
      <c r="G1187" s="32">
        <v>25000000</v>
      </c>
      <c r="H1187">
        <v>7.5</v>
      </c>
    </row>
    <row r="1188" spans="1:8" x14ac:dyDescent="0.25">
      <c r="A1188" t="s">
        <v>1622</v>
      </c>
      <c r="B1188">
        <v>114</v>
      </c>
      <c r="C1188" s="32">
        <v>16264475</v>
      </c>
      <c r="D1188" t="s">
        <v>1110</v>
      </c>
      <c r="E1188" t="s">
        <v>1623</v>
      </c>
      <c r="F1188" t="s">
        <v>11</v>
      </c>
      <c r="G1188" s="32">
        <v>55000000</v>
      </c>
      <c r="H1188">
        <v>6.9</v>
      </c>
    </row>
    <row r="1189" spans="1:8" x14ac:dyDescent="0.25">
      <c r="A1189" t="s">
        <v>1143</v>
      </c>
      <c r="B1189">
        <v>123</v>
      </c>
      <c r="C1189" s="32">
        <v>26838389</v>
      </c>
      <c r="D1189" t="s">
        <v>480</v>
      </c>
      <c r="E1189" t="s">
        <v>1651</v>
      </c>
      <c r="F1189" t="s">
        <v>11</v>
      </c>
      <c r="G1189" s="32">
        <v>57000000</v>
      </c>
      <c r="H1189">
        <v>6.4</v>
      </c>
    </row>
    <row r="1190" spans="1:8" x14ac:dyDescent="0.25">
      <c r="A1190" t="s">
        <v>2545</v>
      </c>
      <c r="B1190">
        <v>96</v>
      </c>
      <c r="C1190" s="32">
        <v>22913677</v>
      </c>
      <c r="D1190" t="s">
        <v>896</v>
      </c>
      <c r="E1190" t="s">
        <v>2546</v>
      </c>
      <c r="F1190" t="s">
        <v>11</v>
      </c>
      <c r="G1190" s="32">
        <v>35000000</v>
      </c>
      <c r="H1190">
        <v>6.3</v>
      </c>
    </row>
    <row r="1191" spans="1:8" x14ac:dyDescent="0.25">
      <c r="A1191" t="s">
        <v>6794</v>
      </c>
      <c r="B1191">
        <v>89</v>
      </c>
      <c r="C1191" s="32">
        <v>313436</v>
      </c>
      <c r="D1191" t="s">
        <v>866</v>
      </c>
      <c r="E1191" t="s">
        <v>6795</v>
      </c>
      <c r="F1191" t="s">
        <v>5928</v>
      </c>
      <c r="G1191" s="32">
        <v>15500000</v>
      </c>
      <c r="H1191">
        <v>7.6</v>
      </c>
    </row>
    <row r="1192" spans="1:8" x14ac:dyDescent="0.25">
      <c r="A1192" t="s">
        <v>6399</v>
      </c>
      <c r="B1192">
        <v>146</v>
      </c>
      <c r="C1192" s="32">
        <v>48405881.850000001</v>
      </c>
      <c r="D1192" t="s">
        <v>1165</v>
      </c>
      <c r="E1192" t="s">
        <v>6532</v>
      </c>
      <c r="F1192" t="s">
        <v>11</v>
      </c>
      <c r="G1192" s="32">
        <v>3000000</v>
      </c>
      <c r="H1192">
        <v>7.9</v>
      </c>
    </row>
    <row r="1193" spans="1:8" x14ac:dyDescent="0.25">
      <c r="A1193" t="s">
        <v>2930</v>
      </c>
      <c r="B1193">
        <v>97</v>
      </c>
      <c r="C1193" s="32">
        <v>48405881.850000001</v>
      </c>
      <c r="D1193" t="s">
        <v>480</v>
      </c>
      <c r="E1193" t="s">
        <v>5223</v>
      </c>
      <c r="F1193" t="s">
        <v>11</v>
      </c>
      <c r="G1193" s="32">
        <v>10000000</v>
      </c>
      <c r="H1193">
        <v>6.5</v>
      </c>
    </row>
    <row r="1194" spans="1:8" x14ac:dyDescent="0.25">
      <c r="A1194" t="s">
        <v>469</v>
      </c>
      <c r="B1194">
        <v>109</v>
      </c>
      <c r="C1194" s="32">
        <v>93050117</v>
      </c>
      <c r="D1194" t="s">
        <v>470</v>
      </c>
      <c r="E1194" t="s">
        <v>471</v>
      </c>
      <c r="F1194" t="s">
        <v>11</v>
      </c>
      <c r="G1194" s="32">
        <v>115000000</v>
      </c>
      <c r="H1194">
        <v>6.6</v>
      </c>
    </row>
    <row r="1195" spans="1:8" x14ac:dyDescent="0.25">
      <c r="A1195" t="s">
        <v>7481</v>
      </c>
      <c r="B1195">
        <v>78</v>
      </c>
      <c r="C1195" s="32">
        <v>48405881.850000001</v>
      </c>
      <c r="D1195" t="s">
        <v>1165</v>
      </c>
      <c r="E1195" t="s">
        <v>7482</v>
      </c>
      <c r="F1195" t="s">
        <v>497</v>
      </c>
      <c r="G1195" s="32">
        <v>900000</v>
      </c>
      <c r="H1195">
        <v>6.7</v>
      </c>
    </row>
    <row r="1196" spans="1:8" x14ac:dyDescent="0.25">
      <c r="A1196" t="s">
        <v>5056</v>
      </c>
      <c r="B1196">
        <v>103</v>
      </c>
      <c r="C1196" s="32">
        <v>28435406</v>
      </c>
      <c r="D1196" t="s">
        <v>569</v>
      </c>
      <c r="E1196" t="s">
        <v>5057</v>
      </c>
      <c r="F1196" t="s">
        <v>11</v>
      </c>
      <c r="G1196" s="32">
        <v>12000000</v>
      </c>
      <c r="H1196">
        <v>5.5</v>
      </c>
    </row>
    <row r="1197" spans="1:8" x14ac:dyDescent="0.25">
      <c r="A1197" t="s">
        <v>805</v>
      </c>
      <c r="B1197">
        <v>107</v>
      </c>
      <c r="C1197" s="32">
        <v>127706877</v>
      </c>
      <c r="D1197" t="s">
        <v>806</v>
      </c>
      <c r="E1197" t="s">
        <v>807</v>
      </c>
      <c r="F1197" t="s">
        <v>11</v>
      </c>
      <c r="G1197" s="32">
        <v>85000000</v>
      </c>
      <c r="H1197">
        <v>7.1</v>
      </c>
    </row>
    <row r="1198" spans="1:8" x14ac:dyDescent="0.25">
      <c r="A1198" t="s">
        <v>617</v>
      </c>
      <c r="B1198">
        <v>121</v>
      </c>
      <c r="C1198" s="32">
        <v>66862068</v>
      </c>
      <c r="D1198" t="s">
        <v>618</v>
      </c>
      <c r="E1198" t="s">
        <v>619</v>
      </c>
      <c r="F1198" t="s">
        <v>11</v>
      </c>
      <c r="G1198" s="32">
        <v>83000000</v>
      </c>
      <c r="H1198">
        <v>5.7</v>
      </c>
    </row>
    <row r="1199" spans="1:8" x14ac:dyDescent="0.25">
      <c r="A1199" t="s">
        <v>5105</v>
      </c>
      <c r="B1199">
        <v>108</v>
      </c>
      <c r="C1199" s="32">
        <v>11703287</v>
      </c>
      <c r="D1199" t="s">
        <v>2384</v>
      </c>
      <c r="E1199" t="s">
        <v>5106</v>
      </c>
      <c r="F1199" t="s">
        <v>11</v>
      </c>
      <c r="G1199" s="32">
        <v>10000000</v>
      </c>
      <c r="H1199">
        <v>7</v>
      </c>
    </row>
    <row r="1200" spans="1:8" x14ac:dyDescent="0.25">
      <c r="A1200" t="s">
        <v>163</v>
      </c>
      <c r="B1200">
        <v>109</v>
      </c>
      <c r="C1200" s="32">
        <v>40983001</v>
      </c>
      <c r="D1200" t="s">
        <v>730</v>
      </c>
      <c r="E1200" t="s">
        <v>4321</v>
      </c>
      <c r="F1200" t="s">
        <v>11</v>
      </c>
      <c r="G1200" s="32">
        <v>7000000</v>
      </c>
      <c r="H1200">
        <v>7.7</v>
      </c>
    </row>
    <row r="1201" spans="1:8" x14ac:dyDescent="0.25">
      <c r="A1201" t="s">
        <v>270</v>
      </c>
      <c r="B1201">
        <v>114</v>
      </c>
      <c r="C1201" s="32">
        <v>61656849</v>
      </c>
      <c r="D1201" t="s">
        <v>212</v>
      </c>
      <c r="E1201" t="s">
        <v>546</v>
      </c>
      <c r="F1201" t="s">
        <v>11</v>
      </c>
      <c r="G1201" s="32">
        <v>110000000</v>
      </c>
      <c r="H1201">
        <v>6.7</v>
      </c>
    </row>
    <row r="1202" spans="1:8" x14ac:dyDescent="0.25">
      <c r="A1202" t="s">
        <v>3723</v>
      </c>
      <c r="B1202">
        <v>104</v>
      </c>
      <c r="C1202" s="32">
        <v>23393765</v>
      </c>
      <c r="D1202" t="s">
        <v>69</v>
      </c>
      <c r="E1202" t="s">
        <v>3724</v>
      </c>
      <c r="F1202" t="s">
        <v>11</v>
      </c>
      <c r="G1202" s="32">
        <v>20000000</v>
      </c>
      <c r="H1202">
        <v>6.3</v>
      </c>
    </row>
    <row r="1203" spans="1:8" x14ac:dyDescent="0.25">
      <c r="A1203" t="s">
        <v>823</v>
      </c>
      <c r="B1203">
        <v>131</v>
      </c>
      <c r="C1203" s="32">
        <v>51396781</v>
      </c>
      <c r="D1203" t="s">
        <v>673</v>
      </c>
      <c r="E1203" t="s">
        <v>824</v>
      </c>
      <c r="F1203" t="s">
        <v>11</v>
      </c>
      <c r="G1203" s="32">
        <v>68000000</v>
      </c>
      <c r="H1203">
        <v>7.6</v>
      </c>
    </row>
    <row r="1204" spans="1:8" x14ac:dyDescent="0.25">
      <c r="A1204" t="s">
        <v>586</v>
      </c>
      <c r="B1204">
        <v>140</v>
      </c>
      <c r="C1204" s="32">
        <v>111544445</v>
      </c>
      <c r="D1204" t="s">
        <v>815</v>
      </c>
      <c r="E1204" t="s">
        <v>816</v>
      </c>
      <c r="F1204" t="s">
        <v>11</v>
      </c>
      <c r="G1204" s="32">
        <v>90000000</v>
      </c>
      <c r="H1204">
        <v>7.3</v>
      </c>
    </row>
    <row r="1205" spans="1:8" x14ac:dyDescent="0.25">
      <c r="A1205" t="s">
        <v>5469</v>
      </c>
      <c r="B1205">
        <v>93</v>
      </c>
      <c r="C1205" s="32">
        <v>17536788</v>
      </c>
      <c r="D1205" t="s">
        <v>480</v>
      </c>
      <c r="E1205" t="s">
        <v>5470</v>
      </c>
      <c r="F1205" t="s">
        <v>11</v>
      </c>
      <c r="G1205" s="32">
        <v>8000000</v>
      </c>
      <c r="H1205">
        <v>7.1</v>
      </c>
    </row>
    <row r="1206" spans="1:8" x14ac:dyDescent="0.25">
      <c r="A1206" t="s">
        <v>246</v>
      </c>
      <c r="B1206">
        <v>115</v>
      </c>
      <c r="C1206" s="32">
        <v>39177215</v>
      </c>
      <c r="D1206" t="s">
        <v>730</v>
      </c>
      <c r="E1206" t="s">
        <v>2372</v>
      </c>
      <c r="F1206" t="s">
        <v>11</v>
      </c>
      <c r="G1206" s="32">
        <v>38000000</v>
      </c>
      <c r="H1206">
        <v>5.6</v>
      </c>
    </row>
    <row r="1207" spans="1:8" x14ac:dyDescent="0.25">
      <c r="A1207" t="s">
        <v>7686</v>
      </c>
      <c r="B1207">
        <v>90</v>
      </c>
      <c r="C1207" s="32">
        <v>48405881.850000001</v>
      </c>
      <c r="D1207" t="s">
        <v>281</v>
      </c>
      <c r="E1207" t="s">
        <v>7687</v>
      </c>
      <c r="F1207" t="s">
        <v>11</v>
      </c>
      <c r="G1207" s="32">
        <v>500000</v>
      </c>
      <c r="H1207">
        <v>6.6</v>
      </c>
    </row>
    <row r="1208" spans="1:8" x14ac:dyDescent="0.25">
      <c r="A1208" t="s">
        <v>6623</v>
      </c>
      <c r="B1208">
        <v>88</v>
      </c>
      <c r="C1208" s="32">
        <v>48405881.850000001</v>
      </c>
      <c r="D1208" t="s">
        <v>3509</v>
      </c>
      <c r="E1208" t="s">
        <v>6624</v>
      </c>
      <c r="F1208" t="s">
        <v>11</v>
      </c>
      <c r="G1208" s="32">
        <v>800000</v>
      </c>
      <c r="H1208">
        <v>5.2</v>
      </c>
    </row>
    <row r="1209" spans="1:8" x14ac:dyDescent="0.25">
      <c r="A1209" t="s">
        <v>4253</v>
      </c>
      <c r="B1209">
        <v>161</v>
      </c>
      <c r="C1209" s="32">
        <v>336467</v>
      </c>
      <c r="D1209" t="s">
        <v>1811</v>
      </c>
      <c r="E1209" t="s">
        <v>4254</v>
      </c>
      <c r="F1209" t="s">
        <v>11</v>
      </c>
      <c r="G1209" s="32">
        <v>13000000</v>
      </c>
      <c r="H1209">
        <v>7.3</v>
      </c>
    </row>
    <row r="1210" spans="1:8" x14ac:dyDescent="0.25">
      <c r="A1210" t="s">
        <v>845</v>
      </c>
      <c r="B1210">
        <v>113</v>
      </c>
      <c r="C1210" s="32">
        <v>87704396</v>
      </c>
      <c r="D1210" t="s">
        <v>544</v>
      </c>
      <c r="E1210" t="s">
        <v>1235</v>
      </c>
      <c r="F1210" t="s">
        <v>11</v>
      </c>
      <c r="G1210" s="32">
        <v>66000000</v>
      </c>
      <c r="H1210">
        <v>6.2</v>
      </c>
    </row>
    <row r="1211" spans="1:8" x14ac:dyDescent="0.25">
      <c r="A1211" t="s">
        <v>1064</v>
      </c>
      <c r="B1211">
        <v>99</v>
      </c>
      <c r="C1211" s="32">
        <v>12181484</v>
      </c>
      <c r="D1211" t="s">
        <v>676</v>
      </c>
      <c r="E1211" t="s">
        <v>3774</v>
      </c>
      <c r="F1211" t="s">
        <v>11</v>
      </c>
      <c r="G1211" s="32">
        <v>40000000</v>
      </c>
      <c r="H1211">
        <v>4.8</v>
      </c>
    </row>
    <row r="1212" spans="1:8" x14ac:dyDescent="0.25">
      <c r="A1212" t="s">
        <v>2830</v>
      </c>
      <c r="B1212">
        <v>93</v>
      </c>
      <c r="C1212" s="32">
        <v>39737645</v>
      </c>
      <c r="D1212" t="s">
        <v>1437</v>
      </c>
      <c r="E1212" t="s">
        <v>3643</v>
      </c>
      <c r="F1212" t="s">
        <v>11</v>
      </c>
      <c r="G1212" s="32">
        <v>20000000</v>
      </c>
      <c r="H1212">
        <v>2.2999999999999998</v>
      </c>
    </row>
    <row r="1213" spans="1:8" x14ac:dyDescent="0.25">
      <c r="A1213" t="s">
        <v>612</v>
      </c>
      <c r="B1213">
        <v>102</v>
      </c>
      <c r="C1213" s="32">
        <v>107515297</v>
      </c>
      <c r="D1213" t="s">
        <v>206</v>
      </c>
      <c r="E1213" t="s">
        <v>613</v>
      </c>
      <c r="F1213" t="s">
        <v>11</v>
      </c>
      <c r="G1213" s="32">
        <v>100000000</v>
      </c>
      <c r="H1213">
        <v>6.7</v>
      </c>
    </row>
    <row r="1214" spans="1:8" x14ac:dyDescent="0.25">
      <c r="A1214" t="s">
        <v>2877</v>
      </c>
      <c r="B1214">
        <v>107</v>
      </c>
      <c r="C1214" s="32">
        <v>1190018</v>
      </c>
      <c r="D1214" t="s">
        <v>470</v>
      </c>
      <c r="E1214" t="s">
        <v>3858</v>
      </c>
      <c r="F1214" t="s">
        <v>11</v>
      </c>
      <c r="G1214" s="32">
        <v>20000000</v>
      </c>
      <c r="H1214">
        <v>7.5</v>
      </c>
    </row>
    <row r="1215" spans="1:8" x14ac:dyDescent="0.25">
      <c r="A1215" t="s">
        <v>608</v>
      </c>
      <c r="B1215">
        <v>104</v>
      </c>
      <c r="C1215" s="32">
        <v>75030163</v>
      </c>
      <c r="D1215" t="s">
        <v>47</v>
      </c>
      <c r="E1215" t="s">
        <v>609</v>
      </c>
      <c r="F1215" t="s">
        <v>11</v>
      </c>
      <c r="G1215" s="32">
        <v>100000000</v>
      </c>
      <c r="H1215">
        <v>5.0999999999999996</v>
      </c>
    </row>
    <row r="1216" spans="1:8" x14ac:dyDescent="0.25">
      <c r="A1216" t="s">
        <v>593</v>
      </c>
      <c r="B1216">
        <v>115</v>
      </c>
      <c r="C1216" s="32">
        <v>101228120</v>
      </c>
      <c r="D1216" t="s">
        <v>594</v>
      </c>
      <c r="E1216" t="s">
        <v>595</v>
      </c>
      <c r="F1216" t="s">
        <v>11</v>
      </c>
      <c r="G1216" s="32">
        <v>100000000</v>
      </c>
      <c r="H1216">
        <v>6.1</v>
      </c>
    </row>
    <row r="1217" spans="1:8" x14ac:dyDescent="0.25">
      <c r="A1217" t="s">
        <v>1998</v>
      </c>
      <c r="B1217">
        <v>89</v>
      </c>
      <c r="C1217" s="32">
        <v>48405881.850000001</v>
      </c>
      <c r="D1217" t="s">
        <v>5051</v>
      </c>
      <c r="E1217" t="s">
        <v>7997</v>
      </c>
      <c r="F1217" t="s">
        <v>11</v>
      </c>
      <c r="G1217" s="32">
        <v>20000</v>
      </c>
      <c r="H1217">
        <v>7.4</v>
      </c>
    </row>
    <row r="1218" spans="1:8" x14ac:dyDescent="0.25">
      <c r="A1218" t="s">
        <v>518</v>
      </c>
      <c r="B1218">
        <v>131</v>
      </c>
      <c r="C1218" s="32">
        <v>125548685</v>
      </c>
      <c r="D1218" t="s">
        <v>524</v>
      </c>
      <c r="E1218" t="s">
        <v>1714</v>
      </c>
      <c r="F1218" t="s">
        <v>11</v>
      </c>
      <c r="G1218" s="32">
        <v>52000000</v>
      </c>
      <c r="H1218">
        <v>7.3</v>
      </c>
    </row>
    <row r="1219" spans="1:8" x14ac:dyDescent="0.25">
      <c r="A1219" t="s">
        <v>4749</v>
      </c>
      <c r="B1219">
        <v>80</v>
      </c>
      <c r="C1219" s="32">
        <v>71442</v>
      </c>
      <c r="D1219" t="s">
        <v>4750</v>
      </c>
      <c r="E1219" t="s">
        <v>4751</v>
      </c>
      <c r="F1219" t="s">
        <v>497</v>
      </c>
      <c r="G1219" s="32">
        <v>9600000</v>
      </c>
      <c r="H1219">
        <v>7.9</v>
      </c>
    </row>
    <row r="1220" spans="1:8" x14ac:dyDescent="0.25">
      <c r="A1220" t="s">
        <v>5436</v>
      </c>
      <c r="B1220">
        <v>112</v>
      </c>
      <c r="C1220" s="32">
        <v>36500000</v>
      </c>
      <c r="D1220" t="s">
        <v>582</v>
      </c>
      <c r="E1220" t="s">
        <v>5437</v>
      </c>
      <c r="F1220" t="s">
        <v>11</v>
      </c>
      <c r="G1220" s="32">
        <v>8000000</v>
      </c>
      <c r="H1220">
        <v>7.6</v>
      </c>
    </row>
    <row r="1221" spans="1:8" x14ac:dyDescent="0.25">
      <c r="A1221" t="s">
        <v>1824</v>
      </c>
      <c r="B1221">
        <v>101</v>
      </c>
      <c r="C1221" s="32">
        <v>25407250</v>
      </c>
      <c r="D1221" t="s">
        <v>74</v>
      </c>
      <c r="E1221" t="s">
        <v>1825</v>
      </c>
      <c r="F1221" t="s">
        <v>11</v>
      </c>
      <c r="G1221" s="32">
        <v>50000000</v>
      </c>
      <c r="H1221">
        <v>5.7</v>
      </c>
    </row>
    <row r="1222" spans="1:8" x14ac:dyDescent="0.25">
      <c r="A1222" t="s">
        <v>1824</v>
      </c>
      <c r="B1222">
        <v>106</v>
      </c>
      <c r="C1222" s="32">
        <v>25244700</v>
      </c>
      <c r="D1222" t="s">
        <v>212</v>
      </c>
      <c r="E1222" t="s">
        <v>5783</v>
      </c>
      <c r="F1222" t="s">
        <v>11</v>
      </c>
      <c r="G1222" s="32">
        <v>6000000</v>
      </c>
      <c r="H1222">
        <v>7.2</v>
      </c>
    </row>
    <row r="1223" spans="1:8" x14ac:dyDescent="0.25">
      <c r="A1223" t="s">
        <v>2190</v>
      </c>
      <c r="B1223">
        <v>89</v>
      </c>
      <c r="C1223" s="32">
        <v>57011847</v>
      </c>
      <c r="D1223" t="s">
        <v>204</v>
      </c>
      <c r="E1223" t="s">
        <v>2191</v>
      </c>
      <c r="F1223" t="s">
        <v>11</v>
      </c>
      <c r="G1223" s="32">
        <v>40000000</v>
      </c>
      <c r="H1223">
        <v>5.9</v>
      </c>
    </row>
    <row r="1224" spans="1:8" x14ac:dyDescent="0.25">
      <c r="A1224" t="s">
        <v>6703</v>
      </c>
      <c r="B1224">
        <v>98</v>
      </c>
      <c r="C1224" s="32">
        <v>48405881.850000001</v>
      </c>
      <c r="D1224" t="s">
        <v>212</v>
      </c>
      <c r="E1224" t="s">
        <v>6704</v>
      </c>
      <c r="F1224" t="s">
        <v>11</v>
      </c>
      <c r="G1224" s="32">
        <v>2500000</v>
      </c>
      <c r="H1224">
        <v>6.3</v>
      </c>
    </row>
    <row r="1225" spans="1:8" x14ac:dyDescent="0.25">
      <c r="A1225" t="s">
        <v>7560</v>
      </c>
      <c r="B1225">
        <v>90</v>
      </c>
      <c r="C1225" s="32">
        <v>169719</v>
      </c>
      <c r="D1225" t="s">
        <v>2503</v>
      </c>
      <c r="E1225" t="s">
        <v>7561</v>
      </c>
      <c r="F1225" t="s">
        <v>11</v>
      </c>
      <c r="G1225" s="32">
        <v>39887981.009999998</v>
      </c>
      <c r="H1225">
        <v>5.2</v>
      </c>
    </row>
    <row r="1226" spans="1:8" x14ac:dyDescent="0.25">
      <c r="A1226" t="s">
        <v>1206</v>
      </c>
      <c r="B1226">
        <v>115</v>
      </c>
      <c r="C1226" s="32">
        <v>25121291</v>
      </c>
      <c r="D1226" t="s">
        <v>1207</v>
      </c>
      <c r="E1226" t="s">
        <v>1208</v>
      </c>
      <c r="F1226" t="s">
        <v>11</v>
      </c>
      <c r="G1226" s="32">
        <v>50000000</v>
      </c>
      <c r="H1226">
        <v>6.7</v>
      </c>
    </row>
    <row r="1227" spans="1:8" x14ac:dyDescent="0.25">
      <c r="A1227" t="s">
        <v>4154</v>
      </c>
      <c r="B1227">
        <v>120</v>
      </c>
      <c r="C1227" s="32">
        <v>106869</v>
      </c>
      <c r="D1227" t="s">
        <v>1797</v>
      </c>
      <c r="E1227" t="s">
        <v>4155</v>
      </c>
      <c r="F1227" t="s">
        <v>11</v>
      </c>
      <c r="G1227" s="32">
        <v>17000000</v>
      </c>
      <c r="H1227">
        <v>6.6</v>
      </c>
    </row>
    <row r="1228" spans="1:8" x14ac:dyDescent="0.25">
      <c r="A1228" t="s">
        <v>527</v>
      </c>
      <c r="B1228">
        <v>108</v>
      </c>
      <c r="C1228" s="32">
        <v>34126138</v>
      </c>
      <c r="D1228" t="s">
        <v>2345</v>
      </c>
      <c r="E1228" t="s">
        <v>3689</v>
      </c>
      <c r="F1228" t="s">
        <v>11</v>
      </c>
      <c r="G1228" s="32">
        <v>20000000</v>
      </c>
      <c r="H1228">
        <v>8.3000000000000007</v>
      </c>
    </row>
    <row r="1229" spans="1:8" x14ac:dyDescent="0.25">
      <c r="A1229" t="s">
        <v>5242</v>
      </c>
      <c r="B1229">
        <v>85</v>
      </c>
      <c r="C1229" s="32">
        <v>70527</v>
      </c>
      <c r="D1229" t="s">
        <v>866</v>
      </c>
      <c r="E1229" t="s">
        <v>5243</v>
      </c>
      <c r="F1229" t="s">
        <v>11</v>
      </c>
      <c r="G1229" s="32">
        <v>6500000</v>
      </c>
      <c r="H1229">
        <v>6.7</v>
      </c>
    </row>
    <row r="1230" spans="1:8" x14ac:dyDescent="0.25">
      <c r="A1230" t="s">
        <v>3292</v>
      </c>
      <c r="B1230">
        <v>93</v>
      </c>
      <c r="C1230" s="32">
        <v>17718223</v>
      </c>
      <c r="D1230" t="s">
        <v>676</v>
      </c>
      <c r="E1230" t="s">
        <v>3293</v>
      </c>
      <c r="F1230" t="s">
        <v>11</v>
      </c>
      <c r="G1230" s="32">
        <v>25000000</v>
      </c>
      <c r="H1230">
        <v>6.6</v>
      </c>
    </row>
    <row r="1231" spans="1:8" x14ac:dyDescent="0.25">
      <c r="A1231" t="s">
        <v>166</v>
      </c>
      <c r="B1231">
        <v>96</v>
      </c>
      <c r="C1231" s="32">
        <v>100289690</v>
      </c>
      <c r="D1231" t="s">
        <v>167</v>
      </c>
      <c r="E1231" t="s">
        <v>168</v>
      </c>
      <c r="F1231" t="s">
        <v>11</v>
      </c>
      <c r="G1231" s="32">
        <v>175000000</v>
      </c>
      <c r="H1231">
        <v>5.4</v>
      </c>
    </row>
    <row r="1232" spans="1:8" x14ac:dyDescent="0.25">
      <c r="A1232" t="s">
        <v>801</v>
      </c>
      <c r="B1232">
        <v>130</v>
      </c>
      <c r="C1232" s="32">
        <v>26616590</v>
      </c>
      <c r="D1232" t="s">
        <v>1478</v>
      </c>
      <c r="E1232" t="s">
        <v>1479</v>
      </c>
      <c r="F1232" t="s">
        <v>11</v>
      </c>
      <c r="G1232" s="32">
        <v>60000000</v>
      </c>
      <c r="H1232">
        <v>6.7</v>
      </c>
    </row>
    <row r="1233" spans="1:8" x14ac:dyDescent="0.25">
      <c r="A1233" t="s">
        <v>1070</v>
      </c>
      <c r="B1233">
        <v>121</v>
      </c>
      <c r="C1233" s="32">
        <v>65703412</v>
      </c>
      <c r="D1233" t="s">
        <v>480</v>
      </c>
      <c r="E1233" t="s">
        <v>3117</v>
      </c>
      <c r="F1233" t="s">
        <v>11</v>
      </c>
      <c r="G1233" s="32">
        <v>26000000</v>
      </c>
      <c r="H1233">
        <v>7</v>
      </c>
    </row>
    <row r="1234" spans="1:8" x14ac:dyDescent="0.25">
      <c r="A1234" t="s">
        <v>1309</v>
      </c>
      <c r="B1234">
        <v>121</v>
      </c>
      <c r="C1234" s="32">
        <v>43247140</v>
      </c>
      <c r="D1234" t="s">
        <v>1310</v>
      </c>
      <c r="E1234" t="s">
        <v>1311</v>
      </c>
      <c r="F1234" t="s">
        <v>11</v>
      </c>
      <c r="G1234" s="32">
        <v>55000000</v>
      </c>
      <c r="H1234">
        <v>7.1</v>
      </c>
    </row>
    <row r="1235" spans="1:8" x14ac:dyDescent="0.25">
      <c r="A1235" t="s">
        <v>2407</v>
      </c>
      <c r="B1235">
        <v>99</v>
      </c>
      <c r="C1235" s="32">
        <v>8855646</v>
      </c>
      <c r="D1235" t="s">
        <v>2384</v>
      </c>
      <c r="E1235" t="s">
        <v>3802</v>
      </c>
      <c r="F1235" t="s">
        <v>11</v>
      </c>
      <c r="G1235" s="32">
        <v>21000000</v>
      </c>
      <c r="H1235">
        <v>7.2</v>
      </c>
    </row>
    <row r="1236" spans="1:8" x14ac:dyDescent="0.25">
      <c r="A1236" t="s">
        <v>2790</v>
      </c>
      <c r="B1236">
        <v>101</v>
      </c>
      <c r="C1236" s="32">
        <v>9714482</v>
      </c>
      <c r="D1236" t="s">
        <v>3799</v>
      </c>
      <c r="E1236" t="s">
        <v>3800</v>
      </c>
      <c r="F1236" t="s">
        <v>11</v>
      </c>
      <c r="G1236" s="32">
        <v>20000000</v>
      </c>
      <c r="H1236">
        <v>6.8</v>
      </c>
    </row>
    <row r="1237" spans="1:8" x14ac:dyDescent="0.25">
      <c r="A1237" t="s">
        <v>6066</v>
      </c>
      <c r="B1237">
        <v>97</v>
      </c>
      <c r="C1237" s="32">
        <v>2711210</v>
      </c>
      <c r="D1237" t="s">
        <v>866</v>
      </c>
      <c r="E1237" t="s">
        <v>6067</v>
      </c>
      <c r="F1237" t="s">
        <v>11</v>
      </c>
      <c r="G1237" s="32">
        <v>5000000</v>
      </c>
      <c r="H1237">
        <v>6.4</v>
      </c>
    </row>
    <row r="1238" spans="1:8" x14ac:dyDescent="0.25">
      <c r="A1238" t="s">
        <v>39</v>
      </c>
      <c r="B1238">
        <v>87</v>
      </c>
      <c r="C1238" s="32">
        <v>48405881.850000001</v>
      </c>
      <c r="D1238" t="s">
        <v>1165</v>
      </c>
      <c r="E1238" t="s">
        <v>7673</v>
      </c>
      <c r="F1238" t="s">
        <v>11</v>
      </c>
      <c r="G1238" s="32">
        <v>100000</v>
      </c>
      <c r="H1238">
        <v>6.6</v>
      </c>
    </row>
    <row r="1239" spans="1:8" x14ac:dyDescent="0.25">
      <c r="A1239" t="s">
        <v>2790</v>
      </c>
      <c r="B1239">
        <v>88</v>
      </c>
      <c r="C1239" s="32">
        <v>48405881.850000001</v>
      </c>
      <c r="D1239" t="s">
        <v>676</v>
      </c>
      <c r="E1239" t="s">
        <v>6814</v>
      </c>
      <c r="F1239" t="s">
        <v>11</v>
      </c>
      <c r="G1239" s="32">
        <v>2000000</v>
      </c>
      <c r="H1239">
        <v>6.8</v>
      </c>
    </row>
    <row r="1240" spans="1:8" x14ac:dyDescent="0.25">
      <c r="A1240" t="s">
        <v>4085</v>
      </c>
      <c r="B1240">
        <v>109</v>
      </c>
      <c r="C1240" s="32">
        <v>14821531</v>
      </c>
      <c r="D1240" t="s">
        <v>1165</v>
      </c>
      <c r="E1240" t="s">
        <v>5993</v>
      </c>
      <c r="F1240" t="s">
        <v>11</v>
      </c>
      <c r="G1240" s="32">
        <v>6000000</v>
      </c>
      <c r="H1240">
        <v>7.3</v>
      </c>
    </row>
    <row r="1241" spans="1:8" x14ac:dyDescent="0.25">
      <c r="A1241" t="s">
        <v>24</v>
      </c>
      <c r="B1241">
        <v>37</v>
      </c>
      <c r="C1241" s="32">
        <v>5923044</v>
      </c>
      <c r="D1241" t="s">
        <v>2727</v>
      </c>
      <c r="E1241" t="s">
        <v>6413</v>
      </c>
      <c r="F1241" t="s">
        <v>11</v>
      </c>
      <c r="G1241" s="32">
        <v>3600000</v>
      </c>
      <c r="H1241">
        <v>7.8</v>
      </c>
    </row>
    <row r="1242" spans="1:8" x14ac:dyDescent="0.25">
      <c r="A1242" t="s">
        <v>4135</v>
      </c>
      <c r="B1242">
        <v>96</v>
      </c>
      <c r="C1242" s="32">
        <v>54239856</v>
      </c>
      <c r="D1242" t="s">
        <v>2173</v>
      </c>
      <c r="E1242" t="s">
        <v>4136</v>
      </c>
      <c r="F1242" t="s">
        <v>11</v>
      </c>
      <c r="G1242" s="32">
        <v>17000000</v>
      </c>
      <c r="H1242">
        <v>6.5</v>
      </c>
    </row>
    <row r="1243" spans="1:8" x14ac:dyDescent="0.25">
      <c r="A1243" t="s">
        <v>1597</v>
      </c>
      <c r="B1243">
        <v>135</v>
      </c>
      <c r="C1243" s="32">
        <v>49994804</v>
      </c>
      <c r="D1243" t="s">
        <v>1598</v>
      </c>
      <c r="E1243" t="s">
        <v>1599</v>
      </c>
      <c r="F1243" t="s">
        <v>11</v>
      </c>
      <c r="G1243" s="32">
        <v>55000000</v>
      </c>
      <c r="H1243">
        <v>6.3</v>
      </c>
    </row>
    <row r="1244" spans="1:8" x14ac:dyDescent="0.25">
      <c r="A1244" t="s">
        <v>960</v>
      </c>
      <c r="B1244">
        <v>81</v>
      </c>
      <c r="C1244" s="32">
        <v>48405881.850000001</v>
      </c>
      <c r="D1244" t="s">
        <v>961</v>
      </c>
      <c r="E1244" t="s">
        <v>962</v>
      </c>
      <c r="F1244" t="s">
        <v>497</v>
      </c>
      <c r="G1244" s="32">
        <v>39887981.009999998</v>
      </c>
      <c r="H1244">
        <v>6.4</v>
      </c>
    </row>
    <row r="1245" spans="1:8" x14ac:dyDescent="0.25">
      <c r="A1245" t="s">
        <v>4655</v>
      </c>
      <c r="B1245">
        <v>108</v>
      </c>
      <c r="C1245" s="32">
        <v>25440971</v>
      </c>
      <c r="D1245" t="s">
        <v>758</v>
      </c>
      <c r="E1245" t="s">
        <v>4656</v>
      </c>
      <c r="F1245" t="s">
        <v>11</v>
      </c>
      <c r="G1245" s="32">
        <v>15000000</v>
      </c>
      <c r="H1245">
        <v>7.7</v>
      </c>
    </row>
    <row r="1246" spans="1:8" x14ac:dyDescent="0.25">
      <c r="A1246" t="s">
        <v>7855</v>
      </c>
      <c r="B1246">
        <v>101</v>
      </c>
      <c r="C1246" s="32">
        <v>48405881.850000001</v>
      </c>
      <c r="D1246" t="s">
        <v>281</v>
      </c>
      <c r="E1246" t="s">
        <v>7856</v>
      </c>
      <c r="F1246" t="s">
        <v>11</v>
      </c>
      <c r="G1246" s="32">
        <v>39887981.009999998</v>
      </c>
      <c r="H1246">
        <v>6.9</v>
      </c>
    </row>
    <row r="1247" spans="1:8" x14ac:dyDescent="0.25">
      <c r="A1247" t="s">
        <v>4698</v>
      </c>
      <c r="B1247">
        <v>87</v>
      </c>
      <c r="C1247" s="32">
        <v>1200000</v>
      </c>
      <c r="D1247" t="s">
        <v>449</v>
      </c>
      <c r="E1247" t="s">
        <v>4699</v>
      </c>
      <c r="F1247" t="s">
        <v>11</v>
      </c>
      <c r="G1247" s="32">
        <v>3000000</v>
      </c>
      <c r="H1247">
        <v>5.0999999999999996</v>
      </c>
    </row>
    <row r="1248" spans="1:8" x14ac:dyDescent="0.25">
      <c r="A1248" t="s">
        <v>1450</v>
      </c>
      <c r="B1248">
        <v>133</v>
      </c>
      <c r="C1248" s="32">
        <v>68750000</v>
      </c>
      <c r="D1248" t="s">
        <v>16</v>
      </c>
      <c r="E1248" t="s">
        <v>1591</v>
      </c>
      <c r="F1248" t="s">
        <v>11</v>
      </c>
      <c r="G1248" s="32">
        <v>55000000</v>
      </c>
      <c r="H1248">
        <v>6.4</v>
      </c>
    </row>
    <row r="1249" spans="1:8" x14ac:dyDescent="0.25">
      <c r="A1249" t="s">
        <v>8101</v>
      </c>
      <c r="B1249">
        <v>91</v>
      </c>
      <c r="C1249" s="32">
        <v>48405881.850000001</v>
      </c>
      <c r="D1249" t="s">
        <v>1033</v>
      </c>
      <c r="E1249" t="s">
        <v>8102</v>
      </c>
      <c r="F1249" t="s">
        <v>11</v>
      </c>
      <c r="G1249" s="32">
        <v>39887981.009999998</v>
      </c>
      <c r="H1249">
        <v>4.5999999999999996</v>
      </c>
    </row>
    <row r="1250" spans="1:8" x14ac:dyDescent="0.25">
      <c r="A1250" t="s">
        <v>6210</v>
      </c>
      <c r="B1250">
        <v>110</v>
      </c>
      <c r="C1250" s="32">
        <v>49413</v>
      </c>
      <c r="D1250" t="s">
        <v>108</v>
      </c>
      <c r="E1250" t="s">
        <v>6211</v>
      </c>
      <c r="F1250" t="s">
        <v>2453</v>
      </c>
      <c r="G1250" s="32">
        <v>35000000</v>
      </c>
      <c r="H1250">
        <v>7.3</v>
      </c>
    </row>
    <row r="1251" spans="1:8" x14ac:dyDescent="0.25">
      <c r="A1251" t="s">
        <v>1835</v>
      </c>
      <c r="B1251">
        <v>115</v>
      </c>
      <c r="C1251" s="32">
        <v>2840417</v>
      </c>
      <c r="D1251" t="s">
        <v>1478</v>
      </c>
      <c r="E1251" t="s">
        <v>3585</v>
      </c>
      <c r="F1251" t="s">
        <v>11</v>
      </c>
      <c r="G1251" s="32">
        <v>31000000</v>
      </c>
      <c r="H1251">
        <v>6.8</v>
      </c>
    </row>
    <row r="1252" spans="1:8" x14ac:dyDescent="0.25">
      <c r="A1252" t="s">
        <v>1177</v>
      </c>
      <c r="B1252">
        <v>101</v>
      </c>
      <c r="C1252" s="32">
        <v>51758599</v>
      </c>
      <c r="D1252" t="s">
        <v>1217</v>
      </c>
      <c r="E1252" t="s">
        <v>2634</v>
      </c>
      <c r="F1252" t="s">
        <v>11</v>
      </c>
      <c r="G1252" s="32">
        <v>33000000</v>
      </c>
      <c r="H1252">
        <v>5.5</v>
      </c>
    </row>
    <row r="1253" spans="1:8" x14ac:dyDescent="0.25">
      <c r="A1253" t="s">
        <v>60</v>
      </c>
      <c r="B1253">
        <v>150</v>
      </c>
      <c r="C1253" s="32">
        <v>65007045</v>
      </c>
      <c r="D1253" t="s">
        <v>341</v>
      </c>
      <c r="E1253" t="s">
        <v>342</v>
      </c>
      <c r="F1253" t="s">
        <v>11</v>
      </c>
      <c r="G1253" s="32">
        <v>140000000</v>
      </c>
      <c r="H1253">
        <v>6.1</v>
      </c>
    </row>
    <row r="1254" spans="1:8" x14ac:dyDescent="0.25">
      <c r="A1254" t="s">
        <v>60</v>
      </c>
      <c r="B1254">
        <v>150</v>
      </c>
      <c r="C1254" s="32">
        <v>65007045</v>
      </c>
      <c r="D1254" t="s">
        <v>341</v>
      </c>
      <c r="E1254" t="s">
        <v>342</v>
      </c>
      <c r="F1254" t="s">
        <v>11</v>
      </c>
      <c r="G1254" s="32">
        <v>140000000</v>
      </c>
      <c r="H1254">
        <v>6.1</v>
      </c>
    </row>
    <row r="1255" spans="1:8" x14ac:dyDescent="0.25">
      <c r="A1255" t="s">
        <v>4018</v>
      </c>
      <c r="B1255">
        <v>118</v>
      </c>
      <c r="C1255" s="32">
        <v>48405881.850000001</v>
      </c>
      <c r="D1255" t="s">
        <v>2173</v>
      </c>
      <c r="E1255" t="s">
        <v>4555</v>
      </c>
      <c r="F1255" t="s">
        <v>11</v>
      </c>
      <c r="G1255" s="32">
        <v>14000000</v>
      </c>
      <c r="H1255">
        <v>3.7</v>
      </c>
    </row>
    <row r="1256" spans="1:8" x14ac:dyDescent="0.25">
      <c r="A1256" t="s">
        <v>711</v>
      </c>
      <c r="B1256">
        <v>125</v>
      </c>
      <c r="C1256" s="32">
        <v>41814863</v>
      </c>
      <c r="D1256" t="s">
        <v>1033</v>
      </c>
      <c r="E1256" t="s">
        <v>1034</v>
      </c>
      <c r="F1256" t="s">
        <v>11</v>
      </c>
      <c r="G1256" s="32">
        <v>50000000</v>
      </c>
      <c r="H1256">
        <v>5.0999999999999996</v>
      </c>
    </row>
    <row r="1257" spans="1:8" x14ac:dyDescent="0.25">
      <c r="A1257" t="s">
        <v>3366</v>
      </c>
      <c r="B1257">
        <v>103</v>
      </c>
      <c r="C1257" s="32">
        <v>5132222</v>
      </c>
      <c r="D1257" t="s">
        <v>1307</v>
      </c>
      <c r="E1257" t="s">
        <v>7077</v>
      </c>
      <c r="F1257" t="s">
        <v>11</v>
      </c>
      <c r="G1257" s="32">
        <v>2000000</v>
      </c>
      <c r="H1257">
        <v>7.2</v>
      </c>
    </row>
    <row r="1258" spans="1:8" x14ac:dyDescent="0.25">
      <c r="A1258" t="s">
        <v>4766</v>
      </c>
      <c r="B1258">
        <v>92</v>
      </c>
      <c r="C1258" s="32">
        <v>10814185</v>
      </c>
      <c r="D1258" t="s">
        <v>1453</v>
      </c>
      <c r="E1258" t="s">
        <v>5563</v>
      </c>
      <c r="F1258" t="s">
        <v>11</v>
      </c>
      <c r="G1258" s="32">
        <v>8000000</v>
      </c>
      <c r="H1258">
        <v>6.2</v>
      </c>
    </row>
    <row r="1259" spans="1:8" x14ac:dyDescent="0.25">
      <c r="A1259" t="s">
        <v>2743</v>
      </c>
      <c r="B1259">
        <v>106</v>
      </c>
      <c r="C1259" s="32">
        <v>11854694</v>
      </c>
      <c r="D1259" t="s">
        <v>1165</v>
      </c>
      <c r="E1259" t="s">
        <v>2744</v>
      </c>
      <c r="F1259" t="s">
        <v>11</v>
      </c>
      <c r="G1259" s="32">
        <v>31000000</v>
      </c>
      <c r="H1259">
        <v>6.5</v>
      </c>
    </row>
    <row r="1260" spans="1:8" x14ac:dyDescent="0.25">
      <c r="A1260" t="s">
        <v>246</v>
      </c>
      <c r="B1260">
        <v>118</v>
      </c>
      <c r="C1260" s="32">
        <v>17305211</v>
      </c>
      <c r="D1260" t="s">
        <v>737</v>
      </c>
      <c r="E1260" t="s">
        <v>2380</v>
      </c>
      <c r="F1260" t="s">
        <v>11</v>
      </c>
      <c r="G1260" s="32">
        <v>38000000</v>
      </c>
      <c r="H1260">
        <v>6.1</v>
      </c>
    </row>
    <row r="1261" spans="1:8" x14ac:dyDescent="0.25">
      <c r="A1261" t="s">
        <v>7232</v>
      </c>
      <c r="B1261">
        <v>76</v>
      </c>
      <c r="C1261" s="32">
        <v>48405881.850000001</v>
      </c>
      <c r="D1261" t="s">
        <v>676</v>
      </c>
      <c r="E1261" t="s">
        <v>7233</v>
      </c>
      <c r="F1261" t="s">
        <v>11</v>
      </c>
      <c r="G1261" s="32">
        <v>39887981.009999998</v>
      </c>
      <c r="H1261">
        <v>3.8</v>
      </c>
    </row>
    <row r="1262" spans="1:8" x14ac:dyDescent="0.25">
      <c r="A1262" t="s">
        <v>2245</v>
      </c>
      <c r="B1262">
        <v>93</v>
      </c>
      <c r="C1262" s="32">
        <v>4835968</v>
      </c>
      <c r="D1262" t="s">
        <v>16</v>
      </c>
      <c r="E1262" t="s">
        <v>2310</v>
      </c>
      <c r="F1262" t="s">
        <v>11</v>
      </c>
      <c r="G1262" s="32">
        <v>40000000</v>
      </c>
      <c r="H1262">
        <v>4.5</v>
      </c>
    </row>
    <row r="1263" spans="1:8" x14ac:dyDescent="0.25">
      <c r="A1263" t="s">
        <v>2239</v>
      </c>
      <c r="B1263">
        <v>129</v>
      </c>
      <c r="C1263" s="32">
        <v>31836745</v>
      </c>
      <c r="D1263" t="s">
        <v>2240</v>
      </c>
      <c r="E1263" t="s">
        <v>2241</v>
      </c>
      <c r="F1263" t="s">
        <v>11</v>
      </c>
      <c r="G1263" s="32">
        <v>40000000</v>
      </c>
      <c r="H1263">
        <v>6.9</v>
      </c>
    </row>
    <row r="1264" spans="1:8" x14ac:dyDescent="0.25">
      <c r="A1264" t="s">
        <v>3310</v>
      </c>
      <c r="B1264">
        <v>101</v>
      </c>
      <c r="C1264" s="32">
        <v>53146000</v>
      </c>
      <c r="D1264" t="s">
        <v>730</v>
      </c>
      <c r="E1264" t="s">
        <v>3687</v>
      </c>
      <c r="F1264" t="s">
        <v>11</v>
      </c>
      <c r="G1264" s="32">
        <v>20000000</v>
      </c>
      <c r="H1264">
        <v>6.1</v>
      </c>
    </row>
    <row r="1265" spans="1:8" x14ac:dyDescent="0.25">
      <c r="A1265" t="s">
        <v>4383</v>
      </c>
      <c r="B1265">
        <v>109</v>
      </c>
      <c r="C1265" s="32">
        <v>16459004</v>
      </c>
      <c r="D1265" t="s">
        <v>657</v>
      </c>
      <c r="E1265" t="s">
        <v>4384</v>
      </c>
      <c r="F1265" t="s">
        <v>11</v>
      </c>
      <c r="G1265" s="32">
        <v>15000000</v>
      </c>
      <c r="H1265">
        <v>4.9000000000000004</v>
      </c>
    </row>
    <row r="1266" spans="1:8" x14ac:dyDescent="0.25">
      <c r="A1266" t="s">
        <v>6734</v>
      </c>
      <c r="B1266">
        <v>100</v>
      </c>
      <c r="C1266" s="32">
        <v>71904</v>
      </c>
      <c r="D1266" t="s">
        <v>1343</v>
      </c>
      <c r="E1266" t="s">
        <v>6735</v>
      </c>
      <c r="F1266" t="s">
        <v>11</v>
      </c>
      <c r="G1266" s="32">
        <v>2500000</v>
      </c>
      <c r="H1266">
        <v>5.7</v>
      </c>
    </row>
    <row r="1267" spans="1:8" x14ac:dyDescent="0.25">
      <c r="A1267" t="s">
        <v>1643</v>
      </c>
      <c r="B1267">
        <v>96</v>
      </c>
      <c r="C1267" s="32">
        <v>48405881.850000001</v>
      </c>
      <c r="D1267" t="s">
        <v>1644</v>
      </c>
      <c r="E1267" t="s">
        <v>1645</v>
      </c>
      <c r="F1267" t="s">
        <v>11</v>
      </c>
      <c r="G1267" s="32">
        <v>55000000</v>
      </c>
      <c r="H1267">
        <v>5.3</v>
      </c>
    </row>
    <row r="1268" spans="1:8" x14ac:dyDescent="0.25">
      <c r="A1268" t="s">
        <v>1274</v>
      </c>
      <c r="B1268">
        <v>159</v>
      </c>
      <c r="C1268" s="32">
        <v>55637680</v>
      </c>
      <c r="D1268" t="s">
        <v>657</v>
      </c>
      <c r="E1268" t="s">
        <v>1275</v>
      </c>
      <c r="F1268" t="s">
        <v>11</v>
      </c>
      <c r="G1268" s="32">
        <v>65000000</v>
      </c>
      <c r="H1268">
        <v>7.3</v>
      </c>
    </row>
    <row r="1269" spans="1:8" x14ac:dyDescent="0.25">
      <c r="A1269" t="s">
        <v>2370</v>
      </c>
      <c r="B1269">
        <v>145</v>
      </c>
      <c r="C1269" s="32">
        <v>48405881.850000001</v>
      </c>
      <c r="D1269" t="s">
        <v>1165</v>
      </c>
      <c r="E1269" t="s">
        <v>4938</v>
      </c>
      <c r="F1269" t="s">
        <v>11</v>
      </c>
      <c r="G1269" s="32">
        <v>11000000</v>
      </c>
      <c r="H1269">
        <v>6.4</v>
      </c>
    </row>
    <row r="1270" spans="1:8" x14ac:dyDescent="0.25">
      <c r="A1270" t="s">
        <v>7747</v>
      </c>
      <c r="B1270">
        <v>84</v>
      </c>
      <c r="C1270" s="32">
        <v>25918</v>
      </c>
      <c r="D1270" t="s">
        <v>2086</v>
      </c>
      <c r="E1270" t="s">
        <v>7748</v>
      </c>
      <c r="F1270" t="s">
        <v>11</v>
      </c>
      <c r="G1270" s="32">
        <v>39887981.009999998</v>
      </c>
      <c r="H1270">
        <v>5.8</v>
      </c>
    </row>
    <row r="1271" spans="1:8" x14ac:dyDescent="0.25">
      <c r="A1271" t="s">
        <v>453</v>
      </c>
      <c r="B1271">
        <v>138</v>
      </c>
      <c r="C1271" s="32">
        <v>112225777</v>
      </c>
      <c r="D1271" t="s">
        <v>475</v>
      </c>
      <c r="E1271" t="s">
        <v>894</v>
      </c>
      <c r="F1271" t="s">
        <v>11</v>
      </c>
      <c r="G1271" s="32">
        <v>80000000</v>
      </c>
      <c r="H1271">
        <v>7.3</v>
      </c>
    </row>
    <row r="1272" spans="1:8" x14ac:dyDescent="0.25">
      <c r="A1272" t="s">
        <v>6824</v>
      </c>
      <c r="B1272">
        <v>111</v>
      </c>
      <c r="C1272" s="32">
        <v>10174663</v>
      </c>
      <c r="D1272" t="s">
        <v>1294</v>
      </c>
      <c r="E1272" t="s">
        <v>7994</v>
      </c>
      <c r="F1272" t="s">
        <v>11</v>
      </c>
      <c r="G1272" s="32">
        <v>100000</v>
      </c>
      <c r="H1272">
        <v>6.7</v>
      </c>
    </row>
    <row r="1273" spans="1:8" x14ac:dyDescent="0.25">
      <c r="A1273" t="s">
        <v>4739</v>
      </c>
      <c r="B1273">
        <v>99</v>
      </c>
      <c r="C1273" s="32">
        <v>1654367</v>
      </c>
      <c r="D1273" t="s">
        <v>524</v>
      </c>
      <c r="E1273" t="s">
        <v>5650</v>
      </c>
      <c r="F1273" t="s">
        <v>11</v>
      </c>
      <c r="G1273" s="32">
        <v>7000000</v>
      </c>
      <c r="H1273">
        <v>6.4</v>
      </c>
    </row>
    <row r="1274" spans="1:8" x14ac:dyDescent="0.25">
      <c r="A1274" t="s">
        <v>3760</v>
      </c>
      <c r="B1274">
        <v>122</v>
      </c>
      <c r="C1274" s="32">
        <v>119078393</v>
      </c>
      <c r="D1274" t="s">
        <v>5759</v>
      </c>
      <c r="E1274" t="s">
        <v>5760</v>
      </c>
      <c r="F1274" t="s">
        <v>11</v>
      </c>
      <c r="G1274" s="32">
        <v>6000000</v>
      </c>
      <c r="H1274">
        <v>7.5</v>
      </c>
    </row>
    <row r="1275" spans="1:8" x14ac:dyDescent="0.25">
      <c r="A1275" t="s">
        <v>1588</v>
      </c>
      <c r="B1275">
        <v>95</v>
      </c>
      <c r="C1275" s="32">
        <v>88658172</v>
      </c>
      <c r="D1275" t="s">
        <v>569</v>
      </c>
      <c r="E1275" t="s">
        <v>1735</v>
      </c>
      <c r="F1275" t="s">
        <v>11</v>
      </c>
      <c r="G1275" s="32">
        <v>50000000</v>
      </c>
      <c r="H1275">
        <v>5.6</v>
      </c>
    </row>
    <row r="1276" spans="1:8" x14ac:dyDescent="0.25">
      <c r="A1276" t="s">
        <v>169</v>
      </c>
      <c r="B1276">
        <v>108</v>
      </c>
      <c r="C1276" s="32">
        <v>9528092</v>
      </c>
      <c r="D1276" t="s">
        <v>1227</v>
      </c>
      <c r="E1276" t="s">
        <v>1851</v>
      </c>
      <c r="F1276" t="s">
        <v>11</v>
      </c>
      <c r="G1276" s="32">
        <v>22000000</v>
      </c>
      <c r="H1276">
        <v>6.8</v>
      </c>
    </row>
    <row r="1277" spans="1:8" x14ac:dyDescent="0.25">
      <c r="A1277" t="s">
        <v>7606</v>
      </c>
      <c r="B1277">
        <v>115</v>
      </c>
      <c r="C1277" s="32">
        <v>48405881.850000001</v>
      </c>
      <c r="D1277" t="s">
        <v>7607</v>
      </c>
      <c r="E1277" t="s">
        <v>7608</v>
      </c>
      <c r="F1277" t="s">
        <v>1905</v>
      </c>
      <c r="G1277" s="32">
        <v>550000</v>
      </c>
      <c r="H1277">
        <v>7</v>
      </c>
    </row>
    <row r="1278" spans="1:8" x14ac:dyDescent="0.25">
      <c r="A1278" t="s">
        <v>7259</v>
      </c>
      <c r="B1278">
        <v>116</v>
      </c>
      <c r="C1278" s="32">
        <v>48405881.850000001</v>
      </c>
      <c r="D1278" t="s">
        <v>1165</v>
      </c>
      <c r="E1278" t="s">
        <v>7260</v>
      </c>
      <c r="F1278" t="s">
        <v>6570</v>
      </c>
      <c r="G1278" s="32">
        <v>10000000</v>
      </c>
      <c r="H1278">
        <v>6.9</v>
      </c>
    </row>
    <row r="1279" spans="1:8" x14ac:dyDescent="0.25">
      <c r="A1279" t="s">
        <v>4693</v>
      </c>
      <c r="B1279">
        <v>91</v>
      </c>
      <c r="C1279" s="32">
        <v>2104000</v>
      </c>
      <c r="D1279" t="s">
        <v>3102</v>
      </c>
      <c r="E1279" t="s">
        <v>4694</v>
      </c>
      <c r="F1279" t="s">
        <v>11</v>
      </c>
      <c r="G1279" s="32">
        <v>13000000</v>
      </c>
      <c r="H1279">
        <v>5.9</v>
      </c>
    </row>
    <row r="1280" spans="1:8" x14ac:dyDescent="0.25">
      <c r="A1280" t="s">
        <v>5590</v>
      </c>
      <c r="B1280">
        <v>103</v>
      </c>
      <c r="C1280" s="32">
        <v>8691</v>
      </c>
      <c r="D1280" t="s">
        <v>40</v>
      </c>
      <c r="E1280" t="s">
        <v>6226</v>
      </c>
      <c r="F1280" t="s">
        <v>11</v>
      </c>
      <c r="G1280" s="32">
        <v>4500000</v>
      </c>
      <c r="H1280">
        <v>5.8</v>
      </c>
    </row>
    <row r="1281" spans="1:8" x14ac:dyDescent="0.25">
      <c r="A1281" t="s">
        <v>4003</v>
      </c>
      <c r="B1281">
        <v>123</v>
      </c>
      <c r="C1281" s="32">
        <v>22452209</v>
      </c>
      <c r="D1281" t="s">
        <v>1184</v>
      </c>
      <c r="E1281" t="s">
        <v>4004</v>
      </c>
      <c r="F1281" t="s">
        <v>11</v>
      </c>
      <c r="G1281" s="32">
        <v>18000000</v>
      </c>
      <c r="H1281">
        <v>5</v>
      </c>
    </row>
    <row r="1282" spans="1:8" x14ac:dyDescent="0.25">
      <c r="A1282" t="s">
        <v>3720</v>
      </c>
      <c r="B1282">
        <v>120</v>
      </c>
      <c r="C1282" s="32">
        <v>48405881.850000001</v>
      </c>
      <c r="D1282" t="s">
        <v>6519</v>
      </c>
      <c r="E1282" t="s">
        <v>6520</v>
      </c>
      <c r="F1282" t="s">
        <v>11</v>
      </c>
      <c r="G1282" s="32">
        <v>4490375</v>
      </c>
      <c r="H1282">
        <v>6.8</v>
      </c>
    </row>
    <row r="1283" spans="1:8" x14ac:dyDescent="0.25">
      <c r="A1283" t="s">
        <v>942</v>
      </c>
      <c r="B1283">
        <v>74</v>
      </c>
      <c r="C1283" s="32">
        <v>60507228</v>
      </c>
      <c r="D1283" t="s">
        <v>943</v>
      </c>
      <c r="E1283" t="s">
        <v>944</v>
      </c>
      <c r="F1283" t="s">
        <v>11</v>
      </c>
      <c r="G1283" s="32">
        <v>80000000</v>
      </c>
      <c r="H1283">
        <v>7.3</v>
      </c>
    </row>
    <row r="1284" spans="1:8" x14ac:dyDescent="0.25">
      <c r="A1284" t="s">
        <v>942</v>
      </c>
      <c r="B1284">
        <v>120</v>
      </c>
      <c r="C1284" s="32">
        <v>76400000</v>
      </c>
      <c r="D1284" t="s">
        <v>943</v>
      </c>
      <c r="E1284" t="s">
        <v>6769</v>
      </c>
      <c r="F1284" t="s">
        <v>11</v>
      </c>
      <c r="G1284" s="32">
        <v>2280000</v>
      </c>
      <c r="H1284">
        <v>7.8</v>
      </c>
    </row>
    <row r="1285" spans="1:8" x14ac:dyDescent="0.25">
      <c r="A1285" t="s">
        <v>456</v>
      </c>
      <c r="B1285">
        <v>92</v>
      </c>
      <c r="C1285" s="32">
        <v>131920333</v>
      </c>
      <c r="D1285" t="s">
        <v>74</v>
      </c>
      <c r="E1285" t="s">
        <v>457</v>
      </c>
      <c r="F1285" t="s">
        <v>11</v>
      </c>
      <c r="G1285" s="32">
        <v>130000000</v>
      </c>
      <c r="H1285">
        <v>5.6</v>
      </c>
    </row>
    <row r="1286" spans="1:8" x14ac:dyDescent="0.25">
      <c r="A1286" t="s">
        <v>509</v>
      </c>
      <c r="B1286">
        <v>100</v>
      </c>
      <c r="C1286" s="32">
        <v>56114221</v>
      </c>
      <c r="D1286" t="s">
        <v>22</v>
      </c>
      <c r="E1286" t="s">
        <v>510</v>
      </c>
      <c r="F1286" t="s">
        <v>11</v>
      </c>
      <c r="G1286" s="32">
        <v>120000000</v>
      </c>
      <c r="H1286">
        <v>4.3</v>
      </c>
    </row>
    <row r="1287" spans="1:8" x14ac:dyDescent="0.25">
      <c r="A1287" t="s">
        <v>1827</v>
      </c>
      <c r="B1287">
        <v>87</v>
      </c>
      <c r="C1287" s="32">
        <v>20999103</v>
      </c>
      <c r="D1287" t="s">
        <v>2281</v>
      </c>
      <c r="E1287" t="s">
        <v>2282</v>
      </c>
      <c r="F1287" t="s">
        <v>11</v>
      </c>
      <c r="G1287" s="32">
        <v>40000000</v>
      </c>
      <c r="H1287">
        <v>7.8</v>
      </c>
    </row>
    <row r="1288" spans="1:8" x14ac:dyDescent="0.25">
      <c r="A1288" t="s">
        <v>3840</v>
      </c>
      <c r="B1288">
        <v>107</v>
      </c>
      <c r="C1288" s="32">
        <v>15854988</v>
      </c>
      <c r="D1288" t="s">
        <v>69</v>
      </c>
      <c r="E1288" t="s">
        <v>4608</v>
      </c>
      <c r="F1288" t="s">
        <v>11</v>
      </c>
      <c r="G1288" s="32">
        <v>13500000</v>
      </c>
      <c r="H1288">
        <v>7.4</v>
      </c>
    </row>
    <row r="1289" spans="1:8" x14ac:dyDescent="0.25">
      <c r="A1289" t="s">
        <v>5547</v>
      </c>
      <c r="B1289">
        <v>101</v>
      </c>
      <c r="C1289" s="32">
        <v>48405881.850000001</v>
      </c>
      <c r="D1289" t="s">
        <v>5548</v>
      </c>
      <c r="E1289" t="s">
        <v>5549</v>
      </c>
      <c r="F1289" t="s">
        <v>497</v>
      </c>
      <c r="G1289" s="32">
        <v>7700000</v>
      </c>
      <c r="H1289">
        <v>7.3</v>
      </c>
    </row>
    <row r="1290" spans="1:8" x14ac:dyDescent="0.25">
      <c r="A1290" t="s">
        <v>4670</v>
      </c>
      <c r="B1290">
        <v>80</v>
      </c>
      <c r="C1290" s="32">
        <v>48405881.850000001</v>
      </c>
      <c r="D1290" t="s">
        <v>6116</v>
      </c>
      <c r="E1290" t="s">
        <v>6117</v>
      </c>
      <c r="F1290" t="s">
        <v>11</v>
      </c>
      <c r="G1290" s="32">
        <v>39887981.009999998</v>
      </c>
      <c r="H1290">
        <v>4.2</v>
      </c>
    </row>
    <row r="1291" spans="1:8" x14ac:dyDescent="0.25">
      <c r="A1291" t="s">
        <v>6107</v>
      </c>
      <c r="B1291">
        <v>103</v>
      </c>
      <c r="C1291" s="32">
        <v>16066</v>
      </c>
      <c r="D1291" t="s">
        <v>5723</v>
      </c>
      <c r="E1291" t="s">
        <v>6108</v>
      </c>
      <c r="F1291" t="s">
        <v>11</v>
      </c>
      <c r="G1291" s="32">
        <v>5000000</v>
      </c>
      <c r="H1291">
        <v>3.3</v>
      </c>
    </row>
    <row r="1292" spans="1:8" x14ac:dyDescent="0.25">
      <c r="A1292" t="s">
        <v>129</v>
      </c>
      <c r="B1292">
        <v>132</v>
      </c>
      <c r="C1292" s="32">
        <v>209805005</v>
      </c>
      <c r="D1292" t="s">
        <v>108</v>
      </c>
      <c r="E1292" t="s">
        <v>436</v>
      </c>
      <c r="F1292" t="s">
        <v>11</v>
      </c>
      <c r="G1292" s="32">
        <v>125000000</v>
      </c>
      <c r="H1292">
        <v>7.3</v>
      </c>
    </row>
    <row r="1293" spans="1:8" x14ac:dyDescent="0.25">
      <c r="A1293" t="s">
        <v>3758</v>
      </c>
      <c r="B1293">
        <v>90</v>
      </c>
      <c r="C1293" s="32">
        <v>48405881.850000001</v>
      </c>
      <c r="D1293" t="s">
        <v>866</v>
      </c>
      <c r="E1293" t="s">
        <v>6181</v>
      </c>
      <c r="F1293" t="s">
        <v>11</v>
      </c>
      <c r="G1293" s="32">
        <v>4500000</v>
      </c>
      <c r="H1293">
        <v>7.2</v>
      </c>
    </row>
    <row r="1294" spans="1:8" x14ac:dyDescent="0.25">
      <c r="A1294" t="s">
        <v>2624</v>
      </c>
      <c r="B1294">
        <v>98</v>
      </c>
      <c r="C1294" s="32">
        <v>23225911</v>
      </c>
      <c r="D1294" t="s">
        <v>145</v>
      </c>
      <c r="E1294" t="s">
        <v>3440</v>
      </c>
      <c r="F1294" t="s">
        <v>11</v>
      </c>
      <c r="G1294" s="32">
        <v>24000000</v>
      </c>
      <c r="H1294">
        <v>6.5</v>
      </c>
    </row>
    <row r="1295" spans="1:8" x14ac:dyDescent="0.25">
      <c r="A1295" t="s">
        <v>1982</v>
      </c>
      <c r="B1295">
        <v>93</v>
      </c>
      <c r="C1295" s="32">
        <v>48114556</v>
      </c>
      <c r="D1295" t="s">
        <v>896</v>
      </c>
      <c r="E1295" t="s">
        <v>1983</v>
      </c>
      <c r="F1295" t="s">
        <v>11</v>
      </c>
      <c r="G1295" s="32">
        <v>26000000</v>
      </c>
      <c r="H1295">
        <v>4.3</v>
      </c>
    </row>
    <row r="1296" spans="1:8" x14ac:dyDescent="0.25">
      <c r="A1296" t="s">
        <v>6695</v>
      </c>
      <c r="B1296">
        <v>97</v>
      </c>
      <c r="C1296" s="32">
        <v>48405881.850000001</v>
      </c>
      <c r="D1296" t="s">
        <v>3034</v>
      </c>
      <c r="E1296" t="s">
        <v>6696</v>
      </c>
      <c r="F1296" t="s">
        <v>11</v>
      </c>
      <c r="G1296" s="32">
        <v>2500000</v>
      </c>
      <c r="H1296">
        <v>7.6</v>
      </c>
    </row>
    <row r="1297" spans="1:8" x14ac:dyDescent="0.25">
      <c r="A1297" t="s">
        <v>1764</v>
      </c>
      <c r="B1297">
        <v>119</v>
      </c>
      <c r="C1297" s="32">
        <v>156645693</v>
      </c>
      <c r="D1297" t="s">
        <v>3015</v>
      </c>
      <c r="E1297" t="s">
        <v>4531</v>
      </c>
      <c r="F1297" t="s">
        <v>11</v>
      </c>
      <c r="G1297" s="32">
        <v>14000000</v>
      </c>
      <c r="H1297">
        <v>6.9</v>
      </c>
    </row>
    <row r="1298" spans="1:8" x14ac:dyDescent="0.25">
      <c r="A1298" t="s">
        <v>4877</v>
      </c>
      <c r="B1298">
        <v>134</v>
      </c>
      <c r="C1298" s="32">
        <v>195888</v>
      </c>
      <c r="D1298" t="s">
        <v>1903</v>
      </c>
      <c r="E1298" t="s">
        <v>4878</v>
      </c>
      <c r="F1298" t="s">
        <v>4879</v>
      </c>
      <c r="G1298" s="32">
        <v>2500000000</v>
      </c>
      <c r="H1298">
        <v>7.1</v>
      </c>
    </row>
    <row r="1299" spans="1:8" x14ac:dyDescent="0.25">
      <c r="A1299" t="s">
        <v>956</v>
      </c>
      <c r="B1299">
        <v>118</v>
      </c>
      <c r="C1299" s="32">
        <v>10562387</v>
      </c>
      <c r="D1299" t="s">
        <v>1828</v>
      </c>
      <c r="E1299" t="s">
        <v>3954</v>
      </c>
      <c r="F1299" t="s">
        <v>11</v>
      </c>
      <c r="G1299" s="32">
        <v>18500000</v>
      </c>
      <c r="H1299">
        <v>7.7</v>
      </c>
    </row>
    <row r="1300" spans="1:8" x14ac:dyDescent="0.25">
      <c r="A1300" t="s">
        <v>7444</v>
      </c>
      <c r="B1300">
        <v>95</v>
      </c>
      <c r="C1300" s="32">
        <v>48405881.850000001</v>
      </c>
      <c r="D1300" t="s">
        <v>2173</v>
      </c>
      <c r="E1300" t="s">
        <v>7445</v>
      </c>
      <c r="F1300" t="s">
        <v>11</v>
      </c>
      <c r="G1300" s="32">
        <v>1000000</v>
      </c>
      <c r="H1300">
        <v>5.2</v>
      </c>
    </row>
    <row r="1301" spans="1:8" x14ac:dyDescent="0.25">
      <c r="A1301" t="s">
        <v>2295</v>
      </c>
      <c r="B1301">
        <v>101</v>
      </c>
      <c r="C1301" s="32">
        <v>13208023</v>
      </c>
      <c r="D1301" t="s">
        <v>2296</v>
      </c>
      <c r="E1301" t="s">
        <v>2297</v>
      </c>
      <c r="F1301" t="s">
        <v>11</v>
      </c>
      <c r="G1301" s="32">
        <v>42000000</v>
      </c>
      <c r="H1301">
        <v>3.3</v>
      </c>
    </row>
    <row r="1302" spans="1:8" x14ac:dyDescent="0.25">
      <c r="A1302" t="s">
        <v>6485</v>
      </c>
      <c r="B1302">
        <v>95</v>
      </c>
      <c r="C1302" s="32">
        <v>48405881.850000001</v>
      </c>
      <c r="D1302" t="s">
        <v>6486</v>
      </c>
      <c r="E1302" t="s">
        <v>6487</v>
      </c>
      <c r="F1302" t="s">
        <v>11</v>
      </c>
      <c r="G1302" s="32">
        <v>3200000</v>
      </c>
      <c r="H1302">
        <v>6.4</v>
      </c>
    </row>
    <row r="1303" spans="1:8" x14ac:dyDescent="0.25">
      <c r="A1303" t="s">
        <v>3366</v>
      </c>
      <c r="B1303">
        <v>116</v>
      </c>
      <c r="C1303" s="32">
        <v>819852</v>
      </c>
      <c r="D1303" t="s">
        <v>1387</v>
      </c>
      <c r="E1303" t="s">
        <v>4473</v>
      </c>
      <c r="F1303" t="s">
        <v>11</v>
      </c>
      <c r="G1303" s="32">
        <v>39887981.009999998</v>
      </c>
      <c r="H1303">
        <v>7</v>
      </c>
    </row>
    <row r="1304" spans="1:8" x14ac:dyDescent="0.25">
      <c r="A1304" t="s">
        <v>773</v>
      </c>
      <c r="B1304">
        <v>114</v>
      </c>
      <c r="C1304" s="32">
        <v>6592103</v>
      </c>
      <c r="D1304" t="s">
        <v>737</v>
      </c>
      <c r="E1304" t="s">
        <v>2600</v>
      </c>
      <c r="F1304" t="s">
        <v>11</v>
      </c>
      <c r="G1304" s="32">
        <v>35000000</v>
      </c>
      <c r="H1304">
        <v>6.3</v>
      </c>
    </row>
    <row r="1305" spans="1:8" x14ac:dyDescent="0.25">
      <c r="A1305" t="s">
        <v>7126</v>
      </c>
      <c r="B1305">
        <v>87</v>
      </c>
      <c r="C1305" s="32">
        <v>48405881.850000001</v>
      </c>
      <c r="D1305" t="s">
        <v>226</v>
      </c>
      <c r="E1305" t="s">
        <v>7127</v>
      </c>
      <c r="F1305" t="s">
        <v>11</v>
      </c>
      <c r="G1305" s="32">
        <v>1500000</v>
      </c>
      <c r="H1305">
        <v>6.8</v>
      </c>
    </row>
    <row r="1306" spans="1:8" x14ac:dyDescent="0.25">
      <c r="A1306" t="s">
        <v>1196</v>
      </c>
      <c r="B1306">
        <v>104</v>
      </c>
      <c r="C1306" s="32">
        <v>42071069</v>
      </c>
      <c r="D1306" t="s">
        <v>1531</v>
      </c>
      <c r="E1306" t="s">
        <v>2234</v>
      </c>
      <c r="F1306" t="s">
        <v>11</v>
      </c>
      <c r="G1306" s="32">
        <v>30000000</v>
      </c>
      <c r="H1306">
        <v>6.2</v>
      </c>
    </row>
    <row r="1307" spans="1:8" x14ac:dyDescent="0.25">
      <c r="A1307" t="s">
        <v>2370</v>
      </c>
      <c r="B1307">
        <v>181</v>
      </c>
      <c r="C1307" s="32">
        <v>50000000</v>
      </c>
      <c r="D1307" t="s">
        <v>4095</v>
      </c>
      <c r="E1307" t="s">
        <v>5308</v>
      </c>
      <c r="F1307" t="s">
        <v>11</v>
      </c>
      <c r="G1307" s="32">
        <v>9000000</v>
      </c>
      <c r="H1307">
        <v>8</v>
      </c>
    </row>
    <row r="1308" spans="1:8" x14ac:dyDescent="0.25">
      <c r="A1308" t="s">
        <v>5512</v>
      </c>
      <c r="B1308">
        <v>93</v>
      </c>
      <c r="C1308" s="32">
        <v>298110</v>
      </c>
      <c r="D1308" t="s">
        <v>4850</v>
      </c>
      <c r="E1308" t="s">
        <v>5513</v>
      </c>
      <c r="F1308" t="s">
        <v>11</v>
      </c>
      <c r="G1308" s="32">
        <v>8000000</v>
      </c>
      <c r="H1308">
        <v>6.8</v>
      </c>
    </row>
    <row r="1309" spans="1:8" x14ac:dyDescent="0.25">
      <c r="A1309" t="s">
        <v>5247</v>
      </c>
      <c r="B1309">
        <v>117</v>
      </c>
      <c r="C1309" s="32">
        <v>48405881.850000001</v>
      </c>
      <c r="D1309" t="s">
        <v>1387</v>
      </c>
      <c r="E1309" t="s">
        <v>5248</v>
      </c>
      <c r="F1309" t="s">
        <v>11</v>
      </c>
      <c r="G1309" s="32">
        <v>6000000</v>
      </c>
      <c r="H1309">
        <v>6.9</v>
      </c>
    </row>
    <row r="1310" spans="1:8" x14ac:dyDescent="0.25">
      <c r="A1310" t="s">
        <v>6027</v>
      </c>
      <c r="B1310">
        <v>92</v>
      </c>
      <c r="C1310" s="32">
        <v>11675178</v>
      </c>
      <c r="D1310" t="s">
        <v>676</v>
      </c>
      <c r="E1310" t="s">
        <v>6028</v>
      </c>
      <c r="F1310" t="s">
        <v>11</v>
      </c>
      <c r="G1310" s="32">
        <v>5000000</v>
      </c>
      <c r="H1310">
        <v>3.5</v>
      </c>
    </row>
    <row r="1311" spans="1:8" x14ac:dyDescent="0.25">
      <c r="A1311" t="s">
        <v>2128</v>
      </c>
      <c r="B1311">
        <v>129</v>
      </c>
      <c r="C1311" s="32">
        <v>166147885</v>
      </c>
      <c r="D1311" t="s">
        <v>69</v>
      </c>
      <c r="E1311" t="s">
        <v>2129</v>
      </c>
      <c r="F1311" t="s">
        <v>11</v>
      </c>
      <c r="G1311" s="32">
        <v>40000000</v>
      </c>
      <c r="H1311">
        <v>4.0999999999999996</v>
      </c>
    </row>
    <row r="1312" spans="1:8" x14ac:dyDescent="0.25">
      <c r="A1312" t="s">
        <v>225</v>
      </c>
      <c r="B1312">
        <v>151</v>
      </c>
      <c r="C1312" s="32">
        <v>37023395</v>
      </c>
      <c r="D1312" t="s">
        <v>1165</v>
      </c>
      <c r="E1312" t="s">
        <v>1293</v>
      </c>
      <c r="F1312" t="s">
        <v>11</v>
      </c>
      <c r="G1312" s="32">
        <v>63000000</v>
      </c>
      <c r="H1312">
        <v>8.8000000000000007</v>
      </c>
    </row>
    <row r="1313" spans="1:8" x14ac:dyDescent="0.25">
      <c r="A1313" t="s">
        <v>7690</v>
      </c>
      <c r="B1313">
        <v>94</v>
      </c>
      <c r="C1313" s="32">
        <v>48405881.850000001</v>
      </c>
      <c r="D1313" t="s">
        <v>7691</v>
      </c>
      <c r="E1313" t="s">
        <v>7692</v>
      </c>
      <c r="F1313" t="s">
        <v>11</v>
      </c>
      <c r="G1313" s="32">
        <v>150000</v>
      </c>
      <c r="H1313">
        <v>4</v>
      </c>
    </row>
    <row r="1314" spans="1:8" x14ac:dyDescent="0.25">
      <c r="A1314" t="s">
        <v>3915</v>
      </c>
      <c r="B1314">
        <v>90</v>
      </c>
      <c r="C1314" s="32">
        <v>48405881.850000001</v>
      </c>
      <c r="D1314" t="s">
        <v>256</v>
      </c>
      <c r="E1314" t="s">
        <v>3916</v>
      </c>
      <c r="F1314" t="s">
        <v>11</v>
      </c>
      <c r="G1314" s="32">
        <v>27000000</v>
      </c>
      <c r="H1314">
        <v>5</v>
      </c>
    </row>
    <row r="1315" spans="1:8" x14ac:dyDescent="0.25">
      <c r="A1315" t="s">
        <v>7800</v>
      </c>
      <c r="B1315">
        <v>109</v>
      </c>
      <c r="C1315" s="32">
        <v>5199</v>
      </c>
      <c r="D1315" t="s">
        <v>1294</v>
      </c>
      <c r="E1315" t="s">
        <v>7801</v>
      </c>
      <c r="F1315" t="s">
        <v>11</v>
      </c>
      <c r="G1315" s="32">
        <v>200000</v>
      </c>
      <c r="H1315">
        <v>6.6</v>
      </c>
    </row>
    <row r="1316" spans="1:8" x14ac:dyDescent="0.25">
      <c r="A1316" t="s">
        <v>6623</v>
      </c>
      <c r="B1316">
        <v>80</v>
      </c>
      <c r="C1316" s="32">
        <v>2833383</v>
      </c>
      <c r="D1316" t="s">
        <v>2107</v>
      </c>
      <c r="E1316" t="s">
        <v>7192</v>
      </c>
      <c r="F1316" t="s">
        <v>11</v>
      </c>
      <c r="G1316" s="32">
        <v>427000</v>
      </c>
      <c r="H1316">
        <v>5.7</v>
      </c>
    </row>
    <row r="1317" spans="1:8" x14ac:dyDescent="0.25">
      <c r="A1317" t="s">
        <v>1992</v>
      </c>
      <c r="B1317">
        <v>90</v>
      </c>
      <c r="C1317" s="32">
        <v>46455802</v>
      </c>
      <c r="D1317" t="s">
        <v>1883</v>
      </c>
      <c r="E1317" t="s">
        <v>3122</v>
      </c>
      <c r="F1317" t="s">
        <v>11</v>
      </c>
      <c r="G1317" s="32">
        <v>26000000</v>
      </c>
      <c r="H1317">
        <v>6.2</v>
      </c>
    </row>
    <row r="1318" spans="1:8" x14ac:dyDescent="0.25">
      <c r="A1318" t="s">
        <v>1868</v>
      </c>
      <c r="B1318">
        <v>86</v>
      </c>
      <c r="C1318" s="32">
        <v>54098051</v>
      </c>
      <c r="D1318" t="s">
        <v>2173</v>
      </c>
      <c r="E1318" t="s">
        <v>3198</v>
      </c>
      <c r="F1318" t="s">
        <v>11</v>
      </c>
      <c r="G1318" s="32">
        <v>25000000</v>
      </c>
      <c r="H1318">
        <v>5.8</v>
      </c>
    </row>
    <row r="1319" spans="1:8" x14ac:dyDescent="0.25">
      <c r="A1319" t="s">
        <v>1785</v>
      </c>
      <c r="B1319">
        <v>92</v>
      </c>
      <c r="C1319" s="32">
        <v>42575718</v>
      </c>
      <c r="D1319" t="s">
        <v>2173</v>
      </c>
      <c r="E1319" t="s">
        <v>2230</v>
      </c>
      <c r="F1319" t="s">
        <v>11</v>
      </c>
      <c r="G1319" s="32">
        <v>40000000</v>
      </c>
      <c r="H1319">
        <v>5.9</v>
      </c>
    </row>
    <row r="1320" spans="1:8" x14ac:dyDescent="0.25">
      <c r="A1320" t="s">
        <v>1868</v>
      </c>
      <c r="B1320">
        <v>98</v>
      </c>
      <c r="C1320" s="32">
        <v>53302314</v>
      </c>
      <c r="D1320" t="s">
        <v>1883</v>
      </c>
      <c r="E1320" t="s">
        <v>3448</v>
      </c>
      <c r="F1320" t="s">
        <v>11</v>
      </c>
      <c r="G1320" s="32">
        <v>23000000</v>
      </c>
      <c r="H1320">
        <v>6.7</v>
      </c>
    </row>
    <row r="1321" spans="1:8" x14ac:dyDescent="0.25">
      <c r="A1321" t="s">
        <v>361</v>
      </c>
      <c r="B1321">
        <v>106</v>
      </c>
      <c r="C1321" s="32">
        <v>32131830</v>
      </c>
      <c r="D1321" t="s">
        <v>362</v>
      </c>
      <c r="E1321" t="s">
        <v>363</v>
      </c>
      <c r="F1321" t="s">
        <v>11</v>
      </c>
      <c r="G1321" s="32">
        <v>137000000</v>
      </c>
      <c r="H1321">
        <v>6.4</v>
      </c>
    </row>
    <row r="1322" spans="1:8" x14ac:dyDescent="0.25">
      <c r="A1322" t="s">
        <v>3424</v>
      </c>
      <c r="B1322">
        <v>125</v>
      </c>
      <c r="C1322" s="32">
        <v>1172769</v>
      </c>
      <c r="D1322" t="s">
        <v>622</v>
      </c>
      <c r="E1322" t="s">
        <v>4695</v>
      </c>
      <c r="F1322" t="s">
        <v>11</v>
      </c>
      <c r="G1322" s="32">
        <v>13000000</v>
      </c>
      <c r="H1322">
        <v>7.1</v>
      </c>
    </row>
    <row r="1323" spans="1:8" x14ac:dyDescent="0.25">
      <c r="A1323" t="s">
        <v>2060</v>
      </c>
      <c r="B1323">
        <v>136</v>
      </c>
      <c r="C1323" s="32">
        <v>51768623</v>
      </c>
      <c r="D1323" t="s">
        <v>1165</v>
      </c>
      <c r="E1323" t="s">
        <v>2061</v>
      </c>
      <c r="F1323" t="s">
        <v>11</v>
      </c>
      <c r="G1323" s="32">
        <v>43000000</v>
      </c>
      <c r="H1323">
        <v>7.3</v>
      </c>
    </row>
    <row r="1324" spans="1:8" x14ac:dyDescent="0.25">
      <c r="A1324" t="s">
        <v>21</v>
      </c>
      <c r="B1324">
        <v>100</v>
      </c>
      <c r="C1324" s="32">
        <v>380838870</v>
      </c>
      <c r="D1324" t="s">
        <v>148</v>
      </c>
      <c r="E1324" t="s">
        <v>690</v>
      </c>
      <c r="F1324" t="s">
        <v>11</v>
      </c>
      <c r="G1324" s="32">
        <v>94000000</v>
      </c>
      <c r="H1324">
        <v>8.1999999999999993</v>
      </c>
    </row>
    <row r="1325" spans="1:8" x14ac:dyDescent="0.25">
      <c r="A1325" t="s">
        <v>39</v>
      </c>
      <c r="B1325">
        <v>101</v>
      </c>
      <c r="C1325" s="32">
        <v>51676606</v>
      </c>
      <c r="D1325" t="s">
        <v>3202</v>
      </c>
      <c r="E1325" t="s">
        <v>3203</v>
      </c>
      <c r="F1325" t="s">
        <v>11</v>
      </c>
      <c r="G1325" s="32">
        <v>25000000</v>
      </c>
      <c r="H1325">
        <v>7.8</v>
      </c>
    </row>
    <row r="1326" spans="1:8" x14ac:dyDescent="0.25">
      <c r="A1326" t="s">
        <v>129</v>
      </c>
      <c r="B1326">
        <v>84</v>
      </c>
      <c r="C1326" s="32">
        <v>52850</v>
      </c>
      <c r="D1326" t="s">
        <v>676</v>
      </c>
      <c r="E1326" t="s">
        <v>7656</v>
      </c>
      <c r="F1326" t="s">
        <v>11</v>
      </c>
      <c r="G1326" s="32">
        <v>500000</v>
      </c>
      <c r="H1326">
        <v>6.2</v>
      </c>
    </row>
    <row r="1327" spans="1:8" x14ac:dyDescent="0.25">
      <c r="A1327" t="s">
        <v>1265</v>
      </c>
      <c r="B1327">
        <v>136</v>
      </c>
      <c r="C1327" s="32">
        <v>46700000</v>
      </c>
      <c r="D1327" t="s">
        <v>16</v>
      </c>
      <c r="E1327" t="s">
        <v>3559</v>
      </c>
      <c r="F1327" t="s">
        <v>11</v>
      </c>
      <c r="G1327" s="32">
        <v>21000000</v>
      </c>
      <c r="H1327">
        <v>5.9</v>
      </c>
    </row>
    <row r="1328" spans="1:8" x14ac:dyDescent="0.25">
      <c r="A1328" t="s">
        <v>6824</v>
      </c>
      <c r="B1328">
        <v>122</v>
      </c>
      <c r="C1328" s="32">
        <v>33451479</v>
      </c>
      <c r="D1328" t="s">
        <v>69</v>
      </c>
      <c r="E1328" t="s">
        <v>7605</v>
      </c>
      <c r="F1328" t="s">
        <v>11</v>
      </c>
      <c r="G1328" s="32">
        <v>500000</v>
      </c>
      <c r="H1328">
        <v>6.5</v>
      </c>
    </row>
    <row r="1329" spans="1:8" x14ac:dyDescent="0.25">
      <c r="A1329" t="s">
        <v>4386</v>
      </c>
      <c r="B1329">
        <v>114</v>
      </c>
      <c r="C1329" s="32">
        <v>15100000</v>
      </c>
      <c r="D1329" t="s">
        <v>760</v>
      </c>
      <c r="E1329" t="s">
        <v>4387</v>
      </c>
      <c r="F1329" t="s">
        <v>11</v>
      </c>
      <c r="G1329" s="32">
        <v>15000000</v>
      </c>
      <c r="H1329">
        <v>6</v>
      </c>
    </row>
    <row r="1330" spans="1:8" x14ac:dyDescent="0.25">
      <c r="A1330" t="s">
        <v>3924</v>
      </c>
      <c r="B1330">
        <v>118</v>
      </c>
      <c r="C1330" s="32">
        <v>48405881.850000001</v>
      </c>
      <c r="D1330" t="s">
        <v>108</v>
      </c>
      <c r="E1330" t="s">
        <v>3925</v>
      </c>
      <c r="F1330" t="s">
        <v>666</v>
      </c>
      <c r="G1330" s="32">
        <v>39887981.009999998</v>
      </c>
      <c r="H1330">
        <v>6.2</v>
      </c>
    </row>
    <row r="1331" spans="1:8" x14ac:dyDescent="0.25">
      <c r="A1331" t="s">
        <v>1772</v>
      </c>
      <c r="B1331">
        <v>105</v>
      </c>
      <c r="C1331" s="32">
        <v>48745150</v>
      </c>
      <c r="D1331" t="s">
        <v>519</v>
      </c>
      <c r="E1331" t="s">
        <v>1773</v>
      </c>
      <c r="F1331" t="s">
        <v>11</v>
      </c>
      <c r="G1331" s="32">
        <v>50000000</v>
      </c>
      <c r="H1331">
        <v>5.8</v>
      </c>
    </row>
    <row r="1332" spans="1:8" x14ac:dyDescent="0.25">
      <c r="A1332" t="s">
        <v>1913</v>
      </c>
      <c r="B1332">
        <v>93</v>
      </c>
      <c r="C1332" s="32">
        <v>48405881.850000001</v>
      </c>
      <c r="D1332" t="s">
        <v>341</v>
      </c>
      <c r="E1332" t="s">
        <v>1914</v>
      </c>
      <c r="F1332" t="s">
        <v>11</v>
      </c>
      <c r="G1332" s="32">
        <v>14000000</v>
      </c>
      <c r="H1332">
        <v>7.7</v>
      </c>
    </row>
    <row r="1333" spans="1:8" x14ac:dyDescent="0.25">
      <c r="A1333" t="s">
        <v>1913</v>
      </c>
      <c r="B1333">
        <v>93</v>
      </c>
      <c r="C1333" s="32">
        <v>48405881.850000001</v>
      </c>
      <c r="D1333" t="s">
        <v>341</v>
      </c>
      <c r="E1333" t="s">
        <v>1914</v>
      </c>
      <c r="F1333" t="s">
        <v>11</v>
      </c>
      <c r="G1333" s="32">
        <v>14000000</v>
      </c>
      <c r="H1333">
        <v>7.7</v>
      </c>
    </row>
    <row r="1334" spans="1:8" x14ac:dyDescent="0.25">
      <c r="A1334" t="s">
        <v>1067</v>
      </c>
      <c r="B1334">
        <v>134</v>
      </c>
      <c r="C1334" s="32">
        <v>37600435</v>
      </c>
      <c r="D1334" t="s">
        <v>1068</v>
      </c>
      <c r="E1334" t="s">
        <v>1069</v>
      </c>
      <c r="F1334" t="s">
        <v>11</v>
      </c>
      <c r="G1334" s="32">
        <v>55000000</v>
      </c>
      <c r="H1334">
        <v>5.9</v>
      </c>
    </row>
    <row r="1335" spans="1:8" x14ac:dyDescent="0.25">
      <c r="A1335" t="s">
        <v>5986</v>
      </c>
      <c r="B1335">
        <v>94</v>
      </c>
      <c r="C1335" s="32">
        <v>40542</v>
      </c>
      <c r="D1335" t="s">
        <v>69</v>
      </c>
      <c r="E1335" t="s">
        <v>7799</v>
      </c>
      <c r="F1335" t="s">
        <v>11</v>
      </c>
      <c r="G1335" s="32">
        <v>300000</v>
      </c>
      <c r="H1335">
        <v>5.5</v>
      </c>
    </row>
    <row r="1336" spans="1:8" x14ac:dyDescent="0.25">
      <c r="A1336" t="s">
        <v>6584</v>
      </c>
      <c r="B1336">
        <v>123</v>
      </c>
      <c r="C1336" s="32">
        <v>373060</v>
      </c>
      <c r="D1336" t="s">
        <v>1165</v>
      </c>
      <c r="E1336" t="s">
        <v>6585</v>
      </c>
      <c r="F1336" t="s">
        <v>11</v>
      </c>
      <c r="G1336" s="32">
        <v>39887981.009999998</v>
      </c>
      <c r="H1336">
        <v>7.3</v>
      </c>
    </row>
    <row r="1337" spans="1:8" x14ac:dyDescent="0.25">
      <c r="A1337" t="s">
        <v>7341</v>
      </c>
      <c r="B1337">
        <v>167</v>
      </c>
      <c r="C1337" s="32">
        <v>610991</v>
      </c>
      <c r="D1337" t="s">
        <v>69</v>
      </c>
      <c r="E1337" t="s">
        <v>7342</v>
      </c>
      <c r="F1337" t="s">
        <v>1905</v>
      </c>
      <c r="G1337" s="32">
        <v>1000000</v>
      </c>
      <c r="H1337">
        <v>6.2</v>
      </c>
    </row>
    <row r="1338" spans="1:8" x14ac:dyDescent="0.25">
      <c r="A1338" t="s">
        <v>1265</v>
      </c>
      <c r="B1338">
        <v>135</v>
      </c>
      <c r="C1338" s="32">
        <v>33574332</v>
      </c>
      <c r="D1338" t="s">
        <v>673</v>
      </c>
      <c r="E1338" t="s">
        <v>1664</v>
      </c>
      <c r="F1338" t="s">
        <v>11</v>
      </c>
      <c r="G1338" s="32">
        <v>90000000</v>
      </c>
      <c r="H1338">
        <v>7.1</v>
      </c>
    </row>
    <row r="1339" spans="1:8" x14ac:dyDescent="0.25">
      <c r="A1339" t="s">
        <v>5358</v>
      </c>
      <c r="B1339">
        <v>45</v>
      </c>
      <c r="C1339" s="32">
        <v>145109</v>
      </c>
      <c r="D1339" t="s">
        <v>749</v>
      </c>
      <c r="E1339" t="s">
        <v>5359</v>
      </c>
      <c r="F1339" t="s">
        <v>5360</v>
      </c>
      <c r="G1339" s="32">
        <v>45000000</v>
      </c>
      <c r="H1339">
        <v>7.3</v>
      </c>
    </row>
    <row r="1340" spans="1:8" x14ac:dyDescent="0.25">
      <c r="A1340" t="s">
        <v>2533</v>
      </c>
      <c r="B1340">
        <v>111</v>
      </c>
      <c r="C1340" s="32">
        <v>48405881.850000001</v>
      </c>
      <c r="D1340" t="s">
        <v>22</v>
      </c>
      <c r="E1340" t="s">
        <v>2534</v>
      </c>
      <c r="F1340" t="s">
        <v>11</v>
      </c>
      <c r="G1340" s="32">
        <v>20000000</v>
      </c>
      <c r="H1340">
        <v>6.4</v>
      </c>
    </row>
    <row r="1341" spans="1:8" x14ac:dyDescent="0.25">
      <c r="A1341" t="s">
        <v>3838</v>
      </c>
      <c r="B1341">
        <v>119</v>
      </c>
      <c r="C1341" s="32">
        <v>4234040</v>
      </c>
      <c r="D1341" t="s">
        <v>524</v>
      </c>
      <c r="E1341" t="s">
        <v>3839</v>
      </c>
      <c r="F1341" t="s">
        <v>11</v>
      </c>
      <c r="G1341" s="32">
        <v>20000000</v>
      </c>
      <c r="H1341">
        <v>7</v>
      </c>
    </row>
    <row r="1342" spans="1:8" x14ac:dyDescent="0.25">
      <c r="A1342" t="s">
        <v>1764</v>
      </c>
      <c r="B1342">
        <v>95</v>
      </c>
      <c r="C1342" s="32">
        <v>94900000</v>
      </c>
      <c r="D1342" t="s">
        <v>2641</v>
      </c>
      <c r="E1342" t="s">
        <v>5595</v>
      </c>
      <c r="F1342" t="s">
        <v>11</v>
      </c>
      <c r="G1342" s="32">
        <v>4000000</v>
      </c>
      <c r="H1342">
        <v>6.1</v>
      </c>
    </row>
    <row r="1343" spans="1:8" x14ac:dyDescent="0.25">
      <c r="A1343" t="s">
        <v>448</v>
      </c>
      <c r="B1343">
        <v>115</v>
      </c>
      <c r="C1343" s="32">
        <v>61490000</v>
      </c>
      <c r="D1343" t="s">
        <v>1085</v>
      </c>
      <c r="E1343" t="s">
        <v>3119</v>
      </c>
      <c r="F1343" t="s">
        <v>11</v>
      </c>
      <c r="G1343" s="32">
        <v>26000000</v>
      </c>
      <c r="H1343">
        <v>6.6</v>
      </c>
    </row>
    <row r="1344" spans="1:8" x14ac:dyDescent="0.25">
      <c r="A1344" t="s">
        <v>448</v>
      </c>
      <c r="B1344">
        <v>112</v>
      </c>
      <c r="C1344" s="32">
        <v>4485485</v>
      </c>
      <c r="D1344" t="s">
        <v>3102</v>
      </c>
      <c r="E1344" t="s">
        <v>3103</v>
      </c>
      <c r="F1344" t="s">
        <v>11</v>
      </c>
      <c r="G1344" s="32">
        <v>15000000</v>
      </c>
      <c r="H1344">
        <v>6.4</v>
      </c>
    </row>
    <row r="1345" spans="1:8" x14ac:dyDescent="0.25">
      <c r="A1345" t="s">
        <v>2882</v>
      </c>
      <c r="B1345">
        <v>105</v>
      </c>
      <c r="C1345" s="32">
        <v>17100000</v>
      </c>
      <c r="D1345" t="s">
        <v>2883</v>
      </c>
      <c r="E1345" t="s">
        <v>2884</v>
      </c>
      <c r="F1345" t="s">
        <v>11</v>
      </c>
      <c r="G1345" s="32">
        <v>25000000</v>
      </c>
      <c r="H1345">
        <v>5.3</v>
      </c>
    </row>
    <row r="1346" spans="1:8" x14ac:dyDescent="0.25">
      <c r="A1346" t="s">
        <v>4366</v>
      </c>
      <c r="B1346">
        <v>95</v>
      </c>
      <c r="C1346" s="32">
        <v>20998709</v>
      </c>
      <c r="D1346" t="s">
        <v>1120</v>
      </c>
      <c r="E1346" t="s">
        <v>4367</v>
      </c>
      <c r="F1346" t="s">
        <v>11</v>
      </c>
      <c r="G1346" s="32">
        <v>15000000</v>
      </c>
      <c r="H1346">
        <v>6.2</v>
      </c>
    </row>
    <row r="1347" spans="1:8" x14ac:dyDescent="0.25">
      <c r="A1347" t="s">
        <v>784</v>
      </c>
      <c r="B1347">
        <v>115</v>
      </c>
      <c r="C1347" s="32">
        <v>14587732</v>
      </c>
      <c r="D1347" t="s">
        <v>652</v>
      </c>
      <c r="E1347" t="s">
        <v>2573</v>
      </c>
      <c r="F1347" t="s">
        <v>11</v>
      </c>
      <c r="G1347" s="32">
        <v>35000000</v>
      </c>
      <c r="H1347">
        <v>5.7</v>
      </c>
    </row>
    <row r="1348" spans="1:8" x14ac:dyDescent="0.25">
      <c r="A1348" t="s">
        <v>704</v>
      </c>
      <c r="B1348">
        <v>113</v>
      </c>
      <c r="C1348" s="32">
        <v>21009180</v>
      </c>
      <c r="D1348" t="s">
        <v>236</v>
      </c>
      <c r="E1348" t="s">
        <v>1090</v>
      </c>
      <c r="F1348" t="s">
        <v>11</v>
      </c>
      <c r="G1348" s="32">
        <v>45000000</v>
      </c>
      <c r="H1348">
        <v>6.1</v>
      </c>
    </row>
    <row r="1349" spans="1:8" x14ac:dyDescent="0.25">
      <c r="A1349" t="s">
        <v>137</v>
      </c>
      <c r="B1349">
        <v>138</v>
      </c>
      <c r="C1349" s="32">
        <v>93749203</v>
      </c>
      <c r="D1349" t="s">
        <v>1387</v>
      </c>
      <c r="E1349" t="s">
        <v>2720</v>
      </c>
      <c r="F1349" t="s">
        <v>11</v>
      </c>
      <c r="G1349" s="32">
        <v>31000000</v>
      </c>
      <c r="H1349">
        <v>7.3</v>
      </c>
    </row>
    <row r="1350" spans="1:8" x14ac:dyDescent="0.25">
      <c r="A1350" t="s">
        <v>424</v>
      </c>
      <c r="B1350">
        <v>98</v>
      </c>
      <c r="C1350" s="32">
        <v>89706988</v>
      </c>
      <c r="D1350" t="s">
        <v>657</v>
      </c>
      <c r="E1350" t="s">
        <v>1580</v>
      </c>
      <c r="F1350" t="s">
        <v>11</v>
      </c>
      <c r="G1350" s="32">
        <v>55000000</v>
      </c>
      <c r="H1350">
        <v>6.2</v>
      </c>
    </row>
    <row r="1351" spans="1:8" x14ac:dyDescent="0.25">
      <c r="A1351" t="s">
        <v>1326</v>
      </c>
      <c r="B1351">
        <v>90</v>
      </c>
      <c r="C1351" s="32">
        <v>1752214</v>
      </c>
      <c r="D1351" t="s">
        <v>480</v>
      </c>
      <c r="E1351" t="s">
        <v>4605</v>
      </c>
      <c r="F1351" t="s">
        <v>11</v>
      </c>
      <c r="G1351" s="32">
        <v>14000000</v>
      </c>
      <c r="H1351">
        <v>7.7</v>
      </c>
    </row>
    <row r="1352" spans="1:8" x14ac:dyDescent="0.25">
      <c r="A1352" t="s">
        <v>3151</v>
      </c>
      <c r="B1352">
        <v>95</v>
      </c>
      <c r="C1352" s="32">
        <v>20047715</v>
      </c>
      <c r="D1352" t="s">
        <v>3152</v>
      </c>
      <c r="E1352" t="s">
        <v>3153</v>
      </c>
      <c r="F1352" t="s">
        <v>11</v>
      </c>
      <c r="G1352" s="32">
        <v>25530000</v>
      </c>
      <c r="H1352">
        <v>5.2</v>
      </c>
    </row>
    <row r="1353" spans="1:8" x14ac:dyDescent="0.25">
      <c r="A1353" t="s">
        <v>1417</v>
      </c>
      <c r="B1353">
        <v>92</v>
      </c>
      <c r="C1353" s="32">
        <v>14891000</v>
      </c>
      <c r="D1353" t="s">
        <v>676</v>
      </c>
      <c r="E1353" t="s">
        <v>5618</v>
      </c>
      <c r="F1353" t="s">
        <v>11</v>
      </c>
      <c r="G1353" s="32">
        <v>7000000</v>
      </c>
      <c r="H1353">
        <v>6.8</v>
      </c>
    </row>
    <row r="1354" spans="1:8" x14ac:dyDescent="0.25">
      <c r="A1354" t="s">
        <v>1920</v>
      </c>
      <c r="B1354">
        <v>110</v>
      </c>
      <c r="C1354" s="32">
        <v>48405881.850000001</v>
      </c>
      <c r="D1354" t="s">
        <v>2995</v>
      </c>
      <c r="E1354" t="s">
        <v>2996</v>
      </c>
      <c r="F1354" t="s">
        <v>11</v>
      </c>
      <c r="G1354" s="32">
        <v>29000000</v>
      </c>
      <c r="H1354">
        <v>7.1</v>
      </c>
    </row>
    <row r="1355" spans="1:8" x14ac:dyDescent="0.25">
      <c r="A1355" t="s">
        <v>908</v>
      </c>
      <c r="B1355">
        <v>90</v>
      </c>
      <c r="C1355" s="32">
        <v>92969824</v>
      </c>
      <c r="D1355" t="s">
        <v>909</v>
      </c>
      <c r="E1355" t="s">
        <v>910</v>
      </c>
      <c r="F1355" t="s">
        <v>11</v>
      </c>
      <c r="G1355" s="32">
        <v>80000000</v>
      </c>
      <c r="H1355">
        <v>5.2</v>
      </c>
    </row>
    <row r="1356" spans="1:8" x14ac:dyDescent="0.25">
      <c r="A1356" t="s">
        <v>311</v>
      </c>
      <c r="B1356">
        <v>85</v>
      </c>
      <c r="C1356" s="32">
        <v>64459316</v>
      </c>
      <c r="D1356" t="s">
        <v>148</v>
      </c>
      <c r="E1356" t="s">
        <v>312</v>
      </c>
      <c r="F1356" t="s">
        <v>11</v>
      </c>
      <c r="G1356" s="32">
        <v>149000000</v>
      </c>
      <c r="H1356">
        <v>6.7</v>
      </c>
    </row>
    <row r="1357" spans="1:8" x14ac:dyDescent="0.25">
      <c r="A1357" t="s">
        <v>1483</v>
      </c>
      <c r="B1357">
        <v>140</v>
      </c>
      <c r="C1357" s="32">
        <v>13082288</v>
      </c>
      <c r="D1357" t="s">
        <v>1484</v>
      </c>
      <c r="E1357" t="s">
        <v>1485</v>
      </c>
      <c r="F1357" t="s">
        <v>11</v>
      </c>
      <c r="G1357" s="32">
        <v>60000000</v>
      </c>
      <c r="H1357">
        <v>6.6</v>
      </c>
    </row>
    <row r="1358" spans="1:8" x14ac:dyDescent="0.25">
      <c r="A1358" t="s">
        <v>6118</v>
      </c>
      <c r="B1358">
        <v>90</v>
      </c>
      <c r="C1358" s="32">
        <v>48405881.850000001</v>
      </c>
      <c r="D1358" t="s">
        <v>4525</v>
      </c>
      <c r="E1358" t="s">
        <v>6119</v>
      </c>
      <c r="F1358" t="s">
        <v>11</v>
      </c>
      <c r="G1358" s="32">
        <v>39887981.009999998</v>
      </c>
      <c r="H1358">
        <v>4.5</v>
      </c>
    </row>
    <row r="1359" spans="1:8" x14ac:dyDescent="0.25">
      <c r="A1359" t="s">
        <v>6824</v>
      </c>
      <c r="B1359">
        <v>120</v>
      </c>
      <c r="C1359" s="32">
        <v>48405881.850000001</v>
      </c>
      <c r="D1359" t="s">
        <v>1165</v>
      </c>
      <c r="E1359" t="s">
        <v>8100</v>
      </c>
      <c r="F1359" t="s">
        <v>11</v>
      </c>
      <c r="G1359" s="32">
        <v>20000</v>
      </c>
      <c r="H1359">
        <v>6.9</v>
      </c>
    </row>
    <row r="1360" spans="1:8" x14ac:dyDescent="0.25">
      <c r="A1360" t="s">
        <v>1279</v>
      </c>
      <c r="B1360">
        <v>105</v>
      </c>
      <c r="C1360" s="32">
        <v>53846915</v>
      </c>
      <c r="D1360" t="s">
        <v>1065</v>
      </c>
      <c r="E1360" t="s">
        <v>1280</v>
      </c>
      <c r="F1360" t="s">
        <v>11</v>
      </c>
      <c r="G1360" s="32">
        <v>50100000</v>
      </c>
      <c r="H1360">
        <v>6.6</v>
      </c>
    </row>
    <row r="1361" spans="1:8" x14ac:dyDescent="0.25">
      <c r="A1361" t="s">
        <v>7456</v>
      </c>
      <c r="B1361">
        <v>83</v>
      </c>
      <c r="C1361" s="32">
        <v>48405881.850000001</v>
      </c>
      <c r="D1361" t="s">
        <v>7457</v>
      </c>
      <c r="E1361" t="s">
        <v>7458</v>
      </c>
      <c r="F1361" t="s">
        <v>11</v>
      </c>
      <c r="G1361" s="32">
        <v>913000</v>
      </c>
      <c r="H1361">
        <v>7.1</v>
      </c>
    </row>
    <row r="1362" spans="1:8" x14ac:dyDescent="0.25">
      <c r="A1362" t="s">
        <v>7315</v>
      </c>
      <c r="B1362">
        <v>94</v>
      </c>
      <c r="C1362" s="32">
        <v>4417124</v>
      </c>
      <c r="D1362" t="s">
        <v>3034</v>
      </c>
      <c r="E1362" t="s">
        <v>7316</v>
      </c>
      <c r="F1362" t="s">
        <v>11</v>
      </c>
      <c r="G1362" s="32">
        <v>39887981.009999998</v>
      </c>
      <c r="H1362">
        <v>7.9</v>
      </c>
    </row>
    <row r="1363" spans="1:8" x14ac:dyDescent="0.25">
      <c r="A1363" t="s">
        <v>2038</v>
      </c>
      <c r="B1363">
        <v>91</v>
      </c>
      <c r="C1363" s="32">
        <v>48405881.850000001</v>
      </c>
      <c r="D1363" t="s">
        <v>2039</v>
      </c>
      <c r="E1363" t="s">
        <v>2040</v>
      </c>
      <c r="F1363" t="s">
        <v>11</v>
      </c>
      <c r="G1363" s="32">
        <v>65000000</v>
      </c>
      <c r="H1363">
        <v>1.7</v>
      </c>
    </row>
    <row r="1364" spans="1:8" x14ac:dyDescent="0.25">
      <c r="A1364" t="s">
        <v>7048</v>
      </c>
      <c r="B1364">
        <v>84</v>
      </c>
      <c r="C1364" s="32">
        <v>6026908</v>
      </c>
      <c r="D1364" t="s">
        <v>866</v>
      </c>
      <c r="E1364" t="s">
        <v>7049</v>
      </c>
      <c r="F1364" t="s">
        <v>11</v>
      </c>
      <c r="G1364" s="32">
        <v>2000000</v>
      </c>
      <c r="H1364">
        <v>4.3</v>
      </c>
    </row>
    <row r="1365" spans="1:8" x14ac:dyDescent="0.25">
      <c r="A1365" t="s">
        <v>1070</v>
      </c>
      <c r="B1365">
        <v>112</v>
      </c>
      <c r="C1365" s="32">
        <v>70224196</v>
      </c>
      <c r="D1365" t="s">
        <v>1100</v>
      </c>
      <c r="E1365" t="s">
        <v>1101</v>
      </c>
      <c r="F1365" t="s">
        <v>11</v>
      </c>
      <c r="G1365" s="32">
        <v>70000000</v>
      </c>
      <c r="H1365">
        <v>5.6</v>
      </c>
    </row>
    <row r="1366" spans="1:8" x14ac:dyDescent="0.25">
      <c r="A1366" t="s">
        <v>3405</v>
      </c>
      <c r="B1366">
        <v>107</v>
      </c>
      <c r="C1366" s="32">
        <v>80000000</v>
      </c>
      <c r="D1366" t="s">
        <v>2641</v>
      </c>
      <c r="E1366" t="s">
        <v>3406</v>
      </c>
      <c r="F1366" t="s">
        <v>11</v>
      </c>
      <c r="G1366" s="32">
        <v>8200000</v>
      </c>
      <c r="H1366">
        <v>6.5</v>
      </c>
    </row>
    <row r="1367" spans="1:8" x14ac:dyDescent="0.25">
      <c r="A1367" t="s">
        <v>7485</v>
      </c>
      <c r="B1367">
        <v>88</v>
      </c>
      <c r="C1367" s="32">
        <v>1243961</v>
      </c>
      <c r="D1367" t="s">
        <v>676</v>
      </c>
      <c r="E1367" t="s">
        <v>7486</v>
      </c>
      <c r="F1367" t="s">
        <v>11</v>
      </c>
      <c r="G1367" s="32">
        <v>850000</v>
      </c>
      <c r="H1367">
        <v>6</v>
      </c>
    </row>
    <row r="1368" spans="1:8" x14ac:dyDescent="0.25">
      <c r="A1368" t="s">
        <v>3204</v>
      </c>
      <c r="B1368">
        <v>133</v>
      </c>
      <c r="C1368" s="32">
        <v>37721949</v>
      </c>
      <c r="D1368" t="s">
        <v>1165</v>
      </c>
      <c r="E1368" t="s">
        <v>3569</v>
      </c>
      <c r="F1368" t="s">
        <v>11</v>
      </c>
      <c r="G1368" s="32">
        <v>39887981.009999998</v>
      </c>
      <c r="H1368">
        <v>6</v>
      </c>
    </row>
    <row r="1369" spans="1:8" x14ac:dyDescent="0.25">
      <c r="A1369" t="s">
        <v>5002</v>
      </c>
      <c r="B1369">
        <v>145</v>
      </c>
      <c r="C1369" s="32">
        <v>5669081</v>
      </c>
      <c r="D1369" t="s">
        <v>673</v>
      </c>
      <c r="E1369" t="s">
        <v>5003</v>
      </c>
      <c r="F1369" t="s">
        <v>950</v>
      </c>
      <c r="G1369" s="32">
        <v>10818775</v>
      </c>
      <c r="H1369">
        <v>6.6</v>
      </c>
    </row>
    <row r="1370" spans="1:8" x14ac:dyDescent="0.25">
      <c r="A1370" t="s">
        <v>24</v>
      </c>
      <c r="B1370">
        <v>137</v>
      </c>
      <c r="C1370" s="32">
        <v>35168395</v>
      </c>
      <c r="D1370" t="s">
        <v>1672</v>
      </c>
      <c r="E1370" t="s">
        <v>1806</v>
      </c>
      <c r="F1370" t="s">
        <v>11</v>
      </c>
      <c r="G1370" s="32">
        <v>50000000</v>
      </c>
      <c r="H1370">
        <v>6.5</v>
      </c>
    </row>
    <row r="1371" spans="1:8" x14ac:dyDescent="0.25">
      <c r="A1371" t="s">
        <v>4839</v>
      </c>
      <c r="B1371">
        <v>86</v>
      </c>
      <c r="C1371" s="32">
        <v>5542025</v>
      </c>
      <c r="D1371" t="s">
        <v>676</v>
      </c>
      <c r="E1371" t="s">
        <v>4840</v>
      </c>
      <c r="F1371" t="s">
        <v>11</v>
      </c>
      <c r="G1371" s="32">
        <v>12000000</v>
      </c>
      <c r="H1371">
        <v>6.3</v>
      </c>
    </row>
    <row r="1372" spans="1:8" x14ac:dyDescent="0.25">
      <c r="A1372" t="s">
        <v>2089</v>
      </c>
      <c r="B1372">
        <v>127</v>
      </c>
      <c r="C1372" s="32">
        <v>62300000</v>
      </c>
      <c r="D1372" t="s">
        <v>16</v>
      </c>
      <c r="E1372" t="s">
        <v>3011</v>
      </c>
      <c r="F1372" t="s">
        <v>11</v>
      </c>
      <c r="G1372" s="32">
        <v>28000000</v>
      </c>
      <c r="H1372">
        <v>6.8</v>
      </c>
    </row>
    <row r="1373" spans="1:8" x14ac:dyDescent="0.25">
      <c r="A1373" t="s">
        <v>5592</v>
      </c>
      <c r="B1373">
        <v>126</v>
      </c>
      <c r="C1373" s="32">
        <v>48405881.850000001</v>
      </c>
      <c r="D1373" t="s">
        <v>498</v>
      </c>
      <c r="E1373" t="s">
        <v>6043</v>
      </c>
      <c r="F1373" t="s">
        <v>11</v>
      </c>
      <c r="G1373" s="32">
        <v>5000000</v>
      </c>
      <c r="H1373">
        <v>6.3</v>
      </c>
    </row>
    <row r="1374" spans="1:8" x14ac:dyDescent="0.25">
      <c r="A1374" t="s">
        <v>7182</v>
      </c>
      <c r="B1374">
        <v>103</v>
      </c>
      <c r="C1374" s="32">
        <v>48405881.850000001</v>
      </c>
      <c r="D1374" t="s">
        <v>7183</v>
      </c>
      <c r="E1374" t="s">
        <v>7184</v>
      </c>
      <c r="F1374" t="s">
        <v>11</v>
      </c>
      <c r="G1374" s="32">
        <v>1300000</v>
      </c>
      <c r="H1374">
        <v>5.2</v>
      </c>
    </row>
    <row r="1375" spans="1:8" x14ac:dyDescent="0.25">
      <c r="A1375" t="s">
        <v>2177</v>
      </c>
      <c r="B1375">
        <v>118</v>
      </c>
      <c r="C1375" s="32">
        <v>62877175</v>
      </c>
      <c r="D1375" t="s">
        <v>480</v>
      </c>
      <c r="E1375" t="s">
        <v>2781</v>
      </c>
      <c r="F1375" t="s">
        <v>11</v>
      </c>
      <c r="G1375" s="32">
        <v>30000000</v>
      </c>
      <c r="H1375">
        <v>7.2</v>
      </c>
    </row>
    <row r="1376" spans="1:8" x14ac:dyDescent="0.25">
      <c r="A1376" t="s">
        <v>2593</v>
      </c>
      <c r="B1376">
        <v>93</v>
      </c>
      <c r="C1376" s="32">
        <v>5204007</v>
      </c>
      <c r="D1376" t="s">
        <v>133</v>
      </c>
      <c r="E1376" t="s">
        <v>3101</v>
      </c>
      <c r="F1376" t="s">
        <v>11</v>
      </c>
      <c r="G1376" s="32">
        <v>28000000</v>
      </c>
      <c r="H1376">
        <v>6.3</v>
      </c>
    </row>
    <row r="1377" spans="1:8" x14ac:dyDescent="0.25">
      <c r="A1377" t="s">
        <v>137</v>
      </c>
      <c r="B1377">
        <v>142</v>
      </c>
      <c r="C1377" s="32">
        <v>329691196</v>
      </c>
      <c r="D1377" t="s">
        <v>866</v>
      </c>
      <c r="E1377" t="s">
        <v>1556</v>
      </c>
      <c r="F1377" t="s">
        <v>11</v>
      </c>
      <c r="G1377" s="32">
        <v>55000000</v>
      </c>
      <c r="H1377">
        <v>8.8000000000000007</v>
      </c>
    </row>
    <row r="1378" spans="1:8" x14ac:dyDescent="0.25">
      <c r="A1378" t="s">
        <v>3475</v>
      </c>
      <c r="B1378">
        <v>90</v>
      </c>
      <c r="C1378" s="32">
        <v>48405881.850000001</v>
      </c>
      <c r="D1378" t="s">
        <v>597</v>
      </c>
      <c r="E1378" t="s">
        <v>3476</v>
      </c>
      <c r="F1378" t="s">
        <v>11</v>
      </c>
      <c r="G1378" s="32">
        <v>11000000</v>
      </c>
      <c r="H1378">
        <v>6.3</v>
      </c>
    </row>
    <row r="1379" spans="1:8" x14ac:dyDescent="0.25">
      <c r="A1379" t="s">
        <v>6595</v>
      </c>
      <c r="B1379">
        <v>100</v>
      </c>
      <c r="C1379" s="32">
        <v>73678</v>
      </c>
      <c r="D1379" t="s">
        <v>673</v>
      </c>
      <c r="E1379" t="s">
        <v>6596</v>
      </c>
      <c r="F1379" t="s">
        <v>11</v>
      </c>
      <c r="G1379" s="32">
        <v>3000000</v>
      </c>
      <c r="H1379">
        <v>5.9</v>
      </c>
    </row>
    <row r="1380" spans="1:8" x14ac:dyDescent="0.25">
      <c r="A1380" t="s">
        <v>4837</v>
      </c>
      <c r="B1380">
        <v>95</v>
      </c>
      <c r="C1380" s="32">
        <v>6739141</v>
      </c>
      <c r="D1380" t="s">
        <v>475</v>
      </c>
      <c r="E1380" t="s">
        <v>4838</v>
      </c>
      <c r="F1380" t="s">
        <v>11</v>
      </c>
      <c r="G1380" s="32">
        <v>8000000</v>
      </c>
      <c r="H1380">
        <v>5.9</v>
      </c>
    </row>
    <row r="1381" spans="1:8" x14ac:dyDescent="0.25">
      <c r="A1381" t="s">
        <v>4864</v>
      </c>
      <c r="B1381">
        <v>108</v>
      </c>
      <c r="C1381" s="32">
        <v>48405881.850000001</v>
      </c>
      <c r="D1381" t="s">
        <v>2641</v>
      </c>
      <c r="E1381" t="s">
        <v>7113</v>
      </c>
      <c r="F1381" t="s">
        <v>11</v>
      </c>
      <c r="G1381" s="32">
        <v>1500000</v>
      </c>
      <c r="H1381">
        <v>6</v>
      </c>
    </row>
    <row r="1382" spans="1:8" x14ac:dyDescent="0.25">
      <c r="A1382" t="s">
        <v>1005</v>
      </c>
      <c r="B1382">
        <v>109</v>
      </c>
      <c r="C1382" s="32">
        <v>74484168</v>
      </c>
      <c r="D1382" t="s">
        <v>815</v>
      </c>
      <c r="E1382" t="s">
        <v>2782</v>
      </c>
      <c r="F1382" t="s">
        <v>11</v>
      </c>
      <c r="G1382" s="32">
        <v>45000000</v>
      </c>
      <c r="H1382">
        <v>6.9</v>
      </c>
    </row>
    <row r="1383" spans="1:8" x14ac:dyDescent="0.25">
      <c r="A1383" t="s">
        <v>891</v>
      </c>
      <c r="B1383">
        <v>88</v>
      </c>
      <c r="C1383" s="32">
        <v>120136047</v>
      </c>
      <c r="D1383" t="s">
        <v>480</v>
      </c>
      <c r="E1383" t="s">
        <v>892</v>
      </c>
      <c r="F1383" t="s">
        <v>11</v>
      </c>
      <c r="G1383" s="32">
        <v>80000000</v>
      </c>
      <c r="H1383">
        <v>5.6</v>
      </c>
    </row>
    <row r="1384" spans="1:8" x14ac:dyDescent="0.25">
      <c r="A1384" t="s">
        <v>6375</v>
      </c>
      <c r="B1384">
        <v>97</v>
      </c>
      <c r="C1384" s="32">
        <v>304137</v>
      </c>
      <c r="D1384" t="s">
        <v>3102</v>
      </c>
      <c r="E1384" t="s">
        <v>6376</v>
      </c>
      <c r="F1384" t="s">
        <v>11</v>
      </c>
      <c r="G1384" s="32">
        <v>39887981.009999998</v>
      </c>
      <c r="H1384">
        <v>7.3</v>
      </c>
    </row>
    <row r="1385" spans="1:8" x14ac:dyDescent="0.25">
      <c r="A1385" t="s">
        <v>6288</v>
      </c>
      <c r="B1385">
        <v>110</v>
      </c>
      <c r="C1385" s="32">
        <v>4301331</v>
      </c>
      <c r="D1385" t="s">
        <v>954</v>
      </c>
      <c r="E1385" t="s">
        <v>6289</v>
      </c>
      <c r="F1385" t="s">
        <v>11</v>
      </c>
      <c r="G1385" s="32">
        <v>4000000</v>
      </c>
      <c r="H1385">
        <v>6.7</v>
      </c>
    </row>
    <row r="1386" spans="1:8" x14ac:dyDescent="0.25">
      <c r="A1386" t="s">
        <v>6621</v>
      </c>
      <c r="B1386">
        <v>100</v>
      </c>
      <c r="C1386" s="32">
        <v>48405881.850000001</v>
      </c>
      <c r="D1386" t="s">
        <v>676</v>
      </c>
      <c r="E1386" t="s">
        <v>6622</v>
      </c>
      <c r="F1386" t="s">
        <v>3303</v>
      </c>
      <c r="G1386" s="32">
        <v>3000000</v>
      </c>
      <c r="H1386">
        <v>5.0999999999999996</v>
      </c>
    </row>
    <row r="1387" spans="1:8" x14ac:dyDescent="0.25">
      <c r="A1387" t="s">
        <v>118</v>
      </c>
      <c r="B1387">
        <v>117</v>
      </c>
      <c r="C1387" s="32">
        <v>52700832</v>
      </c>
      <c r="D1387" t="s">
        <v>480</v>
      </c>
      <c r="E1387" t="s">
        <v>6180</v>
      </c>
      <c r="F1387" t="s">
        <v>11</v>
      </c>
      <c r="G1387" s="32">
        <v>4500000</v>
      </c>
      <c r="H1387">
        <v>7.1</v>
      </c>
    </row>
    <row r="1388" spans="1:8" x14ac:dyDescent="0.25">
      <c r="A1388" t="s">
        <v>3304</v>
      </c>
      <c r="B1388">
        <v>100</v>
      </c>
      <c r="C1388" s="32">
        <v>13103828</v>
      </c>
      <c r="D1388" t="s">
        <v>730</v>
      </c>
      <c r="E1388" t="s">
        <v>4951</v>
      </c>
      <c r="F1388" t="s">
        <v>11</v>
      </c>
      <c r="G1388" s="32">
        <v>11000000</v>
      </c>
      <c r="H1388">
        <v>7.3</v>
      </c>
    </row>
    <row r="1389" spans="1:8" x14ac:dyDescent="0.25">
      <c r="A1389" t="s">
        <v>5173</v>
      </c>
      <c r="B1389">
        <v>86</v>
      </c>
      <c r="C1389" s="32">
        <v>4063238</v>
      </c>
      <c r="D1389" t="s">
        <v>480</v>
      </c>
      <c r="E1389" t="s">
        <v>6568</v>
      </c>
      <c r="F1389" t="s">
        <v>11</v>
      </c>
      <c r="G1389" s="32">
        <v>39887981.009999998</v>
      </c>
      <c r="H1389">
        <v>7.4</v>
      </c>
    </row>
    <row r="1390" spans="1:8" x14ac:dyDescent="0.25">
      <c r="A1390" t="s">
        <v>83</v>
      </c>
      <c r="B1390">
        <v>87</v>
      </c>
      <c r="C1390" s="32">
        <v>35287788</v>
      </c>
      <c r="D1390" t="s">
        <v>2348</v>
      </c>
      <c r="E1390" t="s">
        <v>2349</v>
      </c>
      <c r="F1390" t="s">
        <v>11</v>
      </c>
      <c r="G1390" s="32">
        <v>39000000</v>
      </c>
      <c r="H1390">
        <v>7</v>
      </c>
    </row>
    <row r="1391" spans="1:8" x14ac:dyDescent="0.25">
      <c r="A1391" t="s">
        <v>7415</v>
      </c>
      <c r="B1391">
        <v>90</v>
      </c>
      <c r="C1391" s="32">
        <v>48405881.850000001</v>
      </c>
      <c r="D1391" t="s">
        <v>676</v>
      </c>
      <c r="E1391" t="s">
        <v>7416</v>
      </c>
      <c r="F1391" t="s">
        <v>11</v>
      </c>
      <c r="G1391" s="32">
        <v>1000000</v>
      </c>
      <c r="H1391">
        <v>2.8</v>
      </c>
    </row>
    <row r="1392" spans="1:8" x14ac:dyDescent="0.25">
      <c r="A1392" t="s">
        <v>6644</v>
      </c>
      <c r="B1392">
        <v>93</v>
      </c>
      <c r="C1392" s="32">
        <v>100675</v>
      </c>
      <c r="D1392" t="s">
        <v>3034</v>
      </c>
      <c r="E1392" t="s">
        <v>6645</v>
      </c>
      <c r="F1392" t="s">
        <v>11</v>
      </c>
      <c r="G1392" s="32">
        <v>3000000</v>
      </c>
      <c r="H1392">
        <v>6.4</v>
      </c>
    </row>
    <row r="1393" spans="1:8" x14ac:dyDescent="0.25">
      <c r="A1393" t="s">
        <v>5871</v>
      </c>
      <c r="B1393">
        <v>90</v>
      </c>
      <c r="C1393" s="32">
        <v>48405881.850000001</v>
      </c>
      <c r="D1393" t="s">
        <v>2031</v>
      </c>
      <c r="E1393" t="s">
        <v>5872</v>
      </c>
      <c r="F1393" t="s">
        <v>11</v>
      </c>
      <c r="G1393" s="32">
        <v>6000000</v>
      </c>
      <c r="H1393">
        <v>6.5</v>
      </c>
    </row>
    <row r="1394" spans="1:8" x14ac:dyDescent="0.25">
      <c r="A1394" t="s">
        <v>702</v>
      </c>
      <c r="B1394">
        <v>97</v>
      </c>
      <c r="C1394" s="32">
        <v>110222438</v>
      </c>
      <c r="D1394" t="s">
        <v>3109</v>
      </c>
      <c r="E1394" t="s">
        <v>3110</v>
      </c>
      <c r="F1394" t="s">
        <v>11</v>
      </c>
      <c r="G1394" s="32">
        <v>26000000</v>
      </c>
      <c r="H1394">
        <v>6.1</v>
      </c>
    </row>
    <row r="1395" spans="1:8" x14ac:dyDescent="0.25">
      <c r="A1395" t="s">
        <v>4390</v>
      </c>
      <c r="B1395">
        <v>87</v>
      </c>
      <c r="C1395" s="32">
        <v>14249005</v>
      </c>
      <c r="D1395" t="s">
        <v>676</v>
      </c>
      <c r="E1395" t="s">
        <v>4391</v>
      </c>
      <c r="F1395" t="s">
        <v>11</v>
      </c>
      <c r="G1395" s="32">
        <v>15000000</v>
      </c>
      <c r="H1395">
        <v>4.5</v>
      </c>
    </row>
    <row r="1396" spans="1:8" x14ac:dyDescent="0.25">
      <c r="A1396" t="s">
        <v>2593</v>
      </c>
      <c r="B1396">
        <v>97</v>
      </c>
      <c r="C1396" s="32">
        <v>82163317</v>
      </c>
      <c r="D1396" t="s">
        <v>1667</v>
      </c>
      <c r="E1396" t="s">
        <v>3176</v>
      </c>
      <c r="F1396" t="s">
        <v>11</v>
      </c>
      <c r="G1396" s="32">
        <v>30000000</v>
      </c>
      <c r="H1396">
        <v>5.8</v>
      </c>
    </row>
    <row r="1397" spans="1:8" x14ac:dyDescent="0.25">
      <c r="A1397" t="s">
        <v>3358</v>
      </c>
      <c r="B1397">
        <v>93</v>
      </c>
      <c r="C1397" s="32">
        <v>34872293</v>
      </c>
      <c r="D1397" t="s">
        <v>2727</v>
      </c>
      <c r="E1397" t="s">
        <v>5958</v>
      </c>
      <c r="F1397" t="s">
        <v>11</v>
      </c>
      <c r="G1397" s="32">
        <v>8500000</v>
      </c>
      <c r="H1397">
        <v>4.9000000000000004</v>
      </c>
    </row>
    <row r="1398" spans="1:8" x14ac:dyDescent="0.25">
      <c r="A1398" t="s">
        <v>1594</v>
      </c>
      <c r="B1398">
        <v>91</v>
      </c>
      <c r="C1398" s="32">
        <v>55747724</v>
      </c>
      <c r="D1398" t="s">
        <v>148</v>
      </c>
      <c r="E1398" t="s">
        <v>1595</v>
      </c>
      <c r="F1398" t="s">
        <v>11</v>
      </c>
      <c r="G1398" s="32">
        <v>55000000</v>
      </c>
      <c r="H1398">
        <v>5.9</v>
      </c>
    </row>
    <row r="1399" spans="1:8" x14ac:dyDescent="0.25">
      <c r="A1399" t="s">
        <v>790</v>
      </c>
      <c r="B1399">
        <v>139</v>
      </c>
      <c r="C1399" s="32">
        <v>20389967</v>
      </c>
      <c r="D1399" t="s">
        <v>1830</v>
      </c>
      <c r="E1399" t="s">
        <v>1831</v>
      </c>
      <c r="F1399" t="s">
        <v>11</v>
      </c>
      <c r="G1399" s="32">
        <v>50000000</v>
      </c>
      <c r="H1399">
        <v>6.7</v>
      </c>
    </row>
    <row r="1400" spans="1:8" x14ac:dyDescent="0.25">
      <c r="A1400" t="s">
        <v>4744</v>
      </c>
      <c r="B1400">
        <v>94</v>
      </c>
      <c r="C1400" s="32">
        <v>140987</v>
      </c>
      <c r="D1400" t="s">
        <v>1165</v>
      </c>
      <c r="E1400" t="s">
        <v>5232</v>
      </c>
      <c r="F1400" t="s">
        <v>11</v>
      </c>
      <c r="G1400" s="32">
        <v>39887981.009999998</v>
      </c>
      <c r="H1400">
        <v>4.2</v>
      </c>
    </row>
    <row r="1401" spans="1:8" x14ac:dyDescent="0.25">
      <c r="A1401" t="s">
        <v>1856</v>
      </c>
      <c r="B1401">
        <v>123</v>
      </c>
      <c r="C1401" s="32">
        <v>36581633</v>
      </c>
      <c r="D1401" t="s">
        <v>582</v>
      </c>
      <c r="E1401" t="s">
        <v>3568</v>
      </c>
      <c r="F1401" t="s">
        <v>11</v>
      </c>
      <c r="G1401" s="32">
        <v>21000000</v>
      </c>
      <c r="H1401">
        <v>7.5</v>
      </c>
    </row>
    <row r="1402" spans="1:8" x14ac:dyDescent="0.25">
      <c r="A1402" t="s">
        <v>4524</v>
      </c>
      <c r="B1402">
        <v>94</v>
      </c>
      <c r="C1402" s="32">
        <v>48405881.850000001</v>
      </c>
      <c r="D1402" t="s">
        <v>4525</v>
      </c>
      <c r="E1402" t="s">
        <v>4526</v>
      </c>
      <c r="F1402" t="s">
        <v>11</v>
      </c>
      <c r="G1402" s="32">
        <v>14500000</v>
      </c>
      <c r="H1402">
        <v>6.2</v>
      </c>
    </row>
    <row r="1403" spans="1:8" x14ac:dyDescent="0.25">
      <c r="A1403" t="s">
        <v>5046</v>
      </c>
      <c r="B1403">
        <v>103</v>
      </c>
      <c r="C1403" s="32">
        <v>532988</v>
      </c>
      <c r="D1403" t="s">
        <v>2150</v>
      </c>
      <c r="E1403" t="s">
        <v>5673</v>
      </c>
      <c r="F1403" t="s">
        <v>11</v>
      </c>
      <c r="G1403" s="32">
        <v>7000000</v>
      </c>
      <c r="H1403">
        <v>6.5</v>
      </c>
    </row>
    <row r="1404" spans="1:8" x14ac:dyDescent="0.25">
      <c r="A1404" t="s">
        <v>6582</v>
      </c>
      <c r="B1404">
        <v>102</v>
      </c>
      <c r="C1404" s="32">
        <v>48405881.850000001</v>
      </c>
      <c r="D1404" t="s">
        <v>1808</v>
      </c>
      <c r="E1404" t="s">
        <v>6583</v>
      </c>
      <c r="F1404" t="s">
        <v>11</v>
      </c>
      <c r="G1404" s="32">
        <v>3000000</v>
      </c>
      <c r="H1404">
        <v>6.9</v>
      </c>
    </row>
    <row r="1405" spans="1:8" x14ac:dyDescent="0.25">
      <c r="A1405" t="s">
        <v>6925</v>
      </c>
      <c r="B1405">
        <v>99</v>
      </c>
      <c r="C1405" s="32">
        <v>48405881.850000001</v>
      </c>
      <c r="D1405" t="s">
        <v>730</v>
      </c>
      <c r="E1405" t="s">
        <v>6926</v>
      </c>
      <c r="F1405" t="s">
        <v>11</v>
      </c>
      <c r="G1405" s="32">
        <v>2000000</v>
      </c>
      <c r="H1405">
        <v>6.4</v>
      </c>
    </row>
    <row r="1406" spans="1:8" x14ac:dyDescent="0.25">
      <c r="A1406" t="s">
        <v>3720</v>
      </c>
      <c r="B1406">
        <v>116</v>
      </c>
      <c r="C1406" s="32">
        <v>48405881.850000001</v>
      </c>
      <c r="D1406" t="s">
        <v>3509</v>
      </c>
      <c r="E1406" t="s">
        <v>6403</v>
      </c>
      <c r="F1406" t="s">
        <v>11</v>
      </c>
      <c r="G1406" s="32">
        <v>2000000</v>
      </c>
      <c r="H1406">
        <v>7.5</v>
      </c>
    </row>
    <row r="1407" spans="1:8" x14ac:dyDescent="0.25">
      <c r="A1407" t="s">
        <v>1186</v>
      </c>
      <c r="B1407">
        <v>118</v>
      </c>
      <c r="C1407" s="32">
        <v>44983704</v>
      </c>
      <c r="D1407" t="s">
        <v>2729</v>
      </c>
      <c r="E1407" t="s">
        <v>2730</v>
      </c>
      <c r="F1407" t="s">
        <v>11</v>
      </c>
      <c r="G1407" s="32">
        <v>31000000</v>
      </c>
      <c r="H1407">
        <v>7.3</v>
      </c>
    </row>
    <row r="1408" spans="1:8" x14ac:dyDescent="0.25">
      <c r="A1408" t="s">
        <v>2000</v>
      </c>
      <c r="B1408">
        <v>123</v>
      </c>
      <c r="C1408" s="32">
        <v>25776062</v>
      </c>
      <c r="D1408" t="s">
        <v>2150</v>
      </c>
      <c r="E1408" t="s">
        <v>4792</v>
      </c>
      <c r="F1408" t="s">
        <v>11</v>
      </c>
      <c r="G1408" s="32">
        <v>12000000</v>
      </c>
      <c r="H1408">
        <v>7.4</v>
      </c>
    </row>
    <row r="1409" spans="1:8" x14ac:dyDescent="0.25">
      <c r="A1409" t="s">
        <v>5038</v>
      </c>
      <c r="B1409">
        <v>85</v>
      </c>
      <c r="C1409" s="32">
        <v>32983713</v>
      </c>
      <c r="D1409" t="s">
        <v>866</v>
      </c>
      <c r="E1409" t="s">
        <v>5039</v>
      </c>
      <c r="F1409" t="s">
        <v>11</v>
      </c>
      <c r="G1409" s="32">
        <v>20000000</v>
      </c>
      <c r="H1409">
        <v>5.8</v>
      </c>
    </row>
    <row r="1410" spans="1:8" x14ac:dyDescent="0.25">
      <c r="A1410" t="s">
        <v>2391</v>
      </c>
      <c r="B1410">
        <v>87</v>
      </c>
      <c r="C1410" s="32">
        <v>19100000</v>
      </c>
      <c r="D1410" t="s">
        <v>1033</v>
      </c>
      <c r="E1410" t="s">
        <v>7187</v>
      </c>
      <c r="F1410" t="s">
        <v>11</v>
      </c>
      <c r="G1410" s="32">
        <v>1250000</v>
      </c>
      <c r="H1410">
        <v>6.1</v>
      </c>
    </row>
    <row r="1411" spans="1:8" x14ac:dyDescent="0.25">
      <c r="A1411" t="s">
        <v>2391</v>
      </c>
      <c r="B1411">
        <v>91</v>
      </c>
      <c r="C1411" s="32">
        <v>36200000</v>
      </c>
      <c r="D1411" t="s">
        <v>1883</v>
      </c>
      <c r="E1411" t="s">
        <v>6772</v>
      </c>
      <c r="F1411" t="s">
        <v>11</v>
      </c>
      <c r="G1411" s="32">
        <v>4000000</v>
      </c>
      <c r="H1411">
        <v>5.7</v>
      </c>
    </row>
    <row r="1412" spans="1:8" x14ac:dyDescent="0.25">
      <c r="A1412" t="s">
        <v>6653</v>
      </c>
      <c r="B1412">
        <v>88</v>
      </c>
      <c r="C1412" s="32">
        <v>19170001</v>
      </c>
      <c r="D1412" t="s">
        <v>2173</v>
      </c>
      <c r="E1412" t="s">
        <v>6654</v>
      </c>
      <c r="F1412" t="s">
        <v>11</v>
      </c>
      <c r="G1412" s="32">
        <v>2800000</v>
      </c>
      <c r="H1412">
        <v>5.3</v>
      </c>
    </row>
    <row r="1413" spans="1:8" x14ac:dyDescent="0.25">
      <c r="A1413" t="s">
        <v>6000</v>
      </c>
      <c r="B1413">
        <v>100</v>
      </c>
      <c r="C1413" s="32">
        <v>14343976</v>
      </c>
      <c r="D1413" t="s">
        <v>6001</v>
      </c>
      <c r="E1413" t="s">
        <v>6002</v>
      </c>
      <c r="F1413" t="s">
        <v>11</v>
      </c>
      <c r="G1413" s="32">
        <v>5000000</v>
      </c>
      <c r="H1413">
        <v>4.5</v>
      </c>
    </row>
    <row r="1414" spans="1:8" x14ac:dyDescent="0.25">
      <c r="A1414" t="s">
        <v>6773</v>
      </c>
      <c r="B1414">
        <v>92</v>
      </c>
      <c r="C1414" s="32">
        <v>21300000</v>
      </c>
      <c r="D1414" t="s">
        <v>1033</v>
      </c>
      <c r="E1414" t="s">
        <v>6774</v>
      </c>
      <c r="F1414" t="s">
        <v>11</v>
      </c>
      <c r="G1414" s="32">
        <v>2200000</v>
      </c>
      <c r="H1414">
        <v>4.7</v>
      </c>
    </row>
    <row r="1415" spans="1:8" x14ac:dyDescent="0.25">
      <c r="A1415" t="s">
        <v>5073</v>
      </c>
      <c r="B1415">
        <v>97</v>
      </c>
      <c r="C1415" s="32">
        <v>32600000</v>
      </c>
      <c r="D1415" t="s">
        <v>1883</v>
      </c>
      <c r="E1415" t="s">
        <v>6677</v>
      </c>
      <c r="F1415" t="s">
        <v>11</v>
      </c>
      <c r="G1415" s="32">
        <v>1800000</v>
      </c>
      <c r="H1415">
        <v>5.9</v>
      </c>
    </row>
    <row r="1416" spans="1:8" x14ac:dyDescent="0.25">
      <c r="A1416" t="s">
        <v>1050</v>
      </c>
      <c r="B1416">
        <v>97</v>
      </c>
      <c r="C1416" s="32">
        <v>27900000</v>
      </c>
      <c r="D1416" t="s">
        <v>866</v>
      </c>
      <c r="E1416" t="s">
        <v>6393</v>
      </c>
      <c r="F1416" t="s">
        <v>11</v>
      </c>
      <c r="G1416" s="32">
        <v>3500000</v>
      </c>
      <c r="H1416">
        <v>7.3</v>
      </c>
    </row>
    <row r="1417" spans="1:8" x14ac:dyDescent="0.25">
      <c r="A1417" t="s">
        <v>1276</v>
      </c>
      <c r="B1417">
        <v>109</v>
      </c>
      <c r="C1417" s="32">
        <v>55802754</v>
      </c>
      <c r="D1417" t="s">
        <v>569</v>
      </c>
      <c r="E1417" t="s">
        <v>2487</v>
      </c>
      <c r="F1417" t="s">
        <v>11</v>
      </c>
      <c r="G1417" s="32">
        <v>35000000</v>
      </c>
      <c r="H1417">
        <v>6.6</v>
      </c>
    </row>
    <row r="1418" spans="1:8" x14ac:dyDescent="0.25">
      <c r="A1418" t="s">
        <v>5469</v>
      </c>
      <c r="B1418">
        <v>88</v>
      </c>
      <c r="C1418" s="32">
        <v>13367101</v>
      </c>
      <c r="D1418" t="s">
        <v>480</v>
      </c>
      <c r="E1418" t="s">
        <v>5728</v>
      </c>
      <c r="F1418" t="s">
        <v>11</v>
      </c>
      <c r="G1418" s="32">
        <v>6500000</v>
      </c>
      <c r="H1418">
        <v>5.9</v>
      </c>
    </row>
    <row r="1419" spans="1:8" x14ac:dyDescent="0.25">
      <c r="A1419" t="s">
        <v>1229</v>
      </c>
      <c r="B1419">
        <v>106</v>
      </c>
      <c r="C1419" s="32">
        <v>18298649</v>
      </c>
      <c r="D1419" t="s">
        <v>2559</v>
      </c>
      <c r="E1419" t="s">
        <v>2904</v>
      </c>
      <c r="F1419" t="s">
        <v>11</v>
      </c>
      <c r="G1419" s="32">
        <v>30000000</v>
      </c>
      <c r="H1419">
        <v>6.4</v>
      </c>
    </row>
    <row r="1420" spans="1:8" x14ac:dyDescent="0.25">
      <c r="A1420" t="s">
        <v>7252</v>
      </c>
      <c r="B1420">
        <v>92</v>
      </c>
      <c r="C1420" s="32">
        <v>1400000</v>
      </c>
      <c r="D1420" t="s">
        <v>6712</v>
      </c>
      <c r="E1420" t="s">
        <v>7253</v>
      </c>
      <c r="F1420" t="s">
        <v>11</v>
      </c>
      <c r="G1420" s="32">
        <v>1100000</v>
      </c>
      <c r="H1420">
        <v>5.9</v>
      </c>
    </row>
    <row r="1421" spans="1:8" x14ac:dyDescent="0.25">
      <c r="A1421" t="s">
        <v>1666</v>
      </c>
      <c r="B1421">
        <v>108</v>
      </c>
      <c r="C1421" s="32">
        <v>25753840</v>
      </c>
      <c r="D1421" t="s">
        <v>3739</v>
      </c>
      <c r="E1421" t="s">
        <v>3740</v>
      </c>
      <c r="F1421" t="s">
        <v>11</v>
      </c>
      <c r="G1421" s="32">
        <v>19000000</v>
      </c>
      <c r="H1421">
        <v>7.3</v>
      </c>
    </row>
    <row r="1422" spans="1:8" x14ac:dyDescent="0.25">
      <c r="A1422" t="s">
        <v>906</v>
      </c>
      <c r="B1422">
        <v>122</v>
      </c>
      <c r="C1422" s="32">
        <v>31598308</v>
      </c>
      <c r="D1422" t="s">
        <v>1033</v>
      </c>
      <c r="E1422" t="s">
        <v>1972</v>
      </c>
      <c r="F1422" t="s">
        <v>11</v>
      </c>
      <c r="G1422" s="32">
        <v>35000000</v>
      </c>
      <c r="H1422">
        <v>6.8</v>
      </c>
    </row>
    <row r="1423" spans="1:8" x14ac:dyDescent="0.25">
      <c r="A1423" t="s">
        <v>5849</v>
      </c>
      <c r="B1423">
        <v>118</v>
      </c>
      <c r="C1423" s="32">
        <v>48405881.850000001</v>
      </c>
      <c r="D1423" t="s">
        <v>1903</v>
      </c>
      <c r="E1423" t="s">
        <v>7044</v>
      </c>
      <c r="F1423" t="s">
        <v>11</v>
      </c>
      <c r="G1423" s="32">
        <v>1650000</v>
      </c>
      <c r="H1423">
        <v>7.8</v>
      </c>
    </row>
    <row r="1424" spans="1:8" x14ac:dyDescent="0.25">
      <c r="A1424" t="s">
        <v>4211</v>
      </c>
      <c r="B1424">
        <v>90</v>
      </c>
      <c r="C1424" s="32">
        <v>4922166</v>
      </c>
      <c r="D1424" t="s">
        <v>3799</v>
      </c>
      <c r="E1424" t="s">
        <v>4843</v>
      </c>
      <c r="F1424" t="s">
        <v>11</v>
      </c>
      <c r="G1424" s="32">
        <v>12000000</v>
      </c>
      <c r="H1424">
        <v>2.1</v>
      </c>
    </row>
    <row r="1425" spans="1:8" x14ac:dyDescent="0.25">
      <c r="A1425" t="s">
        <v>1690</v>
      </c>
      <c r="B1425">
        <v>92</v>
      </c>
      <c r="C1425" s="32">
        <v>23324666</v>
      </c>
      <c r="D1425" t="s">
        <v>19</v>
      </c>
      <c r="E1425" t="s">
        <v>1691</v>
      </c>
      <c r="F1425" t="s">
        <v>11</v>
      </c>
      <c r="G1425" s="32">
        <v>52000000</v>
      </c>
      <c r="H1425">
        <v>6.5</v>
      </c>
    </row>
    <row r="1426" spans="1:8" x14ac:dyDescent="0.25">
      <c r="A1426" t="s">
        <v>1936</v>
      </c>
      <c r="B1426">
        <v>115</v>
      </c>
      <c r="C1426" s="32">
        <v>24800000</v>
      </c>
      <c r="D1426" t="s">
        <v>16</v>
      </c>
      <c r="E1426" t="s">
        <v>6807</v>
      </c>
      <c r="F1426" t="s">
        <v>11</v>
      </c>
      <c r="G1426" s="32">
        <v>2000000</v>
      </c>
      <c r="H1426">
        <v>7.5</v>
      </c>
    </row>
    <row r="1427" spans="1:8" x14ac:dyDescent="0.25">
      <c r="A1427" t="s">
        <v>280</v>
      </c>
      <c r="B1427">
        <v>122</v>
      </c>
      <c r="C1427" s="32">
        <v>18593156</v>
      </c>
      <c r="D1427" t="s">
        <v>1165</v>
      </c>
      <c r="E1427" t="s">
        <v>2974</v>
      </c>
      <c r="F1427" t="s">
        <v>11</v>
      </c>
      <c r="G1427" s="32">
        <v>35000000</v>
      </c>
      <c r="H1427">
        <v>7.7</v>
      </c>
    </row>
    <row r="1428" spans="1:8" x14ac:dyDescent="0.25">
      <c r="A1428" t="s">
        <v>7325</v>
      </c>
      <c r="B1428">
        <v>97</v>
      </c>
      <c r="C1428" s="32">
        <v>2508841</v>
      </c>
      <c r="D1428" t="s">
        <v>661</v>
      </c>
      <c r="E1428" t="s">
        <v>7326</v>
      </c>
      <c r="F1428" t="s">
        <v>11</v>
      </c>
      <c r="G1428" s="32">
        <v>1000000</v>
      </c>
      <c r="H1428">
        <v>7.2</v>
      </c>
    </row>
    <row r="1429" spans="1:8" x14ac:dyDescent="0.25">
      <c r="A1429" t="s">
        <v>273</v>
      </c>
      <c r="B1429">
        <v>102</v>
      </c>
      <c r="C1429" s="32">
        <v>400736600</v>
      </c>
      <c r="D1429" t="s">
        <v>274</v>
      </c>
      <c r="E1429" t="s">
        <v>275</v>
      </c>
      <c r="F1429" t="s">
        <v>11</v>
      </c>
      <c r="G1429" s="32">
        <v>150000000</v>
      </c>
      <c r="H1429">
        <v>7.6</v>
      </c>
    </row>
    <row r="1430" spans="1:8" x14ac:dyDescent="0.25">
      <c r="A1430" t="s">
        <v>2404</v>
      </c>
      <c r="B1430">
        <v>85</v>
      </c>
      <c r="C1430" s="32">
        <v>16097842</v>
      </c>
      <c r="D1430" t="s">
        <v>2150</v>
      </c>
      <c r="E1430" t="s">
        <v>7472</v>
      </c>
      <c r="F1430" t="s">
        <v>11</v>
      </c>
      <c r="G1430" s="32">
        <v>900000</v>
      </c>
      <c r="H1430">
        <v>7.5</v>
      </c>
    </row>
    <row r="1431" spans="1:8" x14ac:dyDescent="0.25">
      <c r="A1431" t="s">
        <v>6730</v>
      </c>
      <c r="B1431">
        <v>112</v>
      </c>
      <c r="C1431" s="32">
        <v>173783</v>
      </c>
      <c r="D1431" t="s">
        <v>3034</v>
      </c>
      <c r="E1431" t="s">
        <v>6731</v>
      </c>
      <c r="F1431" t="s">
        <v>11</v>
      </c>
      <c r="G1431" s="32">
        <v>2500000</v>
      </c>
      <c r="H1431">
        <v>7.6</v>
      </c>
    </row>
    <row r="1432" spans="1:8" x14ac:dyDescent="0.25">
      <c r="A1432" t="s">
        <v>6218</v>
      </c>
      <c r="B1432">
        <v>134</v>
      </c>
      <c r="C1432" s="32">
        <v>48405881.850000001</v>
      </c>
      <c r="D1432" t="s">
        <v>1387</v>
      </c>
      <c r="E1432" t="s">
        <v>6219</v>
      </c>
      <c r="F1432" t="s">
        <v>1905</v>
      </c>
      <c r="G1432" s="32">
        <v>39887981.009999998</v>
      </c>
      <c r="H1432">
        <v>4.7</v>
      </c>
    </row>
    <row r="1433" spans="1:8" x14ac:dyDescent="0.25">
      <c r="A1433" t="s">
        <v>518</v>
      </c>
      <c r="B1433">
        <v>101</v>
      </c>
      <c r="C1433" s="32">
        <v>2506446</v>
      </c>
      <c r="D1433" t="s">
        <v>569</v>
      </c>
      <c r="E1433" t="s">
        <v>6858</v>
      </c>
      <c r="F1433" t="s">
        <v>11</v>
      </c>
      <c r="G1433" s="32">
        <v>2000000</v>
      </c>
      <c r="H1433">
        <v>4.7</v>
      </c>
    </row>
    <row r="1434" spans="1:8" x14ac:dyDescent="0.25">
      <c r="A1434" t="s">
        <v>4577</v>
      </c>
      <c r="B1434">
        <v>86</v>
      </c>
      <c r="C1434" s="32">
        <v>9402410</v>
      </c>
      <c r="D1434" t="s">
        <v>1437</v>
      </c>
      <c r="E1434" t="s">
        <v>4578</v>
      </c>
      <c r="F1434" t="s">
        <v>11</v>
      </c>
      <c r="G1434" s="32">
        <v>14000000</v>
      </c>
      <c r="H1434">
        <v>5.4</v>
      </c>
    </row>
    <row r="1435" spans="1:8" x14ac:dyDescent="0.25">
      <c r="A1435" t="s">
        <v>335</v>
      </c>
      <c r="B1435">
        <v>90</v>
      </c>
      <c r="C1435" s="32">
        <v>110332737</v>
      </c>
      <c r="D1435" t="s">
        <v>336</v>
      </c>
      <c r="E1435" t="s">
        <v>337</v>
      </c>
      <c r="F1435" t="s">
        <v>11</v>
      </c>
      <c r="G1435" s="32">
        <v>100000000</v>
      </c>
      <c r="H1435">
        <v>6.1</v>
      </c>
    </row>
    <row r="1436" spans="1:8" x14ac:dyDescent="0.25">
      <c r="A1436" t="s">
        <v>4048</v>
      </c>
      <c r="B1436">
        <v>111</v>
      </c>
      <c r="C1436" s="32">
        <v>1294640</v>
      </c>
      <c r="D1436" t="s">
        <v>2248</v>
      </c>
      <c r="E1436" t="s">
        <v>4470</v>
      </c>
      <c r="F1436" t="s">
        <v>11</v>
      </c>
      <c r="G1436" s="32">
        <v>15000000</v>
      </c>
      <c r="H1436">
        <v>6.5</v>
      </c>
    </row>
    <row r="1437" spans="1:8" x14ac:dyDescent="0.25">
      <c r="A1437" t="s">
        <v>8083</v>
      </c>
      <c r="B1437">
        <v>85</v>
      </c>
      <c r="C1437" s="32">
        <v>48405881.850000001</v>
      </c>
      <c r="D1437" t="s">
        <v>866</v>
      </c>
      <c r="E1437" t="s">
        <v>8091</v>
      </c>
      <c r="F1437" t="s">
        <v>11</v>
      </c>
      <c r="G1437" s="32">
        <v>39887981.009999998</v>
      </c>
      <c r="H1437">
        <v>6.4</v>
      </c>
    </row>
    <row r="1438" spans="1:8" x14ac:dyDescent="0.25">
      <c r="A1438" t="s">
        <v>1102</v>
      </c>
      <c r="B1438">
        <v>153</v>
      </c>
      <c r="C1438" s="32">
        <v>51814190</v>
      </c>
      <c r="D1438" t="s">
        <v>866</v>
      </c>
      <c r="E1438" t="s">
        <v>1103</v>
      </c>
      <c r="F1438" t="s">
        <v>11</v>
      </c>
      <c r="G1438" s="32">
        <v>75000000</v>
      </c>
      <c r="H1438">
        <v>6.4</v>
      </c>
    </row>
    <row r="1439" spans="1:8" x14ac:dyDescent="0.25">
      <c r="A1439" t="s">
        <v>4167</v>
      </c>
      <c r="B1439">
        <v>122</v>
      </c>
      <c r="C1439" s="32">
        <v>220914</v>
      </c>
      <c r="D1439" t="s">
        <v>2150</v>
      </c>
      <c r="E1439" t="s">
        <v>4168</v>
      </c>
      <c r="F1439" t="s">
        <v>11</v>
      </c>
      <c r="G1439" s="32">
        <v>16800000</v>
      </c>
      <c r="H1439">
        <v>6.5</v>
      </c>
    </row>
    <row r="1440" spans="1:8" x14ac:dyDescent="0.25">
      <c r="A1440" t="s">
        <v>107</v>
      </c>
      <c r="B1440">
        <v>140</v>
      </c>
      <c r="C1440" s="32">
        <v>350034110</v>
      </c>
      <c r="D1440" t="s">
        <v>108</v>
      </c>
      <c r="E1440" t="s">
        <v>109</v>
      </c>
      <c r="F1440" t="s">
        <v>11</v>
      </c>
      <c r="G1440" s="32">
        <v>190000000</v>
      </c>
      <c r="H1440">
        <v>7.2</v>
      </c>
    </row>
    <row r="1441" spans="1:8" x14ac:dyDescent="0.25">
      <c r="A1441" t="s">
        <v>2064</v>
      </c>
      <c r="B1441">
        <v>92</v>
      </c>
      <c r="C1441" s="32">
        <v>17596256</v>
      </c>
      <c r="D1441" t="s">
        <v>1041</v>
      </c>
      <c r="E1441" t="s">
        <v>2566</v>
      </c>
      <c r="F1441" t="s">
        <v>11</v>
      </c>
      <c r="G1441" s="32">
        <v>35000000</v>
      </c>
      <c r="H1441">
        <v>3.8</v>
      </c>
    </row>
    <row r="1442" spans="1:8" x14ac:dyDescent="0.25">
      <c r="A1442" t="s">
        <v>163</v>
      </c>
      <c r="B1442">
        <v>134</v>
      </c>
      <c r="C1442" s="32">
        <v>85707116</v>
      </c>
      <c r="D1442" t="s">
        <v>498</v>
      </c>
      <c r="E1442" t="s">
        <v>923</v>
      </c>
      <c r="F1442" t="s">
        <v>11</v>
      </c>
      <c r="G1442" s="32">
        <v>68000000</v>
      </c>
      <c r="H1442">
        <v>7.6</v>
      </c>
    </row>
    <row r="1443" spans="1:8" x14ac:dyDescent="0.25">
      <c r="A1443" t="s">
        <v>6336</v>
      </c>
      <c r="B1443">
        <v>106</v>
      </c>
      <c r="C1443" s="32">
        <v>20262</v>
      </c>
      <c r="D1443" t="s">
        <v>1165</v>
      </c>
      <c r="E1443" t="s">
        <v>6337</v>
      </c>
      <c r="F1443" t="s">
        <v>4916</v>
      </c>
      <c r="G1443" s="32">
        <v>4000000</v>
      </c>
      <c r="H1443">
        <v>6.1</v>
      </c>
    </row>
    <row r="1444" spans="1:8" x14ac:dyDescent="0.25">
      <c r="A1444" t="s">
        <v>60</v>
      </c>
      <c r="B1444">
        <v>125</v>
      </c>
      <c r="C1444" s="32">
        <v>48154732</v>
      </c>
      <c r="D1444" t="s">
        <v>498</v>
      </c>
      <c r="E1444" t="s">
        <v>1775</v>
      </c>
      <c r="F1444" t="s">
        <v>11</v>
      </c>
      <c r="G1444" s="32">
        <v>50000000</v>
      </c>
      <c r="H1444">
        <v>5.8</v>
      </c>
    </row>
    <row r="1445" spans="1:8" x14ac:dyDescent="0.25">
      <c r="A1445" t="s">
        <v>356</v>
      </c>
      <c r="B1445">
        <v>122</v>
      </c>
      <c r="C1445" s="32">
        <v>122512052</v>
      </c>
      <c r="D1445" t="s">
        <v>74</v>
      </c>
      <c r="E1445" t="s">
        <v>357</v>
      </c>
      <c r="F1445" t="s">
        <v>11</v>
      </c>
      <c r="G1445" s="32">
        <v>130000000</v>
      </c>
      <c r="H1445">
        <v>5.8</v>
      </c>
    </row>
    <row r="1446" spans="1:8" x14ac:dyDescent="0.25">
      <c r="A1446" t="s">
        <v>173</v>
      </c>
      <c r="B1446">
        <v>118</v>
      </c>
      <c r="C1446" s="32">
        <v>150167630</v>
      </c>
      <c r="D1446" t="s">
        <v>74</v>
      </c>
      <c r="E1446" t="s">
        <v>174</v>
      </c>
      <c r="F1446" t="s">
        <v>11</v>
      </c>
      <c r="G1446" s="32">
        <v>175000000</v>
      </c>
      <c r="H1446">
        <v>5.8</v>
      </c>
    </row>
    <row r="1447" spans="1:8" x14ac:dyDescent="0.25">
      <c r="A1447" t="s">
        <v>8046</v>
      </c>
      <c r="B1447">
        <v>99</v>
      </c>
      <c r="C1447" s="32">
        <v>48405881.850000001</v>
      </c>
      <c r="D1447" t="s">
        <v>480</v>
      </c>
      <c r="E1447" t="s">
        <v>8047</v>
      </c>
      <c r="F1447" t="s">
        <v>4916</v>
      </c>
      <c r="G1447" s="32">
        <v>39887981.009999998</v>
      </c>
      <c r="H1447">
        <v>6.4</v>
      </c>
    </row>
    <row r="1448" spans="1:8" x14ac:dyDescent="0.25">
      <c r="A1448" t="s">
        <v>5901</v>
      </c>
      <c r="B1448">
        <v>95</v>
      </c>
      <c r="C1448" s="32">
        <v>48405881.850000001</v>
      </c>
      <c r="D1448" t="s">
        <v>1863</v>
      </c>
      <c r="E1448" t="s">
        <v>5902</v>
      </c>
      <c r="F1448" t="s">
        <v>11</v>
      </c>
      <c r="G1448" s="32">
        <v>39887981.009999998</v>
      </c>
      <c r="H1448">
        <v>3.4</v>
      </c>
    </row>
    <row r="1449" spans="1:8" x14ac:dyDescent="0.25">
      <c r="A1449" t="s">
        <v>335</v>
      </c>
      <c r="B1449">
        <v>102</v>
      </c>
      <c r="C1449" s="32">
        <v>71423726</v>
      </c>
      <c r="D1449" t="s">
        <v>638</v>
      </c>
      <c r="E1449" t="s">
        <v>1955</v>
      </c>
      <c r="F1449" t="s">
        <v>11</v>
      </c>
      <c r="G1449" s="32">
        <v>45000000</v>
      </c>
      <c r="H1449">
        <v>7.3</v>
      </c>
    </row>
    <row r="1450" spans="1:8" x14ac:dyDescent="0.25">
      <c r="A1450" t="s">
        <v>1546</v>
      </c>
      <c r="B1450">
        <v>95</v>
      </c>
      <c r="C1450" s="32">
        <v>20488579</v>
      </c>
      <c r="D1450" t="s">
        <v>964</v>
      </c>
      <c r="E1450" t="s">
        <v>1855</v>
      </c>
      <c r="F1450" t="s">
        <v>11</v>
      </c>
      <c r="G1450" s="32">
        <v>50000000</v>
      </c>
      <c r="H1450">
        <v>5.8</v>
      </c>
    </row>
    <row r="1451" spans="1:8" x14ac:dyDescent="0.25">
      <c r="A1451" t="s">
        <v>2980</v>
      </c>
      <c r="B1451">
        <v>240</v>
      </c>
      <c r="C1451" s="32">
        <v>48405881.850000001</v>
      </c>
      <c r="D1451" t="s">
        <v>2022</v>
      </c>
      <c r="E1451" t="s">
        <v>3495</v>
      </c>
      <c r="F1451" t="s">
        <v>11</v>
      </c>
      <c r="G1451" s="32">
        <v>22000000</v>
      </c>
      <c r="H1451">
        <v>8.1</v>
      </c>
    </row>
    <row r="1452" spans="1:8" x14ac:dyDescent="0.25">
      <c r="A1452" t="s">
        <v>6087</v>
      </c>
      <c r="B1452">
        <v>136</v>
      </c>
      <c r="C1452" s="32">
        <v>240425</v>
      </c>
      <c r="D1452" t="s">
        <v>2022</v>
      </c>
      <c r="E1452" t="s">
        <v>6088</v>
      </c>
      <c r="F1452" t="s">
        <v>1905</v>
      </c>
      <c r="G1452" s="32">
        <v>39887981.009999998</v>
      </c>
      <c r="H1452">
        <v>7.4</v>
      </c>
    </row>
    <row r="1453" spans="1:8" x14ac:dyDescent="0.25">
      <c r="A1453" t="s">
        <v>155</v>
      </c>
      <c r="B1453">
        <v>216</v>
      </c>
      <c r="C1453" s="32">
        <v>77679638</v>
      </c>
      <c r="D1453" t="s">
        <v>661</v>
      </c>
      <c r="E1453" t="s">
        <v>662</v>
      </c>
      <c r="F1453" t="s">
        <v>11</v>
      </c>
      <c r="G1453" s="32">
        <v>100000000</v>
      </c>
      <c r="H1453">
        <v>7.5</v>
      </c>
    </row>
    <row r="1454" spans="1:8" x14ac:dyDescent="0.25">
      <c r="A1454" t="s">
        <v>1434</v>
      </c>
      <c r="B1454">
        <v>113</v>
      </c>
      <c r="C1454" s="32">
        <v>45996718</v>
      </c>
      <c r="D1454" t="s">
        <v>145</v>
      </c>
      <c r="E1454" t="s">
        <v>1435</v>
      </c>
      <c r="F1454" t="s">
        <v>11</v>
      </c>
      <c r="G1454" s="32">
        <v>60000000</v>
      </c>
      <c r="H1454">
        <v>6.7</v>
      </c>
    </row>
    <row r="1455" spans="1:8" x14ac:dyDescent="0.25">
      <c r="A1455" t="s">
        <v>6923</v>
      </c>
      <c r="B1455">
        <v>119</v>
      </c>
      <c r="C1455" s="32">
        <v>4958</v>
      </c>
      <c r="D1455" t="s">
        <v>5137</v>
      </c>
      <c r="E1455" t="s">
        <v>6924</v>
      </c>
      <c r="F1455" t="s">
        <v>11</v>
      </c>
      <c r="G1455" s="32">
        <v>2000000</v>
      </c>
      <c r="H1455">
        <v>7.8</v>
      </c>
    </row>
    <row r="1456" spans="1:8" x14ac:dyDescent="0.25">
      <c r="A1456" t="s">
        <v>5818</v>
      </c>
      <c r="B1456">
        <v>102</v>
      </c>
      <c r="C1456" s="32">
        <v>26781723</v>
      </c>
      <c r="D1456" t="s">
        <v>480</v>
      </c>
      <c r="E1456" t="s">
        <v>6709</v>
      </c>
      <c r="F1456" t="s">
        <v>11</v>
      </c>
      <c r="G1456" s="32">
        <v>2500000</v>
      </c>
      <c r="H1456">
        <v>7.6</v>
      </c>
    </row>
    <row r="1457" spans="1:8" x14ac:dyDescent="0.25">
      <c r="A1457" t="s">
        <v>1338</v>
      </c>
      <c r="B1457">
        <v>86</v>
      </c>
      <c r="C1457" s="32">
        <v>28424210</v>
      </c>
      <c r="D1457" t="s">
        <v>262</v>
      </c>
      <c r="E1457" t="s">
        <v>1470</v>
      </c>
      <c r="F1457" t="s">
        <v>11</v>
      </c>
      <c r="G1457" s="32">
        <v>39887981.009999998</v>
      </c>
      <c r="H1457">
        <v>5</v>
      </c>
    </row>
    <row r="1458" spans="1:8" x14ac:dyDescent="0.25">
      <c r="A1458" t="s">
        <v>1740</v>
      </c>
      <c r="B1458">
        <v>80</v>
      </c>
      <c r="C1458" s="32">
        <v>75367693</v>
      </c>
      <c r="D1458" t="s">
        <v>262</v>
      </c>
      <c r="E1458" t="s">
        <v>1741</v>
      </c>
      <c r="F1458" t="s">
        <v>11</v>
      </c>
      <c r="G1458" s="32">
        <v>35000000</v>
      </c>
      <c r="H1458">
        <v>5</v>
      </c>
    </row>
    <row r="1459" spans="1:8" x14ac:dyDescent="0.25">
      <c r="A1459" t="s">
        <v>1819</v>
      </c>
      <c r="B1459">
        <v>106</v>
      </c>
      <c r="C1459" s="32">
        <v>12339633</v>
      </c>
      <c r="D1459" t="s">
        <v>919</v>
      </c>
      <c r="E1459" t="s">
        <v>2443</v>
      </c>
      <c r="F1459" t="s">
        <v>11</v>
      </c>
      <c r="G1459" s="32">
        <v>36000000</v>
      </c>
      <c r="H1459">
        <v>7.8</v>
      </c>
    </row>
    <row r="1460" spans="1:8" x14ac:dyDescent="0.25">
      <c r="A1460" t="s">
        <v>6840</v>
      </c>
      <c r="B1460">
        <v>118</v>
      </c>
      <c r="C1460" s="32">
        <v>48405881.850000001</v>
      </c>
      <c r="D1460" t="s">
        <v>69</v>
      </c>
      <c r="E1460" t="s">
        <v>6841</v>
      </c>
      <c r="F1460" t="s">
        <v>11</v>
      </c>
      <c r="G1460" s="32">
        <v>2000000</v>
      </c>
      <c r="H1460">
        <v>7.4</v>
      </c>
    </row>
    <row r="1461" spans="1:8" x14ac:dyDescent="0.25">
      <c r="A1461" t="s">
        <v>2667</v>
      </c>
      <c r="B1461">
        <v>89</v>
      </c>
      <c r="C1461" s="32">
        <v>113155</v>
      </c>
      <c r="D1461" t="s">
        <v>638</v>
      </c>
      <c r="E1461" t="s">
        <v>5292</v>
      </c>
      <c r="F1461" t="s">
        <v>11</v>
      </c>
      <c r="G1461" s="32">
        <v>39887981.009999998</v>
      </c>
      <c r="H1461">
        <v>6.1</v>
      </c>
    </row>
    <row r="1462" spans="1:8" x14ac:dyDescent="0.25">
      <c r="A1462" t="s">
        <v>2709</v>
      </c>
      <c r="B1462">
        <v>93</v>
      </c>
      <c r="C1462" s="32">
        <v>48405881.850000001</v>
      </c>
      <c r="D1462" t="s">
        <v>2710</v>
      </c>
      <c r="E1462" t="s">
        <v>2711</v>
      </c>
      <c r="F1462" t="s">
        <v>11</v>
      </c>
      <c r="G1462" s="32">
        <v>32000000</v>
      </c>
      <c r="H1462">
        <v>5.7</v>
      </c>
    </row>
    <row r="1463" spans="1:8" x14ac:dyDescent="0.25">
      <c r="A1463" t="s">
        <v>1566</v>
      </c>
      <c r="B1463">
        <v>92</v>
      </c>
      <c r="C1463" s="32">
        <v>105263257</v>
      </c>
      <c r="D1463" t="s">
        <v>1567</v>
      </c>
      <c r="E1463" t="s">
        <v>1568</v>
      </c>
      <c r="F1463" t="s">
        <v>11</v>
      </c>
      <c r="G1463" s="32">
        <v>55000000</v>
      </c>
      <c r="H1463">
        <v>5.4</v>
      </c>
    </row>
    <row r="1464" spans="1:8" x14ac:dyDescent="0.25">
      <c r="A1464" t="s">
        <v>1840</v>
      </c>
      <c r="B1464">
        <v>90</v>
      </c>
      <c r="C1464" s="32">
        <v>241816</v>
      </c>
      <c r="D1464" t="s">
        <v>1165</v>
      </c>
      <c r="E1464" t="s">
        <v>8069</v>
      </c>
      <c r="F1464" t="s">
        <v>11</v>
      </c>
      <c r="G1464" s="32">
        <v>42000</v>
      </c>
      <c r="H1464">
        <v>7.5</v>
      </c>
    </row>
    <row r="1465" spans="1:8" x14ac:dyDescent="0.25">
      <c r="A1465" t="s">
        <v>1130</v>
      </c>
      <c r="B1465">
        <v>113</v>
      </c>
      <c r="C1465" s="32">
        <v>18882880</v>
      </c>
      <c r="D1465" t="s">
        <v>866</v>
      </c>
      <c r="E1465" t="s">
        <v>3725</v>
      </c>
      <c r="F1465" t="s">
        <v>11</v>
      </c>
      <c r="G1465" s="32">
        <v>20000000</v>
      </c>
      <c r="H1465">
        <v>5.9</v>
      </c>
    </row>
    <row r="1466" spans="1:8" x14ac:dyDescent="0.25">
      <c r="A1466" t="s">
        <v>2060</v>
      </c>
      <c r="B1466">
        <v>103</v>
      </c>
      <c r="C1466" s="32">
        <v>236266</v>
      </c>
      <c r="D1466" t="s">
        <v>2240</v>
      </c>
      <c r="E1466" t="s">
        <v>5670</v>
      </c>
      <c r="F1466" t="s">
        <v>11</v>
      </c>
      <c r="G1466" s="32">
        <v>3500000</v>
      </c>
      <c r="H1466">
        <v>6.2</v>
      </c>
    </row>
    <row r="1467" spans="1:8" x14ac:dyDescent="0.25">
      <c r="A1467" t="s">
        <v>2274</v>
      </c>
      <c r="B1467">
        <v>102</v>
      </c>
      <c r="C1467" s="32">
        <v>14967182</v>
      </c>
      <c r="D1467" t="s">
        <v>145</v>
      </c>
      <c r="E1467" t="s">
        <v>2275</v>
      </c>
      <c r="F1467" t="s">
        <v>11</v>
      </c>
      <c r="G1467" s="32">
        <v>40000000</v>
      </c>
      <c r="H1467">
        <v>5.0999999999999996</v>
      </c>
    </row>
    <row r="1468" spans="1:8" x14ac:dyDescent="0.25">
      <c r="A1468" t="s">
        <v>2146</v>
      </c>
      <c r="B1468">
        <v>107</v>
      </c>
      <c r="C1468" s="32">
        <v>90353764</v>
      </c>
      <c r="D1468" t="s">
        <v>336</v>
      </c>
      <c r="E1468" t="s">
        <v>2147</v>
      </c>
      <c r="F1468" t="s">
        <v>11</v>
      </c>
      <c r="G1468" s="32">
        <v>40000000</v>
      </c>
      <c r="H1468">
        <v>6</v>
      </c>
    </row>
    <row r="1469" spans="1:8" x14ac:dyDescent="0.25">
      <c r="A1469" t="s">
        <v>2177</v>
      </c>
      <c r="B1469">
        <v>114</v>
      </c>
      <c r="C1469" s="32">
        <v>60923325</v>
      </c>
      <c r="D1469" t="s">
        <v>2178</v>
      </c>
      <c r="E1469" t="s">
        <v>2179</v>
      </c>
      <c r="F1469" t="s">
        <v>11</v>
      </c>
      <c r="G1469" s="32">
        <v>39887981.009999998</v>
      </c>
      <c r="H1469">
        <v>6.4</v>
      </c>
    </row>
    <row r="1470" spans="1:8" x14ac:dyDescent="0.25">
      <c r="A1470" t="s">
        <v>5627</v>
      </c>
      <c r="B1470">
        <v>100</v>
      </c>
      <c r="C1470" s="32">
        <v>9176553</v>
      </c>
      <c r="D1470" t="s">
        <v>2725</v>
      </c>
      <c r="E1470" t="s">
        <v>5628</v>
      </c>
      <c r="F1470" t="s">
        <v>11</v>
      </c>
      <c r="G1470" s="32">
        <v>7500000</v>
      </c>
      <c r="H1470">
        <v>7.1</v>
      </c>
    </row>
    <row r="1471" spans="1:8" x14ac:dyDescent="0.25">
      <c r="A1471" t="s">
        <v>1727</v>
      </c>
      <c r="B1471">
        <v>120</v>
      </c>
      <c r="C1471" s="32">
        <v>5731103</v>
      </c>
      <c r="D1471" t="s">
        <v>2210</v>
      </c>
      <c r="E1471" t="s">
        <v>6750</v>
      </c>
      <c r="F1471" t="s">
        <v>11</v>
      </c>
      <c r="G1471" s="32">
        <v>2400000</v>
      </c>
      <c r="H1471">
        <v>6.8</v>
      </c>
    </row>
    <row r="1472" spans="1:8" x14ac:dyDescent="0.25">
      <c r="A1472" t="s">
        <v>2861</v>
      </c>
      <c r="B1472">
        <v>139</v>
      </c>
      <c r="C1472" s="32">
        <v>30513940</v>
      </c>
      <c r="D1472" t="s">
        <v>1464</v>
      </c>
      <c r="E1472" t="s">
        <v>2862</v>
      </c>
      <c r="F1472" t="s">
        <v>11</v>
      </c>
      <c r="G1472" s="32">
        <v>30000000</v>
      </c>
      <c r="H1472">
        <v>6.9</v>
      </c>
    </row>
    <row r="1473" spans="1:8" x14ac:dyDescent="0.25">
      <c r="A1473" t="s">
        <v>2545</v>
      </c>
      <c r="B1473">
        <v>87</v>
      </c>
      <c r="C1473" s="32">
        <v>11560259</v>
      </c>
      <c r="D1473" t="s">
        <v>569</v>
      </c>
      <c r="E1473" t="s">
        <v>5107</v>
      </c>
      <c r="F1473" t="s">
        <v>11</v>
      </c>
      <c r="G1473" s="32">
        <v>22000000</v>
      </c>
      <c r="H1473">
        <v>5.8</v>
      </c>
    </row>
    <row r="1474" spans="1:8" x14ac:dyDescent="0.25">
      <c r="A1474" t="s">
        <v>1843</v>
      </c>
      <c r="B1474">
        <v>117</v>
      </c>
      <c r="C1474" s="32">
        <v>30981850</v>
      </c>
      <c r="D1474" t="s">
        <v>2243</v>
      </c>
      <c r="E1474" t="s">
        <v>2244</v>
      </c>
      <c r="F1474" t="s">
        <v>11</v>
      </c>
      <c r="G1474" s="32">
        <v>40000000</v>
      </c>
      <c r="H1474">
        <v>5</v>
      </c>
    </row>
    <row r="1475" spans="1:8" x14ac:dyDescent="0.25">
      <c r="A1475" t="s">
        <v>52</v>
      </c>
      <c r="B1475">
        <v>105</v>
      </c>
      <c r="C1475" s="32">
        <v>72077000</v>
      </c>
      <c r="D1475" t="s">
        <v>2031</v>
      </c>
      <c r="E1475" t="s">
        <v>2733</v>
      </c>
      <c r="F1475" t="s">
        <v>11</v>
      </c>
      <c r="G1475" s="32">
        <v>30250000</v>
      </c>
      <c r="H1475">
        <v>6.9</v>
      </c>
    </row>
    <row r="1476" spans="1:8" x14ac:dyDescent="0.25">
      <c r="A1476" t="s">
        <v>847</v>
      </c>
      <c r="B1476">
        <v>110</v>
      </c>
      <c r="C1476" s="32">
        <v>130313314</v>
      </c>
      <c r="D1476" t="s">
        <v>551</v>
      </c>
      <c r="E1476" t="s">
        <v>888</v>
      </c>
      <c r="F1476" t="s">
        <v>11</v>
      </c>
      <c r="G1476" s="32">
        <v>80000000</v>
      </c>
      <c r="H1476">
        <v>6.5</v>
      </c>
    </row>
    <row r="1477" spans="1:8" x14ac:dyDescent="0.25">
      <c r="A1477" t="s">
        <v>4021</v>
      </c>
      <c r="B1477">
        <v>90</v>
      </c>
      <c r="C1477" s="32">
        <v>10494494</v>
      </c>
      <c r="D1477" t="s">
        <v>108</v>
      </c>
      <c r="E1477" t="s">
        <v>4022</v>
      </c>
      <c r="F1477" t="s">
        <v>11</v>
      </c>
      <c r="G1477" s="32">
        <v>18000000</v>
      </c>
      <c r="H1477">
        <v>4.4000000000000004</v>
      </c>
    </row>
    <row r="1478" spans="1:8" x14ac:dyDescent="0.25">
      <c r="A1478" t="s">
        <v>1626</v>
      </c>
      <c r="B1478">
        <v>271</v>
      </c>
      <c r="C1478" s="32">
        <v>10769960</v>
      </c>
      <c r="D1478" t="s">
        <v>673</v>
      </c>
      <c r="E1478" t="s">
        <v>3336</v>
      </c>
      <c r="F1478" t="s">
        <v>11</v>
      </c>
      <c r="G1478" s="32">
        <v>25000000</v>
      </c>
      <c r="H1478">
        <v>7.7</v>
      </c>
    </row>
    <row r="1479" spans="1:8" x14ac:dyDescent="0.25">
      <c r="A1479" t="s">
        <v>288</v>
      </c>
      <c r="B1479">
        <v>88</v>
      </c>
      <c r="C1479" s="32">
        <v>119420252</v>
      </c>
      <c r="D1479" t="s">
        <v>289</v>
      </c>
      <c r="E1479" t="s">
        <v>290</v>
      </c>
      <c r="F1479" t="s">
        <v>11</v>
      </c>
      <c r="G1479" s="32">
        <v>150000000</v>
      </c>
      <c r="H1479">
        <v>5.0999999999999996</v>
      </c>
    </row>
    <row r="1480" spans="1:8" x14ac:dyDescent="0.25">
      <c r="A1480" t="s">
        <v>6854</v>
      </c>
      <c r="B1480">
        <v>116</v>
      </c>
      <c r="C1480" s="32">
        <v>3300230</v>
      </c>
      <c r="D1480" t="s">
        <v>145</v>
      </c>
      <c r="E1480" t="s">
        <v>6855</v>
      </c>
      <c r="F1480" t="s">
        <v>11</v>
      </c>
      <c r="G1480" s="32">
        <v>39887981.009999998</v>
      </c>
      <c r="H1480">
        <v>7.5</v>
      </c>
    </row>
    <row r="1481" spans="1:8" x14ac:dyDescent="0.25">
      <c r="A1481" t="s">
        <v>460</v>
      </c>
      <c r="B1481">
        <v>123</v>
      </c>
      <c r="C1481" s="32">
        <v>115802596</v>
      </c>
      <c r="D1481" t="s">
        <v>461</v>
      </c>
      <c r="E1481" t="s">
        <v>462</v>
      </c>
      <c r="F1481" t="s">
        <v>11</v>
      </c>
      <c r="G1481" s="32">
        <v>110000000</v>
      </c>
      <c r="H1481">
        <v>5.2</v>
      </c>
    </row>
    <row r="1482" spans="1:8" x14ac:dyDescent="0.25">
      <c r="A1482" t="s">
        <v>1546</v>
      </c>
      <c r="B1482">
        <v>96</v>
      </c>
      <c r="C1482" s="32">
        <v>51774002</v>
      </c>
      <c r="D1482" t="s">
        <v>461</v>
      </c>
      <c r="E1482" t="s">
        <v>1547</v>
      </c>
      <c r="F1482" t="s">
        <v>11</v>
      </c>
      <c r="G1482" s="32">
        <v>57000000</v>
      </c>
      <c r="H1482">
        <v>4.3</v>
      </c>
    </row>
    <row r="1483" spans="1:8" x14ac:dyDescent="0.25">
      <c r="A1483" t="s">
        <v>3675</v>
      </c>
      <c r="B1483">
        <v>91</v>
      </c>
      <c r="C1483" s="32">
        <v>30079316</v>
      </c>
      <c r="D1483" t="s">
        <v>2173</v>
      </c>
      <c r="E1483" t="s">
        <v>3676</v>
      </c>
      <c r="F1483" t="s">
        <v>11</v>
      </c>
      <c r="G1483" s="32">
        <v>35000000</v>
      </c>
      <c r="H1483">
        <v>5.5</v>
      </c>
    </row>
    <row r="1484" spans="1:8" x14ac:dyDescent="0.25">
      <c r="A1484" t="s">
        <v>1505</v>
      </c>
      <c r="B1484">
        <v>102</v>
      </c>
      <c r="C1484" s="32">
        <v>13214030</v>
      </c>
      <c r="D1484" t="s">
        <v>854</v>
      </c>
      <c r="E1484" t="s">
        <v>3784</v>
      </c>
      <c r="F1484" t="s">
        <v>11</v>
      </c>
      <c r="G1484" s="32">
        <v>20000000</v>
      </c>
      <c r="H1484">
        <v>6.7</v>
      </c>
    </row>
    <row r="1485" spans="1:8" x14ac:dyDescent="0.25">
      <c r="A1485" t="s">
        <v>3970</v>
      </c>
      <c r="B1485">
        <v>111</v>
      </c>
      <c r="C1485" s="32">
        <v>6200756</v>
      </c>
      <c r="D1485" t="s">
        <v>866</v>
      </c>
      <c r="E1485" t="s">
        <v>5899</v>
      </c>
      <c r="F1485" t="s">
        <v>11</v>
      </c>
      <c r="G1485" s="32">
        <v>7000000</v>
      </c>
      <c r="H1485">
        <v>7.4</v>
      </c>
    </row>
    <row r="1486" spans="1:8" x14ac:dyDescent="0.25">
      <c r="A1486" t="s">
        <v>1067</v>
      </c>
      <c r="B1486">
        <v>127</v>
      </c>
      <c r="C1486" s="32">
        <v>217631306</v>
      </c>
      <c r="D1486" t="s">
        <v>3487</v>
      </c>
      <c r="E1486" t="s">
        <v>3488</v>
      </c>
      <c r="F1486" t="s">
        <v>11</v>
      </c>
      <c r="G1486" s="32">
        <v>22000000</v>
      </c>
      <c r="H1486">
        <v>7</v>
      </c>
    </row>
    <row r="1487" spans="1:8" x14ac:dyDescent="0.25">
      <c r="A1487" t="s">
        <v>322</v>
      </c>
      <c r="B1487">
        <v>116</v>
      </c>
      <c r="C1487" s="32">
        <v>118099659</v>
      </c>
      <c r="D1487" t="s">
        <v>323</v>
      </c>
      <c r="E1487" t="s">
        <v>324</v>
      </c>
      <c r="F1487" t="s">
        <v>11</v>
      </c>
      <c r="G1487" s="32">
        <v>144000000</v>
      </c>
      <c r="H1487">
        <v>5.5</v>
      </c>
    </row>
    <row r="1488" spans="1:8" x14ac:dyDescent="0.25">
      <c r="A1488" t="s">
        <v>322</v>
      </c>
      <c r="B1488">
        <v>116</v>
      </c>
      <c r="C1488" s="32">
        <v>118099659</v>
      </c>
      <c r="D1488" t="s">
        <v>323</v>
      </c>
      <c r="E1488" t="s">
        <v>324</v>
      </c>
      <c r="F1488" t="s">
        <v>11</v>
      </c>
      <c r="G1488" s="32">
        <v>144000000</v>
      </c>
      <c r="H1488">
        <v>5.5</v>
      </c>
    </row>
    <row r="1489" spans="1:8" x14ac:dyDescent="0.25">
      <c r="A1489" t="s">
        <v>1824</v>
      </c>
      <c r="B1489">
        <v>98</v>
      </c>
      <c r="C1489" s="32">
        <v>8434601</v>
      </c>
      <c r="D1489" t="s">
        <v>1423</v>
      </c>
      <c r="E1489" t="s">
        <v>3041</v>
      </c>
      <c r="F1489" t="s">
        <v>11</v>
      </c>
      <c r="G1489" s="32">
        <v>28000000</v>
      </c>
      <c r="H1489">
        <v>4.9000000000000004</v>
      </c>
    </row>
    <row r="1490" spans="1:8" x14ac:dyDescent="0.25">
      <c r="A1490" t="s">
        <v>1326</v>
      </c>
      <c r="B1490">
        <v>130</v>
      </c>
      <c r="C1490" s="32">
        <v>13052741</v>
      </c>
      <c r="D1490" t="s">
        <v>2210</v>
      </c>
      <c r="E1490" t="s">
        <v>2439</v>
      </c>
      <c r="F1490" t="s">
        <v>11</v>
      </c>
      <c r="G1490" s="32">
        <v>36000000</v>
      </c>
      <c r="H1490">
        <v>6.7</v>
      </c>
    </row>
    <row r="1491" spans="1:8" x14ac:dyDescent="0.25">
      <c r="A1491" t="s">
        <v>832</v>
      </c>
      <c r="B1491">
        <v>121</v>
      </c>
      <c r="C1491" s="32">
        <v>5660084</v>
      </c>
      <c r="D1491" t="s">
        <v>1453</v>
      </c>
      <c r="E1491" t="s">
        <v>1655</v>
      </c>
      <c r="F1491" t="s">
        <v>11</v>
      </c>
      <c r="G1491" s="32">
        <v>54000000</v>
      </c>
      <c r="H1491">
        <v>2.4</v>
      </c>
    </row>
    <row r="1492" spans="1:8" x14ac:dyDescent="0.25">
      <c r="A1492" t="s">
        <v>1727</v>
      </c>
      <c r="B1492">
        <v>108</v>
      </c>
      <c r="C1492" s="32">
        <v>4903000</v>
      </c>
      <c r="D1492" t="s">
        <v>866</v>
      </c>
      <c r="E1492" t="s">
        <v>4844</v>
      </c>
      <c r="F1492" t="s">
        <v>11</v>
      </c>
      <c r="G1492" s="32">
        <v>12000000</v>
      </c>
      <c r="H1492">
        <v>5</v>
      </c>
    </row>
    <row r="1493" spans="1:8" x14ac:dyDescent="0.25">
      <c r="A1493" t="s">
        <v>5825</v>
      </c>
      <c r="B1493">
        <v>99</v>
      </c>
      <c r="C1493" s="32">
        <v>48405881.850000001</v>
      </c>
      <c r="D1493" t="s">
        <v>1883</v>
      </c>
      <c r="E1493" t="s">
        <v>7153</v>
      </c>
      <c r="F1493" t="s">
        <v>11</v>
      </c>
      <c r="G1493" s="32">
        <v>3150000</v>
      </c>
      <c r="H1493">
        <v>5.5</v>
      </c>
    </row>
    <row r="1494" spans="1:8" x14ac:dyDescent="0.25">
      <c r="A1494" t="s">
        <v>1816</v>
      </c>
      <c r="B1494">
        <v>100</v>
      </c>
      <c r="C1494" s="32">
        <v>11634362</v>
      </c>
      <c r="D1494" t="s">
        <v>2150</v>
      </c>
      <c r="E1494" t="s">
        <v>4822</v>
      </c>
      <c r="F1494" t="s">
        <v>11</v>
      </c>
      <c r="G1494" s="32">
        <v>39887981.009999998</v>
      </c>
      <c r="H1494">
        <v>7</v>
      </c>
    </row>
    <row r="1495" spans="1:8" x14ac:dyDescent="0.25">
      <c r="A1495" t="s">
        <v>482</v>
      </c>
      <c r="B1495">
        <v>127</v>
      </c>
      <c r="C1495" s="32">
        <v>28871190</v>
      </c>
      <c r="D1495" t="s">
        <v>524</v>
      </c>
      <c r="E1495" t="s">
        <v>3420</v>
      </c>
      <c r="F1495" t="s">
        <v>11</v>
      </c>
      <c r="G1495" s="32">
        <v>24000000</v>
      </c>
      <c r="H1495">
        <v>7.3</v>
      </c>
    </row>
    <row r="1496" spans="1:8" x14ac:dyDescent="0.25">
      <c r="A1496" t="s">
        <v>7679</v>
      </c>
      <c r="B1496">
        <v>104</v>
      </c>
      <c r="C1496" s="32">
        <v>48405881.850000001</v>
      </c>
      <c r="D1496" t="s">
        <v>2559</v>
      </c>
      <c r="E1496" t="s">
        <v>7680</v>
      </c>
      <c r="F1496" t="s">
        <v>11</v>
      </c>
      <c r="G1496" s="32">
        <v>500000</v>
      </c>
      <c r="H1496">
        <v>3.5</v>
      </c>
    </row>
    <row r="1497" spans="1:8" x14ac:dyDescent="0.25">
      <c r="A1497" t="s">
        <v>7878</v>
      </c>
      <c r="B1497">
        <v>90</v>
      </c>
      <c r="C1497" s="32">
        <v>48405881.850000001</v>
      </c>
      <c r="D1497" t="s">
        <v>3034</v>
      </c>
      <c r="E1497" t="s">
        <v>7879</v>
      </c>
      <c r="F1497" t="s">
        <v>11</v>
      </c>
      <c r="G1497" s="32">
        <v>250000</v>
      </c>
      <c r="H1497">
        <v>8</v>
      </c>
    </row>
    <row r="1498" spans="1:8" x14ac:dyDescent="0.25">
      <c r="A1498" t="s">
        <v>60</v>
      </c>
      <c r="B1498">
        <v>171</v>
      </c>
      <c r="C1498" s="32">
        <v>187670866</v>
      </c>
      <c r="D1498" t="s">
        <v>573</v>
      </c>
      <c r="E1498" t="s">
        <v>574</v>
      </c>
      <c r="F1498" t="s">
        <v>11</v>
      </c>
      <c r="G1498" s="32">
        <v>103000000</v>
      </c>
      <c r="H1498">
        <v>8.5</v>
      </c>
    </row>
    <row r="1499" spans="1:8" x14ac:dyDescent="0.25">
      <c r="A1499" t="s">
        <v>4003</v>
      </c>
      <c r="B1499">
        <v>84</v>
      </c>
      <c r="C1499" s="32">
        <v>11860839</v>
      </c>
      <c r="D1499" t="s">
        <v>1385</v>
      </c>
      <c r="E1499" t="s">
        <v>5347</v>
      </c>
      <c r="F1499" t="s">
        <v>11</v>
      </c>
      <c r="G1499" s="32">
        <v>9000000</v>
      </c>
      <c r="H1499">
        <v>5.4</v>
      </c>
    </row>
    <row r="1500" spans="1:8" x14ac:dyDescent="0.25">
      <c r="A1500" t="s">
        <v>4407</v>
      </c>
      <c r="B1500">
        <v>100</v>
      </c>
      <c r="C1500" s="32">
        <v>10725228</v>
      </c>
      <c r="D1500" t="s">
        <v>3879</v>
      </c>
      <c r="E1500" t="s">
        <v>4720</v>
      </c>
      <c r="F1500" t="s">
        <v>11</v>
      </c>
      <c r="G1500" s="32">
        <v>12500000</v>
      </c>
      <c r="H1500">
        <v>7.8</v>
      </c>
    </row>
    <row r="1501" spans="1:8" x14ac:dyDescent="0.25">
      <c r="A1501" t="s">
        <v>5397</v>
      </c>
      <c r="B1501">
        <v>104</v>
      </c>
      <c r="C1501" s="32">
        <v>4273372</v>
      </c>
      <c r="D1501" t="s">
        <v>2641</v>
      </c>
      <c r="E1501" t="s">
        <v>5398</v>
      </c>
      <c r="F1501" t="s">
        <v>11</v>
      </c>
      <c r="G1501" s="32">
        <v>22000000</v>
      </c>
      <c r="H1501">
        <v>2.1</v>
      </c>
    </row>
    <row r="1502" spans="1:8" x14ac:dyDescent="0.25">
      <c r="A1502" t="s">
        <v>2815</v>
      </c>
      <c r="B1502">
        <v>118</v>
      </c>
      <c r="C1502" s="32">
        <v>42643187</v>
      </c>
      <c r="D1502" t="s">
        <v>554</v>
      </c>
      <c r="E1502" t="s">
        <v>2816</v>
      </c>
      <c r="F1502" t="s">
        <v>11</v>
      </c>
      <c r="G1502" s="32">
        <v>39887981.009999998</v>
      </c>
      <c r="H1502">
        <v>7.2</v>
      </c>
    </row>
    <row r="1503" spans="1:8" x14ac:dyDescent="0.25">
      <c r="A1503" t="s">
        <v>338</v>
      </c>
      <c r="B1503">
        <v>122</v>
      </c>
      <c r="C1503" s="32">
        <v>26830000</v>
      </c>
      <c r="D1503" t="s">
        <v>673</v>
      </c>
      <c r="E1503" t="s">
        <v>2925</v>
      </c>
      <c r="F1503" t="s">
        <v>11</v>
      </c>
      <c r="G1503" s="32">
        <v>18000000</v>
      </c>
      <c r="H1503">
        <v>7.9</v>
      </c>
    </row>
    <row r="1504" spans="1:8" x14ac:dyDescent="0.25">
      <c r="A1504" t="s">
        <v>338</v>
      </c>
      <c r="B1504">
        <v>122</v>
      </c>
      <c r="C1504" s="32">
        <v>26830000</v>
      </c>
      <c r="D1504" t="s">
        <v>673</v>
      </c>
      <c r="E1504" t="s">
        <v>2925</v>
      </c>
      <c r="F1504" t="s">
        <v>11</v>
      </c>
      <c r="G1504" s="32">
        <v>18000000</v>
      </c>
      <c r="H1504">
        <v>7.9</v>
      </c>
    </row>
    <row r="1505" spans="1:8" x14ac:dyDescent="0.25">
      <c r="A1505" t="s">
        <v>6760</v>
      </c>
      <c r="B1505">
        <v>105</v>
      </c>
      <c r="C1505" s="32">
        <v>178739</v>
      </c>
      <c r="D1505" t="s">
        <v>6190</v>
      </c>
      <c r="E1505" t="s">
        <v>6761</v>
      </c>
      <c r="F1505" t="s">
        <v>11</v>
      </c>
      <c r="G1505" s="32">
        <v>2450000</v>
      </c>
      <c r="H1505">
        <v>3.9</v>
      </c>
    </row>
    <row r="1506" spans="1:8" x14ac:dyDescent="0.25">
      <c r="A1506" t="s">
        <v>169</v>
      </c>
      <c r="B1506">
        <v>102</v>
      </c>
      <c r="C1506" s="32">
        <v>16842303</v>
      </c>
      <c r="D1506" t="s">
        <v>336</v>
      </c>
      <c r="E1506" t="s">
        <v>5727</v>
      </c>
      <c r="F1506" t="s">
        <v>11</v>
      </c>
      <c r="G1506" s="32">
        <v>6500000</v>
      </c>
      <c r="H1506">
        <v>7.3</v>
      </c>
    </row>
    <row r="1507" spans="1:8" x14ac:dyDescent="0.25">
      <c r="A1507" t="s">
        <v>2649</v>
      </c>
      <c r="B1507">
        <v>118</v>
      </c>
      <c r="C1507" s="32">
        <v>4280577</v>
      </c>
      <c r="D1507" t="s">
        <v>1672</v>
      </c>
      <c r="E1507" t="s">
        <v>2650</v>
      </c>
      <c r="F1507" t="s">
        <v>11</v>
      </c>
      <c r="G1507" s="32">
        <v>10000000</v>
      </c>
      <c r="H1507">
        <v>6.8</v>
      </c>
    </row>
    <row r="1508" spans="1:8" x14ac:dyDescent="0.25">
      <c r="A1508" t="s">
        <v>5825</v>
      </c>
      <c r="B1508">
        <v>93</v>
      </c>
      <c r="C1508" s="32">
        <v>48405881.850000001</v>
      </c>
      <c r="D1508" t="s">
        <v>2086</v>
      </c>
      <c r="E1508" t="s">
        <v>5826</v>
      </c>
      <c r="F1508" t="s">
        <v>11</v>
      </c>
      <c r="G1508" s="32">
        <v>39887981.009999998</v>
      </c>
      <c r="H1508">
        <v>5.4</v>
      </c>
    </row>
    <row r="1509" spans="1:8" x14ac:dyDescent="0.25">
      <c r="A1509" t="s">
        <v>1626</v>
      </c>
      <c r="B1509">
        <v>280</v>
      </c>
      <c r="C1509" s="32">
        <v>12870569</v>
      </c>
      <c r="D1509" t="s">
        <v>673</v>
      </c>
      <c r="E1509" t="s">
        <v>1627</v>
      </c>
      <c r="F1509" t="s">
        <v>11</v>
      </c>
      <c r="G1509" s="32">
        <v>56000000</v>
      </c>
      <c r="H1509">
        <v>6.3</v>
      </c>
    </row>
    <row r="1510" spans="1:8" x14ac:dyDescent="0.25">
      <c r="A1510" t="s">
        <v>369</v>
      </c>
      <c r="B1510">
        <v>105</v>
      </c>
      <c r="C1510" s="32">
        <v>6390032</v>
      </c>
      <c r="D1510" t="s">
        <v>524</v>
      </c>
      <c r="E1510" t="s">
        <v>6409</v>
      </c>
      <c r="F1510" t="s">
        <v>11</v>
      </c>
      <c r="G1510" s="32">
        <v>3500000</v>
      </c>
      <c r="H1510">
        <v>7.5</v>
      </c>
    </row>
    <row r="1511" spans="1:8" x14ac:dyDescent="0.25">
      <c r="A1511" t="s">
        <v>7291</v>
      </c>
      <c r="B1511">
        <v>120</v>
      </c>
      <c r="C1511" s="32">
        <v>20773070</v>
      </c>
      <c r="D1511" t="s">
        <v>1165</v>
      </c>
      <c r="E1511" t="s">
        <v>7292</v>
      </c>
      <c r="F1511" t="s">
        <v>11</v>
      </c>
      <c r="G1511" s="32">
        <v>5000000</v>
      </c>
      <c r="H1511">
        <v>3.4</v>
      </c>
    </row>
    <row r="1512" spans="1:8" x14ac:dyDescent="0.25">
      <c r="A1512" t="s">
        <v>347</v>
      </c>
      <c r="B1512">
        <v>126</v>
      </c>
      <c r="C1512" s="32">
        <v>31141074</v>
      </c>
      <c r="D1512" t="s">
        <v>13</v>
      </c>
      <c r="E1512" t="s">
        <v>348</v>
      </c>
      <c r="F1512" t="s">
        <v>11</v>
      </c>
      <c r="G1512" s="32">
        <v>140000000</v>
      </c>
      <c r="H1512">
        <v>5.5</v>
      </c>
    </row>
    <row r="1513" spans="1:8" x14ac:dyDescent="0.25">
      <c r="A1513" t="s">
        <v>2912</v>
      </c>
      <c r="B1513">
        <v>102</v>
      </c>
      <c r="C1513" s="32">
        <v>14334645</v>
      </c>
      <c r="D1513" t="s">
        <v>1085</v>
      </c>
      <c r="E1513" t="s">
        <v>2913</v>
      </c>
      <c r="F1513" t="s">
        <v>11</v>
      </c>
      <c r="G1513" s="32">
        <v>25000000</v>
      </c>
      <c r="H1513">
        <v>4.8</v>
      </c>
    </row>
    <row r="1514" spans="1:8" x14ac:dyDescent="0.25">
      <c r="A1514" t="s">
        <v>7294</v>
      </c>
      <c r="B1514">
        <v>99</v>
      </c>
      <c r="C1514" s="32">
        <v>10037390</v>
      </c>
      <c r="D1514" t="s">
        <v>1926</v>
      </c>
      <c r="E1514" t="s">
        <v>7295</v>
      </c>
      <c r="F1514" t="s">
        <v>222</v>
      </c>
      <c r="G1514" s="32">
        <v>1000000000</v>
      </c>
      <c r="H1514">
        <v>6</v>
      </c>
    </row>
    <row r="1515" spans="1:8" x14ac:dyDescent="0.25">
      <c r="A1515" t="s">
        <v>219</v>
      </c>
      <c r="B1515">
        <v>120</v>
      </c>
      <c r="C1515" s="32">
        <v>48405881.850000001</v>
      </c>
      <c r="D1515" t="s">
        <v>220</v>
      </c>
      <c r="E1515" t="s">
        <v>221</v>
      </c>
      <c r="F1515" t="s">
        <v>222</v>
      </c>
      <c r="G1515" s="32">
        <v>39887981.009999998</v>
      </c>
      <c r="H1515">
        <v>8.1999999999999993</v>
      </c>
    </row>
    <row r="1516" spans="1:8" x14ac:dyDescent="0.25">
      <c r="A1516" t="s">
        <v>2713</v>
      </c>
      <c r="B1516">
        <v>102</v>
      </c>
      <c r="C1516" s="32">
        <v>17797316</v>
      </c>
      <c r="D1516" t="s">
        <v>569</v>
      </c>
      <c r="E1516" t="s">
        <v>2714</v>
      </c>
      <c r="F1516" t="s">
        <v>11</v>
      </c>
      <c r="G1516" s="32">
        <v>32000000</v>
      </c>
      <c r="H1516">
        <v>6.3</v>
      </c>
    </row>
    <row r="1517" spans="1:8" x14ac:dyDescent="0.25">
      <c r="A1517" t="s">
        <v>101</v>
      </c>
      <c r="B1517">
        <v>130</v>
      </c>
      <c r="C1517" s="32">
        <v>106635996</v>
      </c>
      <c r="D1517" t="s">
        <v>16</v>
      </c>
      <c r="E1517" t="s">
        <v>1351</v>
      </c>
      <c r="F1517" t="s">
        <v>11</v>
      </c>
      <c r="G1517" s="32">
        <v>58000000</v>
      </c>
      <c r="H1517">
        <v>7.2</v>
      </c>
    </row>
    <row r="1518" spans="1:8" x14ac:dyDescent="0.25">
      <c r="A1518" t="s">
        <v>5592</v>
      </c>
      <c r="B1518">
        <v>110</v>
      </c>
      <c r="C1518" s="32">
        <v>51100000</v>
      </c>
      <c r="D1518" t="s">
        <v>16</v>
      </c>
      <c r="E1518" t="s">
        <v>6489</v>
      </c>
      <c r="F1518" t="s">
        <v>11</v>
      </c>
      <c r="G1518" s="32">
        <v>3000000</v>
      </c>
      <c r="H1518">
        <v>7.8</v>
      </c>
    </row>
    <row r="1519" spans="1:8" x14ac:dyDescent="0.25">
      <c r="A1519" t="s">
        <v>225</v>
      </c>
      <c r="B1519">
        <v>149</v>
      </c>
      <c r="C1519" s="32">
        <v>167735396</v>
      </c>
      <c r="D1519" t="s">
        <v>737</v>
      </c>
      <c r="E1519" t="s">
        <v>1349</v>
      </c>
      <c r="F1519" t="s">
        <v>11</v>
      </c>
      <c r="G1519" s="32">
        <v>61000000</v>
      </c>
      <c r="H1519">
        <v>8.1</v>
      </c>
    </row>
    <row r="1520" spans="1:8" x14ac:dyDescent="0.25">
      <c r="A1520" t="s">
        <v>571</v>
      </c>
      <c r="B1520">
        <v>127</v>
      </c>
      <c r="C1520" s="32">
        <v>101643008</v>
      </c>
      <c r="D1520" t="s">
        <v>108</v>
      </c>
      <c r="E1520" t="s">
        <v>572</v>
      </c>
      <c r="F1520" t="s">
        <v>11</v>
      </c>
      <c r="G1520" s="32">
        <v>90000000</v>
      </c>
      <c r="H1520">
        <v>6.5</v>
      </c>
    </row>
    <row r="1521" spans="1:8" x14ac:dyDescent="0.25">
      <c r="A1521" t="s">
        <v>6364</v>
      </c>
      <c r="B1521">
        <v>226</v>
      </c>
      <c r="C1521" s="32">
        <v>198655278</v>
      </c>
      <c r="D1521" t="s">
        <v>664</v>
      </c>
      <c r="E1521" t="s">
        <v>6365</v>
      </c>
      <c r="F1521" t="s">
        <v>11</v>
      </c>
      <c r="G1521" s="32">
        <v>3977000</v>
      </c>
      <c r="H1521">
        <v>8.1999999999999993</v>
      </c>
    </row>
    <row r="1522" spans="1:8" x14ac:dyDescent="0.25">
      <c r="A1522" t="s">
        <v>4102</v>
      </c>
      <c r="B1522">
        <v>87</v>
      </c>
      <c r="C1522" s="32">
        <v>37566230</v>
      </c>
      <c r="D1522" t="s">
        <v>4103</v>
      </c>
      <c r="E1522" t="s">
        <v>4104</v>
      </c>
      <c r="F1522" t="s">
        <v>11</v>
      </c>
      <c r="G1522" s="32">
        <v>17000000</v>
      </c>
      <c r="H1522">
        <v>5.0999999999999996</v>
      </c>
    </row>
    <row r="1523" spans="1:8" x14ac:dyDescent="0.25">
      <c r="A1523" t="s">
        <v>5750</v>
      </c>
      <c r="B1523">
        <v>121</v>
      </c>
      <c r="C1523" s="32">
        <v>4063859</v>
      </c>
      <c r="D1523" t="s">
        <v>69</v>
      </c>
      <c r="E1523" t="s">
        <v>5751</v>
      </c>
      <c r="F1523" t="s">
        <v>2953</v>
      </c>
      <c r="G1523" s="32">
        <v>4800000</v>
      </c>
      <c r="H1523">
        <v>7.7</v>
      </c>
    </row>
    <row r="1524" spans="1:8" x14ac:dyDescent="0.25">
      <c r="A1524" t="s">
        <v>3204</v>
      </c>
      <c r="B1524">
        <v>110</v>
      </c>
      <c r="C1524" s="32">
        <v>35010192</v>
      </c>
      <c r="D1524" t="s">
        <v>480</v>
      </c>
      <c r="E1524" t="s">
        <v>4546</v>
      </c>
      <c r="F1524" t="s">
        <v>11</v>
      </c>
      <c r="G1524" s="32">
        <v>39887981.009999998</v>
      </c>
      <c r="H1524">
        <v>5.4</v>
      </c>
    </row>
    <row r="1525" spans="1:8" x14ac:dyDescent="0.25">
      <c r="A1525" t="s">
        <v>7925</v>
      </c>
      <c r="B1525">
        <v>86</v>
      </c>
      <c r="C1525" s="32">
        <v>15542</v>
      </c>
      <c r="D1525" t="s">
        <v>480</v>
      </c>
      <c r="E1525" t="s">
        <v>7926</v>
      </c>
      <c r="F1525" t="s">
        <v>11</v>
      </c>
      <c r="G1525" s="32">
        <v>39887981.009999998</v>
      </c>
      <c r="H1525">
        <v>6.5</v>
      </c>
    </row>
    <row r="1526" spans="1:8" x14ac:dyDescent="0.25">
      <c r="A1526" t="s">
        <v>5263</v>
      </c>
      <c r="B1526">
        <v>84</v>
      </c>
      <c r="C1526" s="32">
        <v>48405881.850000001</v>
      </c>
      <c r="D1526" t="s">
        <v>676</v>
      </c>
      <c r="E1526" t="s">
        <v>5264</v>
      </c>
      <c r="F1526" t="s">
        <v>11</v>
      </c>
      <c r="G1526" s="32">
        <v>10000000</v>
      </c>
      <c r="H1526">
        <v>5.2</v>
      </c>
    </row>
    <row r="1527" spans="1:8" x14ac:dyDescent="0.25">
      <c r="A1527" t="s">
        <v>1819</v>
      </c>
      <c r="B1527">
        <v>102</v>
      </c>
      <c r="C1527" s="32">
        <v>316842</v>
      </c>
      <c r="D1527" t="s">
        <v>1387</v>
      </c>
      <c r="E1527" t="s">
        <v>7674</v>
      </c>
      <c r="F1527" t="s">
        <v>11</v>
      </c>
      <c r="G1527" s="32">
        <v>39887981.009999998</v>
      </c>
      <c r="H1527">
        <v>6.4</v>
      </c>
    </row>
    <row r="1528" spans="1:8" x14ac:dyDescent="0.25">
      <c r="A1528" t="s">
        <v>3240</v>
      </c>
      <c r="B1528">
        <v>101</v>
      </c>
      <c r="C1528" s="32">
        <v>35000629</v>
      </c>
      <c r="D1528" t="s">
        <v>569</v>
      </c>
      <c r="E1528" t="s">
        <v>3241</v>
      </c>
      <c r="F1528" t="s">
        <v>11</v>
      </c>
      <c r="G1528" s="32">
        <v>25000000</v>
      </c>
      <c r="H1528">
        <v>5.6</v>
      </c>
    </row>
    <row r="1529" spans="1:8" x14ac:dyDescent="0.25">
      <c r="A1529" t="s">
        <v>1064</v>
      </c>
      <c r="B1529">
        <v>121</v>
      </c>
      <c r="C1529" s="32">
        <v>123922370</v>
      </c>
      <c r="D1529" t="s">
        <v>4617</v>
      </c>
      <c r="E1529" t="s">
        <v>4618</v>
      </c>
      <c r="F1529" t="s">
        <v>11</v>
      </c>
      <c r="G1529" s="32">
        <v>13000000</v>
      </c>
      <c r="H1529">
        <v>7.3</v>
      </c>
    </row>
    <row r="1530" spans="1:8" x14ac:dyDescent="0.25">
      <c r="A1530" t="s">
        <v>1162</v>
      </c>
      <c r="B1530">
        <v>93</v>
      </c>
      <c r="C1530" s="32">
        <v>31501218</v>
      </c>
      <c r="D1530" t="s">
        <v>2022</v>
      </c>
      <c r="E1530" t="s">
        <v>5605</v>
      </c>
      <c r="F1530" t="s">
        <v>11</v>
      </c>
      <c r="G1530" s="32">
        <v>7500000</v>
      </c>
      <c r="H1530">
        <v>7.5</v>
      </c>
    </row>
    <row r="1531" spans="1:8" x14ac:dyDescent="0.25">
      <c r="A1531" t="s">
        <v>2060</v>
      </c>
      <c r="B1531">
        <v>126</v>
      </c>
      <c r="C1531" s="32">
        <v>138339411</v>
      </c>
      <c r="D1531" t="s">
        <v>1165</v>
      </c>
      <c r="E1531" t="s">
        <v>5006</v>
      </c>
      <c r="F1531" t="s">
        <v>11</v>
      </c>
      <c r="G1531" s="32">
        <v>10000000</v>
      </c>
      <c r="H1531">
        <v>8.3000000000000007</v>
      </c>
    </row>
    <row r="1532" spans="1:8" x14ac:dyDescent="0.25">
      <c r="A1532" t="s">
        <v>4251</v>
      </c>
      <c r="B1532">
        <v>92</v>
      </c>
      <c r="C1532" s="32">
        <v>23091</v>
      </c>
      <c r="D1532" t="s">
        <v>1903</v>
      </c>
      <c r="E1532" t="s">
        <v>4252</v>
      </c>
      <c r="F1532" t="s">
        <v>11</v>
      </c>
      <c r="G1532" s="32">
        <v>15000000</v>
      </c>
      <c r="H1532">
        <v>6.2</v>
      </c>
    </row>
    <row r="1533" spans="1:8" x14ac:dyDescent="0.25">
      <c r="A1533" t="s">
        <v>155</v>
      </c>
      <c r="B1533">
        <v>146</v>
      </c>
      <c r="C1533" s="32">
        <v>46836394</v>
      </c>
      <c r="D1533" t="s">
        <v>582</v>
      </c>
      <c r="E1533" t="s">
        <v>3211</v>
      </c>
      <c r="F1533" t="s">
        <v>11</v>
      </c>
      <c r="G1533" s="32">
        <v>25000000</v>
      </c>
      <c r="H1533">
        <v>8.6999999999999993</v>
      </c>
    </row>
    <row r="1534" spans="1:8" x14ac:dyDescent="0.25">
      <c r="A1534" t="s">
        <v>150</v>
      </c>
      <c r="B1534">
        <v>103</v>
      </c>
      <c r="C1534" s="32">
        <v>80021740</v>
      </c>
      <c r="D1534" t="s">
        <v>1523</v>
      </c>
      <c r="E1534" t="s">
        <v>1524</v>
      </c>
      <c r="F1534" t="s">
        <v>11</v>
      </c>
      <c r="G1534" s="32">
        <v>58000000</v>
      </c>
      <c r="H1534">
        <v>6.4</v>
      </c>
    </row>
    <row r="1535" spans="1:8" x14ac:dyDescent="0.25">
      <c r="A1535" t="s">
        <v>150</v>
      </c>
      <c r="B1535">
        <v>103</v>
      </c>
      <c r="C1535" s="32">
        <v>80021740</v>
      </c>
      <c r="D1535" t="s">
        <v>1523</v>
      </c>
      <c r="E1535" t="s">
        <v>1524</v>
      </c>
      <c r="F1535" t="s">
        <v>11</v>
      </c>
      <c r="G1535" s="32">
        <v>58000000</v>
      </c>
      <c r="H1535">
        <v>6.4</v>
      </c>
    </row>
    <row r="1536" spans="1:8" x14ac:dyDescent="0.25">
      <c r="A1536" t="s">
        <v>7731</v>
      </c>
      <c r="B1536">
        <v>96</v>
      </c>
      <c r="C1536" s="32">
        <v>11798</v>
      </c>
      <c r="D1536" t="s">
        <v>7732</v>
      </c>
      <c r="E1536" t="s">
        <v>7733</v>
      </c>
      <c r="F1536" t="s">
        <v>11</v>
      </c>
      <c r="G1536" s="32">
        <v>100000</v>
      </c>
      <c r="H1536">
        <v>4.7</v>
      </c>
    </row>
    <row r="1537" spans="1:8" x14ac:dyDescent="0.25">
      <c r="A1537" t="s">
        <v>3942</v>
      </c>
      <c r="B1537">
        <v>131</v>
      </c>
      <c r="C1537" s="32">
        <v>41300105</v>
      </c>
      <c r="D1537" t="s">
        <v>2725</v>
      </c>
      <c r="E1537" t="s">
        <v>3982</v>
      </c>
      <c r="F1537" t="s">
        <v>11</v>
      </c>
      <c r="G1537" s="32">
        <v>19800000</v>
      </c>
      <c r="H1537">
        <v>7.3</v>
      </c>
    </row>
    <row r="1538" spans="1:8" x14ac:dyDescent="0.25">
      <c r="A1538" t="s">
        <v>4583</v>
      </c>
      <c r="B1538">
        <v>90</v>
      </c>
      <c r="C1538" s="32">
        <v>5108820</v>
      </c>
      <c r="D1538" t="s">
        <v>657</v>
      </c>
      <c r="E1538" t="s">
        <v>4584</v>
      </c>
      <c r="F1538" t="s">
        <v>11</v>
      </c>
      <c r="G1538" s="32">
        <v>24000000</v>
      </c>
      <c r="H1538">
        <v>5.9</v>
      </c>
    </row>
    <row r="1539" spans="1:8" x14ac:dyDescent="0.25">
      <c r="A1539" t="s">
        <v>2005</v>
      </c>
      <c r="B1539">
        <v>98</v>
      </c>
      <c r="C1539" s="32">
        <v>59588068</v>
      </c>
      <c r="D1539" t="s">
        <v>1033</v>
      </c>
      <c r="E1539" t="s">
        <v>2209</v>
      </c>
      <c r="F1539" t="s">
        <v>11</v>
      </c>
      <c r="G1539" s="32">
        <v>40000000</v>
      </c>
      <c r="H1539">
        <v>5.8</v>
      </c>
    </row>
    <row r="1540" spans="1:8" x14ac:dyDescent="0.25">
      <c r="A1540" t="s">
        <v>5929</v>
      </c>
      <c r="B1540">
        <v>94</v>
      </c>
      <c r="C1540" s="32">
        <v>48405881.850000001</v>
      </c>
      <c r="D1540" t="s">
        <v>5930</v>
      </c>
      <c r="E1540" t="s">
        <v>5931</v>
      </c>
      <c r="F1540" t="s">
        <v>11</v>
      </c>
      <c r="G1540" s="32">
        <v>4000000</v>
      </c>
      <c r="H1540">
        <v>6.3</v>
      </c>
    </row>
    <row r="1541" spans="1:8" x14ac:dyDescent="0.25">
      <c r="A1541" t="s">
        <v>2957</v>
      </c>
      <c r="B1541">
        <v>103</v>
      </c>
      <c r="C1541" s="32">
        <v>48405881.850000001</v>
      </c>
      <c r="D1541" t="s">
        <v>2150</v>
      </c>
      <c r="E1541" t="s">
        <v>2958</v>
      </c>
      <c r="F1541" t="s">
        <v>11</v>
      </c>
      <c r="G1541" s="32">
        <v>30000000</v>
      </c>
      <c r="H1541">
        <v>5.7</v>
      </c>
    </row>
    <row r="1542" spans="1:8" x14ac:dyDescent="0.25">
      <c r="A1542" t="s">
        <v>7046</v>
      </c>
      <c r="B1542">
        <v>102</v>
      </c>
      <c r="C1542" s="32">
        <v>2507106</v>
      </c>
      <c r="D1542" t="s">
        <v>2107</v>
      </c>
      <c r="E1542" t="s">
        <v>7047</v>
      </c>
      <c r="F1542" t="s">
        <v>11</v>
      </c>
      <c r="G1542" s="32">
        <v>39887981.009999998</v>
      </c>
      <c r="H1542">
        <v>6.1</v>
      </c>
    </row>
    <row r="1543" spans="1:8" x14ac:dyDescent="0.25">
      <c r="A1543" t="s">
        <v>4583</v>
      </c>
      <c r="B1543">
        <v>95</v>
      </c>
      <c r="C1543" s="32">
        <v>2955039</v>
      </c>
      <c r="D1543" t="s">
        <v>554</v>
      </c>
      <c r="E1543" t="s">
        <v>5341</v>
      </c>
      <c r="F1543" t="s">
        <v>11</v>
      </c>
      <c r="G1543" s="32">
        <v>9000000</v>
      </c>
      <c r="H1543">
        <v>6.2</v>
      </c>
    </row>
    <row r="1544" spans="1:8" x14ac:dyDescent="0.25">
      <c r="A1544" t="s">
        <v>7817</v>
      </c>
      <c r="B1544">
        <v>96</v>
      </c>
      <c r="C1544" s="32">
        <v>48405881.850000001</v>
      </c>
      <c r="D1544" t="s">
        <v>1737</v>
      </c>
      <c r="E1544" t="s">
        <v>7818</v>
      </c>
      <c r="F1544" t="s">
        <v>11</v>
      </c>
      <c r="G1544" s="32">
        <v>250000</v>
      </c>
      <c r="H1544">
        <v>4.5</v>
      </c>
    </row>
    <row r="1545" spans="1:8" x14ac:dyDescent="0.25">
      <c r="A1545" t="s">
        <v>1265</v>
      </c>
      <c r="B1545">
        <v>116</v>
      </c>
      <c r="C1545" s="32">
        <v>148085755</v>
      </c>
      <c r="D1545" t="s">
        <v>1165</v>
      </c>
      <c r="E1545" t="s">
        <v>3161</v>
      </c>
      <c r="F1545" t="s">
        <v>11</v>
      </c>
      <c r="G1545" s="32">
        <v>33000000</v>
      </c>
      <c r="H1545">
        <v>8.1999999999999993</v>
      </c>
    </row>
    <row r="1546" spans="1:8" x14ac:dyDescent="0.25">
      <c r="A1546" t="s">
        <v>7230</v>
      </c>
      <c r="B1546">
        <v>88</v>
      </c>
      <c r="C1546" s="32">
        <v>48405881.850000001</v>
      </c>
      <c r="D1546" t="s">
        <v>1828</v>
      </c>
      <c r="E1546" t="s">
        <v>7231</v>
      </c>
      <c r="F1546" t="s">
        <v>11</v>
      </c>
      <c r="G1546" s="32">
        <v>39887981.009999998</v>
      </c>
      <c r="H1546">
        <v>6.1</v>
      </c>
    </row>
    <row r="1547" spans="1:8" x14ac:dyDescent="0.25">
      <c r="A1547" t="s">
        <v>6046</v>
      </c>
      <c r="B1547">
        <v>90</v>
      </c>
      <c r="C1547" s="32">
        <v>6088249</v>
      </c>
      <c r="D1547" t="s">
        <v>676</v>
      </c>
      <c r="E1547" t="s">
        <v>6047</v>
      </c>
      <c r="F1547" t="s">
        <v>11</v>
      </c>
      <c r="G1547" s="32">
        <v>39887981.009999998</v>
      </c>
      <c r="H1547">
        <v>7</v>
      </c>
    </row>
    <row r="1548" spans="1:8" x14ac:dyDescent="0.25">
      <c r="A1548" t="s">
        <v>6927</v>
      </c>
      <c r="B1548">
        <v>92</v>
      </c>
      <c r="C1548" s="32">
        <v>48405881.850000001</v>
      </c>
      <c r="D1548" t="s">
        <v>2173</v>
      </c>
      <c r="E1548" t="s">
        <v>6928</v>
      </c>
      <c r="F1548" t="s">
        <v>11</v>
      </c>
      <c r="G1548" s="32">
        <v>100000</v>
      </c>
      <c r="H1548">
        <v>6.1</v>
      </c>
    </row>
    <row r="1549" spans="1:8" x14ac:dyDescent="0.25">
      <c r="A1549" t="s">
        <v>407</v>
      </c>
      <c r="B1549">
        <v>91</v>
      </c>
      <c r="C1549" s="32">
        <v>274084951</v>
      </c>
      <c r="D1549" t="s">
        <v>503</v>
      </c>
      <c r="E1549" t="s">
        <v>504</v>
      </c>
      <c r="F1549" t="s">
        <v>11</v>
      </c>
      <c r="G1549" s="32">
        <v>100000000</v>
      </c>
      <c r="H1549">
        <v>7.8</v>
      </c>
    </row>
    <row r="1550" spans="1:8" x14ac:dyDescent="0.25">
      <c r="A1550" t="s">
        <v>4547</v>
      </c>
      <c r="B1550">
        <v>110</v>
      </c>
      <c r="C1550" s="32">
        <v>181360000</v>
      </c>
      <c r="D1550" t="s">
        <v>5756</v>
      </c>
      <c r="E1550" t="s">
        <v>5757</v>
      </c>
      <c r="F1550" t="s">
        <v>11</v>
      </c>
      <c r="G1550" s="32">
        <v>6000000</v>
      </c>
      <c r="H1550">
        <v>7.2</v>
      </c>
    </row>
    <row r="1551" spans="1:8" x14ac:dyDescent="0.25">
      <c r="A1551" t="s">
        <v>101</v>
      </c>
      <c r="B1551">
        <v>123</v>
      </c>
      <c r="C1551" s="32">
        <v>116593191</v>
      </c>
      <c r="D1551" t="s">
        <v>22</v>
      </c>
      <c r="E1551" t="s">
        <v>102</v>
      </c>
      <c r="F1551" t="s">
        <v>11</v>
      </c>
      <c r="G1551" s="32">
        <v>200000000</v>
      </c>
      <c r="H1551">
        <v>5.6</v>
      </c>
    </row>
    <row r="1552" spans="1:8" x14ac:dyDescent="0.25">
      <c r="A1552" t="s">
        <v>6078</v>
      </c>
      <c r="B1552">
        <v>95</v>
      </c>
      <c r="C1552" s="32">
        <v>3219029</v>
      </c>
      <c r="D1552" t="s">
        <v>6079</v>
      </c>
      <c r="E1552" t="s">
        <v>6080</v>
      </c>
      <c r="F1552" t="s">
        <v>11</v>
      </c>
      <c r="G1552" s="32">
        <v>5000000</v>
      </c>
      <c r="H1552">
        <v>7.1</v>
      </c>
    </row>
    <row r="1553" spans="1:8" x14ac:dyDescent="0.25">
      <c r="A1553" t="s">
        <v>5537</v>
      </c>
      <c r="B1553">
        <v>93</v>
      </c>
      <c r="C1553" s="32">
        <v>48405881.850000001</v>
      </c>
      <c r="D1553" t="s">
        <v>256</v>
      </c>
      <c r="E1553" t="s">
        <v>5538</v>
      </c>
      <c r="F1553" t="s">
        <v>11</v>
      </c>
      <c r="G1553" s="32">
        <v>39887981.009999998</v>
      </c>
      <c r="H1553">
        <v>5.4</v>
      </c>
    </row>
    <row r="1554" spans="1:8" x14ac:dyDescent="0.25">
      <c r="A1554" t="s">
        <v>385</v>
      </c>
      <c r="B1554">
        <v>115</v>
      </c>
      <c r="C1554" s="32">
        <v>35024475</v>
      </c>
      <c r="D1554" t="s">
        <v>652</v>
      </c>
      <c r="E1554" t="s">
        <v>653</v>
      </c>
      <c r="F1554" t="s">
        <v>11</v>
      </c>
      <c r="G1554" s="32">
        <v>100000000</v>
      </c>
      <c r="H1554">
        <v>6.9</v>
      </c>
    </row>
    <row r="1555" spans="1:8" x14ac:dyDescent="0.25">
      <c r="A1555" t="s">
        <v>974</v>
      </c>
      <c r="B1555">
        <v>106</v>
      </c>
      <c r="C1555" s="32">
        <v>41482207</v>
      </c>
      <c r="D1555" t="s">
        <v>293</v>
      </c>
      <c r="E1555" t="s">
        <v>1789</v>
      </c>
      <c r="F1555" t="s">
        <v>11</v>
      </c>
      <c r="G1555" s="32">
        <v>50000000</v>
      </c>
      <c r="H1555">
        <v>6.3</v>
      </c>
    </row>
    <row r="1556" spans="1:8" x14ac:dyDescent="0.25">
      <c r="A1556" t="s">
        <v>974</v>
      </c>
      <c r="B1556">
        <v>106</v>
      </c>
      <c r="C1556" s="32">
        <v>148170000</v>
      </c>
      <c r="D1556" t="s">
        <v>293</v>
      </c>
      <c r="E1556" t="s">
        <v>4909</v>
      </c>
      <c r="F1556" t="s">
        <v>11</v>
      </c>
      <c r="G1556" s="32">
        <v>11000000</v>
      </c>
      <c r="H1556">
        <v>7.2</v>
      </c>
    </row>
    <row r="1557" spans="1:8" x14ac:dyDescent="0.25">
      <c r="A1557" t="s">
        <v>2846</v>
      </c>
      <c r="B1557">
        <v>125</v>
      </c>
      <c r="C1557" s="32">
        <v>38432823</v>
      </c>
      <c r="D1557" t="s">
        <v>2847</v>
      </c>
      <c r="E1557" t="s">
        <v>2848</v>
      </c>
      <c r="F1557" t="s">
        <v>11</v>
      </c>
      <c r="G1557" s="32">
        <v>30000000</v>
      </c>
      <c r="H1557">
        <v>6.9</v>
      </c>
    </row>
    <row r="1558" spans="1:8" x14ac:dyDescent="0.25">
      <c r="A1558" t="s">
        <v>6647</v>
      </c>
      <c r="B1558">
        <v>90</v>
      </c>
      <c r="C1558" s="32">
        <v>48405881.850000001</v>
      </c>
      <c r="D1558" t="s">
        <v>2531</v>
      </c>
      <c r="E1558" t="s">
        <v>6648</v>
      </c>
      <c r="F1558" t="s">
        <v>11</v>
      </c>
      <c r="G1558" s="32">
        <v>39887981.009999998</v>
      </c>
      <c r="H1558">
        <v>6.1</v>
      </c>
    </row>
    <row r="1559" spans="1:8" x14ac:dyDescent="0.25">
      <c r="A1559" t="s">
        <v>1666</v>
      </c>
      <c r="B1559">
        <v>189</v>
      </c>
      <c r="C1559" s="32">
        <v>25031037</v>
      </c>
      <c r="D1559" t="s">
        <v>1667</v>
      </c>
      <c r="E1559" t="s">
        <v>1668</v>
      </c>
      <c r="F1559" t="s">
        <v>11</v>
      </c>
      <c r="G1559" s="32">
        <v>53000000</v>
      </c>
      <c r="H1559">
        <v>7.6</v>
      </c>
    </row>
    <row r="1560" spans="1:8" x14ac:dyDescent="0.25">
      <c r="A1560" t="s">
        <v>7635</v>
      </c>
      <c r="B1560">
        <v>86</v>
      </c>
      <c r="C1560" s="32">
        <v>1114943</v>
      </c>
      <c r="D1560" t="s">
        <v>2107</v>
      </c>
      <c r="E1560" t="s">
        <v>7636</v>
      </c>
      <c r="F1560" t="s">
        <v>11</v>
      </c>
      <c r="G1560" s="32">
        <v>500000</v>
      </c>
      <c r="H1560">
        <v>6.5</v>
      </c>
    </row>
    <row r="1561" spans="1:8" x14ac:dyDescent="0.25">
      <c r="A1561" t="s">
        <v>1861</v>
      </c>
      <c r="B1561">
        <v>107</v>
      </c>
      <c r="C1561" s="32">
        <v>28014536</v>
      </c>
      <c r="D1561" t="s">
        <v>521</v>
      </c>
      <c r="E1561" t="s">
        <v>4353</v>
      </c>
      <c r="F1561" t="s">
        <v>11</v>
      </c>
      <c r="G1561" s="32">
        <v>15000000</v>
      </c>
      <c r="H1561">
        <v>7.4</v>
      </c>
    </row>
    <row r="1562" spans="1:8" x14ac:dyDescent="0.25">
      <c r="A1562" t="s">
        <v>1436</v>
      </c>
      <c r="B1562">
        <v>101</v>
      </c>
      <c r="C1562" s="32">
        <v>70906973</v>
      </c>
      <c r="D1562" t="s">
        <v>1244</v>
      </c>
      <c r="E1562" t="s">
        <v>4518</v>
      </c>
      <c r="F1562" t="s">
        <v>11</v>
      </c>
      <c r="G1562" s="32">
        <v>14600000</v>
      </c>
      <c r="H1562">
        <v>8.1</v>
      </c>
    </row>
    <row r="1563" spans="1:8" x14ac:dyDescent="0.25">
      <c r="A1563" t="s">
        <v>7134</v>
      </c>
      <c r="B1563">
        <v>102</v>
      </c>
      <c r="C1563" s="32">
        <v>48405881.850000001</v>
      </c>
      <c r="D1563" t="s">
        <v>1343</v>
      </c>
      <c r="E1563" t="s">
        <v>7135</v>
      </c>
      <c r="F1563" t="s">
        <v>11</v>
      </c>
      <c r="G1563" s="32">
        <v>2000000</v>
      </c>
      <c r="H1563">
        <v>8.1999999999999993</v>
      </c>
    </row>
    <row r="1564" spans="1:8" x14ac:dyDescent="0.25">
      <c r="A1564" t="s">
        <v>751</v>
      </c>
      <c r="B1564">
        <v>101</v>
      </c>
      <c r="C1564" s="32">
        <v>133668525</v>
      </c>
      <c r="D1564" t="s">
        <v>676</v>
      </c>
      <c r="E1564" t="s">
        <v>887</v>
      </c>
      <c r="F1564" t="s">
        <v>11</v>
      </c>
      <c r="G1564" s="32">
        <v>80000000</v>
      </c>
      <c r="H1564">
        <v>5.4</v>
      </c>
    </row>
    <row r="1565" spans="1:8" x14ac:dyDescent="0.25">
      <c r="A1565" t="s">
        <v>751</v>
      </c>
      <c r="B1565">
        <v>102</v>
      </c>
      <c r="C1565" s="32">
        <v>162001186</v>
      </c>
      <c r="D1565" t="s">
        <v>676</v>
      </c>
      <c r="E1565" t="s">
        <v>1039</v>
      </c>
      <c r="F1565" t="s">
        <v>11</v>
      </c>
      <c r="G1565" s="32">
        <v>80000000</v>
      </c>
      <c r="H1565">
        <v>6</v>
      </c>
    </row>
    <row r="1566" spans="1:8" x14ac:dyDescent="0.25">
      <c r="A1566" t="s">
        <v>847</v>
      </c>
      <c r="B1566">
        <v>113</v>
      </c>
      <c r="C1566" s="32">
        <v>29802761</v>
      </c>
      <c r="D1566" t="s">
        <v>1336</v>
      </c>
      <c r="E1566" t="s">
        <v>2355</v>
      </c>
      <c r="F1566" t="s">
        <v>11</v>
      </c>
      <c r="G1566" s="32">
        <v>40000000</v>
      </c>
      <c r="H1566">
        <v>6.4</v>
      </c>
    </row>
    <row r="1567" spans="1:8" x14ac:dyDescent="0.25">
      <c r="A1567" t="s">
        <v>214</v>
      </c>
      <c r="B1567">
        <v>121</v>
      </c>
      <c r="C1567" s="32">
        <v>333130696</v>
      </c>
      <c r="D1567" t="s">
        <v>22</v>
      </c>
      <c r="E1567" t="s">
        <v>215</v>
      </c>
      <c r="F1567" t="s">
        <v>11</v>
      </c>
      <c r="G1567" s="32">
        <v>170000000</v>
      </c>
      <c r="H1567">
        <v>8.1</v>
      </c>
    </row>
    <row r="1568" spans="1:8" x14ac:dyDescent="0.25">
      <c r="A1568" t="s">
        <v>2470</v>
      </c>
      <c r="B1568">
        <v>105</v>
      </c>
      <c r="C1568" s="32">
        <v>67962333</v>
      </c>
      <c r="D1568" t="s">
        <v>569</v>
      </c>
      <c r="E1568" t="s">
        <v>2471</v>
      </c>
      <c r="F1568" t="s">
        <v>11</v>
      </c>
      <c r="G1568" s="32">
        <v>35000000</v>
      </c>
      <c r="H1568">
        <v>5.9</v>
      </c>
    </row>
    <row r="1569" spans="1:8" x14ac:dyDescent="0.25">
      <c r="A1569" t="s">
        <v>7367</v>
      </c>
      <c r="B1569">
        <v>120</v>
      </c>
      <c r="C1569" s="32">
        <v>227241</v>
      </c>
      <c r="D1569" t="s">
        <v>1165</v>
      </c>
      <c r="E1569" t="s">
        <v>7368</v>
      </c>
      <c r="F1569" t="s">
        <v>11</v>
      </c>
      <c r="G1569" s="32">
        <v>39887981.009999998</v>
      </c>
      <c r="H1569">
        <v>7.4</v>
      </c>
    </row>
    <row r="1570" spans="1:8" x14ac:dyDescent="0.25">
      <c r="A1570" t="s">
        <v>150</v>
      </c>
      <c r="B1570">
        <v>85</v>
      </c>
      <c r="C1570" s="32">
        <v>42776259</v>
      </c>
      <c r="D1570" t="s">
        <v>260</v>
      </c>
      <c r="E1570" t="s">
        <v>526</v>
      </c>
      <c r="F1570" t="s">
        <v>11</v>
      </c>
      <c r="G1570" s="32">
        <v>112000000</v>
      </c>
      <c r="H1570">
        <v>4.9000000000000004</v>
      </c>
    </row>
    <row r="1571" spans="1:8" x14ac:dyDescent="0.25">
      <c r="A1571" t="s">
        <v>5177</v>
      </c>
      <c r="B1571">
        <v>101</v>
      </c>
      <c r="C1571" s="32">
        <v>1631839</v>
      </c>
      <c r="D1571" t="s">
        <v>1453</v>
      </c>
      <c r="E1571" t="s">
        <v>5178</v>
      </c>
      <c r="F1571" t="s">
        <v>11</v>
      </c>
      <c r="G1571" s="32">
        <v>10000000</v>
      </c>
      <c r="H1571">
        <v>5.7</v>
      </c>
    </row>
    <row r="1572" spans="1:8" x14ac:dyDescent="0.25">
      <c r="A1572" t="s">
        <v>5267</v>
      </c>
      <c r="B1572">
        <v>89</v>
      </c>
      <c r="C1572" s="32">
        <v>48405881.850000001</v>
      </c>
      <c r="D1572" t="s">
        <v>5268</v>
      </c>
      <c r="E1572" t="s">
        <v>5269</v>
      </c>
      <c r="F1572" t="s">
        <v>11</v>
      </c>
      <c r="G1572" s="32">
        <v>10000000</v>
      </c>
      <c r="H1572">
        <v>6.5</v>
      </c>
    </row>
    <row r="1573" spans="1:8" x14ac:dyDescent="0.25">
      <c r="A1573" t="s">
        <v>7937</v>
      </c>
      <c r="B1573">
        <v>93</v>
      </c>
      <c r="C1573" s="32">
        <v>48405881.850000001</v>
      </c>
      <c r="D1573" t="s">
        <v>919</v>
      </c>
      <c r="E1573" t="s">
        <v>7938</v>
      </c>
      <c r="F1573" t="s">
        <v>11</v>
      </c>
      <c r="G1573" s="32">
        <v>39887981.009999998</v>
      </c>
      <c r="H1573">
        <v>6.3</v>
      </c>
    </row>
    <row r="1574" spans="1:8" x14ac:dyDescent="0.25">
      <c r="A1574" t="s">
        <v>2575</v>
      </c>
      <c r="B1574">
        <v>93</v>
      </c>
      <c r="C1574" s="32">
        <v>48405881.850000001</v>
      </c>
      <c r="D1574" t="s">
        <v>2421</v>
      </c>
      <c r="E1574" t="s">
        <v>4256</v>
      </c>
      <c r="F1574" t="s">
        <v>11</v>
      </c>
      <c r="G1574" s="32">
        <v>16000000</v>
      </c>
      <c r="H1574">
        <v>8.1</v>
      </c>
    </row>
    <row r="1575" spans="1:8" x14ac:dyDescent="0.25">
      <c r="A1575" t="s">
        <v>1502</v>
      </c>
      <c r="B1575">
        <v>107</v>
      </c>
      <c r="C1575" s="32">
        <v>7564000</v>
      </c>
      <c r="D1575" t="s">
        <v>1808</v>
      </c>
      <c r="E1575" t="s">
        <v>2324</v>
      </c>
      <c r="F1575" t="s">
        <v>11</v>
      </c>
      <c r="G1575" s="32">
        <v>20000000</v>
      </c>
      <c r="H1575">
        <v>6.2</v>
      </c>
    </row>
    <row r="1576" spans="1:8" x14ac:dyDescent="0.25">
      <c r="A1576" t="s">
        <v>2409</v>
      </c>
      <c r="B1576">
        <v>106</v>
      </c>
      <c r="C1576" s="32">
        <v>29997095</v>
      </c>
      <c r="D1576" t="s">
        <v>3517</v>
      </c>
      <c r="E1576" t="s">
        <v>3518</v>
      </c>
      <c r="F1576" t="s">
        <v>11</v>
      </c>
      <c r="G1576" s="32">
        <v>22000000</v>
      </c>
      <c r="H1576">
        <v>6.4</v>
      </c>
    </row>
    <row r="1577" spans="1:8" x14ac:dyDescent="0.25">
      <c r="A1577" t="s">
        <v>895</v>
      </c>
      <c r="B1577">
        <v>117</v>
      </c>
      <c r="C1577" s="32">
        <v>118823091</v>
      </c>
      <c r="D1577" t="s">
        <v>1031</v>
      </c>
      <c r="E1577" t="s">
        <v>1032</v>
      </c>
      <c r="F1577" t="s">
        <v>11</v>
      </c>
      <c r="G1577" s="32">
        <v>75000000</v>
      </c>
      <c r="H1577">
        <v>6.7</v>
      </c>
    </row>
    <row r="1578" spans="1:8" x14ac:dyDescent="0.25">
      <c r="A1578" t="s">
        <v>4775</v>
      </c>
      <c r="B1578">
        <v>82</v>
      </c>
      <c r="C1578" s="32">
        <v>17278980</v>
      </c>
      <c r="D1578" t="s">
        <v>336</v>
      </c>
      <c r="E1578" t="s">
        <v>5458</v>
      </c>
      <c r="F1578" t="s">
        <v>11</v>
      </c>
      <c r="G1578" s="32">
        <v>8000000</v>
      </c>
      <c r="H1578">
        <v>6.7</v>
      </c>
    </row>
    <row r="1579" spans="1:8" x14ac:dyDescent="0.25">
      <c r="A1579" t="s">
        <v>7552</v>
      </c>
      <c r="B1579">
        <v>106</v>
      </c>
      <c r="C1579" s="32">
        <v>2694973</v>
      </c>
      <c r="D1579" t="s">
        <v>1165</v>
      </c>
      <c r="E1579" t="s">
        <v>7553</v>
      </c>
      <c r="F1579" t="s">
        <v>11</v>
      </c>
      <c r="G1579" s="32">
        <v>700000</v>
      </c>
      <c r="H1579">
        <v>7.2</v>
      </c>
    </row>
    <row r="1580" spans="1:8" x14ac:dyDescent="0.25">
      <c r="A1580" t="s">
        <v>3294</v>
      </c>
      <c r="B1580">
        <v>98</v>
      </c>
      <c r="C1580" s="32">
        <v>15361537</v>
      </c>
      <c r="D1580" t="s">
        <v>108</v>
      </c>
      <c r="E1580" t="s">
        <v>3295</v>
      </c>
      <c r="F1580" t="s">
        <v>11</v>
      </c>
      <c r="G1580" s="32">
        <v>13000000</v>
      </c>
      <c r="H1580">
        <v>4.5999999999999996</v>
      </c>
    </row>
    <row r="1581" spans="1:8" x14ac:dyDescent="0.25">
      <c r="A1581" t="s">
        <v>1196</v>
      </c>
      <c r="B1581">
        <v>111</v>
      </c>
      <c r="C1581" s="32">
        <v>45045037</v>
      </c>
      <c r="D1581" t="s">
        <v>569</v>
      </c>
      <c r="E1581" t="s">
        <v>1226</v>
      </c>
      <c r="F1581" t="s">
        <v>11</v>
      </c>
      <c r="G1581" s="32">
        <v>36000000</v>
      </c>
      <c r="H1581">
        <v>5.9</v>
      </c>
    </row>
    <row r="1582" spans="1:8" x14ac:dyDescent="0.25">
      <c r="A1582" t="s">
        <v>3247</v>
      </c>
      <c r="B1582">
        <v>88</v>
      </c>
      <c r="C1582" s="32">
        <v>17768000</v>
      </c>
      <c r="D1582" t="s">
        <v>1883</v>
      </c>
      <c r="E1582" t="s">
        <v>6013</v>
      </c>
      <c r="F1582" t="s">
        <v>11</v>
      </c>
      <c r="G1582" s="32">
        <v>5000000</v>
      </c>
      <c r="H1582">
        <v>5.9</v>
      </c>
    </row>
    <row r="1583" spans="1:8" x14ac:dyDescent="0.25">
      <c r="A1583" t="s">
        <v>5795</v>
      </c>
      <c r="B1583">
        <v>96</v>
      </c>
      <c r="C1583" s="32">
        <v>11642254</v>
      </c>
      <c r="D1583" t="s">
        <v>1883</v>
      </c>
      <c r="E1583" t="s">
        <v>5796</v>
      </c>
      <c r="F1583" t="s">
        <v>11</v>
      </c>
      <c r="G1583" s="32">
        <v>3000000</v>
      </c>
      <c r="H1583">
        <v>5.2</v>
      </c>
    </row>
    <row r="1584" spans="1:8" x14ac:dyDescent="0.25">
      <c r="A1584" t="s">
        <v>4329</v>
      </c>
      <c r="B1584">
        <v>119</v>
      </c>
      <c r="C1584" s="32">
        <v>33386128</v>
      </c>
      <c r="D1584" t="s">
        <v>2173</v>
      </c>
      <c r="E1584" t="s">
        <v>4330</v>
      </c>
      <c r="F1584" t="s">
        <v>11</v>
      </c>
      <c r="G1584" s="32">
        <v>15000000</v>
      </c>
      <c r="H1584">
        <v>4.9000000000000004</v>
      </c>
    </row>
    <row r="1585" spans="1:8" x14ac:dyDescent="0.25">
      <c r="A1585" t="s">
        <v>6701</v>
      </c>
      <c r="B1585">
        <v>98</v>
      </c>
      <c r="C1585" s="32">
        <v>14400000</v>
      </c>
      <c r="D1585" t="s">
        <v>2386</v>
      </c>
      <c r="E1585" t="s">
        <v>6702</v>
      </c>
      <c r="F1585" t="s">
        <v>11</v>
      </c>
      <c r="G1585" s="32">
        <v>2500000</v>
      </c>
      <c r="H1585">
        <v>4.5999999999999996</v>
      </c>
    </row>
    <row r="1586" spans="1:8" x14ac:dyDescent="0.25">
      <c r="A1586" t="s">
        <v>1824</v>
      </c>
      <c r="B1586">
        <v>101</v>
      </c>
      <c r="C1586" s="32">
        <v>47000000</v>
      </c>
      <c r="D1586" t="s">
        <v>1883</v>
      </c>
      <c r="E1586" t="s">
        <v>4101</v>
      </c>
      <c r="F1586" t="s">
        <v>11</v>
      </c>
      <c r="G1586" s="32">
        <v>300000</v>
      </c>
      <c r="H1586">
        <v>7.9</v>
      </c>
    </row>
    <row r="1587" spans="1:8" x14ac:dyDescent="0.25">
      <c r="A1587" t="s">
        <v>1824</v>
      </c>
      <c r="B1587">
        <v>101</v>
      </c>
      <c r="C1587" s="32">
        <v>47000000</v>
      </c>
      <c r="D1587" t="s">
        <v>1883</v>
      </c>
      <c r="E1587" t="s">
        <v>4101</v>
      </c>
      <c r="F1587" t="s">
        <v>11</v>
      </c>
      <c r="G1587" s="32">
        <v>300000</v>
      </c>
      <c r="H1587">
        <v>7.9</v>
      </c>
    </row>
    <row r="1588" spans="1:8" x14ac:dyDescent="0.25">
      <c r="A1588" t="s">
        <v>4335</v>
      </c>
      <c r="B1588">
        <v>94</v>
      </c>
      <c r="C1588" s="32">
        <v>30259652</v>
      </c>
      <c r="D1588" t="s">
        <v>4336</v>
      </c>
      <c r="E1588" t="s">
        <v>4337</v>
      </c>
      <c r="F1588" t="s">
        <v>11</v>
      </c>
      <c r="G1588" s="32">
        <v>15000000</v>
      </c>
      <c r="H1588">
        <v>4.0999999999999996</v>
      </c>
    </row>
    <row r="1589" spans="1:8" x14ac:dyDescent="0.25">
      <c r="A1589" t="s">
        <v>6006</v>
      </c>
      <c r="B1589">
        <v>93</v>
      </c>
      <c r="C1589" s="32">
        <v>15126948</v>
      </c>
      <c r="D1589" t="s">
        <v>1883</v>
      </c>
      <c r="E1589" t="s">
        <v>6007</v>
      </c>
      <c r="F1589" t="s">
        <v>11</v>
      </c>
      <c r="G1589" s="32">
        <v>5000000</v>
      </c>
      <c r="H1589">
        <v>4.9000000000000004</v>
      </c>
    </row>
    <row r="1590" spans="1:8" x14ac:dyDescent="0.25">
      <c r="A1590" t="s">
        <v>3693</v>
      </c>
      <c r="B1590">
        <v>92</v>
      </c>
      <c r="C1590" s="32">
        <v>4881867</v>
      </c>
      <c r="D1590" t="s">
        <v>2178</v>
      </c>
      <c r="E1590" t="s">
        <v>5343</v>
      </c>
      <c r="F1590" t="s">
        <v>11</v>
      </c>
      <c r="G1590" s="32">
        <v>9000000</v>
      </c>
      <c r="H1590">
        <v>6.4</v>
      </c>
    </row>
    <row r="1591" spans="1:8" x14ac:dyDescent="0.25">
      <c r="A1591" t="s">
        <v>283</v>
      </c>
      <c r="B1591">
        <v>150</v>
      </c>
      <c r="C1591" s="32">
        <v>4414535</v>
      </c>
      <c r="D1591" t="s">
        <v>1165</v>
      </c>
      <c r="E1591" t="s">
        <v>4040</v>
      </c>
      <c r="F1591" t="s">
        <v>11</v>
      </c>
      <c r="G1591" s="32">
        <v>18000000</v>
      </c>
      <c r="H1591">
        <v>7.8</v>
      </c>
    </row>
    <row r="1592" spans="1:8" x14ac:dyDescent="0.25">
      <c r="A1592" t="s">
        <v>73</v>
      </c>
      <c r="B1592">
        <v>102</v>
      </c>
      <c r="C1592" s="32">
        <v>227946274</v>
      </c>
      <c r="D1592" t="s">
        <v>256</v>
      </c>
      <c r="E1592" t="s">
        <v>257</v>
      </c>
      <c r="F1592" t="s">
        <v>11</v>
      </c>
      <c r="G1592" s="32">
        <v>150000000</v>
      </c>
      <c r="H1592">
        <v>6.4</v>
      </c>
    </row>
    <row r="1593" spans="1:8" x14ac:dyDescent="0.25">
      <c r="A1593" t="s">
        <v>3896</v>
      </c>
      <c r="B1593">
        <v>105</v>
      </c>
      <c r="C1593" s="32">
        <v>48405881.850000001</v>
      </c>
      <c r="D1593" t="s">
        <v>2413</v>
      </c>
      <c r="E1593" t="s">
        <v>3897</v>
      </c>
      <c r="F1593" t="s">
        <v>11</v>
      </c>
      <c r="G1593" s="32">
        <v>20000000</v>
      </c>
      <c r="H1593">
        <v>7.2</v>
      </c>
    </row>
    <row r="1594" spans="1:8" x14ac:dyDescent="0.25">
      <c r="A1594" t="s">
        <v>6510</v>
      </c>
      <c r="B1594">
        <v>114</v>
      </c>
      <c r="C1594" s="32">
        <v>48405881.850000001</v>
      </c>
      <c r="D1594" t="s">
        <v>5087</v>
      </c>
      <c r="E1594" t="s">
        <v>7013</v>
      </c>
      <c r="F1594" t="s">
        <v>11</v>
      </c>
      <c r="G1594" s="32">
        <v>1800000</v>
      </c>
      <c r="H1594">
        <v>7</v>
      </c>
    </row>
    <row r="1595" spans="1:8" x14ac:dyDescent="0.25">
      <c r="A1595" t="s">
        <v>2228</v>
      </c>
      <c r="B1595">
        <v>94</v>
      </c>
      <c r="C1595" s="32">
        <v>36037909</v>
      </c>
      <c r="D1595" t="s">
        <v>866</v>
      </c>
      <c r="E1595" t="s">
        <v>2229</v>
      </c>
      <c r="F1595" t="s">
        <v>11</v>
      </c>
      <c r="G1595" s="32">
        <v>60000000</v>
      </c>
      <c r="H1595">
        <v>4.7</v>
      </c>
    </row>
    <row r="1596" spans="1:8" x14ac:dyDescent="0.25">
      <c r="A1596" t="s">
        <v>313</v>
      </c>
      <c r="B1596">
        <v>111</v>
      </c>
      <c r="C1596" s="32">
        <v>40247512</v>
      </c>
      <c r="D1596" t="s">
        <v>307</v>
      </c>
      <c r="E1596" t="s">
        <v>2837</v>
      </c>
      <c r="F1596" t="s">
        <v>11</v>
      </c>
      <c r="G1596" s="32">
        <v>30000000</v>
      </c>
      <c r="H1596">
        <v>6.8</v>
      </c>
    </row>
    <row r="1597" spans="1:8" x14ac:dyDescent="0.25">
      <c r="A1597" t="s">
        <v>568</v>
      </c>
      <c r="B1597">
        <v>102</v>
      </c>
      <c r="C1597" s="32">
        <v>79566871</v>
      </c>
      <c r="D1597" t="s">
        <v>2762</v>
      </c>
      <c r="E1597" t="s">
        <v>2763</v>
      </c>
      <c r="F1597" t="s">
        <v>11</v>
      </c>
      <c r="G1597" s="32">
        <v>30000000</v>
      </c>
      <c r="H1597">
        <v>4.2</v>
      </c>
    </row>
    <row r="1598" spans="1:8" x14ac:dyDescent="0.25">
      <c r="A1598" t="s">
        <v>1816</v>
      </c>
      <c r="B1598">
        <v>131</v>
      </c>
      <c r="C1598" s="32">
        <v>27667947</v>
      </c>
      <c r="D1598" t="s">
        <v>730</v>
      </c>
      <c r="E1598" t="s">
        <v>1817</v>
      </c>
      <c r="F1598" t="s">
        <v>11</v>
      </c>
      <c r="G1598" s="32">
        <v>50000000</v>
      </c>
      <c r="H1598">
        <v>6.2</v>
      </c>
    </row>
    <row r="1599" spans="1:8" x14ac:dyDescent="0.25">
      <c r="A1599" t="s">
        <v>6254</v>
      </c>
      <c r="B1599">
        <v>86</v>
      </c>
      <c r="C1599" s="32">
        <v>48405881.850000001</v>
      </c>
      <c r="D1599" t="s">
        <v>2559</v>
      </c>
      <c r="E1599" t="s">
        <v>6255</v>
      </c>
      <c r="F1599" t="s">
        <v>11</v>
      </c>
      <c r="G1599" s="32">
        <v>4500000</v>
      </c>
      <c r="H1599">
        <v>4.3</v>
      </c>
    </row>
    <row r="1600" spans="1:8" x14ac:dyDescent="0.25">
      <c r="A1600" t="s">
        <v>1762</v>
      </c>
      <c r="B1600">
        <v>98</v>
      </c>
      <c r="C1600" s="32">
        <v>55682070</v>
      </c>
      <c r="D1600" t="s">
        <v>1182</v>
      </c>
      <c r="E1600" t="s">
        <v>1763</v>
      </c>
      <c r="F1600" t="s">
        <v>11</v>
      </c>
      <c r="G1600" s="32">
        <v>50000000</v>
      </c>
      <c r="H1600">
        <v>6.1</v>
      </c>
    </row>
    <row r="1601" spans="1:8" x14ac:dyDescent="0.25">
      <c r="A1601" t="s">
        <v>1918</v>
      </c>
      <c r="B1601">
        <v>75</v>
      </c>
      <c r="C1601" s="32">
        <v>15519841</v>
      </c>
      <c r="D1601" t="s">
        <v>89</v>
      </c>
      <c r="E1601" t="s">
        <v>1919</v>
      </c>
      <c r="F1601" t="s">
        <v>11</v>
      </c>
      <c r="G1601" s="32">
        <v>47000000</v>
      </c>
      <c r="H1601">
        <v>4.5</v>
      </c>
    </row>
    <row r="1602" spans="1:8" x14ac:dyDescent="0.25">
      <c r="A1602" t="s">
        <v>6203</v>
      </c>
      <c r="B1602">
        <v>134</v>
      </c>
      <c r="C1602" s="32">
        <v>3000000</v>
      </c>
      <c r="D1602" t="s">
        <v>866</v>
      </c>
      <c r="E1602" t="s">
        <v>6571</v>
      </c>
      <c r="F1602" t="s">
        <v>11</v>
      </c>
      <c r="G1602" s="32">
        <v>3000000</v>
      </c>
      <c r="H1602">
        <v>7.8</v>
      </c>
    </row>
    <row r="1603" spans="1:8" x14ac:dyDescent="0.25">
      <c r="A1603" t="s">
        <v>7647</v>
      </c>
      <c r="B1603">
        <v>82</v>
      </c>
      <c r="C1603" s="32">
        <v>30084</v>
      </c>
      <c r="D1603" t="s">
        <v>866</v>
      </c>
      <c r="E1603" t="s">
        <v>8035</v>
      </c>
      <c r="F1603" t="s">
        <v>11</v>
      </c>
      <c r="G1603" s="32">
        <v>70000</v>
      </c>
      <c r="H1603">
        <v>5.6</v>
      </c>
    </row>
    <row r="1604" spans="1:8" x14ac:dyDescent="0.25">
      <c r="A1604" t="s">
        <v>278</v>
      </c>
      <c r="B1604">
        <v>100</v>
      </c>
      <c r="C1604" s="32">
        <v>63992328</v>
      </c>
      <c r="D1604" t="s">
        <v>372</v>
      </c>
      <c r="E1604" t="s">
        <v>373</v>
      </c>
      <c r="F1604" t="s">
        <v>11</v>
      </c>
      <c r="G1604" s="32">
        <v>135000000</v>
      </c>
      <c r="H1604">
        <v>5.9</v>
      </c>
    </row>
    <row r="1605" spans="1:8" x14ac:dyDescent="0.25">
      <c r="A1605" t="s">
        <v>278</v>
      </c>
      <c r="B1605">
        <v>108</v>
      </c>
      <c r="C1605" s="32">
        <v>197992827</v>
      </c>
      <c r="D1605" t="s">
        <v>796</v>
      </c>
      <c r="E1605" t="s">
        <v>797</v>
      </c>
      <c r="F1605" t="s">
        <v>11</v>
      </c>
      <c r="G1605" s="32">
        <v>100000000</v>
      </c>
      <c r="H1605">
        <v>6.5</v>
      </c>
    </row>
    <row r="1606" spans="1:8" x14ac:dyDescent="0.25">
      <c r="A1606" t="s">
        <v>751</v>
      </c>
      <c r="B1606">
        <v>92</v>
      </c>
      <c r="C1606" s="32">
        <v>38624000</v>
      </c>
      <c r="D1606" t="s">
        <v>1336</v>
      </c>
      <c r="E1606" t="s">
        <v>5024</v>
      </c>
      <c r="F1606" t="s">
        <v>11</v>
      </c>
      <c r="G1606" s="32">
        <v>12000000</v>
      </c>
      <c r="H1606">
        <v>7</v>
      </c>
    </row>
    <row r="1607" spans="1:8" x14ac:dyDescent="0.25">
      <c r="A1607" t="s">
        <v>7036</v>
      </c>
      <c r="B1607">
        <v>98</v>
      </c>
      <c r="C1607" s="32">
        <v>1943649</v>
      </c>
      <c r="D1607" t="s">
        <v>1453</v>
      </c>
      <c r="E1607" t="s">
        <v>7037</v>
      </c>
      <c r="F1607" t="s">
        <v>11</v>
      </c>
      <c r="G1607" s="32">
        <v>1700000</v>
      </c>
      <c r="H1607">
        <v>6.3</v>
      </c>
    </row>
    <row r="1608" spans="1:8" x14ac:dyDescent="0.25">
      <c r="A1608" t="s">
        <v>1212</v>
      </c>
      <c r="B1608">
        <v>104</v>
      </c>
      <c r="C1608" s="32">
        <v>1007962</v>
      </c>
      <c r="D1608" t="s">
        <v>730</v>
      </c>
      <c r="E1608" t="s">
        <v>7467</v>
      </c>
      <c r="F1608" t="s">
        <v>11</v>
      </c>
      <c r="G1608" s="32">
        <v>950000</v>
      </c>
      <c r="H1608">
        <v>7.1</v>
      </c>
    </row>
    <row r="1609" spans="1:8" x14ac:dyDescent="0.25">
      <c r="A1609" t="s">
        <v>1194</v>
      </c>
      <c r="B1609">
        <v>97</v>
      </c>
      <c r="C1609" s="32">
        <v>19819494</v>
      </c>
      <c r="D1609" t="s">
        <v>145</v>
      </c>
      <c r="E1609" t="s">
        <v>1195</v>
      </c>
      <c r="F1609" t="s">
        <v>11</v>
      </c>
      <c r="G1609" s="32">
        <v>70000000</v>
      </c>
      <c r="H1609">
        <v>5.8</v>
      </c>
    </row>
    <row r="1610" spans="1:8" x14ac:dyDescent="0.25">
      <c r="A1610" t="s">
        <v>5676</v>
      </c>
      <c r="B1610">
        <v>177</v>
      </c>
      <c r="C1610" s="32">
        <v>48405881.850000001</v>
      </c>
      <c r="D1610" t="s">
        <v>628</v>
      </c>
      <c r="E1610" t="s">
        <v>5677</v>
      </c>
      <c r="F1610" t="s">
        <v>1917</v>
      </c>
      <c r="G1610" s="32">
        <v>7000000</v>
      </c>
      <c r="H1610">
        <v>6.7</v>
      </c>
    </row>
    <row r="1611" spans="1:8" x14ac:dyDescent="0.25">
      <c r="A1611" t="s">
        <v>1395</v>
      </c>
      <c r="B1611">
        <v>106</v>
      </c>
      <c r="C1611" s="32">
        <v>40219708</v>
      </c>
      <c r="D1611" t="s">
        <v>1294</v>
      </c>
      <c r="E1611" t="s">
        <v>3566</v>
      </c>
      <c r="F1611" t="s">
        <v>11</v>
      </c>
      <c r="G1611" s="32">
        <v>21000000</v>
      </c>
      <c r="H1611">
        <v>6.3</v>
      </c>
    </row>
    <row r="1612" spans="1:8" x14ac:dyDescent="0.25">
      <c r="A1612" t="s">
        <v>7375</v>
      </c>
      <c r="B1612">
        <v>112</v>
      </c>
      <c r="C1612" s="32">
        <v>96734</v>
      </c>
      <c r="D1612" t="s">
        <v>256</v>
      </c>
      <c r="E1612" t="s">
        <v>7376</v>
      </c>
      <c r="F1612" t="s">
        <v>11</v>
      </c>
      <c r="G1612" s="32">
        <v>1000000</v>
      </c>
      <c r="H1612">
        <v>5.6</v>
      </c>
    </row>
    <row r="1613" spans="1:8" x14ac:dyDescent="0.25">
      <c r="A1613" t="s">
        <v>2018</v>
      </c>
      <c r="B1613">
        <v>98</v>
      </c>
      <c r="C1613" s="32">
        <v>7434726</v>
      </c>
      <c r="D1613" t="s">
        <v>3470</v>
      </c>
      <c r="E1613" t="s">
        <v>3471</v>
      </c>
      <c r="F1613" t="s">
        <v>11</v>
      </c>
      <c r="G1613" s="32">
        <v>23000000</v>
      </c>
      <c r="H1613">
        <v>6</v>
      </c>
    </row>
    <row r="1614" spans="1:8" x14ac:dyDescent="0.25">
      <c r="A1614" t="s">
        <v>3005</v>
      </c>
      <c r="B1614">
        <v>115</v>
      </c>
      <c r="C1614" s="32">
        <v>48405881.850000001</v>
      </c>
      <c r="D1614" t="s">
        <v>3006</v>
      </c>
      <c r="E1614" t="s">
        <v>3007</v>
      </c>
      <c r="F1614" t="s">
        <v>222</v>
      </c>
      <c r="G1614" s="32">
        <v>30000000</v>
      </c>
      <c r="H1614">
        <v>6.5</v>
      </c>
    </row>
    <row r="1615" spans="1:8" x14ac:dyDescent="0.25">
      <c r="A1615" t="s">
        <v>1782</v>
      </c>
      <c r="B1615">
        <v>102</v>
      </c>
      <c r="C1615" s="32">
        <v>38087366</v>
      </c>
      <c r="D1615" t="s">
        <v>1437</v>
      </c>
      <c r="E1615" t="s">
        <v>4770</v>
      </c>
      <c r="F1615" t="s">
        <v>11</v>
      </c>
      <c r="G1615" s="32">
        <v>12000000</v>
      </c>
      <c r="H1615">
        <v>6.6</v>
      </c>
    </row>
    <row r="1616" spans="1:8" x14ac:dyDescent="0.25">
      <c r="A1616" t="s">
        <v>4626</v>
      </c>
      <c r="B1616">
        <v>88</v>
      </c>
      <c r="C1616" s="32">
        <v>18225165</v>
      </c>
      <c r="D1616" t="s">
        <v>1437</v>
      </c>
      <c r="E1616" t="s">
        <v>5320</v>
      </c>
      <c r="F1616" t="s">
        <v>11</v>
      </c>
      <c r="G1616" s="32">
        <v>9000000</v>
      </c>
      <c r="H1616">
        <v>7.1</v>
      </c>
    </row>
    <row r="1617" spans="1:8" x14ac:dyDescent="0.25">
      <c r="A1617" t="s">
        <v>4160</v>
      </c>
      <c r="B1617">
        <v>121</v>
      </c>
      <c r="C1617" s="32">
        <v>48405881.850000001</v>
      </c>
      <c r="D1617" t="s">
        <v>815</v>
      </c>
      <c r="E1617" t="s">
        <v>6402</v>
      </c>
      <c r="F1617" t="s">
        <v>11</v>
      </c>
      <c r="G1617" s="32">
        <v>3500000</v>
      </c>
      <c r="H1617">
        <v>7</v>
      </c>
    </row>
    <row r="1618" spans="1:8" x14ac:dyDescent="0.25">
      <c r="A1618" t="s">
        <v>4648</v>
      </c>
      <c r="B1618">
        <v>100</v>
      </c>
      <c r="C1618" s="32">
        <v>26539321</v>
      </c>
      <c r="D1618" t="s">
        <v>1343</v>
      </c>
      <c r="E1618" t="s">
        <v>4649</v>
      </c>
      <c r="F1618" t="s">
        <v>11</v>
      </c>
      <c r="G1618" s="32">
        <v>13000000</v>
      </c>
      <c r="H1618">
        <v>5.9</v>
      </c>
    </row>
    <row r="1619" spans="1:8" x14ac:dyDescent="0.25">
      <c r="A1619" t="s">
        <v>7505</v>
      </c>
      <c r="B1619">
        <v>95</v>
      </c>
      <c r="C1619" s="32">
        <v>48405881.850000001</v>
      </c>
      <c r="D1619" t="s">
        <v>1165</v>
      </c>
      <c r="E1619" t="s">
        <v>7506</v>
      </c>
      <c r="F1619" t="s">
        <v>11</v>
      </c>
      <c r="G1619" s="32">
        <v>850000</v>
      </c>
      <c r="H1619">
        <v>7.4</v>
      </c>
    </row>
    <row r="1620" spans="1:8" x14ac:dyDescent="0.25">
      <c r="A1620" t="s">
        <v>5585</v>
      </c>
      <c r="B1620">
        <v>97</v>
      </c>
      <c r="C1620" s="32">
        <v>1818681</v>
      </c>
      <c r="D1620" t="s">
        <v>145</v>
      </c>
      <c r="E1620" t="s">
        <v>5586</v>
      </c>
      <c r="F1620" t="s">
        <v>11</v>
      </c>
      <c r="G1620" s="32">
        <v>7300000</v>
      </c>
      <c r="H1620">
        <v>7.2</v>
      </c>
    </row>
    <row r="1621" spans="1:8" x14ac:dyDescent="0.25">
      <c r="A1621" t="s">
        <v>422</v>
      </c>
      <c r="B1621">
        <v>174</v>
      </c>
      <c r="C1621" s="32">
        <v>261970615</v>
      </c>
      <c r="D1621" t="s">
        <v>33</v>
      </c>
      <c r="E1621" t="s">
        <v>576</v>
      </c>
      <c r="F1621" t="s">
        <v>11</v>
      </c>
      <c r="G1621" s="32">
        <v>100000000</v>
      </c>
      <c r="H1621">
        <v>7.4</v>
      </c>
    </row>
    <row r="1622" spans="1:8" x14ac:dyDescent="0.25">
      <c r="A1622" t="s">
        <v>415</v>
      </c>
      <c r="B1622">
        <v>108.1809035</v>
      </c>
      <c r="C1622" s="32">
        <v>48405881.850000001</v>
      </c>
      <c r="D1622" t="s">
        <v>428</v>
      </c>
      <c r="E1622" t="s">
        <v>429</v>
      </c>
      <c r="F1622" t="s">
        <v>11</v>
      </c>
      <c r="G1622" s="32">
        <v>39887981.009999998</v>
      </c>
      <c r="H1622">
        <v>6.4</v>
      </c>
    </row>
    <row r="1623" spans="1:8" x14ac:dyDescent="0.25">
      <c r="A1623" t="s">
        <v>415</v>
      </c>
      <c r="B1623">
        <v>108.1809035</v>
      </c>
      <c r="C1623" s="32">
        <v>48405881.850000001</v>
      </c>
      <c r="D1623" t="s">
        <v>416</v>
      </c>
      <c r="E1623" t="s">
        <v>417</v>
      </c>
      <c r="F1623" t="s">
        <v>11</v>
      </c>
      <c r="G1623" s="32">
        <v>39887981.009999998</v>
      </c>
      <c r="H1623">
        <v>7.5</v>
      </c>
    </row>
    <row r="1624" spans="1:8" x14ac:dyDescent="0.25">
      <c r="A1624" t="s">
        <v>118</v>
      </c>
      <c r="B1624">
        <v>157</v>
      </c>
      <c r="C1624" s="32">
        <v>289994397</v>
      </c>
      <c r="D1624" t="s">
        <v>33</v>
      </c>
      <c r="E1624" t="s">
        <v>255</v>
      </c>
      <c r="F1624" t="s">
        <v>11</v>
      </c>
      <c r="G1624" s="32">
        <v>150000000</v>
      </c>
      <c r="H1624">
        <v>7.6</v>
      </c>
    </row>
    <row r="1625" spans="1:8" x14ac:dyDescent="0.25">
      <c r="A1625" t="s">
        <v>32</v>
      </c>
      <c r="B1625">
        <v>153</v>
      </c>
      <c r="C1625" s="32">
        <v>301956980</v>
      </c>
      <c r="D1625" t="s">
        <v>33</v>
      </c>
      <c r="E1625" t="s">
        <v>34</v>
      </c>
      <c r="F1625" t="s">
        <v>11</v>
      </c>
      <c r="G1625" s="32">
        <v>250000000</v>
      </c>
      <c r="H1625">
        <v>7.5</v>
      </c>
    </row>
    <row r="1626" spans="1:8" x14ac:dyDescent="0.25">
      <c r="A1626" t="s">
        <v>32</v>
      </c>
      <c r="B1626">
        <v>138</v>
      </c>
      <c r="C1626" s="32">
        <v>292000866</v>
      </c>
      <c r="D1626" t="s">
        <v>33</v>
      </c>
      <c r="E1626" t="s">
        <v>254</v>
      </c>
      <c r="F1626" t="s">
        <v>11</v>
      </c>
      <c r="G1626" s="32">
        <v>150000000</v>
      </c>
      <c r="H1626">
        <v>7.5</v>
      </c>
    </row>
    <row r="1627" spans="1:8" x14ac:dyDescent="0.25">
      <c r="A1627" t="s">
        <v>407</v>
      </c>
      <c r="B1627">
        <v>142</v>
      </c>
      <c r="C1627" s="32">
        <v>249358727</v>
      </c>
      <c r="D1627" t="s">
        <v>33</v>
      </c>
      <c r="E1627" t="s">
        <v>408</v>
      </c>
      <c r="F1627" t="s">
        <v>11</v>
      </c>
      <c r="G1627" s="32">
        <v>130000000</v>
      </c>
      <c r="H1627">
        <v>7.8</v>
      </c>
    </row>
    <row r="1628" spans="1:8" x14ac:dyDescent="0.25">
      <c r="A1628" t="s">
        <v>422</v>
      </c>
      <c r="B1628">
        <v>159</v>
      </c>
      <c r="C1628" s="32">
        <v>317557891</v>
      </c>
      <c r="D1628" t="s">
        <v>65</v>
      </c>
      <c r="E1628" t="s">
        <v>423</v>
      </c>
      <c r="F1628" t="s">
        <v>11</v>
      </c>
      <c r="G1628" s="32">
        <v>125000000</v>
      </c>
      <c r="H1628">
        <v>7.5</v>
      </c>
    </row>
    <row r="1629" spans="1:8" x14ac:dyDescent="0.25">
      <c r="A1629" t="s">
        <v>163</v>
      </c>
      <c r="B1629">
        <v>116</v>
      </c>
      <c r="C1629" s="32">
        <v>3335839</v>
      </c>
      <c r="D1629" t="s">
        <v>145</v>
      </c>
      <c r="E1629" t="s">
        <v>6856</v>
      </c>
      <c r="F1629" t="s">
        <v>11</v>
      </c>
      <c r="G1629" s="32">
        <v>2000000</v>
      </c>
      <c r="H1629">
        <v>7</v>
      </c>
    </row>
    <row r="1630" spans="1:8" x14ac:dyDescent="0.25">
      <c r="A1630" t="s">
        <v>1186</v>
      </c>
      <c r="B1630">
        <v>125</v>
      </c>
      <c r="C1630" s="32">
        <v>19076815</v>
      </c>
      <c r="D1630" t="s">
        <v>1160</v>
      </c>
      <c r="E1630" t="s">
        <v>1187</v>
      </c>
      <c r="F1630" t="s">
        <v>11</v>
      </c>
      <c r="G1630" s="32">
        <v>60000000</v>
      </c>
      <c r="H1630">
        <v>6.3</v>
      </c>
    </row>
    <row r="1631" spans="1:8" x14ac:dyDescent="0.25">
      <c r="A1631" t="s">
        <v>5910</v>
      </c>
      <c r="B1631">
        <v>99</v>
      </c>
      <c r="C1631" s="32">
        <v>56007</v>
      </c>
      <c r="D1631" t="s">
        <v>5440</v>
      </c>
      <c r="E1631" t="s">
        <v>5911</v>
      </c>
      <c r="F1631" t="s">
        <v>11</v>
      </c>
      <c r="G1631" s="32">
        <v>5500000</v>
      </c>
      <c r="H1631">
        <v>4.9000000000000004</v>
      </c>
    </row>
    <row r="1632" spans="1:8" x14ac:dyDescent="0.25">
      <c r="A1632" t="s">
        <v>7102</v>
      </c>
      <c r="B1632">
        <v>93</v>
      </c>
      <c r="C1632" s="32">
        <v>48405881.850000001</v>
      </c>
      <c r="D1632" t="s">
        <v>2559</v>
      </c>
      <c r="E1632" t="s">
        <v>7103</v>
      </c>
      <c r="F1632" t="s">
        <v>11</v>
      </c>
      <c r="G1632" s="32">
        <v>1500000</v>
      </c>
      <c r="H1632">
        <v>5.7</v>
      </c>
    </row>
    <row r="1633" spans="1:8" x14ac:dyDescent="0.25">
      <c r="A1633" t="s">
        <v>7556</v>
      </c>
      <c r="B1633">
        <v>84</v>
      </c>
      <c r="C1633" s="32">
        <v>2301777</v>
      </c>
      <c r="D1633" t="s">
        <v>676</v>
      </c>
      <c r="E1633" t="s">
        <v>7557</v>
      </c>
      <c r="F1633" t="s">
        <v>11</v>
      </c>
      <c r="G1633" s="32">
        <v>650000</v>
      </c>
      <c r="H1633">
        <v>6.5</v>
      </c>
    </row>
    <row r="1634" spans="1:8" x14ac:dyDescent="0.25">
      <c r="A1634" t="s">
        <v>8050</v>
      </c>
      <c r="B1634">
        <v>93</v>
      </c>
      <c r="C1634" s="32">
        <v>48405881.850000001</v>
      </c>
      <c r="D1634" t="s">
        <v>8051</v>
      </c>
      <c r="E1634" t="s">
        <v>8052</v>
      </c>
      <c r="F1634" t="s">
        <v>11</v>
      </c>
      <c r="G1634" s="32">
        <v>60000</v>
      </c>
      <c r="H1634">
        <v>3.4</v>
      </c>
    </row>
    <row r="1635" spans="1:8" x14ac:dyDescent="0.25">
      <c r="A1635" t="s">
        <v>518</v>
      </c>
      <c r="B1635">
        <v>93</v>
      </c>
      <c r="C1635" s="32">
        <v>18934858</v>
      </c>
      <c r="D1635" t="s">
        <v>19</v>
      </c>
      <c r="E1635" t="s">
        <v>3461</v>
      </c>
      <c r="F1635" t="s">
        <v>11</v>
      </c>
      <c r="G1635" s="32">
        <v>23000000</v>
      </c>
      <c r="H1635">
        <v>5.8</v>
      </c>
    </row>
    <row r="1636" spans="1:8" x14ac:dyDescent="0.25">
      <c r="A1636" t="s">
        <v>1727</v>
      </c>
      <c r="B1636">
        <v>136</v>
      </c>
      <c r="C1636" s="32">
        <v>21554585</v>
      </c>
      <c r="D1636" t="s">
        <v>1294</v>
      </c>
      <c r="E1636" t="s">
        <v>3279</v>
      </c>
      <c r="F1636" t="s">
        <v>11</v>
      </c>
      <c r="G1636" s="32">
        <v>25000000</v>
      </c>
      <c r="H1636">
        <v>6.9</v>
      </c>
    </row>
    <row r="1637" spans="1:8" x14ac:dyDescent="0.25">
      <c r="A1637" t="s">
        <v>2447</v>
      </c>
      <c r="B1637">
        <v>95</v>
      </c>
      <c r="C1637" s="32">
        <v>37788228</v>
      </c>
      <c r="D1637" t="s">
        <v>676</v>
      </c>
      <c r="E1637" t="s">
        <v>2448</v>
      </c>
      <c r="F1637" t="s">
        <v>11</v>
      </c>
      <c r="G1637" s="32">
        <v>35200000</v>
      </c>
      <c r="H1637">
        <v>5.4</v>
      </c>
    </row>
    <row r="1638" spans="1:8" x14ac:dyDescent="0.25">
      <c r="A1638" t="s">
        <v>702</v>
      </c>
      <c r="B1638">
        <v>86</v>
      </c>
      <c r="C1638" s="32">
        <v>10397365</v>
      </c>
      <c r="D1638" t="s">
        <v>4575</v>
      </c>
      <c r="E1638" t="s">
        <v>4576</v>
      </c>
      <c r="F1638" t="s">
        <v>11</v>
      </c>
      <c r="G1638" s="32">
        <v>14000000</v>
      </c>
      <c r="H1638">
        <v>5.4</v>
      </c>
    </row>
    <row r="1639" spans="1:8" x14ac:dyDescent="0.25">
      <c r="A1639" t="s">
        <v>4288</v>
      </c>
      <c r="B1639">
        <v>100</v>
      </c>
      <c r="C1639" s="32">
        <v>1196752</v>
      </c>
      <c r="D1639" t="s">
        <v>730</v>
      </c>
      <c r="E1639" t="s">
        <v>5927</v>
      </c>
      <c r="F1639" t="s">
        <v>5928</v>
      </c>
      <c r="G1639" s="32">
        <v>30300000</v>
      </c>
      <c r="H1639">
        <v>7.6</v>
      </c>
    </row>
    <row r="1640" spans="1:8" x14ac:dyDescent="0.25">
      <c r="A1640" t="s">
        <v>5143</v>
      </c>
      <c r="B1640">
        <v>78</v>
      </c>
      <c r="C1640" s="32">
        <v>48405881.850000001</v>
      </c>
      <c r="D1640" t="s">
        <v>1863</v>
      </c>
      <c r="E1640" t="s">
        <v>5144</v>
      </c>
      <c r="F1640" t="s">
        <v>11</v>
      </c>
      <c r="G1640" s="32">
        <v>10000000</v>
      </c>
      <c r="H1640">
        <v>4.2</v>
      </c>
    </row>
    <row r="1641" spans="1:8" x14ac:dyDescent="0.25">
      <c r="A1641" t="s">
        <v>2373</v>
      </c>
      <c r="B1641">
        <v>123</v>
      </c>
      <c r="C1641" s="32">
        <v>40334024</v>
      </c>
      <c r="D1641" t="s">
        <v>1453</v>
      </c>
      <c r="E1641" t="s">
        <v>2374</v>
      </c>
      <c r="F1641" t="s">
        <v>11</v>
      </c>
      <c r="G1641" s="32">
        <v>35000000</v>
      </c>
      <c r="H1641">
        <v>6.2</v>
      </c>
    </row>
    <row r="1642" spans="1:8" x14ac:dyDescent="0.25">
      <c r="A1642" t="s">
        <v>2440</v>
      </c>
      <c r="B1642">
        <v>101</v>
      </c>
      <c r="C1642" s="32">
        <v>24185781</v>
      </c>
      <c r="D1642" t="s">
        <v>2725</v>
      </c>
      <c r="E1642" t="s">
        <v>2726</v>
      </c>
      <c r="F1642" t="s">
        <v>11</v>
      </c>
      <c r="G1642" s="32">
        <v>31000000</v>
      </c>
      <c r="H1642">
        <v>6.9</v>
      </c>
    </row>
    <row r="1643" spans="1:8" x14ac:dyDescent="0.25">
      <c r="A1643" t="s">
        <v>1151</v>
      </c>
      <c r="B1643">
        <v>99</v>
      </c>
      <c r="C1643" s="32">
        <v>91443253</v>
      </c>
      <c r="D1643" t="s">
        <v>524</v>
      </c>
      <c r="E1643" t="s">
        <v>4897</v>
      </c>
      <c r="F1643" t="s">
        <v>11</v>
      </c>
      <c r="G1643" s="32">
        <v>12000000</v>
      </c>
      <c r="H1643">
        <v>5.8</v>
      </c>
    </row>
    <row r="1644" spans="1:8" x14ac:dyDescent="0.25">
      <c r="A1644" t="s">
        <v>55</v>
      </c>
      <c r="B1644">
        <v>108</v>
      </c>
      <c r="C1644" s="32">
        <v>3049135</v>
      </c>
      <c r="D1644" t="s">
        <v>6063</v>
      </c>
      <c r="E1644" t="s">
        <v>6064</v>
      </c>
      <c r="F1644" t="s">
        <v>11</v>
      </c>
      <c r="G1644" s="32">
        <v>5000000</v>
      </c>
      <c r="H1644">
        <v>7.4</v>
      </c>
    </row>
    <row r="1645" spans="1:8" x14ac:dyDescent="0.25">
      <c r="A1645" t="s">
        <v>2054</v>
      </c>
      <c r="B1645">
        <v>325</v>
      </c>
      <c r="C1645" s="32">
        <v>1500000</v>
      </c>
      <c r="D1645" t="s">
        <v>2055</v>
      </c>
      <c r="E1645" t="s">
        <v>2056</v>
      </c>
      <c r="F1645" t="s">
        <v>11</v>
      </c>
      <c r="G1645" s="32">
        <v>44000000</v>
      </c>
      <c r="H1645">
        <v>6.8</v>
      </c>
    </row>
    <row r="1646" spans="1:8" x14ac:dyDescent="0.25">
      <c r="A1646" t="s">
        <v>5289</v>
      </c>
      <c r="B1646">
        <v>90</v>
      </c>
      <c r="C1646" s="32">
        <v>48405881.850000001</v>
      </c>
      <c r="D1646" t="s">
        <v>5290</v>
      </c>
      <c r="E1646" t="s">
        <v>5291</v>
      </c>
      <c r="F1646" t="s">
        <v>11</v>
      </c>
      <c r="G1646" s="32">
        <v>9300000</v>
      </c>
      <c r="H1646">
        <v>6.7</v>
      </c>
    </row>
    <row r="1647" spans="1:8" x14ac:dyDescent="0.25">
      <c r="A1647" t="s">
        <v>5822</v>
      </c>
      <c r="B1647">
        <v>95</v>
      </c>
      <c r="C1647" s="32">
        <v>3029081</v>
      </c>
      <c r="D1647" t="s">
        <v>837</v>
      </c>
      <c r="E1647" t="s">
        <v>5823</v>
      </c>
      <c r="F1647" t="s">
        <v>11</v>
      </c>
      <c r="G1647" s="32">
        <v>6000000</v>
      </c>
      <c r="H1647">
        <v>7.8</v>
      </c>
    </row>
    <row r="1648" spans="1:8" x14ac:dyDescent="0.25">
      <c r="A1648" t="s">
        <v>2538</v>
      </c>
      <c r="B1648">
        <v>93</v>
      </c>
      <c r="C1648" s="32">
        <v>48405881.850000001</v>
      </c>
      <c r="D1648" t="s">
        <v>108</v>
      </c>
      <c r="E1648" t="s">
        <v>2539</v>
      </c>
      <c r="F1648" t="s">
        <v>11</v>
      </c>
      <c r="G1648" s="32">
        <v>19000000</v>
      </c>
      <c r="H1648">
        <v>6.1</v>
      </c>
    </row>
    <row r="1649" spans="1:8" x14ac:dyDescent="0.25">
      <c r="A1649" t="s">
        <v>2538</v>
      </c>
      <c r="B1649">
        <v>93</v>
      </c>
      <c r="C1649" s="32">
        <v>48405881.850000001</v>
      </c>
      <c r="D1649" t="s">
        <v>108</v>
      </c>
      <c r="E1649" t="s">
        <v>2539</v>
      </c>
      <c r="F1649" t="s">
        <v>11</v>
      </c>
      <c r="G1649" s="32">
        <v>19000000</v>
      </c>
      <c r="H1649">
        <v>6.1</v>
      </c>
    </row>
    <row r="1650" spans="1:8" x14ac:dyDescent="0.25">
      <c r="A1650" t="s">
        <v>3726</v>
      </c>
      <c r="B1650">
        <v>89</v>
      </c>
      <c r="C1650" s="32">
        <v>4692814</v>
      </c>
      <c r="D1650" t="s">
        <v>676</v>
      </c>
      <c r="E1650" t="s">
        <v>5477</v>
      </c>
      <c r="F1650" t="s">
        <v>11</v>
      </c>
      <c r="G1650" s="32">
        <v>8000000</v>
      </c>
      <c r="H1650">
        <v>5.0999999999999996</v>
      </c>
    </row>
    <row r="1651" spans="1:8" x14ac:dyDescent="0.25">
      <c r="A1651" t="s">
        <v>7404</v>
      </c>
      <c r="B1651">
        <v>105</v>
      </c>
      <c r="C1651" s="32">
        <v>48405881.850000001</v>
      </c>
      <c r="D1651" t="s">
        <v>1641</v>
      </c>
      <c r="E1651" t="s">
        <v>7405</v>
      </c>
      <c r="F1651" t="s">
        <v>950</v>
      </c>
      <c r="G1651" s="32">
        <v>1000000</v>
      </c>
      <c r="H1651">
        <v>6.8</v>
      </c>
    </row>
    <row r="1652" spans="1:8" x14ac:dyDescent="0.25">
      <c r="A1652" t="s">
        <v>120</v>
      </c>
      <c r="B1652">
        <v>120</v>
      </c>
      <c r="C1652" s="32">
        <v>75754670</v>
      </c>
      <c r="D1652" t="s">
        <v>861</v>
      </c>
      <c r="E1652" t="s">
        <v>862</v>
      </c>
      <c r="F1652" t="s">
        <v>11</v>
      </c>
      <c r="G1652" s="32">
        <v>85000000</v>
      </c>
      <c r="H1652">
        <v>7</v>
      </c>
    </row>
    <row r="1653" spans="1:8" x14ac:dyDescent="0.25">
      <c r="A1653" t="s">
        <v>120</v>
      </c>
      <c r="B1653">
        <v>132</v>
      </c>
      <c r="C1653" s="32">
        <v>59035104</v>
      </c>
      <c r="D1653" t="s">
        <v>1400</v>
      </c>
      <c r="E1653" t="s">
        <v>1401</v>
      </c>
      <c r="F1653" t="s">
        <v>11</v>
      </c>
      <c r="G1653" s="32">
        <v>66000000</v>
      </c>
      <c r="H1653">
        <v>6.8</v>
      </c>
    </row>
    <row r="1654" spans="1:8" x14ac:dyDescent="0.25">
      <c r="A1654" t="s">
        <v>7289</v>
      </c>
      <c r="B1654">
        <v>86</v>
      </c>
      <c r="C1654" s="32">
        <v>14564027</v>
      </c>
      <c r="D1654" t="s">
        <v>2503</v>
      </c>
      <c r="E1654" t="s">
        <v>7290</v>
      </c>
      <c r="F1654" t="s">
        <v>11</v>
      </c>
      <c r="G1654" s="32">
        <v>1000000</v>
      </c>
      <c r="H1654">
        <v>7</v>
      </c>
    </row>
    <row r="1655" spans="1:8" x14ac:dyDescent="0.25">
      <c r="A1655" t="s">
        <v>6349</v>
      </c>
      <c r="B1655">
        <v>96</v>
      </c>
      <c r="C1655" s="32">
        <v>48405881.850000001</v>
      </c>
      <c r="D1655" t="s">
        <v>1160</v>
      </c>
      <c r="E1655" t="s">
        <v>6350</v>
      </c>
      <c r="F1655" t="s">
        <v>11</v>
      </c>
      <c r="G1655" s="32">
        <v>3950000</v>
      </c>
      <c r="H1655">
        <v>7.8</v>
      </c>
    </row>
    <row r="1656" spans="1:8" x14ac:dyDescent="0.25">
      <c r="A1656" t="s">
        <v>6122</v>
      </c>
      <c r="B1656">
        <v>67</v>
      </c>
      <c r="C1656" s="32">
        <v>48405881.850000001</v>
      </c>
      <c r="D1656" t="s">
        <v>993</v>
      </c>
      <c r="E1656" t="s">
        <v>6123</v>
      </c>
      <c r="F1656" t="s">
        <v>11</v>
      </c>
      <c r="G1656" s="32">
        <v>10000000</v>
      </c>
      <c r="H1656">
        <v>6.7</v>
      </c>
    </row>
    <row r="1657" spans="1:8" x14ac:dyDescent="0.25">
      <c r="A1657" t="s">
        <v>283</v>
      </c>
      <c r="B1657">
        <v>137</v>
      </c>
      <c r="C1657" s="32">
        <v>10161099</v>
      </c>
      <c r="D1657" t="s">
        <v>5328</v>
      </c>
      <c r="E1657" t="s">
        <v>5329</v>
      </c>
      <c r="F1657" t="s">
        <v>11</v>
      </c>
      <c r="G1657" s="32">
        <v>9000000</v>
      </c>
      <c r="H1657">
        <v>7.7</v>
      </c>
    </row>
    <row r="1658" spans="1:8" x14ac:dyDescent="0.25">
      <c r="A1658" t="s">
        <v>8085</v>
      </c>
      <c r="B1658">
        <v>89</v>
      </c>
      <c r="C1658" s="32">
        <v>48405881.850000001</v>
      </c>
      <c r="D1658" t="s">
        <v>2173</v>
      </c>
      <c r="E1658" t="s">
        <v>8086</v>
      </c>
      <c r="F1658" t="s">
        <v>11</v>
      </c>
      <c r="G1658" s="32">
        <v>60000</v>
      </c>
      <c r="H1658">
        <v>5.4</v>
      </c>
    </row>
    <row r="1659" spans="1:8" x14ac:dyDescent="0.25">
      <c r="A1659" t="s">
        <v>610</v>
      </c>
      <c r="B1659">
        <v>126</v>
      </c>
      <c r="C1659" s="32">
        <v>25556065</v>
      </c>
      <c r="D1659" t="s">
        <v>3235</v>
      </c>
      <c r="E1659" t="s">
        <v>3454</v>
      </c>
      <c r="F1659" t="s">
        <v>11</v>
      </c>
      <c r="G1659" s="32">
        <v>23000000</v>
      </c>
      <c r="H1659">
        <v>8</v>
      </c>
    </row>
    <row r="1660" spans="1:8" x14ac:dyDescent="0.25">
      <c r="A1660" t="s">
        <v>1757</v>
      </c>
      <c r="B1660">
        <v>101</v>
      </c>
      <c r="C1660" s="32">
        <v>66002004</v>
      </c>
      <c r="D1660" t="s">
        <v>1758</v>
      </c>
      <c r="E1660" t="s">
        <v>1759</v>
      </c>
      <c r="F1660" t="s">
        <v>11</v>
      </c>
      <c r="G1660" s="32">
        <v>50000000</v>
      </c>
      <c r="H1660">
        <v>4.7</v>
      </c>
    </row>
    <row r="1661" spans="1:8" x14ac:dyDescent="0.25">
      <c r="A1661" t="s">
        <v>85</v>
      </c>
      <c r="B1661">
        <v>101</v>
      </c>
      <c r="C1661" s="32">
        <v>72660029</v>
      </c>
      <c r="D1661" t="s">
        <v>40</v>
      </c>
      <c r="E1661" t="s">
        <v>635</v>
      </c>
      <c r="F1661" t="s">
        <v>11</v>
      </c>
      <c r="G1661" s="32">
        <v>100000000</v>
      </c>
      <c r="H1661">
        <v>6</v>
      </c>
    </row>
    <row r="1662" spans="1:8" x14ac:dyDescent="0.25">
      <c r="A1662" t="s">
        <v>550</v>
      </c>
      <c r="B1662">
        <v>105</v>
      </c>
      <c r="C1662" s="32">
        <v>45290318</v>
      </c>
      <c r="D1662" t="s">
        <v>1105</v>
      </c>
      <c r="E1662" t="s">
        <v>2081</v>
      </c>
      <c r="F1662" t="s">
        <v>11</v>
      </c>
      <c r="G1662" s="32">
        <v>42000000</v>
      </c>
      <c r="H1662">
        <v>6.5</v>
      </c>
    </row>
    <row r="1663" spans="1:8" x14ac:dyDescent="0.25">
      <c r="A1663" t="s">
        <v>4418</v>
      </c>
      <c r="B1663">
        <v>96</v>
      </c>
      <c r="C1663" s="32">
        <v>10494147</v>
      </c>
      <c r="D1663" t="s">
        <v>69</v>
      </c>
      <c r="E1663" t="s">
        <v>4419</v>
      </c>
      <c r="F1663" t="s">
        <v>11</v>
      </c>
      <c r="G1663" s="32">
        <v>15000000</v>
      </c>
      <c r="H1663">
        <v>5.0999999999999996</v>
      </c>
    </row>
    <row r="1664" spans="1:8" x14ac:dyDescent="0.25">
      <c r="A1664" t="s">
        <v>1265</v>
      </c>
      <c r="B1664">
        <v>129</v>
      </c>
      <c r="C1664" s="32">
        <v>32741596</v>
      </c>
      <c r="D1664" t="s">
        <v>1811</v>
      </c>
      <c r="E1664" t="s">
        <v>1812</v>
      </c>
      <c r="F1664" t="s">
        <v>11</v>
      </c>
      <c r="G1664" s="32">
        <v>50000000</v>
      </c>
      <c r="H1664">
        <v>6.5</v>
      </c>
    </row>
    <row r="1665" spans="1:8" x14ac:dyDescent="0.25">
      <c r="A1665" t="s">
        <v>663</v>
      </c>
      <c r="B1665">
        <v>80</v>
      </c>
      <c r="C1665" s="32">
        <v>84961</v>
      </c>
      <c r="D1665" t="s">
        <v>444</v>
      </c>
      <c r="E1665" t="s">
        <v>2098</v>
      </c>
      <c r="F1665" t="s">
        <v>666</v>
      </c>
      <c r="G1665" s="32">
        <v>31000000</v>
      </c>
      <c r="H1665">
        <v>7.9</v>
      </c>
    </row>
    <row r="1666" spans="1:8" x14ac:dyDescent="0.25">
      <c r="A1666" t="s">
        <v>7963</v>
      </c>
      <c r="B1666">
        <v>98</v>
      </c>
      <c r="C1666" s="32">
        <v>48405881.850000001</v>
      </c>
      <c r="D1666" t="s">
        <v>1118</v>
      </c>
      <c r="E1666" t="s">
        <v>7964</v>
      </c>
      <c r="F1666" t="s">
        <v>11</v>
      </c>
      <c r="G1666" s="32">
        <v>39887981.009999998</v>
      </c>
      <c r="H1666">
        <v>7.1</v>
      </c>
    </row>
    <row r="1667" spans="1:8" x14ac:dyDescent="0.25">
      <c r="A1667" t="s">
        <v>2139</v>
      </c>
      <c r="B1667">
        <v>129</v>
      </c>
      <c r="C1667" s="32">
        <v>93952276</v>
      </c>
      <c r="D1667" t="s">
        <v>480</v>
      </c>
      <c r="E1667" t="s">
        <v>2140</v>
      </c>
      <c r="F1667" t="s">
        <v>11</v>
      </c>
      <c r="G1667" s="32">
        <v>40000000</v>
      </c>
      <c r="H1667">
        <v>6.4</v>
      </c>
    </row>
    <row r="1668" spans="1:8" x14ac:dyDescent="0.25">
      <c r="A1668" t="s">
        <v>5667</v>
      </c>
      <c r="B1668">
        <v>106</v>
      </c>
      <c r="C1668" s="32">
        <v>382946</v>
      </c>
      <c r="D1668" t="s">
        <v>1165</v>
      </c>
      <c r="E1668" t="s">
        <v>5668</v>
      </c>
      <c r="F1668" t="s">
        <v>11</v>
      </c>
      <c r="G1668" s="32">
        <v>7000000</v>
      </c>
      <c r="H1668">
        <v>7.1</v>
      </c>
    </row>
    <row r="1669" spans="1:8" x14ac:dyDescent="0.25">
      <c r="A1669" t="s">
        <v>5097</v>
      </c>
      <c r="B1669">
        <v>76</v>
      </c>
      <c r="C1669" s="32">
        <v>13684949</v>
      </c>
      <c r="D1669" t="s">
        <v>148</v>
      </c>
      <c r="E1669" t="s">
        <v>5098</v>
      </c>
      <c r="F1669" t="s">
        <v>11</v>
      </c>
      <c r="G1669" s="32">
        <v>3000000</v>
      </c>
      <c r="H1669">
        <v>5.9</v>
      </c>
    </row>
    <row r="1670" spans="1:8" x14ac:dyDescent="0.25">
      <c r="A1670" t="s">
        <v>297</v>
      </c>
      <c r="B1670">
        <v>136</v>
      </c>
      <c r="C1670" s="32">
        <v>67286731</v>
      </c>
      <c r="D1670" t="s">
        <v>43</v>
      </c>
      <c r="E1670" t="s">
        <v>1003</v>
      </c>
      <c r="F1670" t="s">
        <v>11</v>
      </c>
      <c r="G1670" s="32">
        <v>100000000</v>
      </c>
      <c r="H1670">
        <v>6.7</v>
      </c>
    </row>
    <row r="1671" spans="1:8" x14ac:dyDescent="0.25">
      <c r="A1671" t="s">
        <v>7428</v>
      </c>
      <c r="B1671">
        <v>96</v>
      </c>
      <c r="C1671" s="32">
        <v>48405881.850000001</v>
      </c>
      <c r="D1671" t="s">
        <v>69</v>
      </c>
      <c r="E1671" t="s">
        <v>7429</v>
      </c>
      <c r="F1671" t="s">
        <v>950</v>
      </c>
      <c r="G1671" s="32">
        <v>39887981.009999998</v>
      </c>
      <c r="H1671">
        <v>7.2</v>
      </c>
    </row>
    <row r="1672" spans="1:8" x14ac:dyDescent="0.25">
      <c r="A1672" t="s">
        <v>3208</v>
      </c>
      <c r="B1672">
        <v>101</v>
      </c>
      <c r="C1672" s="32">
        <v>51097664</v>
      </c>
      <c r="D1672" t="s">
        <v>2086</v>
      </c>
      <c r="E1672" t="s">
        <v>3209</v>
      </c>
      <c r="F1672" t="s">
        <v>11</v>
      </c>
      <c r="G1672" s="32">
        <v>30000000</v>
      </c>
      <c r="H1672">
        <v>5.9</v>
      </c>
    </row>
    <row r="1673" spans="1:8" x14ac:dyDescent="0.25">
      <c r="A1673" t="s">
        <v>3483</v>
      </c>
      <c r="B1673">
        <v>94</v>
      </c>
      <c r="C1673" s="32">
        <v>48405881.850000001</v>
      </c>
      <c r="D1673" t="s">
        <v>676</v>
      </c>
      <c r="E1673" t="s">
        <v>6450</v>
      </c>
      <c r="F1673" t="s">
        <v>11</v>
      </c>
      <c r="G1673" s="32">
        <v>3400000</v>
      </c>
      <c r="H1673">
        <v>6.7</v>
      </c>
    </row>
    <row r="1674" spans="1:8" x14ac:dyDescent="0.25">
      <c r="A1674" t="s">
        <v>1796</v>
      </c>
      <c r="B1674">
        <v>115</v>
      </c>
      <c r="C1674" s="32">
        <v>41543207</v>
      </c>
      <c r="D1674" t="s">
        <v>737</v>
      </c>
      <c r="E1674" t="s">
        <v>2082</v>
      </c>
      <c r="F1674" t="s">
        <v>11</v>
      </c>
      <c r="G1674" s="32">
        <v>42000000</v>
      </c>
      <c r="H1674">
        <v>6.3</v>
      </c>
    </row>
    <row r="1675" spans="1:8" x14ac:dyDescent="0.25">
      <c r="A1675" t="s">
        <v>1920</v>
      </c>
      <c r="B1675">
        <v>113</v>
      </c>
      <c r="C1675" s="32">
        <v>27277055</v>
      </c>
      <c r="D1675" t="s">
        <v>1968</v>
      </c>
      <c r="E1675" t="s">
        <v>3684</v>
      </c>
      <c r="F1675" t="s">
        <v>11</v>
      </c>
      <c r="G1675" s="32">
        <v>20000000</v>
      </c>
      <c r="H1675">
        <v>7.6</v>
      </c>
    </row>
    <row r="1676" spans="1:8" x14ac:dyDescent="0.25">
      <c r="A1676" t="s">
        <v>5209</v>
      </c>
      <c r="B1676">
        <v>86</v>
      </c>
      <c r="C1676" s="32">
        <v>226792</v>
      </c>
      <c r="D1676" t="s">
        <v>5210</v>
      </c>
      <c r="E1676" t="s">
        <v>5211</v>
      </c>
      <c r="F1676" t="s">
        <v>11</v>
      </c>
      <c r="G1676" s="32">
        <v>10000000</v>
      </c>
      <c r="H1676">
        <v>6.2</v>
      </c>
    </row>
    <row r="1677" spans="1:8" x14ac:dyDescent="0.25">
      <c r="A1677" t="s">
        <v>5849</v>
      </c>
      <c r="B1677">
        <v>85</v>
      </c>
      <c r="C1677" s="32">
        <v>48405881.850000001</v>
      </c>
      <c r="D1677" t="s">
        <v>7540</v>
      </c>
      <c r="E1677" t="s">
        <v>7541</v>
      </c>
      <c r="F1677" t="s">
        <v>11</v>
      </c>
      <c r="G1677" s="32">
        <v>750000</v>
      </c>
      <c r="H1677">
        <v>8.1</v>
      </c>
    </row>
    <row r="1678" spans="1:8" x14ac:dyDescent="0.25">
      <c r="A1678" t="s">
        <v>1265</v>
      </c>
      <c r="B1678">
        <v>105</v>
      </c>
      <c r="C1678" s="32">
        <v>48405881.850000001</v>
      </c>
      <c r="D1678" t="s">
        <v>5897</v>
      </c>
      <c r="E1678" t="s">
        <v>5898</v>
      </c>
      <c r="F1678" t="s">
        <v>11</v>
      </c>
      <c r="G1678" s="32">
        <v>5500000</v>
      </c>
      <c r="H1678">
        <v>7.6</v>
      </c>
    </row>
    <row r="1679" spans="1:8" x14ac:dyDescent="0.25">
      <c r="A1679" t="s">
        <v>7614</v>
      </c>
      <c r="B1679">
        <v>87</v>
      </c>
      <c r="C1679" s="32">
        <v>48405881.850000001</v>
      </c>
      <c r="D1679" t="s">
        <v>676</v>
      </c>
      <c r="E1679" t="s">
        <v>7615</v>
      </c>
      <c r="F1679" t="s">
        <v>11</v>
      </c>
      <c r="G1679" s="32">
        <v>39887981.009999998</v>
      </c>
      <c r="H1679">
        <v>5.4</v>
      </c>
    </row>
    <row r="1680" spans="1:8" x14ac:dyDescent="0.25">
      <c r="A1680" t="s">
        <v>1384</v>
      </c>
      <c r="B1680">
        <v>111</v>
      </c>
      <c r="C1680" s="32">
        <v>48405881.850000001</v>
      </c>
      <c r="D1680" t="s">
        <v>1031</v>
      </c>
      <c r="E1680" t="s">
        <v>5694</v>
      </c>
      <c r="F1680" t="s">
        <v>11</v>
      </c>
      <c r="G1680" s="32">
        <v>7000000</v>
      </c>
      <c r="H1680">
        <v>4.8</v>
      </c>
    </row>
    <row r="1681" spans="1:8" x14ac:dyDescent="0.25">
      <c r="A1681" t="s">
        <v>1384</v>
      </c>
      <c r="B1681">
        <v>112</v>
      </c>
      <c r="C1681" s="32">
        <v>90556401</v>
      </c>
      <c r="D1681" t="s">
        <v>1031</v>
      </c>
      <c r="E1681" t="s">
        <v>4917</v>
      </c>
      <c r="F1681" t="s">
        <v>11</v>
      </c>
      <c r="G1681" s="32">
        <v>11000000</v>
      </c>
      <c r="H1681">
        <v>4.5</v>
      </c>
    </row>
    <row r="1682" spans="1:8" x14ac:dyDescent="0.25">
      <c r="A1682" t="s">
        <v>1384</v>
      </c>
      <c r="B1682">
        <v>98</v>
      </c>
      <c r="C1682" s="32">
        <v>48405881.850000001</v>
      </c>
      <c r="D1682" t="s">
        <v>1031</v>
      </c>
      <c r="E1682" t="s">
        <v>6236</v>
      </c>
      <c r="F1682" t="s">
        <v>11</v>
      </c>
      <c r="G1682" s="32">
        <v>4200000</v>
      </c>
      <c r="H1682">
        <v>5.2</v>
      </c>
    </row>
    <row r="1683" spans="1:8" x14ac:dyDescent="0.25">
      <c r="A1683" t="s">
        <v>2524</v>
      </c>
      <c r="B1683">
        <v>89</v>
      </c>
      <c r="C1683" s="32">
        <v>3645438</v>
      </c>
      <c r="D1683" t="s">
        <v>2173</v>
      </c>
      <c r="E1683" t="s">
        <v>6646</v>
      </c>
      <c r="F1683" t="s">
        <v>497</v>
      </c>
      <c r="G1683" s="32">
        <v>2200000</v>
      </c>
      <c r="H1683">
        <v>6.8</v>
      </c>
    </row>
    <row r="1684" spans="1:8" x14ac:dyDescent="0.25">
      <c r="A1684" t="s">
        <v>7002</v>
      </c>
      <c r="B1684">
        <v>109</v>
      </c>
      <c r="C1684" s="32">
        <v>841206</v>
      </c>
      <c r="D1684" t="s">
        <v>1165</v>
      </c>
      <c r="E1684" t="s">
        <v>7003</v>
      </c>
      <c r="F1684" t="s">
        <v>11</v>
      </c>
      <c r="G1684" s="32">
        <v>39887981.009999998</v>
      </c>
      <c r="H1684">
        <v>6.3</v>
      </c>
    </row>
    <row r="1685" spans="1:8" x14ac:dyDescent="0.25">
      <c r="A1685" t="s">
        <v>1984</v>
      </c>
      <c r="B1685">
        <v>110</v>
      </c>
      <c r="C1685" s="32">
        <v>5900000</v>
      </c>
      <c r="D1685" t="s">
        <v>13</v>
      </c>
      <c r="E1685" t="s">
        <v>4237</v>
      </c>
      <c r="F1685" t="s">
        <v>11</v>
      </c>
      <c r="G1685" s="32">
        <v>16000000</v>
      </c>
      <c r="H1685">
        <v>7.2</v>
      </c>
    </row>
    <row r="1686" spans="1:8" x14ac:dyDescent="0.25">
      <c r="A1686" t="s">
        <v>4396</v>
      </c>
      <c r="B1686">
        <v>101</v>
      </c>
      <c r="C1686" s="32">
        <v>12801190</v>
      </c>
      <c r="D1686" t="s">
        <v>9</v>
      </c>
      <c r="E1686" t="s">
        <v>4397</v>
      </c>
      <c r="F1686" t="s">
        <v>11</v>
      </c>
      <c r="G1686" s="32">
        <v>15000000</v>
      </c>
      <c r="H1686">
        <v>4.5999999999999996</v>
      </c>
    </row>
    <row r="1687" spans="1:8" x14ac:dyDescent="0.25">
      <c r="A1687" t="s">
        <v>3141</v>
      </c>
      <c r="B1687">
        <v>99</v>
      </c>
      <c r="C1687" s="32">
        <v>13829734</v>
      </c>
      <c r="D1687" t="s">
        <v>3142</v>
      </c>
      <c r="E1687" t="s">
        <v>3143</v>
      </c>
      <c r="F1687" t="s">
        <v>11</v>
      </c>
      <c r="G1687" s="32">
        <v>26000000</v>
      </c>
      <c r="H1687">
        <v>4.3</v>
      </c>
    </row>
    <row r="1688" spans="1:8" x14ac:dyDescent="0.25">
      <c r="A1688" t="s">
        <v>5907</v>
      </c>
      <c r="B1688">
        <v>97</v>
      </c>
      <c r="C1688" s="32">
        <v>48405881.850000001</v>
      </c>
      <c r="D1688" t="s">
        <v>661</v>
      </c>
      <c r="E1688" t="s">
        <v>6946</v>
      </c>
      <c r="F1688" t="s">
        <v>11</v>
      </c>
      <c r="G1688" s="32">
        <v>14000000</v>
      </c>
      <c r="H1688">
        <v>6.3</v>
      </c>
    </row>
    <row r="1689" spans="1:8" x14ac:dyDescent="0.25">
      <c r="A1689" t="s">
        <v>3483</v>
      </c>
      <c r="B1689">
        <v>92</v>
      </c>
      <c r="C1689" s="32">
        <v>48405881.850000001</v>
      </c>
      <c r="D1689" t="s">
        <v>676</v>
      </c>
      <c r="E1689" t="s">
        <v>4933</v>
      </c>
      <c r="F1689" t="s">
        <v>11</v>
      </c>
      <c r="G1689" s="32">
        <v>11000000</v>
      </c>
      <c r="H1689">
        <v>6.9</v>
      </c>
    </row>
    <row r="1690" spans="1:8" x14ac:dyDescent="0.25">
      <c r="A1690" t="s">
        <v>3541</v>
      </c>
      <c r="B1690">
        <v>100</v>
      </c>
      <c r="C1690" s="32">
        <v>13746550</v>
      </c>
      <c r="D1690" t="s">
        <v>483</v>
      </c>
      <c r="E1690" t="s">
        <v>3542</v>
      </c>
      <c r="F1690" t="s">
        <v>11</v>
      </c>
      <c r="G1690" s="32">
        <v>2000000</v>
      </c>
      <c r="H1690">
        <v>6.1</v>
      </c>
    </row>
    <row r="1691" spans="1:8" x14ac:dyDescent="0.25">
      <c r="A1691" t="s">
        <v>1070</v>
      </c>
      <c r="B1691">
        <v>118</v>
      </c>
      <c r="C1691" s="32">
        <v>177575142</v>
      </c>
      <c r="D1691" t="s">
        <v>569</v>
      </c>
      <c r="E1691" t="s">
        <v>1565</v>
      </c>
      <c r="F1691" t="s">
        <v>11</v>
      </c>
      <c r="G1691" s="32">
        <v>70000000</v>
      </c>
      <c r="H1691">
        <v>6.6</v>
      </c>
    </row>
    <row r="1692" spans="1:8" x14ac:dyDescent="0.25">
      <c r="A1692" t="s">
        <v>4083</v>
      </c>
      <c r="B1692">
        <v>94</v>
      </c>
      <c r="C1692" s="32">
        <v>39687528</v>
      </c>
      <c r="D1692" t="s">
        <v>145</v>
      </c>
      <c r="E1692" t="s">
        <v>4084</v>
      </c>
      <c r="F1692" t="s">
        <v>11</v>
      </c>
      <c r="G1692" s="32">
        <v>24000000</v>
      </c>
      <c r="H1692">
        <v>6.3</v>
      </c>
    </row>
    <row r="1693" spans="1:8" x14ac:dyDescent="0.25">
      <c r="A1693" t="s">
        <v>7411</v>
      </c>
      <c r="B1693">
        <v>96</v>
      </c>
      <c r="C1693" s="32">
        <v>48405881.850000001</v>
      </c>
      <c r="D1693" t="s">
        <v>866</v>
      </c>
      <c r="E1693" t="s">
        <v>7412</v>
      </c>
      <c r="F1693" t="s">
        <v>11</v>
      </c>
      <c r="G1693" s="32">
        <v>1000000</v>
      </c>
      <c r="H1693">
        <v>5.8</v>
      </c>
    </row>
    <row r="1694" spans="1:8" x14ac:dyDescent="0.25">
      <c r="A1694" t="s">
        <v>6578</v>
      </c>
      <c r="B1694">
        <v>86</v>
      </c>
      <c r="C1694" s="32">
        <v>703002</v>
      </c>
      <c r="D1694" t="s">
        <v>584</v>
      </c>
      <c r="E1694" t="s">
        <v>6579</v>
      </c>
      <c r="F1694" t="s">
        <v>11</v>
      </c>
      <c r="G1694" s="32">
        <v>3000000</v>
      </c>
      <c r="H1694">
        <v>6.1</v>
      </c>
    </row>
    <row r="1695" spans="1:8" x14ac:dyDescent="0.25">
      <c r="A1695" t="s">
        <v>1384</v>
      </c>
      <c r="B1695">
        <v>96</v>
      </c>
      <c r="C1695" s="32">
        <v>39514713</v>
      </c>
      <c r="D1695" t="s">
        <v>167</v>
      </c>
      <c r="E1695" t="s">
        <v>3017</v>
      </c>
      <c r="F1695" t="s">
        <v>11</v>
      </c>
      <c r="G1695" s="32">
        <v>28000000</v>
      </c>
      <c r="H1695">
        <v>6.7</v>
      </c>
    </row>
    <row r="1696" spans="1:8" x14ac:dyDescent="0.25">
      <c r="A1696" t="s">
        <v>1858</v>
      </c>
      <c r="B1696">
        <v>140</v>
      </c>
      <c r="C1696" s="32">
        <v>24276500</v>
      </c>
      <c r="D1696" t="s">
        <v>582</v>
      </c>
      <c r="E1696" t="s">
        <v>2542</v>
      </c>
      <c r="F1696" t="s">
        <v>11</v>
      </c>
      <c r="G1696" s="32">
        <v>35000000</v>
      </c>
      <c r="H1696">
        <v>6.6</v>
      </c>
    </row>
    <row r="1697" spans="1:8" x14ac:dyDescent="0.25">
      <c r="A1697" t="s">
        <v>834</v>
      </c>
      <c r="B1697">
        <v>117</v>
      </c>
      <c r="C1697" s="32">
        <v>67325559</v>
      </c>
      <c r="D1697" t="s">
        <v>3610</v>
      </c>
      <c r="E1697" t="s">
        <v>3611</v>
      </c>
      <c r="F1697" t="s">
        <v>11</v>
      </c>
      <c r="G1697" s="32">
        <v>20000000</v>
      </c>
      <c r="H1697">
        <v>7.1</v>
      </c>
    </row>
    <row r="1698" spans="1:8" x14ac:dyDescent="0.25">
      <c r="A1698" t="s">
        <v>441</v>
      </c>
      <c r="B1698">
        <v>119</v>
      </c>
      <c r="C1698" s="32">
        <v>73209340</v>
      </c>
      <c r="D1698" t="s">
        <v>760</v>
      </c>
      <c r="E1698" t="s">
        <v>761</v>
      </c>
      <c r="F1698" t="s">
        <v>11</v>
      </c>
      <c r="G1698" s="32">
        <v>95000000</v>
      </c>
      <c r="H1698">
        <v>5.7</v>
      </c>
    </row>
    <row r="1699" spans="1:8" x14ac:dyDescent="0.25">
      <c r="A1699" t="s">
        <v>2790</v>
      </c>
      <c r="B1699">
        <v>112</v>
      </c>
      <c r="C1699" s="32">
        <v>4839383</v>
      </c>
      <c r="D1699" t="s">
        <v>569</v>
      </c>
      <c r="E1699" t="s">
        <v>4234</v>
      </c>
      <c r="F1699" t="s">
        <v>11</v>
      </c>
      <c r="G1699" s="32">
        <v>16000000</v>
      </c>
      <c r="H1699">
        <v>6.6</v>
      </c>
    </row>
    <row r="1700" spans="1:8" x14ac:dyDescent="0.25">
      <c r="A1700" t="s">
        <v>1080</v>
      </c>
      <c r="B1700">
        <v>116</v>
      </c>
      <c r="C1700" s="32">
        <v>30013346</v>
      </c>
      <c r="D1700" t="s">
        <v>133</v>
      </c>
      <c r="E1700" t="s">
        <v>1081</v>
      </c>
      <c r="F1700" t="s">
        <v>11</v>
      </c>
      <c r="G1700" s="32">
        <v>75000000</v>
      </c>
      <c r="H1700">
        <v>5.3</v>
      </c>
    </row>
    <row r="1701" spans="1:8" x14ac:dyDescent="0.25">
      <c r="A1701" t="s">
        <v>7998</v>
      </c>
      <c r="B1701">
        <v>81</v>
      </c>
      <c r="C1701" s="32">
        <v>5228617</v>
      </c>
      <c r="D1701" t="s">
        <v>676</v>
      </c>
      <c r="E1701" t="s">
        <v>7999</v>
      </c>
      <c r="F1701" t="s">
        <v>11</v>
      </c>
      <c r="G1701" s="32">
        <v>100000</v>
      </c>
      <c r="H1701">
        <v>7</v>
      </c>
    </row>
    <row r="1702" spans="1:8" x14ac:dyDescent="0.25">
      <c r="A1702" t="s">
        <v>1519</v>
      </c>
      <c r="B1702">
        <v>114</v>
      </c>
      <c r="C1702" s="32">
        <v>12065985</v>
      </c>
      <c r="D1702" t="s">
        <v>866</v>
      </c>
      <c r="E1702" t="s">
        <v>1520</v>
      </c>
      <c r="F1702" t="s">
        <v>11</v>
      </c>
      <c r="G1702" s="32">
        <v>60000000</v>
      </c>
      <c r="H1702">
        <v>4.9000000000000004</v>
      </c>
    </row>
    <row r="1703" spans="1:8" x14ac:dyDescent="0.25">
      <c r="A1703" t="s">
        <v>6313</v>
      </c>
      <c r="B1703">
        <v>115</v>
      </c>
      <c r="C1703" s="32">
        <v>48405881.850000001</v>
      </c>
      <c r="D1703" t="s">
        <v>1811</v>
      </c>
      <c r="E1703" t="s">
        <v>6314</v>
      </c>
      <c r="F1703" t="s">
        <v>497</v>
      </c>
      <c r="G1703" s="32">
        <v>39887981.009999998</v>
      </c>
      <c r="H1703">
        <v>7.1</v>
      </c>
    </row>
    <row r="1704" spans="1:8" x14ac:dyDescent="0.25">
      <c r="A1704" t="s">
        <v>422</v>
      </c>
      <c r="B1704">
        <v>120</v>
      </c>
      <c r="C1704" s="32">
        <v>173585516</v>
      </c>
      <c r="D1704" t="s">
        <v>810</v>
      </c>
      <c r="E1704" t="s">
        <v>3587</v>
      </c>
      <c r="F1704" t="s">
        <v>11</v>
      </c>
      <c r="G1704" s="32">
        <v>18000000</v>
      </c>
      <c r="H1704">
        <v>6.6</v>
      </c>
    </row>
    <row r="1705" spans="1:8" x14ac:dyDescent="0.25">
      <c r="A1705" t="s">
        <v>422</v>
      </c>
      <c r="B1705">
        <v>103</v>
      </c>
      <c r="C1705" s="32">
        <v>285761243</v>
      </c>
      <c r="D1705" t="s">
        <v>1041</v>
      </c>
      <c r="E1705" t="s">
        <v>4273</v>
      </c>
      <c r="F1705" t="s">
        <v>11</v>
      </c>
      <c r="G1705" s="32">
        <v>18000000</v>
      </c>
      <c r="H1705">
        <v>7.5</v>
      </c>
    </row>
    <row r="1706" spans="1:8" x14ac:dyDescent="0.25">
      <c r="A1706" t="s">
        <v>3099</v>
      </c>
      <c r="B1706">
        <v>103</v>
      </c>
      <c r="C1706" s="32">
        <v>17518220</v>
      </c>
      <c r="D1706" t="s">
        <v>480</v>
      </c>
      <c r="E1706" t="s">
        <v>3744</v>
      </c>
      <c r="F1706" t="s">
        <v>11</v>
      </c>
      <c r="G1706" s="32">
        <v>20000000</v>
      </c>
      <c r="H1706">
        <v>6.6</v>
      </c>
    </row>
    <row r="1707" spans="1:8" x14ac:dyDescent="0.25">
      <c r="A1707" t="s">
        <v>335</v>
      </c>
      <c r="B1707">
        <v>91</v>
      </c>
      <c r="C1707" s="32">
        <v>10443316</v>
      </c>
      <c r="D1707" t="s">
        <v>480</v>
      </c>
      <c r="E1707" t="s">
        <v>4417</v>
      </c>
      <c r="F1707" t="s">
        <v>11</v>
      </c>
      <c r="G1707" s="32">
        <v>15000000</v>
      </c>
      <c r="H1707">
        <v>5</v>
      </c>
    </row>
    <row r="1708" spans="1:8" x14ac:dyDescent="0.25">
      <c r="A1708" t="s">
        <v>535</v>
      </c>
      <c r="B1708">
        <v>76</v>
      </c>
      <c r="C1708" s="32">
        <v>50026353</v>
      </c>
      <c r="D1708" t="s">
        <v>536</v>
      </c>
      <c r="E1708" t="s">
        <v>537</v>
      </c>
      <c r="F1708" t="s">
        <v>11</v>
      </c>
      <c r="G1708" s="32">
        <v>110000000</v>
      </c>
      <c r="H1708">
        <v>5.4</v>
      </c>
    </row>
    <row r="1709" spans="1:8" x14ac:dyDescent="0.25">
      <c r="A1709" t="s">
        <v>7212</v>
      </c>
      <c r="B1709">
        <v>113</v>
      </c>
      <c r="C1709" s="32">
        <v>2859955</v>
      </c>
      <c r="D1709" t="s">
        <v>1294</v>
      </c>
      <c r="E1709" t="s">
        <v>7213</v>
      </c>
      <c r="F1709" t="s">
        <v>11</v>
      </c>
      <c r="G1709" s="32">
        <v>1200000</v>
      </c>
      <c r="H1709">
        <v>6</v>
      </c>
    </row>
    <row r="1710" spans="1:8" x14ac:dyDescent="0.25">
      <c r="A1710" t="s">
        <v>394</v>
      </c>
      <c r="B1710">
        <v>94</v>
      </c>
      <c r="C1710" s="32">
        <v>177343675</v>
      </c>
      <c r="D1710" t="s">
        <v>395</v>
      </c>
      <c r="E1710" t="s">
        <v>396</v>
      </c>
      <c r="F1710" t="s">
        <v>11</v>
      </c>
      <c r="G1710" s="32">
        <v>135000000</v>
      </c>
      <c r="H1710">
        <v>6.7</v>
      </c>
    </row>
    <row r="1711" spans="1:8" x14ac:dyDescent="0.25">
      <c r="A1711" t="s">
        <v>394</v>
      </c>
      <c r="B1711">
        <v>94</v>
      </c>
      <c r="C1711" s="32">
        <v>177343675</v>
      </c>
      <c r="D1711" t="s">
        <v>395</v>
      </c>
      <c r="E1711" t="s">
        <v>396</v>
      </c>
      <c r="F1711" t="s">
        <v>11</v>
      </c>
      <c r="G1711" s="32">
        <v>135000000</v>
      </c>
      <c r="H1711">
        <v>6.7</v>
      </c>
    </row>
    <row r="1712" spans="1:8" x14ac:dyDescent="0.25">
      <c r="A1712" t="s">
        <v>394</v>
      </c>
      <c r="B1712">
        <v>94</v>
      </c>
      <c r="C1712" s="32">
        <v>177343675</v>
      </c>
      <c r="D1712" t="s">
        <v>395</v>
      </c>
      <c r="E1712" t="s">
        <v>396</v>
      </c>
      <c r="F1712" t="s">
        <v>11</v>
      </c>
      <c r="G1712" s="32">
        <v>135000000</v>
      </c>
      <c r="H1712">
        <v>6.7</v>
      </c>
    </row>
    <row r="1713" spans="1:8" x14ac:dyDescent="0.25">
      <c r="A1713" t="s">
        <v>1760</v>
      </c>
      <c r="B1713">
        <v>100</v>
      </c>
      <c r="C1713" s="32">
        <v>19783777</v>
      </c>
      <c r="D1713" t="s">
        <v>145</v>
      </c>
      <c r="E1713" t="s">
        <v>3521</v>
      </c>
      <c r="F1713" t="s">
        <v>11</v>
      </c>
      <c r="G1713" s="32">
        <v>22000000</v>
      </c>
      <c r="H1713">
        <v>6.5</v>
      </c>
    </row>
    <row r="1714" spans="1:8" x14ac:dyDescent="0.25">
      <c r="A1714" t="s">
        <v>3232</v>
      </c>
      <c r="B1714">
        <v>94</v>
      </c>
      <c r="C1714" s="32">
        <v>30222640</v>
      </c>
      <c r="D1714" t="s">
        <v>2641</v>
      </c>
      <c r="E1714" t="s">
        <v>3987</v>
      </c>
      <c r="F1714" t="s">
        <v>11</v>
      </c>
      <c r="G1714" s="32">
        <v>25000000</v>
      </c>
      <c r="H1714">
        <v>5.3</v>
      </c>
    </row>
    <row r="1715" spans="1:8" x14ac:dyDescent="0.25">
      <c r="A1715" t="s">
        <v>2916</v>
      </c>
      <c r="B1715">
        <v>86</v>
      </c>
      <c r="C1715" s="32">
        <v>10134754</v>
      </c>
      <c r="D1715" t="s">
        <v>1015</v>
      </c>
      <c r="E1715" t="s">
        <v>2917</v>
      </c>
      <c r="F1715" t="s">
        <v>11</v>
      </c>
      <c r="G1715" s="32">
        <v>30000000</v>
      </c>
      <c r="H1715">
        <v>4.8</v>
      </c>
    </row>
    <row r="1716" spans="1:8" x14ac:dyDescent="0.25">
      <c r="A1716" t="s">
        <v>4078</v>
      </c>
      <c r="B1716">
        <v>80</v>
      </c>
      <c r="C1716" s="32">
        <v>51053787</v>
      </c>
      <c r="D1716" t="s">
        <v>4079</v>
      </c>
      <c r="E1716" t="s">
        <v>4080</v>
      </c>
      <c r="F1716" t="s">
        <v>11</v>
      </c>
      <c r="G1716" s="32">
        <v>17500000</v>
      </c>
      <c r="H1716">
        <v>6.5</v>
      </c>
    </row>
    <row r="1717" spans="1:8" x14ac:dyDescent="0.25">
      <c r="A1717" t="s">
        <v>123</v>
      </c>
      <c r="B1717">
        <v>142</v>
      </c>
      <c r="C1717" s="32">
        <v>119654900</v>
      </c>
      <c r="D1717" t="s">
        <v>260</v>
      </c>
      <c r="E1717" t="s">
        <v>1138</v>
      </c>
      <c r="F1717" t="s">
        <v>11</v>
      </c>
      <c r="G1717" s="32">
        <v>70000000</v>
      </c>
      <c r="H1717">
        <v>6.7</v>
      </c>
    </row>
    <row r="1718" spans="1:8" x14ac:dyDescent="0.25">
      <c r="A1718" t="s">
        <v>5494</v>
      </c>
      <c r="B1718">
        <v>170</v>
      </c>
      <c r="C1718" s="32">
        <v>7830611</v>
      </c>
      <c r="D1718" t="s">
        <v>7542</v>
      </c>
      <c r="E1718" t="s">
        <v>7543</v>
      </c>
      <c r="F1718" t="s">
        <v>11</v>
      </c>
      <c r="G1718" s="32">
        <v>700000</v>
      </c>
      <c r="H1718">
        <v>8.3000000000000007</v>
      </c>
    </row>
    <row r="1719" spans="1:8" x14ac:dyDescent="0.25">
      <c r="A1719" t="s">
        <v>4436</v>
      </c>
      <c r="B1719">
        <v>91</v>
      </c>
      <c r="C1719" s="32">
        <v>8080116</v>
      </c>
      <c r="D1719" t="s">
        <v>810</v>
      </c>
      <c r="E1719" t="s">
        <v>4437</v>
      </c>
      <c r="F1719" t="s">
        <v>11</v>
      </c>
      <c r="G1719" s="32">
        <v>15000000</v>
      </c>
      <c r="H1719">
        <v>5.6</v>
      </c>
    </row>
    <row r="1720" spans="1:8" x14ac:dyDescent="0.25">
      <c r="A1720" t="s">
        <v>1338</v>
      </c>
      <c r="B1720">
        <v>95</v>
      </c>
      <c r="C1720" s="32">
        <v>108012170</v>
      </c>
      <c r="D1720" t="s">
        <v>89</v>
      </c>
      <c r="E1720" t="s">
        <v>1339</v>
      </c>
      <c r="F1720" t="s">
        <v>11</v>
      </c>
      <c r="G1720" s="32">
        <v>63000000</v>
      </c>
      <c r="H1720">
        <v>5.5</v>
      </c>
    </row>
    <row r="1721" spans="1:8" x14ac:dyDescent="0.25">
      <c r="A1721" t="s">
        <v>2785</v>
      </c>
      <c r="B1721">
        <v>114</v>
      </c>
      <c r="C1721" s="32">
        <v>60033780</v>
      </c>
      <c r="D1721" t="s">
        <v>69</v>
      </c>
      <c r="E1721" t="s">
        <v>2786</v>
      </c>
      <c r="F1721" t="s">
        <v>11</v>
      </c>
      <c r="G1721" s="32">
        <v>30000000</v>
      </c>
      <c r="H1721">
        <v>5.9</v>
      </c>
    </row>
    <row r="1722" spans="1:8" x14ac:dyDescent="0.25">
      <c r="A1722" t="s">
        <v>1342</v>
      </c>
      <c r="B1722">
        <v>100</v>
      </c>
      <c r="C1722" s="32">
        <v>63536011</v>
      </c>
      <c r="D1722" t="s">
        <v>480</v>
      </c>
      <c r="E1722" t="s">
        <v>2780</v>
      </c>
      <c r="F1722" t="s">
        <v>11</v>
      </c>
      <c r="G1722" s="32">
        <v>30000000</v>
      </c>
      <c r="H1722">
        <v>6.3</v>
      </c>
    </row>
    <row r="1723" spans="1:8" x14ac:dyDescent="0.25">
      <c r="A1723" t="s">
        <v>1541</v>
      </c>
      <c r="B1723">
        <v>116</v>
      </c>
      <c r="C1723" s="32">
        <v>54414716</v>
      </c>
      <c r="D1723" t="s">
        <v>336</v>
      </c>
      <c r="E1723" t="s">
        <v>2189</v>
      </c>
      <c r="F1723" t="s">
        <v>11</v>
      </c>
      <c r="G1723" s="32">
        <v>42000000</v>
      </c>
      <c r="H1723">
        <v>6.3</v>
      </c>
    </row>
    <row r="1724" spans="1:8" x14ac:dyDescent="0.25">
      <c r="A1724" t="s">
        <v>891</v>
      </c>
      <c r="B1724">
        <v>106</v>
      </c>
      <c r="C1724" s="32">
        <v>117528646</v>
      </c>
      <c r="D1724" t="s">
        <v>336</v>
      </c>
      <c r="E1724" t="s">
        <v>2461</v>
      </c>
      <c r="F1724" t="s">
        <v>11</v>
      </c>
      <c r="G1724" s="32">
        <v>35000000</v>
      </c>
      <c r="H1724">
        <v>6.9</v>
      </c>
    </row>
    <row r="1725" spans="1:8" x14ac:dyDescent="0.25">
      <c r="A1725" t="s">
        <v>7698</v>
      </c>
      <c r="B1725">
        <v>108</v>
      </c>
      <c r="C1725" s="32">
        <v>48405881.850000001</v>
      </c>
      <c r="D1725" t="s">
        <v>6133</v>
      </c>
      <c r="E1725" t="s">
        <v>7877</v>
      </c>
      <c r="F1725" t="s">
        <v>11</v>
      </c>
      <c r="G1725" s="32">
        <v>250000</v>
      </c>
      <c r="H1725">
        <v>6.6</v>
      </c>
    </row>
    <row r="1726" spans="1:8" x14ac:dyDescent="0.25">
      <c r="A1726" t="s">
        <v>1075</v>
      </c>
      <c r="B1726">
        <v>113</v>
      </c>
      <c r="C1726" s="32">
        <v>34636443</v>
      </c>
      <c r="D1726" t="s">
        <v>815</v>
      </c>
      <c r="E1726" t="s">
        <v>1076</v>
      </c>
      <c r="F1726" t="s">
        <v>11</v>
      </c>
      <c r="G1726" s="32">
        <v>52000000</v>
      </c>
      <c r="H1726">
        <v>6.6</v>
      </c>
    </row>
    <row r="1727" spans="1:8" x14ac:dyDescent="0.25">
      <c r="A1727" t="s">
        <v>5551</v>
      </c>
      <c r="B1727">
        <v>93</v>
      </c>
      <c r="C1727" s="32">
        <v>47277326</v>
      </c>
      <c r="D1727" t="s">
        <v>2173</v>
      </c>
      <c r="E1727" t="s">
        <v>6147</v>
      </c>
      <c r="F1727" t="s">
        <v>11</v>
      </c>
      <c r="G1727" s="32">
        <v>4800000</v>
      </c>
      <c r="H1727">
        <v>5.9</v>
      </c>
    </row>
    <row r="1728" spans="1:8" x14ac:dyDescent="0.25">
      <c r="A1728" t="s">
        <v>5551</v>
      </c>
      <c r="B1728">
        <v>94</v>
      </c>
      <c r="C1728" s="32">
        <v>17544812</v>
      </c>
      <c r="D1728" t="s">
        <v>2173</v>
      </c>
      <c r="E1728" t="s">
        <v>5552</v>
      </c>
      <c r="F1728" t="s">
        <v>11</v>
      </c>
      <c r="G1728" s="32">
        <v>10000000</v>
      </c>
      <c r="H1728">
        <v>5.4</v>
      </c>
    </row>
    <row r="1729" spans="1:8" x14ac:dyDescent="0.25">
      <c r="A1729" t="s">
        <v>842</v>
      </c>
      <c r="B1729">
        <v>121</v>
      </c>
      <c r="C1729" s="32">
        <v>23618786</v>
      </c>
      <c r="D1729" t="s">
        <v>4203</v>
      </c>
      <c r="E1729" t="s">
        <v>4204</v>
      </c>
      <c r="F1729" t="s">
        <v>11</v>
      </c>
      <c r="G1729" s="32">
        <v>8000000</v>
      </c>
      <c r="H1729">
        <v>7.9</v>
      </c>
    </row>
    <row r="1730" spans="1:8" x14ac:dyDescent="0.25">
      <c r="A1730" t="s">
        <v>2122</v>
      </c>
      <c r="B1730">
        <v>87</v>
      </c>
      <c r="C1730" s="32">
        <v>34507079</v>
      </c>
      <c r="D1730" t="s">
        <v>591</v>
      </c>
      <c r="E1730" t="s">
        <v>2562</v>
      </c>
      <c r="F1730" t="s">
        <v>11</v>
      </c>
      <c r="G1730" s="32">
        <v>35000000</v>
      </c>
      <c r="H1730">
        <v>5.0999999999999996</v>
      </c>
    </row>
    <row r="1731" spans="1:8" x14ac:dyDescent="0.25">
      <c r="A1731" t="s">
        <v>1606</v>
      </c>
      <c r="B1731">
        <v>88</v>
      </c>
      <c r="C1731" s="32">
        <v>13920741</v>
      </c>
      <c r="D1731" t="s">
        <v>676</v>
      </c>
      <c r="E1731" t="s">
        <v>3320</v>
      </c>
      <c r="F1731" t="s">
        <v>11</v>
      </c>
      <c r="G1731" s="32">
        <v>39887981.009999998</v>
      </c>
      <c r="H1731">
        <v>6.7</v>
      </c>
    </row>
    <row r="1732" spans="1:8" x14ac:dyDescent="0.25">
      <c r="A1732" t="s">
        <v>2432</v>
      </c>
      <c r="B1732">
        <v>99</v>
      </c>
      <c r="C1732" s="32">
        <v>12282677</v>
      </c>
      <c r="D1732" t="s">
        <v>1863</v>
      </c>
      <c r="E1732" t="s">
        <v>4609</v>
      </c>
      <c r="F1732" t="s">
        <v>11</v>
      </c>
      <c r="G1732" s="32">
        <v>14000000</v>
      </c>
      <c r="H1732">
        <v>5.0999999999999996</v>
      </c>
    </row>
    <row r="1733" spans="1:8" x14ac:dyDescent="0.25">
      <c r="A1733" t="s">
        <v>2432</v>
      </c>
      <c r="B1733">
        <v>101</v>
      </c>
      <c r="C1733" s="32">
        <v>50213619</v>
      </c>
      <c r="D1733" t="s">
        <v>1863</v>
      </c>
      <c r="E1733" t="s">
        <v>2433</v>
      </c>
      <c r="F1733" t="s">
        <v>11</v>
      </c>
      <c r="G1733" s="32">
        <v>36000000</v>
      </c>
      <c r="H1733">
        <v>6.4</v>
      </c>
    </row>
    <row r="1734" spans="1:8" x14ac:dyDescent="0.25">
      <c r="A1734" t="s">
        <v>766</v>
      </c>
      <c r="B1734">
        <v>100</v>
      </c>
      <c r="C1734" s="32">
        <v>73023275</v>
      </c>
      <c r="D1734" t="s">
        <v>1041</v>
      </c>
      <c r="E1734" t="s">
        <v>1042</v>
      </c>
      <c r="F1734" t="s">
        <v>11</v>
      </c>
      <c r="G1734" s="32">
        <v>35000000</v>
      </c>
      <c r="H1734">
        <v>5.4</v>
      </c>
    </row>
    <row r="1735" spans="1:8" x14ac:dyDescent="0.25">
      <c r="A1735" t="s">
        <v>4081</v>
      </c>
      <c r="B1735">
        <v>121</v>
      </c>
      <c r="C1735" s="32">
        <v>23472900</v>
      </c>
      <c r="D1735" t="s">
        <v>673</v>
      </c>
      <c r="E1735" t="s">
        <v>4082</v>
      </c>
      <c r="F1735" t="s">
        <v>11</v>
      </c>
      <c r="G1735" s="32">
        <v>17500000</v>
      </c>
      <c r="H1735">
        <v>8.1</v>
      </c>
    </row>
    <row r="1736" spans="1:8" x14ac:dyDescent="0.25">
      <c r="A1736" t="s">
        <v>803</v>
      </c>
      <c r="B1736">
        <v>89</v>
      </c>
      <c r="C1736" s="32">
        <v>169692572</v>
      </c>
      <c r="D1736" t="s">
        <v>262</v>
      </c>
      <c r="E1736" t="s">
        <v>941</v>
      </c>
      <c r="F1736" t="s">
        <v>11</v>
      </c>
      <c r="G1736" s="32">
        <v>80000000</v>
      </c>
      <c r="H1736">
        <v>6.7</v>
      </c>
    </row>
    <row r="1737" spans="1:8" x14ac:dyDescent="0.25">
      <c r="A1737" t="s">
        <v>803</v>
      </c>
      <c r="B1737">
        <v>91</v>
      </c>
      <c r="C1737" s="32">
        <v>148313048</v>
      </c>
      <c r="D1737" t="s">
        <v>262</v>
      </c>
      <c r="E1737" t="s">
        <v>804</v>
      </c>
      <c r="F1737" t="s">
        <v>11</v>
      </c>
      <c r="G1737" s="32">
        <v>85000000</v>
      </c>
      <c r="H1737">
        <v>7.1</v>
      </c>
    </row>
    <row r="1738" spans="1:8" x14ac:dyDescent="0.25">
      <c r="A1738" t="s">
        <v>7156</v>
      </c>
      <c r="B1738">
        <v>91</v>
      </c>
      <c r="C1738" s="32">
        <v>48405881.850000001</v>
      </c>
      <c r="D1738" t="s">
        <v>1883</v>
      </c>
      <c r="E1738" t="s">
        <v>7157</v>
      </c>
      <c r="F1738" t="s">
        <v>11</v>
      </c>
      <c r="G1738" s="32">
        <v>1400000</v>
      </c>
      <c r="H1738">
        <v>6.9</v>
      </c>
    </row>
    <row r="1739" spans="1:8" x14ac:dyDescent="0.25">
      <c r="A1739" t="s">
        <v>5705</v>
      </c>
      <c r="B1739">
        <v>101</v>
      </c>
      <c r="C1739" s="32">
        <v>31607598</v>
      </c>
      <c r="D1739" t="s">
        <v>1499</v>
      </c>
      <c r="E1739" t="s">
        <v>5706</v>
      </c>
      <c r="F1739" t="s">
        <v>11</v>
      </c>
      <c r="G1739" s="32">
        <v>6900000</v>
      </c>
      <c r="H1739">
        <v>5.6</v>
      </c>
    </row>
    <row r="1740" spans="1:8" x14ac:dyDescent="0.25">
      <c r="A1740" t="s">
        <v>4329</v>
      </c>
      <c r="B1740">
        <v>105</v>
      </c>
      <c r="C1740" s="32">
        <v>12583510</v>
      </c>
      <c r="D1740" t="s">
        <v>2173</v>
      </c>
      <c r="E1740" t="s">
        <v>5623</v>
      </c>
      <c r="F1740" t="s">
        <v>11</v>
      </c>
      <c r="G1740" s="32">
        <v>7000000</v>
      </c>
      <c r="H1740">
        <v>6</v>
      </c>
    </row>
    <row r="1741" spans="1:8" x14ac:dyDescent="0.25">
      <c r="A1741" t="s">
        <v>6884</v>
      </c>
      <c r="B1741">
        <v>96</v>
      </c>
      <c r="C1741" s="32">
        <v>371081</v>
      </c>
      <c r="D1741" t="s">
        <v>866</v>
      </c>
      <c r="E1741" t="s">
        <v>6885</v>
      </c>
      <c r="F1741" t="s">
        <v>11</v>
      </c>
      <c r="G1741" s="32">
        <v>6000000</v>
      </c>
      <c r="H1741">
        <v>7</v>
      </c>
    </row>
    <row r="1742" spans="1:8" x14ac:dyDescent="0.25">
      <c r="A1742" t="s">
        <v>663</v>
      </c>
      <c r="B1742">
        <v>119</v>
      </c>
      <c r="C1742" s="32">
        <v>11041228</v>
      </c>
      <c r="D1742" t="s">
        <v>67</v>
      </c>
      <c r="E1742" t="s">
        <v>4828</v>
      </c>
      <c r="F1742" t="s">
        <v>666</v>
      </c>
      <c r="G1742" s="32">
        <v>100000000</v>
      </c>
      <c r="H1742">
        <v>7.6</v>
      </c>
    </row>
    <row r="1743" spans="1:8" x14ac:dyDescent="0.25">
      <c r="A1743" t="s">
        <v>4175</v>
      </c>
      <c r="B1743">
        <v>126</v>
      </c>
      <c r="C1743" s="32">
        <v>13005485</v>
      </c>
      <c r="D1743" t="s">
        <v>1165</v>
      </c>
      <c r="E1743" t="s">
        <v>4176</v>
      </c>
      <c r="F1743" t="s">
        <v>11</v>
      </c>
      <c r="G1743" s="32">
        <v>15000000</v>
      </c>
      <c r="H1743">
        <v>7.6</v>
      </c>
    </row>
    <row r="1744" spans="1:8" x14ac:dyDescent="0.25">
      <c r="A1744" t="s">
        <v>6377</v>
      </c>
      <c r="B1744">
        <v>115</v>
      </c>
      <c r="C1744" s="32">
        <v>48405881.850000001</v>
      </c>
      <c r="D1744" t="s">
        <v>1165</v>
      </c>
      <c r="E1744" t="s">
        <v>6378</v>
      </c>
      <c r="F1744" t="s">
        <v>4916</v>
      </c>
      <c r="G1744" s="32">
        <v>8000000</v>
      </c>
      <c r="H1744">
        <v>7.5</v>
      </c>
    </row>
    <row r="1745" spans="1:8" x14ac:dyDescent="0.25">
      <c r="A1745" t="s">
        <v>1747</v>
      </c>
      <c r="B1745">
        <v>108</v>
      </c>
      <c r="C1745" s="32">
        <v>32048809</v>
      </c>
      <c r="D1745" t="s">
        <v>2173</v>
      </c>
      <c r="E1745" t="s">
        <v>2521</v>
      </c>
      <c r="F1745" t="s">
        <v>11</v>
      </c>
      <c r="G1745" s="32">
        <v>30000000</v>
      </c>
      <c r="H1745">
        <v>5.3</v>
      </c>
    </row>
    <row r="1746" spans="1:8" x14ac:dyDescent="0.25">
      <c r="A1746" t="s">
        <v>1747</v>
      </c>
      <c r="B1746">
        <v>108</v>
      </c>
      <c r="C1746" s="32">
        <v>32048809</v>
      </c>
      <c r="D1746" t="s">
        <v>2173</v>
      </c>
      <c r="E1746" t="s">
        <v>2521</v>
      </c>
      <c r="F1746" t="s">
        <v>11</v>
      </c>
      <c r="G1746" s="32">
        <v>30000000</v>
      </c>
      <c r="H1746">
        <v>5.3</v>
      </c>
    </row>
    <row r="1747" spans="1:8" x14ac:dyDescent="0.25">
      <c r="A1747" t="s">
        <v>2295</v>
      </c>
      <c r="B1747">
        <v>93</v>
      </c>
      <c r="C1747" s="32">
        <v>40846082</v>
      </c>
      <c r="D1747" t="s">
        <v>1033</v>
      </c>
      <c r="E1747" t="s">
        <v>3913</v>
      </c>
      <c r="F1747" t="s">
        <v>11</v>
      </c>
      <c r="G1747" s="32">
        <v>19000000</v>
      </c>
      <c r="H1747">
        <v>5.6</v>
      </c>
    </row>
    <row r="1748" spans="1:8" x14ac:dyDescent="0.25">
      <c r="A1748" t="s">
        <v>5976</v>
      </c>
      <c r="B1748">
        <v>94</v>
      </c>
      <c r="C1748" s="32">
        <v>19281235</v>
      </c>
      <c r="D1748" t="s">
        <v>1968</v>
      </c>
      <c r="E1748" t="s">
        <v>5977</v>
      </c>
      <c r="F1748" t="s">
        <v>11</v>
      </c>
      <c r="G1748" s="32">
        <v>5000000</v>
      </c>
      <c r="H1748">
        <v>5.0999999999999996</v>
      </c>
    </row>
    <row r="1749" spans="1:8" x14ac:dyDescent="0.25">
      <c r="A1749" t="s">
        <v>7122</v>
      </c>
      <c r="B1749">
        <v>107</v>
      </c>
      <c r="C1749" s="32">
        <v>48405881.850000001</v>
      </c>
      <c r="D1749" t="s">
        <v>6320</v>
      </c>
      <c r="E1749" t="s">
        <v>7123</v>
      </c>
      <c r="F1749" t="s">
        <v>11</v>
      </c>
      <c r="G1749" s="32">
        <v>350000</v>
      </c>
      <c r="H1749">
        <v>6.8</v>
      </c>
    </row>
    <row r="1750" spans="1:8" x14ac:dyDescent="0.25">
      <c r="A1750" t="s">
        <v>5000</v>
      </c>
      <c r="B1750">
        <v>144</v>
      </c>
      <c r="C1750" s="32">
        <v>1165104</v>
      </c>
      <c r="D1750" t="s">
        <v>676</v>
      </c>
      <c r="E1750" t="s">
        <v>5001</v>
      </c>
      <c r="F1750" t="s">
        <v>1905</v>
      </c>
      <c r="G1750" s="32">
        <v>39887981.009999998</v>
      </c>
      <c r="H1750">
        <v>5.3</v>
      </c>
    </row>
    <row r="1751" spans="1:8" x14ac:dyDescent="0.25">
      <c r="A1751" t="s">
        <v>479</v>
      </c>
      <c r="B1751">
        <v>121</v>
      </c>
      <c r="C1751" s="32">
        <v>30212620</v>
      </c>
      <c r="D1751" t="s">
        <v>480</v>
      </c>
      <c r="E1751" t="s">
        <v>481</v>
      </c>
      <c r="F1751" t="s">
        <v>11</v>
      </c>
      <c r="G1751" s="32">
        <v>120000000</v>
      </c>
      <c r="H1751">
        <v>5.3</v>
      </c>
    </row>
    <row r="1752" spans="1:8" x14ac:dyDescent="0.25">
      <c r="A1752" t="s">
        <v>6478</v>
      </c>
      <c r="B1752">
        <v>118</v>
      </c>
      <c r="C1752" s="32">
        <v>48405881.850000001</v>
      </c>
      <c r="D1752" t="s">
        <v>2421</v>
      </c>
      <c r="E1752" t="s">
        <v>7198</v>
      </c>
      <c r="F1752" t="s">
        <v>11</v>
      </c>
      <c r="G1752" s="32">
        <v>1250000</v>
      </c>
      <c r="H1752">
        <v>7.8</v>
      </c>
    </row>
    <row r="1753" spans="1:8" x14ac:dyDescent="0.25">
      <c r="A1753" t="s">
        <v>1569</v>
      </c>
      <c r="B1753">
        <v>93</v>
      </c>
      <c r="C1753" s="32">
        <v>31155435</v>
      </c>
      <c r="D1753" t="s">
        <v>954</v>
      </c>
      <c r="E1753" t="s">
        <v>4788</v>
      </c>
      <c r="F1753" t="s">
        <v>11</v>
      </c>
      <c r="G1753" s="32">
        <v>12000000</v>
      </c>
      <c r="H1753">
        <v>6.2</v>
      </c>
    </row>
    <row r="1754" spans="1:8" x14ac:dyDescent="0.25">
      <c r="A1754" t="s">
        <v>4141</v>
      </c>
      <c r="B1754">
        <v>94</v>
      </c>
      <c r="C1754" s="32">
        <v>7070459</v>
      </c>
      <c r="D1754" t="s">
        <v>1165</v>
      </c>
      <c r="E1754" t="s">
        <v>4142</v>
      </c>
      <c r="F1754" t="s">
        <v>11</v>
      </c>
      <c r="G1754" s="32">
        <v>39887981.009999998</v>
      </c>
      <c r="H1754">
        <v>3.3</v>
      </c>
    </row>
    <row r="1755" spans="1:8" x14ac:dyDescent="0.25">
      <c r="A1755" t="s">
        <v>2470</v>
      </c>
      <c r="B1755">
        <v>124</v>
      </c>
      <c r="C1755" s="32">
        <v>37672350</v>
      </c>
      <c r="D1755" t="s">
        <v>480</v>
      </c>
      <c r="E1755" t="s">
        <v>3650</v>
      </c>
      <c r="F1755" t="s">
        <v>11</v>
      </c>
      <c r="G1755" s="32">
        <v>20000000</v>
      </c>
      <c r="H1755">
        <v>5.5</v>
      </c>
    </row>
    <row r="1756" spans="1:8" x14ac:dyDescent="0.25">
      <c r="A1756" t="s">
        <v>280</v>
      </c>
      <c r="B1756">
        <v>110</v>
      </c>
      <c r="C1756" s="32">
        <v>260031035</v>
      </c>
      <c r="D1756" t="s">
        <v>167</v>
      </c>
      <c r="E1756" t="s">
        <v>451</v>
      </c>
      <c r="F1756" t="s">
        <v>11</v>
      </c>
      <c r="G1756" s="32">
        <v>123000000</v>
      </c>
      <c r="H1756">
        <v>6</v>
      </c>
    </row>
    <row r="1757" spans="1:8" x14ac:dyDescent="0.25">
      <c r="A1757" t="s">
        <v>4816</v>
      </c>
      <c r="B1757">
        <v>93</v>
      </c>
      <c r="C1757" s="32">
        <v>13960203</v>
      </c>
      <c r="D1757" t="s">
        <v>676</v>
      </c>
      <c r="E1757" t="s">
        <v>4817</v>
      </c>
      <c r="F1757" t="s">
        <v>11</v>
      </c>
      <c r="G1757" s="32">
        <v>39887981.009999998</v>
      </c>
      <c r="H1757">
        <v>5.3</v>
      </c>
    </row>
    <row r="1758" spans="1:8" x14ac:dyDescent="0.25">
      <c r="A1758" t="s">
        <v>2418</v>
      </c>
      <c r="B1758">
        <v>110</v>
      </c>
      <c r="C1758" s="32">
        <v>46813366</v>
      </c>
      <c r="D1758" t="s">
        <v>569</v>
      </c>
      <c r="E1758" t="s">
        <v>2419</v>
      </c>
      <c r="F1758" t="s">
        <v>11</v>
      </c>
      <c r="G1758" s="32">
        <v>38000000</v>
      </c>
      <c r="H1758">
        <v>6.1</v>
      </c>
    </row>
    <row r="1759" spans="1:8" x14ac:dyDescent="0.25">
      <c r="A1759" t="s">
        <v>4222</v>
      </c>
      <c r="B1759">
        <v>101</v>
      </c>
      <c r="C1759" s="32">
        <v>14108518</v>
      </c>
      <c r="D1759" t="s">
        <v>480</v>
      </c>
      <c r="E1759" t="s">
        <v>4223</v>
      </c>
      <c r="F1759" t="s">
        <v>11</v>
      </c>
      <c r="G1759" s="32">
        <v>16000000</v>
      </c>
      <c r="H1759">
        <v>5.7</v>
      </c>
    </row>
    <row r="1760" spans="1:8" x14ac:dyDescent="0.25">
      <c r="A1760" t="s">
        <v>6357</v>
      </c>
      <c r="B1760">
        <v>84</v>
      </c>
      <c r="C1760" s="32">
        <v>48405881.850000001</v>
      </c>
      <c r="D1760" t="s">
        <v>569</v>
      </c>
      <c r="E1760" t="s">
        <v>6358</v>
      </c>
      <c r="F1760" t="s">
        <v>11</v>
      </c>
      <c r="G1760" s="32">
        <v>4000000</v>
      </c>
      <c r="H1760">
        <v>6.3</v>
      </c>
    </row>
    <row r="1761" spans="1:8" x14ac:dyDescent="0.25">
      <c r="A1761" t="s">
        <v>1445</v>
      </c>
      <c r="B1761">
        <v>116</v>
      </c>
      <c r="C1761" s="32">
        <v>105807520</v>
      </c>
      <c r="D1761" t="s">
        <v>569</v>
      </c>
      <c r="E1761" t="s">
        <v>1715</v>
      </c>
      <c r="F1761" t="s">
        <v>11</v>
      </c>
      <c r="G1761" s="32">
        <v>50000000</v>
      </c>
      <c r="H1761">
        <v>6.4</v>
      </c>
    </row>
    <row r="1762" spans="1:8" x14ac:dyDescent="0.25">
      <c r="A1762" t="s">
        <v>3046</v>
      </c>
      <c r="B1762">
        <v>110</v>
      </c>
      <c r="C1762" s="32">
        <v>2775593</v>
      </c>
      <c r="D1762" t="s">
        <v>480</v>
      </c>
      <c r="E1762" t="s">
        <v>3047</v>
      </c>
      <c r="F1762" t="s">
        <v>11</v>
      </c>
      <c r="G1762" s="32">
        <v>27000000</v>
      </c>
      <c r="H1762">
        <v>6.5</v>
      </c>
    </row>
    <row r="1763" spans="1:8" x14ac:dyDescent="0.25">
      <c r="A1763" t="s">
        <v>209</v>
      </c>
      <c r="B1763">
        <v>102</v>
      </c>
      <c r="C1763" s="32">
        <v>176997107</v>
      </c>
      <c r="D1763" t="s">
        <v>345</v>
      </c>
      <c r="E1763" t="s">
        <v>346</v>
      </c>
      <c r="F1763" t="s">
        <v>11</v>
      </c>
      <c r="G1763" s="32">
        <v>145000000</v>
      </c>
      <c r="H1763">
        <v>7.9</v>
      </c>
    </row>
    <row r="1764" spans="1:8" x14ac:dyDescent="0.25">
      <c r="A1764" t="s">
        <v>209</v>
      </c>
      <c r="B1764">
        <v>98</v>
      </c>
      <c r="C1764" s="32">
        <v>217387997</v>
      </c>
      <c r="D1764" t="s">
        <v>206</v>
      </c>
      <c r="E1764" t="s">
        <v>210</v>
      </c>
      <c r="F1764" t="s">
        <v>11</v>
      </c>
      <c r="G1764" s="32">
        <v>165000000</v>
      </c>
      <c r="H1764">
        <v>8.1999999999999993</v>
      </c>
    </row>
    <row r="1765" spans="1:8" x14ac:dyDescent="0.25">
      <c r="A1765" t="s">
        <v>2895</v>
      </c>
      <c r="B1765">
        <v>110</v>
      </c>
      <c r="C1765" s="32">
        <v>16295774</v>
      </c>
      <c r="D1765" t="s">
        <v>1517</v>
      </c>
      <c r="E1765" t="s">
        <v>2896</v>
      </c>
      <c r="F1765" t="s">
        <v>11</v>
      </c>
      <c r="G1765" s="32">
        <v>35000000</v>
      </c>
      <c r="H1765">
        <v>4.5999999999999996</v>
      </c>
    </row>
    <row r="1766" spans="1:8" x14ac:dyDescent="0.25">
      <c r="A1766" t="s">
        <v>4244</v>
      </c>
      <c r="B1766">
        <v>140</v>
      </c>
      <c r="C1766" s="32">
        <v>25967000</v>
      </c>
      <c r="D1766" t="s">
        <v>69</v>
      </c>
      <c r="E1766" t="s">
        <v>5480</v>
      </c>
      <c r="F1766" t="s">
        <v>11</v>
      </c>
      <c r="G1766" s="32">
        <v>39887981.009999998</v>
      </c>
      <c r="H1766">
        <v>7.5</v>
      </c>
    </row>
    <row r="1767" spans="1:8" x14ac:dyDescent="0.25">
      <c r="A1767" t="s">
        <v>2622</v>
      </c>
      <c r="B1767">
        <v>119</v>
      </c>
      <c r="C1767" s="32">
        <v>4710455</v>
      </c>
      <c r="D1767" t="s">
        <v>206</v>
      </c>
      <c r="E1767" t="s">
        <v>3441</v>
      </c>
      <c r="F1767" t="s">
        <v>222</v>
      </c>
      <c r="G1767" s="32">
        <v>24000000</v>
      </c>
      <c r="H1767">
        <v>8.1999999999999993</v>
      </c>
    </row>
    <row r="1768" spans="1:8" x14ac:dyDescent="0.25">
      <c r="A1768" t="s">
        <v>4969</v>
      </c>
      <c r="B1768">
        <v>112</v>
      </c>
      <c r="C1768" s="32">
        <v>48405881.850000001</v>
      </c>
      <c r="D1768" t="s">
        <v>1165</v>
      </c>
      <c r="E1768" t="s">
        <v>6705</v>
      </c>
      <c r="F1768" t="s">
        <v>11</v>
      </c>
      <c r="G1768" s="32">
        <v>2500000</v>
      </c>
      <c r="H1768">
        <v>7.9</v>
      </c>
    </row>
    <row r="1769" spans="1:8" x14ac:dyDescent="0.25">
      <c r="A1769" t="s">
        <v>1296</v>
      </c>
      <c r="B1769">
        <v>100</v>
      </c>
      <c r="C1769" s="32">
        <v>17218080</v>
      </c>
      <c r="D1769" t="s">
        <v>551</v>
      </c>
      <c r="E1769" t="s">
        <v>1297</v>
      </c>
      <c r="F1769" t="s">
        <v>11</v>
      </c>
      <c r="G1769" s="32">
        <v>70000000</v>
      </c>
      <c r="H1769">
        <v>5.7</v>
      </c>
    </row>
    <row r="1770" spans="1:8" x14ac:dyDescent="0.25">
      <c r="A1770" t="s">
        <v>155</v>
      </c>
      <c r="B1770">
        <v>126</v>
      </c>
      <c r="C1770" s="32">
        <v>73820094</v>
      </c>
      <c r="D1770" t="s">
        <v>156</v>
      </c>
      <c r="E1770" t="s">
        <v>157</v>
      </c>
      <c r="F1770" t="s">
        <v>11</v>
      </c>
      <c r="G1770" s="32">
        <v>170000000</v>
      </c>
      <c r="H1770">
        <v>7.5</v>
      </c>
    </row>
    <row r="1771" spans="1:8" x14ac:dyDescent="0.25">
      <c r="A1771" t="s">
        <v>354</v>
      </c>
      <c r="B1771">
        <v>138</v>
      </c>
      <c r="C1771" s="32">
        <v>132122995</v>
      </c>
      <c r="D1771" t="s">
        <v>212</v>
      </c>
      <c r="E1771" t="s">
        <v>355</v>
      </c>
      <c r="F1771" t="s">
        <v>11</v>
      </c>
      <c r="G1771" s="32">
        <v>137000000</v>
      </c>
      <c r="H1771">
        <v>5.7</v>
      </c>
    </row>
    <row r="1772" spans="1:8" x14ac:dyDescent="0.25">
      <c r="A1772" t="s">
        <v>6891</v>
      </c>
      <c r="B1772">
        <v>108.1809035</v>
      </c>
      <c r="C1772" s="32">
        <v>48405881.850000001</v>
      </c>
      <c r="D1772" t="s">
        <v>1057</v>
      </c>
      <c r="E1772" t="s">
        <v>6892</v>
      </c>
      <c r="F1772" t="s">
        <v>1905</v>
      </c>
      <c r="G1772" s="32">
        <v>39887981.009999998</v>
      </c>
      <c r="H1772">
        <v>2.8</v>
      </c>
    </row>
    <row r="1773" spans="1:8" x14ac:dyDescent="0.25">
      <c r="A1773" t="s">
        <v>6461</v>
      </c>
      <c r="B1773">
        <v>99</v>
      </c>
      <c r="C1773" s="32">
        <v>104257</v>
      </c>
      <c r="D1773" t="s">
        <v>2178</v>
      </c>
      <c r="E1773" t="s">
        <v>6462</v>
      </c>
      <c r="F1773" t="s">
        <v>11</v>
      </c>
      <c r="G1773" s="32">
        <v>2200000</v>
      </c>
      <c r="H1773">
        <v>7.1</v>
      </c>
    </row>
    <row r="1774" spans="1:8" x14ac:dyDescent="0.25">
      <c r="A1774" t="s">
        <v>6100</v>
      </c>
      <c r="B1774">
        <v>86</v>
      </c>
      <c r="C1774" s="32">
        <v>334041</v>
      </c>
      <c r="D1774" t="s">
        <v>1641</v>
      </c>
      <c r="E1774" t="s">
        <v>7641</v>
      </c>
      <c r="F1774" t="s">
        <v>11</v>
      </c>
      <c r="G1774" s="32">
        <v>500000</v>
      </c>
      <c r="H1774">
        <v>6.5</v>
      </c>
    </row>
    <row r="1775" spans="1:8" x14ac:dyDescent="0.25">
      <c r="A1775" t="s">
        <v>4424</v>
      </c>
      <c r="B1775">
        <v>116</v>
      </c>
      <c r="C1775" s="32">
        <v>22201636</v>
      </c>
      <c r="D1775" t="s">
        <v>1893</v>
      </c>
      <c r="E1775" t="s">
        <v>6651</v>
      </c>
      <c r="F1775" t="s">
        <v>11</v>
      </c>
      <c r="G1775" s="32">
        <v>8000000</v>
      </c>
      <c r="H1775">
        <v>7.4</v>
      </c>
    </row>
    <row r="1776" spans="1:8" x14ac:dyDescent="0.25">
      <c r="A1776" t="s">
        <v>230</v>
      </c>
      <c r="B1776">
        <v>104</v>
      </c>
      <c r="C1776" s="32">
        <v>256386216</v>
      </c>
      <c r="D1776" t="s">
        <v>258</v>
      </c>
      <c r="E1776" t="s">
        <v>259</v>
      </c>
      <c r="F1776" t="s">
        <v>11</v>
      </c>
      <c r="G1776" s="32">
        <v>150000000</v>
      </c>
      <c r="H1776">
        <v>7.2</v>
      </c>
    </row>
    <row r="1777" spans="1:8" x14ac:dyDescent="0.25">
      <c r="A1777" t="s">
        <v>5154</v>
      </c>
      <c r="B1777">
        <v>120</v>
      </c>
      <c r="C1777" s="32">
        <v>5004648</v>
      </c>
      <c r="D1777" t="s">
        <v>69</v>
      </c>
      <c r="E1777" t="s">
        <v>5155</v>
      </c>
      <c r="F1777" t="s">
        <v>3303</v>
      </c>
      <c r="G1777" s="32">
        <v>10000000</v>
      </c>
      <c r="H1777">
        <v>7</v>
      </c>
    </row>
    <row r="1778" spans="1:8" x14ac:dyDescent="0.25">
      <c r="A1778" t="s">
        <v>901</v>
      </c>
      <c r="B1778">
        <v>109</v>
      </c>
      <c r="C1778" s="32">
        <v>55092830</v>
      </c>
      <c r="D1778" t="s">
        <v>74</v>
      </c>
      <c r="E1778" t="s">
        <v>1766</v>
      </c>
      <c r="F1778" t="s">
        <v>11</v>
      </c>
      <c r="G1778" s="32">
        <v>60000000</v>
      </c>
      <c r="H1778">
        <v>6.1</v>
      </c>
    </row>
    <row r="1779" spans="1:8" x14ac:dyDescent="0.25">
      <c r="A1779" t="s">
        <v>3498</v>
      </c>
      <c r="B1779">
        <v>132</v>
      </c>
      <c r="C1779" s="32">
        <v>40270895</v>
      </c>
      <c r="D1779" t="s">
        <v>1165</v>
      </c>
      <c r="E1779" t="s">
        <v>3499</v>
      </c>
      <c r="F1779" t="s">
        <v>11</v>
      </c>
      <c r="G1779" s="32">
        <v>22000000</v>
      </c>
      <c r="H1779">
        <v>7.6</v>
      </c>
    </row>
    <row r="1780" spans="1:8" x14ac:dyDescent="0.25">
      <c r="A1780" t="s">
        <v>593</v>
      </c>
      <c r="B1780">
        <v>92</v>
      </c>
      <c r="C1780" s="32">
        <v>48405881.850000001</v>
      </c>
      <c r="D1780" t="s">
        <v>145</v>
      </c>
      <c r="E1780" t="s">
        <v>4066</v>
      </c>
      <c r="F1780" t="s">
        <v>11</v>
      </c>
      <c r="G1780" s="32">
        <v>18000000</v>
      </c>
      <c r="H1780">
        <v>5.2</v>
      </c>
    </row>
    <row r="1781" spans="1:8" x14ac:dyDescent="0.25">
      <c r="A1781" t="s">
        <v>3204</v>
      </c>
      <c r="B1781">
        <v>113</v>
      </c>
      <c r="C1781" s="32">
        <v>51697449</v>
      </c>
      <c r="D1781" t="s">
        <v>866</v>
      </c>
      <c r="E1781" t="s">
        <v>3914</v>
      </c>
      <c r="F1781" t="s">
        <v>11</v>
      </c>
      <c r="G1781" s="32">
        <v>13000000</v>
      </c>
      <c r="H1781">
        <v>4.0999999999999996</v>
      </c>
    </row>
    <row r="1782" spans="1:8" x14ac:dyDescent="0.25">
      <c r="A1782" t="s">
        <v>4060</v>
      </c>
      <c r="B1782">
        <v>114</v>
      </c>
      <c r="C1782" s="32">
        <v>48405881.850000001</v>
      </c>
      <c r="D1782" t="s">
        <v>3509</v>
      </c>
      <c r="E1782" t="s">
        <v>4061</v>
      </c>
      <c r="F1782" t="s">
        <v>11</v>
      </c>
      <c r="G1782" s="32">
        <v>18000000</v>
      </c>
      <c r="H1782">
        <v>5.5</v>
      </c>
    </row>
    <row r="1783" spans="1:8" x14ac:dyDescent="0.25">
      <c r="A1783" t="s">
        <v>3429</v>
      </c>
      <c r="B1783">
        <v>89</v>
      </c>
      <c r="C1783" s="32">
        <v>9639242</v>
      </c>
      <c r="D1783" t="s">
        <v>569</v>
      </c>
      <c r="E1783" t="s">
        <v>3430</v>
      </c>
      <c r="F1783" t="s">
        <v>11</v>
      </c>
      <c r="G1783" s="32">
        <v>24000000</v>
      </c>
      <c r="H1783">
        <v>4.9000000000000004</v>
      </c>
    </row>
    <row r="1784" spans="1:8" x14ac:dyDescent="0.25">
      <c r="A1784" t="s">
        <v>2628</v>
      </c>
      <c r="B1784">
        <v>114</v>
      </c>
      <c r="C1784" s="32">
        <v>6543194</v>
      </c>
      <c r="D1784" t="s">
        <v>794</v>
      </c>
      <c r="E1784" t="s">
        <v>2629</v>
      </c>
      <c r="F1784" t="s">
        <v>11</v>
      </c>
      <c r="G1784" s="32">
        <v>34000000</v>
      </c>
      <c r="H1784">
        <v>5.6</v>
      </c>
    </row>
    <row r="1785" spans="1:8" x14ac:dyDescent="0.25">
      <c r="A1785" t="s">
        <v>6406</v>
      </c>
      <c r="B1785">
        <v>93</v>
      </c>
      <c r="C1785" s="32">
        <v>10305534</v>
      </c>
      <c r="D1785" t="s">
        <v>676</v>
      </c>
      <c r="E1785" t="s">
        <v>6407</v>
      </c>
      <c r="F1785" t="s">
        <v>11</v>
      </c>
      <c r="G1785" s="32">
        <v>3500000</v>
      </c>
      <c r="H1785">
        <v>3.9</v>
      </c>
    </row>
    <row r="1786" spans="1:8" x14ac:dyDescent="0.25">
      <c r="A1786" t="s">
        <v>1417</v>
      </c>
      <c r="B1786">
        <v>107</v>
      </c>
      <c r="C1786" s="32">
        <v>12784713</v>
      </c>
      <c r="D1786" t="s">
        <v>676</v>
      </c>
      <c r="E1786" t="s">
        <v>3524</v>
      </c>
      <c r="F1786" t="s">
        <v>11</v>
      </c>
      <c r="G1786" s="32">
        <v>22000000</v>
      </c>
      <c r="H1786">
        <v>6.7</v>
      </c>
    </row>
    <row r="1787" spans="1:8" x14ac:dyDescent="0.25">
      <c r="A1787" t="s">
        <v>5663</v>
      </c>
      <c r="B1787">
        <v>105</v>
      </c>
      <c r="C1787" s="32">
        <v>1425993</v>
      </c>
      <c r="D1787" t="s">
        <v>676</v>
      </c>
      <c r="E1787" t="s">
        <v>5664</v>
      </c>
      <c r="F1787" t="s">
        <v>11</v>
      </c>
      <c r="G1787" s="32">
        <v>39887981.009999998</v>
      </c>
      <c r="H1787">
        <v>5.3</v>
      </c>
    </row>
    <row r="1788" spans="1:8" x14ac:dyDescent="0.25">
      <c r="A1788" t="s">
        <v>1643</v>
      </c>
      <c r="B1788">
        <v>99</v>
      </c>
      <c r="C1788" s="32">
        <v>72219395</v>
      </c>
      <c r="D1788" t="s">
        <v>1033</v>
      </c>
      <c r="E1788" t="s">
        <v>4097</v>
      </c>
      <c r="F1788" t="s">
        <v>11</v>
      </c>
      <c r="G1788" s="32">
        <v>17000000</v>
      </c>
      <c r="H1788">
        <v>5.6</v>
      </c>
    </row>
    <row r="1789" spans="1:8" x14ac:dyDescent="0.25">
      <c r="A1789" t="s">
        <v>1279</v>
      </c>
      <c r="B1789">
        <v>102</v>
      </c>
      <c r="C1789" s="32">
        <v>2035566</v>
      </c>
      <c r="D1789" t="s">
        <v>4713</v>
      </c>
      <c r="E1789" t="s">
        <v>4714</v>
      </c>
      <c r="F1789" t="s">
        <v>11</v>
      </c>
      <c r="G1789" s="32">
        <v>13000000</v>
      </c>
      <c r="H1789">
        <v>6.6</v>
      </c>
    </row>
    <row r="1790" spans="1:8" x14ac:dyDescent="0.25">
      <c r="A1790" t="s">
        <v>422</v>
      </c>
      <c r="B1790">
        <v>102</v>
      </c>
      <c r="C1790" s="32">
        <v>14793904</v>
      </c>
      <c r="D1790" t="s">
        <v>569</v>
      </c>
      <c r="E1790" t="s">
        <v>4014</v>
      </c>
      <c r="F1790" t="s">
        <v>11</v>
      </c>
      <c r="G1790" s="32">
        <v>18000000</v>
      </c>
      <c r="H1790">
        <v>5.3</v>
      </c>
    </row>
    <row r="1791" spans="1:8" x14ac:dyDescent="0.25">
      <c r="A1791" t="s">
        <v>8025</v>
      </c>
      <c r="B1791">
        <v>86</v>
      </c>
      <c r="C1791" s="32">
        <v>33598</v>
      </c>
      <c r="D1791" t="s">
        <v>569</v>
      </c>
      <c r="E1791" t="s">
        <v>8026</v>
      </c>
      <c r="F1791" t="s">
        <v>11</v>
      </c>
      <c r="G1791" s="32">
        <v>39887981.009999998</v>
      </c>
      <c r="H1791">
        <v>5.4</v>
      </c>
    </row>
    <row r="1792" spans="1:8" x14ac:dyDescent="0.25">
      <c r="A1792" t="s">
        <v>2073</v>
      </c>
      <c r="B1792">
        <v>105</v>
      </c>
      <c r="C1792" s="32">
        <v>71347010</v>
      </c>
      <c r="D1792" t="s">
        <v>569</v>
      </c>
      <c r="E1792" t="s">
        <v>2163</v>
      </c>
      <c r="F1792" t="s">
        <v>11</v>
      </c>
      <c r="G1792" s="32">
        <v>40000000</v>
      </c>
      <c r="H1792">
        <v>7.1</v>
      </c>
    </row>
    <row r="1793" spans="1:8" x14ac:dyDescent="0.25">
      <c r="A1793" t="s">
        <v>7063</v>
      </c>
      <c r="B1793">
        <v>111</v>
      </c>
      <c r="C1793" s="32">
        <v>2580</v>
      </c>
      <c r="D1793" t="s">
        <v>2725</v>
      </c>
      <c r="E1793" t="s">
        <v>7064</v>
      </c>
      <c r="F1793" t="s">
        <v>11</v>
      </c>
      <c r="G1793" s="32">
        <v>1650000</v>
      </c>
      <c r="H1793">
        <v>5.4</v>
      </c>
    </row>
    <row r="1794" spans="1:8" x14ac:dyDescent="0.25">
      <c r="A1794" t="s">
        <v>7840</v>
      </c>
      <c r="B1794">
        <v>75</v>
      </c>
      <c r="C1794" s="32">
        <v>203134</v>
      </c>
      <c r="D1794" t="s">
        <v>7841</v>
      </c>
      <c r="E1794" t="s">
        <v>7842</v>
      </c>
      <c r="F1794" t="s">
        <v>11</v>
      </c>
      <c r="G1794" s="32">
        <v>250000</v>
      </c>
      <c r="H1794">
        <v>7</v>
      </c>
    </row>
    <row r="1795" spans="1:8" x14ac:dyDescent="0.25">
      <c r="A1795" t="s">
        <v>7356</v>
      </c>
      <c r="B1795">
        <v>106</v>
      </c>
      <c r="C1795" s="32">
        <v>334658</v>
      </c>
      <c r="D1795" t="s">
        <v>3235</v>
      </c>
      <c r="E1795" t="s">
        <v>7357</v>
      </c>
      <c r="F1795" t="s">
        <v>11</v>
      </c>
      <c r="G1795" s="32">
        <v>39887981.009999998</v>
      </c>
      <c r="H1795">
        <v>7.3</v>
      </c>
    </row>
    <row r="1796" spans="1:8" x14ac:dyDescent="0.25">
      <c r="A1796" t="s">
        <v>6138</v>
      </c>
      <c r="B1796">
        <v>113</v>
      </c>
      <c r="C1796" s="32">
        <v>617228</v>
      </c>
      <c r="D1796" t="s">
        <v>6139</v>
      </c>
      <c r="E1796" t="s">
        <v>6140</v>
      </c>
      <c r="F1796" t="s">
        <v>6141</v>
      </c>
      <c r="G1796" s="32">
        <v>84450000</v>
      </c>
      <c r="H1796">
        <v>7.4</v>
      </c>
    </row>
    <row r="1797" spans="1:8" x14ac:dyDescent="0.25">
      <c r="A1797" t="s">
        <v>7034</v>
      </c>
      <c r="B1797">
        <v>105</v>
      </c>
      <c r="C1797" s="32">
        <v>92401</v>
      </c>
      <c r="D1797" t="s">
        <v>1883</v>
      </c>
      <c r="E1797" t="s">
        <v>7035</v>
      </c>
      <c r="F1797" t="s">
        <v>11</v>
      </c>
      <c r="G1797" s="32">
        <v>2000000</v>
      </c>
      <c r="H1797">
        <v>6.3</v>
      </c>
    </row>
    <row r="1798" spans="1:8" x14ac:dyDescent="0.25">
      <c r="A1798" t="s">
        <v>1124</v>
      </c>
      <c r="B1798">
        <v>97</v>
      </c>
      <c r="C1798" s="32">
        <v>33105600</v>
      </c>
      <c r="D1798" t="s">
        <v>359</v>
      </c>
      <c r="E1798" t="s">
        <v>1180</v>
      </c>
      <c r="F1798" t="s">
        <v>11</v>
      </c>
      <c r="G1798" s="32">
        <v>70000000</v>
      </c>
      <c r="H1798">
        <v>5.4</v>
      </c>
    </row>
    <row r="1799" spans="1:8" x14ac:dyDescent="0.25">
      <c r="A1799" t="s">
        <v>2649</v>
      </c>
      <c r="B1799">
        <v>100</v>
      </c>
      <c r="C1799" s="32">
        <v>39989008</v>
      </c>
      <c r="D1799" t="s">
        <v>1737</v>
      </c>
      <c r="E1799" t="s">
        <v>3409</v>
      </c>
      <c r="F1799" t="s">
        <v>11</v>
      </c>
      <c r="G1799" s="32">
        <v>24000000</v>
      </c>
      <c r="H1799">
        <v>4.5999999999999996</v>
      </c>
    </row>
    <row r="1800" spans="1:8" x14ac:dyDescent="0.25">
      <c r="A1800" t="s">
        <v>2447</v>
      </c>
      <c r="B1800">
        <v>94</v>
      </c>
      <c r="C1800" s="32">
        <v>12550242</v>
      </c>
      <c r="D1800" t="s">
        <v>480</v>
      </c>
      <c r="E1800" t="s">
        <v>4570</v>
      </c>
      <c r="F1800" t="s">
        <v>11</v>
      </c>
      <c r="G1800" s="32">
        <v>39887981.009999998</v>
      </c>
      <c r="H1800">
        <v>5.5</v>
      </c>
    </row>
    <row r="1801" spans="1:8" x14ac:dyDescent="0.25">
      <c r="A1801" t="s">
        <v>7098</v>
      </c>
      <c r="B1801">
        <v>80</v>
      </c>
      <c r="C1801" s="32">
        <v>194568</v>
      </c>
      <c r="D1801" t="s">
        <v>569</v>
      </c>
      <c r="E1801" t="s">
        <v>7099</v>
      </c>
      <c r="F1801" t="s">
        <v>11</v>
      </c>
      <c r="G1801" s="32">
        <v>1500000</v>
      </c>
      <c r="H1801">
        <v>6.2</v>
      </c>
    </row>
    <row r="1802" spans="1:8" x14ac:dyDescent="0.25">
      <c r="A1802" t="s">
        <v>7737</v>
      </c>
      <c r="B1802">
        <v>92</v>
      </c>
      <c r="C1802" s="32">
        <v>425899</v>
      </c>
      <c r="D1802" t="s">
        <v>3034</v>
      </c>
      <c r="E1802" t="s">
        <v>7738</v>
      </c>
      <c r="F1802" t="s">
        <v>11</v>
      </c>
      <c r="G1802" s="32">
        <v>400000</v>
      </c>
      <c r="H1802">
        <v>5.0999999999999996</v>
      </c>
    </row>
    <row r="1803" spans="1:8" x14ac:dyDescent="0.25">
      <c r="A1803" t="s">
        <v>1299</v>
      </c>
      <c r="B1803">
        <v>92</v>
      </c>
      <c r="C1803" s="32">
        <v>19059018</v>
      </c>
      <c r="D1803" t="s">
        <v>1300</v>
      </c>
      <c r="E1803" t="s">
        <v>1301</v>
      </c>
      <c r="F1803" t="s">
        <v>11</v>
      </c>
      <c r="G1803" s="32">
        <v>65000000</v>
      </c>
      <c r="H1803">
        <v>5.0999999999999996</v>
      </c>
    </row>
    <row r="1804" spans="1:8" x14ac:dyDescent="0.25">
      <c r="A1804" t="s">
        <v>347</v>
      </c>
      <c r="B1804">
        <v>115</v>
      </c>
      <c r="C1804" s="32">
        <v>144795350</v>
      </c>
      <c r="D1804" t="s">
        <v>558</v>
      </c>
      <c r="E1804" t="s">
        <v>559</v>
      </c>
      <c r="F1804" t="s">
        <v>11</v>
      </c>
      <c r="G1804" s="32">
        <v>120000000</v>
      </c>
      <c r="H1804">
        <v>7.1</v>
      </c>
    </row>
    <row r="1805" spans="1:8" x14ac:dyDescent="0.25">
      <c r="A1805" t="s">
        <v>612</v>
      </c>
      <c r="B1805">
        <v>103</v>
      </c>
      <c r="C1805" s="32">
        <v>176387405</v>
      </c>
      <c r="D1805" t="s">
        <v>148</v>
      </c>
      <c r="E1805" t="s">
        <v>1246</v>
      </c>
      <c r="F1805" t="s">
        <v>11</v>
      </c>
      <c r="G1805" s="32">
        <v>59000000</v>
      </c>
      <c r="H1805">
        <v>7.6</v>
      </c>
    </row>
    <row r="1806" spans="1:8" x14ac:dyDescent="0.25">
      <c r="A1806" t="s">
        <v>654</v>
      </c>
      <c r="B1806">
        <v>88</v>
      </c>
      <c r="C1806" s="32">
        <v>161317423</v>
      </c>
      <c r="D1806" t="s">
        <v>148</v>
      </c>
      <c r="E1806" t="s">
        <v>685</v>
      </c>
      <c r="F1806" t="s">
        <v>11</v>
      </c>
      <c r="G1806" s="32">
        <v>95000000</v>
      </c>
      <c r="H1806">
        <v>6.6</v>
      </c>
    </row>
    <row r="1807" spans="1:8" x14ac:dyDescent="0.25">
      <c r="A1807" t="s">
        <v>432</v>
      </c>
      <c r="B1807">
        <v>94</v>
      </c>
      <c r="C1807" s="32">
        <v>196573705</v>
      </c>
      <c r="D1807" t="s">
        <v>266</v>
      </c>
      <c r="E1807" t="s">
        <v>724</v>
      </c>
      <c r="F1807" t="s">
        <v>11</v>
      </c>
      <c r="G1807" s="32">
        <v>90000000</v>
      </c>
      <c r="H1807">
        <v>7</v>
      </c>
    </row>
    <row r="1808" spans="1:8" x14ac:dyDescent="0.25">
      <c r="A1808" t="s">
        <v>432</v>
      </c>
      <c r="B1808">
        <v>115</v>
      </c>
      <c r="C1808" s="32">
        <v>195329763</v>
      </c>
      <c r="D1808" t="s">
        <v>345</v>
      </c>
      <c r="E1808" t="s">
        <v>1029</v>
      </c>
      <c r="F1808" t="s">
        <v>11</v>
      </c>
      <c r="G1808" s="32">
        <v>80000000</v>
      </c>
      <c r="H1808">
        <v>6.9</v>
      </c>
    </row>
    <row r="1809" spans="1:8" x14ac:dyDescent="0.25">
      <c r="A1809" t="s">
        <v>3272</v>
      </c>
      <c r="B1809">
        <v>98</v>
      </c>
      <c r="C1809" s="32">
        <v>24381334</v>
      </c>
      <c r="D1809" t="s">
        <v>2515</v>
      </c>
      <c r="E1809" t="s">
        <v>3273</v>
      </c>
      <c r="F1809" t="s">
        <v>11</v>
      </c>
      <c r="G1809" s="32">
        <v>39887981.009999998</v>
      </c>
      <c r="H1809">
        <v>6</v>
      </c>
    </row>
    <row r="1810" spans="1:8" x14ac:dyDescent="0.25">
      <c r="A1810" t="s">
        <v>6678</v>
      </c>
      <c r="B1810">
        <v>82</v>
      </c>
      <c r="C1810" s="32">
        <v>3826455</v>
      </c>
      <c r="D1810" t="s">
        <v>1165</v>
      </c>
      <c r="E1810" t="s">
        <v>6679</v>
      </c>
      <c r="F1810" t="s">
        <v>6680</v>
      </c>
      <c r="G1810" s="32">
        <v>39887981.009999998</v>
      </c>
      <c r="H1810">
        <v>7.4</v>
      </c>
    </row>
    <row r="1811" spans="1:8" x14ac:dyDescent="0.25">
      <c r="A1811" t="s">
        <v>891</v>
      </c>
      <c r="B1811">
        <v>120</v>
      </c>
      <c r="C1811" s="32">
        <v>134455175</v>
      </c>
      <c r="D1811" t="s">
        <v>336</v>
      </c>
      <c r="E1811" t="s">
        <v>2466</v>
      </c>
      <c r="F1811" t="s">
        <v>11</v>
      </c>
      <c r="G1811" s="32">
        <v>35000000</v>
      </c>
      <c r="H1811">
        <v>5.7</v>
      </c>
    </row>
    <row r="1812" spans="1:8" x14ac:dyDescent="0.25">
      <c r="A1812" t="s">
        <v>482</v>
      </c>
      <c r="B1812">
        <v>91</v>
      </c>
      <c r="C1812" s="32">
        <v>51475962</v>
      </c>
      <c r="D1812" t="s">
        <v>281</v>
      </c>
      <c r="E1812" t="s">
        <v>3009</v>
      </c>
      <c r="F1812" t="s">
        <v>11</v>
      </c>
      <c r="G1812" s="32">
        <v>30000000</v>
      </c>
      <c r="H1812">
        <v>7.3</v>
      </c>
    </row>
    <row r="1813" spans="1:8" x14ac:dyDescent="0.25">
      <c r="A1813" t="s">
        <v>4766</v>
      </c>
      <c r="B1813">
        <v>84</v>
      </c>
      <c r="C1813" s="32">
        <v>438653</v>
      </c>
      <c r="D1813" t="s">
        <v>638</v>
      </c>
      <c r="E1813" t="s">
        <v>6753</v>
      </c>
      <c r="F1813" t="s">
        <v>11</v>
      </c>
      <c r="G1813" s="32">
        <v>39887981.009999998</v>
      </c>
      <c r="H1813">
        <v>6.6</v>
      </c>
    </row>
    <row r="1814" spans="1:8" x14ac:dyDescent="0.25">
      <c r="A1814" t="s">
        <v>4455</v>
      </c>
      <c r="B1814">
        <v>92</v>
      </c>
      <c r="C1814" s="32">
        <v>4002955</v>
      </c>
      <c r="D1814" t="s">
        <v>2727</v>
      </c>
      <c r="E1814" t="s">
        <v>4456</v>
      </c>
      <c r="F1814" t="s">
        <v>11</v>
      </c>
      <c r="G1814" s="32">
        <v>20000000</v>
      </c>
      <c r="H1814">
        <v>6.2</v>
      </c>
    </row>
    <row r="1815" spans="1:8" x14ac:dyDescent="0.25">
      <c r="A1815" t="s">
        <v>4398</v>
      </c>
      <c r="B1815">
        <v>121</v>
      </c>
      <c r="C1815" s="32">
        <v>12549485</v>
      </c>
      <c r="D1815" t="s">
        <v>4399</v>
      </c>
      <c r="E1815" t="s">
        <v>4400</v>
      </c>
      <c r="F1815" t="s">
        <v>11</v>
      </c>
      <c r="G1815" s="32">
        <v>15000000</v>
      </c>
      <c r="H1815">
        <v>6.2</v>
      </c>
    </row>
    <row r="1816" spans="1:8" x14ac:dyDescent="0.25">
      <c r="A1816" t="s">
        <v>4921</v>
      </c>
      <c r="B1816">
        <v>107</v>
      </c>
      <c r="C1816" s="32">
        <v>50461335</v>
      </c>
      <c r="D1816" t="s">
        <v>4922</v>
      </c>
      <c r="E1816" t="s">
        <v>4923</v>
      </c>
      <c r="F1816" t="s">
        <v>11</v>
      </c>
      <c r="G1816" s="32">
        <v>11000000</v>
      </c>
      <c r="H1816">
        <v>6.8</v>
      </c>
    </row>
    <row r="1817" spans="1:8" x14ac:dyDescent="0.25">
      <c r="A1817" t="s">
        <v>2067</v>
      </c>
      <c r="B1817">
        <v>99</v>
      </c>
      <c r="C1817" s="32">
        <v>4681503</v>
      </c>
      <c r="D1817" t="s">
        <v>866</v>
      </c>
      <c r="E1817" t="s">
        <v>5335</v>
      </c>
      <c r="F1817" t="s">
        <v>11</v>
      </c>
      <c r="G1817" s="32">
        <v>9000000</v>
      </c>
      <c r="H1817">
        <v>7</v>
      </c>
    </row>
    <row r="1818" spans="1:8" x14ac:dyDescent="0.25">
      <c r="A1818" t="s">
        <v>6629</v>
      </c>
      <c r="B1818">
        <v>97</v>
      </c>
      <c r="C1818" s="32">
        <v>48405881.850000001</v>
      </c>
      <c r="D1818" t="s">
        <v>6630</v>
      </c>
      <c r="E1818" t="s">
        <v>6631</v>
      </c>
      <c r="F1818" t="s">
        <v>11</v>
      </c>
      <c r="G1818" s="32">
        <v>3000000</v>
      </c>
      <c r="H1818">
        <v>6.2</v>
      </c>
    </row>
    <row r="1819" spans="1:8" x14ac:dyDescent="0.25">
      <c r="A1819" t="s">
        <v>4971</v>
      </c>
      <c r="B1819">
        <v>119</v>
      </c>
      <c r="C1819" s="32">
        <v>836641</v>
      </c>
      <c r="D1819" t="s">
        <v>1165</v>
      </c>
      <c r="E1819" t="s">
        <v>5192</v>
      </c>
      <c r="F1819" t="s">
        <v>11</v>
      </c>
      <c r="G1819" s="32">
        <v>39887981.009999998</v>
      </c>
      <c r="H1819">
        <v>6.2</v>
      </c>
    </row>
    <row r="1820" spans="1:8" x14ac:dyDescent="0.25">
      <c r="A1820" t="s">
        <v>3840</v>
      </c>
      <c r="B1820">
        <v>135</v>
      </c>
      <c r="C1820" s="32">
        <v>4001121</v>
      </c>
      <c r="D1820" t="s">
        <v>1464</v>
      </c>
      <c r="E1820" t="s">
        <v>3841</v>
      </c>
      <c r="F1820" t="s">
        <v>11</v>
      </c>
      <c r="G1820" s="32">
        <v>20000000</v>
      </c>
      <c r="H1820">
        <v>7</v>
      </c>
    </row>
    <row r="1821" spans="1:8" x14ac:dyDescent="0.25">
      <c r="A1821" t="s">
        <v>5207</v>
      </c>
      <c r="B1821">
        <v>111</v>
      </c>
      <c r="C1821" s="32">
        <v>228524</v>
      </c>
      <c r="D1821" t="s">
        <v>866</v>
      </c>
      <c r="E1821" t="s">
        <v>5208</v>
      </c>
      <c r="F1821" t="s">
        <v>11</v>
      </c>
      <c r="G1821" s="32">
        <v>4000000</v>
      </c>
      <c r="H1821">
        <v>7.3</v>
      </c>
    </row>
    <row r="1822" spans="1:8" x14ac:dyDescent="0.25">
      <c r="A1822" t="s">
        <v>5533</v>
      </c>
      <c r="B1822">
        <v>90</v>
      </c>
      <c r="C1822" s="32">
        <v>671240</v>
      </c>
      <c r="D1822" t="s">
        <v>480</v>
      </c>
      <c r="E1822" t="s">
        <v>5534</v>
      </c>
      <c r="F1822" t="s">
        <v>11</v>
      </c>
      <c r="G1822" s="32">
        <v>7900000</v>
      </c>
      <c r="H1822">
        <v>6.9</v>
      </c>
    </row>
    <row r="1823" spans="1:8" x14ac:dyDescent="0.25">
      <c r="A1823" t="s">
        <v>1630</v>
      </c>
      <c r="B1823">
        <v>107</v>
      </c>
      <c r="C1823" s="32">
        <v>16088610</v>
      </c>
      <c r="D1823" t="s">
        <v>1631</v>
      </c>
      <c r="E1823" t="s">
        <v>1632</v>
      </c>
      <c r="F1823" t="s">
        <v>11</v>
      </c>
      <c r="G1823" s="32">
        <v>55000000</v>
      </c>
      <c r="H1823">
        <v>5.6</v>
      </c>
    </row>
    <row r="1824" spans="1:8" x14ac:dyDescent="0.25">
      <c r="A1824" t="s">
        <v>839</v>
      </c>
      <c r="B1824">
        <v>110</v>
      </c>
      <c r="C1824" s="32">
        <v>83503161</v>
      </c>
      <c r="D1824" t="s">
        <v>1073</v>
      </c>
      <c r="E1824" t="s">
        <v>1074</v>
      </c>
      <c r="F1824" t="s">
        <v>11</v>
      </c>
      <c r="G1824" s="32">
        <v>75000000</v>
      </c>
      <c r="H1824">
        <v>6.1</v>
      </c>
    </row>
    <row r="1825" spans="1:8" x14ac:dyDescent="0.25">
      <c r="A1825" t="s">
        <v>6779</v>
      </c>
      <c r="B1825">
        <v>90</v>
      </c>
      <c r="C1825" s="32">
        <v>48405881.850000001</v>
      </c>
      <c r="D1825" t="s">
        <v>3509</v>
      </c>
      <c r="E1825" t="s">
        <v>6780</v>
      </c>
      <c r="F1825" t="s">
        <v>11</v>
      </c>
      <c r="G1825" s="32">
        <v>2200000</v>
      </c>
      <c r="H1825">
        <v>4.3</v>
      </c>
    </row>
    <row r="1826" spans="1:8" x14ac:dyDescent="0.25">
      <c r="A1826" t="s">
        <v>1760</v>
      </c>
      <c r="B1826">
        <v>102</v>
      </c>
      <c r="C1826" s="32">
        <v>6114237</v>
      </c>
      <c r="D1826" t="s">
        <v>758</v>
      </c>
      <c r="E1826" t="s">
        <v>2309</v>
      </c>
      <c r="F1826" t="s">
        <v>11</v>
      </c>
      <c r="G1826" s="32">
        <v>40000000</v>
      </c>
      <c r="H1826">
        <v>6.2</v>
      </c>
    </row>
    <row r="1827" spans="1:8" x14ac:dyDescent="0.25">
      <c r="A1827" t="s">
        <v>670</v>
      </c>
      <c r="B1827">
        <v>90</v>
      </c>
      <c r="C1827" s="32">
        <v>63826569</v>
      </c>
      <c r="D1827" t="s">
        <v>676</v>
      </c>
      <c r="E1827" t="s">
        <v>2476</v>
      </c>
      <c r="F1827" t="s">
        <v>11</v>
      </c>
      <c r="G1827" s="32">
        <v>35000000</v>
      </c>
      <c r="H1827">
        <v>6.3</v>
      </c>
    </row>
    <row r="1828" spans="1:8" x14ac:dyDescent="0.25">
      <c r="A1828" t="s">
        <v>4438</v>
      </c>
      <c r="B1828">
        <v>107</v>
      </c>
      <c r="C1828" s="32">
        <v>7757130</v>
      </c>
      <c r="D1828" t="s">
        <v>3102</v>
      </c>
      <c r="E1828" t="s">
        <v>4439</v>
      </c>
      <c r="F1828" t="s">
        <v>11</v>
      </c>
      <c r="G1828" s="32">
        <v>15000000</v>
      </c>
      <c r="H1828">
        <v>8</v>
      </c>
    </row>
    <row r="1829" spans="1:8" x14ac:dyDescent="0.25">
      <c r="A1829" t="s">
        <v>6399</v>
      </c>
      <c r="B1829">
        <v>134</v>
      </c>
      <c r="C1829" s="32">
        <v>48405881.850000001</v>
      </c>
      <c r="D1829" t="s">
        <v>3645</v>
      </c>
      <c r="E1829" t="s">
        <v>6400</v>
      </c>
      <c r="F1829" t="s">
        <v>11</v>
      </c>
      <c r="G1829" s="32">
        <v>3500000</v>
      </c>
      <c r="H1829">
        <v>8</v>
      </c>
    </row>
    <row r="1830" spans="1:8" x14ac:dyDescent="0.25">
      <c r="A1830" t="s">
        <v>1717</v>
      </c>
      <c r="B1830">
        <v>100</v>
      </c>
      <c r="C1830" s="32">
        <v>11900000</v>
      </c>
      <c r="D1830" t="s">
        <v>688</v>
      </c>
      <c r="E1830" t="s">
        <v>2908</v>
      </c>
      <c r="F1830" t="s">
        <v>11</v>
      </c>
      <c r="G1830" s="32">
        <v>30000000</v>
      </c>
      <c r="H1830">
        <v>5.5</v>
      </c>
    </row>
    <row r="1831" spans="1:8" x14ac:dyDescent="0.25">
      <c r="A1831" t="s">
        <v>588</v>
      </c>
      <c r="B1831">
        <v>109</v>
      </c>
      <c r="C1831" s="32">
        <v>45489752</v>
      </c>
      <c r="D1831" t="s">
        <v>480</v>
      </c>
      <c r="E1831" t="s">
        <v>3127</v>
      </c>
      <c r="F1831" t="s">
        <v>11</v>
      </c>
      <c r="G1831" s="32">
        <v>26000000</v>
      </c>
      <c r="H1831">
        <v>6.5</v>
      </c>
    </row>
    <row r="1832" spans="1:8" x14ac:dyDescent="0.25">
      <c r="A1832" t="s">
        <v>3527</v>
      </c>
      <c r="B1832">
        <v>88</v>
      </c>
      <c r="C1832" s="32">
        <v>721</v>
      </c>
      <c r="D1832" t="s">
        <v>256</v>
      </c>
      <c r="E1832" t="s">
        <v>7401</v>
      </c>
      <c r="F1832" t="s">
        <v>11</v>
      </c>
      <c r="G1832" s="32">
        <v>1000000</v>
      </c>
      <c r="H1832">
        <v>4.0999999999999996</v>
      </c>
    </row>
    <row r="1833" spans="1:8" x14ac:dyDescent="0.25">
      <c r="A1833" t="s">
        <v>4581</v>
      </c>
      <c r="B1833">
        <v>138</v>
      </c>
      <c r="C1833" s="32">
        <v>35918429</v>
      </c>
      <c r="D1833" t="s">
        <v>661</v>
      </c>
      <c r="E1833" t="s">
        <v>7033</v>
      </c>
      <c r="F1833" t="s">
        <v>11</v>
      </c>
      <c r="G1833" s="32">
        <v>1700000</v>
      </c>
      <c r="H1833">
        <v>7.5</v>
      </c>
    </row>
    <row r="1834" spans="1:8" x14ac:dyDescent="0.25">
      <c r="A1834" t="s">
        <v>3413</v>
      </c>
      <c r="B1834">
        <v>97</v>
      </c>
      <c r="C1834" s="32">
        <v>2856622</v>
      </c>
      <c r="D1834" t="s">
        <v>866</v>
      </c>
      <c r="E1834" t="s">
        <v>8092</v>
      </c>
      <c r="F1834" t="s">
        <v>11</v>
      </c>
      <c r="G1834" s="32">
        <v>25000</v>
      </c>
      <c r="H1834">
        <v>7.3</v>
      </c>
    </row>
    <row r="1835" spans="1:8" x14ac:dyDescent="0.25">
      <c r="A1835" t="s">
        <v>4845</v>
      </c>
      <c r="B1835">
        <v>113</v>
      </c>
      <c r="C1835" s="32">
        <v>4717455</v>
      </c>
      <c r="D1835" t="s">
        <v>281</v>
      </c>
      <c r="E1835" t="s">
        <v>4846</v>
      </c>
      <c r="F1835" t="s">
        <v>11</v>
      </c>
      <c r="G1835" s="32">
        <v>12000000</v>
      </c>
      <c r="H1835">
        <v>5.3</v>
      </c>
    </row>
    <row r="1836" spans="1:8" x14ac:dyDescent="0.25">
      <c r="A1836" t="s">
        <v>280</v>
      </c>
      <c r="B1836">
        <v>122</v>
      </c>
      <c r="C1836" s="32">
        <v>24985612</v>
      </c>
      <c r="D1836" t="s">
        <v>647</v>
      </c>
      <c r="E1836" t="s">
        <v>648</v>
      </c>
      <c r="F1836" t="s">
        <v>11</v>
      </c>
      <c r="G1836" s="32">
        <v>100000000</v>
      </c>
      <c r="H1836">
        <v>7</v>
      </c>
    </row>
    <row r="1837" spans="1:8" x14ac:dyDescent="0.25">
      <c r="A1837" t="s">
        <v>1262</v>
      </c>
      <c r="B1837">
        <v>127</v>
      </c>
      <c r="C1837" s="32">
        <v>301305</v>
      </c>
      <c r="D1837" t="s">
        <v>1903</v>
      </c>
      <c r="E1837" t="s">
        <v>4705</v>
      </c>
      <c r="F1837" t="s">
        <v>4706</v>
      </c>
      <c r="G1837" s="32">
        <v>13000000</v>
      </c>
      <c r="H1837">
        <v>4.3</v>
      </c>
    </row>
    <row r="1838" spans="1:8" x14ac:dyDescent="0.25">
      <c r="A1838" t="s">
        <v>4994</v>
      </c>
      <c r="B1838">
        <v>97</v>
      </c>
      <c r="C1838" s="32">
        <v>11043445</v>
      </c>
      <c r="D1838" t="s">
        <v>480</v>
      </c>
      <c r="E1838" t="s">
        <v>4995</v>
      </c>
      <c r="F1838" t="s">
        <v>11</v>
      </c>
      <c r="G1838" s="32">
        <v>10000000</v>
      </c>
      <c r="H1838">
        <v>6.5</v>
      </c>
    </row>
    <row r="1839" spans="1:8" x14ac:dyDescent="0.25">
      <c r="A1839" t="s">
        <v>1508</v>
      </c>
      <c r="B1839">
        <v>156</v>
      </c>
      <c r="C1839" s="32">
        <v>4535117</v>
      </c>
      <c r="D1839" t="s">
        <v>659</v>
      </c>
      <c r="E1839" t="s">
        <v>1509</v>
      </c>
      <c r="F1839" t="s">
        <v>11</v>
      </c>
      <c r="G1839" s="32">
        <v>60000000</v>
      </c>
      <c r="H1839">
        <v>3.8</v>
      </c>
    </row>
    <row r="1840" spans="1:8" x14ac:dyDescent="0.25">
      <c r="A1840" t="s">
        <v>1508</v>
      </c>
      <c r="B1840">
        <v>86</v>
      </c>
      <c r="C1840" s="32">
        <v>48405881.850000001</v>
      </c>
      <c r="D1840" t="s">
        <v>659</v>
      </c>
      <c r="E1840" t="s">
        <v>6443</v>
      </c>
      <c r="F1840" t="s">
        <v>11</v>
      </c>
      <c r="G1840" s="32">
        <v>3500000</v>
      </c>
      <c r="H1840">
        <v>3.3</v>
      </c>
    </row>
    <row r="1841" spans="1:8" x14ac:dyDescent="0.25">
      <c r="A1841" t="s">
        <v>6871</v>
      </c>
      <c r="B1841">
        <v>100</v>
      </c>
      <c r="C1841" s="32">
        <v>1134049</v>
      </c>
      <c r="D1841" t="s">
        <v>6872</v>
      </c>
      <c r="E1841" t="s">
        <v>6873</v>
      </c>
      <c r="F1841" t="s">
        <v>11</v>
      </c>
      <c r="G1841" s="32">
        <v>2000000</v>
      </c>
      <c r="H1841">
        <v>8.1</v>
      </c>
    </row>
    <row r="1842" spans="1:8" x14ac:dyDescent="0.25">
      <c r="A1842" t="s">
        <v>2875</v>
      </c>
      <c r="B1842">
        <v>121</v>
      </c>
      <c r="C1842" s="32">
        <v>6777589</v>
      </c>
      <c r="D1842" t="s">
        <v>737</v>
      </c>
      <c r="E1842" t="s">
        <v>3472</v>
      </c>
      <c r="F1842" t="s">
        <v>11</v>
      </c>
      <c r="G1842" s="32">
        <v>39887981.009999998</v>
      </c>
      <c r="H1842">
        <v>7.2</v>
      </c>
    </row>
    <row r="1843" spans="1:8" x14ac:dyDescent="0.25">
      <c r="A1843" t="s">
        <v>1819</v>
      </c>
      <c r="B1843">
        <v>109</v>
      </c>
      <c r="C1843" s="32">
        <v>37553932</v>
      </c>
      <c r="D1843" t="s">
        <v>964</v>
      </c>
      <c r="E1843" t="s">
        <v>2507</v>
      </c>
      <c r="F1843" t="s">
        <v>11</v>
      </c>
      <c r="G1843" s="32">
        <v>40000000</v>
      </c>
      <c r="H1843">
        <v>6.7</v>
      </c>
    </row>
    <row r="1844" spans="1:8" x14ac:dyDescent="0.25">
      <c r="A1844" t="s">
        <v>2526</v>
      </c>
      <c r="B1844">
        <v>95</v>
      </c>
      <c r="C1844" s="32">
        <v>14003141</v>
      </c>
      <c r="D1844" t="s">
        <v>730</v>
      </c>
      <c r="E1844" t="s">
        <v>5622</v>
      </c>
      <c r="F1844" t="s">
        <v>11</v>
      </c>
      <c r="G1844" s="32">
        <v>7000000</v>
      </c>
      <c r="H1844">
        <v>6.1</v>
      </c>
    </row>
    <row r="1845" spans="1:8" x14ac:dyDescent="0.25">
      <c r="A1845" t="s">
        <v>1952</v>
      </c>
      <c r="B1845">
        <v>139</v>
      </c>
      <c r="C1845" s="32">
        <v>6857096</v>
      </c>
      <c r="D1845" t="s">
        <v>5707</v>
      </c>
      <c r="E1845" t="s">
        <v>5708</v>
      </c>
      <c r="F1845" t="s">
        <v>497</v>
      </c>
      <c r="G1845" s="32">
        <v>6800000</v>
      </c>
      <c r="H1845">
        <v>8.1999999999999993</v>
      </c>
    </row>
    <row r="1846" spans="1:8" x14ac:dyDescent="0.25">
      <c r="A1846" t="s">
        <v>18</v>
      </c>
      <c r="B1846">
        <v>148</v>
      </c>
      <c r="C1846" s="32">
        <v>292568851</v>
      </c>
      <c r="D1846" t="s">
        <v>74</v>
      </c>
      <c r="E1846" t="s">
        <v>218</v>
      </c>
      <c r="F1846" t="s">
        <v>11</v>
      </c>
      <c r="G1846" s="32">
        <v>160000000</v>
      </c>
      <c r="H1846">
        <v>8.8000000000000007</v>
      </c>
    </row>
    <row r="1847" spans="1:8" x14ac:dyDescent="0.25">
      <c r="A1847" t="s">
        <v>1936</v>
      </c>
      <c r="B1847">
        <v>140</v>
      </c>
      <c r="C1847" s="32">
        <v>48405881.850000001</v>
      </c>
      <c r="D1847" t="s">
        <v>673</v>
      </c>
      <c r="E1847" t="s">
        <v>1937</v>
      </c>
      <c r="F1847" t="s">
        <v>11</v>
      </c>
      <c r="G1847" s="32">
        <v>48000000</v>
      </c>
      <c r="H1847">
        <v>2.7</v>
      </c>
    </row>
    <row r="1848" spans="1:8" x14ac:dyDescent="0.25">
      <c r="A1848" t="s">
        <v>7148</v>
      </c>
      <c r="B1848">
        <v>94</v>
      </c>
      <c r="C1848" s="32">
        <v>36830</v>
      </c>
      <c r="D1848" t="s">
        <v>7149</v>
      </c>
      <c r="E1848" t="s">
        <v>7150</v>
      </c>
      <c r="F1848" t="s">
        <v>11</v>
      </c>
      <c r="G1848" s="32">
        <v>1400000</v>
      </c>
      <c r="H1848">
        <v>6.6</v>
      </c>
    </row>
    <row r="1849" spans="1:8" x14ac:dyDescent="0.25">
      <c r="A1849" t="s">
        <v>135</v>
      </c>
      <c r="B1849">
        <v>154</v>
      </c>
      <c r="C1849" s="32">
        <v>306124059</v>
      </c>
      <c r="D1849" t="s">
        <v>22</v>
      </c>
      <c r="E1849" t="s">
        <v>1021</v>
      </c>
      <c r="F1849" t="s">
        <v>11</v>
      </c>
      <c r="G1849" s="32">
        <v>75000000</v>
      </c>
      <c r="H1849">
        <v>6.9</v>
      </c>
    </row>
    <row r="1850" spans="1:8" x14ac:dyDescent="0.25">
      <c r="A1850" t="s">
        <v>135</v>
      </c>
      <c r="B1850">
        <v>120</v>
      </c>
      <c r="C1850" s="32">
        <v>102315545</v>
      </c>
      <c r="D1850" t="s">
        <v>22</v>
      </c>
      <c r="E1850" t="s">
        <v>208</v>
      </c>
      <c r="F1850" t="s">
        <v>11</v>
      </c>
      <c r="G1850" s="32">
        <v>165000000</v>
      </c>
      <c r="H1850">
        <v>5.5</v>
      </c>
    </row>
    <row r="1851" spans="1:8" x14ac:dyDescent="0.25">
      <c r="A1851" t="s">
        <v>7020</v>
      </c>
      <c r="B1851">
        <v>90</v>
      </c>
      <c r="C1851" s="32">
        <v>48405881.850000001</v>
      </c>
      <c r="D1851" t="s">
        <v>212</v>
      </c>
      <c r="E1851" t="s">
        <v>7021</v>
      </c>
      <c r="F1851" t="s">
        <v>11</v>
      </c>
      <c r="G1851" s="32">
        <v>1800000</v>
      </c>
      <c r="H1851">
        <v>3.4</v>
      </c>
    </row>
    <row r="1852" spans="1:8" x14ac:dyDescent="0.25">
      <c r="A1852" t="s">
        <v>123</v>
      </c>
      <c r="B1852">
        <v>122</v>
      </c>
      <c r="C1852" s="32">
        <v>317011114</v>
      </c>
      <c r="D1852" t="s">
        <v>13</v>
      </c>
      <c r="E1852" t="s">
        <v>124</v>
      </c>
      <c r="F1852" t="s">
        <v>11</v>
      </c>
      <c r="G1852" s="32">
        <v>185000000</v>
      </c>
      <c r="H1852">
        <v>6.2</v>
      </c>
    </row>
    <row r="1853" spans="1:8" x14ac:dyDescent="0.25">
      <c r="A1853" t="s">
        <v>123</v>
      </c>
      <c r="B1853">
        <v>127</v>
      </c>
      <c r="C1853" s="32">
        <v>197171806</v>
      </c>
      <c r="D1853" t="s">
        <v>13</v>
      </c>
      <c r="E1853" t="s">
        <v>1876</v>
      </c>
      <c r="F1853" t="s">
        <v>11</v>
      </c>
      <c r="G1853" s="32">
        <v>48000000</v>
      </c>
      <c r="H1853">
        <v>8.3000000000000007</v>
      </c>
    </row>
    <row r="1854" spans="1:8" x14ac:dyDescent="0.25">
      <c r="A1854" t="s">
        <v>123</v>
      </c>
      <c r="B1854">
        <v>118</v>
      </c>
      <c r="C1854" s="32">
        <v>179870271</v>
      </c>
      <c r="D1854" t="s">
        <v>40</v>
      </c>
      <c r="E1854" t="s">
        <v>2990</v>
      </c>
      <c r="F1854" t="s">
        <v>11</v>
      </c>
      <c r="G1854" s="32">
        <v>28000000</v>
      </c>
      <c r="H1854">
        <v>7.6</v>
      </c>
    </row>
    <row r="1855" spans="1:8" x14ac:dyDescent="0.25">
      <c r="A1855" t="s">
        <v>8010</v>
      </c>
      <c r="B1855">
        <v>103</v>
      </c>
      <c r="C1855" s="32">
        <v>48405881.850000001</v>
      </c>
      <c r="D1855" t="s">
        <v>3034</v>
      </c>
      <c r="E1855" t="s">
        <v>8011</v>
      </c>
      <c r="F1855" t="s">
        <v>11</v>
      </c>
      <c r="G1855" s="32">
        <v>100000</v>
      </c>
      <c r="H1855">
        <v>7.7</v>
      </c>
    </row>
    <row r="1856" spans="1:8" x14ac:dyDescent="0.25">
      <c r="A1856" t="s">
        <v>3945</v>
      </c>
      <c r="B1856">
        <v>110</v>
      </c>
      <c r="C1856" s="32">
        <v>560512</v>
      </c>
      <c r="D1856" t="s">
        <v>1165</v>
      </c>
      <c r="E1856" t="s">
        <v>3946</v>
      </c>
      <c r="F1856" t="s">
        <v>3947</v>
      </c>
      <c r="G1856" s="32">
        <v>39887981.009999998</v>
      </c>
      <c r="H1856">
        <v>7.8</v>
      </c>
    </row>
    <row r="1857" spans="1:8" x14ac:dyDescent="0.25">
      <c r="A1857" t="s">
        <v>6347</v>
      </c>
      <c r="B1857">
        <v>93</v>
      </c>
      <c r="C1857" s="32">
        <v>4063</v>
      </c>
      <c r="D1857" t="s">
        <v>1122</v>
      </c>
      <c r="E1857" t="s">
        <v>6348</v>
      </c>
      <c r="F1857" t="s">
        <v>11</v>
      </c>
      <c r="G1857" s="32">
        <v>4000000</v>
      </c>
      <c r="H1857">
        <v>5.2</v>
      </c>
    </row>
    <row r="1858" spans="1:8" x14ac:dyDescent="0.25">
      <c r="A1858" t="s">
        <v>3429</v>
      </c>
      <c r="B1858">
        <v>118</v>
      </c>
      <c r="C1858" s="32">
        <v>1150403</v>
      </c>
      <c r="D1858" t="s">
        <v>582</v>
      </c>
      <c r="E1858" t="s">
        <v>4700</v>
      </c>
      <c r="F1858" t="s">
        <v>11</v>
      </c>
      <c r="G1858" s="32">
        <v>13000000</v>
      </c>
      <c r="H1858">
        <v>7.1</v>
      </c>
    </row>
    <row r="1859" spans="1:8" x14ac:dyDescent="0.25">
      <c r="A1859" t="s">
        <v>596</v>
      </c>
      <c r="B1859">
        <v>153</v>
      </c>
      <c r="C1859" s="32">
        <v>120523073</v>
      </c>
      <c r="D1859" t="s">
        <v>1136</v>
      </c>
      <c r="E1859" t="s">
        <v>1137</v>
      </c>
      <c r="F1859" t="s">
        <v>11</v>
      </c>
      <c r="G1859" s="32">
        <v>75000000</v>
      </c>
      <c r="H1859">
        <v>8.3000000000000007</v>
      </c>
    </row>
    <row r="1860" spans="1:8" x14ac:dyDescent="0.25">
      <c r="A1860" t="s">
        <v>2396</v>
      </c>
      <c r="B1860">
        <v>148</v>
      </c>
      <c r="C1860" s="32">
        <v>8093318</v>
      </c>
      <c r="D1860" t="s">
        <v>3810</v>
      </c>
      <c r="E1860" t="s">
        <v>3811</v>
      </c>
      <c r="F1860" t="s">
        <v>11</v>
      </c>
      <c r="G1860" s="32">
        <v>20000000</v>
      </c>
      <c r="H1860">
        <v>6.7</v>
      </c>
    </row>
    <row r="1861" spans="1:8" x14ac:dyDescent="0.25">
      <c r="A1861" t="s">
        <v>7863</v>
      </c>
      <c r="B1861">
        <v>107</v>
      </c>
      <c r="C1861" s="32">
        <v>48405881.850000001</v>
      </c>
      <c r="D1861" t="s">
        <v>7864</v>
      </c>
      <c r="E1861" t="s">
        <v>7865</v>
      </c>
      <c r="F1861" t="s">
        <v>11</v>
      </c>
      <c r="G1861" s="32">
        <v>39887981.009999998</v>
      </c>
      <c r="H1861">
        <v>7</v>
      </c>
    </row>
    <row r="1862" spans="1:8" x14ac:dyDescent="0.25">
      <c r="A1862" t="s">
        <v>1502</v>
      </c>
      <c r="B1862">
        <v>106</v>
      </c>
      <c r="C1862" s="32">
        <v>17281832</v>
      </c>
      <c r="D1862" t="s">
        <v>65</v>
      </c>
      <c r="E1862" t="s">
        <v>1503</v>
      </c>
      <c r="F1862" t="s">
        <v>11</v>
      </c>
      <c r="G1862" s="32">
        <v>60000000</v>
      </c>
      <c r="H1862">
        <v>6.1</v>
      </c>
    </row>
    <row r="1863" spans="1:8" x14ac:dyDescent="0.25">
      <c r="A1863" t="s">
        <v>6076</v>
      </c>
      <c r="B1863">
        <v>89</v>
      </c>
      <c r="C1863" s="32">
        <v>653621</v>
      </c>
      <c r="D1863" t="s">
        <v>6876</v>
      </c>
      <c r="E1863" t="s">
        <v>6877</v>
      </c>
      <c r="F1863" t="s">
        <v>11</v>
      </c>
      <c r="G1863" s="32">
        <v>2000000</v>
      </c>
      <c r="H1863">
        <v>6.8</v>
      </c>
    </row>
    <row r="1864" spans="1:8" x14ac:dyDescent="0.25">
      <c r="A1864" t="s">
        <v>6441</v>
      </c>
      <c r="B1864">
        <v>105</v>
      </c>
      <c r="C1864" s="32">
        <v>4311834</v>
      </c>
      <c r="D1864" t="s">
        <v>6850</v>
      </c>
      <c r="E1864" t="s">
        <v>6851</v>
      </c>
      <c r="F1864" t="s">
        <v>11</v>
      </c>
      <c r="G1864" s="32">
        <v>39887981.009999998</v>
      </c>
      <c r="H1864">
        <v>8.3000000000000007</v>
      </c>
    </row>
    <row r="1865" spans="1:8" x14ac:dyDescent="0.25">
      <c r="A1865" t="s">
        <v>2409</v>
      </c>
      <c r="B1865">
        <v>104</v>
      </c>
      <c r="C1865" s="32">
        <v>13214255</v>
      </c>
      <c r="D1865" t="s">
        <v>2107</v>
      </c>
      <c r="E1865" t="s">
        <v>4964</v>
      </c>
      <c r="F1865" t="s">
        <v>11</v>
      </c>
      <c r="G1865" s="32">
        <v>11000000</v>
      </c>
      <c r="H1865">
        <v>7.4</v>
      </c>
    </row>
    <row r="1866" spans="1:8" x14ac:dyDescent="0.25">
      <c r="A1866" t="s">
        <v>1727</v>
      </c>
      <c r="B1866">
        <v>129</v>
      </c>
      <c r="C1866" s="32">
        <v>88504640</v>
      </c>
      <c r="D1866" t="s">
        <v>737</v>
      </c>
      <c r="E1866" t="s">
        <v>1728</v>
      </c>
      <c r="F1866" t="s">
        <v>11</v>
      </c>
      <c r="G1866" s="32">
        <v>45000000</v>
      </c>
      <c r="H1866">
        <v>7.6</v>
      </c>
    </row>
    <row r="1867" spans="1:8" x14ac:dyDescent="0.25">
      <c r="A1867" t="s">
        <v>147</v>
      </c>
      <c r="B1867">
        <v>95</v>
      </c>
      <c r="C1867" s="32">
        <v>356454367</v>
      </c>
      <c r="D1867" t="s">
        <v>175</v>
      </c>
      <c r="E1867" t="s">
        <v>176</v>
      </c>
      <c r="F1867" t="s">
        <v>11</v>
      </c>
      <c r="G1867" s="32">
        <v>175000000</v>
      </c>
      <c r="H1867">
        <v>8.3000000000000007</v>
      </c>
    </row>
    <row r="1868" spans="1:8" x14ac:dyDescent="0.25">
      <c r="A1868" t="s">
        <v>107</v>
      </c>
      <c r="B1868">
        <v>103</v>
      </c>
      <c r="C1868" s="32">
        <v>53991137</v>
      </c>
      <c r="D1868" t="s">
        <v>911</v>
      </c>
      <c r="E1868" t="s">
        <v>7079</v>
      </c>
      <c r="F1868" t="s">
        <v>11</v>
      </c>
      <c r="G1868" s="32">
        <v>1500000</v>
      </c>
      <c r="H1868">
        <v>6.8</v>
      </c>
    </row>
    <row r="1869" spans="1:8" x14ac:dyDescent="0.25">
      <c r="A1869" t="s">
        <v>107</v>
      </c>
      <c r="B1869">
        <v>106</v>
      </c>
      <c r="C1869" s="32">
        <v>83574831</v>
      </c>
      <c r="D1869" t="s">
        <v>3286</v>
      </c>
      <c r="E1869" t="s">
        <v>5939</v>
      </c>
      <c r="F1869" t="s">
        <v>11</v>
      </c>
      <c r="G1869" s="32">
        <v>5000000</v>
      </c>
      <c r="H1869">
        <v>6.6</v>
      </c>
    </row>
    <row r="1870" spans="1:8" x14ac:dyDescent="0.25">
      <c r="A1870" t="s">
        <v>5040</v>
      </c>
      <c r="B1870">
        <v>97</v>
      </c>
      <c r="C1870" s="32">
        <v>52200504</v>
      </c>
      <c r="D1870" t="s">
        <v>3286</v>
      </c>
      <c r="E1870" t="s">
        <v>5041</v>
      </c>
      <c r="F1870" t="s">
        <v>11</v>
      </c>
      <c r="G1870" s="32">
        <v>10000000</v>
      </c>
      <c r="H1870">
        <v>6.1</v>
      </c>
    </row>
    <row r="1871" spans="1:8" x14ac:dyDescent="0.25">
      <c r="A1871" t="s">
        <v>7675</v>
      </c>
      <c r="B1871">
        <v>127</v>
      </c>
      <c r="C1871" s="32">
        <v>48405881.850000001</v>
      </c>
      <c r="D1871" t="s">
        <v>3509</v>
      </c>
      <c r="E1871" t="s">
        <v>7676</v>
      </c>
      <c r="F1871" t="s">
        <v>11</v>
      </c>
      <c r="G1871" s="32">
        <v>500000</v>
      </c>
      <c r="H1871">
        <v>5.8</v>
      </c>
    </row>
    <row r="1872" spans="1:8" x14ac:dyDescent="0.25">
      <c r="A1872" t="s">
        <v>18</v>
      </c>
      <c r="B1872">
        <v>118</v>
      </c>
      <c r="C1872" s="32">
        <v>67263182</v>
      </c>
      <c r="D1872" t="s">
        <v>657</v>
      </c>
      <c r="E1872" t="s">
        <v>1925</v>
      </c>
      <c r="F1872" t="s">
        <v>11</v>
      </c>
      <c r="G1872" s="32">
        <v>46000000</v>
      </c>
      <c r="H1872">
        <v>7.2</v>
      </c>
    </row>
    <row r="1873" spans="1:8" x14ac:dyDescent="0.25">
      <c r="A1873" t="s">
        <v>1035</v>
      </c>
      <c r="B1873">
        <v>110</v>
      </c>
      <c r="C1873" s="32">
        <v>97360069</v>
      </c>
      <c r="D1873" t="s">
        <v>1036</v>
      </c>
      <c r="E1873" t="s">
        <v>1037</v>
      </c>
      <c r="F1873" t="s">
        <v>11</v>
      </c>
      <c r="G1873" s="32">
        <v>75000000</v>
      </c>
      <c r="H1873">
        <v>4.0999999999999996</v>
      </c>
    </row>
    <row r="1874" spans="1:8" x14ac:dyDescent="0.25">
      <c r="A1874" t="s">
        <v>233</v>
      </c>
      <c r="B1874">
        <v>126</v>
      </c>
      <c r="C1874" s="32">
        <v>34098563</v>
      </c>
      <c r="D1874" t="s">
        <v>1387</v>
      </c>
      <c r="E1874" t="s">
        <v>1610</v>
      </c>
      <c r="F1874" t="s">
        <v>11</v>
      </c>
      <c r="G1874" s="32">
        <v>55000000</v>
      </c>
      <c r="H1874">
        <v>6.5</v>
      </c>
    </row>
    <row r="1875" spans="1:8" x14ac:dyDescent="0.25">
      <c r="A1875" t="s">
        <v>5952</v>
      </c>
      <c r="B1875">
        <v>115</v>
      </c>
      <c r="C1875" s="32">
        <v>44456509</v>
      </c>
      <c r="D1875" t="s">
        <v>866</v>
      </c>
      <c r="E1875" t="s">
        <v>5953</v>
      </c>
      <c r="F1875" t="s">
        <v>950</v>
      </c>
      <c r="G1875" s="32">
        <v>5000000</v>
      </c>
      <c r="H1875">
        <v>7.6</v>
      </c>
    </row>
    <row r="1876" spans="1:8" x14ac:dyDescent="0.25">
      <c r="A1876" t="s">
        <v>424</v>
      </c>
      <c r="B1876">
        <v>119</v>
      </c>
      <c r="C1876" s="32">
        <v>129995817</v>
      </c>
      <c r="D1876" t="s">
        <v>392</v>
      </c>
      <c r="E1876" t="s">
        <v>523</v>
      </c>
      <c r="F1876" t="s">
        <v>11</v>
      </c>
      <c r="G1876" s="32">
        <v>110000000</v>
      </c>
      <c r="H1876">
        <v>6.3</v>
      </c>
    </row>
    <row r="1877" spans="1:8" x14ac:dyDescent="0.25">
      <c r="A1877" t="s">
        <v>18</v>
      </c>
      <c r="B1877">
        <v>169</v>
      </c>
      <c r="C1877" s="32">
        <v>187991439</v>
      </c>
      <c r="D1877" t="s">
        <v>216</v>
      </c>
      <c r="E1877" t="s">
        <v>217</v>
      </c>
      <c r="F1877" t="s">
        <v>11</v>
      </c>
      <c r="G1877" s="32">
        <v>165000000</v>
      </c>
      <c r="H1877">
        <v>8.6</v>
      </c>
    </row>
    <row r="1878" spans="1:8" x14ac:dyDescent="0.25">
      <c r="A1878" t="s">
        <v>821</v>
      </c>
      <c r="B1878">
        <v>88</v>
      </c>
      <c r="C1878" s="32">
        <v>47329</v>
      </c>
      <c r="D1878" t="s">
        <v>1165</v>
      </c>
      <c r="E1878" t="s">
        <v>7534</v>
      </c>
      <c r="F1878" t="s">
        <v>11</v>
      </c>
      <c r="G1878" s="32">
        <v>750000</v>
      </c>
      <c r="H1878">
        <v>6.6</v>
      </c>
    </row>
    <row r="1879" spans="1:8" x14ac:dyDescent="0.25">
      <c r="A1879" t="s">
        <v>1717</v>
      </c>
      <c r="B1879">
        <v>123</v>
      </c>
      <c r="C1879" s="32">
        <v>105264608</v>
      </c>
      <c r="D1879" t="s">
        <v>1718</v>
      </c>
      <c r="E1879" t="s">
        <v>1719</v>
      </c>
      <c r="F1879" t="s">
        <v>11</v>
      </c>
      <c r="G1879" s="32">
        <v>60000000</v>
      </c>
      <c r="H1879">
        <v>7.6</v>
      </c>
    </row>
    <row r="1880" spans="1:8" x14ac:dyDescent="0.25">
      <c r="A1880" t="s">
        <v>1837</v>
      </c>
      <c r="B1880">
        <v>110</v>
      </c>
      <c r="C1880" s="32">
        <v>18472363</v>
      </c>
      <c r="D1880" t="s">
        <v>1141</v>
      </c>
      <c r="E1880" t="s">
        <v>1838</v>
      </c>
      <c r="F1880" t="s">
        <v>11</v>
      </c>
      <c r="G1880" s="32">
        <v>50000000</v>
      </c>
      <c r="H1880">
        <v>5.8</v>
      </c>
    </row>
    <row r="1881" spans="1:8" x14ac:dyDescent="0.25">
      <c r="A1881" t="s">
        <v>4976</v>
      </c>
      <c r="B1881">
        <v>94</v>
      </c>
      <c r="C1881" s="32">
        <v>48405881.850000001</v>
      </c>
      <c r="D1881" t="s">
        <v>1667</v>
      </c>
      <c r="E1881" t="s">
        <v>5294</v>
      </c>
      <c r="F1881" t="s">
        <v>11</v>
      </c>
      <c r="G1881" s="32">
        <v>10000000</v>
      </c>
      <c r="H1881">
        <v>5.3</v>
      </c>
    </row>
    <row r="1882" spans="1:8" x14ac:dyDescent="0.25">
      <c r="A1882" t="s">
        <v>1785</v>
      </c>
      <c r="B1882">
        <v>89</v>
      </c>
      <c r="C1882" s="32">
        <v>47553512</v>
      </c>
      <c r="D1882" t="s">
        <v>19</v>
      </c>
      <c r="E1882" t="s">
        <v>1786</v>
      </c>
      <c r="F1882" t="s">
        <v>11</v>
      </c>
      <c r="G1882" s="32">
        <v>50000000</v>
      </c>
      <c r="H1882">
        <v>5.8</v>
      </c>
    </row>
    <row r="1883" spans="1:8" x14ac:dyDescent="0.25">
      <c r="A1883" t="s">
        <v>2013</v>
      </c>
      <c r="B1883">
        <v>148</v>
      </c>
      <c r="C1883" s="32">
        <v>18352454</v>
      </c>
      <c r="D1883" t="s">
        <v>3733</v>
      </c>
      <c r="E1883" t="s">
        <v>3734</v>
      </c>
      <c r="F1883" t="s">
        <v>11</v>
      </c>
      <c r="G1883" s="32">
        <v>15000000</v>
      </c>
      <c r="H1883">
        <v>8.1999999999999993</v>
      </c>
    </row>
    <row r="1884" spans="1:8" x14ac:dyDescent="0.25">
      <c r="A1884" t="s">
        <v>50</v>
      </c>
      <c r="B1884">
        <v>125</v>
      </c>
      <c r="C1884" s="32">
        <v>127997349</v>
      </c>
      <c r="D1884" t="s">
        <v>1725</v>
      </c>
      <c r="E1884" t="s">
        <v>1726</v>
      </c>
      <c r="F1884" t="s">
        <v>11</v>
      </c>
      <c r="G1884" s="32">
        <v>50000000</v>
      </c>
      <c r="H1884">
        <v>6</v>
      </c>
    </row>
    <row r="1885" spans="1:8" x14ac:dyDescent="0.25">
      <c r="A1885" t="s">
        <v>1452</v>
      </c>
      <c r="B1885">
        <v>100</v>
      </c>
      <c r="C1885" s="32">
        <v>35096190</v>
      </c>
      <c r="D1885" t="s">
        <v>1453</v>
      </c>
      <c r="E1885" t="s">
        <v>1454</v>
      </c>
      <c r="F1885" t="s">
        <v>11</v>
      </c>
      <c r="G1885" s="32">
        <v>60000000</v>
      </c>
      <c r="H1885">
        <v>6.3</v>
      </c>
    </row>
    <row r="1886" spans="1:8" x14ac:dyDescent="0.25">
      <c r="A1886" t="s">
        <v>2502</v>
      </c>
      <c r="B1886">
        <v>100</v>
      </c>
      <c r="C1886" s="32">
        <v>4884663</v>
      </c>
      <c r="D1886" t="s">
        <v>3450</v>
      </c>
      <c r="E1886" t="s">
        <v>4939</v>
      </c>
      <c r="F1886" t="s">
        <v>11</v>
      </c>
      <c r="G1886" s="32">
        <v>12000000</v>
      </c>
      <c r="H1886">
        <v>5.5</v>
      </c>
    </row>
    <row r="1887" spans="1:8" x14ac:dyDescent="0.25">
      <c r="A1887" t="s">
        <v>5073</v>
      </c>
      <c r="B1887">
        <v>107</v>
      </c>
      <c r="C1887" s="32">
        <v>48405881.850000001</v>
      </c>
      <c r="D1887" t="s">
        <v>19</v>
      </c>
      <c r="E1887" t="s">
        <v>5074</v>
      </c>
      <c r="F1887" t="s">
        <v>11</v>
      </c>
      <c r="G1887" s="32">
        <v>10000000</v>
      </c>
      <c r="H1887">
        <v>5.3</v>
      </c>
    </row>
    <row r="1888" spans="1:8" x14ac:dyDescent="0.25">
      <c r="A1888" t="s">
        <v>1265</v>
      </c>
      <c r="B1888">
        <v>134</v>
      </c>
      <c r="C1888" s="32">
        <v>37479778</v>
      </c>
      <c r="D1888" t="s">
        <v>1439</v>
      </c>
      <c r="E1888" t="s">
        <v>1440</v>
      </c>
      <c r="F1888" t="s">
        <v>11</v>
      </c>
      <c r="G1888" s="32">
        <v>60000000</v>
      </c>
      <c r="H1888">
        <v>7.4</v>
      </c>
    </row>
    <row r="1889" spans="1:8" x14ac:dyDescent="0.25">
      <c r="A1889" t="s">
        <v>2450</v>
      </c>
      <c r="B1889">
        <v>105</v>
      </c>
      <c r="C1889" s="32">
        <v>2126511</v>
      </c>
      <c r="D1889" t="s">
        <v>2451</v>
      </c>
      <c r="E1889" t="s">
        <v>2452</v>
      </c>
      <c r="F1889" t="s">
        <v>2453</v>
      </c>
      <c r="G1889" s="32">
        <v>36000000</v>
      </c>
      <c r="H1889">
        <v>7.2</v>
      </c>
    </row>
    <row r="1890" spans="1:8" x14ac:dyDescent="0.25">
      <c r="A1890" t="s">
        <v>6424</v>
      </c>
      <c r="B1890">
        <v>101</v>
      </c>
      <c r="C1890" s="32">
        <v>220234</v>
      </c>
      <c r="D1890" t="s">
        <v>569</v>
      </c>
      <c r="E1890" t="s">
        <v>6425</v>
      </c>
      <c r="F1890" t="s">
        <v>11</v>
      </c>
      <c r="G1890" s="32">
        <v>3500000</v>
      </c>
      <c r="H1890">
        <v>6.5</v>
      </c>
    </row>
    <row r="1891" spans="1:8" x14ac:dyDescent="0.25">
      <c r="A1891" t="s">
        <v>7124</v>
      </c>
      <c r="B1891">
        <v>75</v>
      </c>
      <c r="C1891" s="32">
        <v>48405881.850000001</v>
      </c>
      <c r="D1891" t="s">
        <v>6867</v>
      </c>
      <c r="E1891" t="s">
        <v>7524</v>
      </c>
      <c r="F1891" t="s">
        <v>11</v>
      </c>
      <c r="G1891" s="32">
        <v>750000</v>
      </c>
      <c r="H1891">
        <v>7.7</v>
      </c>
    </row>
    <row r="1892" spans="1:8" x14ac:dyDescent="0.25">
      <c r="A1892" t="s">
        <v>3061</v>
      </c>
      <c r="B1892">
        <v>91</v>
      </c>
      <c r="C1892" s="32">
        <v>1292119</v>
      </c>
      <c r="D1892" t="s">
        <v>2150</v>
      </c>
      <c r="E1892" t="s">
        <v>5900</v>
      </c>
      <c r="F1892" t="s">
        <v>11</v>
      </c>
      <c r="G1892" s="32">
        <v>5500000</v>
      </c>
      <c r="H1892">
        <v>7.1</v>
      </c>
    </row>
    <row r="1893" spans="1:8" x14ac:dyDescent="0.25">
      <c r="A1893" t="s">
        <v>153</v>
      </c>
      <c r="B1893">
        <v>124</v>
      </c>
      <c r="C1893" s="32">
        <v>312057433</v>
      </c>
      <c r="D1893" t="s">
        <v>22</v>
      </c>
      <c r="E1893" t="s">
        <v>179</v>
      </c>
      <c r="F1893" t="s">
        <v>11</v>
      </c>
      <c r="G1893" s="32">
        <v>200000000</v>
      </c>
      <c r="H1893">
        <v>7</v>
      </c>
    </row>
    <row r="1894" spans="1:8" x14ac:dyDescent="0.25">
      <c r="A1894" t="s">
        <v>81</v>
      </c>
      <c r="B1894">
        <v>195</v>
      </c>
      <c r="C1894" s="32">
        <v>408992272</v>
      </c>
      <c r="D1894" t="s">
        <v>22</v>
      </c>
      <c r="E1894" t="s">
        <v>82</v>
      </c>
      <c r="F1894" t="s">
        <v>11</v>
      </c>
      <c r="G1894" s="32">
        <v>200000000</v>
      </c>
      <c r="H1894">
        <v>7.2</v>
      </c>
    </row>
    <row r="1895" spans="1:8" x14ac:dyDescent="0.25">
      <c r="A1895" t="s">
        <v>153</v>
      </c>
      <c r="B1895">
        <v>126</v>
      </c>
      <c r="C1895" s="32">
        <v>318298180</v>
      </c>
      <c r="D1895" t="s">
        <v>22</v>
      </c>
      <c r="E1895" t="s">
        <v>154</v>
      </c>
      <c r="F1895" t="s">
        <v>11</v>
      </c>
      <c r="G1895" s="32">
        <v>140000000</v>
      </c>
      <c r="H1895">
        <v>7.9</v>
      </c>
    </row>
    <row r="1896" spans="1:8" x14ac:dyDescent="0.25">
      <c r="A1896" t="s">
        <v>3386</v>
      </c>
      <c r="B1896">
        <v>121</v>
      </c>
      <c r="C1896" s="32">
        <v>48405881.850000001</v>
      </c>
      <c r="D1896" t="s">
        <v>3387</v>
      </c>
      <c r="E1896" t="s">
        <v>3388</v>
      </c>
      <c r="F1896" t="s">
        <v>11</v>
      </c>
      <c r="G1896" s="32">
        <v>25000000</v>
      </c>
      <c r="H1896">
        <v>6.2</v>
      </c>
    </row>
    <row r="1897" spans="1:8" x14ac:dyDescent="0.25">
      <c r="A1897" t="s">
        <v>7593</v>
      </c>
      <c r="B1897">
        <v>102</v>
      </c>
      <c r="C1897" s="32">
        <v>48405881.850000001</v>
      </c>
      <c r="D1897" t="s">
        <v>866</v>
      </c>
      <c r="E1897" t="s">
        <v>7594</v>
      </c>
      <c r="F1897" t="s">
        <v>497</v>
      </c>
      <c r="G1897" s="32">
        <v>39887981.009999998</v>
      </c>
      <c r="H1897">
        <v>7.2</v>
      </c>
    </row>
    <row r="1898" spans="1:8" x14ac:dyDescent="0.25">
      <c r="A1898" t="s">
        <v>4253</v>
      </c>
      <c r="B1898">
        <v>99</v>
      </c>
      <c r="C1898" s="32">
        <v>753501</v>
      </c>
      <c r="D1898" t="s">
        <v>737</v>
      </c>
      <c r="E1898" t="s">
        <v>5914</v>
      </c>
      <c r="F1898" t="s">
        <v>497</v>
      </c>
      <c r="G1898" s="32">
        <v>39887981.009999998</v>
      </c>
      <c r="H1898">
        <v>7.4</v>
      </c>
    </row>
    <row r="1899" spans="1:8" x14ac:dyDescent="0.25">
      <c r="A1899" t="s">
        <v>2278</v>
      </c>
      <c r="B1899">
        <v>107</v>
      </c>
      <c r="C1899" s="32">
        <v>14375181</v>
      </c>
      <c r="D1899" t="s">
        <v>2279</v>
      </c>
      <c r="E1899" t="s">
        <v>2280</v>
      </c>
      <c r="F1899" t="s">
        <v>11</v>
      </c>
      <c r="G1899" s="32">
        <v>51000000</v>
      </c>
      <c r="H1899">
        <v>4.2</v>
      </c>
    </row>
    <row r="1900" spans="1:8" x14ac:dyDescent="0.25">
      <c r="A1900" t="s">
        <v>1807</v>
      </c>
      <c r="B1900">
        <v>95</v>
      </c>
      <c r="C1900" s="32">
        <v>2954405</v>
      </c>
      <c r="D1900" t="s">
        <v>2444</v>
      </c>
      <c r="E1900" t="s">
        <v>2445</v>
      </c>
      <c r="F1900" t="s">
        <v>11</v>
      </c>
      <c r="G1900" s="32">
        <v>36000000</v>
      </c>
      <c r="H1900">
        <v>5.3</v>
      </c>
    </row>
    <row r="1901" spans="1:8" x14ac:dyDescent="0.25">
      <c r="A1901" t="s">
        <v>6812</v>
      </c>
      <c r="B1901">
        <v>100</v>
      </c>
      <c r="C1901" s="32">
        <v>14673301</v>
      </c>
      <c r="D1901" t="s">
        <v>1737</v>
      </c>
      <c r="E1901" t="s">
        <v>6813</v>
      </c>
      <c r="F1901" t="s">
        <v>11</v>
      </c>
      <c r="G1901" s="32">
        <v>2000000</v>
      </c>
      <c r="H1901">
        <v>6.9</v>
      </c>
    </row>
    <row r="1902" spans="1:8" x14ac:dyDescent="0.25">
      <c r="A1902" t="s">
        <v>6492</v>
      </c>
      <c r="B1902">
        <v>65</v>
      </c>
      <c r="C1902" s="32">
        <v>48405881.850000001</v>
      </c>
      <c r="D1902" t="s">
        <v>569</v>
      </c>
      <c r="E1902" t="s">
        <v>7774</v>
      </c>
      <c r="F1902" t="s">
        <v>11</v>
      </c>
      <c r="G1902" s="32">
        <v>325000</v>
      </c>
      <c r="H1902">
        <v>8.1999999999999993</v>
      </c>
    </row>
    <row r="1903" spans="1:8" x14ac:dyDescent="0.25">
      <c r="A1903" t="s">
        <v>5284</v>
      </c>
      <c r="B1903">
        <v>197</v>
      </c>
      <c r="C1903" s="32">
        <v>46300000</v>
      </c>
      <c r="D1903" t="s">
        <v>464</v>
      </c>
      <c r="E1903" t="s">
        <v>5285</v>
      </c>
      <c r="F1903" t="s">
        <v>11</v>
      </c>
      <c r="G1903" s="32">
        <v>9400000</v>
      </c>
      <c r="H1903">
        <v>7.6</v>
      </c>
    </row>
    <row r="1904" spans="1:8" x14ac:dyDescent="0.25">
      <c r="A1904" t="s">
        <v>5256</v>
      </c>
      <c r="B1904">
        <v>100</v>
      </c>
      <c r="C1904" s="32">
        <v>48405881.850000001</v>
      </c>
      <c r="D1904" t="s">
        <v>5257</v>
      </c>
      <c r="E1904" t="s">
        <v>5258</v>
      </c>
      <c r="F1904" t="s">
        <v>11</v>
      </c>
      <c r="G1904" s="32">
        <v>10000000</v>
      </c>
      <c r="H1904">
        <v>5.4</v>
      </c>
    </row>
    <row r="1905" spans="1:8" x14ac:dyDescent="0.25">
      <c r="A1905" t="s">
        <v>6492</v>
      </c>
      <c r="B1905">
        <v>118</v>
      </c>
      <c r="C1905" s="32">
        <v>48405881.850000001</v>
      </c>
      <c r="D1905" t="s">
        <v>686</v>
      </c>
      <c r="E1905" t="s">
        <v>6493</v>
      </c>
      <c r="F1905" t="s">
        <v>11</v>
      </c>
      <c r="G1905" s="32">
        <v>3180000</v>
      </c>
      <c r="H1905">
        <v>8.6</v>
      </c>
    </row>
    <row r="1906" spans="1:8" x14ac:dyDescent="0.25">
      <c r="A1906" t="s">
        <v>3935</v>
      </c>
      <c r="B1906">
        <v>90</v>
      </c>
      <c r="C1906" s="32">
        <v>120620</v>
      </c>
      <c r="D1906" t="s">
        <v>6893</v>
      </c>
      <c r="E1906" t="s">
        <v>6894</v>
      </c>
      <c r="F1906" t="s">
        <v>11</v>
      </c>
      <c r="G1906" s="32">
        <v>39887981.009999998</v>
      </c>
      <c r="H1906">
        <v>7.4</v>
      </c>
    </row>
    <row r="1907" spans="1:8" x14ac:dyDescent="0.25">
      <c r="A1907" t="s">
        <v>813</v>
      </c>
      <c r="B1907">
        <v>120</v>
      </c>
      <c r="C1907" s="32">
        <v>112703470</v>
      </c>
      <c r="D1907" t="s">
        <v>480</v>
      </c>
      <c r="E1907" t="s">
        <v>817</v>
      </c>
      <c r="F1907" t="s">
        <v>11</v>
      </c>
      <c r="G1907" s="32">
        <v>85000000</v>
      </c>
      <c r="H1907">
        <v>6.6</v>
      </c>
    </row>
    <row r="1908" spans="1:8" x14ac:dyDescent="0.25">
      <c r="A1908" t="s">
        <v>5490</v>
      </c>
      <c r="B1908">
        <v>101</v>
      </c>
      <c r="C1908" s="32">
        <v>6350058</v>
      </c>
      <c r="D1908" t="s">
        <v>480</v>
      </c>
      <c r="E1908" t="s">
        <v>5491</v>
      </c>
      <c r="F1908" t="s">
        <v>11</v>
      </c>
      <c r="G1908" s="32">
        <v>8000000</v>
      </c>
      <c r="H1908">
        <v>7.2</v>
      </c>
    </row>
    <row r="1909" spans="1:8" x14ac:dyDescent="0.25">
      <c r="A1909" t="s">
        <v>1265</v>
      </c>
      <c r="B1909">
        <v>137</v>
      </c>
      <c r="C1909" s="32">
        <v>37304950</v>
      </c>
      <c r="D1909" t="s">
        <v>582</v>
      </c>
      <c r="E1909" t="s">
        <v>2523</v>
      </c>
      <c r="F1909" t="s">
        <v>11</v>
      </c>
      <c r="G1909" s="32">
        <v>35000000</v>
      </c>
      <c r="H1909">
        <v>6.6</v>
      </c>
    </row>
    <row r="1910" spans="1:8" x14ac:dyDescent="0.25">
      <c r="A1910" t="s">
        <v>5302</v>
      </c>
      <c r="B1910">
        <v>176</v>
      </c>
      <c r="C1910" s="32">
        <v>3047539</v>
      </c>
      <c r="D1910" t="s">
        <v>69</v>
      </c>
      <c r="E1910" t="s">
        <v>5303</v>
      </c>
      <c r="F1910" t="s">
        <v>1905</v>
      </c>
      <c r="G1910" s="32">
        <v>7217600</v>
      </c>
      <c r="H1910">
        <v>6.9</v>
      </c>
    </row>
    <row r="1911" spans="1:8" x14ac:dyDescent="0.25">
      <c r="A1911" t="s">
        <v>751</v>
      </c>
      <c r="B1911">
        <v>91</v>
      </c>
      <c r="C1911" s="32">
        <v>74158157</v>
      </c>
      <c r="D1911" t="s">
        <v>676</v>
      </c>
      <c r="E1911" t="s">
        <v>1004</v>
      </c>
      <c r="F1911" t="s">
        <v>11</v>
      </c>
      <c r="G1911" s="32">
        <v>79000000</v>
      </c>
      <c r="H1911">
        <v>3.4</v>
      </c>
    </row>
    <row r="1912" spans="1:8" x14ac:dyDescent="0.25">
      <c r="A1912" t="s">
        <v>5825</v>
      </c>
      <c r="B1912">
        <v>90</v>
      </c>
      <c r="C1912" s="32">
        <v>48405881.850000001</v>
      </c>
      <c r="D1912" t="s">
        <v>2886</v>
      </c>
      <c r="E1912" t="s">
        <v>6789</v>
      </c>
      <c r="F1912" t="s">
        <v>11</v>
      </c>
      <c r="G1912" s="32">
        <v>2500000</v>
      </c>
      <c r="H1912">
        <v>6</v>
      </c>
    </row>
    <row r="1913" spans="1:8" x14ac:dyDescent="0.25">
      <c r="A1913" t="s">
        <v>295</v>
      </c>
      <c r="B1913">
        <v>130</v>
      </c>
      <c r="C1913" s="32">
        <v>80033643</v>
      </c>
      <c r="D1913" t="s">
        <v>401</v>
      </c>
      <c r="E1913" t="s">
        <v>1382</v>
      </c>
      <c r="F1913" t="s">
        <v>11</v>
      </c>
      <c r="G1913" s="32">
        <v>60000000</v>
      </c>
      <c r="H1913">
        <v>7</v>
      </c>
    </row>
    <row r="1914" spans="1:8" x14ac:dyDescent="0.25">
      <c r="A1914" t="s">
        <v>295</v>
      </c>
      <c r="B1914">
        <v>130</v>
      </c>
      <c r="C1914" s="32">
        <v>80033643</v>
      </c>
      <c r="D1914" t="s">
        <v>401</v>
      </c>
      <c r="E1914" t="s">
        <v>1382</v>
      </c>
      <c r="F1914" t="s">
        <v>11</v>
      </c>
      <c r="G1914" s="32">
        <v>60000000</v>
      </c>
      <c r="H1914">
        <v>7</v>
      </c>
    </row>
    <row r="1915" spans="1:8" x14ac:dyDescent="0.25">
      <c r="A1915" t="s">
        <v>283</v>
      </c>
      <c r="B1915">
        <v>105</v>
      </c>
      <c r="C1915" s="32">
        <v>50549107</v>
      </c>
      <c r="D1915" t="s">
        <v>307</v>
      </c>
      <c r="E1915" t="s">
        <v>1416</v>
      </c>
      <c r="F1915" t="s">
        <v>11</v>
      </c>
      <c r="G1915" s="32">
        <v>60000000</v>
      </c>
      <c r="H1915">
        <v>6.2</v>
      </c>
    </row>
    <row r="1916" spans="1:8" x14ac:dyDescent="0.25">
      <c r="A1916" t="s">
        <v>37</v>
      </c>
      <c r="B1916">
        <v>114</v>
      </c>
      <c r="C1916" s="32">
        <v>65171860</v>
      </c>
      <c r="D1916" t="s">
        <v>56</v>
      </c>
      <c r="E1916" t="s">
        <v>115</v>
      </c>
      <c r="F1916" t="s">
        <v>11</v>
      </c>
      <c r="G1916" s="32">
        <v>195000000</v>
      </c>
      <c r="H1916">
        <v>6.3</v>
      </c>
    </row>
    <row r="1917" spans="1:8" x14ac:dyDescent="0.25">
      <c r="A1917" t="s">
        <v>3596</v>
      </c>
      <c r="B1917">
        <v>101</v>
      </c>
      <c r="C1917" s="32">
        <v>117224271</v>
      </c>
      <c r="D1917" t="s">
        <v>3597</v>
      </c>
      <c r="E1917" t="s">
        <v>3598</v>
      </c>
      <c r="F1917" t="s">
        <v>11</v>
      </c>
      <c r="G1917" s="32">
        <v>20000000</v>
      </c>
      <c r="H1917">
        <v>7.1</v>
      </c>
    </row>
    <row r="1918" spans="1:8" x14ac:dyDescent="0.25">
      <c r="A1918" t="s">
        <v>3596</v>
      </c>
      <c r="B1918">
        <v>92</v>
      </c>
      <c r="C1918" s="32">
        <v>72755517</v>
      </c>
      <c r="D1918" t="s">
        <v>3597</v>
      </c>
      <c r="E1918" t="s">
        <v>4919</v>
      </c>
      <c r="F1918" t="s">
        <v>11</v>
      </c>
      <c r="G1918" s="32">
        <v>39887981.009999998</v>
      </c>
      <c r="H1918">
        <v>7.1</v>
      </c>
    </row>
    <row r="1919" spans="1:8" x14ac:dyDescent="0.25">
      <c r="A1919" t="s">
        <v>3596</v>
      </c>
      <c r="B1919">
        <v>87</v>
      </c>
      <c r="C1919" s="32">
        <v>64267897</v>
      </c>
      <c r="D1919" t="s">
        <v>5944</v>
      </c>
      <c r="E1919" t="s">
        <v>5945</v>
      </c>
      <c r="F1919" t="s">
        <v>11</v>
      </c>
      <c r="G1919" s="32">
        <v>5000000</v>
      </c>
      <c r="H1919">
        <v>6.6</v>
      </c>
    </row>
    <row r="1920" spans="1:8" x14ac:dyDescent="0.25">
      <c r="A1920" t="s">
        <v>596</v>
      </c>
      <c r="B1920">
        <v>154</v>
      </c>
      <c r="C1920" s="32">
        <v>39647595</v>
      </c>
      <c r="D1920" t="s">
        <v>519</v>
      </c>
      <c r="E1920" t="s">
        <v>4769</v>
      </c>
      <c r="F1920" t="s">
        <v>11</v>
      </c>
      <c r="G1920" s="32">
        <v>12000000</v>
      </c>
      <c r="H1920">
        <v>7.5</v>
      </c>
    </row>
    <row r="1921" spans="1:8" x14ac:dyDescent="0.25">
      <c r="A1921" t="s">
        <v>1608</v>
      </c>
      <c r="B1921">
        <v>107</v>
      </c>
      <c r="C1921" s="32">
        <v>9795017</v>
      </c>
      <c r="D1921" t="s">
        <v>730</v>
      </c>
      <c r="E1921" t="s">
        <v>1854</v>
      </c>
      <c r="F1921" t="s">
        <v>11</v>
      </c>
      <c r="G1921" s="32">
        <v>50000000</v>
      </c>
      <c r="H1921">
        <v>5.0999999999999996</v>
      </c>
    </row>
    <row r="1922" spans="1:8" x14ac:dyDescent="0.25">
      <c r="A1922" t="s">
        <v>4452</v>
      </c>
      <c r="B1922">
        <v>120</v>
      </c>
      <c r="C1922" s="32">
        <v>4956401</v>
      </c>
      <c r="D1922" t="s">
        <v>1160</v>
      </c>
      <c r="E1922" t="s">
        <v>4453</v>
      </c>
      <c r="F1922" t="s">
        <v>11</v>
      </c>
      <c r="G1922" s="32">
        <v>15000000</v>
      </c>
      <c r="H1922">
        <v>6.5</v>
      </c>
    </row>
    <row r="1923" spans="1:8" x14ac:dyDescent="0.25">
      <c r="A1923" t="s">
        <v>2897</v>
      </c>
      <c r="B1923">
        <v>98</v>
      </c>
      <c r="C1923" s="32">
        <v>1512815</v>
      </c>
      <c r="D1923" t="s">
        <v>3401</v>
      </c>
      <c r="E1923" t="s">
        <v>3402</v>
      </c>
      <c r="F1923" t="s">
        <v>11</v>
      </c>
      <c r="G1923" s="32">
        <v>25000000</v>
      </c>
      <c r="H1923">
        <v>5.8</v>
      </c>
    </row>
    <row r="1924" spans="1:8" x14ac:dyDescent="0.25">
      <c r="A1924" t="s">
        <v>15</v>
      </c>
      <c r="B1924">
        <v>125</v>
      </c>
      <c r="C1924" s="32">
        <v>62647540</v>
      </c>
      <c r="D1924" t="s">
        <v>498</v>
      </c>
      <c r="E1924" t="s">
        <v>1112</v>
      </c>
      <c r="F1924" t="s">
        <v>11</v>
      </c>
      <c r="G1924" s="32">
        <v>70000000</v>
      </c>
      <c r="H1924">
        <v>7.1</v>
      </c>
    </row>
    <row r="1925" spans="1:8" x14ac:dyDescent="0.25">
      <c r="A1925" t="s">
        <v>385</v>
      </c>
      <c r="B1925">
        <v>123</v>
      </c>
      <c r="C1925" s="32">
        <v>108521835</v>
      </c>
      <c r="D1925" t="s">
        <v>19</v>
      </c>
      <c r="E1925" t="s">
        <v>463</v>
      </c>
      <c r="F1925" t="s">
        <v>11</v>
      </c>
      <c r="G1925" s="32">
        <v>120000000</v>
      </c>
      <c r="H1925">
        <v>7.1</v>
      </c>
    </row>
    <row r="1926" spans="1:8" x14ac:dyDescent="0.25">
      <c r="A1926" t="s">
        <v>6522</v>
      </c>
      <c r="B1926">
        <v>91</v>
      </c>
      <c r="C1926" s="32">
        <v>15935068</v>
      </c>
      <c r="D1926" t="s">
        <v>3286</v>
      </c>
      <c r="E1926" t="s">
        <v>6523</v>
      </c>
      <c r="F1926" t="s">
        <v>11</v>
      </c>
      <c r="G1926" s="32">
        <v>2500000</v>
      </c>
      <c r="H1926">
        <v>4.3</v>
      </c>
    </row>
    <row r="1927" spans="1:8" x14ac:dyDescent="0.25">
      <c r="A1927" t="s">
        <v>6515</v>
      </c>
      <c r="B1927">
        <v>86</v>
      </c>
      <c r="C1927" s="32">
        <v>19472057</v>
      </c>
      <c r="D1927" t="s">
        <v>1883</v>
      </c>
      <c r="E1927" t="s">
        <v>6516</v>
      </c>
      <c r="F1927" t="s">
        <v>11</v>
      </c>
      <c r="G1927" s="32">
        <v>3000000</v>
      </c>
      <c r="H1927">
        <v>5.9</v>
      </c>
    </row>
    <row r="1928" spans="1:8" x14ac:dyDescent="0.25">
      <c r="A1928" t="s">
        <v>4571</v>
      </c>
      <c r="B1928">
        <v>85</v>
      </c>
      <c r="C1928" s="32">
        <v>12610731</v>
      </c>
      <c r="D1928" t="s">
        <v>760</v>
      </c>
      <c r="E1928" t="s">
        <v>4572</v>
      </c>
      <c r="F1928" t="s">
        <v>11</v>
      </c>
      <c r="G1928" s="32">
        <v>11000000</v>
      </c>
      <c r="H1928">
        <v>4.4000000000000004</v>
      </c>
    </row>
    <row r="1929" spans="1:8" x14ac:dyDescent="0.25">
      <c r="A1929" t="s">
        <v>6565</v>
      </c>
      <c r="B1929">
        <v>87</v>
      </c>
      <c r="C1929" s="32">
        <v>3071947</v>
      </c>
      <c r="D1929" t="s">
        <v>2031</v>
      </c>
      <c r="E1929" t="s">
        <v>6566</v>
      </c>
      <c r="F1929" t="s">
        <v>11</v>
      </c>
      <c r="G1929" s="32">
        <v>3500000</v>
      </c>
      <c r="H1929">
        <v>5.4</v>
      </c>
    </row>
    <row r="1930" spans="1:8" x14ac:dyDescent="0.25">
      <c r="A1930" t="s">
        <v>3599</v>
      </c>
      <c r="B1930">
        <v>131</v>
      </c>
      <c r="C1930" s="32">
        <v>102922376</v>
      </c>
      <c r="D1930" t="s">
        <v>2900</v>
      </c>
      <c r="E1930" t="s">
        <v>3600</v>
      </c>
      <c r="F1930" t="s">
        <v>11</v>
      </c>
      <c r="G1930" s="32">
        <v>20000000</v>
      </c>
      <c r="H1930">
        <v>5.7</v>
      </c>
    </row>
    <row r="1931" spans="1:8" x14ac:dyDescent="0.25">
      <c r="A1931" t="s">
        <v>123</v>
      </c>
      <c r="B1931">
        <v>130</v>
      </c>
      <c r="C1931" s="32">
        <v>260000000</v>
      </c>
      <c r="D1931" t="s">
        <v>620</v>
      </c>
      <c r="E1931" t="s">
        <v>4747</v>
      </c>
      <c r="F1931" t="s">
        <v>11</v>
      </c>
      <c r="G1931" s="32">
        <v>8000000</v>
      </c>
      <c r="H1931">
        <v>8</v>
      </c>
    </row>
    <row r="1932" spans="1:8" x14ac:dyDescent="0.25">
      <c r="A1932" t="s">
        <v>3462</v>
      </c>
      <c r="B1932">
        <v>92</v>
      </c>
      <c r="C1932" s="32">
        <v>20763013</v>
      </c>
      <c r="D1932" t="s">
        <v>2900</v>
      </c>
      <c r="E1932" t="s">
        <v>3463</v>
      </c>
      <c r="F1932" t="s">
        <v>11</v>
      </c>
      <c r="G1932" s="32">
        <v>23000000</v>
      </c>
      <c r="H1932">
        <v>2.8</v>
      </c>
    </row>
    <row r="1933" spans="1:8" x14ac:dyDescent="0.25">
      <c r="A1933" t="s">
        <v>2416</v>
      </c>
      <c r="B1933">
        <v>104</v>
      </c>
      <c r="C1933" s="32">
        <v>30059386</v>
      </c>
      <c r="D1933" t="s">
        <v>676</v>
      </c>
      <c r="E1933" t="s">
        <v>3514</v>
      </c>
      <c r="F1933" t="s">
        <v>11</v>
      </c>
      <c r="G1933" s="32">
        <v>22000000</v>
      </c>
      <c r="H1933">
        <v>6.9</v>
      </c>
    </row>
    <row r="1934" spans="1:8" x14ac:dyDescent="0.25">
      <c r="A1934" t="s">
        <v>3238</v>
      </c>
      <c r="B1934">
        <v>104</v>
      </c>
      <c r="C1934" s="32">
        <v>35143332</v>
      </c>
      <c r="D1934" t="s">
        <v>2173</v>
      </c>
      <c r="E1934" t="s">
        <v>3239</v>
      </c>
      <c r="F1934" t="s">
        <v>11</v>
      </c>
      <c r="G1934" s="32">
        <v>17000000</v>
      </c>
      <c r="H1934">
        <v>5.6</v>
      </c>
    </row>
    <row r="1935" spans="1:8" x14ac:dyDescent="0.25">
      <c r="A1935" t="s">
        <v>3238</v>
      </c>
      <c r="B1935">
        <v>90</v>
      </c>
      <c r="C1935" s="32">
        <v>37470017</v>
      </c>
      <c r="D1935" t="s">
        <v>1737</v>
      </c>
      <c r="E1935" t="s">
        <v>5025</v>
      </c>
      <c r="F1935" t="s">
        <v>11</v>
      </c>
      <c r="G1935" s="32">
        <v>10000000</v>
      </c>
      <c r="H1935">
        <v>6.1</v>
      </c>
    </row>
    <row r="1936" spans="1:8" x14ac:dyDescent="0.25">
      <c r="A1936" t="s">
        <v>5152</v>
      </c>
      <c r="B1936">
        <v>83</v>
      </c>
      <c r="C1936" s="32">
        <v>4244155</v>
      </c>
      <c r="D1936" t="s">
        <v>866</v>
      </c>
      <c r="E1936" t="s">
        <v>5153</v>
      </c>
      <c r="F1936" t="s">
        <v>11</v>
      </c>
      <c r="G1936" s="32">
        <v>10000000</v>
      </c>
      <c r="H1936">
        <v>6.5</v>
      </c>
    </row>
    <row r="1937" spans="1:8" x14ac:dyDescent="0.25">
      <c r="A1937" t="s">
        <v>4244</v>
      </c>
      <c r="B1937">
        <v>139</v>
      </c>
      <c r="C1937" s="32">
        <v>2474000</v>
      </c>
      <c r="D1937" t="s">
        <v>2079</v>
      </c>
      <c r="E1937" t="s">
        <v>4589</v>
      </c>
      <c r="F1937" t="s">
        <v>11</v>
      </c>
      <c r="G1937" s="32">
        <v>14000000</v>
      </c>
      <c r="H1937">
        <v>5.7</v>
      </c>
    </row>
    <row r="1938" spans="1:8" x14ac:dyDescent="0.25">
      <c r="A1938" t="s">
        <v>6060</v>
      </c>
      <c r="B1938">
        <v>87</v>
      </c>
      <c r="C1938" s="32">
        <v>48405881.850000001</v>
      </c>
      <c r="D1938" t="s">
        <v>6061</v>
      </c>
      <c r="E1938" t="s">
        <v>6062</v>
      </c>
      <c r="F1938" t="s">
        <v>11</v>
      </c>
      <c r="G1938" s="32">
        <v>5000000</v>
      </c>
      <c r="H1938">
        <v>6.2</v>
      </c>
    </row>
    <row r="1939" spans="1:8" x14ac:dyDescent="0.25">
      <c r="A1939" t="s">
        <v>1624</v>
      </c>
      <c r="B1939">
        <v>107</v>
      </c>
      <c r="C1939" s="32">
        <v>16204793</v>
      </c>
      <c r="D1939" t="s">
        <v>293</v>
      </c>
      <c r="E1939" t="s">
        <v>4215</v>
      </c>
      <c r="F1939" t="s">
        <v>11</v>
      </c>
      <c r="G1939" s="32">
        <v>16000000</v>
      </c>
      <c r="H1939">
        <v>5.0999999999999996</v>
      </c>
    </row>
    <row r="1940" spans="1:8" x14ac:dyDescent="0.25">
      <c r="A1940" t="s">
        <v>1143</v>
      </c>
      <c r="B1940">
        <v>139</v>
      </c>
      <c r="C1940" s="32">
        <v>153620822</v>
      </c>
      <c r="D1940" t="s">
        <v>1531</v>
      </c>
      <c r="E1940" t="s">
        <v>1705</v>
      </c>
      <c r="F1940" t="s">
        <v>11</v>
      </c>
      <c r="G1940" s="32">
        <v>50000000</v>
      </c>
      <c r="H1940">
        <v>7.3</v>
      </c>
    </row>
    <row r="1941" spans="1:8" x14ac:dyDescent="0.25">
      <c r="A1941" t="s">
        <v>1265</v>
      </c>
      <c r="B1941">
        <v>134</v>
      </c>
      <c r="C1941" s="32">
        <v>47034272</v>
      </c>
      <c r="D1941" t="s">
        <v>2206</v>
      </c>
      <c r="E1941" t="s">
        <v>2207</v>
      </c>
      <c r="F1941" t="s">
        <v>11</v>
      </c>
      <c r="G1941" s="32">
        <v>40000000</v>
      </c>
      <c r="H1941">
        <v>6.9</v>
      </c>
    </row>
    <row r="1942" spans="1:8" x14ac:dyDescent="0.25">
      <c r="A1942" t="s">
        <v>2416</v>
      </c>
      <c r="B1942">
        <v>102</v>
      </c>
      <c r="C1942" s="32">
        <v>25266129</v>
      </c>
      <c r="D1942" t="s">
        <v>480</v>
      </c>
      <c r="E1942" t="s">
        <v>2535</v>
      </c>
      <c r="F1942" t="s">
        <v>11</v>
      </c>
      <c r="G1942" s="32">
        <v>35000000</v>
      </c>
      <c r="H1942">
        <v>6.2</v>
      </c>
    </row>
    <row r="1943" spans="1:8" x14ac:dyDescent="0.25">
      <c r="A1943" t="s">
        <v>7868</v>
      </c>
      <c r="B1943">
        <v>35</v>
      </c>
      <c r="C1943" s="32">
        <v>48405881.850000001</v>
      </c>
      <c r="D1943" t="s">
        <v>7869</v>
      </c>
      <c r="E1943" t="s">
        <v>7870</v>
      </c>
      <c r="F1943" t="s">
        <v>11</v>
      </c>
      <c r="G1943" s="32">
        <v>39887981.009999998</v>
      </c>
      <c r="H1943">
        <v>6.9</v>
      </c>
    </row>
    <row r="1944" spans="1:8" x14ac:dyDescent="0.25">
      <c r="A1944" t="s">
        <v>6714</v>
      </c>
      <c r="B1944">
        <v>107</v>
      </c>
      <c r="C1944" s="32">
        <v>1282084</v>
      </c>
      <c r="D1944" t="s">
        <v>1165</v>
      </c>
      <c r="E1944" t="s">
        <v>6715</v>
      </c>
      <c r="F1944" t="s">
        <v>11</v>
      </c>
      <c r="G1944" s="32">
        <v>2500000</v>
      </c>
      <c r="H1944">
        <v>7</v>
      </c>
    </row>
    <row r="1945" spans="1:8" x14ac:dyDescent="0.25">
      <c r="A1945" t="s">
        <v>251</v>
      </c>
      <c r="B1945">
        <v>206</v>
      </c>
      <c r="C1945" s="32">
        <v>70405498</v>
      </c>
      <c r="D1945" t="s">
        <v>966</v>
      </c>
      <c r="E1945" t="s">
        <v>2165</v>
      </c>
      <c r="F1945" t="s">
        <v>11</v>
      </c>
      <c r="G1945" s="32">
        <v>40000000</v>
      </c>
      <c r="H1945">
        <v>8</v>
      </c>
    </row>
    <row r="1946" spans="1:8" x14ac:dyDescent="0.25">
      <c r="A1946" t="s">
        <v>7413</v>
      </c>
      <c r="B1946">
        <v>99</v>
      </c>
      <c r="C1946" s="32">
        <v>48405881.850000001</v>
      </c>
      <c r="D1946" t="s">
        <v>730</v>
      </c>
      <c r="E1946" t="s">
        <v>7414</v>
      </c>
      <c r="F1946" t="s">
        <v>11</v>
      </c>
      <c r="G1946" s="32">
        <v>1000000</v>
      </c>
      <c r="H1946">
        <v>6.2</v>
      </c>
    </row>
    <row r="1947" spans="1:8" x14ac:dyDescent="0.25">
      <c r="A1947" t="s">
        <v>1996</v>
      </c>
      <c r="B1947">
        <v>82</v>
      </c>
      <c r="C1947" s="32">
        <v>80920948</v>
      </c>
      <c r="D1947" t="s">
        <v>151</v>
      </c>
      <c r="E1947" t="s">
        <v>3179</v>
      </c>
      <c r="F1947" t="s">
        <v>11</v>
      </c>
      <c r="G1947" s="32">
        <v>30000000</v>
      </c>
      <c r="H1947">
        <v>6</v>
      </c>
    </row>
    <row r="1948" spans="1:8" x14ac:dyDescent="0.25">
      <c r="A1948" t="s">
        <v>4982</v>
      </c>
      <c r="B1948">
        <v>118</v>
      </c>
      <c r="C1948" s="32">
        <v>399879</v>
      </c>
      <c r="D1948" t="s">
        <v>737</v>
      </c>
      <c r="E1948" t="s">
        <v>4983</v>
      </c>
      <c r="F1948" t="s">
        <v>11</v>
      </c>
      <c r="G1948" s="32">
        <v>15000000</v>
      </c>
      <c r="H1948">
        <v>6.4</v>
      </c>
    </row>
    <row r="1949" spans="1:8" x14ac:dyDescent="0.25">
      <c r="A1949" t="s">
        <v>1398</v>
      </c>
      <c r="B1949">
        <v>94</v>
      </c>
      <c r="C1949" s="32">
        <v>60573641</v>
      </c>
      <c r="D1949" t="s">
        <v>1041</v>
      </c>
      <c r="E1949" t="s">
        <v>1399</v>
      </c>
      <c r="F1949" t="s">
        <v>11</v>
      </c>
      <c r="G1949" s="32">
        <v>60000000</v>
      </c>
      <c r="H1949">
        <v>5.4</v>
      </c>
    </row>
    <row r="1950" spans="1:8" x14ac:dyDescent="0.25">
      <c r="A1950" t="s">
        <v>2287</v>
      </c>
      <c r="B1950">
        <v>91</v>
      </c>
      <c r="C1950" s="32">
        <v>27087695</v>
      </c>
      <c r="D1950" t="s">
        <v>1828</v>
      </c>
      <c r="E1950" t="s">
        <v>4200</v>
      </c>
      <c r="F1950" t="s">
        <v>11</v>
      </c>
      <c r="G1950" s="32">
        <v>17700000</v>
      </c>
      <c r="H1950">
        <v>5.9</v>
      </c>
    </row>
    <row r="1951" spans="1:8" x14ac:dyDescent="0.25">
      <c r="A1951" t="s">
        <v>1431</v>
      </c>
      <c r="B1951">
        <v>98</v>
      </c>
      <c r="C1951" s="32">
        <v>22770864</v>
      </c>
      <c r="D1951" t="s">
        <v>866</v>
      </c>
      <c r="E1951" t="s">
        <v>2378</v>
      </c>
      <c r="F1951" t="s">
        <v>11</v>
      </c>
      <c r="G1951" s="32">
        <v>38000000</v>
      </c>
      <c r="H1951">
        <v>5.5</v>
      </c>
    </row>
    <row r="1952" spans="1:8" x14ac:dyDescent="0.25">
      <c r="A1952" t="s">
        <v>1840</v>
      </c>
      <c r="B1952">
        <v>117</v>
      </c>
      <c r="C1952" s="32">
        <v>371897</v>
      </c>
      <c r="D1952" t="s">
        <v>1165</v>
      </c>
      <c r="E1952" t="s">
        <v>6315</v>
      </c>
      <c r="F1952" t="s">
        <v>11</v>
      </c>
      <c r="G1952" s="32">
        <v>4000000</v>
      </c>
      <c r="H1952">
        <v>6.9</v>
      </c>
    </row>
    <row r="1953" spans="1:8" x14ac:dyDescent="0.25">
      <c r="A1953" t="s">
        <v>21</v>
      </c>
      <c r="B1953">
        <v>132</v>
      </c>
      <c r="C1953" s="32">
        <v>73058679</v>
      </c>
      <c r="D1953" t="s">
        <v>22</v>
      </c>
      <c r="E1953" t="s">
        <v>23</v>
      </c>
      <c r="F1953" t="s">
        <v>11</v>
      </c>
      <c r="G1953" s="32">
        <v>263700000</v>
      </c>
      <c r="H1953">
        <v>6.6</v>
      </c>
    </row>
    <row r="1954" spans="1:8" x14ac:dyDescent="0.25">
      <c r="A1954" t="s">
        <v>2171</v>
      </c>
      <c r="B1954">
        <v>116</v>
      </c>
      <c r="C1954" s="32">
        <v>71026631</v>
      </c>
      <c r="D1954" t="s">
        <v>730</v>
      </c>
      <c r="E1954" t="s">
        <v>2424</v>
      </c>
      <c r="F1954" t="s">
        <v>11</v>
      </c>
      <c r="G1954" s="32">
        <v>36000000</v>
      </c>
      <c r="H1954">
        <v>7</v>
      </c>
    </row>
    <row r="1955" spans="1:8" x14ac:dyDescent="0.25">
      <c r="A1955" t="s">
        <v>2036</v>
      </c>
      <c r="B1955">
        <v>101</v>
      </c>
      <c r="C1955" s="32">
        <v>8129455</v>
      </c>
      <c r="D1955" t="s">
        <v>464</v>
      </c>
      <c r="E1955" t="s">
        <v>2037</v>
      </c>
      <c r="F1955" t="s">
        <v>11</v>
      </c>
      <c r="G1955" s="32">
        <v>45000000</v>
      </c>
      <c r="H1955">
        <v>6.3</v>
      </c>
    </row>
    <row r="1956" spans="1:8" x14ac:dyDescent="0.25">
      <c r="A1956" t="s">
        <v>1994</v>
      </c>
      <c r="B1956">
        <v>87</v>
      </c>
      <c r="C1956" s="32">
        <v>27972410</v>
      </c>
      <c r="D1956" t="s">
        <v>551</v>
      </c>
      <c r="E1956" t="s">
        <v>1995</v>
      </c>
      <c r="F1956" t="s">
        <v>11</v>
      </c>
      <c r="G1956" s="32">
        <v>35000000</v>
      </c>
      <c r="H1956">
        <v>6.1</v>
      </c>
    </row>
    <row r="1957" spans="1:8" x14ac:dyDescent="0.25">
      <c r="A1957" t="s">
        <v>7654</v>
      </c>
      <c r="B1957">
        <v>97</v>
      </c>
      <c r="C1957" s="32">
        <v>48405881.850000001</v>
      </c>
      <c r="D1957" t="s">
        <v>2218</v>
      </c>
      <c r="E1957" t="s">
        <v>7655</v>
      </c>
      <c r="F1957" t="s">
        <v>11</v>
      </c>
      <c r="G1957" s="32">
        <v>500000</v>
      </c>
      <c r="H1957">
        <v>5.8</v>
      </c>
    </row>
    <row r="1958" spans="1:8" x14ac:dyDescent="0.25">
      <c r="A1958" t="s">
        <v>4786</v>
      </c>
      <c r="B1958">
        <v>97</v>
      </c>
      <c r="C1958" s="32">
        <v>31179516</v>
      </c>
      <c r="D1958" t="s">
        <v>676</v>
      </c>
      <c r="E1958" t="s">
        <v>4787</v>
      </c>
      <c r="F1958" t="s">
        <v>11</v>
      </c>
      <c r="G1958" s="32">
        <v>12000000</v>
      </c>
      <c r="H1958">
        <v>4.3</v>
      </c>
    </row>
    <row r="1959" spans="1:8" x14ac:dyDescent="0.25">
      <c r="A1959" t="s">
        <v>1594</v>
      </c>
      <c r="B1959">
        <v>81</v>
      </c>
      <c r="C1959" s="32">
        <v>10539414</v>
      </c>
      <c r="D1959" t="s">
        <v>1928</v>
      </c>
      <c r="E1959" t="s">
        <v>1929</v>
      </c>
      <c r="F1959" t="s">
        <v>11</v>
      </c>
      <c r="G1959" s="32">
        <v>47000000</v>
      </c>
      <c r="H1959">
        <v>4.7</v>
      </c>
    </row>
    <row r="1960" spans="1:8" x14ac:dyDescent="0.25">
      <c r="A1960" t="s">
        <v>4392</v>
      </c>
      <c r="B1960">
        <v>82</v>
      </c>
      <c r="C1960" s="32">
        <v>25571351</v>
      </c>
      <c r="D1960" t="s">
        <v>2992</v>
      </c>
      <c r="E1960" t="s">
        <v>4551</v>
      </c>
      <c r="F1960" t="s">
        <v>11</v>
      </c>
      <c r="G1960" s="32">
        <v>14000000</v>
      </c>
      <c r="H1960">
        <v>6.6</v>
      </c>
    </row>
    <row r="1961" spans="1:8" x14ac:dyDescent="0.25">
      <c r="A1961" t="s">
        <v>3519</v>
      </c>
      <c r="B1961">
        <v>98</v>
      </c>
      <c r="C1961" s="32">
        <v>14252830</v>
      </c>
      <c r="D1961" t="s">
        <v>2178</v>
      </c>
      <c r="E1961" t="s">
        <v>3520</v>
      </c>
      <c r="F1961" t="s">
        <v>11</v>
      </c>
      <c r="G1961" s="32">
        <v>22000000</v>
      </c>
      <c r="H1961">
        <v>5.3</v>
      </c>
    </row>
    <row r="1962" spans="1:8" x14ac:dyDescent="0.25">
      <c r="A1962" t="s">
        <v>513</v>
      </c>
      <c r="B1962">
        <v>94</v>
      </c>
      <c r="C1962" s="32">
        <v>103812241</v>
      </c>
      <c r="D1962" t="s">
        <v>53</v>
      </c>
      <c r="E1962" t="s">
        <v>998</v>
      </c>
      <c r="F1962" t="s">
        <v>11</v>
      </c>
      <c r="G1962" s="32">
        <v>79000000</v>
      </c>
      <c r="H1962">
        <v>5.8</v>
      </c>
    </row>
    <row r="1963" spans="1:8" x14ac:dyDescent="0.25">
      <c r="A1963" t="s">
        <v>7166</v>
      </c>
      <c r="B1963">
        <v>135</v>
      </c>
      <c r="C1963" s="32">
        <v>638951</v>
      </c>
      <c r="D1963" t="s">
        <v>1165</v>
      </c>
      <c r="E1963" t="s">
        <v>7167</v>
      </c>
      <c r="F1963" t="s">
        <v>7168</v>
      </c>
      <c r="G1963" s="32">
        <v>1592000</v>
      </c>
      <c r="H1963">
        <v>7.4</v>
      </c>
    </row>
    <row r="1964" spans="1:8" x14ac:dyDescent="0.25">
      <c r="A1964" t="s">
        <v>6668</v>
      </c>
      <c r="B1964">
        <v>90</v>
      </c>
      <c r="C1964" s="32">
        <v>48405881.850000001</v>
      </c>
      <c r="D1964" t="s">
        <v>6669</v>
      </c>
      <c r="E1964" t="s">
        <v>6670</v>
      </c>
      <c r="F1964" t="s">
        <v>5360</v>
      </c>
      <c r="G1964" s="32">
        <v>39887981.009999998</v>
      </c>
      <c r="H1964">
        <v>5.7</v>
      </c>
    </row>
    <row r="1965" spans="1:8" x14ac:dyDescent="0.25">
      <c r="A1965" t="s">
        <v>927</v>
      </c>
      <c r="B1965">
        <v>93</v>
      </c>
      <c r="C1965" s="32">
        <v>101702060</v>
      </c>
      <c r="D1965" t="s">
        <v>1944</v>
      </c>
      <c r="E1965" t="s">
        <v>1945</v>
      </c>
      <c r="F1965" t="s">
        <v>11</v>
      </c>
      <c r="G1965" s="32">
        <v>45000000</v>
      </c>
      <c r="H1965">
        <v>5.8</v>
      </c>
    </row>
    <row r="1966" spans="1:8" x14ac:dyDescent="0.25">
      <c r="A1966" t="s">
        <v>1513</v>
      </c>
      <c r="B1966">
        <v>97</v>
      </c>
      <c r="C1966" s="32">
        <v>21973182</v>
      </c>
      <c r="D1966" t="s">
        <v>281</v>
      </c>
      <c r="E1966" t="s">
        <v>3455</v>
      </c>
      <c r="F1966" t="s">
        <v>11</v>
      </c>
      <c r="G1966" s="32">
        <v>23000000</v>
      </c>
      <c r="H1966">
        <v>6.6</v>
      </c>
    </row>
    <row r="1967" spans="1:8" x14ac:dyDescent="0.25">
      <c r="A1967" t="s">
        <v>1417</v>
      </c>
      <c r="B1967">
        <v>124</v>
      </c>
      <c r="C1967" s="32">
        <v>56443482</v>
      </c>
      <c r="D1967" t="s">
        <v>1418</v>
      </c>
      <c r="E1967" t="s">
        <v>1419</v>
      </c>
      <c r="F1967" t="s">
        <v>11</v>
      </c>
      <c r="G1967" s="32">
        <v>60000000</v>
      </c>
      <c r="H1967">
        <v>6.6</v>
      </c>
    </row>
    <row r="1968" spans="1:8" x14ac:dyDescent="0.25">
      <c r="A1968" t="s">
        <v>3538</v>
      </c>
      <c r="B1968">
        <v>116</v>
      </c>
      <c r="C1968" s="32">
        <v>1050445</v>
      </c>
      <c r="D1968" t="s">
        <v>3539</v>
      </c>
      <c r="E1968" t="s">
        <v>3540</v>
      </c>
      <c r="F1968" t="s">
        <v>497</v>
      </c>
      <c r="G1968" s="32">
        <v>22000000</v>
      </c>
      <c r="H1968">
        <v>7.8</v>
      </c>
    </row>
    <row r="1969" spans="1:8" x14ac:dyDescent="0.25">
      <c r="A1969" t="s">
        <v>3074</v>
      </c>
      <c r="B1969">
        <v>118</v>
      </c>
      <c r="C1969" s="32">
        <v>30920167</v>
      </c>
      <c r="D1969" t="s">
        <v>2178</v>
      </c>
      <c r="E1969" t="s">
        <v>3075</v>
      </c>
      <c r="F1969" t="s">
        <v>11</v>
      </c>
      <c r="G1969" s="32">
        <v>25000000</v>
      </c>
      <c r="H1969">
        <v>5.7</v>
      </c>
    </row>
    <row r="1970" spans="1:8" x14ac:dyDescent="0.25">
      <c r="A1970" t="s">
        <v>5284</v>
      </c>
      <c r="B1970">
        <v>186</v>
      </c>
      <c r="C1970" s="32">
        <v>48405881.850000001</v>
      </c>
      <c r="D1970" t="s">
        <v>1160</v>
      </c>
      <c r="E1970" t="s">
        <v>6533</v>
      </c>
      <c r="F1970" t="s">
        <v>11</v>
      </c>
      <c r="G1970" s="32">
        <v>3000000</v>
      </c>
      <c r="H1970">
        <v>8.3000000000000007</v>
      </c>
    </row>
    <row r="1971" spans="1:8" x14ac:dyDescent="0.25">
      <c r="A1971" t="s">
        <v>5849</v>
      </c>
      <c r="B1971">
        <v>117</v>
      </c>
      <c r="C1971" s="32">
        <v>48405881.850000001</v>
      </c>
      <c r="D1971" t="s">
        <v>1165</v>
      </c>
      <c r="E1971" t="s">
        <v>5850</v>
      </c>
      <c r="F1971" t="s">
        <v>11</v>
      </c>
      <c r="G1971" s="32">
        <v>7840000</v>
      </c>
      <c r="H1971">
        <v>7.4</v>
      </c>
    </row>
    <row r="1972" spans="1:8" x14ac:dyDescent="0.25">
      <c r="A1972" t="s">
        <v>1256</v>
      </c>
      <c r="B1972">
        <v>123</v>
      </c>
      <c r="C1972" s="32">
        <v>94125426</v>
      </c>
      <c r="D1972" t="s">
        <v>2150</v>
      </c>
      <c r="E1972" t="s">
        <v>2151</v>
      </c>
      <c r="F1972" t="s">
        <v>11</v>
      </c>
      <c r="G1972" s="32">
        <v>40000000</v>
      </c>
      <c r="H1972">
        <v>7</v>
      </c>
    </row>
    <row r="1973" spans="1:8" x14ac:dyDescent="0.25">
      <c r="A1973" t="s">
        <v>7602</v>
      </c>
      <c r="B1973">
        <v>83</v>
      </c>
      <c r="C1973" s="32">
        <v>48405881.850000001</v>
      </c>
      <c r="D1973" t="s">
        <v>676</v>
      </c>
      <c r="E1973" t="s">
        <v>7603</v>
      </c>
      <c r="F1973" t="s">
        <v>7604</v>
      </c>
      <c r="G1973" s="32">
        <v>500000</v>
      </c>
      <c r="H1973">
        <v>6.4</v>
      </c>
    </row>
    <row r="1974" spans="1:8" x14ac:dyDescent="0.25">
      <c r="A1974" t="s">
        <v>169</v>
      </c>
      <c r="B1974">
        <v>88</v>
      </c>
      <c r="C1974" s="32">
        <v>80170146</v>
      </c>
      <c r="D1974" t="s">
        <v>74</v>
      </c>
      <c r="E1974" t="s">
        <v>860</v>
      </c>
      <c r="F1974" t="s">
        <v>11</v>
      </c>
      <c r="G1974" s="32">
        <v>85000000</v>
      </c>
      <c r="H1974">
        <v>6.1</v>
      </c>
    </row>
    <row r="1975" spans="1:8" x14ac:dyDescent="0.25">
      <c r="A1975" t="s">
        <v>5065</v>
      </c>
      <c r="B1975">
        <v>112</v>
      </c>
      <c r="C1975" s="32">
        <v>37295394</v>
      </c>
      <c r="D1975" t="s">
        <v>866</v>
      </c>
      <c r="E1975" t="s">
        <v>5604</v>
      </c>
      <c r="F1975" t="s">
        <v>11</v>
      </c>
      <c r="G1975" s="32">
        <v>6600000</v>
      </c>
      <c r="H1975">
        <v>5.7</v>
      </c>
    </row>
    <row r="1976" spans="1:8" x14ac:dyDescent="0.25">
      <c r="A1976" t="s">
        <v>5249</v>
      </c>
      <c r="B1976">
        <v>85</v>
      </c>
      <c r="C1976" s="32">
        <v>48405881.850000001</v>
      </c>
      <c r="D1976" t="s">
        <v>5250</v>
      </c>
      <c r="E1976" t="s">
        <v>5251</v>
      </c>
      <c r="F1976" t="s">
        <v>11</v>
      </c>
      <c r="G1976" s="32">
        <v>10000000</v>
      </c>
      <c r="H1976">
        <v>4.8</v>
      </c>
    </row>
    <row r="1977" spans="1:8" x14ac:dyDescent="0.25">
      <c r="A1977" t="s">
        <v>2768</v>
      </c>
      <c r="B1977">
        <v>96</v>
      </c>
      <c r="C1977" s="32">
        <v>143492840</v>
      </c>
      <c r="D1977" t="s">
        <v>480</v>
      </c>
      <c r="E1977" t="s">
        <v>5589</v>
      </c>
      <c r="F1977" t="s">
        <v>11</v>
      </c>
      <c r="G1977" s="32">
        <v>7500000</v>
      </c>
      <c r="H1977">
        <v>7.5</v>
      </c>
    </row>
    <row r="1978" spans="1:8" x14ac:dyDescent="0.25">
      <c r="A1978" t="s">
        <v>2768</v>
      </c>
      <c r="B1978">
        <v>96</v>
      </c>
      <c r="C1978" s="32">
        <v>143492840</v>
      </c>
      <c r="D1978" t="s">
        <v>480</v>
      </c>
      <c r="E1978" t="s">
        <v>5589</v>
      </c>
      <c r="F1978" t="s">
        <v>11</v>
      </c>
      <c r="G1978" s="32">
        <v>7500000</v>
      </c>
      <c r="H1978">
        <v>7.5</v>
      </c>
    </row>
    <row r="1979" spans="1:8" x14ac:dyDescent="0.25">
      <c r="A1979" t="s">
        <v>140</v>
      </c>
      <c r="B1979">
        <v>127</v>
      </c>
      <c r="C1979" s="32">
        <v>47375327</v>
      </c>
      <c r="D1979" t="s">
        <v>22</v>
      </c>
      <c r="E1979" t="s">
        <v>141</v>
      </c>
      <c r="F1979" t="s">
        <v>11</v>
      </c>
      <c r="G1979" s="32">
        <v>176000000</v>
      </c>
      <c r="H1979">
        <v>5.4</v>
      </c>
    </row>
    <row r="1980" spans="1:8" x14ac:dyDescent="0.25">
      <c r="A1980" t="s">
        <v>297</v>
      </c>
      <c r="B1980">
        <v>92</v>
      </c>
      <c r="C1980" s="32">
        <v>181166115</v>
      </c>
      <c r="D1980" t="s">
        <v>74</v>
      </c>
      <c r="E1980" t="s">
        <v>699</v>
      </c>
      <c r="F1980" t="s">
        <v>11</v>
      </c>
      <c r="G1980" s="32">
        <v>93000000</v>
      </c>
      <c r="H1980">
        <v>5.9</v>
      </c>
    </row>
    <row r="1981" spans="1:8" x14ac:dyDescent="0.25">
      <c r="A1981" t="s">
        <v>123</v>
      </c>
      <c r="B1981">
        <v>127</v>
      </c>
      <c r="C1981" s="32">
        <v>356784000</v>
      </c>
      <c r="D1981" t="s">
        <v>392</v>
      </c>
      <c r="E1981" t="s">
        <v>1316</v>
      </c>
      <c r="F1981" t="s">
        <v>11</v>
      </c>
      <c r="G1981" s="32">
        <v>63000000</v>
      </c>
      <c r="H1981">
        <v>8.1</v>
      </c>
    </row>
    <row r="1982" spans="1:8" x14ac:dyDescent="0.25">
      <c r="A1982" t="s">
        <v>76</v>
      </c>
      <c r="B1982">
        <v>124</v>
      </c>
      <c r="C1982" s="32">
        <v>652177271</v>
      </c>
      <c r="D1982" t="s">
        <v>74</v>
      </c>
      <c r="E1982" t="s">
        <v>77</v>
      </c>
      <c r="F1982" t="s">
        <v>11</v>
      </c>
      <c r="G1982" s="32">
        <v>150000000</v>
      </c>
      <c r="H1982">
        <v>7</v>
      </c>
    </row>
    <row r="1983" spans="1:8" x14ac:dyDescent="0.25">
      <c r="A1983" t="s">
        <v>751</v>
      </c>
      <c r="B1983">
        <v>117</v>
      </c>
      <c r="C1983" s="32">
        <v>103028109</v>
      </c>
      <c r="D1983" t="s">
        <v>569</v>
      </c>
      <c r="E1983" t="s">
        <v>899</v>
      </c>
      <c r="F1983" t="s">
        <v>11</v>
      </c>
      <c r="G1983" s="32">
        <v>80000000</v>
      </c>
      <c r="H1983">
        <v>6.4</v>
      </c>
    </row>
    <row r="1984" spans="1:8" x14ac:dyDescent="0.25">
      <c r="A1984" t="s">
        <v>702</v>
      </c>
      <c r="B1984">
        <v>95</v>
      </c>
      <c r="C1984" s="32">
        <v>48291624</v>
      </c>
      <c r="D1984" t="s">
        <v>1244</v>
      </c>
      <c r="E1984" t="s">
        <v>1525</v>
      </c>
      <c r="F1984" t="s">
        <v>11</v>
      </c>
      <c r="G1984" s="32">
        <v>58000000</v>
      </c>
      <c r="H1984">
        <v>6.7</v>
      </c>
    </row>
    <row r="1985" spans="1:8" x14ac:dyDescent="0.25">
      <c r="A1985" t="s">
        <v>6599</v>
      </c>
      <c r="B1985">
        <v>97</v>
      </c>
      <c r="C1985" s="32">
        <v>39852</v>
      </c>
      <c r="D1985" t="s">
        <v>866</v>
      </c>
      <c r="E1985" t="s">
        <v>6600</v>
      </c>
      <c r="F1985" t="s">
        <v>11</v>
      </c>
      <c r="G1985" s="32">
        <v>3000000</v>
      </c>
      <c r="H1985">
        <v>6.7</v>
      </c>
    </row>
    <row r="1986" spans="1:8" x14ac:dyDescent="0.25">
      <c r="A1986" t="s">
        <v>268</v>
      </c>
      <c r="B1986">
        <v>95</v>
      </c>
      <c r="C1986" s="32">
        <v>56127162</v>
      </c>
      <c r="D1986" t="s">
        <v>569</v>
      </c>
      <c r="E1986" t="s">
        <v>3918</v>
      </c>
      <c r="F1986" t="s">
        <v>11</v>
      </c>
      <c r="G1986" s="32">
        <v>18000000</v>
      </c>
      <c r="H1986">
        <v>5.4</v>
      </c>
    </row>
    <row r="1987" spans="1:8" x14ac:dyDescent="0.25">
      <c r="A1987" t="s">
        <v>1445</v>
      </c>
      <c r="B1987">
        <v>103</v>
      </c>
      <c r="C1987" s="32">
        <v>17324744</v>
      </c>
      <c r="D1987" t="s">
        <v>1244</v>
      </c>
      <c r="E1987" t="s">
        <v>3036</v>
      </c>
      <c r="F1987" t="s">
        <v>11</v>
      </c>
      <c r="G1987" s="32">
        <v>28000000</v>
      </c>
      <c r="H1987">
        <v>5.3</v>
      </c>
    </row>
    <row r="1988" spans="1:8" x14ac:dyDescent="0.25">
      <c r="A1988" t="s">
        <v>2311</v>
      </c>
      <c r="B1988">
        <v>84</v>
      </c>
      <c r="C1988" s="32">
        <v>4777007</v>
      </c>
      <c r="D1988" t="s">
        <v>2312</v>
      </c>
      <c r="E1988" t="s">
        <v>2313</v>
      </c>
      <c r="F1988" t="s">
        <v>11</v>
      </c>
      <c r="G1988" s="32">
        <v>40000000</v>
      </c>
      <c r="H1988">
        <v>5.8</v>
      </c>
    </row>
    <row r="1989" spans="1:8" x14ac:dyDescent="0.25">
      <c r="A1989" t="s">
        <v>3071</v>
      </c>
      <c r="B1989">
        <v>100</v>
      </c>
      <c r="C1989" s="32">
        <v>21520719</v>
      </c>
      <c r="D1989" t="s">
        <v>1329</v>
      </c>
      <c r="E1989" t="s">
        <v>4819</v>
      </c>
      <c r="F1989" t="s">
        <v>11</v>
      </c>
      <c r="G1989" s="32">
        <v>39887981.009999998</v>
      </c>
      <c r="H1989">
        <v>5.8</v>
      </c>
    </row>
    <row r="1990" spans="1:8" x14ac:dyDescent="0.25">
      <c r="A1990" t="s">
        <v>356</v>
      </c>
      <c r="B1990">
        <v>115</v>
      </c>
      <c r="C1990" s="32">
        <v>73000942</v>
      </c>
      <c r="D1990" t="s">
        <v>1385</v>
      </c>
      <c r="E1990" t="s">
        <v>4620</v>
      </c>
      <c r="F1990" t="s">
        <v>11</v>
      </c>
      <c r="G1990" s="32">
        <v>13000000</v>
      </c>
      <c r="H1990">
        <v>1.6</v>
      </c>
    </row>
    <row r="1991" spans="1:8" x14ac:dyDescent="0.25">
      <c r="A1991" t="s">
        <v>4261</v>
      </c>
      <c r="B1991">
        <v>91</v>
      </c>
      <c r="C1991" s="32">
        <v>13571817</v>
      </c>
      <c r="D1991" t="s">
        <v>1531</v>
      </c>
      <c r="E1991" t="s">
        <v>4262</v>
      </c>
      <c r="F1991" t="s">
        <v>11</v>
      </c>
      <c r="G1991" s="32">
        <v>15600000</v>
      </c>
      <c r="H1991">
        <v>4.5</v>
      </c>
    </row>
    <row r="1992" spans="1:8" x14ac:dyDescent="0.25">
      <c r="A1992" t="s">
        <v>782</v>
      </c>
      <c r="B1992">
        <v>138</v>
      </c>
      <c r="C1992" s="32">
        <v>35168677</v>
      </c>
      <c r="D1992" t="s">
        <v>749</v>
      </c>
      <c r="E1992" t="s">
        <v>783</v>
      </c>
      <c r="F1992" t="s">
        <v>11</v>
      </c>
      <c r="G1992" s="32">
        <v>100000000</v>
      </c>
      <c r="H1992">
        <v>6.7</v>
      </c>
    </row>
    <row r="1993" spans="1:8" x14ac:dyDescent="0.25">
      <c r="A1993" t="s">
        <v>4984</v>
      </c>
      <c r="B1993">
        <v>193</v>
      </c>
      <c r="C1993" s="32">
        <v>3275443</v>
      </c>
      <c r="D1993" t="s">
        <v>1165</v>
      </c>
      <c r="E1993" t="s">
        <v>4985</v>
      </c>
      <c r="F1993" t="s">
        <v>1905</v>
      </c>
      <c r="G1993" s="32">
        <v>700000000</v>
      </c>
      <c r="H1993">
        <v>6</v>
      </c>
    </row>
    <row r="1994" spans="1:8" x14ac:dyDescent="0.25">
      <c r="A1994" t="s">
        <v>3478</v>
      </c>
      <c r="B1994">
        <v>109</v>
      </c>
      <c r="C1994" s="32">
        <v>4109095</v>
      </c>
      <c r="D1994" t="s">
        <v>6552</v>
      </c>
      <c r="E1994" t="s">
        <v>6553</v>
      </c>
      <c r="F1994" t="s">
        <v>11</v>
      </c>
      <c r="G1994" s="32">
        <v>3000000</v>
      </c>
      <c r="H1994">
        <v>6</v>
      </c>
    </row>
    <row r="1995" spans="1:8" x14ac:dyDescent="0.25">
      <c r="A1995" t="s">
        <v>1389</v>
      </c>
      <c r="B1995">
        <v>89</v>
      </c>
      <c r="C1995" s="32">
        <v>66734992</v>
      </c>
      <c r="D1995" t="s">
        <v>464</v>
      </c>
      <c r="E1995" t="s">
        <v>1390</v>
      </c>
      <c r="F1995" t="s">
        <v>11</v>
      </c>
      <c r="G1995" s="32">
        <v>60000000</v>
      </c>
      <c r="H1995">
        <v>4.4000000000000004</v>
      </c>
    </row>
    <row r="1996" spans="1:8" x14ac:dyDescent="0.25">
      <c r="A1996" t="s">
        <v>3942</v>
      </c>
      <c r="B1996">
        <v>116</v>
      </c>
      <c r="C1996" s="32">
        <v>1292527</v>
      </c>
      <c r="D1996" t="s">
        <v>3943</v>
      </c>
      <c r="E1996" t="s">
        <v>3944</v>
      </c>
      <c r="F1996" t="s">
        <v>11</v>
      </c>
      <c r="G1996" s="32">
        <v>19000000</v>
      </c>
      <c r="H1996">
        <v>6.3</v>
      </c>
    </row>
    <row r="1997" spans="1:8" x14ac:dyDescent="0.25">
      <c r="A1997" t="s">
        <v>7406</v>
      </c>
      <c r="B1997">
        <v>108.1809035</v>
      </c>
      <c r="C1997" s="32">
        <v>48405881.850000001</v>
      </c>
      <c r="D1997" t="s">
        <v>1041</v>
      </c>
      <c r="E1997" t="s">
        <v>7407</v>
      </c>
      <c r="F1997" t="s">
        <v>7408</v>
      </c>
      <c r="G1997" s="32">
        <v>1000000</v>
      </c>
      <c r="H1997">
        <v>7</v>
      </c>
    </row>
    <row r="1998" spans="1:8" x14ac:dyDescent="0.25">
      <c r="A1998" t="s">
        <v>482</v>
      </c>
      <c r="B1998">
        <v>123</v>
      </c>
      <c r="C1998" s="32">
        <v>47095453</v>
      </c>
      <c r="D1998" t="s">
        <v>1244</v>
      </c>
      <c r="E1998" t="s">
        <v>1891</v>
      </c>
      <c r="F1998" t="s">
        <v>11</v>
      </c>
      <c r="G1998" s="32">
        <v>48000000</v>
      </c>
      <c r="H1998">
        <v>6.4</v>
      </c>
    </row>
    <row r="1999" spans="1:8" x14ac:dyDescent="0.25">
      <c r="A1999" t="s">
        <v>4793</v>
      </c>
      <c r="B1999">
        <v>93</v>
      </c>
      <c r="C1999" s="32">
        <v>25240988</v>
      </c>
      <c r="D1999" t="s">
        <v>1385</v>
      </c>
      <c r="E1999" t="s">
        <v>4794</v>
      </c>
      <c r="F1999" t="s">
        <v>11</v>
      </c>
      <c r="G1999" s="32">
        <v>12000000</v>
      </c>
      <c r="H1999">
        <v>5.9</v>
      </c>
    </row>
    <row r="2000" spans="1:8" x14ac:dyDescent="0.25">
      <c r="A2000" t="s">
        <v>4375</v>
      </c>
      <c r="B2000">
        <v>100</v>
      </c>
      <c r="C2000" s="32">
        <v>20566327</v>
      </c>
      <c r="D2000" t="s">
        <v>735</v>
      </c>
      <c r="E2000" t="s">
        <v>4376</v>
      </c>
      <c r="F2000" t="s">
        <v>11</v>
      </c>
      <c r="G2000" s="32">
        <v>15000000</v>
      </c>
      <c r="H2000">
        <v>6.4</v>
      </c>
    </row>
    <row r="2001" spans="1:8" x14ac:dyDescent="0.25">
      <c r="A2001" t="s">
        <v>2971</v>
      </c>
      <c r="B2001">
        <v>128</v>
      </c>
      <c r="C2001" s="32">
        <v>37036404</v>
      </c>
      <c r="D2001" t="s">
        <v>480</v>
      </c>
      <c r="E2001" t="s">
        <v>2972</v>
      </c>
      <c r="F2001" t="s">
        <v>11</v>
      </c>
      <c r="G2001" s="32">
        <v>30000000</v>
      </c>
      <c r="H2001">
        <v>6.4</v>
      </c>
    </row>
    <row r="2002" spans="1:8" x14ac:dyDescent="0.25">
      <c r="A2002" t="s">
        <v>5236</v>
      </c>
      <c r="B2002">
        <v>90</v>
      </c>
      <c r="C2002" s="32">
        <v>4328294</v>
      </c>
      <c r="D2002" t="s">
        <v>676</v>
      </c>
      <c r="E2002" t="s">
        <v>6052</v>
      </c>
      <c r="F2002" t="s">
        <v>11</v>
      </c>
      <c r="G2002" s="32">
        <v>39887981.009999998</v>
      </c>
      <c r="H2002">
        <v>5.4</v>
      </c>
    </row>
    <row r="2003" spans="1:8" x14ac:dyDescent="0.25">
      <c r="A2003" t="s">
        <v>6706</v>
      </c>
      <c r="B2003">
        <v>89</v>
      </c>
      <c r="C2003" s="32">
        <v>7705974</v>
      </c>
      <c r="D2003" t="s">
        <v>5944</v>
      </c>
      <c r="E2003" t="s">
        <v>7529</v>
      </c>
      <c r="F2003" t="s">
        <v>11</v>
      </c>
      <c r="G2003" s="32">
        <v>39887981.009999998</v>
      </c>
      <c r="H2003">
        <v>7.5</v>
      </c>
    </row>
    <row r="2004" spans="1:8" x14ac:dyDescent="0.25">
      <c r="A2004" t="s">
        <v>6706</v>
      </c>
      <c r="B2004">
        <v>75</v>
      </c>
      <c r="C2004" s="32">
        <v>32230907</v>
      </c>
      <c r="D2004" t="s">
        <v>5944</v>
      </c>
      <c r="E2004" t="s">
        <v>6707</v>
      </c>
      <c r="F2004" t="s">
        <v>11</v>
      </c>
      <c r="G2004" s="32">
        <v>2500000</v>
      </c>
      <c r="H2004">
        <v>6.7</v>
      </c>
    </row>
    <row r="2005" spans="1:8" x14ac:dyDescent="0.25">
      <c r="A2005" t="s">
        <v>5885</v>
      </c>
      <c r="B2005">
        <v>141</v>
      </c>
      <c r="C2005" s="32">
        <v>352684</v>
      </c>
      <c r="D2005" t="s">
        <v>735</v>
      </c>
      <c r="E2005" t="s">
        <v>5886</v>
      </c>
      <c r="F2005" t="s">
        <v>1905</v>
      </c>
      <c r="G2005" s="32">
        <v>39887981.009999998</v>
      </c>
      <c r="H2005">
        <v>4.3</v>
      </c>
    </row>
    <row r="2006" spans="1:8" x14ac:dyDescent="0.25">
      <c r="A2006" t="s">
        <v>4505</v>
      </c>
      <c r="B2006">
        <v>85</v>
      </c>
      <c r="C2006" s="32">
        <v>48405881.850000001</v>
      </c>
      <c r="D2006" t="s">
        <v>970</v>
      </c>
      <c r="E2006" t="s">
        <v>4506</v>
      </c>
      <c r="F2006" t="s">
        <v>11</v>
      </c>
      <c r="G2006" s="32">
        <v>20000000</v>
      </c>
      <c r="H2006">
        <v>5.8</v>
      </c>
    </row>
    <row r="2007" spans="1:8" x14ac:dyDescent="0.25">
      <c r="A2007" t="s">
        <v>3048</v>
      </c>
      <c r="B2007">
        <v>103</v>
      </c>
      <c r="C2007" s="32">
        <v>28751715</v>
      </c>
      <c r="D2007" t="s">
        <v>591</v>
      </c>
      <c r="E2007" t="s">
        <v>3049</v>
      </c>
      <c r="F2007" t="s">
        <v>11</v>
      </c>
      <c r="G2007" s="32">
        <v>28000000</v>
      </c>
      <c r="H2007">
        <v>6.6</v>
      </c>
    </row>
    <row r="2008" spans="1:8" x14ac:dyDescent="0.25">
      <c r="A2008" t="s">
        <v>228</v>
      </c>
      <c r="B2008">
        <v>117</v>
      </c>
      <c r="C2008" s="32">
        <v>48043505</v>
      </c>
      <c r="D2008" t="s">
        <v>735</v>
      </c>
      <c r="E2008" t="s">
        <v>3019</v>
      </c>
      <c r="F2008" t="s">
        <v>11</v>
      </c>
      <c r="G2008" s="32">
        <v>30000000</v>
      </c>
      <c r="H2008">
        <v>7.7</v>
      </c>
    </row>
    <row r="2009" spans="1:8" x14ac:dyDescent="0.25">
      <c r="A2009" t="s">
        <v>1569</v>
      </c>
      <c r="B2009">
        <v>95</v>
      </c>
      <c r="C2009" s="32">
        <v>52580895</v>
      </c>
      <c r="D2009" t="s">
        <v>1978</v>
      </c>
      <c r="E2009" t="s">
        <v>1979</v>
      </c>
      <c r="F2009" t="s">
        <v>11</v>
      </c>
      <c r="G2009" s="32">
        <v>45000000</v>
      </c>
      <c r="H2009">
        <v>5.6</v>
      </c>
    </row>
    <row r="2010" spans="1:8" x14ac:dyDescent="0.25">
      <c r="A2010" t="s">
        <v>5449</v>
      </c>
      <c r="B2010">
        <v>80</v>
      </c>
      <c r="C2010" s="32">
        <v>48405881.850000001</v>
      </c>
      <c r="D2010" t="s">
        <v>317</v>
      </c>
      <c r="E2010" t="s">
        <v>5450</v>
      </c>
      <c r="F2010" t="s">
        <v>11</v>
      </c>
      <c r="G2010" s="32">
        <v>39887981.009999998</v>
      </c>
      <c r="H2010">
        <v>7.8</v>
      </c>
    </row>
    <row r="2011" spans="1:8" x14ac:dyDescent="0.25">
      <c r="A2011" t="s">
        <v>6792</v>
      </c>
      <c r="B2011">
        <v>91</v>
      </c>
      <c r="C2011" s="32">
        <v>7417210</v>
      </c>
      <c r="D2011" t="s">
        <v>1165</v>
      </c>
      <c r="E2011" t="s">
        <v>7072</v>
      </c>
      <c r="F2011" t="s">
        <v>11</v>
      </c>
      <c r="G2011" s="32">
        <v>1500000</v>
      </c>
      <c r="H2011">
        <v>7</v>
      </c>
    </row>
    <row r="2012" spans="1:8" x14ac:dyDescent="0.25">
      <c r="A2012" t="s">
        <v>596</v>
      </c>
      <c r="B2012">
        <v>111</v>
      </c>
      <c r="C2012" s="32">
        <v>70098138</v>
      </c>
      <c r="D2012" t="s">
        <v>449</v>
      </c>
      <c r="E2012" t="s">
        <v>1583</v>
      </c>
      <c r="F2012" t="s">
        <v>11</v>
      </c>
      <c r="G2012" s="32">
        <v>30000000</v>
      </c>
      <c r="H2012">
        <v>8.1</v>
      </c>
    </row>
    <row r="2013" spans="1:8" x14ac:dyDescent="0.25">
      <c r="A2013" t="s">
        <v>596</v>
      </c>
      <c r="B2013">
        <v>137</v>
      </c>
      <c r="C2013" s="32">
        <v>66207920</v>
      </c>
      <c r="D2013" t="s">
        <v>145</v>
      </c>
      <c r="E2013" t="s">
        <v>1585</v>
      </c>
      <c r="F2013" t="s">
        <v>11</v>
      </c>
      <c r="G2013" s="32">
        <v>30000000</v>
      </c>
      <c r="H2013">
        <v>8</v>
      </c>
    </row>
    <row r="2014" spans="1:8" x14ac:dyDescent="0.25">
      <c r="A2014" t="s">
        <v>7530</v>
      </c>
      <c r="B2014">
        <v>95</v>
      </c>
      <c r="C2014" s="32">
        <v>26297</v>
      </c>
      <c r="D2014" t="s">
        <v>2296</v>
      </c>
      <c r="E2014" t="s">
        <v>7531</v>
      </c>
      <c r="F2014" t="s">
        <v>11</v>
      </c>
      <c r="G2014" s="32">
        <v>500000</v>
      </c>
      <c r="H2014">
        <v>6.3</v>
      </c>
    </row>
    <row r="2015" spans="1:8" x14ac:dyDescent="0.25">
      <c r="A2015" t="s">
        <v>6072</v>
      </c>
      <c r="B2015">
        <v>112</v>
      </c>
      <c r="C2015" s="32">
        <v>2445646</v>
      </c>
      <c r="D2015" t="s">
        <v>6073</v>
      </c>
      <c r="E2015" t="s">
        <v>6074</v>
      </c>
      <c r="F2015" t="s">
        <v>11</v>
      </c>
      <c r="G2015" s="32">
        <v>5000000</v>
      </c>
      <c r="H2015">
        <v>7</v>
      </c>
    </row>
    <row r="2016" spans="1:8" x14ac:dyDescent="0.25">
      <c r="A2016" t="s">
        <v>1188</v>
      </c>
      <c r="B2016">
        <v>116</v>
      </c>
      <c r="C2016" s="32">
        <v>25093607</v>
      </c>
      <c r="D2016" t="s">
        <v>108</v>
      </c>
      <c r="E2016" t="s">
        <v>1189</v>
      </c>
      <c r="F2016" t="s">
        <v>11</v>
      </c>
      <c r="G2016" s="32">
        <v>35000000</v>
      </c>
      <c r="H2016">
        <v>6.5</v>
      </c>
    </row>
    <row r="2017" spans="1:8" x14ac:dyDescent="0.25">
      <c r="A2017" t="s">
        <v>1608</v>
      </c>
      <c r="B2017">
        <v>98</v>
      </c>
      <c r="C2017" s="32">
        <v>1987762</v>
      </c>
      <c r="D2017" t="s">
        <v>1797</v>
      </c>
      <c r="E2017" t="s">
        <v>5184</v>
      </c>
      <c r="F2017" t="s">
        <v>11</v>
      </c>
      <c r="G2017" s="32">
        <v>11000000</v>
      </c>
      <c r="H2017">
        <v>6.7</v>
      </c>
    </row>
    <row r="2018" spans="1:8" x14ac:dyDescent="0.25">
      <c r="A2018" t="s">
        <v>1056</v>
      </c>
      <c r="B2018">
        <v>100</v>
      </c>
      <c r="C2018" s="32">
        <v>47000485</v>
      </c>
      <c r="D2018" t="s">
        <v>1057</v>
      </c>
      <c r="E2018" t="s">
        <v>1058</v>
      </c>
      <c r="F2018" t="s">
        <v>11</v>
      </c>
      <c r="G2018" s="32">
        <v>75000000</v>
      </c>
      <c r="H2018">
        <v>5.4</v>
      </c>
    </row>
    <row r="2019" spans="1:8" x14ac:dyDescent="0.25">
      <c r="A2019" t="s">
        <v>2941</v>
      </c>
      <c r="B2019">
        <v>97</v>
      </c>
      <c r="C2019" s="32">
        <v>14938570</v>
      </c>
      <c r="D2019" t="s">
        <v>519</v>
      </c>
      <c r="E2019" t="s">
        <v>4388</v>
      </c>
      <c r="F2019" t="s">
        <v>11</v>
      </c>
      <c r="G2019" s="32">
        <v>15000000</v>
      </c>
      <c r="H2019">
        <v>6.2</v>
      </c>
    </row>
    <row r="2020" spans="1:8" x14ac:dyDescent="0.25">
      <c r="A2020" t="s">
        <v>6284</v>
      </c>
      <c r="B2020">
        <v>99</v>
      </c>
      <c r="C2020" s="32">
        <v>418953</v>
      </c>
      <c r="D2020" t="s">
        <v>730</v>
      </c>
      <c r="E2020" t="s">
        <v>7091</v>
      </c>
      <c r="F2020" t="s">
        <v>11</v>
      </c>
      <c r="G2020" s="32">
        <v>1500000</v>
      </c>
      <c r="H2020">
        <v>6.5</v>
      </c>
    </row>
    <row r="2021" spans="1:8" x14ac:dyDescent="0.25">
      <c r="A2021" t="s">
        <v>924</v>
      </c>
      <c r="B2021">
        <v>111</v>
      </c>
      <c r="C2021" s="32">
        <v>91457688</v>
      </c>
      <c r="D2021" t="s">
        <v>591</v>
      </c>
      <c r="E2021" t="s">
        <v>3115</v>
      </c>
      <c r="F2021" t="s">
        <v>11</v>
      </c>
      <c r="G2021" s="32">
        <v>26000000</v>
      </c>
      <c r="H2021">
        <v>6</v>
      </c>
    </row>
    <row r="2022" spans="1:8" x14ac:dyDescent="0.25">
      <c r="A2022" t="s">
        <v>55</v>
      </c>
      <c r="B2022">
        <v>201</v>
      </c>
      <c r="C2022" s="32">
        <v>218051260</v>
      </c>
      <c r="D2022" t="s">
        <v>67</v>
      </c>
      <c r="E2022" t="s">
        <v>68</v>
      </c>
      <c r="F2022" t="s">
        <v>11</v>
      </c>
      <c r="G2022" s="32">
        <v>207000000</v>
      </c>
      <c r="H2022">
        <v>7.2</v>
      </c>
    </row>
    <row r="2023" spans="1:8" x14ac:dyDescent="0.25">
      <c r="A2023" t="s">
        <v>55</v>
      </c>
      <c r="B2023">
        <v>201</v>
      </c>
      <c r="C2023" s="32">
        <v>218051260</v>
      </c>
      <c r="D2023" t="s">
        <v>67</v>
      </c>
      <c r="E2023" t="s">
        <v>68</v>
      </c>
      <c r="F2023" t="s">
        <v>11</v>
      </c>
      <c r="G2023" s="32">
        <v>207000000</v>
      </c>
      <c r="H2023">
        <v>7.2</v>
      </c>
    </row>
    <row r="2024" spans="1:8" x14ac:dyDescent="0.25">
      <c r="A2024" t="s">
        <v>55</v>
      </c>
      <c r="B2024">
        <v>201</v>
      </c>
      <c r="C2024" s="32">
        <v>218051260</v>
      </c>
      <c r="D2024" t="s">
        <v>67</v>
      </c>
      <c r="E2024" t="s">
        <v>68</v>
      </c>
      <c r="F2024" t="s">
        <v>11</v>
      </c>
      <c r="G2024" s="32">
        <v>207000000</v>
      </c>
      <c r="H2024">
        <v>7.2</v>
      </c>
    </row>
    <row r="2025" spans="1:8" x14ac:dyDescent="0.25">
      <c r="A2025" t="s">
        <v>60</v>
      </c>
      <c r="B2025">
        <v>194</v>
      </c>
      <c r="C2025" s="32">
        <v>47396698</v>
      </c>
      <c r="D2025" t="s">
        <v>367</v>
      </c>
      <c r="E2025" t="s">
        <v>560</v>
      </c>
      <c r="F2025" t="s">
        <v>11</v>
      </c>
      <c r="G2025" s="32">
        <v>130000000</v>
      </c>
      <c r="H2025">
        <v>7.2</v>
      </c>
    </row>
    <row r="2026" spans="1:8" x14ac:dyDescent="0.25">
      <c r="A2026" t="s">
        <v>7616</v>
      </c>
      <c r="B2026">
        <v>97</v>
      </c>
      <c r="C2026" s="32">
        <v>17000000</v>
      </c>
      <c r="D2026" t="s">
        <v>3450</v>
      </c>
      <c r="E2026" t="s">
        <v>7617</v>
      </c>
      <c r="F2026" t="s">
        <v>11</v>
      </c>
      <c r="G2026" s="32">
        <v>500000</v>
      </c>
      <c r="H2026">
        <v>5.9</v>
      </c>
    </row>
    <row r="2027" spans="1:8" x14ac:dyDescent="0.25">
      <c r="A2027" t="s">
        <v>1196</v>
      </c>
      <c r="B2027">
        <v>117</v>
      </c>
      <c r="C2027" s="32">
        <v>24944213</v>
      </c>
      <c r="D2027" t="s">
        <v>1336</v>
      </c>
      <c r="E2027" t="s">
        <v>3268</v>
      </c>
      <c r="F2027" t="s">
        <v>11</v>
      </c>
      <c r="G2027" s="32">
        <v>27000000</v>
      </c>
      <c r="H2027">
        <v>6.9</v>
      </c>
    </row>
    <row r="2028" spans="1:8" x14ac:dyDescent="0.25">
      <c r="A2028" t="s">
        <v>3360</v>
      </c>
      <c r="B2028">
        <v>95</v>
      </c>
      <c r="C2028" s="32">
        <v>4006906</v>
      </c>
      <c r="D2028" t="s">
        <v>336</v>
      </c>
      <c r="E2028" t="s">
        <v>3361</v>
      </c>
      <c r="F2028" t="s">
        <v>11</v>
      </c>
      <c r="G2028" s="32">
        <v>15000000</v>
      </c>
      <c r="H2028">
        <v>4.0999999999999996</v>
      </c>
    </row>
    <row r="2029" spans="1:8" x14ac:dyDescent="0.25">
      <c r="A2029" t="s">
        <v>369</v>
      </c>
      <c r="B2029">
        <v>118</v>
      </c>
      <c r="C2029" s="32">
        <v>10214647</v>
      </c>
      <c r="D2029" t="s">
        <v>524</v>
      </c>
      <c r="E2029" t="s">
        <v>4954</v>
      </c>
      <c r="F2029" t="s">
        <v>11</v>
      </c>
      <c r="G2029" s="32">
        <v>11000000</v>
      </c>
      <c r="H2029">
        <v>7.1</v>
      </c>
    </row>
    <row r="2030" spans="1:8" x14ac:dyDescent="0.25">
      <c r="A2030" t="s">
        <v>81</v>
      </c>
      <c r="B2030">
        <v>103</v>
      </c>
      <c r="C2030" s="32">
        <v>4235837</v>
      </c>
      <c r="D2030" t="s">
        <v>4217</v>
      </c>
      <c r="E2030" t="s">
        <v>4454</v>
      </c>
      <c r="F2030" t="s">
        <v>11</v>
      </c>
      <c r="G2030" s="32">
        <v>15000000</v>
      </c>
      <c r="H2030">
        <v>7.6</v>
      </c>
    </row>
    <row r="2031" spans="1:8" x14ac:dyDescent="0.25">
      <c r="A2031" t="s">
        <v>1813</v>
      </c>
      <c r="B2031">
        <v>101</v>
      </c>
      <c r="C2031" s="32">
        <v>14942422</v>
      </c>
      <c r="D2031" t="s">
        <v>108</v>
      </c>
      <c r="E2031" t="s">
        <v>2273</v>
      </c>
      <c r="F2031" t="s">
        <v>11</v>
      </c>
      <c r="G2031" s="32">
        <v>40000000</v>
      </c>
      <c r="H2031">
        <v>5.9</v>
      </c>
    </row>
    <row r="2032" spans="1:8" x14ac:dyDescent="0.25">
      <c r="A2032" t="s">
        <v>3228</v>
      </c>
      <c r="B2032">
        <v>98</v>
      </c>
      <c r="C2032" s="32">
        <v>36833473</v>
      </c>
      <c r="D2032" t="s">
        <v>145</v>
      </c>
      <c r="E2032" t="s">
        <v>3229</v>
      </c>
      <c r="F2032" t="s">
        <v>11</v>
      </c>
      <c r="G2032" s="32">
        <v>25000000</v>
      </c>
      <c r="H2032">
        <v>6.6</v>
      </c>
    </row>
    <row r="2033" spans="1:8" x14ac:dyDescent="0.25">
      <c r="A2033" t="s">
        <v>7479</v>
      </c>
      <c r="B2033">
        <v>100</v>
      </c>
      <c r="C2033" s="32">
        <v>31937</v>
      </c>
      <c r="D2033" t="s">
        <v>569</v>
      </c>
      <c r="E2033" t="s">
        <v>7659</v>
      </c>
      <c r="F2033" t="s">
        <v>11</v>
      </c>
      <c r="G2033" s="32">
        <v>500000</v>
      </c>
      <c r="H2033">
        <v>5.7</v>
      </c>
    </row>
    <row r="2034" spans="1:8" x14ac:dyDescent="0.25">
      <c r="A2034" t="s">
        <v>1760</v>
      </c>
      <c r="B2034">
        <v>115</v>
      </c>
      <c r="C2034" s="32">
        <v>60491560</v>
      </c>
      <c r="D2034" t="s">
        <v>737</v>
      </c>
      <c r="E2034" t="s">
        <v>3068</v>
      </c>
      <c r="F2034" t="s">
        <v>11</v>
      </c>
      <c r="G2034" s="32">
        <v>27000000</v>
      </c>
      <c r="H2034">
        <v>6.6</v>
      </c>
    </row>
    <row r="2035" spans="1:8" x14ac:dyDescent="0.25">
      <c r="A2035" t="s">
        <v>3189</v>
      </c>
      <c r="B2035">
        <v>97</v>
      </c>
      <c r="C2035" s="32">
        <v>7022940</v>
      </c>
      <c r="D2035" t="s">
        <v>480</v>
      </c>
      <c r="E2035" t="s">
        <v>7074</v>
      </c>
      <c r="F2035" t="s">
        <v>11</v>
      </c>
      <c r="G2035" s="32">
        <v>1000000</v>
      </c>
      <c r="H2035">
        <v>6.7</v>
      </c>
    </row>
    <row r="2036" spans="1:8" x14ac:dyDescent="0.25">
      <c r="A2036" t="s">
        <v>5079</v>
      </c>
      <c r="B2036">
        <v>101</v>
      </c>
      <c r="C2036" s="32">
        <v>17655201</v>
      </c>
      <c r="D2036" t="s">
        <v>2421</v>
      </c>
      <c r="E2036" t="s">
        <v>5080</v>
      </c>
      <c r="F2036" t="s">
        <v>11</v>
      </c>
      <c r="G2036" s="32">
        <v>10000000</v>
      </c>
      <c r="H2036">
        <v>6.7</v>
      </c>
    </row>
    <row r="2037" spans="1:8" x14ac:dyDescent="0.25">
      <c r="A2037" t="s">
        <v>5295</v>
      </c>
      <c r="B2037">
        <v>90</v>
      </c>
      <c r="C2037" s="32">
        <v>1602466</v>
      </c>
      <c r="D2037" t="s">
        <v>5296</v>
      </c>
      <c r="E2037" t="s">
        <v>5297</v>
      </c>
      <c r="F2037" t="s">
        <v>11</v>
      </c>
      <c r="G2037" s="32">
        <v>600000000</v>
      </c>
      <c r="H2037">
        <v>6</v>
      </c>
    </row>
    <row r="2038" spans="1:8" x14ac:dyDescent="0.25">
      <c r="A2038" t="s">
        <v>482</v>
      </c>
      <c r="B2038">
        <v>117</v>
      </c>
      <c r="C2038" s="32">
        <v>76418654</v>
      </c>
      <c r="D2038" t="s">
        <v>483</v>
      </c>
      <c r="E2038" t="s">
        <v>484</v>
      </c>
      <c r="F2038" t="s">
        <v>11</v>
      </c>
      <c r="G2038" s="32">
        <v>117000000</v>
      </c>
      <c r="H2038">
        <v>6.3</v>
      </c>
    </row>
    <row r="2039" spans="1:8" x14ac:dyDescent="0.25">
      <c r="A2039" t="s">
        <v>2583</v>
      </c>
      <c r="B2039">
        <v>91</v>
      </c>
      <c r="C2039" s="32">
        <v>10076136</v>
      </c>
      <c r="D2039" t="s">
        <v>584</v>
      </c>
      <c r="E2039" t="s">
        <v>2584</v>
      </c>
      <c r="F2039" t="s">
        <v>11</v>
      </c>
      <c r="G2039" s="32">
        <v>35000000</v>
      </c>
      <c r="H2039">
        <v>4.8</v>
      </c>
    </row>
    <row r="2040" spans="1:8" x14ac:dyDescent="0.25">
      <c r="A2040" t="s">
        <v>4405</v>
      </c>
      <c r="B2040">
        <v>92</v>
      </c>
      <c r="C2040" s="32">
        <v>11632420</v>
      </c>
      <c r="D2040" t="s">
        <v>730</v>
      </c>
      <c r="E2040" t="s">
        <v>4406</v>
      </c>
      <c r="F2040" t="s">
        <v>11</v>
      </c>
      <c r="G2040" s="32">
        <v>39887981.009999998</v>
      </c>
      <c r="H2040">
        <v>6.1</v>
      </c>
    </row>
    <row r="2041" spans="1:8" x14ac:dyDescent="0.25">
      <c r="A2041" t="s">
        <v>1102</v>
      </c>
      <c r="B2041">
        <v>133</v>
      </c>
      <c r="C2041" s="32">
        <v>148734225</v>
      </c>
      <c r="D2041" t="s">
        <v>569</v>
      </c>
      <c r="E2041" t="s">
        <v>3056</v>
      </c>
      <c r="F2041" t="s">
        <v>11</v>
      </c>
      <c r="G2041" s="32">
        <v>30000000</v>
      </c>
      <c r="H2041">
        <v>7</v>
      </c>
    </row>
    <row r="2042" spans="1:8" x14ac:dyDescent="0.25">
      <c r="A2042" t="s">
        <v>347</v>
      </c>
      <c r="B2042">
        <v>121</v>
      </c>
      <c r="C2042" s="32">
        <v>79948113</v>
      </c>
      <c r="D2042" t="s">
        <v>758</v>
      </c>
      <c r="E2042" t="s">
        <v>1734</v>
      </c>
      <c r="F2042" t="s">
        <v>11</v>
      </c>
      <c r="G2042" s="32">
        <v>50000000</v>
      </c>
      <c r="H2042">
        <v>6.2</v>
      </c>
    </row>
    <row r="2043" spans="1:8" x14ac:dyDescent="0.25">
      <c r="A2043" t="s">
        <v>1502</v>
      </c>
      <c r="B2043">
        <v>120</v>
      </c>
      <c r="C2043" s="32">
        <v>50173190</v>
      </c>
      <c r="D2043" t="s">
        <v>1889</v>
      </c>
      <c r="E2043" t="s">
        <v>1890</v>
      </c>
      <c r="F2043" t="s">
        <v>11</v>
      </c>
      <c r="G2043" s="32">
        <v>48000000</v>
      </c>
      <c r="H2043">
        <v>7.4</v>
      </c>
    </row>
    <row r="2044" spans="1:8" x14ac:dyDescent="0.25">
      <c r="A2044" t="s">
        <v>4314</v>
      </c>
      <c r="B2044">
        <v>98</v>
      </c>
      <c r="C2044" s="32">
        <v>42592530</v>
      </c>
      <c r="D2044" t="s">
        <v>293</v>
      </c>
      <c r="E2044" t="s">
        <v>4315</v>
      </c>
      <c r="F2044" t="s">
        <v>11</v>
      </c>
      <c r="G2044" s="32">
        <v>15000000</v>
      </c>
      <c r="H2044">
        <v>6.2</v>
      </c>
    </row>
    <row r="2045" spans="1:8" x14ac:dyDescent="0.25">
      <c r="A2045" t="s">
        <v>5181</v>
      </c>
      <c r="B2045">
        <v>168</v>
      </c>
      <c r="C2045" s="32">
        <v>48405881.850000001</v>
      </c>
      <c r="D2045" t="s">
        <v>190</v>
      </c>
      <c r="E2045" t="s">
        <v>5182</v>
      </c>
      <c r="F2045" t="s">
        <v>1905</v>
      </c>
      <c r="G2045" s="32">
        <v>10000000</v>
      </c>
      <c r="H2045">
        <v>6.3</v>
      </c>
    </row>
    <row r="2046" spans="1:8" x14ac:dyDescent="0.25">
      <c r="A2046" t="s">
        <v>2569</v>
      </c>
      <c r="B2046">
        <v>116</v>
      </c>
      <c r="C2046" s="32">
        <v>48405881.850000001</v>
      </c>
      <c r="D2046" t="s">
        <v>13</v>
      </c>
      <c r="E2046" t="s">
        <v>2570</v>
      </c>
      <c r="F2046" t="s">
        <v>11</v>
      </c>
      <c r="G2046" s="32">
        <v>27000000</v>
      </c>
      <c r="H2046">
        <v>6</v>
      </c>
    </row>
    <row r="2047" spans="1:8" x14ac:dyDescent="0.25">
      <c r="A2047" t="s">
        <v>5042</v>
      </c>
      <c r="B2047">
        <v>97</v>
      </c>
      <c r="C2047" s="32">
        <v>48405881.850000001</v>
      </c>
      <c r="D2047" t="s">
        <v>1873</v>
      </c>
      <c r="E2047" t="s">
        <v>6529</v>
      </c>
      <c r="F2047" t="s">
        <v>11</v>
      </c>
      <c r="G2047" s="32">
        <v>3000000</v>
      </c>
      <c r="H2047">
        <v>6.6</v>
      </c>
    </row>
    <row r="2048" spans="1:8" x14ac:dyDescent="0.25">
      <c r="A2048" t="s">
        <v>155</v>
      </c>
      <c r="B2048">
        <v>134</v>
      </c>
      <c r="C2048" s="32">
        <v>5532301</v>
      </c>
      <c r="D2048" t="s">
        <v>1110</v>
      </c>
      <c r="E2048" t="s">
        <v>3045</v>
      </c>
      <c r="F2048" t="s">
        <v>11</v>
      </c>
      <c r="G2048" s="32">
        <v>28000000</v>
      </c>
      <c r="H2048">
        <v>7</v>
      </c>
    </row>
    <row r="2049" spans="1:8" x14ac:dyDescent="0.25">
      <c r="A2049" t="s">
        <v>3745</v>
      </c>
      <c r="B2049">
        <v>99</v>
      </c>
      <c r="C2049" s="32">
        <v>17104669</v>
      </c>
      <c r="D2049" t="s">
        <v>3746</v>
      </c>
      <c r="E2049" t="s">
        <v>3747</v>
      </c>
      <c r="F2049" t="s">
        <v>2453</v>
      </c>
      <c r="G2049" s="32">
        <v>20000000</v>
      </c>
      <c r="H2049">
        <v>7.8</v>
      </c>
    </row>
    <row r="2050" spans="1:8" x14ac:dyDescent="0.25">
      <c r="A2050" t="s">
        <v>3391</v>
      </c>
      <c r="B2050">
        <v>100</v>
      </c>
      <c r="C2050" s="32">
        <v>129115</v>
      </c>
      <c r="D2050" t="s">
        <v>256</v>
      </c>
      <c r="E2050" t="s">
        <v>3392</v>
      </c>
      <c r="F2050" t="s">
        <v>2453</v>
      </c>
      <c r="G2050" s="32">
        <v>25000000</v>
      </c>
      <c r="H2050">
        <v>6.5</v>
      </c>
    </row>
    <row r="2051" spans="1:8" x14ac:dyDescent="0.25">
      <c r="A2051" t="s">
        <v>302</v>
      </c>
      <c r="B2051">
        <v>90</v>
      </c>
      <c r="C2051" s="32">
        <v>165230261</v>
      </c>
      <c r="D2051" t="s">
        <v>266</v>
      </c>
      <c r="E2051" t="s">
        <v>303</v>
      </c>
      <c r="F2051" t="s">
        <v>11</v>
      </c>
      <c r="G2051" s="32">
        <v>150000000</v>
      </c>
      <c r="H2051">
        <v>7.3</v>
      </c>
    </row>
    <row r="2052" spans="1:8" x14ac:dyDescent="0.25">
      <c r="A2052" t="s">
        <v>330</v>
      </c>
      <c r="B2052">
        <v>95</v>
      </c>
      <c r="C2052" s="32">
        <v>143523463</v>
      </c>
      <c r="D2052" t="s">
        <v>266</v>
      </c>
      <c r="E2052" t="s">
        <v>331</v>
      </c>
      <c r="F2052" t="s">
        <v>11</v>
      </c>
      <c r="G2052" s="32">
        <v>145000000</v>
      </c>
      <c r="H2052">
        <v>7.2</v>
      </c>
    </row>
    <row r="2053" spans="1:8" x14ac:dyDescent="0.25">
      <c r="A2053" t="s">
        <v>388</v>
      </c>
      <c r="B2053">
        <v>92</v>
      </c>
      <c r="C2053" s="32">
        <v>215395021</v>
      </c>
      <c r="D2053" t="s">
        <v>266</v>
      </c>
      <c r="E2053" t="s">
        <v>389</v>
      </c>
      <c r="F2053" t="s">
        <v>11</v>
      </c>
      <c r="G2053" s="32">
        <v>130000000</v>
      </c>
      <c r="H2053">
        <v>7.6</v>
      </c>
    </row>
    <row r="2054" spans="1:8" x14ac:dyDescent="0.25">
      <c r="A2054" t="s">
        <v>1695</v>
      </c>
      <c r="B2054">
        <v>81</v>
      </c>
      <c r="C2054" s="32">
        <v>16033556</v>
      </c>
      <c r="D2054" t="s">
        <v>735</v>
      </c>
      <c r="E2054" t="s">
        <v>5083</v>
      </c>
      <c r="F2054" t="s">
        <v>11</v>
      </c>
      <c r="G2054" s="32">
        <v>10000000</v>
      </c>
      <c r="H2054">
        <v>6.2</v>
      </c>
    </row>
    <row r="2055" spans="1:8" x14ac:dyDescent="0.25">
      <c r="A2055" t="s">
        <v>7460</v>
      </c>
      <c r="B2055">
        <v>100</v>
      </c>
      <c r="C2055" s="32">
        <v>20186</v>
      </c>
      <c r="D2055" t="s">
        <v>676</v>
      </c>
      <c r="E2055" t="s">
        <v>7461</v>
      </c>
      <c r="F2055" t="s">
        <v>11</v>
      </c>
      <c r="G2055" s="32">
        <v>930000</v>
      </c>
      <c r="H2055">
        <v>5.7</v>
      </c>
    </row>
    <row r="2056" spans="1:8" x14ac:dyDescent="0.25">
      <c r="A2056" t="s">
        <v>1671</v>
      </c>
      <c r="B2056">
        <v>138</v>
      </c>
      <c r="C2056" s="32">
        <v>64604977</v>
      </c>
      <c r="D2056" t="s">
        <v>737</v>
      </c>
      <c r="E2056" t="s">
        <v>2473</v>
      </c>
      <c r="F2056" t="s">
        <v>11</v>
      </c>
      <c r="G2056" s="32">
        <v>35000000</v>
      </c>
      <c r="H2056">
        <v>8.3000000000000007</v>
      </c>
    </row>
    <row r="2057" spans="1:8" x14ac:dyDescent="0.25">
      <c r="A2057" t="s">
        <v>6072</v>
      </c>
      <c r="B2057">
        <v>97</v>
      </c>
      <c r="C2057" s="32">
        <v>1141829</v>
      </c>
      <c r="D2057" t="s">
        <v>661</v>
      </c>
      <c r="E2057" t="s">
        <v>7547</v>
      </c>
      <c r="F2057" t="s">
        <v>11</v>
      </c>
      <c r="G2057" s="32">
        <v>700000</v>
      </c>
      <c r="H2057">
        <v>7.2</v>
      </c>
    </row>
    <row r="2058" spans="1:8" x14ac:dyDescent="0.25">
      <c r="A2058" t="s">
        <v>5719</v>
      </c>
      <c r="B2058">
        <v>108</v>
      </c>
      <c r="C2058" s="32">
        <v>54215416</v>
      </c>
      <c r="D2058" t="s">
        <v>1464</v>
      </c>
      <c r="E2058" t="s">
        <v>5720</v>
      </c>
      <c r="F2058" t="s">
        <v>11</v>
      </c>
      <c r="G2058" s="32">
        <v>6500000</v>
      </c>
      <c r="H2058">
        <v>6.8</v>
      </c>
    </row>
    <row r="2059" spans="1:8" x14ac:dyDescent="0.25">
      <c r="A2059" t="s">
        <v>5004</v>
      </c>
      <c r="B2059">
        <v>106</v>
      </c>
      <c r="C2059" s="32">
        <v>48405881.850000001</v>
      </c>
      <c r="D2059" t="s">
        <v>1873</v>
      </c>
      <c r="E2059" t="s">
        <v>5005</v>
      </c>
      <c r="F2059" t="s">
        <v>497</v>
      </c>
      <c r="G2059" s="32">
        <v>11000000</v>
      </c>
      <c r="H2059">
        <v>7.4</v>
      </c>
    </row>
    <row r="2060" spans="1:8" x14ac:dyDescent="0.25">
      <c r="A2060" t="s">
        <v>6419</v>
      </c>
      <c r="B2060">
        <v>106</v>
      </c>
      <c r="C2060" s="32">
        <v>886410</v>
      </c>
      <c r="D2060" t="s">
        <v>2210</v>
      </c>
      <c r="E2060" t="s">
        <v>6420</v>
      </c>
      <c r="F2060" t="s">
        <v>950</v>
      </c>
      <c r="G2060" s="32">
        <v>3500000</v>
      </c>
      <c r="H2060">
        <v>6.8</v>
      </c>
    </row>
    <row r="2061" spans="1:8" x14ac:dyDescent="0.25">
      <c r="A2061" t="s">
        <v>2768</v>
      </c>
      <c r="B2061">
        <v>111</v>
      </c>
      <c r="C2061" s="32">
        <v>13362308</v>
      </c>
      <c r="D2061" t="s">
        <v>1165</v>
      </c>
      <c r="E2061" t="s">
        <v>4034</v>
      </c>
      <c r="F2061" t="s">
        <v>11</v>
      </c>
      <c r="G2061" s="32">
        <v>18000000</v>
      </c>
      <c r="H2061">
        <v>6.9</v>
      </c>
    </row>
    <row r="2062" spans="1:8" x14ac:dyDescent="0.25">
      <c r="A2062" t="s">
        <v>1380</v>
      </c>
      <c r="B2062">
        <v>115</v>
      </c>
      <c r="C2062" s="32">
        <v>74540762</v>
      </c>
      <c r="D2062" t="s">
        <v>307</v>
      </c>
      <c r="E2062" t="s">
        <v>1381</v>
      </c>
      <c r="F2062" t="s">
        <v>11</v>
      </c>
      <c r="G2062" s="32">
        <v>55000000</v>
      </c>
      <c r="H2062">
        <v>6.5</v>
      </c>
    </row>
    <row r="2063" spans="1:8" x14ac:dyDescent="0.25">
      <c r="A2063" t="s">
        <v>304</v>
      </c>
      <c r="B2063">
        <v>110</v>
      </c>
      <c r="C2063" s="32">
        <v>42272747</v>
      </c>
      <c r="D2063" t="s">
        <v>1146</v>
      </c>
      <c r="E2063" t="s">
        <v>1147</v>
      </c>
      <c r="F2063" t="s">
        <v>11</v>
      </c>
      <c r="G2063" s="32">
        <v>70000000</v>
      </c>
      <c r="H2063">
        <v>5.6</v>
      </c>
    </row>
    <row r="2064" spans="1:8" x14ac:dyDescent="0.25">
      <c r="A2064" t="s">
        <v>6150</v>
      </c>
      <c r="B2064">
        <v>118</v>
      </c>
      <c r="C2064" s="32">
        <v>1705139</v>
      </c>
      <c r="D2064" t="s">
        <v>911</v>
      </c>
      <c r="E2064" t="s">
        <v>6151</v>
      </c>
      <c r="F2064" t="s">
        <v>11</v>
      </c>
      <c r="G2064" s="32">
        <v>4700000</v>
      </c>
      <c r="H2064">
        <v>6.7</v>
      </c>
    </row>
    <row r="2065" spans="1:8" x14ac:dyDescent="0.25">
      <c r="A2065" t="s">
        <v>4861</v>
      </c>
      <c r="B2065">
        <v>112</v>
      </c>
      <c r="C2065" s="32">
        <v>211667</v>
      </c>
      <c r="D2065" t="s">
        <v>661</v>
      </c>
      <c r="E2065" t="s">
        <v>6205</v>
      </c>
      <c r="F2065" t="s">
        <v>4287</v>
      </c>
      <c r="G2065" s="32">
        <v>4200000000</v>
      </c>
      <c r="H2065">
        <v>7.7</v>
      </c>
    </row>
    <row r="2066" spans="1:8" x14ac:dyDescent="0.25">
      <c r="A2066" t="s">
        <v>352</v>
      </c>
      <c r="B2066">
        <v>121</v>
      </c>
      <c r="C2066" s="32">
        <v>48405881.850000001</v>
      </c>
      <c r="D2066" t="s">
        <v>3728</v>
      </c>
      <c r="E2066" t="s">
        <v>3729</v>
      </c>
      <c r="F2066" t="s">
        <v>11</v>
      </c>
      <c r="G2066" s="32">
        <v>20000000</v>
      </c>
      <c r="H2066">
        <v>7</v>
      </c>
    </row>
    <row r="2067" spans="1:8" x14ac:dyDescent="0.25">
      <c r="A2067" t="s">
        <v>6658</v>
      </c>
      <c r="B2067">
        <v>144</v>
      </c>
      <c r="C2067" s="32">
        <v>48405881.850000001</v>
      </c>
      <c r="D2067" t="s">
        <v>480</v>
      </c>
      <c r="E2067" t="s">
        <v>6659</v>
      </c>
      <c r="F2067" t="s">
        <v>1905</v>
      </c>
      <c r="G2067" s="32">
        <v>120000000</v>
      </c>
      <c r="H2067">
        <v>8.1999999999999993</v>
      </c>
    </row>
    <row r="2068" spans="1:8" x14ac:dyDescent="0.25">
      <c r="A2068" t="s">
        <v>7271</v>
      </c>
      <c r="B2068">
        <v>89</v>
      </c>
      <c r="C2068" s="32">
        <v>48405881.850000001</v>
      </c>
      <c r="D2068" t="s">
        <v>2086</v>
      </c>
      <c r="E2068" t="s">
        <v>7272</v>
      </c>
      <c r="F2068" t="s">
        <v>11</v>
      </c>
      <c r="G2068" s="32">
        <v>1400000</v>
      </c>
      <c r="H2068">
        <v>6.1</v>
      </c>
    </row>
    <row r="2069" spans="1:8" x14ac:dyDescent="0.25">
      <c r="A2069" t="s">
        <v>2611</v>
      </c>
      <c r="B2069">
        <v>152</v>
      </c>
      <c r="C2069" s="32">
        <v>23807</v>
      </c>
      <c r="D2069" t="s">
        <v>3034</v>
      </c>
      <c r="E2069" t="s">
        <v>5853</v>
      </c>
      <c r="F2069" t="s">
        <v>11</v>
      </c>
      <c r="G2069" s="32">
        <v>39887981.009999998</v>
      </c>
      <c r="H2069">
        <v>8.3000000000000007</v>
      </c>
    </row>
    <row r="2070" spans="1:8" x14ac:dyDescent="0.25">
      <c r="A2070" t="s">
        <v>2391</v>
      </c>
      <c r="B2070">
        <v>82</v>
      </c>
      <c r="C2070" s="32">
        <v>31768374</v>
      </c>
      <c r="D2070" t="s">
        <v>2886</v>
      </c>
      <c r="E2070" t="s">
        <v>3077</v>
      </c>
      <c r="F2070" t="s">
        <v>11</v>
      </c>
      <c r="G2070" s="32">
        <v>27000000</v>
      </c>
      <c r="H2070">
        <v>5.6</v>
      </c>
    </row>
    <row r="2071" spans="1:8" x14ac:dyDescent="0.25">
      <c r="A2071" t="s">
        <v>3413</v>
      </c>
      <c r="B2071">
        <v>110</v>
      </c>
      <c r="C2071" s="32">
        <v>39263506</v>
      </c>
      <c r="D2071" t="s">
        <v>730</v>
      </c>
      <c r="E2071" t="s">
        <v>3647</v>
      </c>
      <c r="F2071" t="s">
        <v>11</v>
      </c>
      <c r="G2071" s="32">
        <v>22000000</v>
      </c>
      <c r="H2071">
        <v>6.1</v>
      </c>
    </row>
    <row r="2072" spans="1:8" x14ac:dyDescent="0.25">
      <c r="A2072" t="s">
        <v>856</v>
      </c>
      <c r="B2072">
        <v>97</v>
      </c>
      <c r="C2072" s="32">
        <v>20433940</v>
      </c>
      <c r="D2072" t="s">
        <v>2173</v>
      </c>
      <c r="E2072" t="s">
        <v>3951</v>
      </c>
      <c r="F2072" t="s">
        <v>11</v>
      </c>
      <c r="G2072" s="32">
        <v>15000000</v>
      </c>
      <c r="H2072">
        <v>6.2</v>
      </c>
    </row>
    <row r="2073" spans="1:8" x14ac:dyDescent="0.25">
      <c r="A2073" t="s">
        <v>637</v>
      </c>
      <c r="B2073">
        <v>102</v>
      </c>
      <c r="C2073" s="32">
        <v>49392095</v>
      </c>
      <c r="D2073" t="s">
        <v>638</v>
      </c>
      <c r="E2073" t="s">
        <v>639</v>
      </c>
      <c r="F2073" t="s">
        <v>11</v>
      </c>
      <c r="G2073" s="32">
        <v>100000000</v>
      </c>
      <c r="H2073">
        <v>5.4</v>
      </c>
    </row>
    <row r="2074" spans="1:8" x14ac:dyDescent="0.25">
      <c r="A2074" t="s">
        <v>543</v>
      </c>
      <c r="B2074">
        <v>117</v>
      </c>
      <c r="C2074" s="32">
        <v>65653758</v>
      </c>
      <c r="D2074" t="s">
        <v>13</v>
      </c>
      <c r="E2074" t="s">
        <v>768</v>
      </c>
      <c r="F2074" t="s">
        <v>11</v>
      </c>
      <c r="G2074" s="32">
        <v>95000000</v>
      </c>
      <c r="H2074">
        <v>5.5</v>
      </c>
    </row>
    <row r="2075" spans="1:8" x14ac:dyDescent="0.25">
      <c r="A2075" t="s">
        <v>604</v>
      </c>
      <c r="B2075">
        <v>100</v>
      </c>
      <c r="C2075" s="32">
        <v>131144183</v>
      </c>
      <c r="D2075" t="s">
        <v>659</v>
      </c>
      <c r="E2075" t="s">
        <v>695</v>
      </c>
      <c r="F2075" t="s">
        <v>11</v>
      </c>
      <c r="G2075" s="32">
        <v>115000000</v>
      </c>
      <c r="H2075">
        <v>5.7</v>
      </c>
    </row>
    <row r="2076" spans="1:8" x14ac:dyDescent="0.25">
      <c r="A2076" t="s">
        <v>2840</v>
      </c>
      <c r="B2076">
        <v>98</v>
      </c>
      <c r="C2076" s="32">
        <v>35565975</v>
      </c>
      <c r="D2076" t="s">
        <v>480</v>
      </c>
      <c r="E2076" t="s">
        <v>2841</v>
      </c>
      <c r="F2076" t="s">
        <v>11</v>
      </c>
      <c r="G2076" s="32">
        <v>30000000</v>
      </c>
      <c r="H2076">
        <v>6.1</v>
      </c>
    </row>
    <row r="2077" spans="1:8" x14ac:dyDescent="0.25">
      <c r="A2077" t="s">
        <v>4127</v>
      </c>
      <c r="B2077">
        <v>89</v>
      </c>
      <c r="C2077" s="32">
        <v>15655665</v>
      </c>
      <c r="D2077" t="s">
        <v>569</v>
      </c>
      <c r="E2077" t="s">
        <v>4128</v>
      </c>
      <c r="F2077" t="s">
        <v>11</v>
      </c>
      <c r="G2077" s="32">
        <v>4000000</v>
      </c>
      <c r="H2077">
        <v>3.1</v>
      </c>
    </row>
    <row r="2078" spans="1:8" x14ac:dyDescent="0.25">
      <c r="A2078" t="s">
        <v>1229</v>
      </c>
      <c r="B2078">
        <v>106</v>
      </c>
      <c r="C2078" s="32">
        <v>5949693</v>
      </c>
      <c r="D2078" t="s">
        <v>480</v>
      </c>
      <c r="E2078" t="s">
        <v>4728</v>
      </c>
      <c r="F2078" t="s">
        <v>11</v>
      </c>
      <c r="G2078" s="32">
        <v>12000000</v>
      </c>
      <c r="H2078">
        <v>7.4</v>
      </c>
    </row>
    <row r="2079" spans="1:8" x14ac:dyDescent="0.25">
      <c r="A2079" t="s">
        <v>443</v>
      </c>
      <c r="B2079">
        <v>130</v>
      </c>
      <c r="C2079" s="32">
        <v>50016394</v>
      </c>
      <c r="D2079" t="s">
        <v>826</v>
      </c>
      <c r="E2079" t="s">
        <v>827</v>
      </c>
      <c r="F2079" t="s">
        <v>11</v>
      </c>
      <c r="G2079" s="32">
        <v>70000000</v>
      </c>
      <c r="H2079">
        <v>6.2</v>
      </c>
    </row>
    <row r="2080" spans="1:8" x14ac:dyDescent="0.25">
      <c r="A2080" t="s">
        <v>1575</v>
      </c>
      <c r="B2080">
        <v>112</v>
      </c>
      <c r="C2080" s="32">
        <v>38360195</v>
      </c>
      <c r="D2080" t="s">
        <v>1828</v>
      </c>
      <c r="E2080" t="s">
        <v>1987</v>
      </c>
      <c r="F2080" t="s">
        <v>11</v>
      </c>
      <c r="G2080" s="32">
        <v>45000000</v>
      </c>
      <c r="H2080">
        <v>6.4</v>
      </c>
    </row>
    <row r="2081" spans="1:8" x14ac:dyDescent="0.25">
      <c r="A2081" t="s">
        <v>4848</v>
      </c>
      <c r="B2081">
        <v>109</v>
      </c>
      <c r="C2081" s="32">
        <v>2326407</v>
      </c>
      <c r="D2081" t="s">
        <v>1165</v>
      </c>
      <c r="E2081" t="s">
        <v>4849</v>
      </c>
      <c r="F2081" t="s">
        <v>11</v>
      </c>
      <c r="G2081" s="32">
        <v>12000000</v>
      </c>
      <c r="H2081">
        <v>7</v>
      </c>
    </row>
    <row r="2082" spans="1:8" x14ac:dyDescent="0.25">
      <c r="A2082" t="s">
        <v>233</v>
      </c>
      <c r="B2082">
        <v>105</v>
      </c>
      <c r="C2082" s="32">
        <v>63910583</v>
      </c>
      <c r="D2082" t="s">
        <v>569</v>
      </c>
      <c r="E2082" t="s">
        <v>3010</v>
      </c>
      <c r="F2082" t="s">
        <v>11</v>
      </c>
      <c r="G2082" s="32">
        <v>28000000</v>
      </c>
      <c r="H2082">
        <v>6.6</v>
      </c>
    </row>
    <row r="2083" spans="1:8" x14ac:dyDescent="0.25">
      <c r="A2083" t="s">
        <v>7479</v>
      </c>
      <c r="B2083">
        <v>107</v>
      </c>
      <c r="C2083" s="32">
        <v>819939</v>
      </c>
      <c r="D2083" t="s">
        <v>480</v>
      </c>
      <c r="E2083" t="s">
        <v>7480</v>
      </c>
      <c r="F2083" t="s">
        <v>11</v>
      </c>
      <c r="G2083" s="32">
        <v>850000</v>
      </c>
      <c r="H2083">
        <v>7.2</v>
      </c>
    </row>
    <row r="2084" spans="1:8" x14ac:dyDescent="0.25">
      <c r="A2084" t="s">
        <v>5865</v>
      </c>
      <c r="B2084">
        <v>111</v>
      </c>
      <c r="C2084" s="32">
        <v>3895664</v>
      </c>
      <c r="D2084" t="s">
        <v>866</v>
      </c>
      <c r="E2084" t="s">
        <v>5866</v>
      </c>
      <c r="F2084" t="s">
        <v>497</v>
      </c>
      <c r="G2084" s="32">
        <v>5300000</v>
      </c>
      <c r="H2084">
        <v>7.3</v>
      </c>
    </row>
    <row r="2085" spans="1:8" x14ac:dyDescent="0.25">
      <c r="A2085" t="s">
        <v>1050</v>
      </c>
      <c r="B2085">
        <v>118</v>
      </c>
      <c r="C2085" s="32">
        <v>73343413</v>
      </c>
      <c r="D2085" t="s">
        <v>730</v>
      </c>
      <c r="E2085" t="s">
        <v>1665</v>
      </c>
      <c r="F2085" t="s">
        <v>11</v>
      </c>
      <c r="G2085" s="32">
        <v>50000000</v>
      </c>
      <c r="H2085">
        <v>7.4</v>
      </c>
    </row>
    <row r="2086" spans="1:8" x14ac:dyDescent="0.25">
      <c r="A2086" t="s">
        <v>3059</v>
      </c>
      <c r="B2086">
        <v>227</v>
      </c>
      <c r="C2086" s="32">
        <v>6000000</v>
      </c>
      <c r="D2086" t="s">
        <v>1173</v>
      </c>
      <c r="E2086" t="s">
        <v>4328</v>
      </c>
      <c r="F2086" t="s">
        <v>11</v>
      </c>
      <c r="G2086" s="32">
        <v>15000000</v>
      </c>
      <c r="H2086">
        <v>8.4</v>
      </c>
    </row>
    <row r="2087" spans="1:8" x14ac:dyDescent="0.25">
      <c r="A2087" t="s">
        <v>1994</v>
      </c>
      <c r="B2087">
        <v>90</v>
      </c>
      <c r="C2087" s="32">
        <v>17848322</v>
      </c>
      <c r="D2087" t="s">
        <v>569</v>
      </c>
      <c r="E2087" t="s">
        <v>2694</v>
      </c>
      <c r="F2087" t="s">
        <v>11</v>
      </c>
      <c r="G2087" s="32">
        <v>28000000</v>
      </c>
      <c r="H2087">
        <v>5.9</v>
      </c>
    </row>
    <row r="2088" spans="1:8" x14ac:dyDescent="0.25">
      <c r="A2088" t="s">
        <v>228</v>
      </c>
      <c r="B2088">
        <v>105</v>
      </c>
      <c r="C2088" s="32">
        <v>2338695</v>
      </c>
      <c r="D2088" t="s">
        <v>730</v>
      </c>
      <c r="E2088" t="s">
        <v>5735</v>
      </c>
      <c r="F2088" t="s">
        <v>11</v>
      </c>
      <c r="G2088" s="32">
        <v>4000000</v>
      </c>
      <c r="H2088">
        <v>7.4</v>
      </c>
    </row>
    <row r="2089" spans="1:8" x14ac:dyDescent="0.25">
      <c r="A2089" t="s">
        <v>5912</v>
      </c>
      <c r="B2089">
        <v>93</v>
      </c>
      <c r="C2089" s="32">
        <v>611709</v>
      </c>
      <c r="D2089" t="s">
        <v>866</v>
      </c>
      <c r="E2089" t="s">
        <v>5913</v>
      </c>
      <c r="F2089" t="s">
        <v>497</v>
      </c>
      <c r="G2089" s="32">
        <v>3850000</v>
      </c>
      <c r="H2089">
        <v>7.2</v>
      </c>
    </row>
    <row r="2090" spans="1:8" x14ac:dyDescent="0.25">
      <c r="A2090" t="s">
        <v>3931</v>
      </c>
      <c r="B2090">
        <v>100</v>
      </c>
      <c r="C2090" s="32">
        <v>12561</v>
      </c>
      <c r="D2090" t="s">
        <v>569</v>
      </c>
      <c r="E2090" t="s">
        <v>3932</v>
      </c>
      <c r="F2090" t="s">
        <v>11</v>
      </c>
      <c r="G2090" s="32">
        <v>19000000</v>
      </c>
      <c r="H2090">
        <v>6.4</v>
      </c>
    </row>
    <row r="2091" spans="1:8" x14ac:dyDescent="0.25">
      <c r="A2091" t="s">
        <v>1162</v>
      </c>
      <c r="B2091">
        <v>114</v>
      </c>
      <c r="C2091" s="32">
        <v>31199215</v>
      </c>
      <c r="D2091" t="s">
        <v>1531</v>
      </c>
      <c r="E2091" t="s">
        <v>1532</v>
      </c>
      <c r="F2091" t="s">
        <v>11</v>
      </c>
      <c r="G2091" s="32">
        <v>58000000</v>
      </c>
      <c r="H2091">
        <v>6</v>
      </c>
    </row>
    <row r="2092" spans="1:8" x14ac:dyDescent="0.25">
      <c r="A2092" t="s">
        <v>6252</v>
      </c>
      <c r="B2092">
        <v>111</v>
      </c>
      <c r="C2092" s="32">
        <v>31968347</v>
      </c>
      <c r="D2092" t="s">
        <v>69</v>
      </c>
      <c r="E2092" t="s">
        <v>6253</v>
      </c>
      <c r="F2092" t="s">
        <v>11</v>
      </c>
      <c r="G2092" s="32">
        <v>3600000</v>
      </c>
      <c r="H2092">
        <v>7.6</v>
      </c>
    </row>
    <row r="2093" spans="1:8" x14ac:dyDescent="0.25">
      <c r="A2093" t="s">
        <v>2382</v>
      </c>
      <c r="B2093">
        <v>132</v>
      </c>
      <c r="C2093" s="32">
        <v>116631310</v>
      </c>
      <c r="D2093" t="s">
        <v>524</v>
      </c>
      <c r="E2093" t="s">
        <v>2747</v>
      </c>
      <c r="F2093" t="s">
        <v>11</v>
      </c>
      <c r="G2093" s="32">
        <v>30000000</v>
      </c>
      <c r="H2093">
        <v>7.2</v>
      </c>
    </row>
    <row r="2094" spans="1:8" x14ac:dyDescent="0.25">
      <c r="A2094" t="s">
        <v>3965</v>
      </c>
      <c r="B2094">
        <v>110</v>
      </c>
      <c r="C2094" s="32">
        <v>13998282</v>
      </c>
      <c r="D2094" t="s">
        <v>3966</v>
      </c>
      <c r="E2094" t="s">
        <v>3967</v>
      </c>
      <c r="F2094" t="s">
        <v>11</v>
      </c>
      <c r="G2094" s="32">
        <v>16000000</v>
      </c>
      <c r="H2094">
        <v>3.1</v>
      </c>
    </row>
    <row r="2095" spans="1:8" x14ac:dyDescent="0.25">
      <c r="A2095" t="s">
        <v>924</v>
      </c>
      <c r="B2095">
        <v>116</v>
      </c>
      <c r="C2095" s="32">
        <v>49851591</v>
      </c>
      <c r="D2095" t="s">
        <v>1453</v>
      </c>
      <c r="E2095" t="s">
        <v>2197</v>
      </c>
      <c r="F2095" t="s">
        <v>11</v>
      </c>
      <c r="G2095" s="32">
        <v>40000000</v>
      </c>
      <c r="H2095">
        <v>5.9</v>
      </c>
    </row>
    <row r="2096" spans="1:8" x14ac:dyDescent="0.25">
      <c r="A2096" t="s">
        <v>3189</v>
      </c>
      <c r="B2096">
        <v>95</v>
      </c>
      <c r="C2096" s="32">
        <v>89808372</v>
      </c>
      <c r="D2096" t="s">
        <v>676</v>
      </c>
      <c r="E2096" t="s">
        <v>3190</v>
      </c>
      <c r="F2096" t="s">
        <v>11</v>
      </c>
      <c r="G2096" s="32">
        <v>45000000</v>
      </c>
      <c r="H2096">
        <v>4.5999999999999996</v>
      </c>
    </row>
    <row r="2097" spans="1:8" x14ac:dyDescent="0.25">
      <c r="A2097" t="s">
        <v>1056</v>
      </c>
      <c r="B2097">
        <v>96</v>
      </c>
      <c r="C2097" s="32">
        <v>95001351</v>
      </c>
      <c r="D2097" t="s">
        <v>569</v>
      </c>
      <c r="E2097" t="s">
        <v>3961</v>
      </c>
      <c r="F2097" t="s">
        <v>11</v>
      </c>
      <c r="G2097" s="32">
        <v>18000000</v>
      </c>
      <c r="H2097">
        <v>6.2</v>
      </c>
    </row>
    <row r="2098" spans="1:8" x14ac:dyDescent="0.25">
      <c r="A2098" t="s">
        <v>4887</v>
      </c>
      <c r="B2098">
        <v>89</v>
      </c>
      <c r="C2098" s="32">
        <v>48405881.850000001</v>
      </c>
      <c r="D2098" t="s">
        <v>266</v>
      </c>
      <c r="E2098" t="s">
        <v>4888</v>
      </c>
      <c r="F2098" t="s">
        <v>666</v>
      </c>
      <c r="G2098" s="32">
        <v>39887981.009999998</v>
      </c>
      <c r="H2098">
        <v>3.2</v>
      </c>
    </row>
    <row r="2099" spans="1:8" x14ac:dyDescent="0.25">
      <c r="A2099" t="s">
        <v>35</v>
      </c>
      <c r="B2099">
        <v>101</v>
      </c>
      <c r="C2099" s="32">
        <v>55673333</v>
      </c>
      <c r="D2099" t="s">
        <v>630</v>
      </c>
      <c r="E2099" t="s">
        <v>631</v>
      </c>
      <c r="F2099" t="s">
        <v>11</v>
      </c>
      <c r="G2099" s="32">
        <v>80000000</v>
      </c>
      <c r="H2099">
        <v>7</v>
      </c>
    </row>
    <row r="2100" spans="1:8" x14ac:dyDescent="0.25">
      <c r="A2100" t="s">
        <v>1729</v>
      </c>
      <c r="B2100">
        <v>132</v>
      </c>
      <c r="C2100" s="32">
        <v>1865774</v>
      </c>
      <c r="D2100" t="s">
        <v>3318</v>
      </c>
      <c r="E2100" t="s">
        <v>3319</v>
      </c>
      <c r="F2100" t="s">
        <v>11</v>
      </c>
      <c r="G2100" s="32">
        <v>30000000</v>
      </c>
      <c r="H2100">
        <v>7</v>
      </c>
    </row>
    <row r="2101" spans="1:8" x14ac:dyDescent="0.25">
      <c r="A2101" t="s">
        <v>535</v>
      </c>
      <c r="B2101">
        <v>88</v>
      </c>
      <c r="C2101" s="32">
        <v>8460990</v>
      </c>
      <c r="D2101" t="s">
        <v>1199</v>
      </c>
      <c r="E2101" t="s">
        <v>1200</v>
      </c>
      <c r="F2101" t="s">
        <v>11</v>
      </c>
      <c r="G2101" s="32">
        <v>70000000</v>
      </c>
      <c r="H2101">
        <v>5.6</v>
      </c>
    </row>
    <row r="2102" spans="1:8" x14ac:dyDescent="0.25">
      <c r="A2102" t="s">
        <v>338</v>
      </c>
      <c r="B2102">
        <v>133</v>
      </c>
      <c r="C2102" s="32">
        <v>66528842</v>
      </c>
      <c r="D2102" t="s">
        <v>2605</v>
      </c>
      <c r="E2102" t="s">
        <v>2767</v>
      </c>
      <c r="F2102" t="s">
        <v>11</v>
      </c>
      <c r="G2102" s="32">
        <v>30000000</v>
      </c>
      <c r="H2102">
        <v>7.5</v>
      </c>
    </row>
    <row r="2103" spans="1:8" x14ac:dyDescent="0.25">
      <c r="A2103" t="s">
        <v>1472</v>
      </c>
      <c r="B2103">
        <v>100</v>
      </c>
      <c r="C2103" s="32">
        <v>40168080</v>
      </c>
      <c r="D2103" t="s">
        <v>1182</v>
      </c>
      <c r="E2103" t="s">
        <v>3125</v>
      </c>
      <c r="F2103" t="s">
        <v>11</v>
      </c>
      <c r="G2103" s="32">
        <v>26000000</v>
      </c>
      <c r="H2103">
        <v>5.2</v>
      </c>
    </row>
    <row r="2104" spans="1:8" x14ac:dyDescent="0.25">
      <c r="A2104" t="s">
        <v>2311</v>
      </c>
      <c r="B2104">
        <v>118</v>
      </c>
      <c r="C2104" s="32">
        <v>146072</v>
      </c>
      <c r="D2104" t="s">
        <v>3874</v>
      </c>
      <c r="E2104" t="s">
        <v>3875</v>
      </c>
      <c r="F2104" t="s">
        <v>497</v>
      </c>
      <c r="G2104" s="32">
        <v>140000000</v>
      </c>
      <c r="H2104">
        <v>6</v>
      </c>
    </row>
    <row r="2105" spans="1:8" x14ac:dyDescent="0.25">
      <c r="A2105" t="s">
        <v>1254</v>
      </c>
      <c r="B2105">
        <v>158</v>
      </c>
      <c r="C2105" s="32">
        <v>148775460</v>
      </c>
      <c r="D2105" t="s">
        <v>976</v>
      </c>
      <c r="E2105" t="s">
        <v>1255</v>
      </c>
      <c r="F2105" t="s">
        <v>11</v>
      </c>
      <c r="G2105" s="32">
        <v>61000000</v>
      </c>
      <c r="H2105">
        <v>7.6</v>
      </c>
    </row>
    <row r="2106" spans="1:8" x14ac:dyDescent="0.25">
      <c r="A2106" t="s">
        <v>2311</v>
      </c>
      <c r="B2106">
        <v>107</v>
      </c>
      <c r="C2106" s="32">
        <v>700000</v>
      </c>
      <c r="D2106" t="s">
        <v>2312</v>
      </c>
      <c r="E2106" t="s">
        <v>5661</v>
      </c>
      <c r="F2106" t="s">
        <v>497</v>
      </c>
      <c r="G2106" s="32">
        <v>50000000</v>
      </c>
      <c r="H2106">
        <v>7</v>
      </c>
    </row>
    <row r="2107" spans="1:8" x14ac:dyDescent="0.25">
      <c r="A2107" t="s">
        <v>186</v>
      </c>
      <c r="B2107">
        <v>116</v>
      </c>
      <c r="C2107" s="32">
        <v>12134420</v>
      </c>
      <c r="D2107" t="s">
        <v>3786</v>
      </c>
      <c r="E2107" t="s">
        <v>3787</v>
      </c>
      <c r="F2107" t="s">
        <v>11</v>
      </c>
      <c r="G2107" s="32">
        <v>20000000</v>
      </c>
      <c r="H2107">
        <v>7.2</v>
      </c>
    </row>
    <row r="2108" spans="1:8" x14ac:dyDescent="0.25">
      <c r="A2108" t="s">
        <v>352</v>
      </c>
      <c r="B2108">
        <v>121</v>
      </c>
      <c r="C2108" s="32">
        <v>144731527</v>
      </c>
      <c r="D2108" t="s">
        <v>108</v>
      </c>
      <c r="E2108" t="s">
        <v>2458</v>
      </c>
      <c r="F2108" t="s">
        <v>11</v>
      </c>
      <c r="G2108" s="32">
        <v>35000000</v>
      </c>
      <c r="H2108">
        <v>6.7</v>
      </c>
    </row>
    <row r="2109" spans="1:8" x14ac:dyDescent="0.25">
      <c r="A2109" t="s">
        <v>352</v>
      </c>
      <c r="B2109">
        <v>127</v>
      </c>
      <c r="C2109" s="32">
        <v>129734803</v>
      </c>
      <c r="D2109" t="s">
        <v>108</v>
      </c>
      <c r="E2109" t="s">
        <v>353</v>
      </c>
      <c r="F2109" t="s">
        <v>11</v>
      </c>
      <c r="G2109" s="32">
        <v>140000000</v>
      </c>
      <c r="H2109">
        <v>6.6</v>
      </c>
    </row>
    <row r="2110" spans="1:8" x14ac:dyDescent="0.25">
      <c r="A2110" t="s">
        <v>2510</v>
      </c>
      <c r="B2110">
        <v>104</v>
      </c>
      <c r="C2110" s="32">
        <v>82389560</v>
      </c>
      <c r="D2110" t="s">
        <v>676</v>
      </c>
      <c r="E2110" t="s">
        <v>4098</v>
      </c>
      <c r="F2110" t="s">
        <v>11</v>
      </c>
      <c r="G2110" s="32">
        <v>17000000</v>
      </c>
      <c r="H2110">
        <v>6.5</v>
      </c>
    </row>
    <row r="2111" spans="1:8" x14ac:dyDescent="0.25">
      <c r="A2111" t="s">
        <v>5189</v>
      </c>
      <c r="B2111">
        <v>90</v>
      </c>
      <c r="C2111" s="32">
        <v>4613815</v>
      </c>
      <c r="D2111" t="s">
        <v>336</v>
      </c>
      <c r="E2111" t="s">
        <v>6287</v>
      </c>
      <c r="F2111" t="s">
        <v>11</v>
      </c>
      <c r="G2111" s="32">
        <v>39887981.009999998</v>
      </c>
      <c r="H2111">
        <v>6</v>
      </c>
    </row>
    <row r="2112" spans="1:8" x14ac:dyDescent="0.25">
      <c r="A2112" t="s">
        <v>6154</v>
      </c>
      <c r="B2112">
        <v>82</v>
      </c>
      <c r="C2112" s="32">
        <v>48405881.850000001</v>
      </c>
      <c r="D2112" t="s">
        <v>336</v>
      </c>
      <c r="E2112" t="s">
        <v>6155</v>
      </c>
      <c r="F2112" t="s">
        <v>11</v>
      </c>
      <c r="G2112" s="32">
        <v>5000000</v>
      </c>
      <c r="H2112">
        <v>5.4</v>
      </c>
    </row>
    <row r="2113" spans="1:8" x14ac:dyDescent="0.25">
      <c r="A2113" t="s">
        <v>1265</v>
      </c>
      <c r="B2113">
        <v>141</v>
      </c>
      <c r="C2113" s="32">
        <v>13753931</v>
      </c>
      <c r="D2113" t="s">
        <v>673</v>
      </c>
      <c r="E2113" t="s">
        <v>4663</v>
      </c>
      <c r="F2113" t="s">
        <v>222</v>
      </c>
      <c r="G2113" s="32">
        <v>19000000</v>
      </c>
      <c r="H2113">
        <v>7.9</v>
      </c>
    </row>
    <row r="2114" spans="1:8" x14ac:dyDescent="0.25">
      <c r="A2114" t="s">
        <v>6576</v>
      </c>
      <c r="B2114">
        <v>110</v>
      </c>
      <c r="C2114" s="32">
        <v>2848578</v>
      </c>
      <c r="D2114" t="s">
        <v>2421</v>
      </c>
      <c r="E2114" t="s">
        <v>6577</v>
      </c>
      <c r="F2114" t="s">
        <v>11</v>
      </c>
      <c r="G2114" s="32">
        <v>3500000</v>
      </c>
      <c r="H2114">
        <v>6.3</v>
      </c>
    </row>
    <row r="2115" spans="1:8" x14ac:dyDescent="0.25">
      <c r="A2115" t="s">
        <v>878</v>
      </c>
      <c r="B2115">
        <v>105</v>
      </c>
      <c r="C2115" s="32">
        <v>53021560</v>
      </c>
      <c r="D2115" t="s">
        <v>480</v>
      </c>
      <c r="E2115" t="s">
        <v>2810</v>
      </c>
      <c r="F2115" t="s">
        <v>11</v>
      </c>
      <c r="G2115" s="32">
        <v>30000000</v>
      </c>
      <c r="H2115">
        <v>6.5</v>
      </c>
    </row>
    <row r="2116" spans="1:8" x14ac:dyDescent="0.25">
      <c r="A2116" t="s">
        <v>166</v>
      </c>
      <c r="B2116">
        <v>86</v>
      </c>
      <c r="C2116" s="32">
        <v>181395380</v>
      </c>
      <c r="D2116" t="s">
        <v>1244</v>
      </c>
      <c r="E2116" t="s">
        <v>1932</v>
      </c>
      <c r="F2116" t="s">
        <v>11</v>
      </c>
      <c r="G2116" s="32">
        <v>45000000</v>
      </c>
      <c r="H2116">
        <v>6.8</v>
      </c>
    </row>
    <row r="2117" spans="1:8" x14ac:dyDescent="0.25">
      <c r="A2117" t="s">
        <v>2089</v>
      </c>
      <c r="B2117">
        <v>133</v>
      </c>
      <c r="C2117" s="32">
        <v>34667015</v>
      </c>
      <c r="D2117" t="s">
        <v>16</v>
      </c>
      <c r="E2117" t="s">
        <v>2090</v>
      </c>
      <c r="F2117" t="s">
        <v>11</v>
      </c>
      <c r="G2117" s="32">
        <v>32000000</v>
      </c>
      <c r="H2117">
        <v>6.6</v>
      </c>
    </row>
    <row r="2118" spans="1:8" x14ac:dyDescent="0.25">
      <c r="A2118" t="s">
        <v>2139</v>
      </c>
      <c r="B2118">
        <v>91</v>
      </c>
      <c r="C2118" s="32">
        <v>43792641</v>
      </c>
      <c r="D2118" t="s">
        <v>569</v>
      </c>
      <c r="E2118" t="s">
        <v>2496</v>
      </c>
      <c r="F2118" t="s">
        <v>11</v>
      </c>
      <c r="G2118" s="32">
        <v>35000000</v>
      </c>
      <c r="H2118">
        <v>5.3</v>
      </c>
    </row>
    <row r="2119" spans="1:8" x14ac:dyDescent="0.25">
      <c r="A2119" t="s">
        <v>6545</v>
      </c>
      <c r="B2119">
        <v>89</v>
      </c>
      <c r="C2119" s="32">
        <v>48405881.850000001</v>
      </c>
      <c r="D2119" t="s">
        <v>1165</v>
      </c>
      <c r="E2119" t="s">
        <v>6799</v>
      </c>
      <c r="F2119" t="s">
        <v>11</v>
      </c>
      <c r="G2119" s="32">
        <v>2100000</v>
      </c>
      <c r="H2119">
        <v>6.3</v>
      </c>
    </row>
    <row r="2120" spans="1:8" x14ac:dyDescent="0.25">
      <c r="A2120" t="s">
        <v>2265</v>
      </c>
      <c r="B2120">
        <v>125</v>
      </c>
      <c r="C2120" s="32">
        <v>15561627</v>
      </c>
      <c r="D2120" t="s">
        <v>1165</v>
      </c>
      <c r="E2120" t="s">
        <v>4012</v>
      </c>
      <c r="F2120" t="s">
        <v>11</v>
      </c>
      <c r="G2120" s="32">
        <v>18000000</v>
      </c>
      <c r="H2120">
        <v>7.5</v>
      </c>
    </row>
    <row r="2121" spans="1:8" x14ac:dyDescent="0.25">
      <c r="A2121" t="s">
        <v>6203</v>
      </c>
      <c r="B2121">
        <v>98</v>
      </c>
      <c r="C2121" s="32">
        <v>278821</v>
      </c>
      <c r="D2121" t="s">
        <v>866</v>
      </c>
      <c r="E2121" t="s">
        <v>6204</v>
      </c>
      <c r="F2121" t="s">
        <v>11</v>
      </c>
      <c r="G2121" s="32">
        <v>39887981.009999998</v>
      </c>
      <c r="H2121">
        <v>6.5</v>
      </c>
    </row>
    <row r="2122" spans="1:8" x14ac:dyDescent="0.25">
      <c r="A2122" t="s">
        <v>354</v>
      </c>
      <c r="B2122">
        <v>127</v>
      </c>
      <c r="C2122" s="32">
        <v>124976634</v>
      </c>
      <c r="D2122" t="s">
        <v>458</v>
      </c>
      <c r="E2122" t="s">
        <v>459</v>
      </c>
      <c r="F2122" t="s">
        <v>11</v>
      </c>
      <c r="G2122" s="32">
        <v>120000000</v>
      </c>
      <c r="H2122">
        <v>8</v>
      </c>
    </row>
    <row r="2123" spans="1:8" x14ac:dyDescent="0.25">
      <c r="A2123" t="s">
        <v>1519</v>
      </c>
      <c r="B2123">
        <v>103</v>
      </c>
      <c r="C2123" s="32">
        <v>14448589</v>
      </c>
      <c r="D2123" t="s">
        <v>569</v>
      </c>
      <c r="E2123" t="s">
        <v>2283</v>
      </c>
      <c r="F2123" t="s">
        <v>11</v>
      </c>
      <c r="G2123" s="32">
        <v>40000000</v>
      </c>
      <c r="H2123">
        <v>5.8</v>
      </c>
    </row>
    <row r="2124" spans="1:8" x14ac:dyDescent="0.25">
      <c r="A2124" t="s">
        <v>2502</v>
      </c>
      <c r="B2124">
        <v>101</v>
      </c>
      <c r="C2124" s="32">
        <v>48405881.850000001</v>
      </c>
      <c r="D2124" t="s">
        <v>760</v>
      </c>
      <c r="E2124" t="s">
        <v>3324</v>
      </c>
      <c r="F2124" t="s">
        <v>11</v>
      </c>
      <c r="G2124" s="32">
        <v>25000000</v>
      </c>
      <c r="H2124">
        <v>6.1</v>
      </c>
    </row>
    <row r="2125" spans="1:8" x14ac:dyDescent="0.25">
      <c r="A2125" t="s">
        <v>7591</v>
      </c>
      <c r="B2125">
        <v>90</v>
      </c>
      <c r="C2125" s="32">
        <v>48405881.850000001</v>
      </c>
      <c r="D2125" t="s">
        <v>307</v>
      </c>
      <c r="E2125" t="s">
        <v>7592</v>
      </c>
      <c r="F2125" t="s">
        <v>11</v>
      </c>
      <c r="G2125" s="32">
        <v>600000</v>
      </c>
      <c r="H2125">
        <v>8</v>
      </c>
    </row>
    <row r="2126" spans="1:8" x14ac:dyDescent="0.25">
      <c r="A2126" t="s">
        <v>4676</v>
      </c>
      <c r="B2126">
        <v>99</v>
      </c>
      <c r="C2126" s="32">
        <v>5871603</v>
      </c>
      <c r="D2126" t="s">
        <v>1387</v>
      </c>
      <c r="E2126" t="s">
        <v>4677</v>
      </c>
      <c r="F2126" t="s">
        <v>11</v>
      </c>
      <c r="G2126" s="32">
        <v>13000000</v>
      </c>
      <c r="H2126">
        <v>6</v>
      </c>
    </row>
    <row r="2127" spans="1:8" x14ac:dyDescent="0.25">
      <c r="A2127" t="s">
        <v>4722</v>
      </c>
      <c r="B2127">
        <v>103</v>
      </c>
      <c r="C2127" s="32">
        <v>1100000</v>
      </c>
      <c r="D2127" t="s">
        <v>661</v>
      </c>
      <c r="E2127" t="s">
        <v>6071</v>
      </c>
      <c r="F2127" t="s">
        <v>11</v>
      </c>
      <c r="G2127" s="32">
        <v>5000000</v>
      </c>
      <c r="H2127">
        <v>6.8</v>
      </c>
    </row>
    <row r="2128" spans="1:8" x14ac:dyDescent="0.25">
      <c r="A2128" t="s">
        <v>5946</v>
      </c>
      <c r="B2128">
        <v>81</v>
      </c>
      <c r="C2128" s="32">
        <v>56536016</v>
      </c>
      <c r="D2128" t="s">
        <v>2173</v>
      </c>
      <c r="E2128" t="s">
        <v>5947</v>
      </c>
      <c r="F2128" t="s">
        <v>11</v>
      </c>
      <c r="G2128" s="32">
        <v>4900000</v>
      </c>
      <c r="H2128">
        <v>6.9</v>
      </c>
    </row>
    <row r="2129" spans="1:8" x14ac:dyDescent="0.25">
      <c r="A2129" t="s">
        <v>7844</v>
      </c>
      <c r="B2129">
        <v>90</v>
      </c>
      <c r="C2129" s="32">
        <v>3388210</v>
      </c>
      <c r="D2129" t="s">
        <v>69</v>
      </c>
      <c r="E2129" t="s">
        <v>7845</v>
      </c>
      <c r="F2129" t="s">
        <v>11</v>
      </c>
      <c r="G2129" s="32">
        <v>250000</v>
      </c>
      <c r="H2129">
        <v>6.7</v>
      </c>
    </row>
    <row r="2130" spans="1:8" x14ac:dyDescent="0.25">
      <c r="A2130" t="s">
        <v>2010</v>
      </c>
      <c r="B2130">
        <v>99</v>
      </c>
      <c r="C2130" s="32">
        <v>51432423</v>
      </c>
      <c r="D2130" t="s">
        <v>2799</v>
      </c>
      <c r="E2130" t="s">
        <v>2800</v>
      </c>
      <c r="F2130" t="s">
        <v>11</v>
      </c>
      <c r="G2130" s="32">
        <v>30000000</v>
      </c>
      <c r="H2130">
        <v>5.0999999999999996</v>
      </c>
    </row>
    <row r="2131" spans="1:8" x14ac:dyDescent="0.25">
      <c r="A2131" t="s">
        <v>209</v>
      </c>
      <c r="B2131">
        <v>85</v>
      </c>
      <c r="C2131" s="32">
        <v>145771527</v>
      </c>
      <c r="D2131" t="s">
        <v>876</v>
      </c>
      <c r="E2131" t="s">
        <v>877</v>
      </c>
      <c r="F2131" t="s">
        <v>11</v>
      </c>
      <c r="G2131" s="32">
        <v>80000000</v>
      </c>
      <c r="H2131">
        <v>7.2</v>
      </c>
    </row>
    <row r="2132" spans="1:8" x14ac:dyDescent="0.25">
      <c r="A2132" t="s">
        <v>6214</v>
      </c>
      <c r="B2132">
        <v>109</v>
      </c>
      <c r="C2132" s="32">
        <v>181655</v>
      </c>
      <c r="D2132" t="s">
        <v>661</v>
      </c>
      <c r="E2132" t="s">
        <v>6215</v>
      </c>
      <c r="F2132" t="s">
        <v>1917</v>
      </c>
      <c r="G2132" s="32">
        <v>39887981.009999998</v>
      </c>
      <c r="H2132">
        <v>7.9</v>
      </c>
    </row>
    <row r="2133" spans="1:8" x14ac:dyDescent="0.25">
      <c r="A2133" t="s">
        <v>5406</v>
      </c>
      <c r="B2133">
        <v>126</v>
      </c>
      <c r="C2133" s="32">
        <v>1997807</v>
      </c>
      <c r="D2133" t="s">
        <v>620</v>
      </c>
      <c r="E2133" t="s">
        <v>5407</v>
      </c>
      <c r="F2133" t="s">
        <v>11</v>
      </c>
      <c r="G2133" s="32">
        <v>8000000</v>
      </c>
      <c r="H2133">
        <v>7.1</v>
      </c>
    </row>
    <row r="2134" spans="1:8" x14ac:dyDescent="0.25">
      <c r="A2134" t="s">
        <v>123</v>
      </c>
      <c r="B2134">
        <v>150</v>
      </c>
      <c r="C2134" s="32">
        <v>182204440</v>
      </c>
      <c r="D2134" t="s">
        <v>1110</v>
      </c>
      <c r="E2134" t="s">
        <v>1249</v>
      </c>
      <c r="F2134" t="s">
        <v>11</v>
      </c>
      <c r="G2134" s="32">
        <v>65000000</v>
      </c>
      <c r="H2134">
        <v>7.4</v>
      </c>
    </row>
    <row r="2135" spans="1:8" x14ac:dyDescent="0.25">
      <c r="A2135" t="s">
        <v>2601</v>
      </c>
      <c r="B2135">
        <v>156</v>
      </c>
      <c r="C2135" s="32">
        <v>48405881.850000001</v>
      </c>
      <c r="D2135" t="s">
        <v>1110</v>
      </c>
      <c r="E2135" t="s">
        <v>2602</v>
      </c>
      <c r="F2135" t="s">
        <v>11</v>
      </c>
      <c r="G2135" s="32">
        <v>35000000</v>
      </c>
      <c r="H2135">
        <v>8.4</v>
      </c>
    </row>
    <row r="2136" spans="1:8" x14ac:dyDescent="0.25">
      <c r="A2136" t="s">
        <v>1375</v>
      </c>
      <c r="B2136">
        <v>92</v>
      </c>
      <c r="C2136" s="32">
        <v>14998070</v>
      </c>
      <c r="D2136" t="s">
        <v>2571</v>
      </c>
      <c r="E2136" t="s">
        <v>2572</v>
      </c>
      <c r="F2136" t="s">
        <v>11</v>
      </c>
      <c r="G2136" s="32">
        <v>35000000</v>
      </c>
      <c r="H2136">
        <v>6.2</v>
      </c>
    </row>
    <row r="2137" spans="1:8" x14ac:dyDescent="0.25">
      <c r="A2137" t="s">
        <v>1428</v>
      </c>
      <c r="B2137">
        <v>90</v>
      </c>
      <c r="C2137" s="32">
        <v>112521</v>
      </c>
      <c r="D2137" t="s">
        <v>866</v>
      </c>
      <c r="E2137" t="s">
        <v>7369</v>
      </c>
      <c r="F2137" t="s">
        <v>11</v>
      </c>
      <c r="G2137" s="32">
        <v>39887981.009999998</v>
      </c>
      <c r="H2137">
        <v>5.7</v>
      </c>
    </row>
    <row r="2138" spans="1:8" x14ac:dyDescent="0.25">
      <c r="A2138" t="s">
        <v>4471</v>
      </c>
      <c r="B2138">
        <v>100</v>
      </c>
      <c r="C2138" s="32">
        <v>48405881.850000001</v>
      </c>
      <c r="D2138" t="s">
        <v>919</v>
      </c>
      <c r="E2138" t="s">
        <v>4472</v>
      </c>
      <c r="F2138" t="s">
        <v>11</v>
      </c>
      <c r="G2138" s="32">
        <v>39887981.009999998</v>
      </c>
      <c r="H2138">
        <v>5.6</v>
      </c>
    </row>
    <row r="2139" spans="1:8" x14ac:dyDescent="0.25">
      <c r="A2139" t="s">
        <v>7880</v>
      </c>
      <c r="B2139">
        <v>83</v>
      </c>
      <c r="C2139" s="32">
        <v>48405881.850000001</v>
      </c>
      <c r="D2139" t="s">
        <v>676</v>
      </c>
      <c r="E2139" t="s">
        <v>7881</v>
      </c>
      <c r="F2139" t="s">
        <v>11</v>
      </c>
      <c r="G2139" s="32">
        <v>240000</v>
      </c>
      <c r="H2139">
        <v>6.5</v>
      </c>
    </row>
    <row r="2140" spans="1:8" x14ac:dyDescent="0.25">
      <c r="A2140" t="s">
        <v>2870</v>
      </c>
      <c r="B2140">
        <v>105</v>
      </c>
      <c r="C2140" s="32">
        <v>20422207</v>
      </c>
      <c r="D2140" t="s">
        <v>480</v>
      </c>
      <c r="E2140" t="s">
        <v>2871</v>
      </c>
      <c r="F2140" t="s">
        <v>11</v>
      </c>
      <c r="G2140" s="32">
        <v>35000000</v>
      </c>
      <c r="H2140">
        <v>5.2</v>
      </c>
    </row>
    <row r="2141" spans="1:8" x14ac:dyDescent="0.25">
      <c r="A2141" t="s">
        <v>3824</v>
      </c>
      <c r="B2141">
        <v>106</v>
      </c>
      <c r="C2141" s="32">
        <v>6420319</v>
      </c>
      <c r="D2141" t="s">
        <v>1160</v>
      </c>
      <c r="E2141" t="s">
        <v>3825</v>
      </c>
      <c r="F2141" t="s">
        <v>11</v>
      </c>
      <c r="G2141" s="32">
        <v>20000000</v>
      </c>
      <c r="H2141">
        <v>7.4</v>
      </c>
    </row>
    <row r="2142" spans="1:8" x14ac:dyDescent="0.25">
      <c r="A2142" t="s">
        <v>4581</v>
      </c>
      <c r="B2142">
        <v>137</v>
      </c>
      <c r="C2142" s="32">
        <v>5459824</v>
      </c>
      <c r="D2142" t="s">
        <v>69</v>
      </c>
      <c r="E2142" t="s">
        <v>4582</v>
      </c>
      <c r="F2142" t="s">
        <v>11</v>
      </c>
      <c r="G2142" s="32">
        <v>26000000</v>
      </c>
      <c r="H2142">
        <v>7.6</v>
      </c>
    </row>
    <row r="2143" spans="1:8" x14ac:dyDescent="0.25">
      <c r="A2143" t="s">
        <v>588</v>
      </c>
      <c r="B2143">
        <v>98</v>
      </c>
      <c r="C2143" s="32">
        <v>148383780</v>
      </c>
      <c r="D2143" t="s">
        <v>569</v>
      </c>
      <c r="E2143" t="s">
        <v>589</v>
      </c>
      <c r="F2143" t="s">
        <v>11</v>
      </c>
      <c r="G2143" s="32">
        <v>100000000</v>
      </c>
      <c r="H2143">
        <v>5.5</v>
      </c>
    </row>
    <row r="2144" spans="1:8" x14ac:dyDescent="0.25">
      <c r="A2144" t="s">
        <v>5430</v>
      </c>
      <c r="B2144">
        <v>101</v>
      </c>
      <c r="C2144" s="32">
        <v>59889948</v>
      </c>
      <c r="D2144" t="s">
        <v>866</v>
      </c>
      <c r="E2144" t="s">
        <v>5431</v>
      </c>
      <c r="F2144" t="s">
        <v>11</v>
      </c>
      <c r="G2144" s="32">
        <v>8000000</v>
      </c>
      <c r="H2144">
        <v>7.9</v>
      </c>
    </row>
    <row r="2145" spans="1:8" x14ac:dyDescent="0.25">
      <c r="A2145" t="s">
        <v>2946</v>
      </c>
      <c r="B2145">
        <v>91</v>
      </c>
      <c r="C2145" s="32">
        <v>48405881.850000001</v>
      </c>
      <c r="D2145" t="s">
        <v>1041</v>
      </c>
      <c r="E2145" t="s">
        <v>2947</v>
      </c>
      <c r="F2145" t="s">
        <v>497</v>
      </c>
      <c r="G2145" s="32">
        <v>39887981.009999998</v>
      </c>
      <c r="H2145">
        <v>7.2</v>
      </c>
    </row>
    <row r="2146" spans="1:8" x14ac:dyDescent="0.25">
      <c r="A2146" t="s">
        <v>953</v>
      </c>
      <c r="B2146">
        <v>90</v>
      </c>
      <c r="C2146" s="32">
        <v>39442871</v>
      </c>
      <c r="D2146" t="s">
        <v>954</v>
      </c>
      <c r="E2146" t="s">
        <v>955</v>
      </c>
      <c r="F2146" t="s">
        <v>11</v>
      </c>
      <c r="G2146" s="32">
        <v>80000000</v>
      </c>
      <c r="H2146">
        <v>5.3</v>
      </c>
    </row>
    <row r="2147" spans="1:8" x14ac:dyDescent="0.25">
      <c r="A2147" t="s">
        <v>670</v>
      </c>
      <c r="B2147">
        <v>102</v>
      </c>
      <c r="C2147" s="32">
        <v>38747385</v>
      </c>
      <c r="D2147" t="s">
        <v>2835</v>
      </c>
      <c r="E2147" t="s">
        <v>2836</v>
      </c>
      <c r="F2147" t="s">
        <v>11</v>
      </c>
      <c r="G2147" s="32">
        <v>25000000</v>
      </c>
      <c r="H2147">
        <v>6.9</v>
      </c>
    </row>
    <row r="2148" spans="1:8" x14ac:dyDescent="0.25">
      <c r="A2148" t="s">
        <v>4729</v>
      </c>
      <c r="B2148">
        <v>97</v>
      </c>
      <c r="C2148" s="32">
        <v>4595000</v>
      </c>
      <c r="D2148" t="s">
        <v>1968</v>
      </c>
      <c r="E2148" t="s">
        <v>5815</v>
      </c>
      <c r="F2148" t="s">
        <v>11</v>
      </c>
      <c r="G2148" s="32">
        <v>39887981.009999998</v>
      </c>
      <c r="H2148">
        <v>7</v>
      </c>
    </row>
    <row r="2149" spans="1:8" x14ac:dyDescent="0.25">
      <c r="A2149" t="s">
        <v>3249</v>
      </c>
      <c r="B2149">
        <v>134</v>
      </c>
      <c r="C2149" s="32">
        <v>183662</v>
      </c>
      <c r="D2149" t="s">
        <v>866</v>
      </c>
      <c r="E2149" t="s">
        <v>3379</v>
      </c>
      <c r="F2149" t="s">
        <v>497</v>
      </c>
      <c r="G2149" s="32">
        <v>25000000</v>
      </c>
      <c r="H2149">
        <v>7.1</v>
      </c>
    </row>
    <row r="2150" spans="1:8" x14ac:dyDescent="0.25">
      <c r="A2150" t="s">
        <v>4300</v>
      </c>
      <c r="B2150">
        <v>115</v>
      </c>
      <c r="C2150" s="32">
        <v>50003300</v>
      </c>
      <c r="D2150" t="s">
        <v>4301</v>
      </c>
      <c r="E2150" t="s">
        <v>4302</v>
      </c>
      <c r="F2150" t="s">
        <v>11</v>
      </c>
      <c r="G2150" s="32">
        <v>15000000</v>
      </c>
      <c r="H2150">
        <v>7.3</v>
      </c>
    </row>
    <row r="2151" spans="1:8" x14ac:dyDescent="0.25">
      <c r="A2151" t="s">
        <v>1322</v>
      </c>
      <c r="B2151">
        <v>98</v>
      </c>
      <c r="C2151" s="32">
        <v>58255287</v>
      </c>
      <c r="D2151" t="s">
        <v>336</v>
      </c>
      <c r="E2151" t="s">
        <v>1323</v>
      </c>
      <c r="F2151" t="s">
        <v>11</v>
      </c>
      <c r="G2151" s="32">
        <v>64000000</v>
      </c>
      <c r="H2151">
        <v>4.3</v>
      </c>
    </row>
    <row r="2152" spans="1:8" x14ac:dyDescent="0.25">
      <c r="A2152" t="s">
        <v>5592</v>
      </c>
      <c r="B2152">
        <v>121</v>
      </c>
      <c r="C2152" s="32">
        <v>35400000</v>
      </c>
      <c r="D2152" t="s">
        <v>16</v>
      </c>
      <c r="E2152" t="s">
        <v>5600</v>
      </c>
      <c r="F2152" t="s">
        <v>11</v>
      </c>
      <c r="G2152" s="32">
        <v>7000000</v>
      </c>
      <c r="H2152">
        <v>6.8</v>
      </c>
    </row>
    <row r="2153" spans="1:8" x14ac:dyDescent="0.25">
      <c r="A2153" t="s">
        <v>547</v>
      </c>
      <c r="B2153">
        <v>129</v>
      </c>
      <c r="C2153" s="32">
        <v>134520804</v>
      </c>
      <c r="D2153" t="s">
        <v>16</v>
      </c>
      <c r="E2153" t="s">
        <v>548</v>
      </c>
      <c r="F2153" t="s">
        <v>11</v>
      </c>
      <c r="G2153" s="32">
        <v>110000000</v>
      </c>
      <c r="H2153">
        <v>7.2</v>
      </c>
    </row>
    <row r="2154" spans="1:8" x14ac:dyDescent="0.25">
      <c r="A2154" t="s">
        <v>7507</v>
      </c>
      <c r="B2154">
        <v>83</v>
      </c>
      <c r="C2154" s="32">
        <v>48405881.850000001</v>
      </c>
      <c r="D2154" t="s">
        <v>1165</v>
      </c>
      <c r="E2154" t="s">
        <v>7508</v>
      </c>
      <c r="F2154" t="s">
        <v>950</v>
      </c>
      <c r="G2154" s="32">
        <v>800000</v>
      </c>
      <c r="H2154">
        <v>7.2</v>
      </c>
    </row>
    <row r="2155" spans="1:8" x14ac:dyDescent="0.25">
      <c r="A2155" t="s">
        <v>7029</v>
      </c>
      <c r="B2155">
        <v>112</v>
      </c>
      <c r="C2155" s="32">
        <v>48405881.850000001</v>
      </c>
      <c r="D2155" t="s">
        <v>2173</v>
      </c>
      <c r="E2155" t="s">
        <v>7030</v>
      </c>
      <c r="F2155" t="s">
        <v>11</v>
      </c>
      <c r="G2155" s="32">
        <v>1750000</v>
      </c>
      <c r="H2155">
        <v>6.3</v>
      </c>
    </row>
    <row r="2156" spans="1:8" x14ac:dyDescent="0.25">
      <c r="A2156" t="s">
        <v>1856</v>
      </c>
      <c r="B2156">
        <v>100</v>
      </c>
      <c r="C2156" s="32">
        <v>12902790</v>
      </c>
      <c r="D2156" t="s">
        <v>480</v>
      </c>
      <c r="E2156" t="s">
        <v>4818</v>
      </c>
      <c r="F2156" t="s">
        <v>11</v>
      </c>
      <c r="G2156" s="32">
        <v>12000000</v>
      </c>
      <c r="H2156">
        <v>6.6</v>
      </c>
    </row>
    <row r="2157" spans="1:8" x14ac:dyDescent="0.25">
      <c r="A2157" t="s">
        <v>4636</v>
      </c>
      <c r="B2157">
        <v>84</v>
      </c>
      <c r="C2157" s="32">
        <v>27979400</v>
      </c>
      <c r="D2157" t="s">
        <v>591</v>
      </c>
      <c r="E2157" t="s">
        <v>4637</v>
      </c>
      <c r="F2157" t="s">
        <v>11</v>
      </c>
      <c r="G2157" s="32">
        <v>8200000</v>
      </c>
      <c r="H2157">
        <v>6.1</v>
      </c>
    </row>
    <row r="2158" spans="1:8" x14ac:dyDescent="0.25">
      <c r="A2158" t="s">
        <v>437</v>
      </c>
      <c r="B2158">
        <v>120</v>
      </c>
      <c r="C2158" s="32">
        <v>3650677</v>
      </c>
      <c r="D2158" t="s">
        <v>336</v>
      </c>
      <c r="E2158" t="s">
        <v>7160</v>
      </c>
      <c r="F2158" t="s">
        <v>11</v>
      </c>
      <c r="G2158" s="32">
        <v>960000</v>
      </c>
      <c r="H2158">
        <v>8.1999999999999993</v>
      </c>
    </row>
    <row r="2159" spans="1:8" x14ac:dyDescent="0.25">
      <c r="A2159" t="s">
        <v>7809</v>
      </c>
      <c r="B2159">
        <v>95</v>
      </c>
      <c r="C2159" s="32">
        <v>2468</v>
      </c>
      <c r="D2159" t="s">
        <v>3509</v>
      </c>
      <c r="E2159" t="s">
        <v>7810</v>
      </c>
      <c r="F2159" t="s">
        <v>11</v>
      </c>
      <c r="G2159" s="32">
        <v>300000</v>
      </c>
      <c r="H2159">
        <v>4.8</v>
      </c>
    </row>
    <row r="2160" spans="1:8" x14ac:dyDescent="0.25">
      <c r="A2160" t="s">
        <v>3772</v>
      </c>
      <c r="B2160">
        <v>95</v>
      </c>
      <c r="C2160" s="32">
        <v>14291570</v>
      </c>
      <c r="D2160" t="s">
        <v>74</v>
      </c>
      <c r="E2160" t="s">
        <v>3773</v>
      </c>
      <c r="F2160" t="s">
        <v>11</v>
      </c>
      <c r="G2160" s="32">
        <v>20000000</v>
      </c>
      <c r="H2160">
        <v>6.1</v>
      </c>
    </row>
    <row r="2161" spans="1:8" x14ac:dyDescent="0.25">
      <c r="A2161" t="s">
        <v>5608</v>
      </c>
      <c r="B2161">
        <v>119</v>
      </c>
      <c r="C2161" s="32">
        <v>25000000</v>
      </c>
      <c r="D2161" t="s">
        <v>22</v>
      </c>
      <c r="E2161" t="s">
        <v>5609</v>
      </c>
      <c r="F2161" t="s">
        <v>11</v>
      </c>
      <c r="G2161" s="32">
        <v>9000000</v>
      </c>
      <c r="H2161">
        <v>6.8</v>
      </c>
    </row>
    <row r="2162" spans="1:8" x14ac:dyDescent="0.25">
      <c r="A2162" t="s">
        <v>4980</v>
      </c>
      <c r="B2162">
        <v>97</v>
      </c>
      <c r="C2162" s="32">
        <v>48405881.850000001</v>
      </c>
      <c r="D2162" t="s">
        <v>480</v>
      </c>
      <c r="E2162" t="s">
        <v>4981</v>
      </c>
      <c r="F2162" t="s">
        <v>11</v>
      </c>
      <c r="G2162" s="32">
        <v>11000000</v>
      </c>
      <c r="H2162">
        <v>4.3</v>
      </c>
    </row>
    <row r="2163" spans="1:8" x14ac:dyDescent="0.25">
      <c r="A2163" t="s">
        <v>1274</v>
      </c>
      <c r="B2163">
        <v>152</v>
      </c>
      <c r="C2163" s="32">
        <v>48405881.850000001</v>
      </c>
      <c r="D2163" t="s">
        <v>1641</v>
      </c>
      <c r="E2163" t="s">
        <v>1642</v>
      </c>
      <c r="F2163" t="s">
        <v>11</v>
      </c>
      <c r="G2163" s="32">
        <v>2000000</v>
      </c>
      <c r="H2163">
        <v>7.7</v>
      </c>
    </row>
    <row r="2164" spans="1:8" x14ac:dyDescent="0.25">
      <c r="A2164" t="s">
        <v>1274</v>
      </c>
      <c r="B2164">
        <v>152</v>
      </c>
      <c r="C2164" s="32">
        <v>48405881.850000001</v>
      </c>
      <c r="D2164" t="s">
        <v>1641</v>
      </c>
      <c r="E2164" t="s">
        <v>1642</v>
      </c>
      <c r="F2164" t="s">
        <v>11</v>
      </c>
      <c r="G2164" s="32">
        <v>2000000</v>
      </c>
      <c r="H2164">
        <v>7.7</v>
      </c>
    </row>
    <row r="2165" spans="1:8" x14ac:dyDescent="0.25">
      <c r="A2165" t="s">
        <v>1420</v>
      </c>
      <c r="B2165">
        <v>99</v>
      </c>
      <c r="C2165" s="32">
        <v>62401264</v>
      </c>
      <c r="D2165" t="s">
        <v>145</v>
      </c>
      <c r="E2165" t="s">
        <v>1421</v>
      </c>
      <c r="F2165" t="s">
        <v>11</v>
      </c>
      <c r="G2165" s="32">
        <v>60000000</v>
      </c>
      <c r="H2165">
        <v>5.9</v>
      </c>
    </row>
    <row r="2166" spans="1:8" x14ac:dyDescent="0.25">
      <c r="A2166" t="s">
        <v>6112</v>
      </c>
      <c r="B2166">
        <v>85</v>
      </c>
      <c r="C2166" s="32">
        <v>48405881.850000001</v>
      </c>
      <c r="D2166" t="s">
        <v>730</v>
      </c>
      <c r="E2166" t="s">
        <v>7491</v>
      </c>
      <c r="F2166" t="s">
        <v>11</v>
      </c>
      <c r="G2166" s="32">
        <v>500000</v>
      </c>
      <c r="H2166">
        <v>7</v>
      </c>
    </row>
    <row r="2167" spans="1:8" x14ac:dyDescent="0.25">
      <c r="A2167" t="s">
        <v>6912</v>
      </c>
      <c r="B2167">
        <v>92</v>
      </c>
      <c r="C2167" s="32">
        <v>12667</v>
      </c>
      <c r="D2167" t="s">
        <v>69</v>
      </c>
      <c r="E2167" t="s">
        <v>6913</v>
      </c>
      <c r="F2167" t="s">
        <v>11</v>
      </c>
      <c r="G2167" s="32">
        <v>14000</v>
      </c>
      <c r="H2167">
        <v>6.6</v>
      </c>
    </row>
    <row r="2168" spans="1:8" x14ac:dyDescent="0.25">
      <c r="A2168" t="s">
        <v>5406</v>
      </c>
      <c r="B2168">
        <v>135</v>
      </c>
      <c r="C2168" s="32">
        <v>13269963</v>
      </c>
      <c r="D2168" t="s">
        <v>2725</v>
      </c>
      <c r="E2168" t="s">
        <v>6012</v>
      </c>
      <c r="F2168" t="s">
        <v>11</v>
      </c>
      <c r="G2168" s="32">
        <v>5000000</v>
      </c>
      <c r="H2168">
        <v>7.6</v>
      </c>
    </row>
    <row r="2169" spans="1:8" x14ac:dyDescent="0.25">
      <c r="A2169" t="s">
        <v>73</v>
      </c>
      <c r="B2169">
        <v>121</v>
      </c>
      <c r="C2169" s="32">
        <v>125069696</v>
      </c>
      <c r="D2169" t="s">
        <v>2133</v>
      </c>
      <c r="E2169" t="s">
        <v>2134</v>
      </c>
      <c r="F2169" t="s">
        <v>11</v>
      </c>
      <c r="G2169" s="32">
        <v>40000000</v>
      </c>
      <c r="H2169">
        <v>7.6</v>
      </c>
    </row>
    <row r="2170" spans="1:8" x14ac:dyDescent="0.25">
      <c r="A2170" t="s">
        <v>6017</v>
      </c>
      <c r="B2170">
        <v>107</v>
      </c>
      <c r="C2170" s="32">
        <v>12200000</v>
      </c>
      <c r="D2170" t="s">
        <v>3470</v>
      </c>
      <c r="E2170" t="s">
        <v>6018</v>
      </c>
      <c r="F2170" t="s">
        <v>11</v>
      </c>
      <c r="G2170" s="32">
        <v>5000000</v>
      </c>
      <c r="H2170">
        <v>6.3</v>
      </c>
    </row>
    <row r="2171" spans="1:8" x14ac:dyDescent="0.25">
      <c r="A2171" t="s">
        <v>7164</v>
      </c>
      <c r="B2171">
        <v>91</v>
      </c>
      <c r="C2171" s="32">
        <v>154077</v>
      </c>
      <c r="D2171" t="s">
        <v>866</v>
      </c>
      <c r="E2171" t="s">
        <v>7646</v>
      </c>
      <c r="F2171" t="s">
        <v>11</v>
      </c>
      <c r="G2171" s="32">
        <v>500000</v>
      </c>
      <c r="H2171">
        <v>6.6</v>
      </c>
    </row>
    <row r="2172" spans="1:8" x14ac:dyDescent="0.25">
      <c r="A2172" t="s">
        <v>974</v>
      </c>
      <c r="B2172">
        <v>91</v>
      </c>
      <c r="C2172" s="32">
        <v>20950820</v>
      </c>
      <c r="D2172" t="s">
        <v>395</v>
      </c>
      <c r="E2172" t="s">
        <v>975</v>
      </c>
      <c r="F2172" t="s">
        <v>11</v>
      </c>
      <c r="G2172" s="32">
        <v>80000000</v>
      </c>
      <c r="H2172">
        <v>5.7</v>
      </c>
    </row>
    <row r="2173" spans="1:8" x14ac:dyDescent="0.25">
      <c r="A2173" t="s">
        <v>2775</v>
      </c>
      <c r="B2173">
        <v>119</v>
      </c>
      <c r="C2173" s="32">
        <v>66468315</v>
      </c>
      <c r="D2173" t="s">
        <v>1878</v>
      </c>
      <c r="E2173" t="s">
        <v>2776</v>
      </c>
      <c r="F2173" t="s">
        <v>11</v>
      </c>
      <c r="G2173" s="32">
        <v>30000000</v>
      </c>
      <c r="H2173">
        <v>7.4</v>
      </c>
    </row>
    <row r="2174" spans="1:8" x14ac:dyDescent="0.25">
      <c r="A2174" t="s">
        <v>5311</v>
      </c>
      <c r="B2174">
        <v>110</v>
      </c>
      <c r="C2174" s="32">
        <v>48405881.850000001</v>
      </c>
      <c r="D2174" t="s">
        <v>480</v>
      </c>
      <c r="E2174" t="s">
        <v>5312</v>
      </c>
      <c r="F2174" t="s">
        <v>3303</v>
      </c>
      <c r="G2174" s="32">
        <v>39887981.009999998</v>
      </c>
      <c r="H2174">
        <v>7.3</v>
      </c>
    </row>
    <row r="2175" spans="1:8" x14ac:dyDescent="0.25">
      <c r="A2175" t="s">
        <v>1819</v>
      </c>
      <c r="B2175">
        <v>122</v>
      </c>
      <c r="C2175" s="32">
        <v>24127895</v>
      </c>
      <c r="D2175" t="s">
        <v>730</v>
      </c>
      <c r="E2175" t="s">
        <v>2097</v>
      </c>
      <c r="F2175" t="s">
        <v>11</v>
      </c>
      <c r="G2175" s="32">
        <v>50000000</v>
      </c>
      <c r="H2175">
        <v>7.6</v>
      </c>
    </row>
    <row r="2176" spans="1:8" x14ac:dyDescent="0.25">
      <c r="A2176" t="s">
        <v>2091</v>
      </c>
      <c r="B2176">
        <v>107</v>
      </c>
      <c r="C2176" s="32">
        <v>11008432</v>
      </c>
      <c r="D2176" t="s">
        <v>554</v>
      </c>
      <c r="E2176" t="s">
        <v>3327</v>
      </c>
      <c r="F2176" t="s">
        <v>11</v>
      </c>
      <c r="G2176" s="32">
        <v>25000000</v>
      </c>
      <c r="H2176">
        <v>7.1</v>
      </c>
    </row>
    <row r="2177" spans="1:8" x14ac:dyDescent="0.25">
      <c r="A2177" t="s">
        <v>6448</v>
      </c>
      <c r="B2177">
        <v>90</v>
      </c>
      <c r="C2177" s="32">
        <v>48405881.850000001</v>
      </c>
      <c r="D2177" t="s">
        <v>763</v>
      </c>
      <c r="E2177" t="s">
        <v>6449</v>
      </c>
      <c r="F2177" t="s">
        <v>11</v>
      </c>
      <c r="G2177" s="32">
        <v>3440000</v>
      </c>
      <c r="H2177">
        <v>3.1</v>
      </c>
    </row>
    <row r="2178" spans="1:8" x14ac:dyDescent="0.25">
      <c r="A2178" t="s">
        <v>3758</v>
      </c>
      <c r="B2178">
        <v>98</v>
      </c>
      <c r="C2178" s="32">
        <v>15464026</v>
      </c>
      <c r="D2178" t="s">
        <v>569</v>
      </c>
      <c r="E2178" t="s">
        <v>3759</v>
      </c>
      <c r="F2178" t="s">
        <v>11</v>
      </c>
      <c r="G2178" s="32">
        <v>20000000</v>
      </c>
      <c r="H2178">
        <v>5.3</v>
      </c>
    </row>
    <row r="2179" spans="1:8" x14ac:dyDescent="0.25">
      <c r="A2179" t="s">
        <v>1671</v>
      </c>
      <c r="B2179">
        <v>100</v>
      </c>
      <c r="C2179" s="32">
        <v>48405881.850000001</v>
      </c>
      <c r="D2179" t="s">
        <v>1343</v>
      </c>
      <c r="E2179" t="s">
        <v>5657</v>
      </c>
      <c r="F2179" t="s">
        <v>11</v>
      </c>
      <c r="G2179" s="32">
        <v>7000000</v>
      </c>
      <c r="H2179">
        <v>4.8</v>
      </c>
    </row>
    <row r="2180" spans="1:8" x14ac:dyDescent="0.25">
      <c r="A2180" t="s">
        <v>934</v>
      </c>
      <c r="B2180">
        <v>130</v>
      </c>
      <c r="C2180" s="32">
        <v>69102910</v>
      </c>
      <c r="D2180" t="s">
        <v>935</v>
      </c>
      <c r="E2180" t="s">
        <v>936</v>
      </c>
      <c r="F2180" t="s">
        <v>11</v>
      </c>
      <c r="G2180" s="32">
        <v>80000000</v>
      </c>
      <c r="H2180">
        <v>5.0999999999999996</v>
      </c>
    </row>
    <row r="2181" spans="1:8" x14ac:dyDescent="0.25">
      <c r="A2181" t="s">
        <v>2271</v>
      </c>
      <c r="B2181">
        <v>101</v>
      </c>
      <c r="C2181" s="32">
        <v>44566004</v>
      </c>
      <c r="D2181" t="s">
        <v>1165</v>
      </c>
      <c r="E2181" t="s">
        <v>6245</v>
      </c>
      <c r="F2181" t="s">
        <v>11</v>
      </c>
      <c r="G2181" s="32">
        <v>4000000</v>
      </c>
      <c r="H2181">
        <v>7.8</v>
      </c>
    </row>
    <row r="2182" spans="1:8" x14ac:dyDescent="0.25">
      <c r="A2182" t="s">
        <v>3032</v>
      </c>
      <c r="B2182">
        <v>97</v>
      </c>
      <c r="C2182" s="32">
        <v>16779636</v>
      </c>
      <c r="D2182" t="s">
        <v>1499</v>
      </c>
      <c r="E2182" t="s">
        <v>3033</v>
      </c>
      <c r="F2182" t="s">
        <v>11</v>
      </c>
      <c r="G2182" s="32">
        <v>28000000</v>
      </c>
      <c r="H2182">
        <v>4.8</v>
      </c>
    </row>
    <row r="2183" spans="1:8" x14ac:dyDescent="0.25">
      <c r="A2183" t="s">
        <v>4116</v>
      </c>
      <c r="B2183">
        <v>99</v>
      </c>
      <c r="C2183" s="32">
        <v>24708699</v>
      </c>
      <c r="D2183" t="s">
        <v>676</v>
      </c>
      <c r="E2183" t="s">
        <v>4117</v>
      </c>
      <c r="F2183" t="s">
        <v>11</v>
      </c>
      <c r="G2183" s="32">
        <v>39887981.009999998</v>
      </c>
      <c r="H2183">
        <v>4.9000000000000004</v>
      </c>
    </row>
    <row r="2184" spans="1:8" x14ac:dyDescent="0.25">
      <c r="A2184" t="s">
        <v>4351</v>
      </c>
      <c r="B2184">
        <v>124</v>
      </c>
      <c r="C2184" s="32">
        <v>27441122</v>
      </c>
      <c r="D2184" t="s">
        <v>1672</v>
      </c>
      <c r="E2184" t="s">
        <v>4352</v>
      </c>
      <c r="F2184" t="s">
        <v>11</v>
      </c>
      <c r="G2184" s="32">
        <v>15000000</v>
      </c>
      <c r="H2184">
        <v>7.2</v>
      </c>
    </row>
    <row r="2185" spans="1:8" x14ac:dyDescent="0.25">
      <c r="A2185" t="s">
        <v>338</v>
      </c>
      <c r="B2185">
        <v>112</v>
      </c>
      <c r="C2185" s="32">
        <v>32357532</v>
      </c>
      <c r="D2185" t="s">
        <v>480</v>
      </c>
      <c r="E2185" t="s">
        <v>2888</v>
      </c>
      <c r="F2185" t="s">
        <v>11</v>
      </c>
      <c r="G2185" s="32">
        <v>30000000</v>
      </c>
      <c r="H2185">
        <v>6.7</v>
      </c>
    </row>
    <row r="2186" spans="1:8" x14ac:dyDescent="0.25">
      <c r="A2186" t="s">
        <v>1872</v>
      </c>
      <c r="B2186">
        <v>129</v>
      </c>
      <c r="C2186" s="32">
        <v>59365105</v>
      </c>
      <c r="D2186" t="s">
        <v>480</v>
      </c>
      <c r="E2186" t="s">
        <v>1970</v>
      </c>
      <c r="F2186" t="s">
        <v>11</v>
      </c>
      <c r="G2186" s="32">
        <v>45000000</v>
      </c>
      <c r="H2186">
        <v>7.7</v>
      </c>
    </row>
    <row r="2187" spans="1:8" x14ac:dyDescent="0.25">
      <c r="A2187" t="s">
        <v>5187</v>
      </c>
      <c r="B2187">
        <v>93</v>
      </c>
      <c r="C2187" s="32">
        <v>2542264</v>
      </c>
      <c r="D2187" t="s">
        <v>866</v>
      </c>
      <c r="E2187" t="s">
        <v>6237</v>
      </c>
      <c r="F2187" t="s">
        <v>11</v>
      </c>
      <c r="G2187" s="32">
        <v>39887981.009999998</v>
      </c>
      <c r="H2187">
        <v>7.1</v>
      </c>
    </row>
    <row r="2188" spans="1:8" x14ac:dyDescent="0.25">
      <c r="A2188" t="s">
        <v>7838</v>
      </c>
      <c r="B2188">
        <v>76</v>
      </c>
      <c r="C2188" s="32">
        <v>212285</v>
      </c>
      <c r="D2188" t="s">
        <v>569</v>
      </c>
      <c r="E2188" t="s">
        <v>7839</v>
      </c>
      <c r="F2188" t="s">
        <v>11</v>
      </c>
      <c r="G2188" s="32">
        <v>250000</v>
      </c>
      <c r="H2188">
        <v>6.4</v>
      </c>
    </row>
    <row r="2189" spans="1:8" x14ac:dyDescent="0.25">
      <c r="A2189" t="s">
        <v>4000</v>
      </c>
      <c r="B2189">
        <v>109</v>
      </c>
      <c r="C2189" s="32">
        <v>22927390</v>
      </c>
      <c r="D2189" t="s">
        <v>69</v>
      </c>
      <c r="E2189" t="s">
        <v>4001</v>
      </c>
      <c r="F2189" t="s">
        <v>11</v>
      </c>
      <c r="G2189" s="32">
        <v>18000000</v>
      </c>
      <c r="H2189">
        <v>5.6</v>
      </c>
    </row>
    <row r="2190" spans="1:8" x14ac:dyDescent="0.25">
      <c r="A2190" t="s">
        <v>118</v>
      </c>
      <c r="B2190">
        <v>139</v>
      </c>
      <c r="C2190" s="32">
        <v>4584886</v>
      </c>
      <c r="D2190" t="s">
        <v>69</v>
      </c>
      <c r="E2190" t="s">
        <v>2033</v>
      </c>
      <c r="F2190" t="s">
        <v>11</v>
      </c>
      <c r="G2190" s="32">
        <v>45000000</v>
      </c>
      <c r="H2190">
        <v>6.4</v>
      </c>
    </row>
    <row r="2191" spans="1:8" x14ac:dyDescent="0.25">
      <c r="A2191" t="s">
        <v>7739</v>
      </c>
      <c r="B2191">
        <v>97</v>
      </c>
      <c r="C2191" s="32">
        <v>48405881.850000001</v>
      </c>
      <c r="D2191" t="s">
        <v>2559</v>
      </c>
      <c r="E2191" t="s">
        <v>7740</v>
      </c>
      <c r="F2191" t="s">
        <v>11</v>
      </c>
      <c r="G2191" s="32">
        <v>500000</v>
      </c>
      <c r="H2191">
        <v>5.4</v>
      </c>
    </row>
    <row r="2192" spans="1:8" x14ac:dyDescent="0.25">
      <c r="A2192" t="s">
        <v>5101</v>
      </c>
      <c r="B2192">
        <v>104</v>
      </c>
      <c r="C2192" s="32">
        <v>12514138</v>
      </c>
      <c r="D2192" t="s">
        <v>69</v>
      </c>
      <c r="E2192" t="s">
        <v>5102</v>
      </c>
      <c r="F2192" t="s">
        <v>11</v>
      </c>
      <c r="G2192" s="32">
        <v>10000000</v>
      </c>
      <c r="H2192">
        <v>7.4</v>
      </c>
    </row>
    <row r="2193" spans="1:8" x14ac:dyDescent="0.25">
      <c r="A2193" t="s">
        <v>7600</v>
      </c>
      <c r="B2193">
        <v>88</v>
      </c>
      <c r="C2193" s="32">
        <v>48405881.850000001</v>
      </c>
      <c r="D2193" t="s">
        <v>69</v>
      </c>
      <c r="E2193" t="s">
        <v>7601</v>
      </c>
      <c r="F2193" t="s">
        <v>11</v>
      </c>
      <c r="G2193" s="32">
        <v>550000</v>
      </c>
      <c r="H2193">
        <v>6.1</v>
      </c>
    </row>
    <row r="2194" spans="1:8" x14ac:dyDescent="0.25">
      <c r="A2194" t="s">
        <v>7302</v>
      </c>
      <c r="B2194">
        <v>89</v>
      </c>
      <c r="C2194" s="32">
        <v>48405881.850000001</v>
      </c>
      <c r="D2194" t="s">
        <v>1376</v>
      </c>
      <c r="E2194" t="s">
        <v>7303</v>
      </c>
      <c r="F2194" t="s">
        <v>11</v>
      </c>
      <c r="G2194" s="32">
        <v>1000000</v>
      </c>
      <c r="H2194">
        <v>6.2</v>
      </c>
    </row>
    <row r="2195" spans="1:8" x14ac:dyDescent="0.25">
      <c r="A2195" t="s">
        <v>1290</v>
      </c>
      <c r="B2195">
        <v>117</v>
      </c>
      <c r="C2195" s="32">
        <v>134904</v>
      </c>
      <c r="D2195" t="s">
        <v>1531</v>
      </c>
      <c r="E2195" t="s">
        <v>3380</v>
      </c>
      <c r="F2195" t="s">
        <v>11</v>
      </c>
      <c r="G2195" s="32">
        <v>25000000</v>
      </c>
      <c r="H2195">
        <v>5.7</v>
      </c>
    </row>
    <row r="2196" spans="1:8" x14ac:dyDescent="0.25">
      <c r="A2196" t="s">
        <v>6295</v>
      </c>
      <c r="B2196">
        <v>94</v>
      </c>
      <c r="C2196" s="32">
        <v>2800000</v>
      </c>
      <c r="D2196" t="s">
        <v>676</v>
      </c>
      <c r="E2196" t="s">
        <v>6296</v>
      </c>
      <c r="F2196" t="s">
        <v>11</v>
      </c>
      <c r="G2196" s="32">
        <v>4000000</v>
      </c>
      <c r="H2196">
        <v>5.8</v>
      </c>
    </row>
    <row r="2197" spans="1:8" x14ac:dyDescent="0.25">
      <c r="A2197" t="s">
        <v>3498</v>
      </c>
      <c r="B2197">
        <v>107</v>
      </c>
      <c r="C2197" s="32">
        <v>26284475</v>
      </c>
      <c r="D2197" t="s">
        <v>676</v>
      </c>
      <c r="E2197" t="s">
        <v>4009</v>
      </c>
      <c r="F2197" t="s">
        <v>11</v>
      </c>
      <c r="G2197" s="32">
        <v>17000000</v>
      </c>
      <c r="H2197">
        <v>5.7</v>
      </c>
    </row>
    <row r="2198" spans="1:8" x14ac:dyDescent="0.25">
      <c r="A2198" t="s">
        <v>5469</v>
      </c>
      <c r="B2198">
        <v>91</v>
      </c>
      <c r="C2198" s="32">
        <v>4186931</v>
      </c>
      <c r="D2198" t="s">
        <v>480</v>
      </c>
      <c r="E2198" t="s">
        <v>7825</v>
      </c>
      <c r="F2198" t="s">
        <v>11</v>
      </c>
      <c r="G2198" s="32">
        <v>250000</v>
      </c>
      <c r="H2198">
        <v>6.9</v>
      </c>
    </row>
    <row r="2199" spans="1:8" x14ac:dyDescent="0.25">
      <c r="A2199" t="s">
        <v>6096</v>
      </c>
      <c r="B2199">
        <v>90</v>
      </c>
      <c r="C2199" s="32">
        <v>124720</v>
      </c>
      <c r="D2199" t="s">
        <v>69</v>
      </c>
      <c r="E2199" t="s">
        <v>6097</v>
      </c>
      <c r="F2199" t="s">
        <v>11</v>
      </c>
      <c r="G2199" s="32">
        <v>5000000</v>
      </c>
      <c r="H2199">
        <v>7.3</v>
      </c>
    </row>
    <row r="2200" spans="1:8" x14ac:dyDescent="0.25">
      <c r="A2200" t="s">
        <v>7409</v>
      </c>
      <c r="B2200">
        <v>76</v>
      </c>
      <c r="C2200" s="32">
        <v>48405881.850000001</v>
      </c>
      <c r="D2200" t="s">
        <v>69</v>
      </c>
      <c r="E2200" t="s">
        <v>7410</v>
      </c>
      <c r="F2200" t="s">
        <v>11</v>
      </c>
      <c r="G2200" s="32">
        <v>1000000</v>
      </c>
      <c r="H2200">
        <v>6.7</v>
      </c>
    </row>
    <row r="2201" spans="1:8" x14ac:dyDescent="0.25">
      <c r="A2201" t="s">
        <v>4442</v>
      </c>
      <c r="B2201">
        <v>107</v>
      </c>
      <c r="C2201" s="32">
        <v>54606</v>
      </c>
      <c r="D2201" t="s">
        <v>1453</v>
      </c>
      <c r="E2201" t="s">
        <v>5848</v>
      </c>
      <c r="F2201" t="s">
        <v>11</v>
      </c>
      <c r="G2201" s="32">
        <v>6000000</v>
      </c>
      <c r="H2201">
        <v>6.2</v>
      </c>
    </row>
    <row r="2202" spans="1:8" x14ac:dyDescent="0.25">
      <c r="A2202" t="s">
        <v>2058</v>
      </c>
      <c r="B2202">
        <v>110</v>
      </c>
      <c r="C2202" s="32">
        <v>22494487</v>
      </c>
      <c r="D2202" t="s">
        <v>737</v>
      </c>
      <c r="E2202" t="s">
        <v>3078</v>
      </c>
      <c r="F2202" t="s">
        <v>11</v>
      </c>
      <c r="G2202" s="32">
        <v>27000000</v>
      </c>
      <c r="H2202">
        <v>7.8</v>
      </c>
    </row>
    <row r="2203" spans="1:8" x14ac:dyDescent="0.25">
      <c r="A2203" t="s">
        <v>2058</v>
      </c>
      <c r="B2203">
        <v>110</v>
      </c>
      <c r="C2203" s="32">
        <v>22494487</v>
      </c>
      <c r="D2203" t="s">
        <v>737</v>
      </c>
      <c r="E2203" t="s">
        <v>3078</v>
      </c>
      <c r="F2203" t="s">
        <v>11</v>
      </c>
      <c r="G2203" s="32">
        <v>27000000</v>
      </c>
      <c r="H2203">
        <v>7.8</v>
      </c>
    </row>
    <row r="2204" spans="1:8" x14ac:dyDescent="0.25">
      <c r="A2204" t="s">
        <v>1256</v>
      </c>
      <c r="B2204">
        <v>105</v>
      </c>
      <c r="C2204" s="32">
        <v>10014234</v>
      </c>
      <c r="D2204" t="s">
        <v>336</v>
      </c>
      <c r="E2204" t="s">
        <v>1298</v>
      </c>
      <c r="F2204" t="s">
        <v>11</v>
      </c>
      <c r="G2204" s="32">
        <v>65000000</v>
      </c>
      <c r="H2204">
        <v>5</v>
      </c>
    </row>
    <row r="2205" spans="1:8" x14ac:dyDescent="0.25">
      <c r="A2205" t="s">
        <v>1671</v>
      </c>
      <c r="B2205">
        <v>124</v>
      </c>
      <c r="C2205" s="32">
        <v>5755286</v>
      </c>
      <c r="D2205" t="s">
        <v>1672</v>
      </c>
      <c r="E2205" t="s">
        <v>1673</v>
      </c>
      <c r="F2205" t="s">
        <v>11</v>
      </c>
      <c r="G2205" s="32">
        <v>55000000</v>
      </c>
      <c r="H2205">
        <v>5.9</v>
      </c>
    </row>
    <row r="2206" spans="1:8" x14ac:dyDescent="0.25">
      <c r="A2206" t="s">
        <v>678</v>
      </c>
      <c r="B2206">
        <v>89</v>
      </c>
      <c r="C2206" s="32">
        <v>126546825</v>
      </c>
      <c r="D2206" t="s">
        <v>964</v>
      </c>
      <c r="E2206" t="s">
        <v>2127</v>
      </c>
      <c r="F2206" t="s">
        <v>11</v>
      </c>
      <c r="G2206" s="32">
        <v>40000000</v>
      </c>
      <c r="H2206">
        <v>6.4</v>
      </c>
    </row>
    <row r="2207" spans="1:8" x14ac:dyDescent="0.25">
      <c r="A2207" t="s">
        <v>7348</v>
      </c>
      <c r="B2207">
        <v>100</v>
      </c>
      <c r="C2207" s="32">
        <v>428535</v>
      </c>
      <c r="D2207" t="s">
        <v>569</v>
      </c>
      <c r="E2207" t="s">
        <v>7349</v>
      </c>
      <c r="F2207" t="s">
        <v>11</v>
      </c>
      <c r="G2207" s="32">
        <v>1000000</v>
      </c>
      <c r="H2207">
        <v>3.6</v>
      </c>
    </row>
    <row r="2208" spans="1:8" x14ac:dyDescent="0.25">
      <c r="A2208" t="s">
        <v>5117</v>
      </c>
      <c r="B2208">
        <v>95</v>
      </c>
      <c r="C2208" s="32">
        <v>8460995</v>
      </c>
      <c r="D2208" t="s">
        <v>483</v>
      </c>
      <c r="E2208" t="s">
        <v>5118</v>
      </c>
      <c r="F2208" t="s">
        <v>11</v>
      </c>
      <c r="G2208" s="32">
        <v>10000000</v>
      </c>
      <c r="H2208">
        <v>5.5</v>
      </c>
    </row>
    <row r="2209" spans="1:8" x14ac:dyDescent="0.25">
      <c r="A2209" t="s">
        <v>1666</v>
      </c>
      <c r="B2209">
        <v>107</v>
      </c>
      <c r="C2209" s="32">
        <v>7268659</v>
      </c>
      <c r="D2209" t="s">
        <v>133</v>
      </c>
      <c r="E2209" t="s">
        <v>3817</v>
      </c>
      <c r="F2209" t="s">
        <v>11</v>
      </c>
      <c r="G2209" s="32">
        <v>20000000</v>
      </c>
      <c r="H2209">
        <v>5.6</v>
      </c>
    </row>
    <row r="2210" spans="1:8" x14ac:dyDescent="0.25">
      <c r="A2210" t="s">
        <v>4737</v>
      </c>
      <c r="B2210">
        <v>105</v>
      </c>
      <c r="C2210" s="32">
        <v>26589953</v>
      </c>
      <c r="D2210" t="s">
        <v>108</v>
      </c>
      <c r="E2210" t="s">
        <v>4738</v>
      </c>
      <c r="F2210" t="s">
        <v>11</v>
      </c>
      <c r="G2210" s="32">
        <v>10500000</v>
      </c>
      <c r="H2210">
        <v>6.7</v>
      </c>
    </row>
    <row r="2211" spans="1:8" x14ac:dyDescent="0.25">
      <c r="A2211" t="s">
        <v>4978</v>
      </c>
      <c r="B2211">
        <v>96</v>
      </c>
      <c r="C2211" s="32">
        <v>48405881.850000001</v>
      </c>
      <c r="D2211" t="s">
        <v>730</v>
      </c>
      <c r="E2211" t="s">
        <v>4979</v>
      </c>
      <c r="F2211" t="s">
        <v>11</v>
      </c>
      <c r="G2211" s="32">
        <v>39887981.009999998</v>
      </c>
      <c r="H2211">
        <v>6.2</v>
      </c>
    </row>
    <row r="2212" spans="1:8" x14ac:dyDescent="0.25">
      <c r="A2212" t="s">
        <v>39</v>
      </c>
      <c r="B2212">
        <v>129</v>
      </c>
      <c r="C2212" s="32">
        <v>537580</v>
      </c>
      <c r="D2212" t="s">
        <v>2949</v>
      </c>
      <c r="E2212" t="s">
        <v>2950</v>
      </c>
      <c r="F2212" t="s">
        <v>11</v>
      </c>
      <c r="G2212" s="32">
        <v>30000000</v>
      </c>
      <c r="H2212">
        <v>6.8</v>
      </c>
    </row>
    <row r="2213" spans="1:8" x14ac:dyDescent="0.25">
      <c r="A2213" t="s">
        <v>1845</v>
      </c>
      <c r="B2213">
        <v>115</v>
      </c>
      <c r="C2213" s="32">
        <v>10556196</v>
      </c>
      <c r="D2213" t="s">
        <v>730</v>
      </c>
      <c r="E2213" t="s">
        <v>1846</v>
      </c>
      <c r="F2213" t="s">
        <v>11</v>
      </c>
      <c r="G2213" s="32">
        <v>50000000</v>
      </c>
      <c r="H2213">
        <v>6.2</v>
      </c>
    </row>
    <row r="2214" spans="1:8" x14ac:dyDescent="0.25">
      <c r="A2214" t="s">
        <v>7618</v>
      </c>
      <c r="B2214">
        <v>105</v>
      </c>
      <c r="C2214" s="32">
        <v>8044906</v>
      </c>
      <c r="D2214" t="s">
        <v>7619</v>
      </c>
      <c r="E2214" t="s">
        <v>7620</v>
      </c>
      <c r="F2214" t="s">
        <v>11</v>
      </c>
      <c r="G2214" s="32">
        <v>39887981.009999998</v>
      </c>
      <c r="H2214">
        <v>7.5</v>
      </c>
    </row>
    <row r="2215" spans="1:8" x14ac:dyDescent="0.25">
      <c r="A2215" t="s">
        <v>278</v>
      </c>
      <c r="B2215">
        <v>87</v>
      </c>
      <c r="C2215" s="32">
        <v>9003011</v>
      </c>
      <c r="D2215" t="s">
        <v>74</v>
      </c>
      <c r="E2215" t="s">
        <v>6817</v>
      </c>
      <c r="F2215" t="s">
        <v>11</v>
      </c>
      <c r="G2215" s="32">
        <v>2000000</v>
      </c>
      <c r="H2215">
        <v>7.6</v>
      </c>
    </row>
    <row r="2216" spans="1:8" x14ac:dyDescent="0.25">
      <c r="A2216" t="s">
        <v>278</v>
      </c>
      <c r="B2216">
        <v>107</v>
      </c>
      <c r="C2216" s="32">
        <v>36200000</v>
      </c>
      <c r="D2216" t="s">
        <v>74</v>
      </c>
      <c r="E2216" t="s">
        <v>5034</v>
      </c>
      <c r="F2216" t="s">
        <v>11</v>
      </c>
      <c r="G2216" s="32">
        <v>12305523</v>
      </c>
      <c r="H2216">
        <v>6.2</v>
      </c>
    </row>
    <row r="2217" spans="1:8" x14ac:dyDescent="0.25">
      <c r="A2217" t="s">
        <v>278</v>
      </c>
      <c r="B2217">
        <v>93</v>
      </c>
      <c r="C2217" s="32">
        <v>48405881.850000001</v>
      </c>
      <c r="D2217" t="s">
        <v>74</v>
      </c>
      <c r="E2217" t="s">
        <v>7897</v>
      </c>
      <c r="F2217" t="s">
        <v>11</v>
      </c>
      <c r="G2217" s="32">
        <v>200000</v>
      </c>
      <c r="H2217">
        <v>7</v>
      </c>
    </row>
    <row r="2218" spans="1:8" x14ac:dyDescent="0.25">
      <c r="A2218" t="s">
        <v>278</v>
      </c>
      <c r="B2218">
        <v>120</v>
      </c>
      <c r="C2218" s="32">
        <v>153629485</v>
      </c>
      <c r="D2218" t="s">
        <v>74</v>
      </c>
      <c r="E2218" t="s">
        <v>279</v>
      </c>
      <c r="F2218" t="s">
        <v>11</v>
      </c>
      <c r="G2218" s="32">
        <v>150000000</v>
      </c>
      <c r="H2218">
        <v>8.1</v>
      </c>
    </row>
    <row r="2219" spans="1:8" x14ac:dyDescent="0.25">
      <c r="A2219" t="s">
        <v>3066</v>
      </c>
      <c r="B2219">
        <v>104</v>
      </c>
      <c r="C2219" s="32">
        <v>20668843</v>
      </c>
      <c r="D2219" t="s">
        <v>2031</v>
      </c>
      <c r="E2219" t="s">
        <v>3543</v>
      </c>
      <c r="F2219" t="s">
        <v>11</v>
      </c>
      <c r="G2219" s="32">
        <v>22000000</v>
      </c>
      <c r="H2219">
        <v>5.8</v>
      </c>
    </row>
    <row r="2220" spans="1:8" x14ac:dyDescent="0.25">
      <c r="A2220" t="s">
        <v>4903</v>
      </c>
      <c r="B2220">
        <v>134</v>
      </c>
      <c r="C2220" s="32">
        <v>48856</v>
      </c>
      <c r="D2220" t="s">
        <v>1165</v>
      </c>
      <c r="E2220" t="s">
        <v>4904</v>
      </c>
      <c r="F2220" t="s">
        <v>222</v>
      </c>
      <c r="G2220" s="32">
        <v>11900000</v>
      </c>
      <c r="H2220">
        <v>7.5</v>
      </c>
    </row>
    <row r="2221" spans="1:8" x14ac:dyDescent="0.25">
      <c r="A2221" t="s">
        <v>265</v>
      </c>
      <c r="B2221">
        <v>93</v>
      </c>
      <c r="C2221" s="32">
        <v>216366733</v>
      </c>
      <c r="D2221" t="s">
        <v>148</v>
      </c>
      <c r="E2221" t="s">
        <v>319</v>
      </c>
      <c r="F2221" t="s">
        <v>11</v>
      </c>
      <c r="G2221" s="32">
        <v>145000000</v>
      </c>
      <c r="H2221">
        <v>6.9</v>
      </c>
    </row>
    <row r="2222" spans="1:8" x14ac:dyDescent="0.25">
      <c r="A2222" t="s">
        <v>265</v>
      </c>
      <c r="B2222">
        <v>86</v>
      </c>
      <c r="C2222" s="32">
        <v>193136719</v>
      </c>
      <c r="D2222" t="s">
        <v>148</v>
      </c>
      <c r="E2222" t="s">
        <v>1023</v>
      </c>
      <c r="F2222" t="s">
        <v>11</v>
      </c>
      <c r="G2222" s="32">
        <v>75000000</v>
      </c>
      <c r="H2222">
        <v>6.9</v>
      </c>
    </row>
    <row r="2223" spans="1:8" x14ac:dyDescent="0.25">
      <c r="A2223" t="s">
        <v>265</v>
      </c>
      <c r="B2223">
        <v>89</v>
      </c>
      <c r="C2223" s="32">
        <v>179982968</v>
      </c>
      <c r="D2223" t="s">
        <v>266</v>
      </c>
      <c r="E2223" t="s">
        <v>267</v>
      </c>
      <c r="F2223" t="s">
        <v>11</v>
      </c>
      <c r="G2223" s="32">
        <v>150000000</v>
      </c>
      <c r="H2223">
        <v>6.7</v>
      </c>
    </row>
    <row r="2224" spans="1:8" x14ac:dyDescent="0.25">
      <c r="A2224" t="s">
        <v>3274</v>
      </c>
      <c r="B2224">
        <v>113</v>
      </c>
      <c r="C2224" s="32">
        <v>1094798</v>
      </c>
      <c r="D2224" t="s">
        <v>1045</v>
      </c>
      <c r="E2224" t="s">
        <v>5492</v>
      </c>
      <c r="F2224" t="s">
        <v>11</v>
      </c>
      <c r="G2224" s="32">
        <v>7200000</v>
      </c>
      <c r="H2224">
        <v>7.2</v>
      </c>
    </row>
    <row r="2225" spans="1:8" x14ac:dyDescent="0.25">
      <c r="A2225" t="s">
        <v>2204</v>
      </c>
      <c r="B2225">
        <v>101</v>
      </c>
      <c r="C2225" s="32">
        <v>46012734</v>
      </c>
      <c r="D2225" t="s">
        <v>569</v>
      </c>
      <c r="E2225" t="s">
        <v>2205</v>
      </c>
      <c r="F2225" t="s">
        <v>11</v>
      </c>
      <c r="G2225" s="32">
        <v>40000000</v>
      </c>
      <c r="H2225">
        <v>5.8</v>
      </c>
    </row>
    <row r="2226" spans="1:8" x14ac:dyDescent="0.25">
      <c r="A2226" t="s">
        <v>153</v>
      </c>
      <c r="B2226">
        <v>95</v>
      </c>
      <c r="C2226" s="32">
        <v>5308707</v>
      </c>
      <c r="D2226" t="s">
        <v>1808</v>
      </c>
      <c r="E2226" t="s">
        <v>6050</v>
      </c>
      <c r="F2226" t="s">
        <v>11</v>
      </c>
      <c r="G2226" s="32">
        <v>5000000</v>
      </c>
      <c r="H2226">
        <v>6.4</v>
      </c>
    </row>
    <row r="2227" spans="1:8" x14ac:dyDescent="0.25">
      <c r="A2227" t="s">
        <v>3204</v>
      </c>
      <c r="B2227">
        <v>103</v>
      </c>
      <c r="C2227" s="32">
        <v>90485233</v>
      </c>
      <c r="D2227" t="s">
        <v>3102</v>
      </c>
      <c r="E2227" t="s">
        <v>4074</v>
      </c>
      <c r="F2227" t="s">
        <v>11</v>
      </c>
      <c r="G2227" s="32">
        <v>39887981.009999998</v>
      </c>
      <c r="H2227">
        <v>4.0999999999999996</v>
      </c>
    </row>
    <row r="2228" spans="1:8" x14ac:dyDescent="0.25">
      <c r="A2228" t="s">
        <v>3204</v>
      </c>
      <c r="B2228">
        <v>107</v>
      </c>
      <c r="C2228" s="32">
        <v>63231524</v>
      </c>
      <c r="D2228" t="s">
        <v>480</v>
      </c>
      <c r="E2228" t="s">
        <v>5018</v>
      </c>
      <c r="F2228" t="s">
        <v>11</v>
      </c>
      <c r="G2228" s="32">
        <v>6000000</v>
      </c>
      <c r="H2228">
        <v>5</v>
      </c>
    </row>
    <row r="2229" spans="1:8" x14ac:dyDescent="0.25">
      <c r="A2229" t="s">
        <v>3204</v>
      </c>
      <c r="B2229">
        <v>114</v>
      </c>
      <c r="C2229" s="32">
        <v>65623128</v>
      </c>
      <c r="D2229" t="s">
        <v>3102</v>
      </c>
      <c r="E2229" t="s">
        <v>3622</v>
      </c>
      <c r="F2229" t="s">
        <v>11</v>
      </c>
      <c r="G2229" s="32">
        <v>20000000</v>
      </c>
      <c r="H2229">
        <v>4.8</v>
      </c>
    </row>
    <row r="2230" spans="1:8" x14ac:dyDescent="0.25">
      <c r="A2230" t="s">
        <v>4264</v>
      </c>
      <c r="B2230">
        <v>94</v>
      </c>
      <c r="C2230" s="32">
        <v>508867</v>
      </c>
      <c r="D2230" t="s">
        <v>1294</v>
      </c>
      <c r="E2230" t="s">
        <v>4265</v>
      </c>
      <c r="F2230" t="s">
        <v>11</v>
      </c>
      <c r="G2230" s="32">
        <v>39887981.009999998</v>
      </c>
      <c r="H2230">
        <v>6.5</v>
      </c>
    </row>
    <row r="2231" spans="1:8" x14ac:dyDescent="0.25">
      <c r="A2231" t="s">
        <v>6250</v>
      </c>
      <c r="B2231">
        <v>95</v>
      </c>
      <c r="C2231" s="32">
        <v>131175</v>
      </c>
      <c r="D2231" t="s">
        <v>3910</v>
      </c>
      <c r="E2231" t="s">
        <v>6251</v>
      </c>
      <c r="F2231" t="s">
        <v>11</v>
      </c>
      <c r="G2231" s="32">
        <v>8500000</v>
      </c>
      <c r="H2231">
        <v>5.6</v>
      </c>
    </row>
    <row r="2232" spans="1:8" x14ac:dyDescent="0.25">
      <c r="A2232" t="s">
        <v>4519</v>
      </c>
      <c r="B2232">
        <v>115</v>
      </c>
      <c r="C2232" s="32">
        <v>66009973</v>
      </c>
      <c r="D2232" t="s">
        <v>1873</v>
      </c>
      <c r="E2232" t="s">
        <v>4520</v>
      </c>
      <c r="F2232" t="s">
        <v>11</v>
      </c>
      <c r="G2232" s="32">
        <v>14800000</v>
      </c>
      <c r="H2232">
        <v>5.7</v>
      </c>
    </row>
    <row r="2233" spans="1:8" x14ac:dyDescent="0.25">
      <c r="A2233" t="s">
        <v>518</v>
      </c>
      <c r="B2233">
        <v>110</v>
      </c>
      <c r="C2233" s="32">
        <v>113709992</v>
      </c>
      <c r="D2233" t="s">
        <v>866</v>
      </c>
      <c r="E2233" t="s">
        <v>5598</v>
      </c>
      <c r="F2233" t="s">
        <v>11</v>
      </c>
      <c r="G2233" s="32">
        <v>7000000</v>
      </c>
      <c r="H2233">
        <v>6.1</v>
      </c>
    </row>
    <row r="2234" spans="1:8" x14ac:dyDescent="0.25">
      <c r="A2234" t="s">
        <v>2396</v>
      </c>
      <c r="B2234">
        <v>188</v>
      </c>
      <c r="C2234" s="32">
        <v>22450975</v>
      </c>
      <c r="D2234" t="s">
        <v>1165</v>
      </c>
      <c r="E2234" t="s">
        <v>2415</v>
      </c>
      <c r="F2234" t="s">
        <v>11</v>
      </c>
      <c r="G2234" s="32">
        <v>37000000</v>
      </c>
      <c r="H2234">
        <v>8</v>
      </c>
    </row>
    <row r="2235" spans="1:8" x14ac:dyDescent="0.25">
      <c r="A2235" t="s">
        <v>1575</v>
      </c>
      <c r="B2235">
        <v>105</v>
      </c>
      <c r="C2235" s="32">
        <v>93815117</v>
      </c>
      <c r="D2235" t="s">
        <v>480</v>
      </c>
      <c r="E2235" t="s">
        <v>1576</v>
      </c>
      <c r="F2235" t="s">
        <v>11</v>
      </c>
      <c r="G2235" s="32">
        <v>55000000</v>
      </c>
      <c r="H2235">
        <v>5.0999999999999996</v>
      </c>
    </row>
    <row r="2236" spans="1:8" x14ac:dyDescent="0.25">
      <c r="A2236" t="s">
        <v>5832</v>
      </c>
      <c r="B2236">
        <v>152</v>
      </c>
      <c r="C2236" s="32">
        <v>14873</v>
      </c>
      <c r="D2236" t="s">
        <v>6368</v>
      </c>
      <c r="E2236" t="s">
        <v>6369</v>
      </c>
      <c r="F2236" t="s">
        <v>11</v>
      </c>
      <c r="G2236" s="32">
        <v>3800000</v>
      </c>
      <c r="H2236">
        <v>6.8</v>
      </c>
    </row>
    <row r="2237" spans="1:8" x14ac:dyDescent="0.25">
      <c r="A2237" t="s">
        <v>4925</v>
      </c>
      <c r="B2237">
        <v>107</v>
      </c>
      <c r="C2237" s="32">
        <v>49797148</v>
      </c>
      <c r="D2237" t="s">
        <v>1336</v>
      </c>
      <c r="E2237" t="s">
        <v>4926</v>
      </c>
      <c r="F2237" t="s">
        <v>11</v>
      </c>
      <c r="G2237" s="32">
        <v>11000000</v>
      </c>
      <c r="H2237">
        <v>7.2</v>
      </c>
    </row>
    <row r="2238" spans="1:8" x14ac:dyDescent="0.25">
      <c r="A2238" t="s">
        <v>1727</v>
      </c>
      <c r="B2238">
        <v>202</v>
      </c>
      <c r="C2238" s="32">
        <v>48169908</v>
      </c>
      <c r="D2238" t="s">
        <v>2079</v>
      </c>
      <c r="E2238" t="s">
        <v>2491</v>
      </c>
      <c r="F2238" t="s">
        <v>11</v>
      </c>
      <c r="G2238" s="32">
        <v>33000000</v>
      </c>
      <c r="H2238">
        <v>7.7</v>
      </c>
    </row>
    <row r="2239" spans="1:8" x14ac:dyDescent="0.25">
      <c r="A2239" t="s">
        <v>183</v>
      </c>
      <c r="B2239">
        <v>97</v>
      </c>
      <c r="C2239" s="32">
        <v>241407328</v>
      </c>
      <c r="D2239" t="s">
        <v>184</v>
      </c>
      <c r="E2239" t="s">
        <v>185</v>
      </c>
      <c r="F2239" t="s">
        <v>11</v>
      </c>
      <c r="G2239" s="32">
        <v>180000000</v>
      </c>
      <c r="H2239">
        <v>7</v>
      </c>
    </row>
    <row r="2240" spans="1:8" x14ac:dyDescent="0.25">
      <c r="A2240" t="s">
        <v>7913</v>
      </c>
      <c r="B2240">
        <v>90</v>
      </c>
      <c r="C2240" s="32">
        <v>48405881.850000001</v>
      </c>
      <c r="D2240" t="s">
        <v>1644</v>
      </c>
      <c r="E2240" t="s">
        <v>7914</v>
      </c>
      <c r="F2240" t="s">
        <v>11</v>
      </c>
      <c r="G2240" s="32">
        <v>200000</v>
      </c>
      <c r="H2240">
        <v>5.0999999999999996</v>
      </c>
    </row>
    <row r="2241" spans="1:8" x14ac:dyDescent="0.25">
      <c r="A2241" t="s">
        <v>1697</v>
      </c>
      <c r="B2241">
        <v>86</v>
      </c>
      <c r="C2241" s="32">
        <v>34308901</v>
      </c>
      <c r="D2241" t="s">
        <v>336</v>
      </c>
      <c r="E2241" t="s">
        <v>4325</v>
      </c>
      <c r="F2241" t="s">
        <v>11</v>
      </c>
      <c r="G2241" s="32">
        <v>16000000</v>
      </c>
      <c r="H2241">
        <v>5.0999999999999996</v>
      </c>
    </row>
    <row r="2242" spans="1:8" x14ac:dyDescent="0.25">
      <c r="A2242" t="s">
        <v>2416</v>
      </c>
      <c r="B2242">
        <v>123</v>
      </c>
      <c r="C2242" s="32">
        <v>2122561</v>
      </c>
      <c r="D2242" t="s">
        <v>569</v>
      </c>
      <c r="E2242" t="s">
        <v>5755</v>
      </c>
      <c r="F2242" t="s">
        <v>11</v>
      </c>
      <c r="G2242" s="32">
        <v>6000000</v>
      </c>
      <c r="H2242">
        <v>7.2</v>
      </c>
    </row>
    <row r="2243" spans="1:8" x14ac:dyDescent="0.25">
      <c r="A2243" t="s">
        <v>5164</v>
      </c>
      <c r="B2243">
        <v>92</v>
      </c>
      <c r="C2243" s="32">
        <v>3060858</v>
      </c>
      <c r="D2243" t="s">
        <v>307</v>
      </c>
      <c r="E2243" t="s">
        <v>5165</v>
      </c>
      <c r="F2243" t="s">
        <v>11</v>
      </c>
      <c r="G2243" s="32">
        <v>10000000</v>
      </c>
      <c r="H2243">
        <v>5.6</v>
      </c>
    </row>
    <row r="2244" spans="1:8" x14ac:dyDescent="0.25">
      <c r="A2244" t="s">
        <v>4293</v>
      </c>
      <c r="B2244">
        <v>100</v>
      </c>
      <c r="C2244" s="32">
        <v>71588220</v>
      </c>
      <c r="D2244" t="s">
        <v>2503</v>
      </c>
      <c r="E2244" t="s">
        <v>4294</v>
      </c>
      <c r="F2244" t="s">
        <v>11</v>
      </c>
      <c r="G2244" s="32">
        <v>20000000</v>
      </c>
      <c r="H2244">
        <v>6.2</v>
      </c>
    </row>
    <row r="2245" spans="1:8" x14ac:dyDescent="0.25">
      <c r="A2245" t="s">
        <v>5905</v>
      </c>
      <c r="B2245">
        <v>92</v>
      </c>
      <c r="C2245" s="32">
        <v>6239558</v>
      </c>
      <c r="D2245" t="s">
        <v>866</v>
      </c>
      <c r="E2245" t="s">
        <v>5906</v>
      </c>
      <c r="F2245" t="s">
        <v>11</v>
      </c>
      <c r="G2245" s="32">
        <v>5000000</v>
      </c>
      <c r="H2245">
        <v>6.7</v>
      </c>
    </row>
    <row r="2246" spans="1:8" x14ac:dyDescent="0.25">
      <c r="A2246" t="s">
        <v>1677</v>
      </c>
      <c r="B2246">
        <v>108</v>
      </c>
      <c r="C2246" s="32">
        <v>143704210</v>
      </c>
      <c r="D2246" t="s">
        <v>1678</v>
      </c>
      <c r="E2246" t="s">
        <v>1679</v>
      </c>
      <c r="F2246" t="s">
        <v>11</v>
      </c>
      <c r="G2246" s="32">
        <v>52000000</v>
      </c>
      <c r="H2246">
        <v>6.3</v>
      </c>
    </row>
    <row r="2247" spans="1:8" x14ac:dyDescent="0.25">
      <c r="A2247" t="s">
        <v>35</v>
      </c>
      <c r="B2247">
        <v>143</v>
      </c>
      <c r="C2247" s="32">
        <v>291021565</v>
      </c>
      <c r="D2247" t="s">
        <v>9</v>
      </c>
      <c r="E2247" t="s">
        <v>45</v>
      </c>
      <c r="F2247" t="s">
        <v>11</v>
      </c>
      <c r="G2247" s="32">
        <v>225000000</v>
      </c>
      <c r="H2247">
        <v>7.2</v>
      </c>
    </row>
    <row r="2248" spans="1:8" x14ac:dyDescent="0.25">
      <c r="A2248" t="s">
        <v>1519</v>
      </c>
      <c r="B2248">
        <v>100</v>
      </c>
      <c r="C2248" s="32">
        <v>19118247</v>
      </c>
      <c r="D2248" t="s">
        <v>735</v>
      </c>
      <c r="E2248" t="s">
        <v>1833</v>
      </c>
      <c r="F2248" t="s">
        <v>11</v>
      </c>
      <c r="G2248" s="32">
        <v>40000000</v>
      </c>
      <c r="H2248">
        <v>5.4</v>
      </c>
    </row>
    <row r="2249" spans="1:8" x14ac:dyDescent="0.25">
      <c r="A2249" t="s">
        <v>1064</v>
      </c>
      <c r="B2249">
        <v>115</v>
      </c>
      <c r="C2249" s="32">
        <v>37442180</v>
      </c>
      <c r="D2249" t="s">
        <v>3290</v>
      </c>
      <c r="E2249" t="s">
        <v>3653</v>
      </c>
      <c r="F2249" t="s">
        <v>11</v>
      </c>
      <c r="G2249" s="32">
        <v>20000000</v>
      </c>
      <c r="H2249">
        <v>6.2</v>
      </c>
    </row>
    <row r="2250" spans="1:8" x14ac:dyDescent="0.25">
      <c r="A2250" t="s">
        <v>2115</v>
      </c>
      <c r="B2250">
        <v>102</v>
      </c>
      <c r="C2250" s="32">
        <v>18600911</v>
      </c>
      <c r="D2250" t="s">
        <v>108</v>
      </c>
      <c r="E2250" t="s">
        <v>2116</v>
      </c>
      <c r="F2250" t="s">
        <v>11</v>
      </c>
      <c r="G2250" s="32">
        <v>42000000</v>
      </c>
      <c r="H2250">
        <v>6.6</v>
      </c>
    </row>
    <row r="2251" spans="1:8" x14ac:dyDescent="0.25">
      <c r="A2251" t="s">
        <v>586</v>
      </c>
      <c r="B2251">
        <v>146</v>
      </c>
      <c r="C2251" s="32">
        <v>77862546</v>
      </c>
      <c r="D2251" t="s">
        <v>145</v>
      </c>
      <c r="E2251" t="s">
        <v>1394</v>
      </c>
      <c r="F2251" t="s">
        <v>11</v>
      </c>
      <c r="G2251" s="32">
        <v>70000000</v>
      </c>
      <c r="H2251">
        <v>7.7</v>
      </c>
    </row>
    <row r="2252" spans="1:8" x14ac:dyDescent="0.25">
      <c r="A2252" t="s">
        <v>1687</v>
      </c>
      <c r="B2252">
        <v>118</v>
      </c>
      <c r="C2252" s="32">
        <v>34580635</v>
      </c>
      <c r="D2252" t="s">
        <v>1418</v>
      </c>
      <c r="E2252" t="s">
        <v>1688</v>
      </c>
      <c r="F2252" t="s">
        <v>11</v>
      </c>
      <c r="G2252" s="32">
        <v>52000000</v>
      </c>
      <c r="H2252">
        <v>7.4</v>
      </c>
    </row>
    <row r="2253" spans="1:8" x14ac:dyDescent="0.25">
      <c r="A2253" t="s">
        <v>4323</v>
      </c>
      <c r="B2253">
        <v>90</v>
      </c>
      <c r="C2253" s="32">
        <v>2957978</v>
      </c>
      <c r="D2253" t="s">
        <v>6983</v>
      </c>
      <c r="E2253" t="s">
        <v>6984</v>
      </c>
      <c r="F2253" t="s">
        <v>11</v>
      </c>
      <c r="G2253" s="32">
        <v>1000000</v>
      </c>
      <c r="H2253">
        <v>7.8</v>
      </c>
    </row>
    <row r="2254" spans="1:8" x14ac:dyDescent="0.25">
      <c r="A2254" t="s">
        <v>2253</v>
      </c>
      <c r="B2254">
        <v>141</v>
      </c>
      <c r="C2254" s="32">
        <v>8324748</v>
      </c>
      <c r="D2254" t="s">
        <v>2022</v>
      </c>
      <c r="E2254" t="s">
        <v>2631</v>
      </c>
      <c r="F2254" t="s">
        <v>11</v>
      </c>
      <c r="G2254" s="32">
        <v>35000000</v>
      </c>
      <c r="H2254">
        <v>7.1</v>
      </c>
    </row>
    <row r="2255" spans="1:8" x14ac:dyDescent="0.25">
      <c r="A2255" t="s">
        <v>4528</v>
      </c>
      <c r="B2255">
        <v>139</v>
      </c>
      <c r="C2255" s="32">
        <v>74205</v>
      </c>
      <c r="D2255" t="s">
        <v>1165</v>
      </c>
      <c r="E2255" t="s">
        <v>4529</v>
      </c>
      <c r="F2255" t="s">
        <v>11</v>
      </c>
      <c r="G2255" s="32">
        <v>14200000</v>
      </c>
      <c r="H2255">
        <v>7.4</v>
      </c>
    </row>
    <row r="2256" spans="1:8" x14ac:dyDescent="0.25">
      <c r="A2256" t="s">
        <v>7758</v>
      </c>
      <c r="B2256">
        <v>89</v>
      </c>
      <c r="C2256" s="32">
        <v>12843</v>
      </c>
      <c r="D2256" t="s">
        <v>1883</v>
      </c>
      <c r="E2256" t="s">
        <v>7759</v>
      </c>
      <c r="F2256" t="s">
        <v>11</v>
      </c>
      <c r="G2256" s="32">
        <v>6000000</v>
      </c>
      <c r="H2256">
        <v>6.1</v>
      </c>
    </row>
    <row r="2257" spans="1:8" x14ac:dyDescent="0.25">
      <c r="A2257" t="s">
        <v>8093</v>
      </c>
      <c r="B2257">
        <v>79</v>
      </c>
      <c r="C2257" s="32">
        <v>48405881.850000001</v>
      </c>
      <c r="D2257" t="s">
        <v>2421</v>
      </c>
      <c r="E2257" t="s">
        <v>8094</v>
      </c>
      <c r="F2257" t="s">
        <v>11</v>
      </c>
      <c r="G2257" s="32">
        <v>24000</v>
      </c>
      <c r="H2257">
        <v>7</v>
      </c>
    </row>
    <row r="2258" spans="1:8" x14ac:dyDescent="0.25">
      <c r="A2258" t="s">
        <v>2124</v>
      </c>
      <c r="B2258">
        <v>117</v>
      </c>
      <c r="C2258" s="32">
        <v>4806750</v>
      </c>
      <c r="D2258" t="s">
        <v>2969</v>
      </c>
      <c r="E2258" t="s">
        <v>4041</v>
      </c>
      <c r="F2258" t="s">
        <v>11</v>
      </c>
      <c r="G2258" s="32">
        <v>39887981.009999998</v>
      </c>
      <c r="H2258">
        <v>7.4</v>
      </c>
    </row>
    <row r="2259" spans="1:8" x14ac:dyDescent="0.25">
      <c r="A2259" t="s">
        <v>6451</v>
      </c>
      <c r="B2259">
        <v>80</v>
      </c>
      <c r="C2259" s="32">
        <v>77413017</v>
      </c>
      <c r="D2259" t="s">
        <v>3034</v>
      </c>
      <c r="E2259" t="s">
        <v>6452</v>
      </c>
      <c r="F2259" t="s">
        <v>497</v>
      </c>
      <c r="G2259" s="32">
        <v>8000000</v>
      </c>
      <c r="H2259">
        <v>7.6</v>
      </c>
    </row>
    <row r="2260" spans="1:8" x14ac:dyDescent="0.25">
      <c r="A2260" t="s">
        <v>5659</v>
      </c>
      <c r="B2260">
        <v>107</v>
      </c>
      <c r="C2260" s="32">
        <v>1000000</v>
      </c>
      <c r="D2260" t="s">
        <v>409</v>
      </c>
      <c r="E2260" t="s">
        <v>5660</v>
      </c>
      <c r="F2260" t="s">
        <v>11</v>
      </c>
      <c r="G2260" s="32">
        <v>9000000</v>
      </c>
      <c r="H2260">
        <v>6.3</v>
      </c>
    </row>
    <row r="2261" spans="1:8" x14ac:dyDescent="0.25">
      <c r="A2261" t="s">
        <v>3344</v>
      </c>
      <c r="B2261">
        <v>80</v>
      </c>
      <c r="C2261" s="32">
        <v>1646664</v>
      </c>
      <c r="D2261" t="s">
        <v>2178</v>
      </c>
      <c r="E2261" t="s">
        <v>3857</v>
      </c>
      <c r="F2261" t="s">
        <v>11</v>
      </c>
      <c r="G2261" s="32">
        <v>20000000</v>
      </c>
      <c r="H2261">
        <v>2.8</v>
      </c>
    </row>
    <row r="2262" spans="1:8" x14ac:dyDescent="0.25">
      <c r="A2262" t="s">
        <v>4601</v>
      </c>
      <c r="B2262">
        <v>186</v>
      </c>
      <c r="C2262" s="32">
        <v>46495</v>
      </c>
      <c r="D2262" t="s">
        <v>1165</v>
      </c>
      <c r="E2262" t="s">
        <v>4602</v>
      </c>
      <c r="F2262" t="s">
        <v>11</v>
      </c>
      <c r="G2262" s="32">
        <v>14000000</v>
      </c>
      <c r="H2262">
        <v>6.5</v>
      </c>
    </row>
    <row r="2263" spans="1:8" x14ac:dyDescent="0.25">
      <c r="A2263" t="s">
        <v>3834</v>
      </c>
      <c r="B2263">
        <v>107</v>
      </c>
      <c r="C2263" s="32">
        <v>5354039</v>
      </c>
      <c r="D2263" t="s">
        <v>1227</v>
      </c>
      <c r="E2263" t="s">
        <v>6453</v>
      </c>
      <c r="F2263" t="s">
        <v>11</v>
      </c>
      <c r="G2263" s="32">
        <v>3500000</v>
      </c>
      <c r="H2263">
        <v>7.1</v>
      </c>
    </row>
    <row r="2264" spans="1:8" x14ac:dyDescent="0.25">
      <c r="A2264" t="s">
        <v>6482</v>
      </c>
      <c r="B2264">
        <v>101</v>
      </c>
      <c r="C2264" s="32">
        <v>6517198</v>
      </c>
      <c r="D2264" t="s">
        <v>661</v>
      </c>
      <c r="E2264" t="s">
        <v>6483</v>
      </c>
      <c r="F2264" t="s">
        <v>950</v>
      </c>
      <c r="G2264" s="32">
        <v>3000000</v>
      </c>
      <c r="H2264">
        <v>7.5</v>
      </c>
    </row>
    <row r="2265" spans="1:8" x14ac:dyDescent="0.25">
      <c r="A2265" t="s">
        <v>2271</v>
      </c>
      <c r="B2265">
        <v>123</v>
      </c>
      <c r="C2265" s="32">
        <v>15962471</v>
      </c>
      <c r="D2265" t="s">
        <v>2079</v>
      </c>
      <c r="E2265" t="s">
        <v>2272</v>
      </c>
      <c r="F2265" t="s">
        <v>11</v>
      </c>
      <c r="G2265" s="32">
        <v>40000000</v>
      </c>
      <c r="H2265">
        <v>6.4</v>
      </c>
    </row>
    <row r="2266" spans="1:8" x14ac:dyDescent="0.25">
      <c r="A2266" t="s">
        <v>6058</v>
      </c>
      <c r="B2266">
        <v>34</v>
      </c>
      <c r="C2266" s="32">
        <v>333658</v>
      </c>
      <c r="D2266" t="s">
        <v>6726</v>
      </c>
      <c r="E2266" t="s">
        <v>6727</v>
      </c>
      <c r="F2266" t="s">
        <v>11</v>
      </c>
      <c r="G2266" s="32">
        <v>34000</v>
      </c>
      <c r="H2266">
        <v>7.1</v>
      </c>
    </row>
    <row r="2267" spans="1:8" x14ac:dyDescent="0.25">
      <c r="A2267" t="s">
        <v>1342</v>
      </c>
      <c r="B2267">
        <v>115</v>
      </c>
      <c r="C2267" s="32">
        <v>143151473</v>
      </c>
      <c r="D2267" t="s">
        <v>1343</v>
      </c>
      <c r="E2267" t="s">
        <v>1344</v>
      </c>
      <c r="F2267" t="s">
        <v>11</v>
      </c>
      <c r="G2267" s="32">
        <v>60000000</v>
      </c>
      <c r="H2267">
        <v>7.1</v>
      </c>
    </row>
    <row r="2268" spans="1:8" x14ac:dyDescent="0.25">
      <c r="A2268" t="s">
        <v>1588</v>
      </c>
      <c r="B2268">
        <v>87</v>
      </c>
      <c r="C2268" s="32">
        <v>33643461</v>
      </c>
      <c r="D2268" t="s">
        <v>1041</v>
      </c>
      <c r="E2268" t="s">
        <v>1810</v>
      </c>
      <c r="F2268" t="s">
        <v>11</v>
      </c>
      <c r="G2268" s="32">
        <v>50000000</v>
      </c>
      <c r="H2268">
        <v>4.2</v>
      </c>
    </row>
    <row r="2269" spans="1:8" x14ac:dyDescent="0.25">
      <c r="A2269" t="s">
        <v>4864</v>
      </c>
      <c r="B2269">
        <v>91</v>
      </c>
      <c r="C2269" s="32">
        <v>1506998</v>
      </c>
      <c r="D2269" t="s">
        <v>1641</v>
      </c>
      <c r="E2269" t="s">
        <v>4865</v>
      </c>
      <c r="F2269" t="s">
        <v>11</v>
      </c>
      <c r="G2269" s="32">
        <v>12000000</v>
      </c>
      <c r="H2269">
        <v>6.3</v>
      </c>
    </row>
    <row r="2270" spans="1:8" x14ac:dyDescent="0.25">
      <c r="A2270" t="s">
        <v>83</v>
      </c>
      <c r="B2270">
        <v>106</v>
      </c>
      <c r="C2270" s="32">
        <v>37754208</v>
      </c>
      <c r="D2270" t="s">
        <v>650</v>
      </c>
      <c r="E2270" t="s">
        <v>959</v>
      </c>
      <c r="F2270" t="s">
        <v>11</v>
      </c>
      <c r="G2270" s="32">
        <v>70000000</v>
      </c>
      <c r="H2270">
        <v>6.3</v>
      </c>
    </row>
    <row r="2271" spans="1:8" x14ac:dyDescent="0.25">
      <c r="A2271" t="s">
        <v>309</v>
      </c>
      <c r="B2271">
        <v>88</v>
      </c>
      <c r="C2271" s="32">
        <v>21379315</v>
      </c>
      <c r="D2271" t="s">
        <v>151</v>
      </c>
      <c r="E2271" t="s">
        <v>310</v>
      </c>
      <c r="F2271" t="s">
        <v>11</v>
      </c>
      <c r="G2271" s="32">
        <v>150000000</v>
      </c>
      <c r="H2271">
        <v>5.4</v>
      </c>
    </row>
    <row r="2272" spans="1:8" x14ac:dyDescent="0.25">
      <c r="A2272" t="s">
        <v>7321</v>
      </c>
      <c r="B2272">
        <v>102</v>
      </c>
      <c r="C2272" s="32">
        <v>2981638</v>
      </c>
      <c r="D2272" t="s">
        <v>657</v>
      </c>
      <c r="E2272" t="s">
        <v>7322</v>
      </c>
      <c r="F2272" t="s">
        <v>11</v>
      </c>
      <c r="G2272" s="32">
        <v>39887981.009999998</v>
      </c>
      <c r="H2272">
        <v>6.9</v>
      </c>
    </row>
    <row r="2273" spans="1:8" x14ac:dyDescent="0.25">
      <c r="A2273" t="s">
        <v>3096</v>
      </c>
      <c r="B2273">
        <v>106</v>
      </c>
      <c r="C2273" s="32">
        <v>7486906</v>
      </c>
      <c r="D2273" t="s">
        <v>1343</v>
      </c>
      <c r="E2273" t="s">
        <v>3097</v>
      </c>
      <c r="F2273" t="s">
        <v>11</v>
      </c>
      <c r="G2273" s="32">
        <v>27000000</v>
      </c>
      <c r="H2273">
        <v>6.8</v>
      </c>
    </row>
    <row r="2274" spans="1:8" x14ac:dyDescent="0.25">
      <c r="A2274" t="s">
        <v>4429</v>
      </c>
      <c r="B2274">
        <v>113</v>
      </c>
      <c r="C2274" s="32">
        <v>19184015</v>
      </c>
      <c r="D2274" t="s">
        <v>6507</v>
      </c>
      <c r="E2274" t="s">
        <v>6508</v>
      </c>
      <c r="F2274" t="s">
        <v>11</v>
      </c>
      <c r="G2274" s="32">
        <v>3000000</v>
      </c>
      <c r="H2274">
        <v>5.4</v>
      </c>
    </row>
    <row r="2275" spans="1:8" x14ac:dyDescent="0.25">
      <c r="A2275" t="s">
        <v>3464</v>
      </c>
      <c r="B2275">
        <v>98</v>
      </c>
      <c r="C2275" s="32">
        <v>12782508</v>
      </c>
      <c r="D2275" t="s">
        <v>1165</v>
      </c>
      <c r="E2275" t="s">
        <v>3465</v>
      </c>
      <c r="F2275" t="s">
        <v>11</v>
      </c>
      <c r="G2275" s="32">
        <v>23000000</v>
      </c>
      <c r="H2275">
        <v>6.7</v>
      </c>
    </row>
    <row r="2276" spans="1:8" x14ac:dyDescent="0.25">
      <c r="A2276" t="s">
        <v>5764</v>
      </c>
      <c r="B2276">
        <v>139</v>
      </c>
      <c r="C2276" s="32">
        <v>102300000</v>
      </c>
      <c r="D2276" t="s">
        <v>5765</v>
      </c>
      <c r="E2276" t="s">
        <v>5766</v>
      </c>
      <c r="F2276" t="s">
        <v>11</v>
      </c>
      <c r="G2276" s="32">
        <v>6000000</v>
      </c>
      <c r="H2276">
        <v>7.8</v>
      </c>
    </row>
    <row r="2277" spans="1:8" x14ac:dyDescent="0.25">
      <c r="A2277" t="s">
        <v>1920</v>
      </c>
      <c r="B2277">
        <v>108</v>
      </c>
      <c r="C2277" s="32">
        <v>5600000</v>
      </c>
      <c r="D2277" t="s">
        <v>1158</v>
      </c>
      <c r="E2277" t="s">
        <v>1921</v>
      </c>
      <c r="F2277" t="s">
        <v>11</v>
      </c>
      <c r="G2277" s="32">
        <v>47000000</v>
      </c>
      <c r="H2277">
        <v>5.8</v>
      </c>
    </row>
    <row r="2278" spans="1:8" x14ac:dyDescent="0.25">
      <c r="A2278" t="s">
        <v>1272</v>
      </c>
      <c r="B2278">
        <v>112</v>
      </c>
      <c r="C2278" s="32">
        <v>533344</v>
      </c>
      <c r="D2278" t="s">
        <v>1873</v>
      </c>
      <c r="E2278" t="s">
        <v>5564</v>
      </c>
      <c r="F2278" t="s">
        <v>11</v>
      </c>
      <c r="G2278" s="32">
        <v>39887981.009999998</v>
      </c>
      <c r="H2278">
        <v>5.5</v>
      </c>
    </row>
    <row r="2279" spans="1:8" x14ac:dyDescent="0.25">
      <c r="A2279" t="s">
        <v>366</v>
      </c>
      <c r="B2279">
        <v>138</v>
      </c>
      <c r="C2279" s="32">
        <v>93926386</v>
      </c>
      <c r="D2279" t="s">
        <v>367</v>
      </c>
      <c r="E2279" t="s">
        <v>368</v>
      </c>
      <c r="F2279" t="s">
        <v>11</v>
      </c>
      <c r="G2279" s="32">
        <v>150000000</v>
      </c>
      <c r="H2279">
        <v>7.4</v>
      </c>
    </row>
    <row r="2280" spans="1:8" x14ac:dyDescent="0.25">
      <c r="A2280" t="s">
        <v>2790</v>
      </c>
      <c r="B2280">
        <v>119</v>
      </c>
      <c r="C2280" s="32">
        <v>23089926</v>
      </c>
      <c r="D2280" t="s">
        <v>3015</v>
      </c>
      <c r="E2280" t="s">
        <v>4360</v>
      </c>
      <c r="F2280" t="s">
        <v>11</v>
      </c>
      <c r="G2280" s="32">
        <v>15000000</v>
      </c>
      <c r="H2280">
        <v>7.7</v>
      </c>
    </row>
    <row r="2281" spans="1:8" x14ac:dyDescent="0.25">
      <c r="A2281" t="s">
        <v>4244</v>
      </c>
      <c r="B2281">
        <v>140</v>
      </c>
      <c r="C2281" s="32">
        <v>3130592</v>
      </c>
      <c r="D2281" t="s">
        <v>69</v>
      </c>
      <c r="E2281" t="s">
        <v>6681</v>
      </c>
      <c r="F2281" t="s">
        <v>11</v>
      </c>
      <c r="G2281" s="32">
        <v>2600000</v>
      </c>
      <c r="H2281">
        <v>7.8</v>
      </c>
    </row>
    <row r="2282" spans="1:8" x14ac:dyDescent="0.25">
      <c r="A2282" t="s">
        <v>1338</v>
      </c>
      <c r="B2282">
        <v>91</v>
      </c>
      <c r="C2282" s="32">
        <v>17292381</v>
      </c>
      <c r="D2282" t="s">
        <v>4812</v>
      </c>
      <c r="E2282" t="s">
        <v>4813</v>
      </c>
      <c r="F2282" t="s">
        <v>11</v>
      </c>
      <c r="G2282" s="32">
        <v>12000000</v>
      </c>
      <c r="H2282">
        <v>5.3</v>
      </c>
    </row>
    <row r="2283" spans="1:8" x14ac:dyDescent="0.25">
      <c r="A2283" t="s">
        <v>704</v>
      </c>
      <c r="B2283">
        <v>103</v>
      </c>
      <c r="C2283" s="32">
        <v>40687294</v>
      </c>
      <c r="D2283" t="s">
        <v>815</v>
      </c>
      <c r="E2283" t="s">
        <v>2506</v>
      </c>
      <c r="F2283" t="s">
        <v>11</v>
      </c>
      <c r="G2283" s="32">
        <v>35000000</v>
      </c>
      <c r="H2283">
        <v>5.4</v>
      </c>
    </row>
    <row r="2284" spans="1:8" x14ac:dyDescent="0.25">
      <c r="A2284" t="s">
        <v>2651</v>
      </c>
      <c r="B2284">
        <v>111</v>
      </c>
      <c r="C2284" s="32">
        <v>42652003</v>
      </c>
      <c r="D2284" t="s">
        <v>3152</v>
      </c>
      <c r="E2284" t="s">
        <v>3642</v>
      </c>
      <c r="F2284" t="s">
        <v>11</v>
      </c>
      <c r="G2284" s="32">
        <v>20000000</v>
      </c>
      <c r="H2284">
        <v>6.8</v>
      </c>
    </row>
    <row r="2285" spans="1:8" x14ac:dyDescent="0.25">
      <c r="A2285" t="s">
        <v>3314</v>
      </c>
      <c r="B2285">
        <v>101</v>
      </c>
      <c r="C2285" s="32">
        <v>14095303</v>
      </c>
      <c r="D2285" t="s">
        <v>921</v>
      </c>
      <c r="E2285" t="s">
        <v>3315</v>
      </c>
      <c r="F2285" t="s">
        <v>11</v>
      </c>
      <c r="G2285" s="32">
        <v>25000000</v>
      </c>
      <c r="H2285">
        <v>5.4</v>
      </c>
    </row>
    <row r="2286" spans="1:8" x14ac:dyDescent="0.25">
      <c r="A2286" t="s">
        <v>7025</v>
      </c>
      <c r="B2286">
        <v>93</v>
      </c>
      <c r="C2286" s="32">
        <v>145540</v>
      </c>
      <c r="D2286" t="s">
        <v>3910</v>
      </c>
      <c r="E2286" t="s">
        <v>7026</v>
      </c>
      <c r="F2286" t="s">
        <v>11</v>
      </c>
      <c r="G2286" s="32">
        <v>500000</v>
      </c>
      <c r="H2286">
        <v>6.7</v>
      </c>
    </row>
    <row r="2287" spans="1:8" x14ac:dyDescent="0.25">
      <c r="A2287" t="s">
        <v>2890</v>
      </c>
      <c r="B2287">
        <v>129</v>
      </c>
      <c r="C2287" s="32">
        <v>44469602</v>
      </c>
      <c r="D2287" t="s">
        <v>554</v>
      </c>
      <c r="E2287" t="s">
        <v>4115</v>
      </c>
      <c r="F2287" t="s">
        <v>11</v>
      </c>
      <c r="G2287" s="32">
        <v>17000000</v>
      </c>
      <c r="H2287">
        <v>7.4</v>
      </c>
    </row>
    <row r="2288" spans="1:8" x14ac:dyDescent="0.25">
      <c r="A2288" t="s">
        <v>3090</v>
      </c>
      <c r="B2288">
        <v>107</v>
      </c>
      <c r="C2288" s="32">
        <v>1186957</v>
      </c>
      <c r="D2288" t="s">
        <v>1165</v>
      </c>
      <c r="E2288" t="s">
        <v>3371</v>
      </c>
      <c r="F2288" t="s">
        <v>11</v>
      </c>
      <c r="G2288" s="32">
        <v>25000000</v>
      </c>
      <c r="H2288">
        <v>6.8</v>
      </c>
    </row>
    <row r="2289" spans="1:8" x14ac:dyDescent="0.25">
      <c r="A2289" t="s">
        <v>6848</v>
      </c>
      <c r="B2289">
        <v>91</v>
      </c>
      <c r="C2289" s="32">
        <v>3885134</v>
      </c>
      <c r="D2289" t="s">
        <v>866</v>
      </c>
      <c r="E2289" t="s">
        <v>6849</v>
      </c>
      <c r="F2289" t="s">
        <v>11</v>
      </c>
      <c r="G2289" s="32">
        <v>2000000</v>
      </c>
      <c r="H2289">
        <v>7.4</v>
      </c>
    </row>
    <row r="2290" spans="1:8" x14ac:dyDescent="0.25">
      <c r="A2290" t="s">
        <v>3620</v>
      </c>
      <c r="B2290">
        <v>110</v>
      </c>
      <c r="C2290" s="32">
        <v>56154094</v>
      </c>
      <c r="D2290" t="s">
        <v>69</v>
      </c>
      <c r="E2290" t="s">
        <v>3621</v>
      </c>
      <c r="F2290" t="s">
        <v>11</v>
      </c>
      <c r="G2290" s="32">
        <v>20000000</v>
      </c>
      <c r="H2290">
        <v>7.6</v>
      </c>
    </row>
    <row r="2291" spans="1:8" x14ac:dyDescent="0.25">
      <c r="A2291" t="s">
        <v>7119</v>
      </c>
      <c r="B2291">
        <v>93</v>
      </c>
      <c r="C2291" s="32">
        <v>48405881.850000001</v>
      </c>
      <c r="D2291" t="s">
        <v>480</v>
      </c>
      <c r="E2291" t="s">
        <v>7120</v>
      </c>
      <c r="F2291" t="s">
        <v>11</v>
      </c>
      <c r="G2291" s="32">
        <v>1500000</v>
      </c>
      <c r="H2291">
        <v>7.6</v>
      </c>
    </row>
    <row r="2292" spans="1:8" x14ac:dyDescent="0.25">
      <c r="A2292" t="s">
        <v>1196</v>
      </c>
      <c r="B2292">
        <v>116</v>
      </c>
      <c r="C2292" s="32">
        <v>90567722</v>
      </c>
      <c r="D2292" t="s">
        <v>676</v>
      </c>
      <c r="E2292" t="s">
        <v>1694</v>
      </c>
      <c r="F2292" t="s">
        <v>11</v>
      </c>
      <c r="G2292" s="32">
        <v>51000000</v>
      </c>
      <c r="H2292">
        <v>6.5</v>
      </c>
    </row>
    <row r="2293" spans="1:8" x14ac:dyDescent="0.25">
      <c r="A2293" t="s">
        <v>7639</v>
      </c>
      <c r="B2293">
        <v>90</v>
      </c>
      <c r="C2293" s="32">
        <v>603943</v>
      </c>
      <c r="D2293" t="s">
        <v>661</v>
      </c>
      <c r="E2293" t="s">
        <v>7640</v>
      </c>
      <c r="F2293" t="s">
        <v>11</v>
      </c>
      <c r="G2293" s="32">
        <v>500000</v>
      </c>
      <c r="H2293">
        <v>7.3</v>
      </c>
    </row>
    <row r="2294" spans="1:8" x14ac:dyDescent="0.25">
      <c r="A2294" t="s">
        <v>702</v>
      </c>
      <c r="B2294">
        <v>97</v>
      </c>
      <c r="C2294" s="32">
        <v>86049418</v>
      </c>
      <c r="D2294" t="s">
        <v>676</v>
      </c>
      <c r="E2294" t="s">
        <v>3979</v>
      </c>
      <c r="F2294" t="s">
        <v>11</v>
      </c>
      <c r="G2294" s="32">
        <v>17000000</v>
      </c>
      <c r="H2294">
        <v>7</v>
      </c>
    </row>
    <row r="2295" spans="1:8" x14ac:dyDescent="0.25">
      <c r="A2295" t="s">
        <v>6208</v>
      </c>
      <c r="B2295">
        <v>99</v>
      </c>
      <c r="C2295" s="32">
        <v>92191</v>
      </c>
      <c r="D2295" t="s">
        <v>2135</v>
      </c>
      <c r="E2295" t="s">
        <v>6209</v>
      </c>
      <c r="F2295" t="s">
        <v>11</v>
      </c>
      <c r="G2295" s="32">
        <v>2500000</v>
      </c>
      <c r="H2295">
        <v>6.5</v>
      </c>
    </row>
    <row r="2296" spans="1:8" x14ac:dyDescent="0.25">
      <c r="A2296" t="s">
        <v>155</v>
      </c>
      <c r="B2296">
        <v>112</v>
      </c>
      <c r="C2296" s="32">
        <v>32645</v>
      </c>
      <c r="D2296" t="s">
        <v>1797</v>
      </c>
      <c r="E2296" t="s">
        <v>2258</v>
      </c>
      <c r="F2296" t="s">
        <v>11</v>
      </c>
      <c r="G2296" s="32">
        <v>500000</v>
      </c>
      <c r="H2296">
        <v>7.4</v>
      </c>
    </row>
    <row r="2297" spans="1:8" x14ac:dyDescent="0.25">
      <c r="A2297" t="s">
        <v>443</v>
      </c>
      <c r="B2297">
        <v>106</v>
      </c>
      <c r="C2297" s="32">
        <v>45500797</v>
      </c>
      <c r="D2297" t="s">
        <v>794</v>
      </c>
      <c r="E2297" t="s">
        <v>2212</v>
      </c>
      <c r="F2297" t="s">
        <v>11</v>
      </c>
      <c r="G2297" s="32">
        <v>40000000</v>
      </c>
      <c r="H2297">
        <v>6</v>
      </c>
    </row>
    <row r="2298" spans="1:8" x14ac:dyDescent="0.25">
      <c r="A2298" t="s">
        <v>6874</v>
      </c>
      <c r="B2298">
        <v>104</v>
      </c>
      <c r="C2298" s="32">
        <v>977600</v>
      </c>
      <c r="D2298" t="s">
        <v>597</v>
      </c>
      <c r="E2298" t="s">
        <v>6875</v>
      </c>
      <c r="F2298" t="s">
        <v>11</v>
      </c>
      <c r="G2298" s="32">
        <v>39887981.009999998</v>
      </c>
      <c r="H2298">
        <v>6.5</v>
      </c>
    </row>
    <row r="2299" spans="1:8" x14ac:dyDescent="0.25">
      <c r="A2299" t="s">
        <v>1395</v>
      </c>
      <c r="B2299">
        <v>90</v>
      </c>
      <c r="C2299" s="32">
        <v>11802056</v>
      </c>
      <c r="D2299" t="s">
        <v>1496</v>
      </c>
      <c r="E2299" t="s">
        <v>1497</v>
      </c>
      <c r="F2299" t="s">
        <v>11</v>
      </c>
      <c r="G2299" s="32">
        <v>60000000</v>
      </c>
      <c r="H2299">
        <v>4.9000000000000004</v>
      </c>
    </row>
    <row r="2300" spans="1:8" x14ac:dyDescent="0.25">
      <c r="A2300" t="s">
        <v>832</v>
      </c>
      <c r="B2300">
        <v>178</v>
      </c>
      <c r="C2300" s="32">
        <v>44606335</v>
      </c>
      <c r="D2300" t="s">
        <v>226</v>
      </c>
      <c r="E2300" t="s">
        <v>833</v>
      </c>
      <c r="F2300" t="s">
        <v>11</v>
      </c>
      <c r="G2300" s="32">
        <v>90000000</v>
      </c>
      <c r="H2300">
        <v>7.1</v>
      </c>
    </row>
    <row r="2301" spans="1:8" x14ac:dyDescent="0.25">
      <c r="A2301" t="s">
        <v>2933</v>
      </c>
      <c r="B2301">
        <v>93</v>
      </c>
      <c r="C2301" s="32">
        <v>4308981</v>
      </c>
      <c r="D2301" t="s">
        <v>1041</v>
      </c>
      <c r="E2301" t="s">
        <v>3434</v>
      </c>
      <c r="F2301" t="s">
        <v>11</v>
      </c>
      <c r="G2301" s="32">
        <v>24000000</v>
      </c>
      <c r="H2301">
        <v>3.9</v>
      </c>
    </row>
    <row r="2302" spans="1:8" x14ac:dyDescent="0.25">
      <c r="A2302" t="s">
        <v>675</v>
      </c>
      <c r="B2302">
        <v>106</v>
      </c>
      <c r="C2302" s="32">
        <v>279167575</v>
      </c>
      <c r="D2302" t="s">
        <v>569</v>
      </c>
      <c r="E2302" t="s">
        <v>1341</v>
      </c>
      <c r="F2302" t="s">
        <v>11</v>
      </c>
      <c r="G2302" s="32">
        <v>80000000</v>
      </c>
      <c r="H2302">
        <v>6.3</v>
      </c>
    </row>
    <row r="2303" spans="1:8" x14ac:dyDescent="0.25">
      <c r="A2303" t="s">
        <v>675</v>
      </c>
      <c r="B2303">
        <v>108</v>
      </c>
      <c r="C2303" s="32">
        <v>166225040</v>
      </c>
      <c r="D2303" t="s">
        <v>676</v>
      </c>
      <c r="E2303" t="s">
        <v>1558</v>
      </c>
      <c r="F2303" t="s">
        <v>11</v>
      </c>
      <c r="G2303" s="32">
        <v>55000000</v>
      </c>
      <c r="H2303">
        <v>7</v>
      </c>
    </row>
    <row r="2304" spans="1:8" x14ac:dyDescent="0.25">
      <c r="A2304" t="s">
        <v>2830</v>
      </c>
      <c r="B2304">
        <v>86</v>
      </c>
      <c r="C2304" s="32">
        <v>38232624</v>
      </c>
      <c r="D2304" t="s">
        <v>676</v>
      </c>
      <c r="E2304" t="s">
        <v>2831</v>
      </c>
      <c r="F2304" t="s">
        <v>11</v>
      </c>
      <c r="G2304" s="32">
        <v>30000000</v>
      </c>
      <c r="H2304">
        <v>2.7</v>
      </c>
    </row>
    <row r="2305" spans="1:8" x14ac:dyDescent="0.25">
      <c r="A2305" t="s">
        <v>4038</v>
      </c>
      <c r="B2305">
        <v>99</v>
      </c>
      <c r="C2305" s="32">
        <v>5333658</v>
      </c>
      <c r="D2305" t="s">
        <v>212</v>
      </c>
      <c r="E2305" t="s">
        <v>4039</v>
      </c>
      <c r="F2305" t="s">
        <v>11</v>
      </c>
      <c r="G2305" s="32">
        <v>20000000</v>
      </c>
      <c r="H2305">
        <v>3.5</v>
      </c>
    </row>
    <row r="2306" spans="1:8" x14ac:dyDescent="0.25">
      <c r="A2306" t="s">
        <v>419</v>
      </c>
      <c r="B2306">
        <v>95</v>
      </c>
      <c r="C2306" s="32">
        <v>148337537</v>
      </c>
      <c r="D2306" t="s">
        <v>420</v>
      </c>
      <c r="E2306" t="s">
        <v>421</v>
      </c>
      <c r="F2306" t="s">
        <v>11</v>
      </c>
      <c r="G2306" s="32">
        <v>130000000</v>
      </c>
      <c r="H2306">
        <v>7.3</v>
      </c>
    </row>
    <row r="2307" spans="1:8" x14ac:dyDescent="0.25">
      <c r="A2307" t="s">
        <v>3527</v>
      </c>
      <c r="B2307">
        <v>104</v>
      </c>
      <c r="C2307" s="32">
        <v>5974653</v>
      </c>
      <c r="D2307" t="s">
        <v>86</v>
      </c>
      <c r="E2307" t="s">
        <v>3528</v>
      </c>
      <c r="F2307" t="s">
        <v>11</v>
      </c>
      <c r="G2307" s="32">
        <v>22000000</v>
      </c>
      <c r="H2307">
        <v>4.0999999999999996</v>
      </c>
    </row>
    <row r="2308" spans="1:8" x14ac:dyDescent="0.25">
      <c r="A2308" t="s">
        <v>4528</v>
      </c>
      <c r="B2308">
        <v>130</v>
      </c>
      <c r="C2308" s="32">
        <v>3029870</v>
      </c>
      <c r="D2308" t="s">
        <v>628</v>
      </c>
      <c r="E2308" t="s">
        <v>5298</v>
      </c>
      <c r="F2308" t="s">
        <v>11</v>
      </c>
      <c r="G2308" s="32">
        <v>7400000</v>
      </c>
      <c r="H2308">
        <v>7.1</v>
      </c>
    </row>
    <row r="2309" spans="1:8" x14ac:dyDescent="0.25">
      <c r="A2309" t="s">
        <v>18</v>
      </c>
      <c r="B2309">
        <v>113</v>
      </c>
      <c r="C2309" s="32">
        <v>25530884</v>
      </c>
      <c r="D2309" t="s">
        <v>281</v>
      </c>
      <c r="E2309" t="s">
        <v>5969</v>
      </c>
      <c r="F2309" t="s">
        <v>11</v>
      </c>
      <c r="G2309" s="32">
        <v>9000000</v>
      </c>
      <c r="H2309">
        <v>8.5</v>
      </c>
    </row>
    <row r="2310" spans="1:8" x14ac:dyDescent="0.25">
      <c r="A2310" t="s">
        <v>50</v>
      </c>
      <c r="B2310">
        <v>145</v>
      </c>
      <c r="C2310" s="32">
        <v>57010853</v>
      </c>
      <c r="D2310" t="s">
        <v>69</v>
      </c>
      <c r="E2310" t="s">
        <v>828</v>
      </c>
      <c r="F2310" t="s">
        <v>11</v>
      </c>
      <c r="G2310" s="32">
        <v>85000000</v>
      </c>
      <c r="H2310">
        <v>7.3</v>
      </c>
    </row>
    <row r="2311" spans="1:8" x14ac:dyDescent="0.25">
      <c r="A2311" t="s">
        <v>1824</v>
      </c>
      <c r="B2311">
        <v>99</v>
      </c>
      <c r="C2311" s="32">
        <v>14358033</v>
      </c>
      <c r="D2311" t="s">
        <v>2284</v>
      </c>
      <c r="E2311" t="s">
        <v>2285</v>
      </c>
      <c r="F2311" t="s">
        <v>11</v>
      </c>
      <c r="G2311" s="32">
        <v>40000000</v>
      </c>
      <c r="H2311">
        <v>5.9</v>
      </c>
    </row>
    <row r="2312" spans="1:8" x14ac:dyDescent="0.25">
      <c r="A2312" t="s">
        <v>52</v>
      </c>
      <c r="B2312">
        <v>106</v>
      </c>
      <c r="C2312" s="32">
        <v>179020854</v>
      </c>
      <c r="D2312" t="s">
        <v>53</v>
      </c>
      <c r="E2312" t="s">
        <v>54</v>
      </c>
      <c r="F2312" t="s">
        <v>11</v>
      </c>
      <c r="G2312" s="32">
        <v>225000000</v>
      </c>
      <c r="H2312">
        <v>6.8</v>
      </c>
    </row>
    <row r="2313" spans="1:8" x14ac:dyDescent="0.25">
      <c r="A2313" t="s">
        <v>52</v>
      </c>
      <c r="B2313">
        <v>88</v>
      </c>
      <c r="C2313" s="32">
        <v>190418803</v>
      </c>
      <c r="D2313" t="s">
        <v>326</v>
      </c>
      <c r="E2313" t="s">
        <v>327</v>
      </c>
      <c r="F2313" t="s">
        <v>11</v>
      </c>
      <c r="G2313" s="32">
        <v>140000000</v>
      </c>
      <c r="H2313">
        <v>6.1</v>
      </c>
    </row>
    <row r="2314" spans="1:8" x14ac:dyDescent="0.25">
      <c r="A2314" t="s">
        <v>52</v>
      </c>
      <c r="B2314">
        <v>98</v>
      </c>
      <c r="C2314" s="32">
        <v>250147615</v>
      </c>
      <c r="D2314" t="s">
        <v>714</v>
      </c>
      <c r="E2314" t="s">
        <v>715</v>
      </c>
      <c r="F2314" t="s">
        <v>11</v>
      </c>
      <c r="G2314" s="32">
        <v>90000000</v>
      </c>
      <c r="H2314">
        <v>7.3</v>
      </c>
    </row>
    <row r="2315" spans="1:8" x14ac:dyDescent="0.25">
      <c r="A2315" t="s">
        <v>2624</v>
      </c>
      <c r="B2315">
        <v>129</v>
      </c>
      <c r="C2315" s="32">
        <v>48814909</v>
      </c>
      <c r="D2315" t="s">
        <v>524</v>
      </c>
      <c r="E2315" t="s">
        <v>2674</v>
      </c>
      <c r="F2315" t="s">
        <v>11</v>
      </c>
      <c r="G2315" s="32">
        <v>32000000</v>
      </c>
      <c r="H2315">
        <v>7.2</v>
      </c>
    </row>
    <row r="2316" spans="1:8" x14ac:dyDescent="0.25">
      <c r="A2316" t="s">
        <v>5856</v>
      </c>
      <c r="B2316">
        <v>76</v>
      </c>
      <c r="C2316" s="32">
        <v>48405881.850000001</v>
      </c>
      <c r="D2316" t="s">
        <v>307</v>
      </c>
      <c r="E2316" t="s">
        <v>5857</v>
      </c>
      <c r="F2316" t="s">
        <v>11</v>
      </c>
      <c r="G2316" s="32">
        <v>8600000</v>
      </c>
      <c r="H2316">
        <v>5.8</v>
      </c>
    </row>
    <row r="2317" spans="1:8" x14ac:dyDescent="0.25">
      <c r="A2317" t="s">
        <v>3836</v>
      </c>
      <c r="B2317">
        <v>102</v>
      </c>
      <c r="C2317" s="32">
        <v>4239767</v>
      </c>
      <c r="D2317" t="s">
        <v>1531</v>
      </c>
      <c r="E2317" t="s">
        <v>5558</v>
      </c>
      <c r="F2317" t="s">
        <v>11</v>
      </c>
      <c r="G2317" s="32">
        <v>7500000</v>
      </c>
      <c r="H2317">
        <v>6</v>
      </c>
    </row>
    <row r="2318" spans="1:8" x14ac:dyDescent="0.25">
      <c r="A2318" t="s">
        <v>906</v>
      </c>
      <c r="B2318">
        <v>97</v>
      </c>
      <c r="C2318" s="32">
        <v>27900000</v>
      </c>
      <c r="D2318" t="s">
        <v>730</v>
      </c>
      <c r="E2318" t="s">
        <v>6394</v>
      </c>
      <c r="F2318" t="s">
        <v>11</v>
      </c>
      <c r="G2318" s="32">
        <v>3500000</v>
      </c>
      <c r="H2318">
        <v>7.5</v>
      </c>
    </row>
    <row r="2319" spans="1:8" x14ac:dyDescent="0.25">
      <c r="A2319" t="s">
        <v>1462</v>
      </c>
      <c r="B2319">
        <v>111</v>
      </c>
      <c r="C2319" s="32">
        <v>32940507</v>
      </c>
      <c r="D2319" t="s">
        <v>145</v>
      </c>
      <c r="E2319" t="s">
        <v>1463</v>
      </c>
      <c r="F2319" t="s">
        <v>11</v>
      </c>
      <c r="G2319" s="32">
        <v>60000000</v>
      </c>
      <c r="H2319">
        <v>6.1</v>
      </c>
    </row>
    <row r="2320" spans="1:8" x14ac:dyDescent="0.25">
      <c r="A2320" t="s">
        <v>1462</v>
      </c>
      <c r="B2320">
        <v>111</v>
      </c>
      <c r="C2320" s="32">
        <v>32940507</v>
      </c>
      <c r="D2320" t="s">
        <v>145</v>
      </c>
      <c r="E2320" t="s">
        <v>1463</v>
      </c>
      <c r="F2320" t="s">
        <v>11</v>
      </c>
      <c r="G2320" s="32">
        <v>60000000</v>
      </c>
      <c r="H2320">
        <v>6.1</v>
      </c>
    </row>
    <row r="2321" spans="1:8" x14ac:dyDescent="0.25">
      <c r="A2321" t="s">
        <v>6777</v>
      </c>
      <c r="B2321">
        <v>106</v>
      </c>
      <c r="C2321" s="32">
        <v>171988</v>
      </c>
      <c r="D2321" t="s">
        <v>5137</v>
      </c>
      <c r="E2321" t="s">
        <v>7580</v>
      </c>
      <c r="F2321" t="s">
        <v>11</v>
      </c>
      <c r="G2321" s="32">
        <v>600000</v>
      </c>
      <c r="H2321">
        <v>5.6</v>
      </c>
    </row>
    <row r="2322" spans="1:8" x14ac:dyDescent="0.25">
      <c r="A2322" t="s">
        <v>2376</v>
      </c>
      <c r="B2322">
        <v>131</v>
      </c>
      <c r="C2322" s="32">
        <v>52799004</v>
      </c>
      <c r="D2322" t="s">
        <v>69</v>
      </c>
      <c r="E2322" t="s">
        <v>2796</v>
      </c>
      <c r="F2322" t="s">
        <v>11</v>
      </c>
      <c r="G2322" s="32">
        <v>55000000</v>
      </c>
      <c r="H2322">
        <v>6.1</v>
      </c>
    </row>
    <row r="2323" spans="1:8" x14ac:dyDescent="0.25">
      <c r="A2323" t="s">
        <v>2195</v>
      </c>
      <c r="B2323">
        <v>93</v>
      </c>
      <c r="C2323" s="32">
        <v>3419967</v>
      </c>
      <c r="D2323" t="s">
        <v>4056</v>
      </c>
      <c r="E2323" t="s">
        <v>4057</v>
      </c>
      <c r="F2323" t="s">
        <v>11</v>
      </c>
      <c r="G2323" s="32">
        <v>39887981.009999998</v>
      </c>
      <c r="H2323">
        <v>7.2</v>
      </c>
    </row>
    <row r="2324" spans="1:8" x14ac:dyDescent="0.25">
      <c r="A2324" t="s">
        <v>4230</v>
      </c>
      <c r="B2324">
        <v>108</v>
      </c>
      <c r="C2324" s="32">
        <v>48405881.850000001</v>
      </c>
      <c r="D2324" t="s">
        <v>470</v>
      </c>
      <c r="E2324" t="s">
        <v>4231</v>
      </c>
      <c r="F2324" t="s">
        <v>11</v>
      </c>
      <c r="G2324" s="32">
        <v>16000000</v>
      </c>
      <c r="H2324">
        <v>4.9000000000000004</v>
      </c>
    </row>
    <row r="2325" spans="1:8" x14ac:dyDescent="0.25">
      <c r="A2325" t="s">
        <v>4474</v>
      </c>
      <c r="B2325">
        <v>145</v>
      </c>
      <c r="C2325" s="32">
        <v>26435</v>
      </c>
      <c r="D2325" t="s">
        <v>628</v>
      </c>
      <c r="E2325" t="s">
        <v>4475</v>
      </c>
      <c r="F2325" t="s">
        <v>2953</v>
      </c>
      <c r="G2325" s="32">
        <v>6000000</v>
      </c>
      <c r="H2325">
        <v>8.3000000000000007</v>
      </c>
    </row>
    <row r="2326" spans="1:8" x14ac:dyDescent="0.25">
      <c r="A2326" t="s">
        <v>6586</v>
      </c>
      <c r="B2326">
        <v>98</v>
      </c>
      <c r="C2326" s="32">
        <v>2938208</v>
      </c>
      <c r="D2326" t="s">
        <v>480</v>
      </c>
      <c r="E2326" t="s">
        <v>7720</v>
      </c>
      <c r="F2326" t="s">
        <v>11</v>
      </c>
      <c r="G2326" s="32">
        <v>225000</v>
      </c>
      <c r="H2326">
        <v>7.5</v>
      </c>
    </row>
    <row r="2327" spans="1:8" x14ac:dyDescent="0.25">
      <c r="A2327" t="s">
        <v>6796</v>
      </c>
      <c r="B2327">
        <v>125</v>
      </c>
      <c r="C2327" s="32">
        <v>3330</v>
      </c>
      <c r="D2327" t="s">
        <v>661</v>
      </c>
      <c r="E2327" t="s">
        <v>6797</v>
      </c>
      <c r="F2327" t="s">
        <v>11</v>
      </c>
      <c r="G2327" s="32">
        <v>2100000</v>
      </c>
      <c r="H2327">
        <v>7.2</v>
      </c>
    </row>
    <row r="2328" spans="1:8" x14ac:dyDescent="0.25">
      <c r="A2328" t="s">
        <v>446</v>
      </c>
      <c r="B2328">
        <v>119</v>
      </c>
      <c r="C2328" s="32">
        <v>49024969</v>
      </c>
      <c r="D2328" t="s">
        <v>737</v>
      </c>
      <c r="E2328" t="s">
        <v>3552</v>
      </c>
      <c r="F2328" t="s">
        <v>11</v>
      </c>
      <c r="G2328" s="32">
        <v>25000000</v>
      </c>
      <c r="H2328">
        <v>7.3</v>
      </c>
    </row>
    <row r="2329" spans="1:8" x14ac:dyDescent="0.25">
      <c r="A2329" t="s">
        <v>1717</v>
      </c>
      <c r="B2329">
        <v>133</v>
      </c>
      <c r="C2329" s="32">
        <v>11030963</v>
      </c>
      <c r="D2329" t="s">
        <v>3334</v>
      </c>
      <c r="E2329" t="s">
        <v>3335</v>
      </c>
      <c r="F2329" t="s">
        <v>11</v>
      </c>
      <c r="G2329" s="32">
        <v>28000000</v>
      </c>
      <c r="H2329">
        <v>7.1</v>
      </c>
    </row>
    <row r="2330" spans="1:8" x14ac:dyDescent="0.25">
      <c r="A2330" t="s">
        <v>5613</v>
      </c>
      <c r="B2330">
        <v>46</v>
      </c>
      <c r="C2330" s="32">
        <v>18642318</v>
      </c>
      <c r="D2330" t="s">
        <v>5614</v>
      </c>
      <c r="E2330" t="s">
        <v>5615</v>
      </c>
      <c r="F2330" t="s">
        <v>11</v>
      </c>
      <c r="G2330" s="32">
        <v>39887981.009999998</v>
      </c>
      <c r="H2330">
        <v>7.5</v>
      </c>
    </row>
    <row r="2331" spans="1:8" x14ac:dyDescent="0.25">
      <c r="A2331" t="s">
        <v>2231</v>
      </c>
      <c r="B2331">
        <v>102</v>
      </c>
      <c r="C2331" s="32">
        <v>33864342</v>
      </c>
      <c r="D2331" t="s">
        <v>1453</v>
      </c>
      <c r="E2331" t="s">
        <v>2232</v>
      </c>
      <c r="F2331" t="s">
        <v>11</v>
      </c>
      <c r="G2331" s="32">
        <v>40000000</v>
      </c>
      <c r="H2331">
        <v>5.8</v>
      </c>
    </row>
    <row r="2332" spans="1:8" x14ac:dyDescent="0.25">
      <c r="A2332" t="s">
        <v>1422</v>
      </c>
      <c r="B2332">
        <v>105</v>
      </c>
      <c r="C2332" s="32">
        <v>1260917</v>
      </c>
      <c r="D2332" t="s">
        <v>591</v>
      </c>
      <c r="E2332" t="s">
        <v>2106</v>
      </c>
      <c r="F2332" t="s">
        <v>497</v>
      </c>
      <c r="G2332" s="32">
        <v>27000000</v>
      </c>
      <c r="H2332">
        <v>7.2</v>
      </c>
    </row>
    <row r="2333" spans="1:8" x14ac:dyDescent="0.25">
      <c r="A2333" t="s">
        <v>3630</v>
      </c>
      <c r="B2333">
        <v>97</v>
      </c>
      <c r="C2333" s="32">
        <v>78030</v>
      </c>
      <c r="D2333" t="s">
        <v>1165</v>
      </c>
      <c r="E2333" t="s">
        <v>7907</v>
      </c>
      <c r="F2333" t="s">
        <v>11</v>
      </c>
      <c r="G2333" s="32">
        <v>200000</v>
      </c>
      <c r="H2333">
        <v>6.5</v>
      </c>
    </row>
    <row r="2334" spans="1:8" x14ac:dyDescent="0.25">
      <c r="A2334" t="s">
        <v>7811</v>
      </c>
      <c r="B2334">
        <v>94</v>
      </c>
      <c r="C2334" s="32">
        <v>48405881.850000001</v>
      </c>
      <c r="D2334" t="s">
        <v>2173</v>
      </c>
      <c r="E2334" t="s">
        <v>7812</v>
      </c>
      <c r="F2334" t="s">
        <v>11</v>
      </c>
      <c r="G2334" s="32">
        <v>39887981.009999998</v>
      </c>
      <c r="H2334">
        <v>4.5</v>
      </c>
    </row>
    <row r="2335" spans="1:8" x14ac:dyDescent="0.25">
      <c r="A2335" t="s">
        <v>3310</v>
      </c>
      <c r="B2335">
        <v>113</v>
      </c>
      <c r="C2335" s="32">
        <v>48405881.850000001</v>
      </c>
      <c r="D2335" t="s">
        <v>1165</v>
      </c>
      <c r="E2335" t="s">
        <v>6387</v>
      </c>
      <c r="F2335" t="s">
        <v>11</v>
      </c>
      <c r="G2335" s="32">
        <v>3600000</v>
      </c>
      <c r="H2335">
        <v>7.9</v>
      </c>
    </row>
    <row r="2336" spans="1:8" x14ac:dyDescent="0.25">
      <c r="A2336" t="s">
        <v>2790</v>
      </c>
      <c r="B2336">
        <v>94</v>
      </c>
      <c r="C2336" s="32">
        <v>56816662</v>
      </c>
      <c r="D2336" t="s">
        <v>1244</v>
      </c>
      <c r="E2336" t="s">
        <v>2791</v>
      </c>
      <c r="F2336" t="s">
        <v>11</v>
      </c>
      <c r="G2336" s="32">
        <v>17000000</v>
      </c>
      <c r="H2336">
        <v>7.7</v>
      </c>
    </row>
    <row r="2337" spans="1:8" x14ac:dyDescent="0.25">
      <c r="A2337" t="s">
        <v>1265</v>
      </c>
      <c r="B2337">
        <v>155</v>
      </c>
      <c r="C2337" s="32">
        <v>25078937</v>
      </c>
      <c r="D2337" t="s">
        <v>737</v>
      </c>
      <c r="E2337" t="s">
        <v>2537</v>
      </c>
      <c r="F2337" t="s">
        <v>11</v>
      </c>
      <c r="G2337" s="32">
        <v>30000000</v>
      </c>
      <c r="H2337">
        <v>6.6</v>
      </c>
    </row>
    <row r="2338" spans="1:8" x14ac:dyDescent="0.25">
      <c r="A2338" t="s">
        <v>832</v>
      </c>
      <c r="B2338">
        <v>126</v>
      </c>
      <c r="C2338" s="32">
        <v>38413606</v>
      </c>
      <c r="D2338" t="s">
        <v>133</v>
      </c>
      <c r="E2338" t="s">
        <v>2832</v>
      </c>
      <c r="F2338" t="s">
        <v>11</v>
      </c>
      <c r="G2338" s="32">
        <v>30000000</v>
      </c>
      <c r="H2338">
        <v>7.6</v>
      </c>
    </row>
    <row r="2339" spans="1:8" x14ac:dyDescent="0.25">
      <c r="A2339" t="s">
        <v>4042</v>
      </c>
      <c r="B2339">
        <v>112</v>
      </c>
      <c r="C2339" s="32">
        <v>3707794</v>
      </c>
      <c r="D2339" t="s">
        <v>503</v>
      </c>
      <c r="E2339" t="s">
        <v>4043</v>
      </c>
      <c r="F2339" t="s">
        <v>11</v>
      </c>
      <c r="G2339" s="32">
        <v>18000000</v>
      </c>
      <c r="H2339">
        <v>6.7</v>
      </c>
    </row>
    <row r="2340" spans="1:8" x14ac:dyDescent="0.25">
      <c r="A2340" t="s">
        <v>649</v>
      </c>
      <c r="B2340">
        <v>114</v>
      </c>
      <c r="C2340" s="32">
        <v>50628009</v>
      </c>
      <c r="D2340" t="s">
        <v>946</v>
      </c>
      <c r="E2340" t="s">
        <v>947</v>
      </c>
      <c r="F2340" t="s">
        <v>11</v>
      </c>
      <c r="G2340" s="32">
        <v>90000000</v>
      </c>
      <c r="H2340">
        <v>5.6</v>
      </c>
    </row>
    <row r="2341" spans="1:8" x14ac:dyDescent="0.25">
      <c r="A2341" t="s">
        <v>2060</v>
      </c>
      <c r="B2341">
        <v>128</v>
      </c>
      <c r="C2341" s="32">
        <v>31838002</v>
      </c>
      <c r="D2341" t="s">
        <v>2022</v>
      </c>
      <c r="E2341" t="s">
        <v>3672</v>
      </c>
      <c r="F2341" t="s">
        <v>11</v>
      </c>
      <c r="G2341" s="32">
        <v>20000000</v>
      </c>
      <c r="H2341">
        <v>7.6</v>
      </c>
    </row>
    <row r="2342" spans="1:8" x14ac:dyDescent="0.25">
      <c r="A2342" t="s">
        <v>1229</v>
      </c>
      <c r="B2342">
        <v>124</v>
      </c>
      <c r="C2342" s="32">
        <v>36447959</v>
      </c>
      <c r="D2342" t="s">
        <v>554</v>
      </c>
      <c r="E2342" t="s">
        <v>3234</v>
      </c>
      <c r="F2342" t="s">
        <v>11</v>
      </c>
      <c r="G2342" s="32">
        <v>25000000</v>
      </c>
      <c r="H2342">
        <v>7</v>
      </c>
    </row>
    <row r="2343" spans="1:8" x14ac:dyDescent="0.25">
      <c r="A2343" t="s">
        <v>1265</v>
      </c>
      <c r="B2343">
        <v>132</v>
      </c>
      <c r="C2343" s="32">
        <v>100422786</v>
      </c>
      <c r="D2343" t="s">
        <v>1294</v>
      </c>
      <c r="E2343" t="s">
        <v>2758</v>
      </c>
      <c r="F2343" t="s">
        <v>11</v>
      </c>
      <c r="G2343" s="32">
        <v>30000000</v>
      </c>
      <c r="H2343">
        <v>8.1</v>
      </c>
    </row>
    <row r="2344" spans="1:8" x14ac:dyDescent="0.25">
      <c r="A2344" t="s">
        <v>711</v>
      </c>
      <c r="B2344">
        <v>101</v>
      </c>
      <c r="C2344" s="32">
        <v>4476235</v>
      </c>
      <c r="D2344" t="s">
        <v>1644</v>
      </c>
      <c r="E2344" t="s">
        <v>3104</v>
      </c>
      <c r="F2344" t="s">
        <v>11</v>
      </c>
      <c r="G2344" s="32">
        <v>27000000</v>
      </c>
      <c r="H2344">
        <v>6.4</v>
      </c>
    </row>
    <row r="2345" spans="1:8" x14ac:dyDescent="0.25">
      <c r="A2345" t="s">
        <v>1092</v>
      </c>
      <c r="B2345">
        <v>91</v>
      </c>
      <c r="C2345" s="32">
        <v>336029560</v>
      </c>
      <c r="D2345" t="s">
        <v>420</v>
      </c>
      <c r="E2345" t="s">
        <v>1093</v>
      </c>
      <c r="F2345" t="s">
        <v>11</v>
      </c>
      <c r="G2345" s="32">
        <v>74000000</v>
      </c>
      <c r="H2345">
        <v>6.4</v>
      </c>
    </row>
    <row r="2346" spans="1:8" x14ac:dyDescent="0.25">
      <c r="A2346" t="s">
        <v>123</v>
      </c>
      <c r="B2346">
        <v>145</v>
      </c>
      <c r="C2346" s="32">
        <v>132014112</v>
      </c>
      <c r="D2346" t="s">
        <v>558</v>
      </c>
      <c r="E2346" t="s">
        <v>575</v>
      </c>
      <c r="F2346" t="s">
        <v>11</v>
      </c>
      <c r="G2346" s="32">
        <v>102000000</v>
      </c>
      <c r="H2346">
        <v>7.7</v>
      </c>
    </row>
    <row r="2347" spans="1:8" x14ac:dyDescent="0.25">
      <c r="A2347" t="s">
        <v>1727</v>
      </c>
      <c r="B2347">
        <v>160</v>
      </c>
      <c r="C2347" s="32">
        <v>7916887</v>
      </c>
      <c r="D2347" t="s">
        <v>2026</v>
      </c>
      <c r="E2347" t="s">
        <v>2027</v>
      </c>
      <c r="F2347" t="s">
        <v>11</v>
      </c>
      <c r="G2347" s="32">
        <v>45000000</v>
      </c>
      <c r="H2347">
        <v>6</v>
      </c>
    </row>
    <row r="2348" spans="1:8" x14ac:dyDescent="0.25">
      <c r="A2348" t="s">
        <v>2897</v>
      </c>
      <c r="B2348">
        <v>135</v>
      </c>
      <c r="C2348" s="32">
        <v>64371181</v>
      </c>
      <c r="D2348" t="s">
        <v>1439</v>
      </c>
      <c r="E2348" t="s">
        <v>3002</v>
      </c>
      <c r="F2348" t="s">
        <v>11</v>
      </c>
      <c r="G2348" s="32">
        <v>28000000</v>
      </c>
      <c r="H2348">
        <v>7.5</v>
      </c>
    </row>
    <row r="2349" spans="1:8" x14ac:dyDescent="0.25">
      <c r="A2349" t="s">
        <v>3328</v>
      </c>
      <c r="B2349">
        <v>109</v>
      </c>
      <c r="C2349" s="32">
        <v>61693523</v>
      </c>
      <c r="D2349" t="s">
        <v>1165</v>
      </c>
      <c r="E2349" t="s">
        <v>4625</v>
      </c>
      <c r="F2349" t="s">
        <v>11</v>
      </c>
      <c r="G2349" s="32">
        <v>13000000</v>
      </c>
      <c r="H2349">
        <v>6.8</v>
      </c>
    </row>
    <row r="2350" spans="1:8" x14ac:dyDescent="0.25">
      <c r="A2350" t="s">
        <v>839</v>
      </c>
      <c r="B2350">
        <v>106</v>
      </c>
      <c r="C2350" s="32">
        <v>64933670</v>
      </c>
      <c r="D2350" t="s">
        <v>840</v>
      </c>
      <c r="E2350" t="s">
        <v>841</v>
      </c>
      <c r="F2350" t="s">
        <v>11</v>
      </c>
      <c r="G2350" s="32">
        <v>85000000</v>
      </c>
      <c r="H2350">
        <v>5.6</v>
      </c>
    </row>
    <row r="2351" spans="1:8" x14ac:dyDescent="0.25">
      <c r="A2351" t="s">
        <v>6302</v>
      </c>
      <c r="B2351">
        <v>101</v>
      </c>
      <c r="C2351" s="32">
        <v>864959</v>
      </c>
      <c r="D2351" t="s">
        <v>56</v>
      </c>
      <c r="E2351" t="s">
        <v>6303</v>
      </c>
      <c r="F2351" t="s">
        <v>11</v>
      </c>
      <c r="G2351" s="32">
        <v>4000000</v>
      </c>
      <c r="H2351">
        <v>6.9</v>
      </c>
    </row>
    <row r="2352" spans="1:8" x14ac:dyDescent="0.25">
      <c r="A2352" t="s">
        <v>2524</v>
      </c>
      <c r="B2352">
        <v>112</v>
      </c>
      <c r="C2352" s="32">
        <v>30691439</v>
      </c>
      <c r="D2352" t="s">
        <v>1737</v>
      </c>
      <c r="E2352" t="s">
        <v>2525</v>
      </c>
      <c r="F2352" t="s">
        <v>11</v>
      </c>
      <c r="G2352" s="32">
        <v>35000000</v>
      </c>
      <c r="H2352">
        <v>6.2</v>
      </c>
    </row>
    <row r="2353" spans="1:8" x14ac:dyDescent="0.25">
      <c r="A2353" t="s">
        <v>5007</v>
      </c>
      <c r="B2353">
        <v>106</v>
      </c>
      <c r="C2353" s="32">
        <v>48405881.850000001</v>
      </c>
      <c r="D2353" t="s">
        <v>1387</v>
      </c>
      <c r="E2353" t="s">
        <v>5008</v>
      </c>
      <c r="F2353" t="s">
        <v>11</v>
      </c>
      <c r="G2353" s="32">
        <v>11000000</v>
      </c>
      <c r="H2353">
        <v>5.3</v>
      </c>
    </row>
    <row r="2354" spans="1:8" x14ac:dyDescent="0.25">
      <c r="A2354" t="s">
        <v>1431</v>
      </c>
      <c r="B2354">
        <v>115</v>
      </c>
      <c r="C2354" s="32">
        <v>48472213</v>
      </c>
      <c r="D2354" t="s">
        <v>591</v>
      </c>
      <c r="E2354" t="s">
        <v>1432</v>
      </c>
      <c r="F2354" t="s">
        <v>11</v>
      </c>
      <c r="G2354" s="32">
        <v>45000000</v>
      </c>
      <c r="H2354">
        <v>5</v>
      </c>
    </row>
    <row r="2355" spans="1:8" x14ac:dyDescent="0.25">
      <c r="A2355" t="s">
        <v>1445</v>
      </c>
      <c r="B2355">
        <v>109</v>
      </c>
      <c r="C2355" s="32">
        <v>106807667</v>
      </c>
      <c r="D2355" t="s">
        <v>1942</v>
      </c>
      <c r="E2355" t="s">
        <v>1943</v>
      </c>
      <c r="F2355" t="s">
        <v>11</v>
      </c>
      <c r="G2355" s="32">
        <v>45000000</v>
      </c>
      <c r="H2355">
        <v>6.2</v>
      </c>
    </row>
    <row r="2356" spans="1:8" x14ac:dyDescent="0.25">
      <c r="A2356" t="s">
        <v>5934</v>
      </c>
      <c r="B2356">
        <v>129</v>
      </c>
      <c r="C2356" s="32">
        <v>48405881.850000001</v>
      </c>
      <c r="D2356" t="s">
        <v>69</v>
      </c>
      <c r="E2356" t="s">
        <v>5935</v>
      </c>
      <c r="F2356" t="s">
        <v>11</v>
      </c>
      <c r="G2356" s="32">
        <v>5500000</v>
      </c>
      <c r="H2356">
        <v>5.6</v>
      </c>
    </row>
    <row r="2357" spans="1:8" x14ac:dyDescent="0.25">
      <c r="A2357" t="s">
        <v>5816</v>
      </c>
      <c r="B2357">
        <v>90</v>
      </c>
      <c r="C2357" s="32">
        <v>4542775</v>
      </c>
      <c r="D2357" t="s">
        <v>569</v>
      </c>
      <c r="E2357" t="s">
        <v>5817</v>
      </c>
      <c r="F2357" t="s">
        <v>11</v>
      </c>
      <c r="G2357" s="32">
        <v>6000000</v>
      </c>
      <c r="H2357">
        <v>5.0999999999999996</v>
      </c>
    </row>
    <row r="2358" spans="1:8" x14ac:dyDescent="0.25">
      <c r="A2358" t="s">
        <v>2778</v>
      </c>
      <c r="B2358">
        <v>88</v>
      </c>
      <c r="C2358" s="32">
        <v>2975649</v>
      </c>
      <c r="D2358" t="s">
        <v>2150</v>
      </c>
      <c r="E2358" t="s">
        <v>2936</v>
      </c>
      <c r="F2358" t="s">
        <v>11</v>
      </c>
      <c r="G2358" s="32">
        <v>30000000</v>
      </c>
      <c r="H2358">
        <v>7</v>
      </c>
    </row>
    <row r="2359" spans="1:8" x14ac:dyDescent="0.25">
      <c r="A2359" t="s">
        <v>773</v>
      </c>
      <c r="B2359">
        <v>114</v>
      </c>
      <c r="C2359" s="32">
        <v>60874615</v>
      </c>
      <c r="D2359" t="s">
        <v>392</v>
      </c>
      <c r="E2359" t="s">
        <v>774</v>
      </c>
      <c r="F2359" t="s">
        <v>11</v>
      </c>
      <c r="G2359" s="32">
        <v>90000000</v>
      </c>
      <c r="H2359">
        <v>5.6</v>
      </c>
    </row>
    <row r="2360" spans="1:8" x14ac:dyDescent="0.25">
      <c r="A2360" t="s">
        <v>197</v>
      </c>
      <c r="B2360">
        <v>133</v>
      </c>
      <c r="C2360" s="32">
        <v>209364921</v>
      </c>
      <c r="D2360" t="s">
        <v>16</v>
      </c>
      <c r="E2360" t="s">
        <v>332</v>
      </c>
      <c r="F2360" t="s">
        <v>11</v>
      </c>
      <c r="G2360" s="32">
        <v>145000000</v>
      </c>
      <c r="H2360">
        <v>7.4</v>
      </c>
    </row>
    <row r="2361" spans="1:8" x14ac:dyDescent="0.25">
      <c r="A2361" t="s">
        <v>295</v>
      </c>
      <c r="B2361">
        <v>131</v>
      </c>
      <c r="C2361" s="32">
        <v>195000874</v>
      </c>
      <c r="D2361" t="s">
        <v>16</v>
      </c>
      <c r="E2361" t="s">
        <v>296</v>
      </c>
      <c r="F2361" t="s">
        <v>11</v>
      </c>
      <c r="G2361" s="32">
        <v>150000000</v>
      </c>
      <c r="H2361">
        <v>7.4</v>
      </c>
    </row>
    <row r="2362" spans="1:8" x14ac:dyDescent="0.25">
      <c r="A2362" t="s">
        <v>453</v>
      </c>
      <c r="B2362">
        <v>123</v>
      </c>
      <c r="C2362" s="32">
        <v>215397307</v>
      </c>
      <c r="D2362" t="s">
        <v>16</v>
      </c>
      <c r="E2362" t="s">
        <v>454</v>
      </c>
      <c r="F2362" t="s">
        <v>11</v>
      </c>
      <c r="G2362" s="32">
        <v>125000000</v>
      </c>
      <c r="H2362">
        <v>6.1</v>
      </c>
    </row>
    <row r="2363" spans="1:8" x14ac:dyDescent="0.25">
      <c r="A2363" t="s">
        <v>113</v>
      </c>
      <c r="B2363">
        <v>124</v>
      </c>
      <c r="C2363" s="32">
        <v>133382309</v>
      </c>
      <c r="D2363" t="s">
        <v>16</v>
      </c>
      <c r="E2363" t="s">
        <v>306</v>
      </c>
      <c r="F2363" t="s">
        <v>11</v>
      </c>
      <c r="G2363" s="32">
        <v>150000000</v>
      </c>
      <c r="H2363">
        <v>6.9</v>
      </c>
    </row>
    <row r="2364" spans="1:8" x14ac:dyDescent="0.25">
      <c r="A2364" t="s">
        <v>773</v>
      </c>
      <c r="B2364">
        <v>110</v>
      </c>
      <c r="C2364" s="32">
        <v>180965237</v>
      </c>
      <c r="D2364" t="s">
        <v>16</v>
      </c>
      <c r="E2364" t="s">
        <v>870</v>
      </c>
      <c r="F2364" t="s">
        <v>11</v>
      </c>
      <c r="G2364" s="32">
        <v>80000000</v>
      </c>
      <c r="H2364">
        <v>7.1</v>
      </c>
    </row>
    <row r="2365" spans="1:8" x14ac:dyDescent="0.25">
      <c r="A2365" t="s">
        <v>7061</v>
      </c>
      <c r="B2365">
        <v>123</v>
      </c>
      <c r="C2365" s="32">
        <v>26893</v>
      </c>
      <c r="D2365" t="s">
        <v>1641</v>
      </c>
      <c r="E2365" t="s">
        <v>7062</v>
      </c>
      <c r="F2365" t="s">
        <v>497</v>
      </c>
      <c r="G2365" s="32">
        <v>1600000</v>
      </c>
      <c r="H2365">
        <v>7.2</v>
      </c>
    </row>
    <row r="2366" spans="1:8" x14ac:dyDescent="0.25">
      <c r="A2366" t="s">
        <v>1727</v>
      </c>
      <c r="B2366">
        <v>129</v>
      </c>
      <c r="C2366" s="32">
        <v>16153600</v>
      </c>
      <c r="D2366" t="s">
        <v>2641</v>
      </c>
      <c r="E2366" t="s">
        <v>5082</v>
      </c>
      <c r="F2366" t="s">
        <v>11</v>
      </c>
      <c r="G2366" s="32">
        <v>10000000</v>
      </c>
      <c r="H2366">
        <v>6.5</v>
      </c>
    </row>
    <row r="2367" spans="1:8" x14ac:dyDescent="0.25">
      <c r="A2367" t="s">
        <v>6182</v>
      </c>
      <c r="B2367">
        <v>115</v>
      </c>
      <c r="C2367" s="32">
        <v>48405881.850000001</v>
      </c>
      <c r="D2367" t="s">
        <v>2384</v>
      </c>
      <c r="E2367" t="s">
        <v>6183</v>
      </c>
      <c r="F2367" t="s">
        <v>11</v>
      </c>
      <c r="G2367" s="32">
        <v>4500000</v>
      </c>
      <c r="H2367">
        <v>7.4</v>
      </c>
    </row>
    <row r="2368" spans="1:8" x14ac:dyDescent="0.25">
      <c r="A2368" t="s">
        <v>5447</v>
      </c>
      <c r="B2368">
        <v>93</v>
      </c>
      <c r="C2368" s="32">
        <v>48405881.850000001</v>
      </c>
      <c r="D2368" t="s">
        <v>2312</v>
      </c>
      <c r="E2368" t="s">
        <v>5448</v>
      </c>
      <c r="F2368" t="s">
        <v>11</v>
      </c>
      <c r="G2368" s="32">
        <v>8000000</v>
      </c>
      <c r="H2368">
        <v>5</v>
      </c>
    </row>
    <row r="2369" spans="1:8" x14ac:dyDescent="0.25">
      <c r="A2369" t="s">
        <v>7104</v>
      </c>
      <c r="B2369">
        <v>87</v>
      </c>
      <c r="C2369" s="32">
        <v>163245</v>
      </c>
      <c r="D2369" t="s">
        <v>1343</v>
      </c>
      <c r="E2369" t="s">
        <v>7105</v>
      </c>
      <c r="F2369" t="s">
        <v>11</v>
      </c>
      <c r="G2369" s="32">
        <v>1500000</v>
      </c>
      <c r="H2369">
        <v>8.6</v>
      </c>
    </row>
    <row r="2370" spans="1:8" x14ac:dyDescent="0.25">
      <c r="A2370" t="s">
        <v>2946</v>
      </c>
      <c r="B2370">
        <v>120</v>
      </c>
      <c r="C2370" s="32">
        <v>634277</v>
      </c>
      <c r="D2370" t="s">
        <v>3549</v>
      </c>
      <c r="E2370" t="s">
        <v>3550</v>
      </c>
      <c r="F2370" t="s">
        <v>497</v>
      </c>
      <c r="G2370" s="32">
        <v>16000000</v>
      </c>
      <c r="H2370">
        <v>7.3</v>
      </c>
    </row>
    <row r="2371" spans="1:8" x14ac:dyDescent="0.25">
      <c r="A2371" t="s">
        <v>3580</v>
      </c>
      <c r="B2371">
        <v>102</v>
      </c>
      <c r="C2371" s="32">
        <v>15593</v>
      </c>
      <c r="D2371" t="s">
        <v>480</v>
      </c>
      <c r="E2371" t="s">
        <v>3581</v>
      </c>
      <c r="F2371" t="s">
        <v>11</v>
      </c>
      <c r="G2371" s="32">
        <v>21000000</v>
      </c>
      <c r="H2371">
        <v>5.8</v>
      </c>
    </row>
    <row r="2372" spans="1:8" x14ac:dyDescent="0.25">
      <c r="A2372" t="s">
        <v>5984</v>
      </c>
      <c r="B2372">
        <v>129</v>
      </c>
      <c r="C2372" s="32">
        <v>48405881.850000001</v>
      </c>
      <c r="D2372" t="s">
        <v>524</v>
      </c>
      <c r="E2372" t="s">
        <v>5985</v>
      </c>
      <c r="F2372" t="s">
        <v>11</v>
      </c>
      <c r="G2372" s="32">
        <v>5000000</v>
      </c>
      <c r="H2372">
        <v>6.7</v>
      </c>
    </row>
    <row r="2373" spans="1:8" x14ac:dyDescent="0.25">
      <c r="A2373" t="s">
        <v>6193</v>
      </c>
      <c r="B2373">
        <v>98</v>
      </c>
      <c r="C2373" s="32">
        <v>10429707</v>
      </c>
      <c r="D2373" t="s">
        <v>676</v>
      </c>
      <c r="E2373" t="s">
        <v>6194</v>
      </c>
      <c r="F2373" t="s">
        <v>11</v>
      </c>
      <c r="G2373" s="32">
        <v>5000000</v>
      </c>
      <c r="H2373">
        <v>5.4</v>
      </c>
    </row>
    <row r="2374" spans="1:8" x14ac:dyDescent="0.25">
      <c r="A2374" t="s">
        <v>118</v>
      </c>
      <c r="B2374">
        <v>117</v>
      </c>
      <c r="C2374" s="32">
        <v>63695760</v>
      </c>
      <c r="D2374" t="s">
        <v>1165</v>
      </c>
      <c r="E2374" t="s">
        <v>1271</v>
      </c>
      <c r="F2374" t="s">
        <v>11</v>
      </c>
      <c r="G2374" s="32">
        <v>65000000</v>
      </c>
      <c r="H2374">
        <v>6.4</v>
      </c>
    </row>
    <row r="2375" spans="1:8" x14ac:dyDescent="0.25">
      <c r="A2375" t="s">
        <v>6331</v>
      </c>
      <c r="B2375">
        <v>113</v>
      </c>
      <c r="C2375" s="32">
        <v>146402</v>
      </c>
      <c r="D2375" t="s">
        <v>866</v>
      </c>
      <c r="E2375" t="s">
        <v>6332</v>
      </c>
      <c r="F2375" t="s">
        <v>950</v>
      </c>
      <c r="G2375" s="32">
        <v>4000000</v>
      </c>
      <c r="H2375">
        <v>7.7</v>
      </c>
    </row>
    <row r="2376" spans="1:8" x14ac:dyDescent="0.25">
      <c r="A2376" t="s">
        <v>3099</v>
      </c>
      <c r="B2376">
        <v>98</v>
      </c>
      <c r="C2376" s="32">
        <v>41008532</v>
      </c>
      <c r="D2376" t="s">
        <v>730</v>
      </c>
      <c r="E2376" t="s">
        <v>3100</v>
      </c>
      <c r="F2376" t="s">
        <v>11</v>
      </c>
      <c r="G2376" s="32">
        <v>27000000</v>
      </c>
      <c r="H2376">
        <v>6.7</v>
      </c>
    </row>
    <row r="2377" spans="1:8" x14ac:dyDescent="0.25">
      <c r="A2377" t="s">
        <v>85</v>
      </c>
      <c r="B2377">
        <v>97</v>
      </c>
      <c r="C2377" s="32">
        <v>41067398</v>
      </c>
      <c r="D2377" t="s">
        <v>133</v>
      </c>
      <c r="E2377" t="s">
        <v>3220</v>
      </c>
      <c r="F2377" t="s">
        <v>11</v>
      </c>
      <c r="G2377" s="32">
        <v>25000000</v>
      </c>
      <c r="H2377">
        <v>6.1</v>
      </c>
    </row>
    <row r="2378" spans="1:8" x14ac:dyDescent="0.25">
      <c r="A2378" t="s">
        <v>1216</v>
      </c>
      <c r="B2378">
        <v>105</v>
      </c>
      <c r="C2378" s="32">
        <v>35324232</v>
      </c>
      <c r="D2378" t="s">
        <v>1217</v>
      </c>
      <c r="E2378" t="s">
        <v>1218</v>
      </c>
      <c r="F2378" t="s">
        <v>11</v>
      </c>
      <c r="G2378" s="32">
        <v>68000000</v>
      </c>
      <c r="H2378">
        <v>5.6</v>
      </c>
    </row>
    <row r="2379" spans="1:8" x14ac:dyDescent="0.25">
      <c r="A2379" t="s">
        <v>1744</v>
      </c>
      <c r="B2379">
        <v>133</v>
      </c>
      <c r="C2379" s="32">
        <v>75605492</v>
      </c>
      <c r="D2379" t="s">
        <v>554</v>
      </c>
      <c r="E2379" t="s">
        <v>1745</v>
      </c>
      <c r="F2379" t="s">
        <v>11</v>
      </c>
      <c r="G2379" s="32">
        <v>50000000</v>
      </c>
      <c r="H2379">
        <v>7.6</v>
      </c>
    </row>
    <row r="2380" spans="1:8" x14ac:dyDescent="0.25">
      <c r="A2380" t="s">
        <v>693</v>
      </c>
      <c r="B2380">
        <v>126</v>
      </c>
      <c r="C2380" s="32">
        <v>5701643</v>
      </c>
      <c r="D2380" t="s">
        <v>1173</v>
      </c>
      <c r="E2380" t="s">
        <v>4035</v>
      </c>
      <c r="F2380" t="s">
        <v>4036</v>
      </c>
      <c r="G2380" s="32">
        <v>20000000</v>
      </c>
      <c r="H2380">
        <v>7.3</v>
      </c>
    </row>
    <row r="2381" spans="1:8" x14ac:dyDescent="0.25">
      <c r="A2381" t="s">
        <v>1087</v>
      </c>
      <c r="B2381">
        <v>93</v>
      </c>
      <c r="C2381" s="32">
        <v>5409517</v>
      </c>
      <c r="D2381" t="s">
        <v>1088</v>
      </c>
      <c r="E2381" t="s">
        <v>1089</v>
      </c>
      <c r="F2381" t="s">
        <v>11</v>
      </c>
      <c r="G2381" s="32">
        <v>75000000</v>
      </c>
      <c r="H2381">
        <v>4.7</v>
      </c>
    </row>
    <row r="2382" spans="1:8" x14ac:dyDescent="0.25">
      <c r="A2382" t="s">
        <v>3478</v>
      </c>
      <c r="B2382">
        <v>114</v>
      </c>
      <c r="C2382" s="32">
        <v>13876974</v>
      </c>
      <c r="D2382" t="s">
        <v>480</v>
      </c>
      <c r="E2382" t="s">
        <v>7207</v>
      </c>
      <c r="F2382" t="s">
        <v>1905</v>
      </c>
      <c r="G2382" s="32">
        <v>7000000</v>
      </c>
      <c r="H2382">
        <v>7.4</v>
      </c>
    </row>
    <row r="2383" spans="1:8" x14ac:dyDescent="0.25">
      <c r="A2383" t="s">
        <v>1061</v>
      </c>
      <c r="B2383">
        <v>91</v>
      </c>
      <c r="C2383" s="32">
        <v>73661010</v>
      </c>
      <c r="D2383" t="s">
        <v>1062</v>
      </c>
      <c r="E2383" t="s">
        <v>1063</v>
      </c>
      <c r="F2383" t="s">
        <v>11</v>
      </c>
      <c r="G2383" s="32">
        <v>75000000</v>
      </c>
      <c r="H2383">
        <v>6.6</v>
      </c>
    </row>
    <row r="2384" spans="1:8" x14ac:dyDescent="0.25">
      <c r="A2384" t="s">
        <v>5959</v>
      </c>
      <c r="B2384">
        <v>109</v>
      </c>
      <c r="C2384" s="32">
        <v>34468224</v>
      </c>
      <c r="D2384" t="s">
        <v>1934</v>
      </c>
      <c r="E2384" t="s">
        <v>5960</v>
      </c>
      <c r="F2384" t="s">
        <v>11</v>
      </c>
      <c r="G2384" s="32">
        <v>4500000</v>
      </c>
      <c r="H2384">
        <v>7.3</v>
      </c>
    </row>
    <row r="2385" spans="1:8" x14ac:dyDescent="0.25">
      <c r="A2385" t="s">
        <v>1056</v>
      </c>
      <c r="B2385">
        <v>101</v>
      </c>
      <c r="C2385" s="32">
        <v>82931301</v>
      </c>
      <c r="D2385" t="s">
        <v>569</v>
      </c>
      <c r="E2385" t="s">
        <v>1951</v>
      </c>
      <c r="F2385" t="s">
        <v>11</v>
      </c>
      <c r="G2385" s="32">
        <v>60000000</v>
      </c>
      <c r="H2385">
        <v>5.5</v>
      </c>
    </row>
    <row r="2386" spans="1:8" x14ac:dyDescent="0.25">
      <c r="A2386" t="s">
        <v>39</v>
      </c>
      <c r="B2386">
        <v>112</v>
      </c>
      <c r="C2386" s="32">
        <v>31252964</v>
      </c>
      <c r="D2386" t="s">
        <v>69</v>
      </c>
      <c r="E2386" t="s">
        <v>6249</v>
      </c>
      <c r="F2386" t="s">
        <v>11</v>
      </c>
      <c r="G2386" s="32">
        <v>4000000</v>
      </c>
      <c r="H2386">
        <v>7.1</v>
      </c>
    </row>
    <row r="2387" spans="1:8" x14ac:dyDescent="0.25">
      <c r="A2387" t="s">
        <v>88</v>
      </c>
      <c r="B2387">
        <v>104</v>
      </c>
      <c r="C2387" s="32">
        <v>268488329</v>
      </c>
      <c r="D2387" t="s">
        <v>89</v>
      </c>
      <c r="E2387" t="s">
        <v>90</v>
      </c>
      <c r="F2387" t="s">
        <v>11</v>
      </c>
      <c r="G2387" s="32">
        <v>200000000</v>
      </c>
      <c r="H2387">
        <v>7.3</v>
      </c>
    </row>
    <row r="2388" spans="1:8" x14ac:dyDescent="0.25">
      <c r="A2388" t="s">
        <v>150</v>
      </c>
      <c r="B2388">
        <v>94</v>
      </c>
      <c r="C2388" s="32">
        <v>198332128</v>
      </c>
      <c r="D2388" t="s">
        <v>151</v>
      </c>
      <c r="E2388" t="s">
        <v>152</v>
      </c>
      <c r="F2388" t="s">
        <v>11</v>
      </c>
      <c r="G2388" s="32">
        <v>175000000</v>
      </c>
      <c r="H2388">
        <v>6.5</v>
      </c>
    </row>
    <row r="2389" spans="1:8" x14ac:dyDescent="0.25">
      <c r="A2389" t="s">
        <v>7662</v>
      </c>
      <c r="B2389">
        <v>94</v>
      </c>
      <c r="C2389" s="32">
        <v>237301</v>
      </c>
      <c r="D2389" t="s">
        <v>919</v>
      </c>
      <c r="E2389" t="s">
        <v>7663</v>
      </c>
      <c r="F2389" t="s">
        <v>11</v>
      </c>
      <c r="G2389" s="32">
        <v>500000</v>
      </c>
      <c r="H2389">
        <v>6.4</v>
      </c>
    </row>
    <row r="2390" spans="1:8" x14ac:dyDescent="0.25">
      <c r="A2390" t="s">
        <v>147</v>
      </c>
      <c r="B2390">
        <v>92</v>
      </c>
      <c r="C2390" s="32">
        <v>289907418</v>
      </c>
      <c r="D2390" t="s">
        <v>89</v>
      </c>
      <c r="E2390" t="s">
        <v>490</v>
      </c>
      <c r="F2390" t="s">
        <v>11</v>
      </c>
      <c r="G2390" s="32">
        <v>115000000</v>
      </c>
      <c r="H2390">
        <v>8.1</v>
      </c>
    </row>
    <row r="2391" spans="1:8" x14ac:dyDescent="0.25">
      <c r="A2391" t="s">
        <v>3700</v>
      </c>
      <c r="B2391">
        <v>109</v>
      </c>
      <c r="C2391" s="32">
        <v>23179303</v>
      </c>
      <c r="D2391" t="s">
        <v>3296</v>
      </c>
      <c r="E2391" t="s">
        <v>3701</v>
      </c>
      <c r="F2391" t="s">
        <v>11</v>
      </c>
      <c r="G2391" s="32">
        <v>20000000</v>
      </c>
      <c r="H2391">
        <v>5.8</v>
      </c>
    </row>
    <row r="2392" spans="1:8" x14ac:dyDescent="0.25">
      <c r="A2392" t="s">
        <v>956</v>
      </c>
      <c r="B2392">
        <v>91</v>
      </c>
      <c r="C2392" s="32">
        <v>1229197</v>
      </c>
      <c r="D2392" t="s">
        <v>1841</v>
      </c>
      <c r="E2392" t="s">
        <v>7729</v>
      </c>
      <c r="F2392" t="s">
        <v>11</v>
      </c>
      <c r="G2392" s="32">
        <v>229575</v>
      </c>
      <c r="H2392">
        <v>8.3000000000000007</v>
      </c>
    </row>
    <row r="2393" spans="1:8" x14ac:dyDescent="0.25">
      <c r="A2393" t="s">
        <v>242</v>
      </c>
      <c r="B2393">
        <v>97</v>
      </c>
      <c r="C2393" s="32">
        <v>5009677</v>
      </c>
      <c r="D2393" t="s">
        <v>1889</v>
      </c>
      <c r="E2393" t="s">
        <v>6051</v>
      </c>
      <c r="F2393" t="s">
        <v>11</v>
      </c>
      <c r="G2393" s="32">
        <v>5000000</v>
      </c>
      <c r="H2393">
        <v>7.9</v>
      </c>
    </row>
    <row r="2394" spans="1:8" x14ac:dyDescent="0.25">
      <c r="A2394" t="s">
        <v>637</v>
      </c>
      <c r="B2394">
        <v>112</v>
      </c>
      <c r="C2394" s="32">
        <v>6830957</v>
      </c>
      <c r="D2394" t="s">
        <v>69</v>
      </c>
      <c r="E2394" t="s">
        <v>3577</v>
      </c>
      <c r="F2394" t="s">
        <v>11</v>
      </c>
      <c r="G2394" s="32">
        <v>21000000</v>
      </c>
      <c r="H2394">
        <v>6.7</v>
      </c>
    </row>
    <row r="2395" spans="1:8" x14ac:dyDescent="0.25">
      <c r="A2395" t="s">
        <v>2721</v>
      </c>
      <c r="B2395">
        <v>126</v>
      </c>
      <c r="C2395" s="32">
        <v>62700000</v>
      </c>
      <c r="D2395" t="s">
        <v>74</v>
      </c>
      <c r="E2395" t="s">
        <v>2722</v>
      </c>
      <c r="F2395" t="s">
        <v>11</v>
      </c>
      <c r="G2395" s="32">
        <v>34000000</v>
      </c>
      <c r="H2395">
        <v>6.3</v>
      </c>
    </row>
    <row r="2396" spans="1:8" x14ac:dyDescent="0.25">
      <c r="A2396" t="s">
        <v>1827</v>
      </c>
      <c r="B2396">
        <v>94</v>
      </c>
      <c r="C2396" s="32">
        <v>45507053</v>
      </c>
      <c r="D2396" t="s">
        <v>3844</v>
      </c>
      <c r="E2396" t="s">
        <v>4187</v>
      </c>
      <c r="F2396" t="s">
        <v>11</v>
      </c>
      <c r="G2396" s="32">
        <v>16000000</v>
      </c>
      <c r="H2396">
        <v>7.8</v>
      </c>
    </row>
    <row r="2397" spans="1:8" x14ac:dyDescent="0.25">
      <c r="A2397" t="s">
        <v>7100</v>
      </c>
      <c r="B2397">
        <v>94</v>
      </c>
      <c r="C2397" s="32">
        <v>48405881.850000001</v>
      </c>
      <c r="D2397" t="s">
        <v>2421</v>
      </c>
      <c r="E2397" t="s">
        <v>7101</v>
      </c>
      <c r="F2397" t="s">
        <v>11</v>
      </c>
      <c r="G2397" s="32">
        <v>39887981.009999998</v>
      </c>
      <c r="H2397">
        <v>6.7</v>
      </c>
    </row>
    <row r="2398" spans="1:8" x14ac:dyDescent="0.25">
      <c r="A2398" t="s">
        <v>1963</v>
      </c>
      <c r="B2398">
        <v>107</v>
      </c>
      <c r="C2398" s="32">
        <v>30993544</v>
      </c>
      <c r="D2398" t="s">
        <v>480</v>
      </c>
      <c r="E2398" t="s">
        <v>2242</v>
      </c>
      <c r="F2398" t="s">
        <v>11</v>
      </c>
      <c r="G2398" s="32">
        <v>40000000</v>
      </c>
      <c r="H2398">
        <v>6.5</v>
      </c>
    </row>
    <row r="2399" spans="1:8" x14ac:dyDescent="0.25">
      <c r="A2399" t="s">
        <v>801</v>
      </c>
      <c r="B2399">
        <v>101</v>
      </c>
      <c r="C2399" s="32">
        <v>70360285</v>
      </c>
      <c r="D2399" t="s">
        <v>86</v>
      </c>
      <c r="E2399" t="s">
        <v>3607</v>
      </c>
      <c r="F2399" t="s">
        <v>11</v>
      </c>
      <c r="G2399" s="32">
        <v>18000000</v>
      </c>
      <c r="H2399">
        <v>5.8</v>
      </c>
    </row>
    <row r="2400" spans="1:8" x14ac:dyDescent="0.25">
      <c r="A2400" t="s">
        <v>2838</v>
      </c>
      <c r="B2400">
        <v>95</v>
      </c>
      <c r="C2400" s="32">
        <v>35927406</v>
      </c>
      <c r="D2400" t="s">
        <v>86</v>
      </c>
      <c r="E2400" t="s">
        <v>2839</v>
      </c>
      <c r="F2400" t="s">
        <v>11</v>
      </c>
      <c r="G2400" s="32">
        <v>30000000</v>
      </c>
      <c r="H2400">
        <v>3.7</v>
      </c>
    </row>
    <row r="2401" spans="1:8" x14ac:dyDescent="0.25">
      <c r="A2401" t="s">
        <v>1505</v>
      </c>
      <c r="B2401">
        <v>107</v>
      </c>
      <c r="C2401" s="32">
        <v>7605668</v>
      </c>
      <c r="D2401" t="s">
        <v>1506</v>
      </c>
      <c r="E2401" t="s">
        <v>1507</v>
      </c>
      <c r="F2401" t="s">
        <v>11</v>
      </c>
      <c r="G2401" s="32">
        <v>60000000</v>
      </c>
      <c r="H2401">
        <v>5.5</v>
      </c>
    </row>
    <row r="2402" spans="1:8" x14ac:dyDescent="0.25">
      <c r="A2402" t="s">
        <v>5651</v>
      </c>
      <c r="B2402">
        <v>97</v>
      </c>
      <c r="C2402" s="32">
        <v>267194</v>
      </c>
      <c r="D2402" t="s">
        <v>1165</v>
      </c>
      <c r="E2402" t="s">
        <v>5838</v>
      </c>
      <c r="F2402" t="s">
        <v>11</v>
      </c>
      <c r="G2402" s="32">
        <v>39887981.009999998</v>
      </c>
      <c r="H2402">
        <v>6.7</v>
      </c>
    </row>
    <row r="2403" spans="1:8" x14ac:dyDescent="0.25">
      <c r="A2403" t="s">
        <v>5571</v>
      </c>
      <c r="B2403">
        <v>125</v>
      </c>
      <c r="C2403" s="32">
        <v>1110286</v>
      </c>
      <c r="D2403" t="s">
        <v>69</v>
      </c>
      <c r="E2403" t="s">
        <v>5658</v>
      </c>
      <c r="F2403" t="s">
        <v>11</v>
      </c>
      <c r="G2403" s="32">
        <v>4825000</v>
      </c>
      <c r="H2403">
        <v>7.2</v>
      </c>
    </row>
    <row r="2404" spans="1:8" x14ac:dyDescent="0.25">
      <c r="A2404" t="s">
        <v>5230</v>
      </c>
      <c r="B2404">
        <v>90</v>
      </c>
      <c r="C2404" s="32">
        <v>92900</v>
      </c>
      <c r="D2404" t="s">
        <v>866</v>
      </c>
      <c r="E2404" t="s">
        <v>5231</v>
      </c>
      <c r="F2404" t="s">
        <v>11</v>
      </c>
      <c r="G2404" s="32">
        <v>5000000</v>
      </c>
      <c r="H2404">
        <v>4.7</v>
      </c>
    </row>
    <row r="2405" spans="1:8" x14ac:dyDescent="0.25">
      <c r="A2405" t="s">
        <v>116</v>
      </c>
      <c r="B2405">
        <v>127</v>
      </c>
      <c r="C2405" s="32">
        <v>57386369</v>
      </c>
      <c r="D2405" t="s">
        <v>976</v>
      </c>
      <c r="E2405" t="s">
        <v>1660</v>
      </c>
      <c r="F2405" t="s">
        <v>11</v>
      </c>
      <c r="G2405" s="32">
        <v>52500000</v>
      </c>
      <c r="H2405">
        <v>7.6</v>
      </c>
    </row>
    <row r="2406" spans="1:8" x14ac:dyDescent="0.25">
      <c r="A2406" t="s">
        <v>2967</v>
      </c>
      <c r="B2406">
        <v>94</v>
      </c>
      <c r="C2406" s="32">
        <v>8828771</v>
      </c>
      <c r="D2406" t="s">
        <v>676</v>
      </c>
      <c r="E2406" t="s">
        <v>5120</v>
      </c>
      <c r="F2406" t="s">
        <v>11</v>
      </c>
      <c r="G2406" s="32">
        <v>6000000</v>
      </c>
      <c r="H2406">
        <v>4.3</v>
      </c>
    </row>
    <row r="2407" spans="1:8" x14ac:dyDescent="0.25">
      <c r="A2407" t="s">
        <v>6206</v>
      </c>
      <c r="B2407">
        <v>120</v>
      </c>
      <c r="C2407" s="32">
        <v>706622</v>
      </c>
      <c r="D2407" t="s">
        <v>2969</v>
      </c>
      <c r="E2407" t="s">
        <v>6207</v>
      </c>
      <c r="F2407" t="s">
        <v>497</v>
      </c>
      <c r="G2407" s="32">
        <v>39887981.009999998</v>
      </c>
      <c r="H2407">
        <v>6.4</v>
      </c>
    </row>
    <row r="2408" spans="1:8" x14ac:dyDescent="0.25">
      <c r="A2408" t="s">
        <v>2873</v>
      </c>
      <c r="B2408">
        <v>104</v>
      </c>
      <c r="C2408" s="32">
        <v>21800302</v>
      </c>
      <c r="D2408" t="s">
        <v>1531</v>
      </c>
      <c r="E2408" t="s">
        <v>2874</v>
      </c>
      <c r="F2408" t="s">
        <v>11</v>
      </c>
      <c r="G2408" s="32">
        <v>30000000</v>
      </c>
      <c r="H2408">
        <v>5.5</v>
      </c>
    </row>
    <row r="2409" spans="1:8" x14ac:dyDescent="0.25">
      <c r="A2409" t="s">
        <v>169</v>
      </c>
      <c r="B2409">
        <v>126</v>
      </c>
      <c r="C2409" s="32">
        <v>186336103</v>
      </c>
      <c r="D2409" t="s">
        <v>521</v>
      </c>
      <c r="E2409" t="s">
        <v>522</v>
      </c>
      <c r="F2409" t="s">
        <v>11</v>
      </c>
      <c r="G2409" s="32">
        <v>120000000</v>
      </c>
      <c r="H2409">
        <v>6.5</v>
      </c>
    </row>
    <row r="2410" spans="1:8" x14ac:dyDescent="0.25">
      <c r="A2410" t="s">
        <v>3245</v>
      </c>
      <c r="B2410">
        <v>90</v>
      </c>
      <c r="C2410" s="32">
        <v>32553210</v>
      </c>
      <c r="D2410" t="s">
        <v>1041</v>
      </c>
      <c r="E2410" t="s">
        <v>3246</v>
      </c>
      <c r="F2410" t="s">
        <v>11</v>
      </c>
      <c r="G2410" s="32">
        <v>25000000</v>
      </c>
      <c r="H2410">
        <v>6.3</v>
      </c>
    </row>
    <row r="2411" spans="1:8" x14ac:dyDescent="0.25">
      <c r="A2411" t="s">
        <v>2124</v>
      </c>
      <c r="B2411">
        <v>104</v>
      </c>
      <c r="C2411" s="32">
        <v>48405881.850000001</v>
      </c>
      <c r="D2411" t="s">
        <v>1165</v>
      </c>
      <c r="E2411" t="s">
        <v>5535</v>
      </c>
      <c r="F2411" t="s">
        <v>11</v>
      </c>
      <c r="G2411" s="32">
        <v>8000000</v>
      </c>
      <c r="H2411">
        <v>8</v>
      </c>
    </row>
    <row r="2412" spans="1:8" x14ac:dyDescent="0.25">
      <c r="A2412" t="s">
        <v>953</v>
      </c>
      <c r="B2412">
        <v>96</v>
      </c>
      <c r="C2412" s="32">
        <v>126203320</v>
      </c>
      <c r="D2412" t="s">
        <v>569</v>
      </c>
      <c r="E2412" t="s">
        <v>1711</v>
      </c>
      <c r="F2412" t="s">
        <v>11</v>
      </c>
      <c r="G2412" s="32">
        <v>50000000</v>
      </c>
      <c r="H2412">
        <v>5.8</v>
      </c>
    </row>
    <row r="2413" spans="1:8" x14ac:dyDescent="0.25">
      <c r="A2413" t="s">
        <v>1519</v>
      </c>
      <c r="B2413">
        <v>143</v>
      </c>
      <c r="C2413" s="32">
        <v>82528097</v>
      </c>
      <c r="D2413" t="s">
        <v>2107</v>
      </c>
      <c r="E2413" t="s">
        <v>2715</v>
      </c>
      <c r="F2413" t="s">
        <v>11</v>
      </c>
      <c r="G2413" s="32">
        <v>6500000</v>
      </c>
      <c r="H2413">
        <v>7.3</v>
      </c>
    </row>
    <row r="2414" spans="1:8" x14ac:dyDescent="0.25">
      <c r="A2414" t="s">
        <v>5787</v>
      </c>
      <c r="B2414">
        <v>86</v>
      </c>
      <c r="C2414" s="32">
        <v>12674183</v>
      </c>
      <c r="D2414" t="s">
        <v>591</v>
      </c>
      <c r="E2414" t="s">
        <v>5788</v>
      </c>
      <c r="F2414" t="s">
        <v>11</v>
      </c>
      <c r="G2414" s="32">
        <v>39887981.009999998</v>
      </c>
      <c r="H2414">
        <v>6.2</v>
      </c>
    </row>
    <row r="2415" spans="1:8" x14ac:dyDescent="0.25">
      <c r="A2415" t="s">
        <v>315</v>
      </c>
      <c r="B2415">
        <v>92</v>
      </c>
      <c r="C2415" s="32">
        <v>111505642</v>
      </c>
      <c r="D2415" t="s">
        <v>204</v>
      </c>
      <c r="E2415" t="s">
        <v>316</v>
      </c>
      <c r="F2415" t="s">
        <v>11</v>
      </c>
      <c r="G2415" s="32">
        <v>145000000</v>
      </c>
      <c r="H2415">
        <v>6.9</v>
      </c>
    </row>
    <row r="2416" spans="1:8" x14ac:dyDescent="0.25">
      <c r="A2416" t="s">
        <v>702</v>
      </c>
      <c r="B2416">
        <v>94</v>
      </c>
      <c r="C2416" s="32">
        <v>68218041</v>
      </c>
      <c r="D2416" t="s">
        <v>167</v>
      </c>
      <c r="E2416" t="s">
        <v>1592</v>
      </c>
      <c r="F2416" t="s">
        <v>11</v>
      </c>
      <c r="G2416" s="32">
        <v>55000000</v>
      </c>
      <c r="H2416">
        <v>6</v>
      </c>
    </row>
    <row r="2417" spans="1:8" x14ac:dyDescent="0.25">
      <c r="A2417" t="s">
        <v>6492</v>
      </c>
      <c r="B2417">
        <v>120</v>
      </c>
      <c r="C2417" s="32">
        <v>48405881.850000001</v>
      </c>
      <c r="D2417" t="s">
        <v>866</v>
      </c>
      <c r="E2417" t="s">
        <v>7071</v>
      </c>
      <c r="F2417" t="s">
        <v>11</v>
      </c>
      <c r="G2417" s="32">
        <v>1500000</v>
      </c>
      <c r="H2417">
        <v>8.1999999999999993</v>
      </c>
    </row>
    <row r="2418" spans="1:8" x14ac:dyDescent="0.25">
      <c r="A2418" t="s">
        <v>3821</v>
      </c>
      <c r="B2418">
        <v>150</v>
      </c>
      <c r="C2418" s="32">
        <v>3958500</v>
      </c>
      <c r="D2418" t="s">
        <v>2022</v>
      </c>
      <c r="E2418" t="s">
        <v>4593</v>
      </c>
      <c r="F2418" t="s">
        <v>11</v>
      </c>
      <c r="G2418" s="32">
        <v>8200000</v>
      </c>
      <c r="H2418">
        <v>6.8</v>
      </c>
    </row>
    <row r="2419" spans="1:8" x14ac:dyDescent="0.25">
      <c r="A2419" t="s">
        <v>1920</v>
      </c>
      <c r="B2419">
        <v>103</v>
      </c>
      <c r="C2419" s="32">
        <v>11034436</v>
      </c>
      <c r="D2419" t="s">
        <v>3791</v>
      </c>
      <c r="E2419" t="s">
        <v>3792</v>
      </c>
      <c r="F2419" t="s">
        <v>11</v>
      </c>
      <c r="G2419" s="32">
        <v>20000000</v>
      </c>
      <c r="H2419">
        <v>7.1</v>
      </c>
    </row>
    <row r="2420" spans="1:8" x14ac:dyDescent="0.25">
      <c r="A2420" t="s">
        <v>422</v>
      </c>
      <c r="B2420">
        <v>125</v>
      </c>
      <c r="C2420" s="32">
        <v>219200000</v>
      </c>
      <c r="D2420" t="s">
        <v>3072</v>
      </c>
      <c r="E2420" t="s">
        <v>3159</v>
      </c>
      <c r="F2420" t="s">
        <v>11</v>
      </c>
      <c r="G2420" s="32">
        <v>25000000</v>
      </c>
      <c r="H2420">
        <v>6.9</v>
      </c>
    </row>
    <row r="2421" spans="1:8" x14ac:dyDescent="0.25">
      <c r="A2421" t="s">
        <v>3344</v>
      </c>
      <c r="B2421">
        <v>105</v>
      </c>
      <c r="C2421" s="32">
        <v>10070000</v>
      </c>
      <c r="D2421" t="s">
        <v>480</v>
      </c>
      <c r="E2421" t="s">
        <v>3345</v>
      </c>
      <c r="F2421" t="s">
        <v>11</v>
      </c>
      <c r="G2421" s="32">
        <v>25000000</v>
      </c>
      <c r="H2421">
        <v>6.2</v>
      </c>
    </row>
    <row r="2422" spans="1:8" x14ac:dyDescent="0.25">
      <c r="A2422" t="s">
        <v>283</v>
      </c>
      <c r="B2422">
        <v>111</v>
      </c>
      <c r="C2422" s="32">
        <v>22551000</v>
      </c>
      <c r="D2422" t="s">
        <v>480</v>
      </c>
      <c r="E2422" t="s">
        <v>5451</v>
      </c>
      <c r="F2422" t="s">
        <v>11</v>
      </c>
      <c r="G2422" s="32">
        <v>8000000</v>
      </c>
      <c r="H2422">
        <v>7.4</v>
      </c>
    </row>
    <row r="2423" spans="1:8" x14ac:dyDescent="0.25">
      <c r="A2423" t="s">
        <v>4042</v>
      </c>
      <c r="B2423">
        <v>130</v>
      </c>
      <c r="C2423" s="32">
        <v>21589307</v>
      </c>
      <c r="D2423" t="s">
        <v>1165</v>
      </c>
      <c r="E2423" t="s">
        <v>5090</v>
      </c>
      <c r="F2423" t="s">
        <v>11</v>
      </c>
      <c r="G2423" s="32">
        <v>10000000</v>
      </c>
      <c r="H2423">
        <v>7.4</v>
      </c>
    </row>
    <row r="2424" spans="1:8" x14ac:dyDescent="0.25">
      <c r="A2424" t="s">
        <v>732</v>
      </c>
      <c r="B2424">
        <v>88</v>
      </c>
      <c r="C2424" s="32">
        <v>120618403</v>
      </c>
      <c r="D2424" t="s">
        <v>733</v>
      </c>
      <c r="E2424" t="s">
        <v>734</v>
      </c>
      <c r="F2424" t="s">
        <v>11</v>
      </c>
      <c r="G2424" s="32">
        <v>90000000</v>
      </c>
      <c r="H2424">
        <v>7.5</v>
      </c>
    </row>
    <row r="2425" spans="1:8" x14ac:dyDescent="0.25">
      <c r="A2425" t="s">
        <v>1998</v>
      </c>
      <c r="B2425">
        <v>147</v>
      </c>
      <c r="C2425" s="32">
        <v>7219578</v>
      </c>
      <c r="D2425" t="s">
        <v>657</v>
      </c>
      <c r="E2425" t="s">
        <v>4457</v>
      </c>
      <c r="F2425" t="s">
        <v>11</v>
      </c>
      <c r="G2425" s="32">
        <v>15000000</v>
      </c>
      <c r="H2425">
        <v>8</v>
      </c>
    </row>
    <row r="2426" spans="1:8" x14ac:dyDescent="0.25">
      <c r="A2426" t="s">
        <v>1436</v>
      </c>
      <c r="B2426">
        <v>117</v>
      </c>
      <c r="C2426" s="32">
        <v>20101861</v>
      </c>
      <c r="D2426" t="s">
        <v>848</v>
      </c>
      <c r="E2426" t="s">
        <v>2009</v>
      </c>
      <c r="F2426" t="s">
        <v>11</v>
      </c>
      <c r="G2426" s="32">
        <v>45000000</v>
      </c>
      <c r="H2426">
        <v>6</v>
      </c>
    </row>
    <row r="2427" spans="1:8" x14ac:dyDescent="0.25">
      <c r="A2427" t="s">
        <v>1247</v>
      </c>
      <c r="B2427">
        <v>112</v>
      </c>
      <c r="C2427" s="32">
        <v>4554569</v>
      </c>
      <c r="D2427" t="s">
        <v>866</v>
      </c>
      <c r="E2427" t="s">
        <v>2982</v>
      </c>
      <c r="F2427" t="s">
        <v>11</v>
      </c>
      <c r="G2427" s="32">
        <v>28000000</v>
      </c>
      <c r="H2427">
        <v>6.9</v>
      </c>
    </row>
    <row r="2428" spans="1:8" x14ac:dyDescent="0.25">
      <c r="A2428" t="s">
        <v>123</v>
      </c>
      <c r="B2428">
        <v>163</v>
      </c>
      <c r="C2428" s="32">
        <v>47379090</v>
      </c>
      <c r="D2428" t="s">
        <v>966</v>
      </c>
      <c r="E2428" t="s">
        <v>1053</v>
      </c>
      <c r="F2428" t="s">
        <v>11</v>
      </c>
      <c r="G2428" s="32">
        <v>70000000</v>
      </c>
      <c r="H2428">
        <v>7.6</v>
      </c>
    </row>
    <row r="2429" spans="1:8" x14ac:dyDescent="0.25">
      <c r="A2429" t="s">
        <v>1338</v>
      </c>
      <c r="B2429">
        <v>87</v>
      </c>
      <c r="C2429" s="32">
        <v>16290976</v>
      </c>
      <c r="D2429" t="s">
        <v>3422</v>
      </c>
      <c r="E2429" t="s">
        <v>3423</v>
      </c>
      <c r="F2429" t="s">
        <v>11</v>
      </c>
      <c r="G2429" s="32">
        <v>24000000</v>
      </c>
      <c r="H2429">
        <v>6.2</v>
      </c>
    </row>
    <row r="2430" spans="1:8" x14ac:dyDescent="0.25">
      <c r="A2430" t="s">
        <v>238</v>
      </c>
      <c r="B2430">
        <v>119</v>
      </c>
      <c r="C2430" s="32">
        <v>51178893</v>
      </c>
      <c r="D2430" t="s">
        <v>1633</v>
      </c>
      <c r="E2430" t="s">
        <v>1634</v>
      </c>
      <c r="F2430" t="s">
        <v>11</v>
      </c>
      <c r="G2430" s="32">
        <v>50000000</v>
      </c>
      <c r="H2430">
        <v>6.4</v>
      </c>
    </row>
    <row r="2431" spans="1:8" x14ac:dyDescent="0.25">
      <c r="A2431" t="s">
        <v>1813</v>
      </c>
      <c r="B2431">
        <v>115</v>
      </c>
      <c r="C2431" s="32">
        <v>31874869</v>
      </c>
      <c r="D2431" t="s">
        <v>763</v>
      </c>
      <c r="E2431" t="s">
        <v>1814</v>
      </c>
      <c r="F2431" t="s">
        <v>11</v>
      </c>
      <c r="G2431" s="32">
        <v>50000000</v>
      </c>
      <c r="H2431">
        <v>6.1</v>
      </c>
    </row>
    <row r="2432" spans="1:8" x14ac:dyDescent="0.25">
      <c r="A2432" t="s">
        <v>1813</v>
      </c>
      <c r="B2432">
        <v>115</v>
      </c>
      <c r="C2432" s="32">
        <v>31874869</v>
      </c>
      <c r="D2432" t="s">
        <v>763</v>
      </c>
      <c r="E2432" t="s">
        <v>1814</v>
      </c>
      <c r="F2432" t="s">
        <v>11</v>
      </c>
      <c r="G2432" s="32">
        <v>50000000</v>
      </c>
      <c r="H2432">
        <v>6.1</v>
      </c>
    </row>
    <row r="2433" spans="1:8" x14ac:dyDescent="0.25">
      <c r="A2433" t="s">
        <v>7762</v>
      </c>
      <c r="B2433">
        <v>88</v>
      </c>
      <c r="C2433" s="32">
        <v>1523883</v>
      </c>
      <c r="D2433" t="s">
        <v>5614</v>
      </c>
      <c r="E2433" t="s">
        <v>7763</v>
      </c>
      <c r="F2433" t="s">
        <v>11</v>
      </c>
      <c r="G2433" s="32">
        <v>1750211</v>
      </c>
      <c r="H2433">
        <v>7.8</v>
      </c>
    </row>
    <row r="2434" spans="1:8" x14ac:dyDescent="0.25">
      <c r="A2434" t="s">
        <v>1361</v>
      </c>
      <c r="B2434">
        <v>95</v>
      </c>
      <c r="C2434" s="32">
        <v>50562555</v>
      </c>
      <c r="D2434" t="s">
        <v>2218</v>
      </c>
      <c r="E2434" t="s">
        <v>2219</v>
      </c>
      <c r="F2434" t="s">
        <v>11</v>
      </c>
      <c r="G2434" s="32">
        <v>39887981.009999998</v>
      </c>
      <c r="H2434">
        <v>6.5</v>
      </c>
    </row>
    <row r="2435" spans="1:8" x14ac:dyDescent="0.25">
      <c r="A2435" t="s">
        <v>2498</v>
      </c>
      <c r="B2435">
        <v>98</v>
      </c>
      <c r="C2435" s="32">
        <v>43894863</v>
      </c>
      <c r="D2435" t="s">
        <v>569</v>
      </c>
      <c r="E2435" t="s">
        <v>2499</v>
      </c>
      <c r="F2435" t="s">
        <v>11</v>
      </c>
      <c r="G2435" s="32">
        <v>30000000</v>
      </c>
      <c r="H2435">
        <v>5.9</v>
      </c>
    </row>
    <row r="2436" spans="1:8" x14ac:dyDescent="0.25">
      <c r="A2436" t="s">
        <v>7132</v>
      </c>
      <c r="B2436">
        <v>82</v>
      </c>
      <c r="C2436" s="32">
        <v>48405881.850000001</v>
      </c>
      <c r="D2436" t="s">
        <v>4161</v>
      </c>
      <c r="E2436" t="s">
        <v>7133</v>
      </c>
      <c r="F2436" t="s">
        <v>11</v>
      </c>
      <c r="G2436" s="32">
        <v>1500000</v>
      </c>
      <c r="H2436">
        <v>2.8</v>
      </c>
    </row>
    <row r="2437" spans="1:8" x14ac:dyDescent="0.25">
      <c r="A2437" t="s">
        <v>8083</v>
      </c>
      <c r="B2437">
        <v>109</v>
      </c>
      <c r="C2437" s="32">
        <v>48405881.850000001</v>
      </c>
      <c r="D2437" t="s">
        <v>676</v>
      </c>
      <c r="E2437" t="s">
        <v>8084</v>
      </c>
      <c r="F2437" t="s">
        <v>11</v>
      </c>
      <c r="G2437" s="32">
        <v>39887981.009999998</v>
      </c>
      <c r="H2437">
        <v>6.9</v>
      </c>
    </row>
    <row r="2438" spans="1:8" x14ac:dyDescent="0.25">
      <c r="A2438" t="s">
        <v>7714</v>
      </c>
      <c r="B2438">
        <v>86</v>
      </c>
      <c r="C2438" s="32">
        <v>48405881.850000001</v>
      </c>
      <c r="D2438" t="s">
        <v>569</v>
      </c>
      <c r="E2438" t="s">
        <v>7715</v>
      </c>
      <c r="F2438" t="s">
        <v>11</v>
      </c>
      <c r="G2438" s="32">
        <v>450000</v>
      </c>
      <c r="H2438">
        <v>6.8</v>
      </c>
    </row>
    <row r="2439" spans="1:8" x14ac:dyDescent="0.25">
      <c r="A2439" t="s">
        <v>4807</v>
      </c>
      <c r="B2439">
        <v>86</v>
      </c>
      <c r="C2439" s="32">
        <v>17321573</v>
      </c>
      <c r="D2439" t="s">
        <v>676</v>
      </c>
      <c r="E2439" t="s">
        <v>4808</v>
      </c>
      <c r="F2439" t="s">
        <v>11</v>
      </c>
      <c r="G2439" s="32">
        <v>39887981.009999998</v>
      </c>
      <c r="H2439">
        <v>4.5</v>
      </c>
    </row>
    <row r="2440" spans="1:8" x14ac:dyDescent="0.25">
      <c r="A2440" t="s">
        <v>1920</v>
      </c>
      <c r="B2440">
        <v>97</v>
      </c>
      <c r="C2440" s="32">
        <v>48405881.850000001</v>
      </c>
      <c r="D2440" t="s">
        <v>480</v>
      </c>
      <c r="E2440" t="s">
        <v>7746</v>
      </c>
      <c r="F2440" t="s">
        <v>11</v>
      </c>
      <c r="G2440" s="32">
        <v>650000</v>
      </c>
      <c r="H2440">
        <v>6.9</v>
      </c>
    </row>
    <row r="2441" spans="1:8" x14ac:dyDescent="0.25">
      <c r="A2441" t="s">
        <v>1780</v>
      </c>
      <c r="B2441">
        <v>112</v>
      </c>
      <c r="C2441" s="32">
        <v>19151864</v>
      </c>
      <c r="D2441" t="s">
        <v>569</v>
      </c>
      <c r="E2441" t="s">
        <v>3722</v>
      </c>
      <c r="F2441" t="s">
        <v>11</v>
      </c>
      <c r="G2441" s="32">
        <v>40000000</v>
      </c>
      <c r="H2441">
        <v>5.9</v>
      </c>
    </row>
    <row r="2442" spans="1:8" x14ac:dyDescent="0.25">
      <c r="A2442" t="s">
        <v>1922</v>
      </c>
      <c r="B2442">
        <v>105</v>
      </c>
      <c r="C2442" s="32">
        <v>126805112</v>
      </c>
      <c r="D2442" t="s">
        <v>569</v>
      </c>
      <c r="E2442" t="s">
        <v>1923</v>
      </c>
      <c r="F2442" t="s">
        <v>11</v>
      </c>
      <c r="G2442" s="32">
        <v>46000000</v>
      </c>
      <c r="H2442">
        <v>6.3</v>
      </c>
    </row>
    <row r="2443" spans="1:8" x14ac:dyDescent="0.25">
      <c r="A2443" t="s">
        <v>2407</v>
      </c>
      <c r="B2443">
        <v>94</v>
      </c>
      <c r="C2443" s="32">
        <v>59573085</v>
      </c>
      <c r="D2443" t="s">
        <v>932</v>
      </c>
      <c r="E2443" t="s">
        <v>3973</v>
      </c>
      <c r="F2443" t="s">
        <v>11</v>
      </c>
      <c r="G2443" s="32">
        <v>18000000</v>
      </c>
      <c r="H2443">
        <v>6.1</v>
      </c>
    </row>
    <row r="2444" spans="1:8" x14ac:dyDescent="0.25">
      <c r="A2444" t="s">
        <v>1982</v>
      </c>
      <c r="B2444">
        <v>95</v>
      </c>
      <c r="C2444" s="32">
        <v>241437427</v>
      </c>
      <c r="D2444" t="s">
        <v>932</v>
      </c>
      <c r="E2444" t="s">
        <v>6003</v>
      </c>
      <c r="F2444" t="s">
        <v>11</v>
      </c>
      <c r="G2444" s="32">
        <v>5000000</v>
      </c>
      <c r="H2444">
        <v>6.6</v>
      </c>
    </row>
    <row r="2445" spans="1:8" x14ac:dyDescent="0.25">
      <c r="A2445" t="s">
        <v>6607</v>
      </c>
      <c r="B2445">
        <v>80</v>
      </c>
      <c r="C2445" s="32">
        <v>48405881.850000001</v>
      </c>
      <c r="D2445" t="s">
        <v>676</v>
      </c>
      <c r="E2445" t="s">
        <v>6608</v>
      </c>
      <c r="F2445" t="s">
        <v>11</v>
      </c>
      <c r="G2445" s="32">
        <v>3000000</v>
      </c>
      <c r="H2445">
        <v>3.3</v>
      </c>
    </row>
    <row r="2446" spans="1:8" x14ac:dyDescent="0.25">
      <c r="A2446" t="s">
        <v>1865</v>
      </c>
      <c r="B2446">
        <v>101</v>
      </c>
      <c r="C2446" s="32">
        <v>51527787</v>
      </c>
      <c r="D2446" t="s">
        <v>1883</v>
      </c>
      <c r="E2446" t="s">
        <v>4541</v>
      </c>
      <c r="F2446" t="s">
        <v>11</v>
      </c>
      <c r="G2446" s="32">
        <v>15000000</v>
      </c>
      <c r="H2446">
        <v>5.5</v>
      </c>
    </row>
    <row r="2447" spans="1:8" x14ac:dyDescent="0.25">
      <c r="A2447" t="s">
        <v>2364</v>
      </c>
      <c r="B2447">
        <v>95</v>
      </c>
      <c r="C2447" s="32">
        <v>866778</v>
      </c>
      <c r="D2447" t="s">
        <v>69</v>
      </c>
      <c r="E2447" t="s">
        <v>5191</v>
      </c>
      <c r="F2447" t="s">
        <v>11</v>
      </c>
      <c r="G2447" s="32">
        <v>10000000</v>
      </c>
      <c r="H2447">
        <v>6.7</v>
      </c>
    </row>
    <row r="2448" spans="1:8" x14ac:dyDescent="0.25">
      <c r="A2448" t="s">
        <v>1940</v>
      </c>
      <c r="B2448">
        <v>90</v>
      </c>
      <c r="C2448" s="32">
        <v>15549702</v>
      </c>
      <c r="D2448" t="s">
        <v>569</v>
      </c>
      <c r="E2448" t="s">
        <v>4557</v>
      </c>
      <c r="F2448" t="s">
        <v>11</v>
      </c>
      <c r="G2448" s="32">
        <v>14000000</v>
      </c>
      <c r="H2448">
        <v>4.5999999999999996</v>
      </c>
    </row>
    <row r="2449" spans="1:8" x14ac:dyDescent="0.25">
      <c r="A2449" t="s">
        <v>2359</v>
      </c>
      <c r="B2449">
        <v>120</v>
      </c>
      <c r="C2449" s="32">
        <v>52929168</v>
      </c>
      <c r="D2449" t="s">
        <v>336</v>
      </c>
      <c r="E2449" t="s">
        <v>4920</v>
      </c>
      <c r="F2449" t="s">
        <v>11</v>
      </c>
      <c r="G2449" s="32">
        <v>11000000</v>
      </c>
      <c r="H2449">
        <v>7.5</v>
      </c>
    </row>
    <row r="2450" spans="1:8" x14ac:dyDescent="0.25">
      <c r="A2450" t="s">
        <v>6777</v>
      </c>
      <c r="B2450">
        <v>90</v>
      </c>
      <c r="C2450" s="32">
        <v>85222</v>
      </c>
      <c r="D2450" t="s">
        <v>3034</v>
      </c>
      <c r="E2450" t="s">
        <v>8142</v>
      </c>
      <c r="F2450" t="s">
        <v>11</v>
      </c>
      <c r="G2450" s="32">
        <v>1100</v>
      </c>
      <c r="H2450">
        <v>6.6</v>
      </c>
    </row>
    <row r="2451" spans="1:8" x14ac:dyDescent="0.25">
      <c r="A2451" t="s">
        <v>1380</v>
      </c>
      <c r="B2451">
        <v>95</v>
      </c>
      <c r="C2451" s="32">
        <v>34099640</v>
      </c>
      <c r="D2451" t="s">
        <v>2688</v>
      </c>
      <c r="E2451" t="s">
        <v>5601</v>
      </c>
      <c r="F2451" t="s">
        <v>11</v>
      </c>
      <c r="G2451" s="32">
        <v>5000000</v>
      </c>
      <c r="H2451">
        <v>7</v>
      </c>
    </row>
    <row r="2452" spans="1:8" x14ac:dyDescent="0.25">
      <c r="A2452" t="s">
        <v>7771</v>
      </c>
      <c r="B2452">
        <v>83</v>
      </c>
      <c r="C2452" s="32">
        <v>246574</v>
      </c>
      <c r="D2452" t="s">
        <v>7772</v>
      </c>
      <c r="E2452" t="s">
        <v>7773</v>
      </c>
      <c r="F2452" t="s">
        <v>11</v>
      </c>
      <c r="G2452" s="32">
        <v>39887981.009999998</v>
      </c>
      <c r="H2452">
        <v>6.9</v>
      </c>
    </row>
    <row r="2453" spans="1:8" x14ac:dyDescent="0.25">
      <c r="A2453" t="s">
        <v>4094</v>
      </c>
      <c r="B2453">
        <v>170</v>
      </c>
      <c r="C2453" s="32">
        <v>72000000</v>
      </c>
      <c r="D2453" t="s">
        <v>4095</v>
      </c>
      <c r="E2453" t="s">
        <v>4096</v>
      </c>
      <c r="F2453" t="s">
        <v>11</v>
      </c>
      <c r="G2453" s="32">
        <v>17000000</v>
      </c>
      <c r="H2453">
        <v>7.9</v>
      </c>
    </row>
    <row r="2454" spans="1:8" x14ac:dyDescent="0.25">
      <c r="A2454" t="s">
        <v>1445</v>
      </c>
      <c r="B2454">
        <v>94</v>
      </c>
      <c r="C2454" s="32">
        <v>36830057</v>
      </c>
      <c r="D2454" t="s">
        <v>909</v>
      </c>
      <c r="E2454" t="s">
        <v>1446</v>
      </c>
      <c r="F2454" t="s">
        <v>11</v>
      </c>
      <c r="G2454" s="32">
        <v>65000000</v>
      </c>
      <c r="H2454">
        <v>4.9000000000000004</v>
      </c>
    </row>
    <row r="2455" spans="1:8" x14ac:dyDescent="0.25">
      <c r="A2455" t="s">
        <v>847</v>
      </c>
      <c r="B2455">
        <v>101</v>
      </c>
      <c r="C2455" s="32">
        <v>22294341</v>
      </c>
      <c r="D2455" t="s">
        <v>1437</v>
      </c>
      <c r="E2455" t="s">
        <v>3553</v>
      </c>
      <c r="F2455" t="s">
        <v>11</v>
      </c>
      <c r="G2455" s="32">
        <v>21500000</v>
      </c>
      <c r="H2455">
        <v>6.5</v>
      </c>
    </row>
    <row r="2456" spans="1:8" x14ac:dyDescent="0.25">
      <c r="A2456" t="s">
        <v>4165</v>
      </c>
      <c r="B2456">
        <v>102</v>
      </c>
      <c r="C2456" s="32">
        <v>59847242</v>
      </c>
      <c r="D2456" t="s">
        <v>3072</v>
      </c>
      <c r="E2456" t="s">
        <v>4166</v>
      </c>
      <c r="F2456" t="s">
        <v>11</v>
      </c>
      <c r="G2456" s="32">
        <v>16500000</v>
      </c>
      <c r="H2456">
        <v>6.8</v>
      </c>
    </row>
    <row r="2457" spans="1:8" x14ac:dyDescent="0.25">
      <c r="A2457" t="s">
        <v>7430</v>
      </c>
      <c r="B2457">
        <v>90</v>
      </c>
      <c r="C2457" s="32">
        <v>48405881.850000001</v>
      </c>
      <c r="D2457" t="s">
        <v>480</v>
      </c>
      <c r="E2457" t="s">
        <v>7431</v>
      </c>
      <c r="F2457" t="s">
        <v>11</v>
      </c>
      <c r="G2457" s="32">
        <v>1000000</v>
      </c>
      <c r="H2457">
        <v>5.7</v>
      </c>
    </row>
    <row r="2458" spans="1:8" x14ac:dyDescent="0.25">
      <c r="A2458" t="s">
        <v>1445</v>
      </c>
      <c r="B2458">
        <v>98</v>
      </c>
      <c r="C2458" s="32">
        <v>8662318</v>
      </c>
      <c r="D2458" t="s">
        <v>569</v>
      </c>
      <c r="E2458" t="s">
        <v>4137</v>
      </c>
      <c r="F2458" t="s">
        <v>11</v>
      </c>
      <c r="G2458" s="32">
        <v>17000000</v>
      </c>
      <c r="H2458">
        <v>5.9</v>
      </c>
    </row>
    <row r="2459" spans="1:8" x14ac:dyDescent="0.25">
      <c r="A2459" t="s">
        <v>6722</v>
      </c>
      <c r="B2459">
        <v>106</v>
      </c>
      <c r="C2459" s="32">
        <v>395592</v>
      </c>
      <c r="D2459" t="s">
        <v>69</v>
      </c>
      <c r="E2459" t="s">
        <v>6723</v>
      </c>
      <c r="F2459" t="s">
        <v>11</v>
      </c>
      <c r="G2459" s="32">
        <v>2000000</v>
      </c>
      <c r="H2459">
        <v>7.6</v>
      </c>
    </row>
    <row r="2460" spans="1:8" x14ac:dyDescent="0.25">
      <c r="A2460" t="s">
        <v>2287</v>
      </c>
      <c r="B2460">
        <v>114</v>
      </c>
      <c r="C2460" s="32">
        <v>50000</v>
      </c>
      <c r="D2460" t="s">
        <v>925</v>
      </c>
      <c r="E2460" t="s">
        <v>5532</v>
      </c>
      <c r="F2460" t="s">
        <v>3953</v>
      </c>
      <c r="G2460" s="32">
        <v>39887981.009999998</v>
      </c>
      <c r="H2460">
        <v>5.0999999999999996</v>
      </c>
    </row>
    <row r="2461" spans="1:8" x14ac:dyDescent="0.25">
      <c r="A2461" t="s">
        <v>7108</v>
      </c>
      <c r="B2461">
        <v>84</v>
      </c>
      <c r="C2461" s="32">
        <v>173066</v>
      </c>
      <c r="D2461" t="s">
        <v>954</v>
      </c>
      <c r="E2461" t="s">
        <v>7109</v>
      </c>
      <c r="F2461" t="s">
        <v>11</v>
      </c>
      <c r="G2461" s="32">
        <v>1500000</v>
      </c>
      <c r="H2461">
        <v>6.3</v>
      </c>
    </row>
    <row r="2462" spans="1:8" x14ac:dyDescent="0.25">
      <c r="A2462" t="s">
        <v>4984</v>
      </c>
      <c r="B2462">
        <v>128</v>
      </c>
      <c r="C2462" s="32">
        <v>4018695</v>
      </c>
      <c r="D2462" t="s">
        <v>620</v>
      </c>
      <c r="E2462" t="s">
        <v>5404</v>
      </c>
      <c r="F2462" t="s">
        <v>1905</v>
      </c>
      <c r="G2462" s="32">
        <v>12000000</v>
      </c>
      <c r="H2462">
        <v>8</v>
      </c>
    </row>
    <row r="2463" spans="1:8" x14ac:dyDescent="0.25">
      <c r="A2463" t="s">
        <v>2060</v>
      </c>
      <c r="B2463">
        <v>104</v>
      </c>
      <c r="C2463" s="32">
        <v>6401336</v>
      </c>
      <c r="D2463" t="s">
        <v>1165</v>
      </c>
      <c r="E2463" t="s">
        <v>6708</v>
      </c>
      <c r="F2463" t="s">
        <v>11</v>
      </c>
      <c r="G2463" s="32">
        <v>2500000</v>
      </c>
      <c r="H2463">
        <v>7.1</v>
      </c>
    </row>
    <row r="2464" spans="1:8" x14ac:dyDescent="0.25">
      <c r="A2464" t="s">
        <v>2171</v>
      </c>
      <c r="B2464">
        <v>109</v>
      </c>
      <c r="C2464" s="32">
        <v>49185998</v>
      </c>
      <c r="D2464" t="s">
        <v>1165</v>
      </c>
      <c r="E2464" t="s">
        <v>3057</v>
      </c>
      <c r="F2464" t="s">
        <v>11</v>
      </c>
      <c r="G2464" s="32">
        <v>30000000</v>
      </c>
      <c r="H2464">
        <v>7.4</v>
      </c>
    </row>
    <row r="2465" spans="1:8" x14ac:dyDescent="0.25">
      <c r="A2465" t="s">
        <v>2142</v>
      </c>
      <c r="B2465">
        <v>107</v>
      </c>
      <c r="C2465" s="32">
        <v>14637490</v>
      </c>
      <c r="D2465" t="s">
        <v>1033</v>
      </c>
      <c r="E2465" t="s">
        <v>3312</v>
      </c>
      <c r="F2465" t="s">
        <v>11</v>
      </c>
      <c r="G2465" s="32">
        <v>25000000</v>
      </c>
      <c r="H2465">
        <v>4.8</v>
      </c>
    </row>
    <row r="2466" spans="1:8" x14ac:dyDescent="0.25">
      <c r="A2466" t="s">
        <v>3344</v>
      </c>
      <c r="B2466">
        <v>105</v>
      </c>
      <c r="C2466" s="32">
        <v>13854000</v>
      </c>
      <c r="D2466" t="s">
        <v>848</v>
      </c>
      <c r="E2466" t="s">
        <v>4224</v>
      </c>
      <c r="F2466" t="s">
        <v>11</v>
      </c>
      <c r="G2466" s="32">
        <v>20000000</v>
      </c>
      <c r="H2466">
        <v>5.2</v>
      </c>
    </row>
    <row r="2467" spans="1:8" x14ac:dyDescent="0.25">
      <c r="A2467" t="s">
        <v>6678</v>
      </c>
      <c r="B2467">
        <v>86</v>
      </c>
      <c r="C2467" s="32">
        <v>992238</v>
      </c>
      <c r="D2467" t="s">
        <v>69</v>
      </c>
      <c r="E2467" t="s">
        <v>7038</v>
      </c>
      <c r="F2467" t="s">
        <v>11</v>
      </c>
      <c r="G2467" s="32">
        <v>1700000</v>
      </c>
      <c r="H2467">
        <v>6.8</v>
      </c>
    </row>
    <row r="2468" spans="1:8" x14ac:dyDescent="0.25">
      <c r="A2468" t="s">
        <v>924</v>
      </c>
      <c r="B2468">
        <v>95</v>
      </c>
      <c r="C2468" s="32">
        <v>22526144</v>
      </c>
      <c r="D2468" t="s">
        <v>848</v>
      </c>
      <c r="E2468" t="s">
        <v>2866</v>
      </c>
      <c r="F2468" t="s">
        <v>11</v>
      </c>
      <c r="G2468" s="32">
        <v>30000000</v>
      </c>
      <c r="H2468">
        <v>5.0999999999999996</v>
      </c>
    </row>
    <row r="2469" spans="1:8" x14ac:dyDescent="0.25">
      <c r="A2469" t="s">
        <v>4952</v>
      </c>
      <c r="B2469">
        <v>99</v>
      </c>
      <c r="C2469" s="32">
        <v>14597405</v>
      </c>
      <c r="D2469" t="s">
        <v>524</v>
      </c>
      <c r="E2469" t="s">
        <v>5099</v>
      </c>
      <c r="F2469" t="s">
        <v>11</v>
      </c>
      <c r="G2469" s="32">
        <v>6400000</v>
      </c>
      <c r="H2469">
        <v>7</v>
      </c>
    </row>
    <row r="2470" spans="1:8" x14ac:dyDescent="0.25">
      <c r="A2470" t="s">
        <v>1224</v>
      </c>
      <c r="B2470">
        <v>121</v>
      </c>
      <c r="C2470" s="32">
        <v>29655590</v>
      </c>
      <c r="D2470" t="s">
        <v>323</v>
      </c>
      <c r="E2470" t="s">
        <v>1225</v>
      </c>
      <c r="F2470" t="s">
        <v>11</v>
      </c>
      <c r="G2470" s="32">
        <v>65000000</v>
      </c>
      <c r="H2470">
        <v>6</v>
      </c>
    </row>
    <row r="2471" spans="1:8" x14ac:dyDescent="0.25">
      <c r="A2471" t="s">
        <v>675</v>
      </c>
      <c r="B2471">
        <v>119</v>
      </c>
      <c r="C2471" s="32">
        <v>8888143</v>
      </c>
      <c r="D2471" t="s">
        <v>2135</v>
      </c>
      <c r="E2471" t="s">
        <v>3037</v>
      </c>
      <c r="F2471" t="s">
        <v>11</v>
      </c>
      <c r="G2471" s="32">
        <v>28000000</v>
      </c>
      <c r="H2471">
        <v>6.7</v>
      </c>
    </row>
    <row r="2472" spans="1:8" x14ac:dyDescent="0.25">
      <c r="A2472" t="s">
        <v>1445</v>
      </c>
      <c r="B2472">
        <v>104</v>
      </c>
      <c r="C2472" s="32">
        <v>12793213</v>
      </c>
      <c r="D2472" t="s">
        <v>480</v>
      </c>
      <c r="E2472" t="s">
        <v>5790</v>
      </c>
      <c r="F2472" t="s">
        <v>11</v>
      </c>
      <c r="G2472" s="32">
        <v>6000000</v>
      </c>
      <c r="H2472">
        <v>6.2</v>
      </c>
    </row>
    <row r="2473" spans="1:8" x14ac:dyDescent="0.25">
      <c r="A2473" t="s">
        <v>1265</v>
      </c>
      <c r="B2473">
        <v>138</v>
      </c>
      <c r="C2473" s="32">
        <v>90135191</v>
      </c>
      <c r="D2473" t="s">
        <v>737</v>
      </c>
      <c r="E2473" t="s">
        <v>2757</v>
      </c>
      <c r="F2473" t="s">
        <v>11</v>
      </c>
      <c r="G2473" s="32">
        <v>25000000</v>
      </c>
      <c r="H2473">
        <v>8</v>
      </c>
    </row>
    <row r="2474" spans="1:8" x14ac:dyDescent="0.25">
      <c r="A2474" t="s">
        <v>2667</v>
      </c>
      <c r="B2474">
        <v>92</v>
      </c>
      <c r="C2474" s="32">
        <v>80197993</v>
      </c>
      <c r="D2474" t="s">
        <v>2668</v>
      </c>
      <c r="E2474" t="s">
        <v>2669</v>
      </c>
      <c r="F2474" t="s">
        <v>11</v>
      </c>
      <c r="G2474" s="32">
        <v>32000000</v>
      </c>
      <c r="H2474">
        <v>5.7</v>
      </c>
    </row>
    <row r="2475" spans="1:8" x14ac:dyDescent="0.25">
      <c r="A2475" t="s">
        <v>847</v>
      </c>
      <c r="B2475">
        <v>83</v>
      </c>
      <c r="C2475" s="32">
        <v>51109400</v>
      </c>
      <c r="D2475" t="s">
        <v>336</v>
      </c>
      <c r="E2475" t="s">
        <v>2801</v>
      </c>
      <c r="F2475" t="s">
        <v>11</v>
      </c>
      <c r="G2475" s="32">
        <v>30000000</v>
      </c>
      <c r="H2475">
        <v>6.4</v>
      </c>
    </row>
    <row r="2476" spans="1:8" x14ac:dyDescent="0.25">
      <c r="A2476" t="s">
        <v>5408</v>
      </c>
      <c r="B2476">
        <v>128</v>
      </c>
      <c r="C2476" s="32">
        <v>1207007</v>
      </c>
      <c r="D2476" t="s">
        <v>480</v>
      </c>
      <c r="E2476" t="s">
        <v>5409</v>
      </c>
      <c r="F2476" t="s">
        <v>1905</v>
      </c>
      <c r="G2476" s="32">
        <v>39887981.009999998</v>
      </c>
      <c r="H2476">
        <v>7.3</v>
      </c>
    </row>
    <row r="2477" spans="1:8" x14ac:dyDescent="0.25">
      <c r="A2477" t="s">
        <v>3693</v>
      </c>
      <c r="B2477">
        <v>99</v>
      </c>
      <c r="C2477" s="32">
        <v>25584685</v>
      </c>
      <c r="D2477" t="s">
        <v>3694</v>
      </c>
      <c r="E2477" t="s">
        <v>3695</v>
      </c>
      <c r="F2477" t="s">
        <v>11</v>
      </c>
      <c r="G2477" s="32">
        <v>20000000</v>
      </c>
      <c r="H2477">
        <v>5.9</v>
      </c>
    </row>
    <row r="2478" spans="1:8" x14ac:dyDescent="0.25">
      <c r="A2478" t="s">
        <v>2540</v>
      </c>
      <c r="B2478">
        <v>109</v>
      </c>
      <c r="C2478" s="32">
        <v>28995450</v>
      </c>
      <c r="D2478" t="s">
        <v>167</v>
      </c>
      <c r="E2478" t="s">
        <v>2541</v>
      </c>
      <c r="F2478" t="s">
        <v>11</v>
      </c>
      <c r="G2478" s="32">
        <v>35000000</v>
      </c>
      <c r="H2478">
        <v>6.1</v>
      </c>
    </row>
    <row r="2479" spans="1:8" x14ac:dyDescent="0.25">
      <c r="A2479" t="s">
        <v>2407</v>
      </c>
      <c r="B2479">
        <v>97</v>
      </c>
      <c r="C2479" s="32">
        <v>47124400</v>
      </c>
      <c r="D2479" t="s">
        <v>167</v>
      </c>
      <c r="E2479" t="s">
        <v>3214</v>
      </c>
      <c r="F2479" t="s">
        <v>11</v>
      </c>
      <c r="G2479" s="32">
        <v>25000000</v>
      </c>
      <c r="H2479">
        <v>6.6</v>
      </c>
    </row>
    <row r="2480" spans="1:8" x14ac:dyDescent="0.25">
      <c r="A2480" t="s">
        <v>2667</v>
      </c>
      <c r="B2480">
        <v>92</v>
      </c>
      <c r="C2480" s="32">
        <v>44540956</v>
      </c>
      <c r="D2480" t="s">
        <v>676</v>
      </c>
      <c r="E2480" t="s">
        <v>7725</v>
      </c>
      <c r="F2480" t="s">
        <v>11</v>
      </c>
      <c r="G2480" s="32">
        <v>400000</v>
      </c>
      <c r="H2480">
        <v>6.9</v>
      </c>
    </row>
    <row r="2481" spans="1:8" x14ac:dyDescent="0.25">
      <c r="A2481" t="s">
        <v>3206</v>
      </c>
      <c r="B2481">
        <v>105</v>
      </c>
      <c r="C2481" s="32">
        <v>10460089</v>
      </c>
      <c r="D2481" t="s">
        <v>737</v>
      </c>
      <c r="E2481" t="s">
        <v>5557</v>
      </c>
      <c r="F2481" t="s">
        <v>11</v>
      </c>
      <c r="G2481" s="32">
        <v>7500000</v>
      </c>
      <c r="H2481">
        <v>7.2</v>
      </c>
    </row>
    <row r="2482" spans="1:8" x14ac:dyDescent="0.25">
      <c r="A2482" t="s">
        <v>1436</v>
      </c>
      <c r="B2482">
        <v>98</v>
      </c>
      <c r="C2482" s="32">
        <v>61400000</v>
      </c>
      <c r="D2482" t="s">
        <v>1437</v>
      </c>
      <c r="E2482" t="s">
        <v>4295</v>
      </c>
      <c r="F2482" t="s">
        <v>11</v>
      </c>
      <c r="G2482" s="32">
        <v>15000000</v>
      </c>
      <c r="H2482">
        <v>7.4</v>
      </c>
    </row>
    <row r="2483" spans="1:8" x14ac:dyDescent="0.25">
      <c r="A2483" t="s">
        <v>233</v>
      </c>
      <c r="B2483">
        <v>131</v>
      </c>
      <c r="C2483" s="32">
        <v>173005002</v>
      </c>
      <c r="D2483" t="s">
        <v>606</v>
      </c>
      <c r="E2483" t="s">
        <v>607</v>
      </c>
      <c r="F2483" t="s">
        <v>11</v>
      </c>
      <c r="G2483" s="32">
        <v>100000000</v>
      </c>
      <c r="H2483">
        <v>6.9</v>
      </c>
    </row>
    <row r="2484" spans="1:8" x14ac:dyDescent="0.25">
      <c r="A2484" t="s">
        <v>7554</v>
      </c>
      <c r="B2484">
        <v>107</v>
      </c>
      <c r="C2484" s="32">
        <v>10508</v>
      </c>
      <c r="D2484" t="s">
        <v>1165</v>
      </c>
      <c r="E2484" t="s">
        <v>7555</v>
      </c>
      <c r="F2484" t="s">
        <v>11</v>
      </c>
      <c r="G2484" s="32">
        <v>700000</v>
      </c>
      <c r="H2484">
        <v>6.5</v>
      </c>
    </row>
    <row r="2485" spans="1:8" x14ac:dyDescent="0.25">
      <c r="A2485" t="s">
        <v>6136</v>
      </c>
      <c r="B2485">
        <v>97</v>
      </c>
      <c r="C2485" s="32">
        <v>48405881.850000001</v>
      </c>
      <c r="D2485" t="s">
        <v>1959</v>
      </c>
      <c r="E2485" t="s">
        <v>6137</v>
      </c>
      <c r="F2485" t="s">
        <v>11</v>
      </c>
      <c r="G2485" s="32">
        <v>39887981.009999998</v>
      </c>
      <c r="H2485">
        <v>3.4</v>
      </c>
    </row>
    <row r="2486" spans="1:8" x14ac:dyDescent="0.25">
      <c r="A2486" t="s">
        <v>7179</v>
      </c>
      <c r="B2486">
        <v>97</v>
      </c>
      <c r="C2486" s="32">
        <v>100358</v>
      </c>
      <c r="D2486" t="s">
        <v>3799</v>
      </c>
      <c r="E2486" t="s">
        <v>7180</v>
      </c>
      <c r="F2486" t="s">
        <v>11</v>
      </c>
      <c r="G2486" s="32">
        <v>1500000</v>
      </c>
      <c r="H2486">
        <v>3.3</v>
      </c>
    </row>
    <row r="2487" spans="1:8" x14ac:dyDescent="0.25">
      <c r="A2487" t="s">
        <v>2770</v>
      </c>
      <c r="B2487">
        <v>115</v>
      </c>
      <c r="C2487" s="32">
        <v>17613460</v>
      </c>
      <c r="D2487" t="s">
        <v>1828</v>
      </c>
      <c r="E2487" t="s">
        <v>4809</v>
      </c>
      <c r="F2487" t="s">
        <v>11</v>
      </c>
      <c r="G2487" s="32">
        <v>12000000</v>
      </c>
      <c r="H2487">
        <v>7.8</v>
      </c>
    </row>
    <row r="2488" spans="1:8" x14ac:dyDescent="0.25">
      <c r="A2488" t="s">
        <v>1242</v>
      </c>
      <c r="B2488">
        <v>132</v>
      </c>
      <c r="C2488" s="32">
        <v>43568507</v>
      </c>
      <c r="D2488" t="s">
        <v>145</v>
      </c>
      <c r="E2488" t="s">
        <v>1243</v>
      </c>
      <c r="F2488" t="s">
        <v>11</v>
      </c>
      <c r="G2488" s="32">
        <v>66000000</v>
      </c>
      <c r="H2488">
        <v>6.5</v>
      </c>
    </row>
    <row r="2489" spans="1:8" x14ac:dyDescent="0.25">
      <c r="A2489" t="s">
        <v>2177</v>
      </c>
      <c r="B2489">
        <v>92</v>
      </c>
      <c r="C2489" s="32">
        <v>55291815</v>
      </c>
      <c r="D2489" t="s">
        <v>676</v>
      </c>
      <c r="E2489" t="s">
        <v>2488</v>
      </c>
      <c r="F2489" t="s">
        <v>11</v>
      </c>
      <c r="G2489" s="32">
        <v>35000000</v>
      </c>
      <c r="H2489">
        <v>6</v>
      </c>
    </row>
    <row r="2490" spans="1:8" x14ac:dyDescent="0.25">
      <c r="A2490" t="s">
        <v>2177</v>
      </c>
      <c r="B2490">
        <v>97</v>
      </c>
      <c r="C2490" s="32">
        <v>150056505</v>
      </c>
      <c r="D2490" t="s">
        <v>676</v>
      </c>
      <c r="E2490" t="s">
        <v>3957</v>
      </c>
      <c r="F2490" t="s">
        <v>11</v>
      </c>
      <c r="G2490" s="32">
        <v>18000000</v>
      </c>
      <c r="H2490">
        <v>6.4</v>
      </c>
    </row>
    <row r="2491" spans="1:8" x14ac:dyDescent="0.25">
      <c r="A2491" t="s">
        <v>3713</v>
      </c>
      <c r="B2491">
        <v>96</v>
      </c>
      <c r="C2491" s="32">
        <v>28876924</v>
      </c>
      <c r="D2491" t="s">
        <v>3714</v>
      </c>
      <c r="E2491" t="s">
        <v>3715</v>
      </c>
      <c r="F2491" t="s">
        <v>11</v>
      </c>
      <c r="G2491" s="32">
        <v>20000000</v>
      </c>
      <c r="H2491">
        <v>7.1</v>
      </c>
    </row>
    <row r="2492" spans="1:8" x14ac:dyDescent="0.25">
      <c r="A2492" t="s">
        <v>3424</v>
      </c>
      <c r="B2492">
        <v>121</v>
      </c>
      <c r="C2492" s="32">
        <v>48405881.850000001</v>
      </c>
      <c r="D2492" t="s">
        <v>69</v>
      </c>
      <c r="E2492" t="s">
        <v>6363</v>
      </c>
      <c r="F2492" t="s">
        <v>11</v>
      </c>
      <c r="G2492" s="32">
        <v>3800000</v>
      </c>
      <c r="H2492">
        <v>8.1</v>
      </c>
    </row>
    <row r="2493" spans="1:8" x14ac:dyDescent="0.25">
      <c r="A2493" t="s">
        <v>7642</v>
      </c>
      <c r="B2493">
        <v>98</v>
      </c>
      <c r="C2493" s="32">
        <v>295468</v>
      </c>
      <c r="D2493" t="s">
        <v>569</v>
      </c>
      <c r="E2493" t="s">
        <v>7643</v>
      </c>
      <c r="F2493" t="s">
        <v>11</v>
      </c>
      <c r="G2493" s="32">
        <v>500000</v>
      </c>
      <c r="H2493">
        <v>6</v>
      </c>
    </row>
    <row r="2494" spans="1:8" x14ac:dyDescent="0.25">
      <c r="A2494" t="s">
        <v>6618</v>
      </c>
      <c r="B2494">
        <v>90</v>
      </c>
      <c r="C2494" s="32">
        <v>48405881.850000001</v>
      </c>
      <c r="D2494" t="s">
        <v>1118</v>
      </c>
      <c r="E2494" t="s">
        <v>6619</v>
      </c>
      <c r="F2494" t="s">
        <v>11</v>
      </c>
      <c r="G2494" s="32">
        <v>3000000</v>
      </c>
      <c r="H2494">
        <v>5.8</v>
      </c>
    </row>
    <row r="2495" spans="1:8" x14ac:dyDescent="0.25">
      <c r="A2495" t="s">
        <v>3048</v>
      </c>
      <c r="B2495">
        <v>110</v>
      </c>
      <c r="C2495" s="32">
        <v>24848292</v>
      </c>
      <c r="D2495" t="s">
        <v>1118</v>
      </c>
      <c r="E2495" t="s">
        <v>3571</v>
      </c>
      <c r="F2495" t="s">
        <v>11</v>
      </c>
      <c r="G2495" s="32">
        <v>20000000</v>
      </c>
      <c r="H2495">
        <v>6.6</v>
      </c>
    </row>
    <row r="2496" spans="1:8" x14ac:dyDescent="0.25">
      <c r="A2496" t="s">
        <v>4462</v>
      </c>
      <c r="B2496">
        <v>103</v>
      </c>
      <c r="C2496" s="32">
        <v>2412045</v>
      </c>
      <c r="D2496" t="s">
        <v>3235</v>
      </c>
      <c r="E2496" t="s">
        <v>4463</v>
      </c>
      <c r="F2496" t="s">
        <v>11</v>
      </c>
      <c r="G2496" s="32">
        <v>15000000</v>
      </c>
      <c r="H2496">
        <v>7.2</v>
      </c>
    </row>
    <row r="2497" spans="1:8" x14ac:dyDescent="0.25">
      <c r="A2497" t="s">
        <v>2430</v>
      </c>
      <c r="B2497">
        <v>121</v>
      </c>
      <c r="C2497" s="32">
        <v>55500000</v>
      </c>
      <c r="D2497" t="s">
        <v>16</v>
      </c>
      <c r="E2497" t="s">
        <v>2431</v>
      </c>
      <c r="F2497" t="s">
        <v>11</v>
      </c>
      <c r="G2497" s="32">
        <v>36000000</v>
      </c>
      <c r="H2497">
        <v>6.2</v>
      </c>
    </row>
    <row r="2498" spans="1:8" x14ac:dyDescent="0.25">
      <c r="A2498" t="s">
        <v>5459</v>
      </c>
      <c r="B2498">
        <v>97</v>
      </c>
      <c r="C2498" s="32">
        <v>16699684</v>
      </c>
      <c r="D2498" t="s">
        <v>569</v>
      </c>
      <c r="E2498" t="s">
        <v>5460</v>
      </c>
      <c r="F2498" t="s">
        <v>11</v>
      </c>
      <c r="G2498" s="32">
        <v>8000000</v>
      </c>
      <c r="H2498">
        <v>5.6</v>
      </c>
    </row>
    <row r="2499" spans="1:8" x14ac:dyDescent="0.25">
      <c r="A2499" t="s">
        <v>2142</v>
      </c>
      <c r="B2499">
        <v>107</v>
      </c>
      <c r="C2499" s="32">
        <v>18090181</v>
      </c>
      <c r="D2499" t="s">
        <v>911</v>
      </c>
      <c r="E2499" t="s">
        <v>5454</v>
      </c>
      <c r="F2499" t="s">
        <v>11</v>
      </c>
      <c r="G2499" s="32">
        <v>8000000</v>
      </c>
      <c r="H2499">
        <v>6.4</v>
      </c>
    </row>
    <row r="2500" spans="1:8" x14ac:dyDescent="0.25">
      <c r="A2500" t="s">
        <v>1130</v>
      </c>
      <c r="B2500">
        <v>113</v>
      </c>
      <c r="C2500" s="32">
        <v>54540525</v>
      </c>
      <c r="D2500" t="s">
        <v>569</v>
      </c>
      <c r="E2500" t="s">
        <v>3136</v>
      </c>
      <c r="F2500" t="s">
        <v>11</v>
      </c>
      <c r="G2500" s="32">
        <v>56000000</v>
      </c>
      <c r="H2500">
        <v>5.7</v>
      </c>
    </row>
    <row r="2501" spans="1:8" x14ac:dyDescent="0.25">
      <c r="A2501" t="s">
        <v>2287</v>
      </c>
      <c r="B2501">
        <v>91</v>
      </c>
      <c r="C2501" s="32">
        <v>14018364</v>
      </c>
      <c r="D2501" t="s">
        <v>2288</v>
      </c>
      <c r="E2501" t="s">
        <v>2289</v>
      </c>
      <c r="F2501" t="s">
        <v>11</v>
      </c>
      <c r="G2501" s="32">
        <v>30000000</v>
      </c>
      <c r="H2501">
        <v>4.8</v>
      </c>
    </row>
    <row r="2502" spans="1:8" x14ac:dyDescent="0.25">
      <c r="A2502" t="s">
        <v>2790</v>
      </c>
      <c r="B2502">
        <v>124</v>
      </c>
      <c r="C2502" s="32">
        <v>10763469</v>
      </c>
      <c r="D2502" t="s">
        <v>480</v>
      </c>
      <c r="E2502" t="s">
        <v>4412</v>
      </c>
      <c r="F2502" t="s">
        <v>11</v>
      </c>
      <c r="G2502" s="32">
        <v>15000000</v>
      </c>
      <c r="H2502">
        <v>6.4</v>
      </c>
    </row>
    <row r="2503" spans="1:8" x14ac:dyDescent="0.25">
      <c r="A2503" t="s">
        <v>155</v>
      </c>
      <c r="B2503">
        <v>136</v>
      </c>
      <c r="C2503" s="32">
        <v>48405881.850000001</v>
      </c>
      <c r="D2503" t="s">
        <v>1637</v>
      </c>
      <c r="E2503" t="s">
        <v>4568</v>
      </c>
      <c r="F2503" t="s">
        <v>11</v>
      </c>
      <c r="G2503" s="32">
        <v>14000000</v>
      </c>
      <c r="H2503">
        <v>6.7</v>
      </c>
    </row>
    <row r="2504" spans="1:8" x14ac:dyDescent="0.25">
      <c r="A2504" t="s">
        <v>6351</v>
      </c>
      <c r="B2504">
        <v>95</v>
      </c>
      <c r="C2504" s="32">
        <v>4584</v>
      </c>
      <c r="D2504" t="s">
        <v>866</v>
      </c>
      <c r="E2504" t="s">
        <v>8135</v>
      </c>
      <c r="F2504" t="s">
        <v>11</v>
      </c>
      <c r="G2504" s="32">
        <v>9000</v>
      </c>
      <c r="H2504">
        <v>6.4</v>
      </c>
    </row>
    <row r="2505" spans="1:8" x14ac:dyDescent="0.25">
      <c r="A2505" t="s">
        <v>6530</v>
      </c>
      <c r="B2505">
        <v>84</v>
      </c>
      <c r="C2505" s="32">
        <v>10017041</v>
      </c>
      <c r="D2505" t="s">
        <v>591</v>
      </c>
      <c r="E2505" t="s">
        <v>6531</v>
      </c>
      <c r="F2505" t="s">
        <v>11</v>
      </c>
      <c r="G2505" s="32">
        <v>3000000</v>
      </c>
      <c r="H2505">
        <v>5.9</v>
      </c>
    </row>
    <row r="2506" spans="1:8" x14ac:dyDescent="0.25">
      <c r="A2506" t="s">
        <v>1107</v>
      </c>
      <c r="B2506">
        <v>98</v>
      </c>
      <c r="C2506" s="32">
        <v>57176582</v>
      </c>
      <c r="D2506" t="s">
        <v>676</v>
      </c>
      <c r="E2506" t="s">
        <v>5273</v>
      </c>
      <c r="F2506" t="s">
        <v>11</v>
      </c>
      <c r="G2506" s="32">
        <v>9500000</v>
      </c>
      <c r="H2506">
        <v>6.1</v>
      </c>
    </row>
    <row r="2507" spans="1:8" x14ac:dyDescent="0.25">
      <c r="A2507" t="s">
        <v>4464</v>
      </c>
      <c r="B2507">
        <v>104</v>
      </c>
      <c r="C2507" s="32">
        <v>3386698</v>
      </c>
      <c r="D2507" t="s">
        <v>480</v>
      </c>
      <c r="E2507" t="s">
        <v>7318</v>
      </c>
      <c r="F2507" t="s">
        <v>11</v>
      </c>
      <c r="G2507" s="32">
        <v>1000000</v>
      </c>
      <c r="H2507">
        <v>6.7</v>
      </c>
    </row>
    <row r="2508" spans="1:8" x14ac:dyDescent="0.25">
      <c r="A2508" t="s">
        <v>7195</v>
      </c>
      <c r="B2508">
        <v>92</v>
      </c>
      <c r="C2508" s="32">
        <v>48405881.850000001</v>
      </c>
      <c r="D2508" t="s">
        <v>7196</v>
      </c>
      <c r="E2508" t="s">
        <v>7197</v>
      </c>
      <c r="F2508" t="s">
        <v>11</v>
      </c>
      <c r="G2508" s="32">
        <v>1250000</v>
      </c>
      <c r="H2508">
        <v>7.1</v>
      </c>
    </row>
    <row r="2509" spans="1:8" x14ac:dyDescent="0.25">
      <c r="A2509" t="s">
        <v>3429</v>
      </c>
      <c r="B2509">
        <v>132</v>
      </c>
      <c r="C2509" s="32">
        <v>1309849</v>
      </c>
      <c r="D2509" t="s">
        <v>69</v>
      </c>
      <c r="E2509" t="s">
        <v>5179</v>
      </c>
      <c r="F2509" t="s">
        <v>11</v>
      </c>
      <c r="G2509" s="32">
        <v>10000000</v>
      </c>
      <c r="H2509">
        <v>7.2</v>
      </c>
    </row>
    <row r="2510" spans="1:8" x14ac:dyDescent="0.25">
      <c r="A2510" t="s">
        <v>5046</v>
      </c>
      <c r="B2510">
        <v>90</v>
      </c>
      <c r="C2510" s="32">
        <v>31487293</v>
      </c>
      <c r="D2510" t="s">
        <v>1968</v>
      </c>
      <c r="E2510" t="s">
        <v>5047</v>
      </c>
      <c r="F2510" t="s">
        <v>11</v>
      </c>
      <c r="G2510" s="32">
        <v>9000000</v>
      </c>
      <c r="H2510">
        <v>6.7</v>
      </c>
    </row>
    <row r="2511" spans="1:8" x14ac:dyDescent="0.25">
      <c r="A2511" t="s">
        <v>268</v>
      </c>
      <c r="B2511">
        <v>108</v>
      </c>
      <c r="C2511" s="32">
        <v>250863268</v>
      </c>
      <c r="D2511" t="s">
        <v>511</v>
      </c>
      <c r="E2511" t="s">
        <v>512</v>
      </c>
      <c r="F2511" t="s">
        <v>11</v>
      </c>
      <c r="G2511" s="32">
        <v>110000000</v>
      </c>
      <c r="H2511">
        <v>6.4</v>
      </c>
    </row>
    <row r="2512" spans="1:8" x14ac:dyDescent="0.25">
      <c r="A2512" t="s">
        <v>268</v>
      </c>
      <c r="B2512">
        <v>105</v>
      </c>
      <c r="C2512" s="32">
        <v>177243721</v>
      </c>
      <c r="D2512" t="s">
        <v>260</v>
      </c>
      <c r="E2512" t="s">
        <v>269</v>
      </c>
      <c r="F2512" t="s">
        <v>11</v>
      </c>
      <c r="G2512" s="32">
        <v>150000000</v>
      </c>
      <c r="H2512">
        <v>5.9</v>
      </c>
    </row>
    <row r="2513" spans="1:8" x14ac:dyDescent="0.25">
      <c r="A2513" t="s">
        <v>268</v>
      </c>
      <c r="B2513">
        <v>98</v>
      </c>
      <c r="C2513" s="32">
        <v>113733726</v>
      </c>
      <c r="D2513" t="s">
        <v>260</v>
      </c>
      <c r="E2513" t="s">
        <v>418</v>
      </c>
      <c r="F2513" t="s">
        <v>11</v>
      </c>
      <c r="G2513" s="32">
        <v>127000000</v>
      </c>
      <c r="H2513">
        <v>6.2</v>
      </c>
    </row>
    <row r="2514" spans="1:8" x14ac:dyDescent="0.25">
      <c r="A2514" t="s">
        <v>856</v>
      </c>
      <c r="B2514">
        <v>96</v>
      </c>
      <c r="C2514" s="32">
        <v>48405881.850000001</v>
      </c>
      <c r="D2514" t="s">
        <v>6243</v>
      </c>
      <c r="E2514" t="s">
        <v>6244</v>
      </c>
      <c r="F2514" t="s">
        <v>11</v>
      </c>
      <c r="G2514" s="32">
        <v>114000</v>
      </c>
      <c r="H2514">
        <v>8</v>
      </c>
    </row>
    <row r="2515" spans="1:8" x14ac:dyDescent="0.25">
      <c r="A2515" t="s">
        <v>741</v>
      </c>
      <c r="B2515">
        <v>104</v>
      </c>
      <c r="C2515" s="32">
        <v>1487477</v>
      </c>
      <c r="D2515" t="s">
        <v>6238</v>
      </c>
      <c r="E2515" t="s">
        <v>6239</v>
      </c>
      <c r="F2515" t="s">
        <v>1917</v>
      </c>
      <c r="G2515" s="32">
        <v>4200000</v>
      </c>
      <c r="H2515">
        <v>6.5</v>
      </c>
    </row>
    <row r="2516" spans="1:8" x14ac:dyDescent="0.25">
      <c r="A2516" t="s">
        <v>5424</v>
      </c>
      <c r="B2516">
        <v>117</v>
      </c>
      <c r="C2516" s="32">
        <v>32279955</v>
      </c>
      <c r="D2516" t="s">
        <v>730</v>
      </c>
      <c r="E2516" t="s">
        <v>5425</v>
      </c>
      <c r="F2516" t="s">
        <v>11</v>
      </c>
      <c r="G2516" s="32">
        <v>8500000</v>
      </c>
      <c r="H2516">
        <v>7.9</v>
      </c>
    </row>
    <row r="2517" spans="1:8" x14ac:dyDescent="0.25">
      <c r="A2517" t="s">
        <v>5998</v>
      </c>
      <c r="B2517">
        <v>99</v>
      </c>
      <c r="C2517" s="32">
        <v>48405881.850000001</v>
      </c>
      <c r="D2517" t="s">
        <v>108</v>
      </c>
      <c r="E2517" t="s">
        <v>5999</v>
      </c>
      <c r="F2517" t="s">
        <v>11</v>
      </c>
      <c r="G2517" s="32">
        <v>5000000</v>
      </c>
      <c r="H2517">
        <v>6.4</v>
      </c>
    </row>
    <row r="2518" spans="1:8" x14ac:dyDescent="0.25">
      <c r="A2518" t="s">
        <v>2411</v>
      </c>
      <c r="B2518">
        <v>96</v>
      </c>
      <c r="C2518" s="32">
        <v>48006503</v>
      </c>
      <c r="D2518" t="s">
        <v>260</v>
      </c>
      <c r="E2518" t="s">
        <v>2412</v>
      </c>
      <c r="F2518" t="s">
        <v>11</v>
      </c>
      <c r="G2518" s="32">
        <v>37000000</v>
      </c>
      <c r="H2518">
        <v>6</v>
      </c>
    </row>
    <row r="2519" spans="1:8" x14ac:dyDescent="0.25">
      <c r="A2519" t="s">
        <v>6931</v>
      </c>
      <c r="B2519">
        <v>83</v>
      </c>
      <c r="C2519" s="32">
        <v>48405881.850000001</v>
      </c>
      <c r="D2519" t="s">
        <v>6932</v>
      </c>
      <c r="E2519" t="s">
        <v>6933</v>
      </c>
      <c r="F2519" t="s">
        <v>11</v>
      </c>
      <c r="G2519" s="32">
        <v>2000000</v>
      </c>
      <c r="H2519">
        <v>5.5</v>
      </c>
    </row>
    <row r="2520" spans="1:8" x14ac:dyDescent="0.25">
      <c r="A2520" t="s">
        <v>7083</v>
      </c>
      <c r="B2520">
        <v>114</v>
      </c>
      <c r="C2520" s="32">
        <v>1221261</v>
      </c>
      <c r="D2520" t="s">
        <v>730</v>
      </c>
      <c r="E2520" t="s">
        <v>7084</v>
      </c>
      <c r="F2520" t="s">
        <v>950</v>
      </c>
      <c r="G2520" s="32">
        <v>1500000</v>
      </c>
      <c r="H2520">
        <v>7.9</v>
      </c>
    </row>
    <row r="2521" spans="1:8" x14ac:dyDescent="0.25">
      <c r="A2521" t="s">
        <v>50</v>
      </c>
      <c r="B2521">
        <v>118</v>
      </c>
      <c r="C2521" s="32">
        <v>19673424</v>
      </c>
      <c r="D2521" t="s">
        <v>976</v>
      </c>
      <c r="E2521" t="s">
        <v>977</v>
      </c>
      <c r="F2521" t="s">
        <v>11</v>
      </c>
      <c r="G2521" s="32">
        <v>80000000</v>
      </c>
      <c r="H2521">
        <v>5.8</v>
      </c>
    </row>
    <row r="2522" spans="1:8" x14ac:dyDescent="0.25">
      <c r="A2522" t="s">
        <v>1752</v>
      </c>
      <c r="B2522">
        <v>99</v>
      </c>
      <c r="C2522" s="32">
        <v>38105077</v>
      </c>
      <c r="D2522" t="s">
        <v>108</v>
      </c>
      <c r="E2522" t="s">
        <v>1805</v>
      </c>
      <c r="F2522" t="s">
        <v>11</v>
      </c>
      <c r="G2522" s="32">
        <v>40000000</v>
      </c>
      <c r="H2522">
        <v>6.4</v>
      </c>
    </row>
    <row r="2523" spans="1:8" x14ac:dyDescent="0.25">
      <c r="A2523" t="s">
        <v>251</v>
      </c>
      <c r="B2523">
        <v>212</v>
      </c>
      <c r="C2523" s="32">
        <v>13560960</v>
      </c>
      <c r="D2523" t="s">
        <v>2022</v>
      </c>
      <c r="E2523" t="s">
        <v>2023</v>
      </c>
      <c r="F2523" t="s">
        <v>11</v>
      </c>
      <c r="G2523" s="32">
        <v>50000000</v>
      </c>
      <c r="H2523">
        <v>7.1</v>
      </c>
    </row>
    <row r="2524" spans="1:8" x14ac:dyDescent="0.25">
      <c r="A2524" t="s">
        <v>2409</v>
      </c>
      <c r="B2524">
        <v>122</v>
      </c>
      <c r="C2524" s="32">
        <v>74273505</v>
      </c>
      <c r="D2524" t="s">
        <v>730</v>
      </c>
      <c r="E2524" t="s">
        <v>3184</v>
      </c>
      <c r="F2524" t="s">
        <v>11</v>
      </c>
      <c r="G2524" s="32">
        <v>25000000</v>
      </c>
      <c r="H2524">
        <v>8.1</v>
      </c>
    </row>
    <row r="2525" spans="1:8" x14ac:dyDescent="0.25">
      <c r="A2525" t="s">
        <v>6441</v>
      </c>
      <c r="B2525">
        <v>102</v>
      </c>
      <c r="C2525" s="32">
        <v>1430185</v>
      </c>
      <c r="D2525" t="s">
        <v>6867</v>
      </c>
      <c r="E2525" t="s">
        <v>6868</v>
      </c>
      <c r="F2525" t="s">
        <v>11</v>
      </c>
      <c r="G2525" s="32">
        <v>2000000</v>
      </c>
      <c r="H2525">
        <v>8.3000000000000007</v>
      </c>
    </row>
    <row r="2526" spans="1:8" x14ac:dyDescent="0.25">
      <c r="A2526" t="s">
        <v>4782</v>
      </c>
      <c r="B2526">
        <v>103</v>
      </c>
      <c r="C2526" s="32">
        <v>27285953</v>
      </c>
      <c r="D2526" t="s">
        <v>19</v>
      </c>
      <c r="E2526" t="s">
        <v>6023</v>
      </c>
      <c r="F2526" t="s">
        <v>11</v>
      </c>
      <c r="G2526" s="32">
        <v>5000000</v>
      </c>
      <c r="H2526">
        <v>6.8</v>
      </c>
    </row>
    <row r="2527" spans="1:8" x14ac:dyDescent="0.25">
      <c r="A2527" t="s">
        <v>4652</v>
      </c>
      <c r="B2527">
        <v>84</v>
      </c>
      <c r="C2527" s="32">
        <v>52543632</v>
      </c>
      <c r="D2527" t="s">
        <v>519</v>
      </c>
      <c r="E2527" t="s">
        <v>4653</v>
      </c>
      <c r="F2527" t="s">
        <v>11</v>
      </c>
      <c r="G2527" s="32">
        <v>13200000</v>
      </c>
      <c r="H2527">
        <v>5.6</v>
      </c>
    </row>
    <row r="2528" spans="1:8" x14ac:dyDescent="0.25">
      <c r="A2528" t="s">
        <v>6944</v>
      </c>
      <c r="B2528">
        <v>88</v>
      </c>
      <c r="C2528" s="32">
        <v>48405881.850000001</v>
      </c>
      <c r="D2528" t="s">
        <v>1883</v>
      </c>
      <c r="E2528" t="s">
        <v>6945</v>
      </c>
      <c r="F2528" t="s">
        <v>11</v>
      </c>
      <c r="G2528" s="32">
        <v>2000000</v>
      </c>
      <c r="H2528">
        <v>4.9000000000000004</v>
      </c>
    </row>
    <row r="2529" spans="1:8" x14ac:dyDescent="0.25">
      <c r="A2529" t="s">
        <v>2440</v>
      </c>
      <c r="B2529">
        <v>104</v>
      </c>
      <c r="C2529" s="32">
        <v>43097652</v>
      </c>
      <c r="D2529" t="s">
        <v>480</v>
      </c>
      <c r="E2529" t="s">
        <v>3018</v>
      </c>
      <c r="F2529" t="s">
        <v>11</v>
      </c>
      <c r="G2529" s="32">
        <v>28000000</v>
      </c>
      <c r="H2529">
        <v>6.3</v>
      </c>
    </row>
    <row r="2530" spans="1:8" x14ac:dyDescent="0.25">
      <c r="A2530" t="s">
        <v>924</v>
      </c>
      <c r="B2530">
        <v>108</v>
      </c>
      <c r="C2530" s="32">
        <v>70625986</v>
      </c>
      <c r="D2530" t="s">
        <v>569</v>
      </c>
      <c r="E2530" t="s">
        <v>3192</v>
      </c>
      <c r="F2530" t="s">
        <v>11</v>
      </c>
      <c r="G2530" s="32">
        <v>25000000</v>
      </c>
      <c r="H2530">
        <v>6.2</v>
      </c>
    </row>
    <row r="2531" spans="1:8" x14ac:dyDescent="0.25">
      <c r="A2531" t="s">
        <v>5434</v>
      </c>
      <c r="B2531">
        <v>81</v>
      </c>
      <c r="C2531" s="32">
        <v>48405881.850000001</v>
      </c>
      <c r="D2531" t="s">
        <v>2173</v>
      </c>
      <c r="E2531" t="s">
        <v>6356</v>
      </c>
      <c r="F2531" t="s">
        <v>11</v>
      </c>
      <c r="G2531" s="32">
        <v>4000000</v>
      </c>
      <c r="H2531">
        <v>4.2</v>
      </c>
    </row>
    <row r="2532" spans="1:8" x14ac:dyDescent="0.25">
      <c r="A2532" t="s">
        <v>403</v>
      </c>
      <c r="B2532">
        <v>138</v>
      </c>
      <c r="C2532" s="32">
        <v>101160529</v>
      </c>
      <c r="D2532" t="s">
        <v>341</v>
      </c>
      <c r="E2532" t="s">
        <v>404</v>
      </c>
      <c r="F2532" t="s">
        <v>11</v>
      </c>
      <c r="G2532" s="32">
        <v>125000000</v>
      </c>
      <c r="H2532">
        <v>5.8</v>
      </c>
    </row>
    <row r="2533" spans="1:8" x14ac:dyDescent="0.25">
      <c r="A2533" t="s">
        <v>693</v>
      </c>
      <c r="B2533">
        <v>112</v>
      </c>
      <c r="C2533" s="32">
        <v>77231</v>
      </c>
      <c r="D2533" t="s">
        <v>673</v>
      </c>
      <c r="E2533" t="s">
        <v>2331</v>
      </c>
      <c r="F2533" t="s">
        <v>2332</v>
      </c>
      <c r="G2533" s="32">
        <v>25000000</v>
      </c>
      <c r="H2533">
        <v>6</v>
      </c>
    </row>
    <row r="2534" spans="1:8" x14ac:dyDescent="0.25">
      <c r="A2534" t="s">
        <v>1747</v>
      </c>
      <c r="B2534">
        <v>106</v>
      </c>
      <c r="C2534" s="32">
        <v>91439400</v>
      </c>
      <c r="D2534" t="s">
        <v>386</v>
      </c>
      <c r="E2534" t="s">
        <v>1748</v>
      </c>
      <c r="F2534" t="s">
        <v>11</v>
      </c>
      <c r="G2534" s="32">
        <v>50000000</v>
      </c>
      <c r="H2534">
        <v>7</v>
      </c>
    </row>
    <row r="2535" spans="1:8" x14ac:dyDescent="0.25">
      <c r="A2535" t="s">
        <v>2890</v>
      </c>
      <c r="B2535">
        <v>126</v>
      </c>
      <c r="C2535" s="32">
        <v>18324242</v>
      </c>
      <c r="D2535" t="s">
        <v>1165</v>
      </c>
      <c r="E2535" t="s">
        <v>2891</v>
      </c>
      <c r="F2535" t="s">
        <v>11</v>
      </c>
      <c r="G2535" s="32">
        <v>35000000</v>
      </c>
      <c r="H2535">
        <v>7.3</v>
      </c>
    </row>
    <row r="2536" spans="1:8" x14ac:dyDescent="0.25">
      <c r="A2536" t="s">
        <v>4664</v>
      </c>
      <c r="B2536">
        <v>103</v>
      </c>
      <c r="C2536" s="32">
        <v>1420578</v>
      </c>
      <c r="D2536" t="s">
        <v>1811</v>
      </c>
      <c r="E2536" t="s">
        <v>6971</v>
      </c>
      <c r="F2536" t="s">
        <v>11</v>
      </c>
      <c r="G2536" s="32">
        <v>1900000</v>
      </c>
      <c r="H2536">
        <v>6.4</v>
      </c>
    </row>
    <row r="2537" spans="1:8" x14ac:dyDescent="0.25">
      <c r="A2537" t="s">
        <v>4319</v>
      </c>
      <c r="B2537">
        <v>99</v>
      </c>
      <c r="C2537" s="32">
        <v>37882551</v>
      </c>
      <c r="D2537" t="s">
        <v>676</v>
      </c>
      <c r="E2537" t="s">
        <v>4320</v>
      </c>
      <c r="F2537" t="s">
        <v>11</v>
      </c>
      <c r="G2537" s="32">
        <v>16000000</v>
      </c>
      <c r="H2537">
        <v>5.7</v>
      </c>
    </row>
    <row r="2538" spans="1:8" x14ac:dyDescent="0.25">
      <c r="A2538" t="s">
        <v>7514</v>
      </c>
      <c r="B2538">
        <v>93</v>
      </c>
      <c r="C2538" s="32">
        <v>35688</v>
      </c>
      <c r="D2538" t="s">
        <v>676</v>
      </c>
      <c r="E2538" t="s">
        <v>7515</v>
      </c>
      <c r="F2538" t="s">
        <v>11</v>
      </c>
      <c r="G2538" s="32">
        <v>600000</v>
      </c>
      <c r="H2538">
        <v>5.0999999999999996</v>
      </c>
    </row>
    <row r="2539" spans="1:8" x14ac:dyDescent="0.25">
      <c r="A2539" t="s">
        <v>6029</v>
      </c>
      <c r="B2539">
        <v>99</v>
      </c>
      <c r="C2539" s="32">
        <v>10572742</v>
      </c>
      <c r="D2539" t="s">
        <v>69</v>
      </c>
      <c r="E2539" t="s">
        <v>6030</v>
      </c>
      <c r="F2539" t="s">
        <v>11</v>
      </c>
      <c r="G2539" s="32">
        <v>8000000</v>
      </c>
      <c r="H2539">
        <v>6.1</v>
      </c>
    </row>
    <row r="2540" spans="1:8" x14ac:dyDescent="0.25">
      <c r="A2540" t="s">
        <v>3061</v>
      </c>
      <c r="B2540">
        <v>92</v>
      </c>
      <c r="C2540" s="32">
        <v>17508670</v>
      </c>
      <c r="D2540" t="s">
        <v>1797</v>
      </c>
      <c r="E2540" t="s">
        <v>3062</v>
      </c>
      <c r="F2540" t="s">
        <v>11</v>
      </c>
      <c r="G2540" s="32">
        <v>15000000</v>
      </c>
      <c r="H2540">
        <v>7.4</v>
      </c>
    </row>
    <row r="2541" spans="1:8" x14ac:dyDescent="0.25">
      <c r="A2541" t="s">
        <v>7797</v>
      </c>
      <c r="B2541">
        <v>95</v>
      </c>
      <c r="C2541" s="32">
        <v>12438</v>
      </c>
      <c r="D2541" t="s">
        <v>69</v>
      </c>
      <c r="E2541" t="s">
        <v>7798</v>
      </c>
      <c r="F2541" t="s">
        <v>11</v>
      </c>
      <c r="G2541" s="32">
        <v>160000</v>
      </c>
      <c r="H2541">
        <v>8.1</v>
      </c>
    </row>
    <row r="2542" spans="1:8" x14ac:dyDescent="0.25">
      <c r="A2542" t="s">
        <v>1695</v>
      </c>
      <c r="B2542">
        <v>98</v>
      </c>
      <c r="C2542" s="32">
        <v>44455658</v>
      </c>
      <c r="D2542" t="s">
        <v>464</v>
      </c>
      <c r="E2542" t="s">
        <v>3216</v>
      </c>
      <c r="F2542" t="s">
        <v>11</v>
      </c>
      <c r="G2542" s="32">
        <v>25000000</v>
      </c>
      <c r="H2542">
        <v>6.7</v>
      </c>
    </row>
    <row r="2543" spans="1:8" x14ac:dyDescent="0.25">
      <c r="A2543" t="s">
        <v>2893</v>
      </c>
      <c r="B2543">
        <v>90</v>
      </c>
      <c r="C2543" s="32">
        <v>48405881.850000001</v>
      </c>
      <c r="D2543" t="s">
        <v>954</v>
      </c>
      <c r="E2543" t="s">
        <v>6341</v>
      </c>
      <c r="F2543" t="s">
        <v>11</v>
      </c>
      <c r="G2543" s="32">
        <v>39887981.009999998</v>
      </c>
      <c r="H2543">
        <v>6.3</v>
      </c>
    </row>
    <row r="2544" spans="1:8" x14ac:dyDescent="0.25">
      <c r="A2544" t="s">
        <v>1963</v>
      </c>
      <c r="B2544">
        <v>124</v>
      </c>
      <c r="C2544" s="32">
        <v>116006080</v>
      </c>
      <c r="D2544" t="s">
        <v>480</v>
      </c>
      <c r="E2544" t="s">
        <v>2071</v>
      </c>
      <c r="F2544" t="s">
        <v>11</v>
      </c>
      <c r="G2544" s="32">
        <v>42000000</v>
      </c>
      <c r="H2544">
        <v>7</v>
      </c>
    </row>
    <row r="2545" spans="1:8" x14ac:dyDescent="0.25">
      <c r="A2545" t="s">
        <v>7635</v>
      </c>
      <c r="B2545">
        <v>78</v>
      </c>
      <c r="C2545" s="32">
        <v>191309</v>
      </c>
      <c r="D2545" t="s">
        <v>657</v>
      </c>
      <c r="E2545" t="s">
        <v>7843</v>
      </c>
      <c r="F2545" t="s">
        <v>11</v>
      </c>
      <c r="G2545" s="32">
        <v>150000</v>
      </c>
      <c r="H2545">
        <v>5.5</v>
      </c>
    </row>
    <row r="2546" spans="1:8" x14ac:dyDescent="0.25">
      <c r="A2546" t="s">
        <v>5828</v>
      </c>
      <c r="B2546">
        <v>95</v>
      </c>
      <c r="C2546" s="32">
        <v>2025238</v>
      </c>
      <c r="D2546" t="s">
        <v>1808</v>
      </c>
      <c r="E2546" t="s">
        <v>5829</v>
      </c>
      <c r="F2546" t="s">
        <v>11</v>
      </c>
      <c r="G2546" s="32">
        <v>6000000</v>
      </c>
      <c r="H2546">
        <v>5.8</v>
      </c>
    </row>
    <row r="2547" spans="1:8" x14ac:dyDescent="0.25">
      <c r="A2547" t="s">
        <v>5533</v>
      </c>
      <c r="B2547">
        <v>103</v>
      </c>
      <c r="C2547" s="32">
        <v>48405881.850000001</v>
      </c>
      <c r="D2547" t="s">
        <v>69</v>
      </c>
      <c r="E2547" t="s">
        <v>7678</v>
      </c>
      <c r="F2547" t="s">
        <v>11</v>
      </c>
      <c r="G2547" s="32">
        <v>39887981.009999998</v>
      </c>
      <c r="H2547">
        <v>7.2</v>
      </c>
    </row>
    <row r="2548" spans="1:8" x14ac:dyDescent="0.25">
      <c r="A2548" t="s">
        <v>356</v>
      </c>
      <c r="B2548">
        <v>129</v>
      </c>
      <c r="C2548" s="32">
        <v>64685359</v>
      </c>
      <c r="D2548" t="s">
        <v>769</v>
      </c>
      <c r="E2548" t="s">
        <v>770</v>
      </c>
      <c r="F2548" t="s">
        <v>11</v>
      </c>
      <c r="G2548" s="32">
        <v>90000000</v>
      </c>
      <c r="H2548">
        <v>6.9</v>
      </c>
    </row>
    <row r="2549" spans="1:8" x14ac:dyDescent="0.25">
      <c r="A2549" t="s">
        <v>374</v>
      </c>
      <c r="B2549">
        <v>125</v>
      </c>
      <c r="C2549" s="32">
        <v>117698894</v>
      </c>
      <c r="D2549" t="s">
        <v>763</v>
      </c>
      <c r="E2549" t="s">
        <v>1038</v>
      </c>
      <c r="F2549" t="s">
        <v>11</v>
      </c>
      <c r="G2549" s="32">
        <v>75000000</v>
      </c>
      <c r="H2549">
        <v>7.3</v>
      </c>
    </row>
    <row r="2550" spans="1:8" x14ac:dyDescent="0.25">
      <c r="A2550" t="s">
        <v>2128</v>
      </c>
      <c r="B2550">
        <v>98</v>
      </c>
      <c r="C2550" s="32">
        <v>1445366</v>
      </c>
      <c r="D2550" t="s">
        <v>1464</v>
      </c>
      <c r="E2550" t="s">
        <v>6991</v>
      </c>
      <c r="F2550" t="s">
        <v>11</v>
      </c>
      <c r="G2550" s="32">
        <v>39887981.009999998</v>
      </c>
      <c r="H2550">
        <v>7.2</v>
      </c>
    </row>
    <row r="2551" spans="1:8" x14ac:dyDescent="0.25">
      <c r="A2551" t="s">
        <v>5732</v>
      </c>
      <c r="B2551">
        <v>141</v>
      </c>
      <c r="C2551" s="32">
        <v>6173485</v>
      </c>
      <c r="D2551" t="s">
        <v>524</v>
      </c>
      <c r="E2551" t="s">
        <v>5733</v>
      </c>
      <c r="F2551" t="s">
        <v>11</v>
      </c>
      <c r="G2551" s="32">
        <v>7000000</v>
      </c>
      <c r="H2551">
        <v>7.7</v>
      </c>
    </row>
    <row r="2552" spans="1:8" x14ac:dyDescent="0.25">
      <c r="A2552" t="s">
        <v>4125</v>
      </c>
      <c r="B2552">
        <v>94</v>
      </c>
      <c r="C2552" s="32">
        <v>22189039</v>
      </c>
      <c r="D2552" t="s">
        <v>1973</v>
      </c>
      <c r="E2552" t="s">
        <v>4365</v>
      </c>
      <c r="F2552" t="s">
        <v>11</v>
      </c>
      <c r="G2552" s="32">
        <v>15000000</v>
      </c>
      <c r="H2552">
        <v>5.5</v>
      </c>
    </row>
    <row r="2553" spans="1:8" x14ac:dyDescent="0.25">
      <c r="A2553" t="s">
        <v>7050</v>
      </c>
      <c r="B2553">
        <v>108.1809035</v>
      </c>
      <c r="C2553" s="32">
        <v>2592808</v>
      </c>
      <c r="D2553" t="s">
        <v>730</v>
      </c>
      <c r="E2553" t="s">
        <v>7051</v>
      </c>
      <c r="F2553" t="s">
        <v>11</v>
      </c>
      <c r="G2553" s="32">
        <v>39887981.009999998</v>
      </c>
      <c r="H2553">
        <v>3.5</v>
      </c>
    </row>
    <row r="2554" spans="1:8" x14ac:dyDescent="0.25">
      <c r="A2554" t="s">
        <v>4396</v>
      </c>
      <c r="B2554">
        <v>84</v>
      </c>
      <c r="C2554" s="32">
        <v>48405881.850000001</v>
      </c>
      <c r="D2554" t="s">
        <v>1883</v>
      </c>
      <c r="E2554" t="s">
        <v>5266</v>
      </c>
      <c r="F2554" t="s">
        <v>11</v>
      </c>
      <c r="G2554" s="32">
        <v>10000000</v>
      </c>
      <c r="H2554">
        <v>4.5999999999999996</v>
      </c>
    </row>
    <row r="2555" spans="1:8" x14ac:dyDescent="0.25">
      <c r="A2555" t="s">
        <v>3413</v>
      </c>
      <c r="B2555">
        <v>110</v>
      </c>
      <c r="C2555" s="32">
        <v>25167270</v>
      </c>
      <c r="D2555" t="s">
        <v>3102</v>
      </c>
      <c r="E2555" t="s">
        <v>3414</v>
      </c>
      <c r="F2555" t="s">
        <v>11</v>
      </c>
      <c r="G2555" s="32">
        <v>24000000</v>
      </c>
      <c r="H2555">
        <v>6.3</v>
      </c>
    </row>
    <row r="2556" spans="1:8" x14ac:dyDescent="0.25">
      <c r="A2556" t="s">
        <v>847</v>
      </c>
      <c r="B2556">
        <v>109</v>
      </c>
      <c r="C2556" s="32">
        <v>123307945</v>
      </c>
      <c r="D2556" t="s">
        <v>848</v>
      </c>
      <c r="E2556" t="s">
        <v>849</v>
      </c>
      <c r="F2556" t="s">
        <v>11</v>
      </c>
      <c r="G2556" s="32">
        <v>65000000</v>
      </c>
      <c r="H2556">
        <v>4.3</v>
      </c>
    </row>
    <row r="2557" spans="1:8" x14ac:dyDescent="0.25">
      <c r="A2557" t="s">
        <v>1452</v>
      </c>
      <c r="B2557">
        <v>107</v>
      </c>
      <c r="C2557" s="32">
        <v>45506619</v>
      </c>
      <c r="D2557" t="s">
        <v>3123</v>
      </c>
      <c r="E2557" t="s">
        <v>3124</v>
      </c>
      <c r="F2557" t="s">
        <v>11</v>
      </c>
      <c r="G2557" s="32">
        <v>26000000</v>
      </c>
      <c r="H2557">
        <v>7.8</v>
      </c>
    </row>
    <row r="2558" spans="1:8" x14ac:dyDescent="0.25">
      <c r="A2558" t="s">
        <v>4965</v>
      </c>
      <c r="B2558">
        <v>95</v>
      </c>
      <c r="C2558" s="32">
        <v>16017403</v>
      </c>
      <c r="D2558" t="s">
        <v>3015</v>
      </c>
      <c r="E2558" t="s">
        <v>4966</v>
      </c>
      <c r="F2558" t="s">
        <v>11</v>
      </c>
      <c r="G2558" s="32">
        <v>5000000</v>
      </c>
      <c r="H2558">
        <v>6.2</v>
      </c>
    </row>
    <row r="2559" spans="1:8" x14ac:dyDescent="0.25">
      <c r="A2559" t="s">
        <v>2427</v>
      </c>
      <c r="B2559">
        <v>115</v>
      </c>
      <c r="C2559" s="32">
        <v>48405881.850000001</v>
      </c>
      <c r="D2559" t="s">
        <v>22</v>
      </c>
      <c r="E2559" t="s">
        <v>2428</v>
      </c>
      <c r="F2559" t="s">
        <v>1917</v>
      </c>
      <c r="G2559" s="32">
        <v>29500000</v>
      </c>
      <c r="H2559">
        <v>5.3</v>
      </c>
    </row>
    <row r="2560" spans="1:8" x14ac:dyDescent="0.25">
      <c r="A2560" t="s">
        <v>96</v>
      </c>
      <c r="B2560">
        <v>124</v>
      </c>
      <c r="C2560" s="32">
        <v>89021735</v>
      </c>
      <c r="D2560" t="s">
        <v>485</v>
      </c>
      <c r="E2560" t="s">
        <v>486</v>
      </c>
      <c r="F2560" t="s">
        <v>11</v>
      </c>
      <c r="G2560" s="32">
        <v>120000000</v>
      </c>
      <c r="H2560">
        <v>7</v>
      </c>
    </row>
    <row r="2561" spans="1:8" x14ac:dyDescent="0.25">
      <c r="A2561" t="s">
        <v>3996</v>
      </c>
      <c r="B2561">
        <v>86</v>
      </c>
      <c r="C2561" s="32">
        <v>23993605</v>
      </c>
      <c r="D2561" t="s">
        <v>3102</v>
      </c>
      <c r="E2561" t="s">
        <v>3997</v>
      </c>
      <c r="F2561" t="s">
        <v>11</v>
      </c>
      <c r="G2561" s="32">
        <v>18000000</v>
      </c>
      <c r="H2561">
        <v>5.8</v>
      </c>
    </row>
    <row r="2562" spans="1:8" x14ac:dyDescent="0.25">
      <c r="A2562" t="s">
        <v>7323</v>
      </c>
      <c r="B2562">
        <v>84</v>
      </c>
      <c r="C2562" s="32">
        <v>3122616</v>
      </c>
      <c r="D2562" t="s">
        <v>866</v>
      </c>
      <c r="E2562" t="s">
        <v>7324</v>
      </c>
      <c r="F2562" t="s">
        <v>11</v>
      </c>
      <c r="G2562" s="32">
        <v>39887981.009999998</v>
      </c>
      <c r="H2562">
        <v>6.8</v>
      </c>
    </row>
    <row r="2563" spans="1:8" x14ac:dyDescent="0.25">
      <c r="A2563" t="s">
        <v>518</v>
      </c>
      <c r="B2563">
        <v>116</v>
      </c>
      <c r="C2563" s="32">
        <v>183405771</v>
      </c>
      <c r="D2563" t="s">
        <v>519</v>
      </c>
      <c r="E2563" t="s">
        <v>800</v>
      </c>
      <c r="F2563" t="s">
        <v>11</v>
      </c>
      <c r="G2563" s="32">
        <v>85000000</v>
      </c>
      <c r="H2563">
        <v>7.8</v>
      </c>
    </row>
    <row r="2564" spans="1:8" x14ac:dyDescent="0.25">
      <c r="A2564" t="s">
        <v>518</v>
      </c>
      <c r="B2564">
        <v>122</v>
      </c>
      <c r="C2564" s="32">
        <v>117144465</v>
      </c>
      <c r="D2564" t="s">
        <v>519</v>
      </c>
      <c r="E2564" t="s">
        <v>818</v>
      </c>
      <c r="F2564" t="s">
        <v>11</v>
      </c>
      <c r="G2564" s="32">
        <v>85000000</v>
      </c>
      <c r="H2564">
        <v>6.9</v>
      </c>
    </row>
    <row r="2565" spans="1:8" x14ac:dyDescent="0.25">
      <c r="A2565" t="s">
        <v>518</v>
      </c>
      <c r="B2565">
        <v>125</v>
      </c>
      <c r="C2565" s="32">
        <v>125531634</v>
      </c>
      <c r="D2565" t="s">
        <v>519</v>
      </c>
      <c r="E2565" t="s">
        <v>520</v>
      </c>
      <c r="F2565" t="s">
        <v>11</v>
      </c>
      <c r="G2565" s="32">
        <v>110000000</v>
      </c>
      <c r="H2565">
        <v>6.4</v>
      </c>
    </row>
    <row r="2566" spans="1:8" x14ac:dyDescent="0.25">
      <c r="A2566" t="s">
        <v>986</v>
      </c>
      <c r="B2566">
        <v>104</v>
      </c>
      <c r="C2566" s="32">
        <v>19406406</v>
      </c>
      <c r="D2566" t="s">
        <v>987</v>
      </c>
      <c r="E2566" t="s">
        <v>988</v>
      </c>
      <c r="F2566" t="s">
        <v>497</v>
      </c>
      <c r="G2566" s="32">
        <v>40000000</v>
      </c>
      <c r="H2566">
        <v>7.8</v>
      </c>
    </row>
    <row r="2567" spans="1:8" x14ac:dyDescent="0.25">
      <c r="A2567" t="s">
        <v>6193</v>
      </c>
      <c r="B2567">
        <v>107</v>
      </c>
      <c r="C2567" s="32">
        <v>5355847</v>
      </c>
      <c r="D2567" t="s">
        <v>1165</v>
      </c>
      <c r="E2567" t="s">
        <v>7317</v>
      </c>
      <c r="F2567" t="s">
        <v>11</v>
      </c>
      <c r="G2567" s="32">
        <v>39887981.009999998</v>
      </c>
      <c r="H2567">
        <v>6.8</v>
      </c>
    </row>
    <row r="2568" spans="1:8" x14ac:dyDescent="0.25">
      <c r="A2568" t="s">
        <v>2089</v>
      </c>
      <c r="B2568">
        <v>131</v>
      </c>
      <c r="C2568" s="32">
        <v>67900000</v>
      </c>
      <c r="D2568" t="s">
        <v>16</v>
      </c>
      <c r="E2568" t="s">
        <v>3055</v>
      </c>
      <c r="F2568" t="s">
        <v>11</v>
      </c>
      <c r="G2568" s="32">
        <v>27500000</v>
      </c>
      <c r="H2568">
        <v>6.6</v>
      </c>
    </row>
    <row r="2569" spans="1:8" x14ac:dyDescent="0.25">
      <c r="A2569" t="s">
        <v>5970</v>
      </c>
      <c r="B2569">
        <v>104</v>
      </c>
      <c r="C2569" s="32">
        <v>27689474</v>
      </c>
      <c r="D2569" t="s">
        <v>1737</v>
      </c>
      <c r="E2569" t="s">
        <v>5971</v>
      </c>
      <c r="F2569" t="s">
        <v>11</v>
      </c>
      <c r="G2569" s="32">
        <v>5000000</v>
      </c>
      <c r="H2569">
        <v>6.5</v>
      </c>
    </row>
    <row r="2570" spans="1:8" x14ac:dyDescent="0.25">
      <c r="A2570" t="s">
        <v>6056</v>
      </c>
      <c r="B2570">
        <v>122</v>
      </c>
      <c r="C2570" s="32">
        <v>3950029</v>
      </c>
      <c r="D2570" t="s">
        <v>1165</v>
      </c>
      <c r="E2570" t="s">
        <v>6057</v>
      </c>
      <c r="F2570" t="s">
        <v>497</v>
      </c>
      <c r="G2570" s="32">
        <v>4000000</v>
      </c>
      <c r="H2570">
        <v>7.2</v>
      </c>
    </row>
    <row r="2571" spans="1:8" x14ac:dyDescent="0.25">
      <c r="A2571" t="s">
        <v>5253</v>
      </c>
      <c r="B2571">
        <v>81</v>
      </c>
      <c r="C2571" s="32">
        <v>11835</v>
      </c>
      <c r="D2571" t="s">
        <v>480</v>
      </c>
      <c r="E2571" t="s">
        <v>5254</v>
      </c>
      <c r="F2571" t="s">
        <v>5255</v>
      </c>
      <c r="G2571" s="32">
        <v>10000000</v>
      </c>
      <c r="H2571">
        <v>6.9</v>
      </c>
    </row>
    <row r="2572" spans="1:8" x14ac:dyDescent="0.25">
      <c r="A2572" t="s">
        <v>4766</v>
      </c>
      <c r="B2572">
        <v>89</v>
      </c>
      <c r="C2572" s="32">
        <v>10824921</v>
      </c>
      <c r="D2572" t="s">
        <v>676</v>
      </c>
      <c r="E2572" t="s">
        <v>5108</v>
      </c>
      <c r="F2572" t="s">
        <v>11</v>
      </c>
      <c r="G2572" s="32">
        <v>10000000</v>
      </c>
      <c r="H2572">
        <v>7.8</v>
      </c>
    </row>
    <row r="2573" spans="1:8" x14ac:dyDescent="0.25">
      <c r="A2573" t="s">
        <v>746</v>
      </c>
      <c r="B2573">
        <v>88</v>
      </c>
      <c r="C2573" s="32">
        <v>49474048</v>
      </c>
      <c r="D2573" t="s">
        <v>1041</v>
      </c>
      <c r="E2573" t="s">
        <v>2493</v>
      </c>
      <c r="F2573" t="s">
        <v>11</v>
      </c>
      <c r="G2573" s="32">
        <v>35000000</v>
      </c>
      <c r="H2573">
        <v>5.4</v>
      </c>
    </row>
    <row r="2574" spans="1:8" x14ac:dyDescent="0.25">
      <c r="A2574" t="s">
        <v>6874</v>
      </c>
      <c r="B2574">
        <v>76</v>
      </c>
      <c r="C2574" s="32">
        <v>255352</v>
      </c>
      <c r="D2574" t="s">
        <v>1165</v>
      </c>
      <c r="E2574" t="s">
        <v>7788</v>
      </c>
      <c r="F2574" t="s">
        <v>11</v>
      </c>
      <c r="G2574" s="32">
        <v>300000</v>
      </c>
      <c r="H2574">
        <v>6.7</v>
      </c>
    </row>
    <row r="2575" spans="1:8" x14ac:dyDescent="0.25">
      <c r="A2575" t="s">
        <v>872</v>
      </c>
      <c r="B2575">
        <v>88</v>
      </c>
      <c r="C2575" s="32">
        <v>74608545</v>
      </c>
      <c r="D2575" t="s">
        <v>676</v>
      </c>
      <c r="E2575" t="s">
        <v>3407</v>
      </c>
      <c r="F2575" t="s">
        <v>11</v>
      </c>
      <c r="G2575" s="32">
        <v>24000000</v>
      </c>
      <c r="H2575">
        <v>7.2</v>
      </c>
    </row>
    <row r="2576" spans="1:8" x14ac:dyDescent="0.25">
      <c r="A2576" t="s">
        <v>4861</v>
      </c>
      <c r="B2576">
        <v>120</v>
      </c>
      <c r="C2576" s="32">
        <v>2181290</v>
      </c>
      <c r="D2576" t="s">
        <v>657</v>
      </c>
      <c r="E2576" t="s">
        <v>6575</v>
      </c>
      <c r="F2576" t="s">
        <v>4287</v>
      </c>
      <c r="G2576" s="32">
        <v>3000000</v>
      </c>
      <c r="H2576">
        <v>8.4</v>
      </c>
    </row>
    <row r="2577" spans="1:8" x14ac:dyDescent="0.25">
      <c r="A2577" t="s">
        <v>1302</v>
      </c>
      <c r="B2577">
        <v>130</v>
      </c>
      <c r="C2577" s="32">
        <v>1987287</v>
      </c>
      <c r="D2577" t="s">
        <v>661</v>
      </c>
      <c r="E2577" t="s">
        <v>1303</v>
      </c>
      <c r="F2577" t="s">
        <v>11</v>
      </c>
      <c r="G2577" s="32">
        <v>50000000</v>
      </c>
      <c r="H2577">
        <v>6.9</v>
      </c>
    </row>
    <row r="2578" spans="1:8" x14ac:dyDescent="0.25">
      <c r="A2578" t="s">
        <v>5028</v>
      </c>
      <c r="B2578">
        <v>153</v>
      </c>
      <c r="C2578" s="32">
        <v>16800000</v>
      </c>
      <c r="D2578" t="s">
        <v>5029</v>
      </c>
      <c r="E2578" t="s">
        <v>5030</v>
      </c>
      <c r="F2578" t="s">
        <v>11</v>
      </c>
      <c r="G2578" s="32">
        <v>10000000</v>
      </c>
      <c r="H2578">
        <v>7.5</v>
      </c>
    </row>
    <row r="2579" spans="1:8" x14ac:dyDescent="0.25">
      <c r="A2579" t="s">
        <v>1054</v>
      </c>
      <c r="B2579">
        <v>119</v>
      </c>
      <c r="C2579" s="32">
        <v>98895417</v>
      </c>
      <c r="D2579" t="s">
        <v>19</v>
      </c>
      <c r="E2579" t="s">
        <v>1153</v>
      </c>
      <c r="F2579" t="s">
        <v>11</v>
      </c>
      <c r="G2579" s="32">
        <v>70000000</v>
      </c>
      <c r="H2579">
        <v>6.5</v>
      </c>
    </row>
    <row r="2580" spans="1:8" x14ac:dyDescent="0.25">
      <c r="A2580" t="s">
        <v>1799</v>
      </c>
      <c r="B2580">
        <v>101</v>
      </c>
      <c r="C2580" s="32">
        <v>38590500</v>
      </c>
      <c r="D2580" t="s">
        <v>16</v>
      </c>
      <c r="E2580" t="s">
        <v>1800</v>
      </c>
      <c r="F2580" t="s">
        <v>11</v>
      </c>
      <c r="G2580" s="32">
        <v>50000000</v>
      </c>
      <c r="H2580">
        <v>4.4000000000000004</v>
      </c>
    </row>
    <row r="2581" spans="1:8" x14ac:dyDescent="0.25">
      <c r="A2581" t="s">
        <v>5452</v>
      </c>
      <c r="B2581">
        <v>142</v>
      </c>
      <c r="C2581" s="32">
        <v>22800000</v>
      </c>
      <c r="D2581" t="s">
        <v>16</v>
      </c>
      <c r="E2581" t="s">
        <v>5453</v>
      </c>
      <c r="F2581" t="s">
        <v>11</v>
      </c>
      <c r="G2581" s="32">
        <v>7000000</v>
      </c>
      <c r="H2581">
        <v>6.8</v>
      </c>
    </row>
    <row r="2582" spans="1:8" x14ac:dyDescent="0.25">
      <c r="A2582" t="s">
        <v>8122</v>
      </c>
      <c r="B2582">
        <v>84</v>
      </c>
      <c r="C2582" s="32">
        <v>48405881.850000001</v>
      </c>
      <c r="D2582" t="s">
        <v>1165</v>
      </c>
      <c r="E2582" t="s">
        <v>8123</v>
      </c>
      <c r="F2582" t="s">
        <v>11</v>
      </c>
      <c r="G2582" s="32">
        <v>39887981.009999998</v>
      </c>
      <c r="H2582">
        <v>6.1</v>
      </c>
    </row>
    <row r="2583" spans="1:8" x14ac:dyDescent="0.25">
      <c r="A2583" t="s">
        <v>5146</v>
      </c>
      <c r="B2583">
        <v>85</v>
      </c>
      <c r="C2583" s="32">
        <v>4356743</v>
      </c>
      <c r="D2583" t="s">
        <v>932</v>
      </c>
      <c r="E2583" t="s">
        <v>5147</v>
      </c>
      <c r="F2583" t="s">
        <v>11</v>
      </c>
      <c r="G2583" s="32">
        <v>16000000</v>
      </c>
      <c r="H2583">
        <v>4.0999999999999996</v>
      </c>
    </row>
    <row r="2584" spans="1:8" x14ac:dyDescent="0.25">
      <c r="A2584" t="s">
        <v>7852</v>
      </c>
      <c r="B2584">
        <v>86</v>
      </c>
      <c r="C2584" s="32">
        <v>48405881.850000001</v>
      </c>
      <c r="D2584" t="s">
        <v>1165</v>
      </c>
      <c r="E2584" t="s">
        <v>7853</v>
      </c>
      <c r="F2584" t="s">
        <v>11</v>
      </c>
      <c r="G2584" s="32">
        <v>39887981.009999998</v>
      </c>
      <c r="H2584">
        <v>6.9</v>
      </c>
    </row>
    <row r="2585" spans="1:8" x14ac:dyDescent="0.25">
      <c r="A2585" t="s">
        <v>1498</v>
      </c>
      <c r="B2585">
        <v>137</v>
      </c>
      <c r="C2585" s="32">
        <v>717753</v>
      </c>
      <c r="D2585" t="s">
        <v>2384</v>
      </c>
      <c r="E2585" t="s">
        <v>3396</v>
      </c>
      <c r="F2585" t="s">
        <v>11</v>
      </c>
      <c r="G2585" s="32">
        <v>25000000</v>
      </c>
      <c r="H2585">
        <v>6.1</v>
      </c>
    </row>
    <row r="2586" spans="1:8" x14ac:dyDescent="0.25">
      <c r="A2586" t="s">
        <v>6840</v>
      </c>
      <c r="B2586">
        <v>108</v>
      </c>
      <c r="C2586" s="32">
        <v>9600000</v>
      </c>
      <c r="D2586" t="s">
        <v>1641</v>
      </c>
      <c r="E2586" t="s">
        <v>7459</v>
      </c>
      <c r="F2586" t="s">
        <v>11</v>
      </c>
      <c r="G2586" s="32">
        <v>910000</v>
      </c>
      <c r="H2586">
        <v>8.1999999999999993</v>
      </c>
    </row>
    <row r="2587" spans="1:8" x14ac:dyDescent="0.25">
      <c r="A2587" t="s">
        <v>7365</v>
      </c>
      <c r="B2587">
        <v>97</v>
      </c>
      <c r="C2587" s="32">
        <v>144431</v>
      </c>
      <c r="D2587" t="s">
        <v>5614</v>
      </c>
      <c r="E2587" t="s">
        <v>7366</v>
      </c>
      <c r="F2587" t="s">
        <v>11</v>
      </c>
      <c r="G2587" s="32">
        <v>1000000</v>
      </c>
      <c r="H2587">
        <v>7.3</v>
      </c>
    </row>
    <row r="2588" spans="1:8" x14ac:dyDescent="0.25">
      <c r="A2588" t="s">
        <v>2926</v>
      </c>
      <c r="B2588">
        <v>251</v>
      </c>
      <c r="C2588" s="32">
        <v>5300000</v>
      </c>
      <c r="D2588" t="s">
        <v>661</v>
      </c>
      <c r="E2588" t="s">
        <v>2927</v>
      </c>
      <c r="F2588" t="s">
        <v>11</v>
      </c>
      <c r="G2588" s="32">
        <v>30000000</v>
      </c>
      <c r="H2588">
        <v>8.4</v>
      </c>
    </row>
    <row r="2589" spans="1:8" x14ac:dyDescent="0.25">
      <c r="A2589" t="s">
        <v>1666</v>
      </c>
      <c r="B2589">
        <v>102</v>
      </c>
      <c r="C2589" s="32">
        <v>55845943</v>
      </c>
      <c r="D2589" t="s">
        <v>108</v>
      </c>
      <c r="E2589" t="s">
        <v>2997</v>
      </c>
      <c r="F2589" t="s">
        <v>11</v>
      </c>
      <c r="G2589" s="32">
        <v>29000000</v>
      </c>
      <c r="H2589">
        <v>6.4</v>
      </c>
    </row>
    <row r="2590" spans="1:8" x14ac:dyDescent="0.25">
      <c r="A2590" t="s">
        <v>7128</v>
      </c>
      <c r="B2590">
        <v>98</v>
      </c>
      <c r="C2590" s="32">
        <v>48405881.850000001</v>
      </c>
      <c r="D2590" t="s">
        <v>866</v>
      </c>
      <c r="E2590" t="s">
        <v>7129</v>
      </c>
      <c r="F2590" t="s">
        <v>11</v>
      </c>
      <c r="G2590" s="32">
        <v>1500000</v>
      </c>
      <c r="H2590">
        <v>6.3</v>
      </c>
    </row>
    <row r="2591" spans="1:8" x14ac:dyDescent="0.25">
      <c r="A2591" t="s">
        <v>2926</v>
      </c>
      <c r="B2591">
        <v>145</v>
      </c>
      <c r="C2591" s="32">
        <v>48405881.850000001</v>
      </c>
      <c r="D2591" t="s">
        <v>5087</v>
      </c>
      <c r="E2591" t="s">
        <v>6049</v>
      </c>
      <c r="F2591" t="s">
        <v>11</v>
      </c>
      <c r="G2591" s="32">
        <v>5000000</v>
      </c>
      <c r="H2591">
        <v>8.6</v>
      </c>
    </row>
    <row r="2592" spans="1:8" x14ac:dyDescent="0.25">
      <c r="A2592" t="s">
        <v>5500</v>
      </c>
      <c r="B2592">
        <v>85</v>
      </c>
      <c r="C2592" s="32">
        <v>9437933</v>
      </c>
      <c r="D2592" t="s">
        <v>2641</v>
      </c>
      <c r="E2592" t="s">
        <v>7956</v>
      </c>
      <c r="F2592" t="s">
        <v>11</v>
      </c>
      <c r="G2592" s="32">
        <v>180000</v>
      </c>
      <c r="H2592">
        <v>7.9</v>
      </c>
    </row>
    <row r="2593" spans="1:8" x14ac:dyDescent="0.25">
      <c r="A2593" t="s">
        <v>1717</v>
      </c>
      <c r="B2593">
        <v>111</v>
      </c>
      <c r="C2593" s="32">
        <v>548934</v>
      </c>
      <c r="D2593" t="s">
        <v>1307</v>
      </c>
      <c r="E2593" t="s">
        <v>4868</v>
      </c>
      <c r="F2593" t="s">
        <v>11</v>
      </c>
      <c r="G2593" s="32">
        <v>12000000</v>
      </c>
      <c r="H2593">
        <v>6.8</v>
      </c>
    </row>
    <row r="2594" spans="1:8" x14ac:dyDescent="0.25">
      <c r="A2594" t="s">
        <v>4401</v>
      </c>
      <c r="B2594">
        <v>107</v>
      </c>
      <c r="C2594" s="32">
        <v>13766014</v>
      </c>
      <c r="D2594" t="s">
        <v>69</v>
      </c>
      <c r="E2594" t="s">
        <v>4402</v>
      </c>
      <c r="F2594" t="s">
        <v>11</v>
      </c>
      <c r="G2594" s="32">
        <v>15000000</v>
      </c>
      <c r="H2594">
        <v>7</v>
      </c>
    </row>
    <row r="2595" spans="1:8" x14ac:dyDescent="0.25">
      <c r="A2595" t="s">
        <v>5093</v>
      </c>
      <c r="B2595">
        <v>106</v>
      </c>
      <c r="C2595" s="32">
        <v>28873374</v>
      </c>
      <c r="D2595" t="s">
        <v>1385</v>
      </c>
      <c r="E2595" t="s">
        <v>5094</v>
      </c>
      <c r="F2595" t="s">
        <v>11</v>
      </c>
      <c r="G2595" s="32">
        <v>10000000</v>
      </c>
      <c r="H2595">
        <v>4.0999999999999996</v>
      </c>
    </row>
    <row r="2596" spans="1:8" x14ac:dyDescent="0.25">
      <c r="A2596" t="s">
        <v>1687</v>
      </c>
      <c r="B2596">
        <v>133</v>
      </c>
      <c r="C2596" s="32">
        <v>112000000</v>
      </c>
      <c r="D2596" t="s">
        <v>1165</v>
      </c>
      <c r="E2596" t="s">
        <v>6220</v>
      </c>
      <c r="F2596" t="s">
        <v>11</v>
      </c>
      <c r="G2596" s="32">
        <v>4400000</v>
      </c>
      <c r="H2596">
        <v>8.6999999999999993</v>
      </c>
    </row>
    <row r="2597" spans="1:8" x14ac:dyDescent="0.25">
      <c r="A2597" t="s">
        <v>2099</v>
      </c>
      <c r="B2597">
        <v>91</v>
      </c>
      <c r="C2597" s="32">
        <v>26404753</v>
      </c>
      <c r="D2597" t="s">
        <v>521</v>
      </c>
      <c r="E2597" t="s">
        <v>2100</v>
      </c>
      <c r="F2597" t="s">
        <v>11</v>
      </c>
      <c r="G2597" s="32">
        <v>40000000</v>
      </c>
      <c r="H2597">
        <v>5.3</v>
      </c>
    </row>
    <row r="2598" spans="1:8" x14ac:dyDescent="0.25">
      <c r="A2598" t="s">
        <v>4462</v>
      </c>
      <c r="B2598">
        <v>96</v>
      </c>
      <c r="C2598" s="32">
        <v>31597131</v>
      </c>
      <c r="D2598" t="s">
        <v>1387</v>
      </c>
      <c r="E2598" t="s">
        <v>4781</v>
      </c>
      <c r="F2598" t="s">
        <v>11</v>
      </c>
      <c r="G2598" s="32">
        <v>12000000</v>
      </c>
      <c r="H2598">
        <v>6.8</v>
      </c>
    </row>
    <row r="2599" spans="1:8" x14ac:dyDescent="0.25">
      <c r="A2599" t="s">
        <v>4062</v>
      </c>
      <c r="B2599">
        <v>121</v>
      </c>
      <c r="C2599" s="32">
        <v>229311</v>
      </c>
      <c r="D2599" t="s">
        <v>4063</v>
      </c>
      <c r="E2599" t="s">
        <v>4064</v>
      </c>
      <c r="F2599" t="s">
        <v>11</v>
      </c>
      <c r="G2599" s="32">
        <v>11350000</v>
      </c>
      <c r="H2599">
        <v>6.2</v>
      </c>
    </row>
    <row r="2600" spans="1:8" x14ac:dyDescent="0.25">
      <c r="A2600" t="s">
        <v>3685</v>
      </c>
      <c r="B2600">
        <v>87</v>
      </c>
      <c r="C2600" s="32">
        <v>26876529</v>
      </c>
      <c r="D2600" t="s">
        <v>1737</v>
      </c>
      <c r="E2600" t="s">
        <v>3686</v>
      </c>
      <c r="F2600" t="s">
        <v>11</v>
      </c>
      <c r="G2600" s="32">
        <v>27000000</v>
      </c>
      <c r="H2600">
        <v>3.9</v>
      </c>
    </row>
    <row r="2601" spans="1:8" x14ac:dyDescent="0.25">
      <c r="A2601" t="s">
        <v>3777</v>
      </c>
      <c r="B2601">
        <v>123</v>
      </c>
      <c r="C2601" s="32">
        <v>13391174</v>
      </c>
      <c r="D2601" t="s">
        <v>2022</v>
      </c>
      <c r="E2601" t="s">
        <v>3778</v>
      </c>
      <c r="F2601" t="s">
        <v>11</v>
      </c>
      <c r="G2601" s="32">
        <v>20000000</v>
      </c>
      <c r="H2601">
        <v>6.3</v>
      </c>
    </row>
    <row r="2602" spans="1:8" x14ac:dyDescent="0.25">
      <c r="A2602" t="s">
        <v>6979</v>
      </c>
      <c r="B2602">
        <v>95</v>
      </c>
      <c r="C2602" s="32">
        <v>18435</v>
      </c>
      <c r="D2602" t="s">
        <v>1165</v>
      </c>
      <c r="E2602" t="s">
        <v>6980</v>
      </c>
      <c r="F2602" t="s">
        <v>497</v>
      </c>
      <c r="G2602" s="32">
        <v>1400000</v>
      </c>
      <c r="H2602">
        <v>5.8</v>
      </c>
    </row>
    <row r="2603" spans="1:8" x14ac:dyDescent="0.25">
      <c r="A2603" t="s">
        <v>1796</v>
      </c>
      <c r="B2603">
        <v>127</v>
      </c>
      <c r="C2603" s="32">
        <v>23209440</v>
      </c>
      <c r="D2603" t="s">
        <v>1165</v>
      </c>
      <c r="E2603" t="s">
        <v>2863</v>
      </c>
      <c r="F2603" t="s">
        <v>11</v>
      </c>
      <c r="G2603" s="32">
        <v>30000000</v>
      </c>
      <c r="H2603">
        <v>7</v>
      </c>
    </row>
    <row r="2604" spans="1:8" x14ac:dyDescent="0.25">
      <c r="A2604" t="s">
        <v>4484</v>
      </c>
      <c r="B2604">
        <v>110</v>
      </c>
      <c r="C2604" s="32">
        <v>102055</v>
      </c>
      <c r="D2604" t="s">
        <v>449</v>
      </c>
      <c r="E2604" t="s">
        <v>4485</v>
      </c>
      <c r="F2604" t="s">
        <v>4486</v>
      </c>
      <c r="G2604" s="32">
        <v>300000000</v>
      </c>
      <c r="H2604">
        <v>6.2</v>
      </c>
    </row>
    <row r="2605" spans="1:8" x14ac:dyDescent="0.25">
      <c r="A2605" t="s">
        <v>4341</v>
      </c>
      <c r="B2605">
        <v>90</v>
      </c>
      <c r="C2605" s="32">
        <v>778565</v>
      </c>
      <c r="D2605" t="s">
        <v>661</v>
      </c>
      <c r="E2605" t="s">
        <v>6159</v>
      </c>
      <c r="F2605" t="s">
        <v>11</v>
      </c>
      <c r="G2605" s="32">
        <v>4800000</v>
      </c>
      <c r="H2605">
        <v>5.7</v>
      </c>
    </row>
    <row r="2606" spans="1:8" x14ac:dyDescent="0.25">
      <c r="A2606" t="s">
        <v>4201</v>
      </c>
      <c r="B2606">
        <v>99</v>
      </c>
      <c r="C2606" s="32">
        <v>3273588</v>
      </c>
      <c r="D2606" t="s">
        <v>256</v>
      </c>
      <c r="E2606" t="s">
        <v>5824</v>
      </c>
      <c r="F2606" t="s">
        <v>11</v>
      </c>
      <c r="G2606" s="32">
        <v>6000000</v>
      </c>
      <c r="H2606">
        <v>6.7</v>
      </c>
    </row>
    <row r="2607" spans="1:8" x14ac:dyDescent="0.25">
      <c r="A2607" t="s">
        <v>4442</v>
      </c>
      <c r="B2607">
        <v>86</v>
      </c>
      <c r="C2607" s="32">
        <v>13751</v>
      </c>
      <c r="D2607" t="s">
        <v>2421</v>
      </c>
      <c r="E2607" t="s">
        <v>5357</v>
      </c>
      <c r="F2607" t="s">
        <v>11</v>
      </c>
      <c r="G2607" s="32">
        <v>11400000</v>
      </c>
      <c r="H2607">
        <v>6.6</v>
      </c>
    </row>
    <row r="2608" spans="1:8" x14ac:dyDescent="0.25">
      <c r="A2608" t="s">
        <v>979</v>
      </c>
      <c r="B2608">
        <v>139</v>
      </c>
      <c r="C2608" s="32">
        <v>58328680</v>
      </c>
      <c r="D2608" t="s">
        <v>1376</v>
      </c>
      <c r="E2608" t="s">
        <v>3118</v>
      </c>
      <c r="F2608" t="s">
        <v>11</v>
      </c>
      <c r="G2608" s="32">
        <v>22000000</v>
      </c>
      <c r="H2608">
        <v>7.5</v>
      </c>
    </row>
    <row r="2609" spans="1:8" x14ac:dyDescent="0.25">
      <c r="A2609" t="s">
        <v>6613</v>
      </c>
      <c r="B2609">
        <v>85</v>
      </c>
      <c r="C2609" s="32">
        <v>48405881.850000001</v>
      </c>
      <c r="D2609" t="s">
        <v>307</v>
      </c>
      <c r="E2609" t="s">
        <v>6614</v>
      </c>
      <c r="F2609" t="s">
        <v>11</v>
      </c>
      <c r="G2609" s="32">
        <v>3000000</v>
      </c>
      <c r="H2609">
        <v>5.5</v>
      </c>
    </row>
    <row r="2610" spans="1:8" x14ac:dyDescent="0.25">
      <c r="A2610" t="s">
        <v>819</v>
      </c>
      <c r="B2610">
        <v>83</v>
      </c>
      <c r="C2610" s="32">
        <v>84303558</v>
      </c>
      <c r="D2610" t="s">
        <v>148</v>
      </c>
      <c r="E2610" t="s">
        <v>820</v>
      </c>
      <c r="F2610" t="s">
        <v>11</v>
      </c>
      <c r="G2610" s="32">
        <v>85000000</v>
      </c>
      <c r="H2610">
        <v>6.2</v>
      </c>
    </row>
    <row r="2611" spans="1:8" x14ac:dyDescent="0.25">
      <c r="A2611" t="s">
        <v>8014</v>
      </c>
      <c r="B2611">
        <v>68</v>
      </c>
      <c r="C2611" s="32">
        <v>48405881.850000001</v>
      </c>
      <c r="D2611" t="s">
        <v>661</v>
      </c>
      <c r="E2611" t="s">
        <v>8015</v>
      </c>
      <c r="F2611" t="s">
        <v>11</v>
      </c>
      <c r="G2611" s="32">
        <v>39887981.009999998</v>
      </c>
      <c r="H2611">
        <v>7.1</v>
      </c>
    </row>
    <row r="2612" spans="1:8" x14ac:dyDescent="0.25">
      <c r="A2612" t="s">
        <v>6821</v>
      </c>
      <c r="B2612">
        <v>79</v>
      </c>
      <c r="C2612" s="32">
        <v>30500882</v>
      </c>
      <c r="D2612" t="s">
        <v>7612</v>
      </c>
      <c r="E2612" t="s">
        <v>7613</v>
      </c>
      <c r="F2612" t="s">
        <v>11</v>
      </c>
      <c r="G2612" s="32">
        <v>500000</v>
      </c>
      <c r="H2612">
        <v>5.7</v>
      </c>
    </row>
    <row r="2613" spans="1:8" x14ac:dyDescent="0.25">
      <c r="A2613" t="s">
        <v>4708</v>
      </c>
      <c r="B2613">
        <v>115</v>
      </c>
      <c r="C2613" s="32">
        <v>31662</v>
      </c>
      <c r="D2613" t="s">
        <v>339</v>
      </c>
      <c r="E2613" t="s">
        <v>4709</v>
      </c>
      <c r="F2613" t="s">
        <v>11</v>
      </c>
      <c r="G2613" s="32">
        <v>12620000</v>
      </c>
      <c r="H2613">
        <v>6.8</v>
      </c>
    </row>
    <row r="2614" spans="1:8" x14ac:dyDescent="0.25">
      <c r="A2614" t="s">
        <v>7923</v>
      </c>
      <c r="B2614">
        <v>126</v>
      </c>
      <c r="C2614" s="32">
        <v>48405881.850000001</v>
      </c>
      <c r="D2614" t="s">
        <v>1811</v>
      </c>
      <c r="E2614" t="s">
        <v>7924</v>
      </c>
      <c r="F2614" t="s">
        <v>5360</v>
      </c>
      <c r="G2614" s="32">
        <v>39887981.009999998</v>
      </c>
      <c r="H2614">
        <v>8.1</v>
      </c>
    </row>
    <row r="2615" spans="1:8" x14ac:dyDescent="0.25">
      <c r="A2615" t="s">
        <v>1375</v>
      </c>
      <c r="B2615">
        <v>124</v>
      </c>
      <c r="C2615" s="32">
        <v>54800000</v>
      </c>
      <c r="D2615" t="s">
        <v>1165</v>
      </c>
      <c r="E2615" t="s">
        <v>5767</v>
      </c>
      <c r="F2615" t="s">
        <v>11</v>
      </c>
      <c r="G2615" s="32">
        <v>6000000</v>
      </c>
      <c r="H2615">
        <v>7.8</v>
      </c>
    </row>
    <row r="2616" spans="1:8" x14ac:dyDescent="0.25">
      <c r="A2616" t="s">
        <v>3560</v>
      </c>
      <c r="B2616">
        <v>92</v>
      </c>
      <c r="C2616" s="32">
        <v>582024</v>
      </c>
      <c r="D2616" t="s">
        <v>1863</v>
      </c>
      <c r="E2616" t="s">
        <v>7343</v>
      </c>
      <c r="F2616" t="s">
        <v>11</v>
      </c>
      <c r="G2616" s="32">
        <v>1000000</v>
      </c>
      <c r="H2616">
        <v>6.2</v>
      </c>
    </row>
    <row r="2617" spans="1:8" x14ac:dyDescent="0.25">
      <c r="A2617" t="s">
        <v>3137</v>
      </c>
      <c r="B2617">
        <v>118</v>
      </c>
      <c r="C2617" s="32">
        <v>16252765</v>
      </c>
      <c r="D2617" t="s">
        <v>1122</v>
      </c>
      <c r="E2617" t="s">
        <v>3138</v>
      </c>
      <c r="F2617" t="s">
        <v>11</v>
      </c>
      <c r="G2617" s="32">
        <v>42000000</v>
      </c>
      <c r="H2617">
        <v>6</v>
      </c>
    </row>
    <row r="2618" spans="1:8" x14ac:dyDescent="0.25">
      <c r="A2618" t="s">
        <v>1747</v>
      </c>
      <c r="B2618">
        <v>123</v>
      </c>
      <c r="C2618" s="32">
        <v>41573740</v>
      </c>
      <c r="D2618" t="s">
        <v>1033</v>
      </c>
      <c r="E2618" t="s">
        <v>3641</v>
      </c>
      <c r="F2618" t="s">
        <v>11</v>
      </c>
      <c r="G2618" s="32">
        <v>39887981.009999998</v>
      </c>
      <c r="H2618">
        <v>7</v>
      </c>
    </row>
    <row r="2619" spans="1:8" x14ac:dyDescent="0.25">
      <c r="A2619" t="s">
        <v>7631</v>
      </c>
      <c r="B2619">
        <v>83</v>
      </c>
      <c r="C2619" s="32">
        <v>1127331</v>
      </c>
      <c r="D2619" t="s">
        <v>1165</v>
      </c>
      <c r="E2619" t="s">
        <v>7632</v>
      </c>
      <c r="F2619" t="s">
        <v>3752</v>
      </c>
      <c r="G2619" s="32">
        <v>46000</v>
      </c>
      <c r="H2619">
        <v>7.4</v>
      </c>
    </row>
    <row r="2620" spans="1:8" x14ac:dyDescent="0.25">
      <c r="A2620" t="s">
        <v>4300</v>
      </c>
      <c r="B2620">
        <v>132</v>
      </c>
      <c r="C2620" s="32">
        <v>1508689</v>
      </c>
      <c r="D2620" t="s">
        <v>69</v>
      </c>
      <c r="E2620" t="s">
        <v>4733</v>
      </c>
      <c r="F2620" t="s">
        <v>11</v>
      </c>
      <c r="G2620" s="32">
        <v>16000000</v>
      </c>
      <c r="H2620">
        <v>6.7</v>
      </c>
    </row>
    <row r="2621" spans="1:8" x14ac:dyDescent="0.25">
      <c r="A2621" t="s">
        <v>1196</v>
      </c>
      <c r="B2621">
        <v>95</v>
      </c>
      <c r="C2621" s="32">
        <v>13596911</v>
      </c>
      <c r="D2621" t="s">
        <v>1197</v>
      </c>
      <c r="E2621" t="s">
        <v>1198</v>
      </c>
      <c r="F2621" t="s">
        <v>11</v>
      </c>
      <c r="G2621" s="32">
        <v>70000000</v>
      </c>
      <c r="H2621">
        <v>6.2</v>
      </c>
    </row>
    <row r="2622" spans="1:8" x14ac:dyDescent="0.25">
      <c r="A2622" t="s">
        <v>5949</v>
      </c>
      <c r="B2622">
        <v>89</v>
      </c>
      <c r="C2622" s="32">
        <v>50820940</v>
      </c>
      <c r="D2622" t="s">
        <v>2503</v>
      </c>
      <c r="E2622" t="s">
        <v>5950</v>
      </c>
      <c r="F2622" t="s">
        <v>11</v>
      </c>
      <c r="G2622" s="32">
        <v>5000000</v>
      </c>
      <c r="H2622">
        <v>4.4000000000000004</v>
      </c>
    </row>
    <row r="2623" spans="1:8" x14ac:dyDescent="0.25">
      <c r="A2623" t="s">
        <v>1840</v>
      </c>
      <c r="B2623">
        <v>107</v>
      </c>
      <c r="C2623" s="32">
        <v>6998324</v>
      </c>
      <c r="D2623" t="s">
        <v>866</v>
      </c>
      <c r="E2623" t="s">
        <v>3042</v>
      </c>
      <c r="F2623" t="s">
        <v>11</v>
      </c>
      <c r="G2623" s="32">
        <v>28000000</v>
      </c>
      <c r="H2623">
        <v>6.1</v>
      </c>
    </row>
    <row r="2624" spans="1:8" x14ac:dyDescent="0.25">
      <c r="A2624" t="s">
        <v>4560</v>
      </c>
      <c r="B2624">
        <v>103</v>
      </c>
      <c r="C2624" s="32">
        <v>20246959</v>
      </c>
      <c r="D2624" t="s">
        <v>569</v>
      </c>
      <c r="E2624" t="s">
        <v>4561</v>
      </c>
      <c r="F2624" t="s">
        <v>11</v>
      </c>
      <c r="G2624" s="32">
        <v>14000000</v>
      </c>
      <c r="H2624">
        <v>4.9000000000000004</v>
      </c>
    </row>
    <row r="2625" spans="1:8" x14ac:dyDescent="0.25">
      <c r="A2625" t="s">
        <v>5986</v>
      </c>
      <c r="B2625">
        <v>90</v>
      </c>
      <c r="C2625" s="32">
        <v>24809547</v>
      </c>
      <c r="D2625" t="s">
        <v>866</v>
      </c>
      <c r="E2625" t="s">
        <v>5987</v>
      </c>
      <c r="F2625" t="s">
        <v>11</v>
      </c>
      <c r="G2625" s="32">
        <v>5000000</v>
      </c>
      <c r="H2625">
        <v>6.4</v>
      </c>
    </row>
    <row r="2626" spans="1:8" x14ac:dyDescent="0.25">
      <c r="A2626" t="s">
        <v>2540</v>
      </c>
      <c r="B2626">
        <v>108</v>
      </c>
      <c r="C2626" s="32">
        <v>3108216</v>
      </c>
      <c r="D2626" t="s">
        <v>3509</v>
      </c>
      <c r="E2626" t="s">
        <v>3510</v>
      </c>
      <c r="F2626" t="s">
        <v>11</v>
      </c>
      <c r="G2626" s="32">
        <v>39887981.009999998</v>
      </c>
      <c r="H2626">
        <v>6.4</v>
      </c>
    </row>
    <row r="2627" spans="1:8" x14ac:dyDescent="0.25">
      <c r="A2627" t="s">
        <v>4944</v>
      </c>
      <c r="B2627">
        <v>89</v>
      </c>
      <c r="C2627" s="32">
        <v>13903262</v>
      </c>
      <c r="D2627" t="s">
        <v>1336</v>
      </c>
      <c r="E2627" t="s">
        <v>4945</v>
      </c>
      <c r="F2627" t="s">
        <v>11</v>
      </c>
      <c r="G2627" s="32">
        <v>11000000</v>
      </c>
      <c r="H2627">
        <v>6.3</v>
      </c>
    </row>
    <row r="2628" spans="1:8" x14ac:dyDescent="0.25">
      <c r="A2628" t="s">
        <v>762</v>
      </c>
      <c r="B2628">
        <v>161</v>
      </c>
      <c r="C2628" s="32">
        <v>87100000</v>
      </c>
      <c r="D2628" t="s">
        <v>2150</v>
      </c>
      <c r="E2628" t="s">
        <v>2719</v>
      </c>
      <c r="F2628" t="s">
        <v>11</v>
      </c>
      <c r="G2628" s="32">
        <v>31000000</v>
      </c>
      <c r="H2628">
        <v>7.2</v>
      </c>
    </row>
    <row r="2629" spans="1:8" x14ac:dyDescent="0.25">
      <c r="A2629" t="s">
        <v>2029</v>
      </c>
      <c r="B2629">
        <v>107</v>
      </c>
      <c r="C2629" s="32">
        <v>48405881.850000001</v>
      </c>
      <c r="D2629" t="s">
        <v>449</v>
      </c>
      <c r="E2629" t="s">
        <v>3952</v>
      </c>
      <c r="F2629" t="s">
        <v>3953</v>
      </c>
      <c r="G2629" s="32">
        <v>39887981.009999998</v>
      </c>
      <c r="H2629">
        <v>5.7</v>
      </c>
    </row>
    <row r="2630" spans="1:8" x14ac:dyDescent="0.25">
      <c r="A2630" t="s">
        <v>518</v>
      </c>
      <c r="B2630">
        <v>123</v>
      </c>
      <c r="C2630" s="32">
        <v>37339525</v>
      </c>
      <c r="D2630" t="s">
        <v>1797</v>
      </c>
      <c r="E2630" t="s">
        <v>1899</v>
      </c>
      <c r="F2630" t="s">
        <v>11</v>
      </c>
      <c r="G2630" s="32">
        <v>48000000</v>
      </c>
      <c r="H2630">
        <v>7</v>
      </c>
    </row>
    <row r="2631" spans="1:8" x14ac:dyDescent="0.25">
      <c r="A2631" t="s">
        <v>6092</v>
      </c>
      <c r="B2631">
        <v>94</v>
      </c>
      <c r="C2631" s="32">
        <v>48405881.850000001</v>
      </c>
      <c r="D2631" t="s">
        <v>1165</v>
      </c>
      <c r="E2631" t="s">
        <v>6093</v>
      </c>
      <c r="F2631" t="s">
        <v>11</v>
      </c>
      <c r="G2631" s="32">
        <v>2200000</v>
      </c>
      <c r="H2631">
        <v>7.2</v>
      </c>
    </row>
    <row r="2632" spans="1:8" x14ac:dyDescent="0.25">
      <c r="A2632" t="s">
        <v>6177</v>
      </c>
      <c r="B2632">
        <v>100</v>
      </c>
      <c r="C2632" s="32">
        <v>728</v>
      </c>
      <c r="D2632" t="s">
        <v>661</v>
      </c>
      <c r="E2632" t="s">
        <v>6093</v>
      </c>
      <c r="F2632" t="s">
        <v>11</v>
      </c>
      <c r="G2632" s="32">
        <v>39887981.009999998</v>
      </c>
      <c r="H2632">
        <v>7.3</v>
      </c>
    </row>
    <row r="2633" spans="1:8" x14ac:dyDescent="0.25">
      <c r="A2633" t="s">
        <v>7054</v>
      </c>
      <c r="B2633">
        <v>92</v>
      </c>
      <c r="C2633" s="32">
        <v>48405881.850000001</v>
      </c>
      <c r="D2633" t="s">
        <v>1883</v>
      </c>
      <c r="E2633" t="s">
        <v>7055</v>
      </c>
      <c r="F2633" t="s">
        <v>11</v>
      </c>
      <c r="G2633" s="32">
        <v>39887981.009999998</v>
      </c>
      <c r="H2633">
        <v>4.7</v>
      </c>
    </row>
    <row r="2634" spans="1:8" x14ac:dyDescent="0.25">
      <c r="A2634" t="s">
        <v>1662</v>
      </c>
      <c r="B2634">
        <v>116</v>
      </c>
      <c r="C2634" s="32">
        <v>11326836</v>
      </c>
      <c r="D2634" t="s">
        <v>730</v>
      </c>
      <c r="E2634" t="s">
        <v>3551</v>
      </c>
      <c r="F2634" t="s">
        <v>11</v>
      </c>
      <c r="G2634" s="32">
        <v>22000000</v>
      </c>
      <c r="H2634">
        <v>6.8</v>
      </c>
    </row>
    <row r="2635" spans="1:8" x14ac:dyDescent="0.25">
      <c r="A2635" t="s">
        <v>1796</v>
      </c>
      <c r="B2635">
        <v>114</v>
      </c>
      <c r="C2635" s="32">
        <v>40905277</v>
      </c>
      <c r="D2635" t="s">
        <v>1797</v>
      </c>
      <c r="E2635" t="s">
        <v>1798</v>
      </c>
      <c r="F2635" t="s">
        <v>11</v>
      </c>
      <c r="G2635" s="32">
        <v>50000000</v>
      </c>
      <c r="H2635">
        <v>6.5</v>
      </c>
    </row>
    <row r="2636" spans="1:8" x14ac:dyDescent="0.25">
      <c r="A2636" t="s">
        <v>235</v>
      </c>
      <c r="B2636">
        <v>127</v>
      </c>
      <c r="C2636" s="32">
        <v>67823573</v>
      </c>
      <c r="D2636" t="s">
        <v>307</v>
      </c>
      <c r="E2636" t="s">
        <v>1746</v>
      </c>
      <c r="F2636" t="s">
        <v>11</v>
      </c>
      <c r="G2636" s="32">
        <v>50000000</v>
      </c>
      <c r="H2636">
        <v>6.6</v>
      </c>
    </row>
    <row r="2637" spans="1:8" x14ac:dyDescent="0.25">
      <c r="A2637" t="s">
        <v>5569</v>
      </c>
      <c r="B2637">
        <v>101</v>
      </c>
      <c r="C2637" s="32">
        <v>48405881.850000001</v>
      </c>
      <c r="D2637" t="s">
        <v>676</v>
      </c>
      <c r="E2637" t="s">
        <v>5570</v>
      </c>
      <c r="F2637" t="s">
        <v>11</v>
      </c>
      <c r="G2637" s="32">
        <v>7500000</v>
      </c>
      <c r="H2637">
        <v>4.8</v>
      </c>
    </row>
    <row r="2638" spans="1:8" x14ac:dyDescent="0.25">
      <c r="A2638" t="s">
        <v>5504</v>
      </c>
      <c r="B2638">
        <v>96</v>
      </c>
      <c r="C2638" s="32">
        <v>7292175</v>
      </c>
      <c r="D2638" t="s">
        <v>480</v>
      </c>
      <c r="E2638" t="s">
        <v>5634</v>
      </c>
      <c r="F2638" t="s">
        <v>11</v>
      </c>
      <c r="G2638" s="32">
        <v>7000000</v>
      </c>
      <c r="H2638">
        <v>6.4</v>
      </c>
    </row>
    <row r="2639" spans="1:8" x14ac:dyDescent="0.25">
      <c r="A2639" t="s">
        <v>5121</v>
      </c>
      <c r="B2639">
        <v>95</v>
      </c>
      <c r="C2639" s="32">
        <v>7563670</v>
      </c>
      <c r="D2639" t="s">
        <v>1244</v>
      </c>
      <c r="E2639" t="s">
        <v>5122</v>
      </c>
      <c r="F2639" t="s">
        <v>11</v>
      </c>
      <c r="G2639" s="32">
        <v>10000000</v>
      </c>
      <c r="H2639">
        <v>5.2</v>
      </c>
    </row>
    <row r="2640" spans="1:8" x14ac:dyDescent="0.25">
      <c r="A2640" t="s">
        <v>394</v>
      </c>
      <c r="B2640">
        <v>83</v>
      </c>
      <c r="C2640" s="32">
        <v>155019340</v>
      </c>
      <c r="D2640" t="s">
        <v>148</v>
      </c>
      <c r="E2640" t="s">
        <v>875</v>
      </c>
      <c r="F2640" t="s">
        <v>11</v>
      </c>
      <c r="G2640" s="32">
        <v>80000000</v>
      </c>
      <c r="H2640">
        <v>6.8</v>
      </c>
    </row>
    <row r="2641" spans="1:8" x14ac:dyDescent="0.25">
      <c r="A2641" t="s">
        <v>5187</v>
      </c>
      <c r="B2641">
        <v>104</v>
      </c>
      <c r="C2641" s="32">
        <v>1011054</v>
      </c>
      <c r="D2641" t="s">
        <v>730</v>
      </c>
      <c r="E2641" t="s">
        <v>5188</v>
      </c>
      <c r="F2641" t="s">
        <v>11</v>
      </c>
      <c r="G2641" s="32">
        <v>10000000</v>
      </c>
      <c r="H2641">
        <v>7.2</v>
      </c>
    </row>
    <row r="2642" spans="1:8" x14ac:dyDescent="0.25">
      <c r="A2642" t="s">
        <v>24</v>
      </c>
      <c r="B2642">
        <v>130</v>
      </c>
      <c r="C2642" s="32">
        <v>234903076</v>
      </c>
      <c r="D2642" t="s">
        <v>65</v>
      </c>
      <c r="E2642" t="s">
        <v>94</v>
      </c>
      <c r="F2642" t="s">
        <v>11</v>
      </c>
      <c r="G2642" s="32">
        <v>215000000</v>
      </c>
      <c r="H2642">
        <v>6.4</v>
      </c>
    </row>
    <row r="2643" spans="1:8" x14ac:dyDescent="0.25">
      <c r="A2643" t="s">
        <v>24</v>
      </c>
      <c r="B2643">
        <v>130</v>
      </c>
      <c r="C2643" s="32">
        <v>234903076</v>
      </c>
      <c r="D2643" t="s">
        <v>65</v>
      </c>
      <c r="E2643" t="s">
        <v>94</v>
      </c>
      <c r="F2643" t="s">
        <v>11</v>
      </c>
      <c r="G2643" s="32">
        <v>215000000</v>
      </c>
      <c r="H2643">
        <v>6.4</v>
      </c>
    </row>
    <row r="2644" spans="1:8" x14ac:dyDescent="0.25">
      <c r="A2644" t="s">
        <v>1856</v>
      </c>
      <c r="B2644">
        <v>126</v>
      </c>
      <c r="C2644" s="32">
        <v>53680848</v>
      </c>
      <c r="D2644" t="s">
        <v>69</v>
      </c>
      <c r="E2644" t="s">
        <v>2806</v>
      </c>
      <c r="F2644" t="s">
        <v>11</v>
      </c>
      <c r="G2644" s="32">
        <v>30000000</v>
      </c>
      <c r="H2644">
        <v>7.1</v>
      </c>
    </row>
    <row r="2645" spans="1:8" x14ac:dyDescent="0.25">
      <c r="A2645" t="s">
        <v>6232</v>
      </c>
      <c r="B2645">
        <v>133</v>
      </c>
      <c r="C2645" s="32">
        <v>199228</v>
      </c>
      <c r="D2645" t="s">
        <v>866</v>
      </c>
      <c r="E2645" t="s">
        <v>6233</v>
      </c>
      <c r="F2645" t="s">
        <v>1905</v>
      </c>
      <c r="G2645" s="32">
        <v>150000000</v>
      </c>
      <c r="H2645">
        <v>7.2</v>
      </c>
    </row>
    <row r="2646" spans="1:8" x14ac:dyDescent="0.25">
      <c r="A2646" t="s">
        <v>120</v>
      </c>
      <c r="B2646">
        <v>131</v>
      </c>
      <c r="C2646" s="32">
        <v>101785482</v>
      </c>
      <c r="D2646" t="s">
        <v>22</v>
      </c>
      <c r="E2646" t="s">
        <v>121</v>
      </c>
      <c r="F2646" t="s">
        <v>11</v>
      </c>
      <c r="G2646" s="32">
        <v>190000000</v>
      </c>
      <c r="H2646">
        <v>7</v>
      </c>
    </row>
    <row r="2647" spans="1:8" x14ac:dyDescent="0.25">
      <c r="A2647" t="s">
        <v>1604</v>
      </c>
      <c r="B2647">
        <v>95</v>
      </c>
      <c r="C2647" s="32">
        <v>76137505</v>
      </c>
      <c r="D2647" t="s">
        <v>262</v>
      </c>
      <c r="E2647" t="s">
        <v>1605</v>
      </c>
      <c r="F2647" t="s">
        <v>11</v>
      </c>
      <c r="G2647" s="32">
        <v>55000000</v>
      </c>
      <c r="H2647">
        <v>7.2</v>
      </c>
    </row>
    <row r="2648" spans="1:8" x14ac:dyDescent="0.25">
      <c r="A2648" t="s">
        <v>91</v>
      </c>
      <c r="B2648">
        <v>129</v>
      </c>
      <c r="C2648" s="32">
        <v>49874933</v>
      </c>
      <c r="D2648" t="s">
        <v>3102</v>
      </c>
      <c r="E2648" t="s">
        <v>3126</v>
      </c>
      <c r="F2648" t="s">
        <v>11</v>
      </c>
      <c r="G2648" s="32">
        <v>26000000</v>
      </c>
      <c r="H2648">
        <v>6.5</v>
      </c>
    </row>
    <row r="2649" spans="1:8" x14ac:dyDescent="0.25">
      <c r="A2649" t="s">
        <v>3669</v>
      </c>
      <c r="B2649">
        <v>158</v>
      </c>
      <c r="C2649" s="32">
        <v>48405881.850000001</v>
      </c>
      <c r="D2649" t="s">
        <v>3670</v>
      </c>
      <c r="E2649" t="s">
        <v>3671</v>
      </c>
      <c r="F2649" t="s">
        <v>11</v>
      </c>
      <c r="G2649" s="32">
        <v>20000000</v>
      </c>
      <c r="H2649">
        <v>6.7</v>
      </c>
    </row>
    <row r="2650" spans="1:8" x14ac:dyDescent="0.25">
      <c r="A2650" t="s">
        <v>1265</v>
      </c>
      <c r="B2650">
        <v>115</v>
      </c>
      <c r="C2650" s="32">
        <v>41400000</v>
      </c>
      <c r="D2650" t="s">
        <v>5087</v>
      </c>
      <c r="E2650" t="s">
        <v>5689</v>
      </c>
      <c r="F2650" t="s">
        <v>11</v>
      </c>
      <c r="G2650" s="32">
        <v>6900000</v>
      </c>
      <c r="H2650">
        <v>7.3</v>
      </c>
    </row>
    <row r="2651" spans="1:8" x14ac:dyDescent="0.25">
      <c r="A2651" t="s">
        <v>7350</v>
      </c>
      <c r="B2651">
        <v>100</v>
      </c>
      <c r="C2651" s="32">
        <v>750100</v>
      </c>
      <c r="D2651" t="s">
        <v>1165</v>
      </c>
      <c r="E2651" t="s">
        <v>7351</v>
      </c>
      <c r="F2651" t="s">
        <v>11</v>
      </c>
      <c r="G2651" s="32">
        <v>39887981.009999998</v>
      </c>
      <c r="H2651">
        <v>6.3</v>
      </c>
    </row>
    <row r="2652" spans="1:8" x14ac:dyDescent="0.25">
      <c r="A2652" t="s">
        <v>313</v>
      </c>
      <c r="B2652">
        <v>111</v>
      </c>
      <c r="C2652" s="32">
        <v>34964818</v>
      </c>
      <c r="D2652" t="s">
        <v>65</v>
      </c>
      <c r="E2652" t="s">
        <v>314</v>
      </c>
      <c r="F2652" t="s">
        <v>11</v>
      </c>
      <c r="G2652" s="32">
        <v>150000000</v>
      </c>
      <c r="H2652">
        <v>5.8</v>
      </c>
    </row>
    <row r="2653" spans="1:8" x14ac:dyDescent="0.25">
      <c r="A2653" t="s">
        <v>313</v>
      </c>
      <c r="B2653">
        <v>111</v>
      </c>
      <c r="C2653" s="32">
        <v>34964818</v>
      </c>
      <c r="D2653" t="s">
        <v>65</v>
      </c>
      <c r="E2653" t="s">
        <v>314</v>
      </c>
      <c r="F2653" t="s">
        <v>11</v>
      </c>
      <c r="G2653" s="32">
        <v>150000000</v>
      </c>
      <c r="H2653">
        <v>5.8</v>
      </c>
    </row>
    <row r="2654" spans="1:8" x14ac:dyDescent="0.25">
      <c r="A2654" t="s">
        <v>4516</v>
      </c>
      <c r="B2654">
        <v>124</v>
      </c>
      <c r="C2654" s="32">
        <v>48405881.850000001</v>
      </c>
      <c r="D2654" t="s">
        <v>524</v>
      </c>
      <c r="E2654" t="s">
        <v>4517</v>
      </c>
      <c r="F2654" t="s">
        <v>11</v>
      </c>
      <c r="G2654" s="32">
        <v>15000000</v>
      </c>
      <c r="H2654">
        <v>6.6</v>
      </c>
    </row>
    <row r="2655" spans="1:8" x14ac:dyDescent="0.25">
      <c r="A2655" t="s">
        <v>7503</v>
      </c>
      <c r="B2655">
        <v>110</v>
      </c>
      <c r="C2655" s="32">
        <v>9950</v>
      </c>
      <c r="D2655" t="s">
        <v>1641</v>
      </c>
      <c r="E2655" t="s">
        <v>7504</v>
      </c>
      <c r="F2655" t="s">
        <v>2953</v>
      </c>
      <c r="G2655" s="32">
        <v>39887981.009999998</v>
      </c>
      <c r="H2655">
        <v>8</v>
      </c>
    </row>
    <row r="2656" spans="1:8" x14ac:dyDescent="0.25">
      <c r="A2656" t="s">
        <v>2306</v>
      </c>
      <c r="B2656">
        <v>108</v>
      </c>
      <c r="C2656" s="32">
        <v>10326062</v>
      </c>
      <c r="D2656" t="s">
        <v>2307</v>
      </c>
      <c r="E2656" t="s">
        <v>2308</v>
      </c>
      <c r="F2656" t="s">
        <v>11</v>
      </c>
      <c r="G2656" s="32">
        <v>33000000</v>
      </c>
      <c r="H2656">
        <v>6.8</v>
      </c>
    </row>
    <row r="2657" spans="1:8" x14ac:dyDescent="0.25">
      <c r="A2657" t="s">
        <v>225</v>
      </c>
      <c r="B2657">
        <v>112</v>
      </c>
      <c r="C2657" s="32">
        <v>95308367</v>
      </c>
      <c r="D2657" t="s">
        <v>730</v>
      </c>
      <c r="E2657" t="s">
        <v>1881</v>
      </c>
      <c r="F2657" t="s">
        <v>11</v>
      </c>
      <c r="G2657" s="32">
        <v>48000000</v>
      </c>
      <c r="H2657">
        <v>6.8</v>
      </c>
    </row>
    <row r="2658" spans="1:8" x14ac:dyDescent="0.25">
      <c r="A2658" t="s">
        <v>120</v>
      </c>
      <c r="B2658">
        <v>112</v>
      </c>
      <c r="C2658" s="32">
        <v>37623143</v>
      </c>
      <c r="D2658" t="s">
        <v>4193</v>
      </c>
      <c r="E2658" t="s">
        <v>4194</v>
      </c>
      <c r="F2658" t="s">
        <v>950</v>
      </c>
      <c r="G2658" s="32">
        <v>13500000</v>
      </c>
      <c r="H2658">
        <v>8.1999999999999993</v>
      </c>
    </row>
    <row r="2659" spans="1:8" x14ac:dyDescent="0.25">
      <c r="A2659" t="s">
        <v>3754</v>
      </c>
      <c r="B2659">
        <v>84</v>
      </c>
      <c r="C2659" s="32">
        <v>15712072</v>
      </c>
      <c r="D2659" t="s">
        <v>145</v>
      </c>
      <c r="E2659" t="s">
        <v>3755</v>
      </c>
      <c r="F2659" t="s">
        <v>11</v>
      </c>
      <c r="G2659" s="32">
        <v>20000000</v>
      </c>
      <c r="H2659">
        <v>5.8</v>
      </c>
    </row>
    <row r="2660" spans="1:8" x14ac:dyDescent="0.25">
      <c r="A2660" t="s">
        <v>4805</v>
      </c>
      <c r="B2660">
        <v>109</v>
      </c>
      <c r="C2660" s="32">
        <v>31990064</v>
      </c>
      <c r="D2660" t="s">
        <v>1307</v>
      </c>
      <c r="E2660" t="s">
        <v>4806</v>
      </c>
      <c r="F2660" t="s">
        <v>11</v>
      </c>
      <c r="G2660" s="32">
        <v>12000000</v>
      </c>
      <c r="H2660">
        <v>6.4</v>
      </c>
    </row>
    <row r="2661" spans="1:8" x14ac:dyDescent="0.25">
      <c r="A2661" t="s">
        <v>6496</v>
      </c>
      <c r="B2661">
        <v>98</v>
      </c>
      <c r="C2661" s="32">
        <v>84749884</v>
      </c>
      <c r="D2661" t="s">
        <v>2173</v>
      </c>
      <c r="E2661" t="s">
        <v>6497</v>
      </c>
      <c r="F2661" t="s">
        <v>11</v>
      </c>
      <c r="G2661" s="32">
        <v>3000000</v>
      </c>
      <c r="H2661">
        <v>5.7</v>
      </c>
    </row>
    <row r="2662" spans="1:8" x14ac:dyDescent="0.25">
      <c r="A2662" t="s">
        <v>3713</v>
      </c>
      <c r="B2662">
        <v>94</v>
      </c>
      <c r="C2662" s="32">
        <v>104007828</v>
      </c>
      <c r="D2662" t="s">
        <v>2173</v>
      </c>
      <c r="E2662" t="s">
        <v>5948</v>
      </c>
      <c r="F2662" t="s">
        <v>11</v>
      </c>
      <c r="G2662" s="32">
        <v>5000000</v>
      </c>
      <c r="H2662">
        <v>5.8</v>
      </c>
    </row>
    <row r="2663" spans="1:8" x14ac:dyDescent="0.25">
      <c r="A2663" t="s">
        <v>3713</v>
      </c>
      <c r="B2663">
        <v>96</v>
      </c>
      <c r="C2663" s="32">
        <v>53884821</v>
      </c>
      <c r="D2663" t="s">
        <v>2173</v>
      </c>
      <c r="E2663" t="s">
        <v>5954</v>
      </c>
      <c r="F2663" t="s">
        <v>11</v>
      </c>
      <c r="G2663" s="32">
        <v>5000000</v>
      </c>
      <c r="H2663">
        <v>4.5999999999999996</v>
      </c>
    </row>
    <row r="2664" spans="1:8" x14ac:dyDescent="0.25">
      <c r="A2664" t="s">
        <v>6109</v>
      </c>
      <c r="B2664">
        <v>84</v>
      </c>
      <c r="C2664" s="32">
        <v>107917283</v>
      </c>
      <c r="D2664" t="s">
        <v>2173</v>
      </c>
      <c r="E2664" t="s">
        <v>7727</v>
      </c>
      <c r="F2664" t="s">
        <v>11</v>
      </c>
      <c r="G2664" s="32">
        <v>15000</v>
      </c>
      <c r="H2664">
        <v>6.3</v>
      </c>
    </row>
    <row r="2665" spans="1:8" x14ac:dyDescent="0.25">
      <c r="A2665" t="s">
        <v>5963</v>
      </c>
      <c r="B2665">
        <v>101</v>
      </c>
      <c r="C2665" s="32">
        <v>32453345</v>
      </c>
      <c r="D2665" t="s">
        <v>3286</v>
      </c>
      <c r="E2665" t="s">
        <v>5964</v>
      </c>
      <c r="F2665" t="s">
        <v>11</v>
      </c>
      <c r="G2665" s="32">
        <v>5000000</v>
      </c>
      <c r="H2665">
        <v>5</v>
      </c>
    </row>
    <row r="2666" spans="1:8" x14ac:dyDescent="0.25">
      <c r="A2666" t="s">
        <v>1404</v>
      </c>
      <c r="B2666">
        <v>92</v>
      </c>
      <c r="C2666" s="32">
        <v>55994557</v>
      </c>
      <c r="D2666" t="s">
        <v>89</v>
      </c>
      <c r="E2666" t="s">
        <v>1405</v>
      </c>
      <c r="F2666" t="s">
        <v>11</v>
      </c>
      <c r="G2666" s="32">
        <v>60000000</v>
      </c>
      <c r="H2666">
        <v>7</v>
      </c>
    </row>
    <row r="2667" spans="1:8" x14ac:dyDescent="0.25">
      <c r="A2667" t="s">
        <v>1749</v>
      </c>
      <c r="B2667">
        <v>105</v>
      </c>
      <c r="C2667" s="32">
        <v>77264926</v>
      </c>
      <c r="D2667" t="s">
        <v>1041</v>
      </c>
      <c r="E2667" t="s">
        <v>3191</v>
      </c>
      <c r="F2667" t="s">
        <v>11</v>
      </c>
      <c r="G2667" s="32">
        <v>25000000</v>
      </c>
      <c r="H2667">
        <v>6.1</v>
      </c>
    </row>
    <row r="2668" spans="1:8" x14ac:dyDescent="0.25">
      <c r="A2668" t="s">
        <v>4686</v>
      </c>
      <c r="B2668">
        <v>120</v>
      </c>
      <c r="C2668" s="32">
        <v>4857376</v>
      </c>
      <c r="D2668" t="s">
        <v>480</v>
      </c>
      <c r="E2668" t="s">
        <v>4687</v>
      </c>
      <c r="F2668" t="s">
        <v>497</v>
      </c>
      <c r="G2668" s="32">
        <v>13000000</v>
      </c>
      <c r="H2668">
        <v>7.3</v>
      </c>
    </row>
    <row r="2669" spans="1:8" x14ac:dyDescent="0.25">
      <c r="A2669" t="s">
        <v>1290</v>
      </c>
      <c r="B2669">
        <v>118</v>
      </c>
      <c r="C2669" s="32">
        <v>17609982</v>
      </c>
      <c r="D2669" t="s">
        <v>544</v>
      </c>
      <c r="E2669" t="s">
        <v>2564</v>
      </c>
      <c r="F2669" t="s">
        <v>11</v>
      </c>
      <c r="G2669" s="32">
        <v>35000000</v>
      </c>
      <c r="H2669">
        <v>6.2</v>
      </c>
    </row>
    <row r="2670" spans="1:8" x14ac:dyDescent="0.25">
      <c r="A2670" t="s">
        <v>5261</v>
      </c>
      <c r="B2670">
        <v>116</v>
      </c>
      <c r="C2670" s="32">
        <v>48405881.850000001</v>
      </c>
      <c r="D2670" t="s">
        <v>69</v>
      </c>
      <c r="E2670" t="s">
        <v>5262</v>
      </c>
      <c r="F2670" t="s">
        <v>11</v>
      </c>
      <c r="G2670" s="32">
        <v>10000000</v>
      </c>
      <c r="H2670">
        <v>7</v>
      </c>
    </row>
    <row r="2671" spans="1:8" x14ac:dyDescent="0.25">
      <c r="A2671" t="s">
        <v>6076</v>
      </c>
      <c r="B2671">
        <v>98</v>
      </c>
      <c r="C2671" s="32">
        <v>296665</v>
      </c>
      <c r="D2671" t="s">
        <v>1934</v>
      </c>
      <c r="E2671" t="s">
        <v>6077</v>
      </c>
      <c r="F2671" t="s">
        <v>11</v>
      </c>
      <c r="G2671" s="32">
        <v>5000000</v>
      </c>
      <c r="H2671">
        <v>6.3</v>
      </c>
    </row>
    <row r="2672" spans="1:8" x14ac:dyDescent="0.25">
      <c r="A2672" t="s">
        <v>3836</v>
      </c>
      <c r="B2672">
        <v>114</v>
      </c>
      <c r="C2672" s="32">
        <v>48405881.850000001</v>
      </c>
      <c r="D2672" t="s">
        <v>664</v>
      </c>
      <c r="E2672" t="s">
        <v>3837</v>
      </c>
      <c r="F2672" t="s">
        <v>11</v>
      </c>
      <c r="G2672" s="32">
        <v>20000000</v>
      </c>
      <c r="H2672">
        <v>6.5</v>
      </c>
    </row>
    <row r="2673" spans="1:8" x14ac:dyDescent="0.25">
      <c r="A2673" t="s">
        <v>5832</v>
      </c>
      <c r="B2673">
        <v>106</v>
      </c>
      <c r="C2673" s="32">
        <v>48405881.850000001</v>
      </c>
      <c r="D2673" t="s">
        <v>6157</v>
      </c>
      <c r="E2673" t="s">
        <v>6158</v>
      </c>
      <c r="F2673" t="s">
        <v>11</v>
      </c>
      <c r="G2673" s="32">
        <v>4638783</v>
      </c>
      <c r="H2673">
        <v>7.4</v>
      </c>
    </row>
    <row r="2674" spans="1:8" x14ac:dyDescent="0.25">
      <c r="A2674" t="s">
        <v>166</v>
      </c>
      <c r="B2674">
        <v>115</v>
      </c>
      <c r="C2674" s="32">
        <v>135014968</v>
      </c>
      <c r="D2674" t="s">
        <v>1708</v>
      </c>
      <c r="E2674" t="s">
        <v>1709</v>
      </c>
      <c r="F2674" t="s">
        <v>11</v>
      </c>
      <c r="G2674" s="32">
        <v>50000000</v>
      </c>
      <c r="H2674">
        <v>6.7</v>
      </c>
    </row>
    <row r="2675" spans="1:8" x14ac:dyDescent="0.25">
      <c r="A2675" t="s">
        <v>5517</v>
      </c>
      <c r="B2675">
        <v>95</v>
      </c>
      <c r="C2675" s="32">
        <v>108662</v>
      </c>
      <c r="D2675" t="s">
        <v>2296</v>
      </c>
      <c r="E2675" t="s">
        <v>5518</v>
      </c>
      <c r="F2675" t="s">
        <v>11</v>
      </c>
      <c r="G2675" s="32">
        <v>8000000</v>
      </c>
      <c r="H2675">
        <v>6</v>
      </c>
    </row>
    <row r="2676" spans="1:8" x14ac:dyDescent="0.25">
      <c r="A2676" t="s">
        <v>400</v>
      </c>
      <c r="B2676">
        <v>117</v>
      </c>
      <c r="C2676" s="32">
        <v>83287363</v>
      </c>
      <c r="D2676" t="s">
        <v>19</v>
      </c>
      <c r="E2676" t="s">
        <v>1950</v>
      </c>
      <c r="F2676" t="s">
        <v>11</v>
      </c>
      <c r="G2676" s="32">
        <v>45000000</v>
      </c>
      <c r="H2676">
        <v>6.9</v>
      </c>
    </row>
    <row r="2677" spans="1:8" x14ac:dyDescent="0.25">
      <c r="A2677" t="s">
        <v>4779</v>
      </c>
      <c r="B2677">
        <v>172</v>
      </c>
      <c r="C2677" s="32">
        <v>48405881.850000001</v>
      </c>
      <c r="D2677" t="s">
        <v>2456</v>
      </c>
      <c r="E2677" t="s">
        <v>4780</v>
      </c>
      <c r="F2677" t="s">
        <v>11</v>
      </c>
      <c r="G2677" s="32">
        <v>12000000</v>
      </c>
      <c r="H2677">
        <v>8</v>
      </c>
    </row>
    <row r="2678" spans="1:8" x14ac:dyDescent="0.25">
      <c r="A2678" t="s">
        <v>1749</v>
      </c>
      <c r="B2678">
        <v>94</v>
      </c>
      <c r="C2678" s="32">
        <v>71038190</v>
      </c>
      <c r="D2678" t="s">
        <v>591</v>
      </c>
      <c r="E2678" t="s">
        <v>2375</v>
      </c>
      <c r="F2678" t="s">
        <v>11</v>
      </c>
      <c r="G2678" s="32">
        <v>30000000</v>
      </c>
      <c r="H2678">
        <v>4.4000000000000004</v>
      </c>
    </row>
    <row r="2679" spans="1:8" x14ac:dyDescent="0.25">
      <c r="A2679" t="s">
        <v>1107</v>
      </c>
      <c r="B2679">
        <v>91</v>
      </c>
      <c r="C2679" s="32">
        <v>20819129</v>
      </c>
      <c r="D2679" t="s">
        <v>591</v>
      </c>
      <c r="E2679" t="s">
        <v>3108</v>
      </c>
      <c r="F2679" t="s">
        <v>11</v>
      </c>
      <c r="G2679" s="32">
        <v>26000000</v>
      </c>
      <c r="H2679">
        <v>5.2</v>
      </c>
    </row>
    <row r="2680" spans="1:8" x14ac:dyDescent="0.25">
      <c r="A2680" t="s">
        <v>2220</v>
      </c>
      <c r="B2680">
        <v>109</v>
      </c>
      <c r="C2680" s="32">
        <v>37371385</v>
      </c>
      <c r="D2680" t="s">
        <v>638</v>
      </c>
      <c r="E2680" t="s">
        <v>2221</v>
      </c>
      <c r="F2680" t="s">
        <v>11</v>
      </c>
      <c r="G2680" s="32">
        <v>40000000</v>
      </c>
      <c r="H2680">
        <v>7</v>
      </c>
    </row>
    <row r="2681" spans="1:8" x14ac:dyDescent="0.25">
      <c r="A2681" t="s">
        <v>880</v>
      </c>
      <c r="B2681">
        <v>123</v>
      </c>
      <c r="C2681" s="32">
        <v>33508922</v>
      </c>
      <c r="D2681" t="s">
        <v>1165</v>
      </c>
      <c r="E2681" t="s">
        <v>2233</v>
      </c>
      <c r="F2681" t="s">
        <v>11</v>
      </c>
      <c r="G2681" s="32">
        <v>40000000</v>
      </c>
      <c r="H2681">
        <v>7.2</v>
      </c>
    </row>
    <row r="2682" spans="1:8" x14ac:dyDescent="0.25">
      <c r="A2682" t="s">
        <v>1729</v>
      </c>
      <c r="B2682">
        <v>90</v>
      </c>
      <c r="C2682" s="32">
        <v>81517441</v>
      </c>
      <c r="D2682" t="s">
        <v>145</v>
      </c>
      <c r="E2682" t="s">
        <v>1730</v>
      </c>
      <c r="F2682" t="s">
        <v>11</v>
      </c>
      <c r="G2682" s="32">
        <v>50000000</v>
      </c>
      <c r="H2682">
        <v>7.1</v>
      </c>
    </row>
    <row r="2683" spans="1:8" x14ac:dyDescent="0.25">
      <c r="A2683" t="s">
        <v>453</v>
      </c>
      <c r="B2683">
        <v>119</v>
      </c>
      <c r="C2683" s="32">
        <v>53789313</v>
      </c>
      <c r="D2683" t="s">
        <v>558</v>
      </c>
      <c r="E2683" t="s">
        <v>1407</v>
      </c>
      <c r="F2683" t="s">
        <v>11</v>
      </c>
      <c r="G2683" s="32">
        <v>60000000</v>
      </c>
      <c r="H2683">
        <v>6.3</v>
      </c>
    </row>
    <row r="2684" spans="1:8" x14ac:dyDescent="0.25">
      <c r="A2684" t="s">
        <v>5336</v>
      </c>
      <c r="B2684">
        <v>79</v>
      </c>
      <c r="C2684" s="32">
        <v>4350774</v>
      </c>
      <c r="D2684" t="s">
        <v>676</v>
      </c>
      <c r="E2684" t="s">
        <v>5337</v>
      </c>
      <c r="F2684" t="s">
        <v>11</v>
      </c>
      <c r="G2684" s="32">
        <v>8000000</v>
      </c>
      <c r="H2684">
        <v>6.5</v>
      </c>
    </row>
    <row r="2685" spans="1:8" x14ac:dyDescent="0.25">
      <c r="A2685" t="s">
        <v>8022</v>
      </c>
      <c r="B2685">
        <v>80</v>
      </c>
      <c r="C2685" s="32">
        <v>48405881.850000001</v>
      </c>
      <c r="D2685" t="s">
        <v>3034</v>
      </c>
      <c r="E2685" t="s">
        <v>8023</v>
      </c>
      <c r="F2685" t="s">
        <v>11</v>
      </c>
      <c r="G2685" s="32">
        <v>70000</v>
      </c>
      <c r="H2685">
        <v>8.3000000000000007</v>
      </c>
    </row>
    <row r="2686" spans="1:8" x14ac:dyDescent="0.25">
      <c r="A2686" t="s">
        <v>3238</v>
      </c>
      <c r="B2686">
        <v>120</v>
      </c>
      <c r="C2686" s="32">
        <v>1055654</v>
      </c>
      <c r="D2686" t="s">
        <v>1672</v>
      </c>
      <c r="E2686" t="s">
        <v>5166</v>
      </c>
      <c r="F2686" t="s">
        <v>11</v>
      </c>
      <c r="G2686" s="32">
        <v>10000000</v>
      </c>
      <c r="H2686">
        <v>7.3</v>
      </c>
    </row>
    <row r="2687" spans="1:8" x14ac:dyDescent="0.25">
      <c r="A2687" t="s">
        <v>91</v>
      </c>
      <c r="B2687">
        <v>184</v>
      </c>
      <c r="C2687" s="32">
        <v>198539855</v>
      </c>
      <c r="D2687" t="s">
        <v>248</v>
      </c>
      <c r="E2687" t="s">
        <v>249</v>
      </c>
      <c r="F2687" t="s">
        <v>11</v>
      </c>
      <c r="G2687" s="32">
        <v>140000000</v>
      </c>
      <c r="H2687">
        <v>6.1</v>
      </c>
    </row>
    <row r="2688" spans="1:8" x14ac:dyDescent="0.25">
      <c r="A2688" t="s">
        <v>4440</v>
      </c>
      <c r="B2688">
        <v>95</v>
      </c>
      <c r="C2688" s="32">
        <v>9123834</v>
      </c>
      <c r="D2688" t="s">
        <v>569</v>
      </c>
      <c r="E2688" t="s">
        <v>4441</v>
      </c>
      <c r="F2688" t="s">
        <v>11</v>
      </c>
      <c r="G2688" s="32">
        <v>15000000</v>
      </c>
      <c r="H2688">
        <v>5.3</v>
      </c>
    </row>
    <row r="2689" spans="1:8" x14ac:dyDescent="0.25">
      <c r="A2689" t="s">
        <v>1649</v>
      </c>
      <c r="B2689">
        <v>103</v>
      </c>
      <c r="C2689" s="32">
        <v>41382841</v>
      </c>
      <c r="D2689" t="s">
        <v>854</v>
      </c>
      <c r="E2689" t="s">
        <v>3983</v>
      </c>
      <c r="F2689" t="s">
        <v>11</v>
      </c>
      <c r="G2689" s="32">
        <v>18000000</v>
      </c>
      <c r="H2689">
        <v>6.3</v>
      </c>
    </row>
    <row r="2690" spans="1:8" x14ac:dyDescent="0.25">
      <c r="A2690" t="s">
        <v>265</v>
      </c>
      <c r="B2690">
        <v>92</v>
      </c>
      <c r="C2690" s="32">
        <v>83348920</v>
      </c>
      <c r="D2690" t="s">
        <v>148</v>
      </c>
      <c r="E2690" t="s">
        <v>384</v>
      </c>
      <c r="F2690" t="s">
        <v>11</v>
      </c>
      <c r="G2690" s="32">
        <v>132000000</v>
      </c>
      <c r="H2690">
        <v>6.7</v>
      </c>
    </row>
    <row r="2691" spans="1:8" x14ac:dyDescent="0.25">
      <c r="A2691" t="s">
        <v>8001</v>
      </c>
      <c r="B2691">
        <v>99</v>
      </c>
      <c r="C2691" s="32">
        <v>48405881.850000001</v>
      </c>
      <c r="D2691" t="s">
        <v>2847</v>
      </c>
      <c r="E2691" t="s">
        <v>8002</v>
      </c>
      <c r="F2691" t="s">
        <v>11</v>
      </c>
      <c r="G2691" s="32">
        <v>100000</v>
      </c>
      <c r="H2691">
        <v>5.8</v>
      </c>
    </row>
    <row r="2692" spans="1:8" x14ac:dyDescent="0.25">
      <c r="A2692" t="s">
        <v>3878</v>
      </c>
      <c r="B2692">
        <v>100</v>
      </c>
      <c r="C2692" s="32">
        <v>121972</v>
      </c>
      <c r="D2692" t="s">
        <v>3879</v>
      </c>
      <c r="E2692" t="s">
        <v>3880</v>
      </c>
      <c r="F2692" t="s">
        <v>11</v>
      </c>
      <c r="G2692" s="32">
        <v>22000000</v>
      </c>
      <c r="H2692">
        <v>5.5</v>
      </c>
    </row>
    <row r="2693" spans="1:8" x14ac:dyDescent="0.25">
      <c r="A2693" t="s">
        <v>422</v>
      </c>
      <c r="B2693">
        <v>118</v>
      </c>
      <c r="C2693" s="32">
        <v>88761720</v>
      </c>
      <c r="D2693" t="s">
        <v>65</v>
      </c>
      <c r="E2693" t="s">
        <v>713</v>
      </c>
      <c r="F2693" t="s">
        <v>11</v>
      </c>
      <c r="G2693" s="32">
        <v>95000000</v>
      </c>
      <c r="H2693">
        <v>5.9</v>
      </c>
    </row>
    <row r="2694" spans="1:8" x14ac:dyDescent="0.25">
      <c r="A2694" t="s">
        <v>766</v>
      </c>
      <c r="B2694">
        <v>106</v>
      </c>
      <c r="C2694" s="32">
        <v>68558662</v>
      </c>
      <c r="D2694" t="s">
        <v>65</v>
      </c>
      <c r="E2694" t="s">
        <v>767</v>
      </c>
      <c r="F2694" t="s">
        <v>11</v>
      </c>
      <c r="G2694" s="32">
        <v>90000000</v>
      </c>
      <c r="H2694">
        <v>5.9</v>
      </c>
    </row>
    <row r="2695" spans="1:8" x14ac:dyDescent="0.25">
      <c r="A2695" t="s">
        <v>7953</v>
      </c>
      <c r="B2695">
        <v>109</v>
      </c>
      <c r="C2695" s="32">
        <v>48405881.850000001</v>
      </c>
      <c r="D2695" t="s">
        <v>1165</v>
      </c>
      <c r="E2695" t="s">
        <v>7954</v>
      </c>
      <c r="F2695" t="s">
        <v>11</v>
      </c>
      <c r="G2695" s="32">
        <v>200000</v>
      </c>
      <c r="H2695">
        <v>7</v>
      </c>
    </row>
    <row r="2696" spans="1:8" x14ac:dyDescent="0.25">
      <c r="A2696" t="s">
        <v>627</v>
      </c>
      <c r="B2696">
        <v>147</v>
      </c>
      <c r="C2696" s="32">
        <v>2208939</v>
      </c>
      <c r="D2696" t="s">
        <v>1312</v>
      </c>
      <c r="E2696" t="s">
        <v>1313</v>
      </c>
      <c r="F2696" t="s">
        <v>11</v>
      </c>
      <c r="G2696" s="32">
        <v>50000000</v>
      </c>
      <c r="H2696">
        <v>7.5</v>
      </c>
    </row>
    <row r="2697" spans="1:8" x14ac:dyDescent="0.25">
      <c r="A2697" t="s">
        <v>5710</v>
      </c>
      <c r="B2697">
        <v>88</v>
      </c>
      <c r="C2697" s="32">
        <v>828</v>
      </c>
      <c r="D2697" t="s">
        <v>5711</v>
      </c>
      <c r="E2697" t="s">
        <v>5712</v>
      </c>
      <c r="F2697" t="s">
        <v>11</v>
      </c>
      <c r="G2697" s="32">
        <v>39887981.009999998</v>
      </c>
      <c r="H2697">
        <v>6.4</v>
      </c>
    </row>
    <row r="2698" spans="1:8" x14ac:dyDescent="0.25">
      <c r="A2698" t="s">
        <v>5577</v>
      </c>
      <c r="B2698">
        <v>89</v>
      </c>
      <c r="C2698" s="32">
        <v>4443403</v>
      </c>
      <c r="D2698" t="s">
        <v>5578</v>
      </c>
      <c r="E2698" t="s">
        <v>5579</v>
      </c>
      <c r="F2698" t="s">
        <v>497</v>
      </c>
      <c r="G2698" s="32">
        <v>7300000</v>
      </c>
      <c r="H2698">
        <v>8</v>
      </c>
    </row>
    <row r="2699" spans="1:8" x14ac:dyDescent="0.25">
      <c r="A2699" t="s">
        <v>4448</v>
      </c>
      <c r="B2699">
        <v>103</v>
      </c>
      <c r="C2699" s="32">
        <v>57469179</v>
      </c>
      <c r="D2699" t="s">
        <v>2503</v>
      </c>
      <c r="E2699" t="s">
        <v>4902</v>
      </c>
      <c r="F2699" t="s">
        <v>11</v>
      </c>
      <c r="G2699" s="32">
        <v>11500000</v>
      </c>
      <c r="H2699">
        <v>6.6</v>
      </c>
    </row>
    <row r="2700" spans="1:8" x14ac:dyDescent="0.25">
      <c r="A2700" t="s">
        <v>5060</v>
      </c>
      <c r="B2700">
        <v>102</v>
      </c>
      <c r="C2700" s="32">
        <v>48405881.850000001</v>
      </c>
      <c r="D2700" t="s">
        <v>65</v>
      </c>
      <c r="E2700" t="s">
        <v>5061</v>
      </c>
      <c r="F2700" t="s">
        <v>11</v>
      </c>
      <c r="G2700" s="32">
        <v>65000000</v>
      </c>
      <c r="H2700">
        <v>7.3</v>
      </c>
    </row>
    <row r="2701" spans="1:8" x14ac:dyDescent="0.25">
      <c r="A2701" t="s">
        <v>6024</v>
      </c>
      <c r="B2701">
        <v>97</v>
      </c>
      <c r="C2701" s="32">
        <v>7282851</v>
      </c>
      <c r="D2701" t="s">
        <v>1473</v>
      </c>
      <c r="E2701" t="s">
        <v>6543</v>
      </c>
      <c r="F2701" t="s">
        <v>11</v>
      </c>
      <c r="G2701" s="32">
        <v>3000000</v>
      </c>
      <c r="H2701">
        <v>6.5</v>
      </c>
    </row>
    <row r="2702" spans="1:8" x14ac:dyDescent="0.25">
      <c r="A2702" t="s">
        <v>6538</v>
      </c>
      <c r="B2702">
        <v>99</v>
      </c>
      <c r="C2702" s="32">
        <v>7059537</v>
      </c>
      <c r="D2702" t="s">
        <v>676</v>
      </c>
      <c r="E2702" t="s">
        <v>6539</v>
      </c>
      <c r="F2702" t="s">
        <v>11</v>
      </c>
      <c r="G2702" s="32">
        <v>3000000</v>
      </c>
      <c r="H2702">
        <v>3</v>
      </c>
    </row>
    <row r="2703" spans="1:8" x14ac:dyDescent="0.25">
      <c r="A2703" t="s">
        <v>233</v>
      </c>
      <c r="B2703">
        <v>123</v>
      </c>
      <c r="C2703" s="32">
        <v>104632573</v>
      </c>
      <c r="D2703" t="s">
        <v>2345</v>
      </c>
      <c r="E2703" t="s">
        <v>2662</v>
      </c>
      <c r="F2703" t="s">
        <v>11</v>
      </c>
      <c r="G2703" s="32">
        <v>32000000</v>
      </c>
      <c r="H2703">
        <v>6.4</v>
      </c>
    </row>
    <row r="2704" spans="1:8" x14ac:dyDescent="0.25">
      <c r="A2704" t="s">
        <v>937</v>
      </c>
      <c r="B2704">
        <v>125</v>
      </c>
      <c r="C2704" s="32">
        <v>77324422</v>
      </c>
      <c r="D2704" t="s">
        <v>1165</v>
      </c>
      <c r="E2704" t="s">
        <v>4225</v>
      </c>
      <c r="F2704" t="s">
        <v>11</v>
      </c>
      <c r="G2704" s="32">
        <v>26000000</v>
      </c>
      <c r="H2704">
        <v>7.7</v>
      </c>
    </row>
    <row r="2705" spans="1:8" x14ac:dyDescent="0.25">
      <c r="A2705" t="s">
        <v>1920</v>
      </c>
      <c r="B2705">
        <v>98</v>
      </c>
      <c r="C2705" s="32">
        <v>37707719</v>
      </c>
      <c r="D2705" t="s">
        <v>524</v>
      </c>
      <c r="E2705" t="s">
        <v>4801</v>
      </c>
      <c r="F2705" t="s">
        <v>11</v>
      </c>
      <c r="G2705" s="32">
        <v>12000000</v>
      </c>
      <c r="H2705">
        <v>7.6</v>
      </c>
    </row>
    <row r="2706" spans="1:8" x14ac:dyDescent="0.25">
      <c r="A2706" t="s">
        <v>448</v>
      </c>
      <c r="B2706">
        <v>81</v>
      </c>
      <c r="C2706" s="32">
        <v>46563158</v>
      </c>
      <c r="D2706" t="s">
        <v>519</v>
      </c>
      <c r="E2706" t="s">
        <v>4928</v>
      </c>
      <c r="F2706" t="s">
        <v>11</v>
      </c>
      <c r="G2706" s="32">
        <v>13000000</v>
      </c>
      <c r="H2706">
        <v>7.1</v>
      </c>
    </row>
    <row r="2707" spans="1:8" x14ac:dyDescent="0.25">
      <c r="A2707" t="s">
        <v>403</v>
      </c>
      <c r="B2707">
        <v>84</v>
      </c>
      <c r="C2707" s="32">
        <v>3216970</v>
      </c>
      <c r="D2707" t="s">
        <v>657</v>
      </c>
      <c r="E2707" t="s">
        <v>8024</v>
      </c>
      <c r="F2707" t="s">
        <v>11</v>
      </c>
      <c r="G2707" s="32">
        <v>60000</v>
      </c>
      <c r="H2707">
        <v>7.5</v>
      </c>
    </row>
    <row r="2708" spans="1:8" x14ac:dyDescent="0.25">
      <c r="A2708" t="s">
        <v>2202</v>
      </c>
      <c r="B2708">
        <v>80</v>
      </c>
      <c r="C2708" s="32">
        <v>2360184</v>
      </c>
      <c r="D2708" t="s">
        <v>866</v>
      </c>
      <c r="E2708" t="s">
        <v>7785</v>
      </c>
      <c r="F2708" t="s">
        <v>11</v>
      </c>
      <c r="G2708" s="32">
        <v>300000</v>
      </c>
      <c r="H2708">
        <v>7.1</v>
      </c>
    </row>
    <row r="2709" spans="1:8" x14ac:dyDescent="0.25">
      <c r="A2709" t="s">
        <v>7792</v>
      </c>
      <c r="B2709">
        <v>110</v>
      </c>
      <c r="C2709" s="32">
        <v>48405881.850000001</v>
      </c>
      <c r="D2709" t="s">
        <v>1641</v>
      </c>
      <c r="E2709" t="s">
        <v>7793</v>
      </c>
      <c r="F2709" t="s">
        <v>497</v>
      </c>
      <c r="G2709" s="32">
        <v>300000</v>
      </c>
      <c r="H2709">
        <v>7.7</v>
      </c>
    </row>
    <row r="2710" spans="1:8" x14ac:dyDescent="0.25">
      <c r="A2710" t="s">
        <v>1840</v>
      </c>
      <c r="B2710">
        <v>117</v>
      </c>
      <c r="C2710" s="32">
        <v>87341380</v>
      </c>
      <c r="D2710" t="s">
        <v>591</v>
      </c>
      <c r="E2710" t="s">
        <v>3116</v>
      </c>
      <c r="F2710" t="s">
        <v>11</v>
      </c>
      <c r="G2710" s="32">
        <v>27000000</v>
      </c>
      <c r="H2710">
        <v>7</v>
      </c>
    </row>
    <row r="2711" spans="1:8" x14ac:dyDescent="0.25">
      <c r="A2711" t="s">
        <v>4672</v>
      </c>
      <c r="B2711">
        <v>108</v>
      </c>
      <c r="C2711" s="32">
        <v>180483</v>
      </c>
      <c r="D2711" t="s">
        <v>8113</v>
      </c>
      <c r="E2711" t="s">
        <v>8114</v>
      </c>
      <c r="F2711" t="s">
        <v>11</v>
      </c>
      <c r="G2711" s="32">
        <v>10000</v>
      </c>
      <c r="H2711">
        <v>6.1</v>
      </c>
    </row>
    <row r="2712" spans="1:8" x14ac:dyDescent="0.25">
      <c r="A2712" t="s">
        <v>8089</v>
      </c>
      <c r="B2712">
        <v>65</v>
      </c>
      <c r="C2712" s="32">
        <v>8231</v>
      </c>
      <c r="D2712" t="s">
        <v>1811</v>
      </c>
      <c r="E2712" t="s">
        <v>8090</v>
      </c>
      <c r="F2712" t="s">
        <v>11</v>
      </c>
      <c r="G2712" s="32">
        <v>27000</v>
      </c>
      <c r="H2712">
        <v>6.7</v>
      </c>
    </row>
    <row r="2713" spans="1:8" x14ac:dyDescent="0.25">
      <c r="A2713" t="s">
        <v>4996</v>
      </c>
      <c r="B2713">
        <v>97</v>
      </c>
      <c r="C2713" s="32">
        <v>24784</v>
      </c>
      <c r="D2713" t="s">
        <v>3034</v>
      </c>
      <c r="E2713" t="s">
        <v>7223</v>
      </c>
      <c r="F2713" t="s">
        <v>11</v>
      </c>
      <c r="G2713" s="32">
        <v>1200000</v>
      </c>
      <c r="H2713">
        <v>7.4</v>
      </c>
    </row>
    <row r="2714" spans="1:8" x14ac:dyDescent="0.25">
      <c r="A2714" t="s">
        <v>2051</v>
      </c>
      <c r="B2714">
        <v>88</v>
      </c>
      <c r="C2714" s="32">
        <v>84300000</v>
      </c>
      <c r="D2714" t="s">
        <v>2052</v>
      </c>
      <c r="E2714" t="s">
        <v>2053</v>
      </c>
      <c r="F2714" t="s">
        <v>11</v>
      </c>
      <c r="G2714" s="32">
        <v>2600000</v>
      </c>
      <c r="H2714">
        <v>7.5</v>
      </c>
    </row>
    <row r="2715" spans="1:8" x14ac:dyDescent="0.25">
      <c r="A2715" t="s">
        <v>2524</v>
      </c>
      <c r="B2715">
        <v>88</v>
      </c>
      <c r="C2715" s="32">
        <v>25003072</v>
      </c>
      <c r="D2715" t="s">
        <v>2559</v>
      </c>
      <c r="E2715" t="s">
        <v>3431</v>
      </c>
      <c r="F2715" t="s">
        <v>11</v>
      </c>
      <c r="G2715" s="32">
        <v>24000000</v>
      </c>
      <c r="H2715">
        <v>5.5</v>
      </c>
    </row>
    <row r="2716" spans="1:8" x14ac:dyDescent="0.25">
      <c r="A2716" t="s">
        <v>1872</v>
      </c>
      <c r="B2716">
        <v>135</v>
      </c>
      <c r="C2716" s="32">
        <v>7994115</v>
      </c>
      <c r="D2716" t="s">
        <v>1873</v>
      </c>
      <c r="E2716" t="s">
        <v>1874</v>
      </c>
      <c r="F2716" t="s">
        <v>11</v>
      </c>
      <c r="G2716" s="32">
        <v>39887981.009999998</v>
      </c>
      <c r="H2716">
        <v>7.4</v>
      </c>
    </row>
    <row r="2717" spans="1:8" x14ac:dyDescent="0.25">
      <c r="A2717" t="s">
        <v>12</v>
      </c>
      <c r="B2717">
        <v>169</v>
      </c>
      <c r="C2717" s="32">
        <v>309404152</v>
      </c>
      <c r="D2717" t="s">
        <v>13</v>
      </c>
      <c r="E2717" t="s">
        <v>14</v>
      </c>
      <c r="F2717" t="s">
        <v>11</v>
      </c>
      <c r="G2717" s="32">
        <v>300000000</v>
      </c>
      <c r="H2717">
        <v>7.1</v>
      </c>
    </row>
    <row r="2718" spans="1:8" x14ac:dyDescent="0.25">
      <c r="A2718" t="s">
        <v>12</v>
      </c>
      <c r="B2718">
        <v>151</v>
      </c>
      <c r="C2718" s="32">
        <v>423032628</v>
      </c>
      <c r="D2718" t="s">
        <v>13</v>
      </c>
      <c r="E2718" t="s">
        <v>42</v>
      </c>
      <c r="F2718" t="s">
        <v>11</v>
      </c>
      <c r="G2718" s="32">
        <v>225000000</v>
      </c>
      <c r="H2718">
        <v>7.3</v>
      </c>
    </row>
    <row r="2719" spans="1:8" x14ac:dyDescent="0.25">
      <c r="A2719" t="s">
        <v>50</v>
      </c>
      <c r="B2719">
        <v>136</v>
      </c>
      <c r="C2719" s="32">
        <v>241063875</v>
      </c>
      <c r="D2719" t="s">
        <v>13</v>
      </c>
      <c r="E2719" t="s">
        <v>51</v>
      </c>
      <c r="F2719" t="s">
        <v>11</v>
      </c>
      <c r="G2719" s="32">
        <v>250000000</v>
      </c>
      <c r="H2719">
        <v>6.7</v>
      </c>
    </row>
    <row r="2720" spans="1:8" x14ac:dyDescent="0.25">
      <c r="A2720" t="s">
        <v>12</v>
      </c>
      <c r="B2720">
        <v>143</v>
      </c>
      <c r="C2720" s="32">
        <v>305388685</v>
      </c>
      <c r="D2720" t="s">
        <v>13</v>
      </c>
      <c r="E2720" t="s">
        <v>427</v>
      </c>
      <c r="F2720" t="s">
        <v>11</v>
      </c>
      <c r="G2720" s="32">
        <v>140000000</v>
      </c>
      <c r="H2720">
        <v>8.1</v>
      </c>
    </row>
    <row r="2721" spans="1:8" x14ac:dyDescent="0.25">
      <c r="A2721" t="s">
        <v>472</v>
      </c>
      <c r="B2721">
        <v>112</v>
      </c>
      <c r="C2721" s="32">
        <v>39235088</v>
      </c>
      <c r="D2721" t="s">
        <v>3450</v>
      </c>
      <c r="E2721" t="s">
        <v>3451</v>
      </c>
      <c r="F2721" t="s">
        <v>11</v>
      </c>
      <c r="G2721" s="32">
        <v>23000000</v>
      </c>
      <c r="H2721">
        <v>7.1</v>
      </c>
    </row>
    <row r="2722" spans="1:8" x14ac:dyDescent="0.25">
      <c r="A2722" t="s">
        <v>2967</v>
      </c>
      <c r="B2722">
        <v>115</v>
      </c>
      <c r="C2722" s="32">
        <v>183436380</v>
      </c>
      <c r="D2722" t="s">
        <v>2178</v>
      </c>
      <c r="E2722" t="s">
        <v>2968</v>
      </c>
      <c r="F2722" t="s">
        <v>11</v>
      </c>
      <c r="G2722" s="32">
        <v>29000000</v>
      </c>
      <c r="H2722">
        <v>6.5</v>
      </c>
    </row>
    <row r="2723" spans="1:8" x14ac:dyDescent="0.25">
      <c r="A2723" t="s">
        <v>4121</v>
      </c>
      <c r="B2723">
        <v>112</v>
      </c>
      <c r="C2723" s="32">
        <v>64998368</v>
      </c>
      <c r="D2723" t="s">
        <v>2218</v>
      </c>
      <c r="E2723" t="s">
        <v>4122</v>
      </c>
      <c r="F2723" t="s">
        <v>11</v>
      </c>
      <c r="G2723" s="32">
        <v>17000000</v>
      </c>
      <c r="H2723">
        <v>7.2</v>
      </c>
    </row>
    <row r="2724" spans="1:8" x14ac:dyDescent="0.25">
      <c r="A2724" t="s">
        <v>422</v>
      </c>
      <c r="B2724">
        <v>106</v>
      </c>
      <c r="C2724" s="32">
        <v>78747585</v>
      </c>
      <c r="D2724" t="s">
        <v>753</v>
      </c>
      <c r="E2724" t="s">
        <v>754</v>
      </c>
      <c r="F2724" t="s">
        <v>11</v>
      </c>
      <c r="G2724" s="32">
        <v>88000000</v>
      </c>
      <c r="H2724">
        <v>5.6</v>
      </c>
    </row>
    <row r="2725" spans="1:8" x14ac:dyDescent="0.25">
      <c r="A2725" t="s">
        <v>1448</v>
      </c>
      <c r="B2725">
        <v>91</v>
      </c>
      <c r="C2725" s="32">
        <v>42194060</v>
      </c>
      <c r="D2725" t="s">
        <v>204</v>
      </c>
      <c r="E2725" t="s">
        <v>1449</v>
      </c>
      <c r="F2725" t="s">
        <v>11</v>
      </c>
      <c r="G2725" s="32">
        <v>70000000</v>
      </c>
      <c r="H2725">
        <v>6.1</v>
      </c>
    </row>
    <row r="2726" spans="1:8" x14ac:dyDescent="0.25">
      <c r="A2726" t="s">
        <v>83</v>
      </c>
      <c r="B2726">
        <v>119</v>
      </c>
      <c r="C2726" s="32">
        <v>180011740</v>
      </c>
      <c r="D2726" t="s">
        <v>74</v>
      </c>
      <c r="E2726" t="s">
        <v>578</v>
      </c>
      <c r="F2726" t="s">
        <v>11</v>
      </c>
      <c r="G2726" s="32">
        <v>100000000</v>
      </c>
      <c r="H2726">
        <v>5.7</v>
      </c>
    </row>
    <row r="2727" spans="1:8" x14ac:dyDescent="0.25">
      <c r="A2727" t="s">
        <v>83</v>
      </c>
      <c r="B2727">
        <v>119</v>
      </c>
      <c r="C2727" s="32">
        <v>180011740</v>
      </c>
      <c r="D2727" t="s">
        <v>74</v>
      </c>
      <c r="E2727" t="s">
        <v>578</v>
      </c>
      <c r="F2727" t="s">
        <v>11</v>
      </c>
      <c r="G2727" s="32">
        <v>100000000</v>
      </c>
      <c r="H2727">
        <v>5.7</v>
      </c>
    </row>
    <row r="2728" spans="1:8" x14ac:dyDescent="0.25">
      <c r="A2728" t="s">
        <v>5277</v>
      </c>
      <c r="B2728">
        <v>102</v>
      </c>
      <c r="C2728" s="32">
        <v>48405881.850000001</v>
      </c>
      <c r="D2728" t="s">
        <v>1544</v>
      </c>
      <c r="E2728" t="s">
        <v>5278</v>
      </c>
      <c r="F2728" t="s">
        <v>11</v>
      </c>
      <c r="G2728" s="32">
        <v>10000000</v>
      </c>
      <c r="H2728">
        <v>6</v>
      </c>
    </row>
    <row r="2729" spans="1:8" x14ac:dyDescent="0.25">
      <c r="A2729" t="s">
        <v>251</v>
      </c>
      <c r="B2729">
        <v>120</v>
      </c>
      <c r="C2729" s="32">
        <v>137963328</v>
      </c>
      <c r="D2729" t="s">
        <v>1160</v>
      </c>
      <c r="E2729" t="s">
        <v>5758</v>
      </c>
      <c r="F2729" t="s">
        <v>11</v>
      </c>
      <c r="G2729" s="32">
        <v>6000000</v>
      </c>
      <c r="H2729">
        <v>8.1</v>
      </c>
    </row>
    <row r="2730" spans="1:8" x14ac:dyDescent="0.25">
      <c r="A2730" t="s">
        <v>1080</v>
      </c>
      <c r="B2730">
        <v>124</v>
      </c>
      <c r="C2730" s="32">
        <v>8427204</v>
      </c>
      <c r="D2730" t="s">
        <v>2135</v>
      </c>
      <c r="E2730" t="s">
        <v>3428</v>
      </c>
      <c r="F2730" t="s">
        <v>11</v>
      </c>
      <c r="G2730" s="32">
        <v>24000000</v>
      </c>
      <c r="H2730">
        <v>5.4</v>
      </c>
    </row>
    <row r="2731" spans="1:8" x14ac:dyDescent="0.25">
      <c r="A2731" t="s">
        <v>1578</v>
      </c>
      <c r="B2731">
        <v>105</v>
      </c>
      <c r="C2731" s="32">
        <v>13101142</v>
      </c>
      <c r="D2731" t="s">
        <v>1329</v>
      </c>
      <c r="E2731" t="s">
        <v>2630</v>
      </c>
      <c r="F2731" t="s">
        <v>11</v>
      </c>
      <c r="G2731" s="32">
        <v>35000000</v>
      </c>
      <c r="H2731">
        <v>5.7</v>
      </c>
    </row>
    <row r="2732" spans="1:8" x14ac:dyDescent="0.25">
      <c r="A2732" t="s">
        <v>5469</v>
      </c>
      <c r="B2732">
        <v>90</v>
      </c>
      <c r="C2732" s="32">
        <v>4033268</v>
      </c>
      <c r="D2732" t="s">
        <v>866</v>
      </c>
      <c r="E2732" t="s">
        <v>6554</v>
      </c>
      <c r="F2732" t="s">
        <v>11</v>
      </c>
      <c r="G2732" s="32">
        <v>39887981.009999998</v>
      </c>
      <c r="H2732">
        <v>6.6</v>
      </c>
    </row>
    <row r="2733" spans="1:8" x14ac:dyDescent="0.25">
      <c r="A2733" t="s">
        <v>2091</v>
      </c>
      <c r="B2733">
        <v>99</v>
      </c>
      <c r="C2733" s="32">
        <v>2843</v>
      </c>
      <c r="D2733" t="s">
        <v>3509</v>
      </c>
      <c r="E2733" t="s">
        <v>6919</v>
      </c>
      <c r="F2733" t="s">
        <v>11</v>
      </c>
      <c r="G2733" s="32">
        <v>39887981.009999998</v>
      </c>
      <c r="H2733">
        <v>5.4</v>
      </c>
    </row>
    <row r="2734" spans="1:8" x14ac:dyDescent="0.25">
      <c r="A2734" t="s">
        <v>1559</v>
      </c>
      <c r="B2734">
        <v>84</v>
      </c>
      <c r="C2734" s="32">
        <v>141600000</v>
      </c>
      <c r="D2734" t="s">
        <v>1560</v>
      </c>
      <c r="E2734" t="s">
        <v>1561</v>
      </c>
      <c r="F2734" t="s">
        <v>11</v>
      </c>
      <c r="G2734" s="32">
        <v>55000000</v>
      </c>
      <c r="H2734">
        <v>6.6</v>
      </c>
    </row>
    <row r="2735" spans="1:8" x14ac:dyDescent="0.25">
      <c r="A2735" t="s">
        <v>6492</v>
      </c>
      <c r="B2735">
        <v>136</v>
      </c>
      <c r="C2735" s="32">
        <v>48405881.850000001</v>
      </c>
      <c r="D2735" t="s">
        <v>866</v>
      </c>
      <c r="E2735" t="s">
        <v>6638</v>
      </c>
      <c r="F2735" t="s">
        <v>11</v>
      </c>
      <c r="G2735" s="32">
        <v>2900000</v>
      </c>
      <c r="H2735">
        <v>7.3</v>
      </c>
    </row>
    <row r="2736" spans="1:8" x14ac:dyDescent="0.25">
      <c r="A2736" t="s">
        <v>1005</v>
      </c>
      <c r="B2736">
        <v>109</v>
      </c>
      <c r="C2736" s="32">
        <v>27515786</v>
      </c>
      <c r="D2736" t="s">
        <v>69</v>
      </c>
      <c r="E2736" t="s">
        <v>4552</v>
      </c>
      <c r="F2736" t="s">
        <v>11</v>
      </c>
      <c r="G2736" s="32">
        <v>14000000</v>
      </c>
      <c r="H2736">
        <v>5.9</v>
      </c>
    </row>
    <row r="2737" spans="1:8" x14ac:dyDescent="0.25">
      <c r="A2737" t="s">
        <v>4018</v>
      </c>
      <c r="B2737">
        <v>92</v>
      </c>
      <c r="C2737" s="32">
        <v>48405881.850000001</v>
      </c>
      <c r="D2737" t="s">
        <v>519</v>
      </c>
      <c r="E2737" t="s">
        <v>6620</v>
      </c>
      <c r="F2737" t="s">
        <v>11</v>
      </c>
      <c r="G2737" s="32">
        <v>3000000</v>
      </c>
      <c r="H2737">
        <v>7.4</v>
      </c>
    </row>
    <row r="2738" spans="1:8" x14ac:dyDescent="0.25">
      <c r="A2738" t="s">
        <v>642</v>
      </c>
      <c r="B2738">
        <v>114</v>
      </c>
      <c r="C2738" s="32">
        <v>28772222</v>
      </c>
      <c r="D2738" t="s">
        <v>643</v>
      </c>
      <c r="E2738" t="s">
        <v>644</v>
      </c>
      <c r="F2738" t="s">
        <v>11</v>
      </c>
      <c r="G2738" s="32">
        <v>105000000</v>
      </c>
      <c r="H2738">
        <v>5.3</v>
      </c>
    </row>
    <row r="2739" spans="1:8" x14ac:dyDescent="0.25">
      <c r="A2739" t="s">
        <v>642</v>
      </c>
      <c r="B2739">
        <v>114</v>
      </c>
      <c r="C2739" s="32">
        <v>28772222</v>
      </c>
      <c r="D2739" t="s">
        <v>643</v>
      </c>
      <c r="E2739" t="s">
        <v>644</v>
      </c>
      <c r="F2739" t="s">
        <v>11</v>
      </c>
      <c r="G2739" s="32">
        <v>105000000</v>
      </c>
      <c r="H2739">
        <v>5.3</v>
      </c>
    </row>
    <row r="2740" spans="1:8" x14ac:dyDescent="0.25">
      <c r="A2740" t="s">
        <v>6513</v>
      </c>
      <c r="B2740">
        <v>93</v>
      </c>
      <c r="C2740" s="32">
        <v>48405881.850000001</v>
      </c>
      <c r="D2740" t="s">
        <v>744</v>
      </c>
      <c r="E2740" t="s">
        <v>6514</v>
      </c>
      <c r="F2740" t="s">
        <v>222</v>
      </c>
      <c r="G2740" s="32">
        <v>16000000</v>
      </c>
      <c r="H2740">
        <v>5.6</v>
      </c>
    </row>
    <row r="2741" spans="1:8" x14ac:dyDescent="0.25">
      <c r="A2741" t="s">
        <v>2530</v>
      </c>
      <c r="B2741">
        <v>96</v>
      </c>
      <c r="C2741" s="32">
        <v>81200000</v>
      </c>
      <c r="D2741" t="s">
        <v>676</v>
      </c>
      <c r="E2741" t="s">
        <v>6178</v>
      </c>
      <c r="F2741" t="s">
        <v>11</v>
      </c>
      <c r="G2741" s="32">
        <v>4500000</v>
      </c>
      <c r="H2741">
        <v>6.7</v>
      </c>
    </row>
    <row r="2742" spans="1:8" x14ac:dyDescent="0.25">
      <c r="A2742" t="s">
        <v>5218</v>
      </c>
      <c r="B2742">
        <v>83</v>
      </c>
      <c r="C2742" s="32">
        <v>126247</v>
      </c>
      <c r="D2742" t="s">
        <v>336</v>
      </c>
      <c r="E2742" t="s">
        <v>5219</v>
      </c>
      <c r="F2742" t="s">
        <v>11</v>
      </c>
      <c r="G2742" s="32">
        <v>6200000</v>
      </c>
      <c r="H2742">
        <v>3.3</v>
      </c>
    </row>
    <row r="2743" spans="1:8" x14ac:dyDescent="0.25">
      <c r="A2743" t="s">
        <v>5377</v>
      </c>
      <c r="B2743">
        <v>127</v>
      </c>
      <c r="C2743" s="32">
        <v>171320</v>
      </c>
      <c r="D2743" t="s">
        <v>661</v>
      </c>
      <c r="E2743" t="s">
        <v>5378</v>
      </c>
      <c r="F2743" t="s">
        <v>497</v>
      </c>
      <c r="G2743" s="32">
        <v>39887981.009999998</v>
      </c>
      <c r="H2743">
        <v>7.3</v>
      </c>
    </row>
    <row r="2744" spans="1:8" x14ac:dyDescent="0.25">
      <c r="A2744" t="s">
        <v>3716</v>
      </c>
      <c r="B2744">
        <v>122</v>
      </c>
      <c r="C2744" s="32">
        <v>8596914</v>
      </c>
      <c r="D2744" t="s">
        <v>524</v>
      </c>
      <c r="E2744" t="s">
        <v>5801</v>
      </c>
      <c r="F2744" t="s">
        <v>11</v>
      </c>
      <c r="G2744" s="32">
        <v>6000000</v>
      </c>
      <c r="H2744">
        <v>7</v>
      </c>
    </row>
    <row r="2745" spans="1:8" x14ac:dyDescent="0.25">
      <c r="A2745" t="s">
        <v>5280</v>
      </c>
      <c r="B2745">
        <v>98</v>
      </c>
      <c r="C2745" s="32">
        <v>14114488</v>
      </c>
      <c r="D2745" t="s">
        <v>1883</v>
      </c>
      <c r="E2745" t="s">
        <v>5281</v>
      </c>
      <c r="F2745" t="s">
        <v>11</v>
      </c>
      <c r="G2745" s="32">
        <v>10500000</v>
      </c>
      <c r="H2745">
        <v>4.5</v>
      </c>
    </row>
    <row r="2746" spans="1:8" x14ac:dyDescent="0.25">
      <c r="A2746" t="s">
        <v>2502</v>
      </c>
      <c r="B2746">
        <v>120</v>
      </c>
      <c r="C2746" s="32">
        <v>76600000</v>
      </c>
      <c r="D2746" t="s">
        <v>2503</v>
      </c>
      <c r="E2746" t="s">
        <v>2504</v>
      </c>
      <c r="F2746" t="s">
        <v>11</v>
      </c>
      <c r="G2746" s="32">
        <v>10700000</v>
      </c>
      <c r="H2746">
        <v>7.4</v>
      </c>
    </row>
    <row r="2747" spans="1:8" x14ac:dyDescent="0.25">
      <c r="A2747" t="s">
        <v>2502</v>
      </c>
      <c r="B2747">
        <v>120</v>
      </c>
      <c r="C2747" s="32">
        <v>76600000</v>
      </c>
      <c r="D2747" t="s">
        <v>2503</v>
      </c>
      <c r="E2747" t="s">
        <v>2504</v>
      </c>
      <c r="F2747" t="s">
        <v>11</v>
      </c>
      <c r="G2747" s="32">
        <v>10700000</v>
      </c>
      <c r="H2747">
        <v>7.4</v>
      </c>
    </row>
    <row r="2748" spans="1:8" x14ac:dyDescent="0.25">
      <c r="A2748" t="s">
        <v>801</v>
      </c>
      <c r="B2748">
        <v>105</v>
      </c>
      <c r="C2748" s="32">
        <v>23219748</v>
      </c>
      <c r="D2748" t="s">
        <v>990</v>
      </c>
      <c r="E2748" t="s">
        <v>991</v>
      </c>
      <c r="F2748" t="s">
        <v>11</v>
      </c>
      <c r="G2748" s="32">
        <v>80000000</v>
      </c>
      <c r="H2748">
        <v>5.6</v>
      </c>
    </row>
    <row r="2749" spans="1:8" x14ac:dyDescent="0.25">
      <c r="A2749" t="s">
        <v>7115</v>
      </c>
      <c r="B2749">
        <v>95</v>
      </c>
      <c r="C2749" s="32">
        <v>3478</v>
      </c>
      <c r="D2749" t="s">
        <v>2503</v>
      </c>
      <c r="E2749" t="s">
        <v>7116</v>
      </c>
      <c r="F2749" t="s">
        <v>11</v>
      </c>
      <c r="G2749" s="32">
        <v>1500000</v>
      </c>
      <c r="H2749">
        <v>6.7</v>
      </c>
    </row>
    <row r="2750" spans="1:8" x14ac:dyDescent="0.25">
      <c r="A2750" t="s">
        <v>2622</v>
      </c>
      <c r="B2750">
        <v>101</v>
      </c>
      <c r="C2750" s="32">
        <v>15081783</v>
      </c>
      <c r="D2750" t="s">
        <v>206</v>
      </c>
      <c r="E2750" t="s">
        <v>2623</v>
      </c>
      <c r="F2750" t="s">
        <v>222</v>
      </c>
      <c r="G2750" s="32">
        <v>34000000</v>
      </c>
      <c r="H2750">
        <v>7.7</v>
      </c>
    </row>
    <row r="2751" spans="1:8" x14ac:dyDescent="0.25">
      <c r="A2751" t="s">
        <v>3741</v>
      </c>
      <c r="B2751">
        <v>68</v>
      </c>
      <c r="C2751" s="32">
        <v>18081626</v>
      </c>
      <c r="D2751" t="s">
        <v>3742</v>
      </c>
      <c r="E2751" t="s">
        <v>3743</v>
      </c>
      <c r="F2751" t="s">
        <v>11</v>
      </c>
      <c r="G2751" s="32">
        <v>20000000</v>
      </c>
      <c r="H2751">
        <v>6.4</v>
      </c>
    </row>
    <row r="2752" spans="1:8" x14ac:dyDescent="0.25">
      <c r="A2752" t="s">
        <v>6310</v>
      </c>
      <c r="B2752">
        <v>99</v>
      </c>
      <c r="C2752" s="32">
        <v>562059</v>
      </c>
      <c r="D2752" t="s">
        <v>1387</v>
      </c>
      <c r="E2752" t="s">
        <v>6311</v>
      </c>
      <c r="F2752" t="s">
        <v>11</v>
      </c>
      <c r="G2752" s="32">
        <v>4000000</v>
      </c>
      <c r="H2752">
        <v>7</v>
      </c>
    </row>
    <row r="2753" spans="1:8" x14ac:dyDescent="0.25">
      <c r="A2753" t="s">
        <v>6414</v>
      </c>
      <c r="B2753">
        <v>81</v>
      </c>
      <c r="C2753" s="32">
        <v>3293258</v>
      </c>
      <c r="D2753" t="s">
        <v>6415</v>
      </c>
      <c r="E2753" t="s">
        <v>6416</v>
      </c>
      <c r="F2753" t="s">
        <v>11</v>
      </c>
      <c r="G2753" s="32">
        <v>3000000</v>
      </c>
      <c r="H2753">
        <v>5.2</v>
      </c>
    </row>
    <row r="2754" spans="1:8" x14ac:dyDescent="0.25">
      <c r="A2754" t="s">
        <v>3803</v>
      </c>
      <c r="B2754">
        <v>94</v>
      </c>
      <c r="C2754" s="32">
        <v>105500000</v>
      </c>
      <c r="D2754" t="s">
        <v>676</v>
      </c>
      <c r="E2754" t="s">
        <v>6241</v>
      </c>
      <c r="F2754" t="s">
        <v>11</v>
      </c>
      <c r="G2754" s="32">
        <v>4000000</v>
      </c>
      <c r="H2754">
        <v>6.2</v>
      </c>
    </row>
    <row r="2755" spans="1:8" x14ac:dyDescent="0.25">
      <c r="A2755" t="s">
        <v>235</v>
      </c>
      <c r="B2755">
        <v>98</v>
      </c>
      <c r="C2755" s="32">
        <v>60655503</v>
      </c>
      <c r="D2755" t="s">
        <v>236</v>
      </c>
      <c r="E2755" t="s">
        <v>237</v>
      </c>
      <c r="F2755" t="s">
        <v>11</v>
      </c>
      <c r="G2755" s="32">
        <v>160000000</v>
      </c>
      <c r="H2755">
        <v>5.6</v>
      </c>
    </row>
    <row r="2756" spans="1:8" x14ac:dyDescent="0.25">
      <c r="A2756" t="s">
        <v>4444</v>
      </c>
      <c r="B2756">
        <v>88</v>
      </c>
      <c r="C2756" s="32">
        <v>6373693</v>
      </c>
      <c r="D2756" t="s">
        <v>569</v>
      </c>
      <c r="E2756" t="s">
        <v>4445</v>
      </c>
      <c r="F2756" t="s">
        <v>11</v>
      </c>
      <c r="G2756" s="32">
        <v>15000000</v>
      </c>
      <c r="H2756">
        <v>5.3</v>
      </c>
    </row>
    <row r="2757" spans="1:8" x14ac:dyDescent="0.25">
      <c r="A2757" t="s">
        <v>7712</v>
      </c>
      <c r="B2757">
        <v>103</v>
      </c>
      <c r="C2757" s="32">
        <v>23000</v>
      </c>
      <c r="D2757" t="s">
        <v>7257</v>
      </c>
      <c r="E2757" t="s">
        <v>7713</v>
      </c>
      <c r="F2757" t="s">
        <v>11</v>
      </c>
      <c r="G2757" s="32">
        <v>500000</v>
      </c>
      <c r="H2757">
        <v>6.2</v>
      </c>
    </row>
    <row r="2758" spans="1:8" x14ac:dyDescent="0.25">
      <c r="A2758" t="s">
        <v>5590</v>
      </c>
      <c r="B2758">
        <v>104</v>
      </c>
      <c r="C2758" s="32">
        <v>48405881.850000001</v>
      </c>
      <c r="D2758" t="s">
        <v>19</v>
      </c>
      <c r="E2758" t="s">
        <v>5591</v>
      </c>
      <c r="F2758" t="s">
        <v>11</v>
      </c>
      <c r="G2758" s="32">
        <v>7500000</v>
      </c>
      <c r="H2758">
        <v>5.0999999999999996</v>
      </c>
    </row>
    <row r="2759" spans="1:8" x14ac:dyDescent="0.25">
      <c r="A2759" t="s">
        <v>1428</v>
      </c>
      <c r="B2759">
        <v>104</v>
      </c>
      <c r="C2759" s="32">
        <v>46611204</v>
      </c>
      <c r="D2759" t="s">
        <v>854</v>
      </c>
      <c r="E2759" t="s">
        <v>1429</v>
      </c>
      <c r="F2759" t="s">
        <v>11</v>
      </c>
      <c r="G2759" s="32">
        <v>48000000</v>
      </c>
      <c r="H2759">
        <v>6.1</v>
      </c>
    </row>
    <row r="2760" spans="1:8" x14ac:dyDescent="0.25">
      <c r="A2760" t="s">
        <v>2382</v>
      </c>
      <c r="B2760">
        <v>109</v>
      </c>
      <c r="C2760" s="32">
        <v>47536959</v>
      </c>
      <c r="D2760" t="s">
        <v>1165</v>
      </c>
      <c r="E2760" t="s">
        <v>2383</v>
      </c>
      <c r="F2760" t="s">
        <v>11</v>
      </c>
      <c r="G2760" s="32">
        <v>10000000</v>
      </c>
      <c r="H2760">
        <v>7.3</v>
      </c>
    </row>
    <row r="2761" spans="1:8" x14ac:dyDescent="0.25">
      <c r="A2761" t="s">
        <v>2382</v>
      </c>
      <c r="B2761">
        <v>109</v>
      </c>
      <c r="C2761" s="32">
        <v>47536959</v>
      </c>
      <c r="D2761" t="s">
        <v>1165</v>
      </c>
      <c r="E2761" t="s">
        <v>2383</v>
      </c>
      <c r="F2761" t="s">
        <v>11</v>
      </c>
      <c r="G2761" s="32">
        <v>10000000</v>
      </c>
      <c r="H2761">
        <v>7.3</v>
      </c>
    </row>
    <row r="2762" spans="1:8" x14ac:dyDescent="0.25">
      <c r="A2762" t="s">
        <v>934</v>
      </c>
      <c r="B2762">
        <v>103</v>
      </c>
      <c r="C2762" s="32">
        <v>30669413</v>
      </c>
      <c r="D2762" t="s">
        <v>1423</v>
      </c>
      <c r="E2762" t="s">
        <v>2528</v>
      </c>
      <c r="F2762" t="s">
        <v>11</v>
      </c>
      <c r="G2762" s="32">
        <v>35000000</v>
      </c>
      <c r="H2762">
        <v>6.2</v>
      </c>
    </row>
    <row r="2763" spans="1:8" x14ac:dyDescent="0.25">
      <c r="A2763" t="s">
        <v>443</v>
      </c>
      <c r="B2763">
        <v>107</v>
      </c>
      <c r="C2763" s="32">
        <v>59735548</v>
      </c>
      <c r="D2763" t="s">
        <v>1423</v>
      </c>
      <c r="E2763" t="s">
        <v>3975</v>
      </c>
      <c r="F2763" t="s">
        <v>11</v>
      </c>
      <c r="G2763" s="32">
        <v>15000000</v>
      </c>
      <c r="H2763">
        <v>7.8</v>
      </c>
    </row>
    <row r="2764" spans="1:8" x14ac:dyDescent="0.25">
      <c r="A2764" t="s">
        <v>2195</v>
      </c>
      <c r="B2764">
        <v>107</v>
      </c>
      <c r="C2764" s="32">
        <v>52000688</v>
      </c>
      <c r="D2764" t="s">
        <v>74</v>
      </c>
      <c r="E2764" t="s">
        <v>2196</v>
      </c>
      <c r="F2764" t="s">
        <v>11</v>
      </c>
      <c r="G2764" s="32">
        <v>40000000</v>
      </c>
      <c r="H2764">
        <v>6.4</v>
      </c>
    </row>
    <row r="2765" spans="1:8" x14ac:dyDescent="0.25">
      <c r="A2765" t="s">
        <v>5494</v>
      </c>
      <c r="B2765">
        <v>106</v>
      </c>
      <c r="C2765" s="32">
        <v>532190</v>
      </c>
      <c r="D2765" t="s">
        <v>2352</v>
      </c>
      <c r="E2765" t="s">
        <v>5495</v>
      </c>
      <c r="F2765" t="s">
        <v>11</v>
      </c>
      <c r="G2765" s="32">
        <v>8000000</v>
      </c>
      <c r="H2765">
        <v>6.8</v>
      </c>
    </row>
    <row r="2766" spans="1:8" x14ac:dyDescent="0.25">
      <c r="A2766" t="s">
        <v>1505</v>
      </c>
      <c r="B2766">
        <v>91</v>
      </c>
      <c r="C2766" s="32">
        <v>20275446</v>
      </c>
      <c r="D2766" t="s">
        <v>108</v>
      </c>
      <c r="E2766" t="s">
        <v>2561</v>
      </c>
      <c r="F2766" t="s">
        <v>11</v>
      </c>
      <c r="G2766" s="32">
        <v>35000000</v>
      </c>
      <c r="H2766">
        <v>6.5</v>
      </c>
    </row>
    <row r="2767" spans="1:8" x14ac:dyDescent="0.25">
      <c r="A2767" t="s">
        <v>3636</v>
      </c>
      <c r="B2767">
        <v>96</v>
      </c>
      <c r="C2767" s="32">
        <v>47852604</v>
      </c>
      <c r="D2767" t="s">
        <v>657</v>
      </c>
      <c r="E2767" t="s">
        <v>3637</v>
      </c>
      <c r="F2767" t="s">
        <v>11</v>
      </c>
      <c r="G2767" s="32">
        <v>20000000</v>
      </c>
      <c r="H2767">
        <v>5.9</v>
      </c>
    </row>
    <row r="2768" spans="1:8" x14ac:dyDescent="0.25">
      <c r="A2768" t="s">
        <v>1130</v>
      </c>
      <c r="B2768">
        <v>125</v>
      </c>
      <c r="C2768" s="32">
        <v>178406268</v>
      </c>
      <c r="D2768" t="s">
        <v>569</v>
      </c>
      <c r="E2768" t="s">
        <v>4532</v>
      </c>
      <c r="F2768" t="s">
        <v>11</v>
      </c>
      <c r="G2768" s="32">
        <v>14000000</v>
      </c>
      <c r="H2768">
        <v>6.9</v>
      </c>
    </row>
    <row r="2769" spans="1:8" x14ac:dyDescent="0.25">
      <c r="A2769" t="s">
        <v>313</v>
      </c>
      <c r="B2769">
        <v>135</v>
      </c>
      <c r="C2769" s="32">
        <v>38372662</v>
      </c>
      <c r="D2769" t="s">
        <v>69</v>
      </c>
      <c r="E2769" t="s">
        <v>3025</v>
      </c>
      <c r="F2769" t="s">
        <v>11</v>
      </c>
      <c r="G2769" s="32">
        <v>28000000</v>
      </c>
      <c r="H2769">
        <v>7.8</v>
      </c>
    </row>
    <row r="2770" spans="1:8" x14ac:dyDescent="0.25">
      <c r="A2770" t="s">
        <v>2897</v>
      </c>
      <c r="B2770">
        <v>130</v>
      </c>
      <c r="C2770" s="32">
        <v>15709385</v>
      </c>
      <c r="D2770" t="s">
        <v>730</v>
      </c>
      <c r="E2770" t="s">
        <v>2898</v>
      </c>
      <c r="F2770" t="s">
        <v>11</v>
      </c>
      <c r="G2770" s="32">
        <v>30000000</v>
      </c>
      <c r="H2770">
        <v>6.7</v>
      </c>
    </row>
    <row r="2771" spans="1:8" x14ac:dyDescent="0.25">
      <c r="A2771" t="s">
        <v>2067</v>
      </c>
      <c r="B2771">
        <v>108</v>
      </c>
      <c r="C2771" s="32">
        <v>10907291</v>
      </c>
      <c r="D2771" t="s">
        <v>3043</v>
      </c>
      <c r="E2771" t="s">
        <v>3044</v>
      </c>
      <c r="F2771" t="s">
        <v>11</v>
      </c>
      <c r="G2771" s="32">
        <v>28000000</v>
      </c>
      <c r="H2771">
        <v>5.8</v>
      </c>
    </row>
    <row r="2772" spans="1:8" x14ac:dyDescent="0.25">
      <c r="A2772" t="s">
        <v>1472</v>
      </c>
      <c r="B2772">
        <v>87</v>
      </c>
      <c r="C2772" s="32">
        <v>29136626</v>
      </c>
      <c r="D2772" t="s">
        <v>1473</v>
      </c>
      <c r="E2772" t="s">
        <v>1474</v>
      </c>
      <c r="F2772" t="s">
        <v>11</v>
      </c>
      <c r="G2772" s="32">
        <v>60000000</v>
      </c>
      <c r="H2772">
        <v>5.7</v>
      </c>
    </row>
    <row r="2773" spans="1:8" x14ac:dyDescent="0.25">
      <c r="A2773" t="s">
        <v>1044</v>
      </c>
      <c r="B2773">
        <v>143</v>
      </c>
      <c r="C2773" s="32">
        <v>38966057</v>
      </c>
      <c r="D2773" t="s">
        <v>866</v>
      </c>
      <c r="E2773" t="s">
        <v>1286</v>
      </c>
      <c r="F2773" t="s">
        <v>11</v>
      </c>
      <c r="G2773" s="32">
        <v>65000000</v>
      </c>
      <c r="H2773">
        <v>6.7</v>
      </c>
    </row>
    <row r="2774" spans="1:8" x14ac:dyDescent="0.25">
      <c r="A2774" t="s">
        <v>8128</v>
      </c>
      <c r="B2774">
        <v>77</v>
      </c>
      <c r="C2774" s="32">
        <v>424760</v>
      </c>
      <c r="D2774" t="s">
        <v>919</v>
      </c>
      <c r="E2774" t="s">
        <v>8129</v>
      </c>
      <c r="F2774" t="s">
        <v>11</v>
      </c>
      <c r="G2774" s="32">
        <v>7000</v>
      </c>
      <c r="H2774">
        <v>7</v>
      </c>
    </row>
    <row r="2775" spans="1:8" x14ac:dyDescent="0.25">
      <c r="A2775" t="s">
        <v>118</v>
      </c>
      <c r="B2775">
        <v>116</v>
      </c>
      <c r="C2775" s="32">
        <v>90755643</v>
      </c>
      <c r="D2775" t="s">
        <v>79</v>
      </c>
      <c r="E2775" t="s">
        <v>119</v>
      </c>
      <c r="F2775" t="s">
        <v>11</v>
      </c>
      <c r="G2775" s="32">
        <v>200000000</v>
      </c>
      <c r="H2775">
        <v>6.6</v>
      </c>
    </row>
    <row r="2776" spans="1:8" x14ac:dyDescent="0.25">
      <c r="A2776" t="s">
        <v>5355</v>
      </c>
      <c r="B2776">
        <v>97</v>
      </c>
      <c r="C2776" s="32">
        <v>883887</v>
      </c>
      <c r="D2776" t="s">
        <v>1165</v>
      </c>
      <c r="E2776" t="s">
        <v>5356</v>
      </c>
      <c r="F2776" t="s">
        <v>11</v>
      </c>
      <c r="G2776" s="32">
        <v>9000000</v>
      </c>
      <c r="H2776">
        <v>6.2</v>
      </c>
    </row>
    <row r="2777" spans="1:8" x14ac:dyDescent="0.25">
      <c r="A2777" t="s">
        <v>2622</v>
      </c>
      <c r="B2777">
        <v>134</v>
      </c>
      <c r="C2777" s="32">
        <v>2298191</v>
      </c>
      <c r="D2777" t="s">
        <v>2960</v>
      </c>
      <c r="E2777" t="s">
        <v>3848</v>
      </c>
      <c r="F2777" t="s">
        <v>222</v>
      </c>
      <c r="G2777" s="32">
        <v>2400000000</v>
      </c>
      <c r="H2777">
        <v>8.4</v>
      </c>
    </row>
    <row r="2778" spans="1:8" x14ac:dyDescent="0.25">
      <c r="A2778" t="s">
        <v>711</v>
      </c>
      <c r="B2778">
        <v>102</v>
      </c>
      <c r="C2778" s="32">
        <v>354704</v>
      </c>
      <c r="D2778" t="s">
        <v>2248</v>
      </c>
      <c r="E2778" t="s">
        <v>6318</v>
      </c>
      <c r="F2778" t="s">
        <v>11</v>
      </c>
      <c r="G2778" s="32">
        <v>1300000</v>
      </c>
      <c r="H2778">
        <v>5.9</v>
      </c>
    </row>
    <row r="2779" spans="1:8" x14ac:dyDescent="0.25">
      <c r="A2779" t="s">
        <v>1952</v>
      </c>
      <c r="B2779">
        <v>153</v>
      </c>
      <c r="C2779" s="32">
        <v>60962878</v>
      </c>
      <c r="D2779" t="s">
        <v>737</v>
      </c>
      <c r="E2779" t="s">
        <v>1953</v>
      </c>
      <c r="F2779" t="s">
        <v>11</v>
      </c>
      <c r="G2779" s="32">
        <v>46000000</v>
      </c>
      <c r="H2779">
        <v>8.1</v>
      </c>
    </row>
    <row r="2780" spans="1:8" x14ac:dyDescent="0.25">
      <c r="A2780" t="s">
        <v>4165</v>
      </c>
      <c r="B2780">
        <v>109</v>
      </c>
      <c r="C2780" s="32">
        <v>69800000</v>
      </c>
      <c r="D2780" t="s">
        <v>3416</v>
      </c>
      <c r="E2780" t="s">
        <v>4290</v>
      </c>
      <c r="F2780" t="s">
        <v>11</v>
      </c>
      <c r="G2780" s="32">
        <v>10000000</v>
      </c>
      <c r="H2780">
        <v>6.1</v>
      </c>
    </row>
    <row r="2781" spans="1:8" x14ac:dyDescent="0.25">
      <c r="A2781" t="s">
        <v>4831</v>
      </c>
      <c r="B2781">
        <v>106</v>
      </c>
      <c r="C2781" s="32">
        <v>22331028</v>
      </c>
      <c r="D2781" t="s">
        <v>1010</v>
      </c>
      <c r="E2781" t="s">
        <v>4832</v>
      </c>
      <c r="F2781" t="s">
        <v>11</v>
      </c>
      <c r="G2781" s="32">
        <v>12000000</v>
      </c>
      <c r="H2781">
        <v>6.4</v>
      </c>
    </row>
    <row r="2782" spans="1:8" x14ac:dyDescent="0.25">
      <c r="A2782" t="s">
        <v>4777</v>
      </c>
      <c r="B2782">
        <v>93</v>
      </c>
      <c r="C2782" s="32">
        <v>54724272</v>
      </c>
      <c r="D2782" t="s">
        <v>336</v>
      </c>
      <c r="E2782" t="s">
        <v>4778</v>
      </c>
      <c r="F2782" t="s">
        <v>11</v>
      </c>
      <c r="G2782" s="32">
        <v>12000000</v>
      </c>
      <c r="H2782">
        <v>6.7</v>
      </c>
    </row>
    <row r="2783" spans="1:8" x14ac:dyDescent="0.25">
      <c r="A2783" t="s">
        <v>3681</v>
      </c>
      <c r="B2783">
        <v>89</v>
      </c>
      <c r="C2783" s="32">
        <v>43818159</v>
      </c>
      <c r="D2783" t="s">
        <v>1737</v>
      </c>
      <c r="E2783" t="s">
        <v>3978</v>
      </c>
      <c r="F2783" t="s">
        <v>11</v>
      </c>
      <c r="G2783" s="32">
        <v>20000000</v>
      </c>
      <c r="H2783">
        <v>3.9</v>
      </c>
    </row>
    <row r="2784" spans="1:8" x14ac:dyDescent="0.25">
      <c r="A2784" t="s">
        <v>4173</v>
      </c>
      <c r="B2784">
        <v>104</v>
      </c>
      <c r="C2784" s="32">
        <v>10106233</v>
      </c>
      <c r="D2784" t="s">
        <v>866</v>
      </c>
      <c r="E2784" t="s">
        <v>5475</v>
      </c>
      <c r="F2784" t="s">
        <v>11</v>
      </c>
      <c r="G2784" s="32">
        <v>8000000</v>
      </c>
      <c r="H2784">
        <v>5.4</v>
      </c>
    </row>
    <row r="2785" spans="1:8" x14ac:dyDescent="0.25">
      <c r="A2785" t="s">
        <v>60</v>
      </c>
      <c r="B2785">
        <v>124</v>
      </c>
      <c r="C2785" s="32">
        <v>126464904</v>
      </c>
      <c r="D2785" t="s">
        <v>466</v>
      </c>
      <c r="E2785" t="s">
        <v>467</v>
      </c>
      <c r="F2785" t="s">
        <v>11</v>
      </c>
      <c r="G2785" s="32">
        <v>130000000</v>
      </c>
      <c r="H2785">
        <v>7</v>
      </c>
    </row>
    <row r="2786" spans="1:8" x14ac:dyDescent="0.25">
      <c r="A2786" t="s">
        <v>2060</v>
      </c>
      <c r="B2786">
        <v>106</v>
      </c>
      <c r="C2786" s="32">
        <v>7556708</v>
      </c>
      <c r="D2786" t="s">
        <v>1165</v>
      </c>
      <c r="E2786" t="s">
        <v>4446</v>
      </c>
      <c r="F2786" t="s">
        <v>11</v>
      </c>
      <c r="G2786" s="32">
        <v>15000000</v>
      </c>
      <c r="H2786">
        <v>6.6</v>
      </c>
    </row>
    <row r="2787" spans="1:8" x14ac:dyDescent="0.25">
      <c r="A2787" t="s">
        <v>1290</v>
      </c>
      <c r="B2787">
        <v>135</v>
      </c>
      <c r="C2787" s="32">
        <v>32598931</v>
      </c>
      <c r="D2787" t="s">
        <v>307</v>
      </c>
      <c r="E2787" t="s">
        <v>1291</v>
      </c>
      <c r="F2787" t="s">
        <v>11</v>
      </c>
      <c r="G2787" s="32">
        <v>65000000</v>
      </c>
      <c r="H2787">
        <v>6.2</v>
      </c>
    </row>
    <row r="2788" spans="1:8" x14ac:dyDescent="0.25">
      <c r="A2788" t="s">
        <v>1600</v>
      </c>
      <c r="B2788">
        <v>102</v>
      </c>
      <c r="C2788" s="32">
        <v>48405881.850000001</v>
      </c>
      <c r="D2788" t="s">
        <v>3450</v>
      </c>
      <c r="E2788" t="s">
        <v>4799</v>
      </c>
      <c r="F2788" t="s">
        <v>11</v>
      </c>
      <c r="G2788" s="32">
        <v>12000000</v>
      </c>
      <c r="H2788">
        <v>5.4</v>
      </c>
    </row>
    <row r="2789" spans="1:8" x14ac:dyDescent="0.25">
      <c r="A2789" t="s">
        <v>7418</v>
      </c>
      <c r="B2789">
        <v>87</v>
      </c>
      <c r="C2789" s="32">
        <v>48405881.850000001</v>
      </c>
      <c r="D2789" t="s">
        <v>1165</v>
      </c>
      <c r="E2789" t="s">
        <v>7419</v>
      </c>
      <c r="F2789" t="s">
        <v>11</v>
      </c>
      <c r="G2789" s="32">
        <v>1000000</v>
      </c>
      <c r="H2789">
        <v>5.8</v>
      </c>
    </row>
    <row r="2790" spans="1:8" x14ac:dyDescent="0.25">
      <c r="A2790" t="s">
        <v>6319</v>
      </c>
      <c r="B2790">
        <v>85</v>
      </c>
      <c r="C2790" s="32">
        <v>265107</v>
      </c>
      <c r="D2790" t="s">
        <v>6320</v>
      </c>
      <c r="E2790" t="s">
        <v>6321</v>
      </c>
      <c r="F2790" t="s">
        <v>11</v>
      </c>
      <c r="G2790" s="32">
        <v>1500000</v>
      </c>
      <c r="H2790">
        <v>6.3</v>
      </c>
    </row>
    <row r="2791" spans="1:8" x14ac:dyDescent="0.25">
      <c r="A2791" t="s">
        <v>3720</v>
      </c>
      <c r="B2791">
        <v>108</v>
      </c>
      <c r="C2791" s="32">
        <v>32000000</v>
      </c>
      <c r="D2791" t="s">
        <v>1033</v>
      </c>
      <c r="E2791" t="s">
        <v>3721</v>
      </c>
      <c r="F2791" t="s">
        <v>11</v>
      </c>
      <c r="G2791" s="32">
        <v>806947</v>
      </c>
      <c r="H2791">
        <v>8.5</v>
      </c>
    </row>
    <row r="2792" spans="1:8" x14ac:dyDescent="0.25">
      <c r="A2792" t="s">
        <v>553</v>
      </c>
      <c r="B2792">
        <v>140</v>
      </c>
      <c r="C2792" s="32">
        <v>97030725</v>
      </c>
      <c r="D2792" t="s">
        <v>580</v>
      </c>
      <c r="E2792" t="s">
        <v>581</v>
      </c>
      <c r="F2792" t="s">
        <v>11</v>
      </c>
      <c r="G2792" s="32">
        <v>100000000</v>
      </c>
      <c r="H2792">
        <v>7</v>
      </c>
    </row>
    <row r="2793" spans="1:8" x14ac:dyDescent="0.25">
      <c r="A2793" t="s">
        <v>596</v>
      </c>
      <c r="B2793">
        <v>178</v>
      </c>
      <c r="C2793" s="32">
        <v>107930000</v>
      </c>
      <c r="D2793" t="s">
        <v>661</v>
      </c>
      <c r="E2793" t="s">
        <v>5421</v>
      </c>
      <c r="F2793" t="s">
        <v>11</v>
      </c>
      <c r="G2793" s="32">
        <v>8000000</v>
      </c>
      <c r="H2793">
        <v>8.9</v>
      </c>
    </row>
    <row r="2794" spans="1:8" x14ac:dyDescent="0.25">
      <c r="A2794" t="s">
        <v>3589</v>
      </c>
      <c r="B2794">
        <v>90</v>
      </c>
      <c r="C2794" s="32">
        <v>20259297</v>
      </c>
      <c r="D2794" t="s">
        <v>1085</v>
      </c>
      <c r="E2794" t="s">
        <v>3590</v>
      </c>
      <c r="F2794" t="s">
        <v>11</v>
      </c>
      <c r="G2794" s="32">
        <v>20000000</v>
      </c>
      <c r="H2794">
        <v>4.7</v>
      </c>
    </row>
    <row r="2795" spans="1:8" x14ac:dyDescent="0.25">
      <c r="A2795" t="s">
        <v>2396</v>
      </c>
      <c r="B2795">
        <v>95</v>
      </c>
      <c r="C2795" s="32">
        <v>17791031</v>
      </c>
      <c r="D2795" t="s">
        <v>3290</v>
      </c>
      <c r="E2795" t="s">
        <v>3291</v>
      </c>
      <c r="F2795" t="s">
        <v>11</v>
      </c>
      <c r="G2795" s="32">
        <v>25000000</v>
      </c>
      <c r="H2795">
        <v>7.3</v>
      </c>
    </row>
    <row r="2796" spans="1:8" x14ac:dyDescent="0.25">
      <c r="A2796" t="s">
        <v>2587</v>
      </c>
      <c r="B2796">
        <v>103</v>
      </c>
      <c r="C2796" s="32">
        <v>7948159</v>
      </c>
      <c r="D2796" t="s">
        <v>145</v>
      </c>
      <c r="E2796" t="s">
        <v>2588</v>
      </c>
      <c r="F2796" t="s">
        <v>11</v>
      </c>
      <c r="G2796" s="32">
        <v>35000000</v>
      </c>
      <c r="H2796">
        <v>6</v>
      </c>
    </row>
    <row r="2797" spans="1:8" x14ac:dyDescent="0.25">
      <c r="A2797" t="s">
        <v>6351</v>
      </c>
      <c r="B2797">
        <v>103</v>
      </c>
      <c r="C2797" s="32">
        <v>48405881.850000001</v>
      </c>
      <c r="D2797" t="s">
        <v>480</v>
      </c>
      <c r="E2797" t="s">
        <v>6352</v>
      </c>
      <c r="F2797" t="s">
        <v>11</v>
      </c>
      <c r="G2797" s="32">
        <v>4000000</v>
      </c>
      <c r="H2797">
        <v>6.6</v>
      </c>
    </row>
    <row r="2798" spans="1:8" x14ac:dyDescent="0.25">
      <c r="A2798" t="s">
        <v>118</v>
      </c>
      <c r="B2798">
        <v>124</v>
      </c>
      <c r="C2798" s="32">
        <v>8406264</v>
      </c>
      <c r="D2798" t="s">
        <v>480</v>
      </c>
      <c r="E2798" t="s">
        <v>2653</v>
      </c>
      <c r="F2798" t="s">
        <v>11</v>
      </c>
      <c r="G2798" s="32">
        <v>38000000</v>
      </c>
      <c r="H2798">
        <v>6</v>
      </c>
    </row>
    <row r="2799" spans="1:8" x14ac:dyDescent="0.25">
      <c r="A2799" t="s">
        <v>240</v>
      </c>
      <c r="B2799">
        <v>90</v>
      </c>
      <c r="C2799" s="32">
        <v>149234747</v>
      </c>
      <c r="D2799" t="s">
        <v>345</v>
      </c>
      <c r="E2799" t="s">
        <v>399</v>
      </c>
      <c r="F2799" t="s">
        <v>11</v>
      </c>
      <c r="G2799" s="32">
        <v>130000000</v>
      </c>
      <c r="H2799">
        <v>6.7</v>
      </c>
    </row>
    <row r="2800" spans="1:8" x14ac:dyDescent="0.25">
      <c r="A2800" t="s">
        <v>7226</v>
      </c>
      <c r="B2800">
        <v>103</v>
      </c>
      <c r="C2800" s="32">
        <v>48405881.850000001</v>
      </c>
      <c r="D2800" t="s">
        <v>1165</v>
      </c>
      <c r="E2800" t="s">
        <v>7227</v>
      </c>
      <c r="F2800" t="s">
        <v>497</v>
      </c>
      <c r="G2800" s="32">
        <v>1500000</v>
      </c>
      <c r="H2800">
        <v>5.6</v>
      </c>
    </row>
    <row r="2801" spans="1:8" x14ac:dyDescent="0.25">
      <c r="A2801" t="s">
        <v>39</v>
      </c>
      <c r="B2801">
        <v>106</v>
      </c>
      <c r="C2801" s="32">
        <v>168368427</v>
      </c>
      <c r="D2801" t="s">
        <v>40</v>
      </c>
      <c r="E2801" t="s">
        <v>41</v>
      </c>
      <c r="F2801" t="s">
        <v>11</v>
      </c>
      <c r="G2801" s="32">
        <v>200000000</v>
      </c>
      <c r="H2801">
        <v>6.7</v>
      </c>
    </row>
    <row r="2802" spans="1:8" x14ac:dyDescent="0.25">
      <c r="A2802" t="s">
        <v>4782</v>
      </c>
      <c r="B2802">
        <v>89</v>
      </c>
      <c r="C2802" s="32">
        <v>31691811</v>
      </c>
      <c r="D2802" t="s">
        <v>1478</v>
      </c>
      <c r="E2802" t="s">
        <v>4783</v>
      </c>
      <c r="F2802" t="s">
        <v>11</v>
      </c>
      <c r="G2802" s="32">
        <v>12000000</v>
      </c>
      <c r="H2802">
        <v>6</v>
      </c>
    </row>
    <row r="2803" spans="1:8" x14ac:dyDescent="0.25">
      <c r="A2803" t="s">
        <v>4947</v>
      </c>
      <c r="B2803">
        <v>98</v>
      </c>
      <c r="C2803" s="32">
        <v>18381787</v>
      </c>
      <c r="D2803" t="s">
        <v>866</v>
      </c>
      <c r="E2803" t="s">
        <v>4948</v>
      </c>
      <c r="F2803" t="s">
        <v>11</v>
      </c>
      <c r="G2803" s="32">
        <v>11000000</v>
      </c>
      <c r="H2803">
        <v>6.8</v>
      </c>
    </row>
    <row r="2804" spans="1:8" x14ac:dyDescent="0.25">
      <c r="A2804" t="s">
        <v>8029</v>
      </c>
      <c r="B2804">
        <v>80</v>
      </c>
      <c r="C2804" s="32">
        <v>48405881.850000001</v>
      </c>
      <c r="D2804" t="s">
        <v>964</v>
      </c>
      <c r="E2804" t="s">
        <v>8030</v>
      </c>
      <c r="F2804" t="s">
        <v>11</v>
      </c>
      <c r="G2804" s="32">
        <v>75000</v>
      </c>
      <c r="H2804">
        <v>4.5</v>
      </c>
    </row>
    <row r="2805" spans="1:8" x14ac:dyDescent="0.25">
      <c r="A2805" t="s">
        <v>2526</v>
      </c>
      <c r="B2805">
        <v>101</v>
      </c>
      <c r="C2805" s="32">
        <v>30307804</v>
      </c>
      <c r="D2805" t="s">
        <v>1718</v>
      </c>
      <c r="E2805" t="s">
        <v>2527</v>
      </c>
      <c r="F2805" t="s">
        <v>11</v>
      </c>
      <c r="G2805" s="32">
        <v>35000000</v>
      </c>
      <c r="H2805">
        <v>5.2</v>
      </c>
    </row>
    <row r="2806" spans="1:8" x14ac:dyDescent="0.25">
      <c r="A2806" t="s">
        <v>7173</v>
      </c>
      <c r="B2806">
        <v>135</v>
      </c>
      <c r="C2806" s="32">
        <v>48405881.850000001</v>
      </c>
      <c r="D2806" t="s">
        <v>2451</v>
      </c>
      <c r="E2806" t="s">
        <v>7174</v>
      </c>
      <c r="F2806" t="s">
        <v>11</v>
      </c>
      <c r="G2806" s="32">
        <v>1400000</v>
      </c>
      <c r="H2806">
        <v>8.6999999999999993</v>
      </c>
    </row>
    <row r="2807" spans="1:8" x14ac:dyDescent="0.25">
      <c r="A2807" t="s">
        <v>2018</v>
      </c>
      <c r="B2807">
        <v>119</v>
      </c>
      <c r="C2807" s="32">
        <v>21413105</v>
      </c>
      <c r="D2807" t="s">
        <v>3704</v>
      </c>
      <c r="E2807" t="s">
        <v>3705</v>
      </c>
      <c r="F2807" t="s">
        <v>11</v>
      </c>
      <c r="G2807" s="32">
        <v>20000000</v>
      </c>
      <c r="H2807">
        <v>6.8</v>
      </c>
    </row>
    <row r="2808" spans="1:8" x14ac:dyDescent="0.25">
      <c r="A2808" t="s">
        <v>3079</v>
      </c>
      <c r="B2808">
        <v>124</v>
      </c>
      <c r="C2808" s="32">
        <v>7060876</v>
      </c>
      <c r="D2808" t="s">
        <v>524</v>
      </c>
      <c r="E2808" t="s">
        <v>4610</v>
      </c>
      <c r="F2808" t="s">
        <v>11</v>
      </c>
      <c r="G2808" s="32">
        <v>13500000</v>
      </c>
      <c r="H2808">
        <v>7.4</v>
      </c>
    </row>
    <row r="2809" spans="1:8" x14ac:dyDescent="0.25">
      <c r="A2809" t="s">
        <v>5994</v>
      </c>
      <c r="B2809">
        <v>90</v>
      </c>
      <c r="C2809" s="32">
        <v>1689999</v>
      </c>
      <c r="D2809" t="s">
        <v>1165</v>
      </c>
      <c r="E2809" t="s">
        <v>7730</v>
      </c>
      <c r="F2809" t="s">
        <v>950</v>
      </c>
      <c r="G2809" s="32">
        <v>400000</v>
      </c>
      <c r="H2809">
        <v>7.1</v>
      </c>
    </row>
    <row r="2810" spans="1:8" x14ac:dyDescent="0.25">
      <c r="A2810" t="s">
        <v>5414</v>
      </c>
      <c r="B2810">
        <v>171</v>
      </c>
      <c r="C2810" s="32">
        <v>48405881.850000001</v>
      </c>
      <c r="D2810" t="s">
        <v>2079</v>
      </c>
      <c r="E2810" t="s">
        <v>5415</v>
      </c>
      <c r="F2810" t="s">
        <v>11</v>
      </c>
      <c r="G2810" s="32">
        <v>7623000</v>
      </c>
      <c r="H2810">
        <v>7.2</v>
      </c>
    </row>
    <row r="2811" spans="1:8" x14ac:dyDescent="0.25">
      <c r="A2811" t="s">
        <v>424</v>
      </c>
      <c r="B2811">
        <v>96</v>
      </c>
      <c r="C2811" s="32">
        <v>33592415</v>
      </c>
      <c r="D2811" t="s">
        <v>425</v>
      </c>
      <c r="E2811" t="s">
        <v>426</v>
      </c>
      <c r="F2811" t="s">
        <v>11</v>
      </c>
      <c r="G2811" s="32">
        <v>130000000</v>
      </c>
      <c r="H2811">
        <v>5.6</v>
      </c>
    </row>
    <row r="2812" spans="1:8" x14ac:dyDescent="0.25">
      <c r="A2812" t="s">
        <v>6221</v>
      </c>
      <c r="B2812">
        <v>85</v>
      </c>
      <c r="C2812" s="32">
        <v>48405881.850000001</v>
      </c>
      <c r="D2812" t="s">
        <v>676</v>
      </c>
      <c r="E2812" t="s">
        <v>6222</v>
      </c>
      <c r="F2812" t="s">
        <v>11</v>
      </c>
      <c r="G2812" s="32">
        <v>4400000</v>
      </c>
      <c r="H2812">
        <v>5.9</v>
      </c>
    </row>
    <row r="2813" spans="1:8" x14ac:dyDescent="0.25">
      <c r="A2813" t="s">
        <v>5915</v>
      </c>
      <c r="B2813">
        <v>99</v>
      </c>
      <c r="C2813" s="32">
        <v>22770</v>
      </c>
      <c r="D2813" t="s">
        <v>866</v>
      </c>
      <c r="E2813" t="s">
        <v>5916</v>
      </c>
      <c r="F2813" t="s">
        <v>222</v>
      </c>
      <c r="G2813" s="32">
        <v>5500000</v>
      </c>
      <c r="H2813">
        <v>6.1</v>
      </c>
    </row>
    <row r="2814" spans="1:8" x14ac:dyDescent="0.25">
      <c r="A2814" t="s">
        <v>5822</v>
      </c>
      <c r="B2814">
        <v>91</v>
      </c>
      <c r="C2814" s="32">
        <v>2221809</v>
      </c>
      <c r="D2814" t="s">
        <v>1165</v>
      </c>
      <c r="E2814" t="s">
        <v>6075</v>
      </c>
      <c r="F2814" t="s">
        <v>11</v>
      </c>
      <c r="G2814" s="32">
        <v>5000000</v>
      </c>
      <c r="H2814">
        <v>7</v>
      </c>
    </row>
    <row r="2815" spans="1:8" x14ac:dyDescent="0.25">
      <c r="A2815" t="s">
        <v>400</v>
      </c>
      <c r="B2815">
        <v>94</v>
      </c>
      <c r="C2815" s="32">
        <v>6165429</v>
      </c>
      <c r="D2815" t="s">
        <v>5636</v>
      </c>
      <c r="E2815" t="s">
        <v>5637</v>
      </c>
      <c r="F2815" t="s">
        <v>765</v>
      </c>
      <c r="G2815" s="32">
        <v>6000000</v>
      </c>
      <c r="H2815">
        <v>7.5</v>
      </c>
    </row>
    <row r="2816" spans="1:8" x14ac:dyDescent="0.25">
      <c r="A2816" t="s">
        <v>1749</v>
      </c>
      <c r="B2816">
        <v>98</v>
      </c>
      <c r="C2816" s="32">
        <v>67128202</v>
      </c>
      <c r="D2816" t="s">
        <v>1750</v>
      </c>
      <c r="E2816" t="s">
        <v>1751</v>
      </c>
      <c r="F2816" t="s">
        <v>11</v>
      </c>
      <c r="G2816" s="32">
        <v>65000000</v>
      </c>
      <c r="H2816">
        <v>5.7</v>
      </c>
    </row>
    <row r="2817" spans="1:8" x14ac:dyDescent="0.25">
      <c r="A2817" t="s">
        <v>934</v>
      </c>
      <c r="B2817">
        <v>134</v>
      </c>
      <c r="C2817" s="32">
        <v>19097994</v>
      </c>
      <c r="D2817" t="s">
        <v>554</v>
      </c>
      <c r="E2817" t="s">
        <v>5988</v>
      </c>
      <c r="F2817" t="s">
        <v>11</v>
      </c>
      <c r="G2817" s="32">
        <v>39887981.009999998</v>
      </c>
      <c r="H2817">
        <v>7.1</v>
      </c>
    </row>
    <row r="2818" spans="1:8" x14ac:dyDescent="0.25">
      <c r="A2818" t="s">
        <v>937</v>
      </c>
      <c r="B2818">
        <v>113</v>
      </c>
      <c r="C2818" s="32">
        <v>12796277</v>
      </c>
      <c r="D2818" t="s">
        <v>69</v>
      </c>
      <c r="E2818" t="s">
        <v>4820</v>
      </c>
      <c r="F2818" t="s">
        <v>11</v>
      </c>
      <c r="G2818" s="32">
        <v>39887981.009999998</v>
      </c>
      <c r="H2818">
        <v>6.7</v>
      </c>
    </row>
    <row r="2819" spans="1:8" x14ac:dyDescent="0.25">
      <c r="A2819" t="s">
        <v>2261</v>
      </c>
      <c r="B2819">
        <v>102</v>
      </c>
      <c r="C2819" s="32">
        <v>49186871</v>
      </c>
      <c r="D2819" t="s">
        <v>2807</v>
      </c>
      <c r="E2819" t="s">
        <v>2808</v>
      </c>
      <c r="F2819" t="s">
        <v>11</v>
      </c>
      <c r="G2819" s="32">
        <v>39887981.009999998</v>
      </c>
      <c r="H2819">
        <v>5.2</v>
      </c>
    </row>
    <row r="2820" spans="1:8" x14ac:dyDescent="0.25">
      <c r="A2820" t="s">
        <v>2790</v>
      </c>
      <c r="B2820">
        <v>88</v>
      </c>
      <c r="C2820" s="32">
        <v>14792779</v>
      </c>
      <c r="D2820" t="s">
        <v>676</v>
      </c>
      <c r="E2820" t="s">
        <v>4219</v>
      </c>
      <c r="F2820" t="s">
        <v>11</v>
      </c>
      <c r="G2820" s="32">
        <v>16000000</v>
      </c>
      <c r="H2820">
        <v>7.6</v>
      </c>
    </row>
    <row r="2821" spans="1:8" x14ac:dyDescent="0.25">
      <c r="A2821" t="s">
        <v>352</v>
      </c>
      <c r="B2821">
        <v>114</v>
      </c>
      <c r="C2821" s="32">
        <v>4651977</v>
      </c>
      <c r="D2821" t="s">
        <v>1165</v>
      </c>
      <c r="E2821" t="s">
        <v>2596</v>
      </c>
      <c r="F2821" t="s">
        <v>11</v>
      </c>
      <c r="G2821" s="32">
        <v>35000000</v>
      </c>
      <c r="H2821">
        <v>6.9</v>
      </c>
    </row>
    <row r="2822" spans="1:8" x14ac:dyDescent="0.25">
      <c r="A2822" t="s">
        <v>2485</v>
      </c>
      <c r="B2822">
        <v>109</v>
      </c>
      <c r="C2822" s="32">
        <v>52277485</v>
      </c>
      <c r="D2822" t="s">
        <v>554</v>
      </c>
      <c r="E2822" t="s">
        <v>2486</v>
      </c>
      <c r="F2822" t="s">
        <v>11</v>
      </c>
      <c r="G2822" s="32">
        <v>35000000</v>
      </c>
      <c r="H2822">
        <v>6.9</v>
      </c>
    </row>
    <row r="2823" spans="1:8" x14ac:dyDescent="0.25">
      <c r="A2823" t="s">
        <v>155</v>
      </c>
      <c r="B2823">
        <v>121</v>
      </c>
      <c r="C2823" s="32">
        <v>45250</v>
      </c>
      <c r="D2823" t="s">
        <v>554</v>
      </c>
      <c r="E2823" t="s">
        <v>3999</v>
      </c>
      <c r="F2823" t="s">
        <v>11</v>
      </c>
      <c r="G2823" s="32">
        <v>18000000</v>
      </c>
      <c r="H2823">
        <v>8.3000000000000007</v>
      </c>
    </row>
    <row r="2824" spans="1:8" x14ac:dyDescent="0.25">
      <c r="A2824" t="s">
        <v>123</v>
      </c>
      <c r="B2824">
        <v>115</v>
      </c>
      <c r="C2824" s="32">
        <v>242374454</v>
      </c>
      <c r="D2824" t="s">
        <v>40</v>
      </c>
      <c r="E2824" t="s">
        <v>3586</v>
      </c>
      <c r="F2824" t="s">
        <v>11</v>
      </c>
      <c r="G2824" s="32">
        <v>18000000</v>
      </c>
      <c r="H2824">
        <v>8.5</v>
      </c>
    </row>
    <row r="2825" spans="1:8" x14ac:dyDescent="0.25">
      <c r="A2825" t="s">
        <v>1064</v>
      </c>
      <c r="B2825">
        <v>133</v>
      </c>
      <c r="C2825" s="32">
        <v>172825435</v>
      </c>
      <c r="D2825" t="s">
        <v>1165</v>
      </c>
      <c r="E2825" t="s">
        <v>3160</v>
      </c>
      <c r="F2825" t="s">
        <v>11</v>
      </c>
      <c r="G2825" s="32">
        <v>25000000</v>
      </c>
      <c r="H2825">
        <v>8</v>
      </c>
    </row>
    <row r="2826" spans="1:8" x14ac:dyDescent="0.25">
      <c r="A2826" t="s">
        <v>2302</v>
      </c>
      <c r="B2826">
        <v>119</v>
      </c>
      <c r="C2826" s="32">
        <v>7000000</v>
      </c>
      <c r="D2826" t="s">
        <v>236</v>
      </c>
      <c r="E2826" t="s">
        <v>2303</v>
      </c>
      <c r="F2826" t="s">
        <v>11</v>
      </c>
      <c r="G2826" s="32">
        <v>36000000</v>
      </c>
      <c r="H2826">
        <v>4.7</v>
      </c>
    </row>
    <row r="2827" spans="1:8" x14ac:dyDescent="0.25">
      <c r="A2827" t="s">
        <v>3991</v>
      </c>
      <c r="B2827">
        <v>103</v>
      </c>
      <c r="C2827" s="32">
        <v>10411980</v>
      </c>
      <c r="D2827" t="s">
        <v>4421</v>
      </c>
      <c r="E2827" t="s">
        <v>4422</v>
      </c>
      <c r="F2827" t="s">
        <v>11</v>
      </c>
      <c r="G2827" s="32">
        <v>15000000</v>
      </c>
      <c r="H2827">
        <v>5.9</v>
      </c>
    </row>
    <row r="2828" spans="1:8" x14ac:dyDescent="0.25">
      <c r="A2828" t="s">
        <v>773</v>
      </c>
      <c r="B2828">
        <v>91</v>
      </c>
      <c r="C2828" s="32">
        <v>21370057</v>
      </c>
      <c r="D2828" t="s">
        <v>730</v>
      </c>
      <c r="E2828" t="s">
        <v>4937</v>
      </c>
      <c r="F2828" t="s">
        <v>11</v>
      </c>
      <c r="G2828" s="32">
        <v>12000000</v>
      </c>
      <c r="H2828">
        <v>6</v>
      </c>
    </row>
    <row r="2829" spans="1:8" x14ac:dyDescent="0.25">
      <c r="A2829" t="s">
        <v>1130</v>
      </c>
      <c r="B2829">
        <v>119</v>
      </c>
      <c r="C2829" s="32">
        <v>37486138</v>
      </c>
      <c r="D2829" t="s">
        <v>480</v>
      </c>
      <c r="E2829" t="s">
        <v>1804</v>
      </c>
      <c r="F2829" t="s">
        <v>11</v>
      </c>
      <c r="G2829" s="32">
        <v>50000000</v>
      </c>
      <c r="H2829">
        <v>6</v>
      </c>
    </row>
    <row r="2830" spans="1:8" x14ac:dyDescent="0.25">
      <c r="A2830" t="s">
        <v>5046</v>
      </c>
      <c r="B2830">
        <v>88</v>
      </c>
      <c r="C2830" s="32">
        <v>2073984</v>
      </c>
      <c r="D2830" t="s">
        <v>69</v>
      </c>
      <c r="E2830" t="s">
        <v>7502</v>
      </c>
      <c r="F2830" t="s">
        <v>11</v>
      </c>
      <c r="G2830" s="32">
        <v>800000</v>
      </c>
      <c r="H2830">
        <v>7.2</v>
      </c>
    </row>
    <row r="2831" spans="1:8" x14ac:dyDescent="0.25">
      <c r="A2831" t="s">
        <v>3891</v>
      </c>
      <c r="B2831">
        <v>153</v>
      </c>
      <c r="C2831" s="32">
        <v>48405881.850000001</v>
      </c>
      <c r="D2831" t="s">
        <v>2022</v>
      </c>
      <c r="E2831" t="s">
        <v>3892</v>
      </c>
      <c r="F2831" t="s">
        <v>11</v>
      </c>
      <c r="G2831" s="32">
        <v>39887981.009999998</v>
      </c>
      <c r="H2831">
        <v>7</v>
      </c>
    </row>
    <row r="2832" spans="1:8" x14ac:dyDescent="0.25">
      <c r="A2832" t="s">
        <v>1528</v>
      </c>
      <c r="B2832">
        <v>87</v>
      </c>
      <c r="C2832" s="32">
        <v>53715611</v>
      </c>
      <c r="D2832" t="s">
        <v>1529</v>
      </c>
      <c r="E2832" t="s">
        <v>1530</v>
      </c>
      <c r="F2832" t="s">
        <v>11</v>
      </c>
      <c r="G2832" s="32">
        <v>63000000</v>
      </c>
      <c r="H2832">
        <v>5.7</v>
      </c>
    </row>
    <row r="2833" spans="1:8" x14ac:dyDescent="0.25">
      <c r="A2833" t="s">
        <v>2034</v>
      </c>
      <c r="B2833">
        <v>96</v>
      </c>
      <c r="C2833" s="32">
        <v>150415432</v>
      </c>
      <c r="D2833" t="s">
        <v>1529</v>
      </c>
      <c r="E2833" t="s">
        <v>2048</v>
      </c>
      <c r="F2833" t="s">
        <v>11</v>
      </c>
      <c r="G2833" s="32">
        <v>44000000</v>
      </c>
      <c r="H2833">
        <v>6.4</v>
      </c>
    </row>
    <row r="2834" spans="1:8" x14ac:dyDescent="0.25">
      <c r="A2834" t="s">
        <v>4361</v>
      </c>
      <c r="B2834">
        <v>103</v>
      </c>
      <c r="C2834" s="32">
        <v>26161406</v>
      </c>
      <c r="D2834" t="s">
        <v>260</v>
      </c>
      <c r="E2834" t="s">
        <v>4362</v>
      </c>
      <c r="F2834" t="s">
        <v>11</v>
      </c>
      <c r="G2834" s="32">
        <v>15000000</v>
      </c>
      <c r="H2834">
        <v>6.7</v>
      </c>
    </row>
    <row r="2835" spans="1:8" x14ac:dyDescent="0.25">
      <c r="A2835" t="s">
        <v>1508</v>
      </c>
      <c r="B2835">
        <v>80</v>
      </c>
      <c r="C2835" s="32">
        <v>48405881.850000001</v>
      </c>
      <c r="D2835" t="s">
        <v>108</v>
      </c>
      <c r="E2835" t="s">
        <v>8095</v>
      </c>
      <c r="F2835" t="s">
        <v>11</v>
      </c>
      <c r="G2835" s="32">
        <v>39887981.009999998</v>
      </c>
      <c r="H2835">
        <v>6.3</v>
      </c>
    </row>
    <row r="2836" spans="1:8" x14ac:dyDescent="0.25">
      <c r="A2836" t="s">
        <v>762</v>
      </c>
      <c r="B2836">
        <v>133</v>
      </c>
      <c r="C2836" s="32">
        <v>31054924</v>
      </c>
      <c r="D2836" t="s">
        <v>1307</v>
      </c>
      <c r="E2836" t="s">
        <v>1308</v>
      </c>
      <c r="F2836" t="s">
        <v>11</v>
      </c>
      <c r="G2836" s="32">
        <v>64000000</v>
      </c>
      <c r="H2836">
        <v>5.0999999999999996</v>
      </c>
    </row>
    <row r="2837" spans="1:8" x14ac:dyDescent="0.25">
      <c r="A2837" t="s">
        <v>5917</v>
      </c>
      <c r="B2837">
        <v>157</v>
      </c>
      <c r="C2837" s="32">
        <v>2197331</v>
      </c>
      <c r="D2837" t="s">
        <v>5918</v>
      </c>
      <c r="E2837" t="s">
        <v>5919</v>
      </c>
      <c r="F2837" t="s">
        <v>1905</v>
      </c>
      <c r="G2837" s="32">
        <v>39887981.009999998</v>
      </c>
      <c r="H2837">
        <v>8.4</v>
      </c>
    </row>
    <row r="2838" spans="1:8" x14ac:dyDescent="0.25">
      <c r="A2838" t="s">
        <v>12</v>
      </c>
      <c r="B2838">
        <v>107</v>
      </c>
      <c r="C2838" s="32">
        <v>123207194</v>
      </c>
      <c r="D2838" t="s">
        <v>382</v>
      </c>
      <c r="E2838" t="s">
        <v>383</v>
      </c>
      <c r="F2838" t="s">
        <v>11</v>
      </c>
      <c r="G2838" s="32">
        <v>135000000</v>
      </c>
      <c r="H2838">
        <v>7.2</v>
      </c>
    </row>
    <row r="2839" spans="1:8" x14ac:dyDescent="0.25">
      <c r="A2839" t="s">
        <v>280</v>
      </c>
      <c r="B2839">
        <v>139</v>
      </c>
      <c r="C2839" s="32">
        <v>136448821</v>
      </c>
      <c r="D2839" t="s">
        <v>519</v>
      </c>
      <c r="E2839" t="s">
        <v>1135</v>
      </c>
      <c r="F2839" t="s">
        <v>11</v>
      </c>
      <c r="G2839" s="32">
        <v>80000000</v>
      </c>
      <c r="H2839">
        <v>6.6</v>
      </c>
    </row>
    <row r="2840" spans="1:8" x14ac:dyDescent="0.25">
      <c r="A2840" t="s">
        <v>171</v>
      </c>
      <c r="B2840">
        <v>107</v>
      </c>
      <c r="C2840" s="32">
        <v>305070</v>
      </c>
      <c r="D2840" t="s">
        <v>990</v>
      </c>
      <c r="E2840" t="s">
        <v>3872</v>
      </c>
      <c r="F2840" t="s">
        <v>11</v>
      </c>
      <c r="G2840" s="32">
        <v>20000000</v>
      </c>
      <c r="H2840">
        <v>6.4</v>
      </c>
    </row>
    <row r="2841" spans="1:8" x14ac:dyDescent="0.25">
      <c r="A2841" t="s">
        <v>1067</v>
      </c>
      <c r="B2841">
        <v>112</v>
      </c>
      <c r="C2841" s="32">
        <v>56607223</v>
      </c>
      <c r="D2841" t="s">
        <v>1437</v>
      </c>
      <c r="E2841" t="s">
        <v>1888</v>
      </c>
      <c r="F2841" t="s">
        <v>11</v>
      </c>
      <c r="G2841" s="32">
        <v>48000000</v>
      </c>
      <c r="H2841">
        <v>6.4</v>
      </c>
    </row>
    <row r="2842" spans="1:8" x14ac:dyDescent="0.25">
      <c r="A2842" t="s">
        <v>197</v>
      </c>
      <c r="B2842">
        <v>111</v>
      </c>
      <c r="C2842" s="32">
        <v>206435493</v>
      </c>
      <c r="D2842" t="s">
        <v>262</v>
      </c>
      <c r="E2842" t="s">
        <v>263</v>
      </c>
      <c r="F2842" t="s">
        <v>11</v>
      </c>
      <c r="G2842" s="32">
        <v>150000000</v>
      </c>
      <c r="H2842">
        <v>8</v>
      </c>
    </row>
    <row r="2843" spans="1:8" x14ac:dyDescent="0.25">
      <c r="A2843" t="s">
        <v>4853</v>
      </c>
      <c r="B2843">
        <v>101</v>
      </c>
      <c r="C2843" s="32">
        <v>2060953</v>
      </c>
      <c r="D2843" t="s">
        <v>3286</v>
      </c>
      <c r="E2843" t="s">
        <v>4854</v>
      </c>
      <c r="F2843" t="s">
        <v>11</v>
      </c>
      <c r="G2843" s="32">
        <v>12000000</v>
      </c>
      <c r="H2843">
        <v>7.1</v>
      </c>
    </row>
    <row r="2844" spans="1:8" x14ac:dyDescent="0.25">
      <c r="A2844" t="s">
        <v>1290</v>
      </c>
      <c r="B2844">
        <v>178</v>
      </c>
      <c r="C2844" s="32">
        <v>75305995</v>
      </c>
      <c r="D2844" t="s">
        <v>1464</v>
      </c>
      <c r="E2844" t="s">
        <v>2160</v>
      </c>
      <c r="F2844" t="s">
        <v>11</v>
      </c>
      <c r="G2844" s="32">
        <v>40000000</v>
      </c>
      <c r="H2844">
        <v>7.7</v>
      </c>
    </row>
    <row r="2845" spans="1:8" x14ac:dyDescent="0.25">
      <c r="A2845" t="s">
        <v>8074</v>
      </c>
      <c r="B2845">
        <v>83</v>
      </c>
      <c r="C2845" s="32">
        <v>48405881.850000001</v>
      </c>
      <c r="D2845" t="s">
        <v>2173</v>
      </c>
      <c r="E2845" t="s">
        <v>8075</v>
      </c>
      <c r="F2845" t="s">
        <v>11</v>
      </c>
      <c r="G2845" s="32">
        <v>40000</v>
      </c>
      <c r="H2845">
        <v>3.2</v>
      </c>
    </row>
    <row r="2846" spans="1:8" x14ac:dyDescent="0.25">
      <c r="A2846" t="s">
        <v>1395</v>
      </c>
      <c r="B2846">
        <v>107</v>
      </c>
      <c r="C2846" s="32">
        <v>12372410</v>
      </c>
      <c r="D2846" t="s">
        <v>1336</v>
      </c>
      <c r="E2846" t="s">
        <v>3427</v>
      </c>
      <c r="F2846" t="s">
        <v>11</v>
      </c>
      <c r="G2846" s="32">
        <v>24000000</v>
      </c>
      <c r="H2846">
        <v>5.3</v>
      </c>
    </row>
    <row r="2847" spans="1:8" x14ac:dyDescent="0.25">
      <c r="A2847" t="s">
        <v>268</v>
      </c>
      <c r="B2847">
        <v>127</v>
      </c>
      <c r="C2847" s="32">
        <v>85463309</v>
      </c>
      <c r="D2847" t="s">
        <v>540</v>
      </c>
      <c r="E2847" t="s">
        <v>541</v>
      </c>
      <c r="F2847" t="s">
        <v>11</v>
      </c>
      <c r="G2847" s="32">
        <v>110000000</v>
      </c>
      <c r="H2847">
        <v>7.1</v>
      </c>
    </row>
    <row r="2848" spans="1:8" x14ac:dyDescent="0.25">
      <c r="A2848" t="s">
        <v>6545</v>
      </c>
      <c r="B2848">
        <v>90</v>
      </c>
      <c r="C2848" s="32">
        <v>5844929</v>
      </c>
      <c r="D2848" t="s">
        <v>866</v>
      </c>
      <c r="E2848" t="s">
        <v>6546</v>
      </c>
      <c r="F2848" t="s">
        <v>11</v>
      </c>
      <c r="G2848" s="32">
        <v>3000000</v>
      </c>
      <c r="H2848">
        <v>7</v>
      </c>
    </row>
    <row r="2849" spans="1:8" x14ac:dyDescent="0.25">
      <c r="A2849" t="s">
        <v>3720</v>
      </c>
      <c r="B2849">
        <v>130</v>
      </c>
      <c r="C2849" s="32">
        <v>48405881.850000001</v>
      </c>
      <c r="D2849" t="s">
        <v>7185</v>
      </c>
      <c r="E2849" t="s">
        <v>7186</v>
      </c>
      <c r="F2849" t="s">
        <v>11</v>
      </c>
      <c r="G2849" s="32">
        <v>1288000</v>
      </c>
      <c r="H2849">
        <v>8.1999999999999993</v>
      </c>
    </row>
    <row r="2850" spans="1:8" x14ac:dyDescent="0.25">
      <c r="A2850" t="s">
        <v>5032</v>
      </c>
      <c r="B2850">
        <v>82</v>
      </c>
      <c r="C2850" s="32">
        <v>36696761</v>
      </c>
      <c r="D2850" t="s">
        <v>2804</v>
      </c>
      <c r="E2850" t="s">
        <v>5033</v>
      </c>
      <c r="F2850" t="s">
        <v>11</v>
      </c>
      <c r="G2850" s="32">
        <v>23000000</v>
      </c>
      <c r="H2850">
        <v>6.5</v>
      </c>
    </row>
    <row r="2851" spans="1:8" x14ac:dyDescent="0.25">
      <c r="A2851" t="s">
        <v>335</v>
      </c>
      <c r="B2851">
        <v>116</v>
      </c>
      <c r="C2851" s="32">
        <v>53215979</v>
      </c>
      <c r="D2851" t="s">
        <v>133</v>
      </c>
      <c r="E2851" t="s">
        <v>883</v>
      </c>
      <c r="F2851" t="s">
        <v>11</v>
      </c>
      <c r="G2851" s="32">
        <v>84000000</v>
      </c>
      <c r="H2851">
        <v>6.7</v>
      </c>
    </row>
    <row r="2852" spans="1:8" x14ac:dyDescent="0.25">
      <c r="A2852" t="s">
        <v>453</v>
      </c>
      <c r="B2852">
        <v>150</v>
      </c>
      <c r="C2852" s="32">
        <v>626809</v>
      </c>
      <c r="D2852" t="s">
        <v>367</v>
      </c>
      <c r="E2852" t="s">
        <v>2356</v>
      </c>
      <c r="F2852" t="s">
        <v>666</v>
      </c>
      <c r="G2852" s="32">
        <v>553632000</v>
      </c>
      <c r="H2852">
        <v>7.4</v>
      </c>
    </row>
    <row r="2853" spans="1:8" x14ac:dyDescent="0.25">
      <c r="A2853" t="s">
        <v>784</v>
      </c>
      <c r="B2853">
        <v>114</v>
      </c>
      <c r="C2853" s="32">
        <v>48405881.850000001</v>
      </c>
      <c r="D2853" t="s">
        <v>498</v>
      </c>
      <c r="E2853" t="s">
        <v>1285</v>
      </c>
      <c r="F2853" t="s">
        <v>11</v>
      </c>
      <c r="G2853" s="32">
        <v>16900000</v>
      </c>
      <c r="H2853">
        <v>6.4</v>
      </c>
    </row>
    <row r="2854" spans="1:8" x14ac:dyDescent="0.25">
      <c r="A2854" t="s">
        <v>5299</v>
      </c>
      <c r="B2854">
        <v>92</v>
      </c>
      <c r="C2854" s="32">
        <v>48405881.850000001</v>
      </c>
      <c r="D2854" t="s">
        <v>5300</v>
      </c>
      <c r="E2854" t="s">
        <v>5301</v>
      </c>
      <c r="F2854" t="s">
        <v>11</v>
      </c>
      <c r="G2854" s="32">
        <v>8500000</v>
      </c>
      <c r="H2854">
        <v>7.5</v>
      </c>
    </row>
    <row r="2855" spans="1:8" x14ac:dyDescent="0.25">
      <c r="A2855" t="s">
        <v>85</v>
      </c>
      <c r="B2855">
        <v>124</v>
      </c>
      <c r="C2855" s="32">
        <v>92930005</v>
      </c>
      <c r="D2855" t="s">
        <v>730</v>
      </c>
      <c r="E2855" t="s">
        <v>1002</v>
      </c>
      <c r="F2855" t="s">
        <v>11</v>
      </c>
      <c r="G2855" s="32">
        <v>78000000</v>
      </c>
      <c r="H2855">
        <v>7.2</v>
      </c>
    </row>
    <row r="2856" spans="1:8" x14ac:dyDescent="0.25">
      <c r="A2856" t="s">
        <v>2142</v>
      </c>
      <c r="B2856">
        <v>85</v>
      </c>
      <c r="C2856" s="32">
        <v>57859105</v>
      </c>
      <c r="D2856" t="s">
        <v>281</v>
      </c>
      <c r="E2856" t="s">
        <v>3121</v>
      </c>
      <c r="F2856" t="s">
        <v>11</v>
      </c>
      <c r="G2856" s="32">
        <v>26000000</v>
      </c>
      <c r="H2856">
        <v>6.5</v>
      </c>
    </row>
    <row r="2857" spans="1:8" x14ac:dyDescent="0.25">
      <c r="A2857" t="s">
        <v>4071</v>
      </c>
      <c r="B2857">
        <v>114</v>
      </c>
      <c r="C2857" s="32">
        <v>48405881.850000001</v>
      </c>
      <c r="D2857" t="s">
        <v>2086</v>
      </c>
      <c r="E2857" t="s">
        <v>4072</v>
      </c>
      <c r="F2857" t="s">
        <v>11</v>
      </c>
      <c r="G2857" s="32">
        <v>14000000</v>
      </c>
      <c r="H2857">
        <v>6.2</v>
      </c>
    </row>
    <row r="2858" spans="1:8" x14ac:dyDescent="0.25">
      <c r="A2858" t="s">
        <v>983</v>
      </c>
      <c r="B2858">
        <v>106</v>
      </c>
      <c r="C2858" s="32">
        <v>17473245</v>
      </c>
      <c r="D2858" t="s">
        <v>964</v>
      </c>
      <c r="E2858" t="s">
        <v>984</v>
      </c>
      <c r="F2858" t="s">
        <v>11</v>
      </c>
      <c r="G2858" s="32">
        <v>70000000</v>
      </c>
      <c r="H2858">
        <v>5.7</v>
      </c>
    </row>
    <row r="2859" spans="1:8" x14ac:dyDescent="0.25">
      <c r="A2859" t="s">
        <v>2091</v>
      </c>
      <c r="B2859">
        <v>100</v>
      </c>
      <c r="C2859" s="32">
        <v>37652565</v>
      </c>
      <c r="D2859" t="s">
        <v>911</v>
      </c>
      <c r="E2859" t="s">
        <v>2092</v>
      </c>
      <c r="F2859" t="s">
        <v>11</v>
      </c>
      <c r="G2859" s="32">
        <v>42000000</v>
      </c>
      <c r="H2859">
        <v>5.4</v>
      </c>
    </row>
    <row r="2860" spans="1:8" x14ac:dyDescent="0.25">
      <c r="A2860" t="s">
        <v>4171</v>
      </c>
      <c r="B2860">
        <v>102</v>
      </c>
      <c r="C2860" s="32">
        <v>48405881.850000001</v>
      </c>
      <c r="D2860" t="s">
        <v>737</v>
      </c>
      <c r="E2860" t="s">
        <v>5363</v>
      </c>
      <c r="F2860" t="s">
        <v>11</v>
      </c>
      <c r="G2860" s="32">
        <v>39887981.009999998</v>
      </c>
      <c r="H2860">
        <v>7.1</v>
      </c>
    </row>
    <row r="2861" spans="1:8" x14ac:dyDescent="0.25">
      <c r="A2861" t="s">
        <v>6535</v>
      </c>
      <c r="B2861">
        <v>126</v>
      </c>
      <c r="C2861" s="32">
        <v>48405881.850000001</v>
      </c>
      <c r="D2861" t="s">
        <v>6536</v>
      </c>
      <c r="E2861" t="s">
        <v>6537</v>
      </c>
      <c r="F2861" t="s">
        <v>11</v>
      </c>
      <c r="G2861" s="32">
        <v>3000000</v>
      </c>
      <c r="H2861">
        <v>7.8</v>
      </c>
    </row>
    <row r="2862" spans="1:8" x14ac:dyDescent="0.25">
      <c r="A2862" t="s">
        <v>3393</v>
      </c>
      <c r="B2862">
        <v>100</v>
      </c>
      <c r="C2862" s="32">
        <v>48405881.850000001</v>
      </c>
      <c r="D2862" t="s">
        <v>19</v>
      </c>
      <c r="E2862" t="s">
        <v>3394</v>
      </c>
      <c r="F2862" t="s">
        <v>11</v>
      </c>
      <c r="G2862" s="32">
        <v>25000000</v>
      </c>
      <c r="H2862">
        <v>4.0999999999999996</v>
      </c>
    </row>
    <row r="2863" spans="1:8" x14ac:dyDescent="0.25">
      <c r="A2863" t="s">
        <v>3256</v>
      </c>
      <c r="B2863">
        <v>89</v>
      </c>
      <c r="C2863" s="32">
        <v>48405881.850000001</v>
      </c>
      <c r="D2863" t="s">
        <v>13</v>
      </c>
      <c r="E2863" t="s">
        <v>4070</v>
      </c>
      <c r="F2863" t="s">
        <v>11</v>
      </c>
      <c r="G2863" s="32">
        <v>17900000</v>
      </c>
      <c r="H2863">
        <v>5</v>
      </c>
    </row>
    <row r="2864" spans="1:8" x14ac:dyDescent="0.25">
      <c r="A2864" t="s">
        <v>2416</v>
      </c>
      <c r="B2864">
        <v>88</v>
      </c>
      <c r="C2864" s="32">
        <v>48405881.850000001</v>
      </c>
      <c r="D2864" t="s">
        <v>6300</v>
      </c>
      <c r="E2864" t="s">
        <v>6301</v>
      </c>
      <c r="F2864" t="s">
        <v>11</v>
      </c>
      <c r="G2864" s="32">
        <v>4000000</v>
      </c>
      <c r="H2864">
        <v>6.2</v>
      </c>
    </row>
    <row r="2865" spans="1:8" x14ac:dyDescent="0.25">
      <c r="A2865" t="s">
        <v>1538</v>
      </c>
      <c r="B2865">
        <v>125</v>
      </c>
      <c r="C2865" s="32">
        <v>49875589</v>
      </c>
      <c r="D2865" t="s">
        <v>367</v>
      </c>
      <c r="E2865" t="s">
        <v>1539</v>
      </c>
      <c r="F2865" t="s">
        <v>11</v>
      </c>
      <c r="G2865" s="32">
        <v>58000000</v>
      </c>
      <c r="H2865">
        <v>5.9</v>
      </c>
    </row>
    <row r="2866" spans="1:8" x14ac:dyDescent="0.25">
      <c r="A2866" t="s">
        <v>424</v>
      </c>
      <c r="B2866">
        <v>111</v>
      </c>
      <c r="C2866" s="32">
        <v>90356857</v>
      </c>
      <c r="D2866" t="s">
        <v>133</v>
      </c>
      <c r="E2866" t="s">
        <v>1373</v>
      </c>
      <c r="F2866" t="s">
        <v>11</v>
      </c>
      <c r="G2866" s="32">
        <v>58000000</v>
      </c>
      <c r="H2866">
        <v>7.1</v>
      </c>
    </row>
    <row r="2867" spans="1:8" x14ac:dyDescent="0.25">
      <c r="A2867" t="s">
        <v>773</v>
      </c>
      <c r="B2867">
        <v>90</v>
      </c>
      <c r="C2867" s="32">
        <v>65087</v>
      </c>
      <c r="D2867" t="s">
        <v>6105</v>
      </c>
      <c r="E2867" t="s">
        <v>6106</v>
      </c>
      <c r="F2867" t="s">
        <v>11</v>
      </c>
      <c r="G2867" s="32">
        <v>5000000</v>
      </c>
      <c r="H2867">
        <v>6.2</v>
      </c>
    </row>
    <row r="2868" spans="1:8" x14ac:dyDescent="0.25">
      <c r="A2868" t="s">
        <v>656</v>
      </c>
      <c r="B2868">
        <v>99</v>
      </c>
      <c r="C2868" s="32">
        <v>2344847</v>
      </c>
      <c r="D2868" t="s">
        <v>1294</v>
      </c>
      <c r="E2868" t="s">
        <v>5645</v>
      </c>
      <c r="F2868" t="s">
        <v>11</v>
      </c>
      <c r="G2868" s="32">
        <v>7000000</v>
      </c>
      <c r="H2868">
        <v>6.8</v>
      </c>
    </row>
    <row r="2869" spans="1:8" x14ac:dyDescent="0.25">
      <c r="A2869" t="s">
        <v>3393</v>
      </c>
      <c r="B2869">
        <v>95</v>
      </c>
      <c r="C2869" s="32">
        <v>27012</v>
      </c>
      <c r="D2869" t="s">
        <v>1165</v>
      </c>
      <c r="E2869" t="s">
        <v>6764</v>
      </c>
      <c r="F2869" t="s">
        <v>11</v>
      </c>
      <c r="G2869" s="32">
        <v>39887981.009999998</v>
      </c>
      <c r="H2869">
        <v>5.9</v>
      </c>
    </row>
    <row r="2870" spans="1:8" x14ac:dyDescent="0.25">
      <c r="A2870" t="s">
        <v>1906</v>
      </c>
      <c r="B2870">
        <v>195</v>
      </c>
      <c r="C2870" s="32">
        <v>48405881.850000001</v>
      </c>
      <c r="D2870" t="s">
        <v>2079</v>
      </c>
      <c r="E2870" t="s">
        <v>2632</v>
      </c>
      <c r="F2870" t="s">
        <v>11</v>
      </c>
      <c r="G2870" s="32">
        <v>35000000</v>
      </c>
      <c r="H2870">
        <v>7.5</v>
      </c>
    </row>
    <row r="2871" spans="1:8" x14ac:dyDescent="0.25">
      <c r="A2871" t="s">
        <v>1221</v>
      </c>
      <c r="B2871">
        <v>106</v>
      </c>
      <c r="C2871" s="32">
        <v>54734</v>
      </c>
      <c r="D2871" t="s">
        <v>737</v>
      </c>
      <c r="E2871" t="s">
        <v>3882</v>
      </c>
      <c r="F2871" t="s">
        <v>11</v>
      </c>
      <c r="G2871" s="32">
        <v>39887981.009999998</v>
      </c>
      <c r="H2871">
        <v>5.7</v>
      </c>
    </row>
    <row r="2872" spans="1:8" x14ac:dyDescent="0.25">
      <c r="A2872" t="s">
        <v>4598</v>
      </c>
      <c r="B2872">
        <v>117</v>
      </c>
      <c r="C2872" s="32">
        <v>48405881.850000001</v>
      </c>
      <c r="D2872" t="s">
        <v>449</v>
      </c>
      <c r="E2872" t="s">
        <v>4599</v>
      </c>
      <c r="F2872" t="s">
        <v>666</v>
      </c>
      <c r="G2872" s="32">
        <v>12000000</v>
      </c>
      <c r="H2872">
        <v>6.9</v>
      </c>
    </row>
    <row r="2873" spans="1:8" x14ac:dyDescent="0.25">
      <c r="A2873" t="s">
        <v>1236</v>
      </c>
      <c r="B2873">
        <v>101</v>
      </c>
      <c r="C2873" s="32">
        <v>43060566</v>
      </c>
      <c r="D2873" t="s">
        <v>86</v>
      </c>
      <c r="E2873" t="s">
        <v>1433</v>
      </c>
      <c r="F2873" t="s">
        <v>11</v>
      </c>
      <c r="G2873" s="32">
        <v>60000000</v>
      </c>
      <c r="H2873">
        <v>6.2</v>
      </c>
    </row>
    <row r="2874" spans="1:8" x14ac:dyDescent="0.25">
      <c r="A2874" t="s">
        <v>3731</v>
      </c>
      <c r="B2874">
        <v>124</v>
      </c>
      <c r="C2874" s="32">
        <v>19661987</v>
      </c>
      <c r="D2874" t="s">
        <v>1165</v>
      </c>
      <c r="E2874" t="s">
        <v>3732</v>
      </c>
      <c r="F2874" t="s">
        <v>11</v>
      </c>
      <c r="G2874" s="32">
        <v>20000000</v>
      </c>
      <c r="H2874">
        <v>7.5</v>
      </c>
    </row>
    <row r="2875" spans="1:8" x14ac:dyDescent="0.25">
      <c r="A2875" t="s">
        <v>1600</v>
      </c>
      <c r="B2875">
        <v>124</v>
      </c>
      <c r="C2875" s="32">
        <v>23360779</v>
      </c>
      <c r="D2875" t="s">
        <v>2435</v>
      </c>
      <c r="E2875" t="s">
        <v>2436</v>
      </c>
      <c r="F2875" t="s">
        <v>11</v>
      </c>
      <c r="G2875" s="32">
        <v>34000000</v>
      </c>
      <c r="H2875">
        <v>5.7</v>
      </c>
    </row>
    <row r="2876" spans="1:8" x14ac:dyDescent="0.25">
      <c r="A2876" t="s">
        <v>5282</v>
      </c>
      <c r="B2876">
        <v>88</v>
      </c>
      <c r="C2876" s="32">
        <v>48405881.850000001</v>
      </c>
      <c r="D2876" t="s">
        <v>1959</v>
      </c>
      <c r="E2876" t="s">
        <v>5283</v>
      </c>
      <c r="F2876" t="s">
        <v>11</v>
      </c>
      <c r="G2876" s="32">
        <v>9500000</v>
      </c>
      <c r="H2876">
        <v>5.0999999999999996</v>
      </c>
    </row>
    <row r="2877" spans="1:8" x14ac:dyDescent="0.25">
      <c r="A2877" t="s">
        <v>1272</v>
      </c>
      <c r="B2877">
        <v>101</v>
      </c>
      <c r="C2877" s="32">
        <v>12995673</v>
      </c>
      <c r="D2877" t="s">
        <v>6728</v>
      </c>
      <c r="E2877" t="s">
        <v>6729</v>
      </c>
      <c r="F2877" t="s">
        <v>11</v>
      </c>
      <c r="G2877" s="32">
        <v>2500000</v>
      </c>
      <c r="H2877">
        <v>7.7</v>
      </c>
    </row>
    <row r="2878" spans="1:8" x14ac:dyDescent="0.25">
      <c r="A2878" t="s">
        <v>4220</v>
      </c>
      <c r="B2878">
        <v>113</v>
      </c>
      <c r="C2878" s="32">
        <v>19057024</v>
      </c>
      <c r="D2878" t="s">
        <v>69</v>
      </c>
      <c r="E2878" t="s">
        <v>4221</v>
      </c>
      <c r="F2878" t="s">
        <v>11</v>
      </c>
      <c r="G2878" s="32">
        <v>16000000</v>
      </c>
      <c r="H2878">
        <v>7.2</v>
      </c>
    </row>
    <row r="2879" spans="1:8" x14ac:dyDescent="0.25">
      <c r="A2879" t="s">
        <v>1578</v>
      </c>
      <c r="B2879">
        <v>125</v>
      </c>
      <c r="C2879" s="32">
        <v>223878</v>
      </c>
      <c r="D2879" t="s">
        <v>480</v>
      </c>
      <c r="E2879" t="s">
        <v>5709</v>
      </c>
      <c r="F2879" t="s">
        <v>3303</v>
      </c>
      <c r="G2879" s="32">
        <v>5000000</v>
      </c>
      <c r="H2879">
        <v>6.5</v>
      </c>
    </row>
    <row r="2880" spans="1:8" x14ac:dyDescent="0.25">
      <c r="A2880" t="s">
        <v>2651</v>
      </c>
      <c r="B2880">
        <v>120</v>
      </c>
      <c r="C2880" s="32">
        <v>115648585</v>
      </c>
      <c r="D2880" t="s">
        <v>554</v>
      </c>
      <c r="E2880" t="s">
        <v>2745</v>
      </c>
      <c r="F2880" t="s">
        <v>11</v>
      </c>
      <c r="G2880" s="32">
        <v>30000000</v>
      </c>
      <c r="H2880">
        <v>7.8</v>
      </c>
    </row>
    <row r="2881" spans="1:8" x14ac:dyDescent="0.25">
      <c r="A2881" t="s">
        <v>1911</v>
      </c>
      <c r="B2881">
        <v>128</v>
      </c>
      <c r="C2881" s="32">
        <v>24332324</v>
      </c>
      <c r="D2881" t="s">
        <v>866</v>
      </c>
      <c r="E2881" t="s">
        <v>2259</v>
      </c>
      <c r="F2881" t="s">
        <v>11</v>
      </c>
      <c r="G2881" s="32">
        <v>40000000</v>
      </c>
      <c r="H2881">
        <v>6.1</v>
      </c>
    </row>
    <row r="2882" spans="1:8" x14ac:dyDescent="0.25">
      <c r="A2882" t="s">
        <v>4067</v>
      </c>
      <c r="B2882">
        <v>105</v>
      </c>
      <c r="C2882" s="32">
        <v>63260</v>
      </c>
      <c r="D2882" t="s">
        <v>4068</v>
      </c>
      <c r="E2882" t="s">
        <v>4069</v>
      </c>
      <c r="F2882" t="s">
        <v>11</v>
      </c>
      <c r="G2882" s="32">
        <v>14000000</v>
      </c>
      <c r="H2882">
        <v>6.7</v>
      </c>
    </row>
    <row r="2883" spans="1:8" x14ac:dyDescent="0.25">
      <c r="A2883" t="s">
        <v>270</v>
      </c>
      <c r="B2883">
        <v>122</v>
      </c>
      <c r="C2883" s="32">
        <v>9664316</v>
      </c>
      <c r="D2883" t="s">
        <v>1387</v>
      </c>
      <c r="E2883" t="s">
        <v>3063</v>
      </c>
      <c r="F2883" t="s">
        <v>11</v>
      </c>
      <c r="G2883" s="32">
        <v>27500000</v>
      </c>
      <c r="H2883">
        <v>6.8</v>
      </c>
    </row>
    <row r="2884" spans="1:8" x14ac:dyDescent="0.25">
      <c r="A2884" t="s">
        <v>5091</v>
      </c>
      <c r="B2884">
        <v>84</v>
      </c>
      <c r="C2884" s="32">
        <v>20339754</v>
      </c>
      <c r="D2884" t="s">
        <v>336</v>
      </c>
      <c r="E2884" t="s">
        <v>5092</v>
      </c>
      <c r="F2884" t="s">
        <v>11</v>
      </c>
      <c r="G2884" s="32">
        <v>10000000</v>
      </c>
      <c r="H2884">
        <v>5.9</v>
      </c>
    </row>
    <row r="2885" spans="1:8" x14ac:dyDescent="0.25">
      <c r="A2885" t="s">
        <v>422</v>
      </c>
      <c r="B2885">
        <v>135</v>
      </c>
      <c r="C2885" s="32">
        <v>29077547</v>
      </c>
      <c r="D2885" t="s">
        <v>976</v>
      </c>
      <c r="E2885" t="s">
        <v>2247</v>
      </c>
      <c r="F2885" t="s">
        <v>11</v>
      </c>
      <c r="G2885" s="32">
        <v>40000000</v>
      </c>
      <c r="H2885">
        <v>7</v>
      </c>
    </row>
    <row r="2886" spans="1:8" x14ac:dyDescent="0.25">
      <c r="A2886" t="s">
        <v>7080</v>
      </c>
      <c r="B2886">
        <v>92</v>
      </c>
      <c r="C2886" s="32">
        <v>48405881.850000001</v>
      </c>
      <c r="D2886" t="s">
        <v>7081</v>
      </c>
      <c r="E2886" t="s">
        <v>7082</v>
      </c>
      <c r="F2886" t="s">
        <v>11</v>
      </c>
      <c r="G2886" s="32">
        <v>1500000</v>
      </c>
      <c r="H2886">
        <v>6.9</v>
      </c>
    </row>
    <row r="2887" spans="1:8" x14ac:dyDescent="0.25">
      <c r="A2887" t="s">
        <v>2696</v>
      </c>
      <c r="B2887">
        <v>119</v>
      </c>
      <c r="C2887" s="32">
        <v>13763130</v>
      </c>
      <c r="D2887" t="s">
        <v>475</v>
      </c>
      <c r="E2887" t="s">
        <v>2697</v>
      </c>
      <c r="F2887" t="s">
        <v>11</v>
      </c>
      <c r="G2887" s="32">
        <v>32000000</v>
      </c>
      <c r="H2887">
        <v>6.3</v>
      </c>
    </row>
    <row r="2888" spans="1:8" x14ac:dyDescent="0.25">
      <c r="A2888" t="s">
        <v>5009</v>
      </c>
      <c r="B2888">
        <v>150</v>
      </c>
      <c r="C2888" s="32">
        <v>140244</v>
      </c>
      <c r="D2888" t="s">
        <v>5416</v>
      </c>
      <c r="E2888" t="s">
        <v>5417</v>
      </c>
      <c r="F2888" t="s">
        <v>11</v>
      </c>
      <c r="G2888" s="32">
        <v>8500000</v>
      </c>
      <c r="H2888">
        <v>6.7</v>
      </c>
    </row>
    <row r="2889" spans="1:8" x14ac:dyDescent="0.25">
      <c r="A2889" t="s">
        <v>403</v>
      </c>
      <c r="B2889">
        <v>102</v>
      </c>
      <c r="C2889" s="32">
        <v>3609278</v>
      </c>
      <c r="D2889" t="s">
        <v>1165</v>
      </c>
      <c r="E2889" t="s">
        <v>6186</v>
      </c>
      <c r="F2889" t="s">
        <v>11</v>
      </c>
      <c r="G2889" s="32">
        <v>4500000</v>
      </c>
      <c r="H2889">
        <v>8.4</v>
      </c>
    </row>
    <row r="2890" spans="1:8" x14ac:dyDescent="0.25">
      <c r="A2890" t="s">
        <v>3375</v>
      </c>
      <c r="B2890">
        <v>120</v>
      </c>
      <c r="C2890" s="32">
        <v>5484375</v>
      </c>
      <c r="D2890" t="s">
        <v>5148</v>
      </c>
      <c r="E2890" t="s">
        <v>5149</v>
      </c>
      <c r="F2890" t="s">
        <v>11</v>
      </c>
      <c r="G2890" s="32">
        <v>10000000</v>
      </c>
      <c r="H2890">
        <v>7.3</v>
      </c>
    </row>
    <row r="2891" spans="1:8" x14ac:dyDescent="0.25">
      <c r="A2891" t="s">
        <v>596</v>
      </c>
      <c r="B2891">
        <v>99</v>
      </c>
      <c r="C2891" s="32">
        <v>2812029</v>
      </c>
      <c r="D2891" t="s">
        <v>730</v>
      </c>
      <c r="E2891" t="s">
        <v>7214</v>
      </c>
      <c r="F2891" t="s">
        <v>11</v>
      </c>
      <c r="G2891" s="32">
        <v>1200000</v>
      </c>
      <c r="H2891">
        <v>8.4</v>
      </c>
    </row>
    <row r="2892" spans="1:8" x14ac:dyDescent="0.25">
      <c r="A2892" t="s">
        <v>801</v>
      </c>
      <c r="B2892">
        <v>100</v>
      </c>
      <c r="C2892" s="32">
        <v>39532308</v>
      </c>
      <c r="D2892" t="s">
        <v>1423</v>
      </c>
      <c r="E2892" t="s">
        <v>2501</v>
      </c>
      <c r="F2892" t="s">
        <v>11</v>
      </c>
      <c r="G2892" s="32">
        <v>33000000</v>
      </c>
      <c r="H2892">
        <v>6.7</v>
      </c>
    </row>
    <row r="2893" spans="1:8" x14ac:dyDescent="0.25">
      <c r="A2893" t="s">
        <v>801</v>
      </c>
      <c r="B2893">
        <v>97</v>
      </c>
      <c r="C2893" s="32">
        <v>60128566</v>
      </c>
      <c r="D2893" t="s">
        <v>1178</v>
      </c>
      <c r="E2893" t="s">
        <v>1537</v>
      </c>
      <c r="F2893" t="s">
        <v>11</v>
      </c>
      <c r="G2893" s="32">
        <v>60000000</v>
      </c>
      <c r="H2893">
        <v>5.9</v>
      </c>
    </row>
    <row r="2894" spans="1:8" x14ac:dyDescent="0.25">
      <c r="A2894" t="s">
        <v>1792</v>
      </c>
      <c r="B2894">
        <v>98</v>
      </c>
      <c r="C2894" s="32">
        <v>50740078</v>
      </c>
      <c r="D2894" t="s">
        <v>760</v>
      </c>
      <c r="E2894" t="s">
        <v>1793</v>
      </c>
      <c r="F2894" t="s">
        <v>11</v>
      </c>
      <c r="G2894" s="32">
        <v>45000000</v>
      </c>
      <c r="H2894">
        <v>6.2</v>
      </c>
    </row>
    <row r="2895" spans="1:8" x14ac:dyDescent="0.25">
      <c r="A2895" t="s">
        <v>1984</v>
      </c>
      <c r="B2895">
        <v>94</v>
      </c>
      <c r="C2895" s="32">
        <v>50648679</v>
      </c>
      <c r="D2895" t="s">
        <v>760</v>
      </c>
      <c r="E2895" t="s">
        <v>1985</v>
      </c>
      <c r="F2895" t="s">
        <v>11</v>
      </c>
      <c r="G2895" s="32">
        <v>45000000</v>
      </c>
      <c r="H2895">
        <v>6.3</v>
      </c>
    </row>
    <row r="2896" spans="1:8" x14ac:dyDescent="0.25">
      <c r="A2896" t="s">
        <v>801</v>
      </c>
      <c r="B2896">
        <v>96</v>
      </c>
      <c r="C2896" s="32">
        <v>42345531</v>
      </c>
      <c r="D2896" t="s">
        <v>760</v>
      </c>
      <c r="E2896" t="s">
        <v>1287</v>
      </c>
      <c r="F2896" t="s">
        <v>11</v>
      </c>
      <c r="G2896" s="32">
        <v>65000000</v>
      </c>
      <c r="H2896">
        <v>5.4</v>
      </c>
    </row>
    <row r="2897" spans="1:8" x14ac:dyDescent="0.25">
      <c r="A2897" t="s">
        <v>5506</v>
      </c>
      <c r="B2897">
        <v>180</v>
      </c>
      <c r="C2897" s="32">
        <v>48405881.850000001</v>
      </c>
      <c r="D2897" t="s">
        <v>69</v>
      </c>
      <c r="E2897" t="s">
        <v>5507</v>
      </c>
      <c r="F2897" t="s">
        <v>11</v>
      </c>
      <c r="G2897" s="32">
        <v>39887981.009999998</v>
      </c>
      <c r="H2897">
        <v>7.2</v>
      </c>
    </row>
    <row r="2898" spans="1:8" x14ac:dyDescent="0.25">
      <c r="A2898" t="s">
        <v>4050</v>
      </c>
      <c r="B2898">
        <v>92</v>
      </c>
      <c r="C2898" s="32">
        <v>48405881.850000001</v>
      </c>
      <c r="D2898" t="s">
        <v>2173</v>
      </c>
      <c r="E2898" t="s">
        <v>4051</v>
      </c>
      <c r="F2898" t="s">
        <v>11</v>
      </c>
      <c r="G2898" s="32">
        <v>39887981.009999998</v>
      </c>
      <c r="H2898">
        <v>4</v>
      </c>
    </row>
    <row r="2899" spans="1:8" x14ac:dyDescent="0.25">
      <c r="A2899" t="s">
        <v>1486</v>
      </c>
      <c r="B2899">
        <v>112</v>
      </c>
      <c r="C2899" s="32">
        <v>3169424</v>
      </c>
      <c r="D2899" t="s">
        <v>1294</v>
      </c>
      <c r="E2899" t="s">
        <v>4688</v>
      </c>
      <c r="F2899" t="s">
        <v>11</v>
      </c>
      <c r="G2899" s="32">
        <v>13000000</v>
      </c>
      <c r="H2899">
        <v>6.8</v>
      </c>
    </row>
    <row r="2900" spans="1:8" x14ac:dyDescent="0.25">
      <c r="A2900" t="s">
        <v>6909</v>
      </c>
      <c r="B2900">
        <v>97</v>
      </c>
      <c r="C2900" s="32">
        <v>48405881.850000001</v>
      </c>
      <c r="D2900" t="s">
        <v>6910</v>
      </c>
      <c r="E2900" t="s">
        <v>6911</v>
      </c>
      <c r="F2900" t="s">
        <v>11</v>
      </c>
      <c r="G2900" s="32">
        <v>2000000</v>
      </c>
      <c r="H2900">
        <v>5.9</v>
      </c>
    </row>
    <row r="2901" spans="1:8" x14ac:dyDescent="0.25">
      <c r="A2901" t="s">
        <v>3410</v>
      </c>
      <c r="B2901">
        <v>115</v>
      </c>
      <c r="C2901" s="32">
        <v>32662299</v>
      </c>
      <c r="D2901" t="s">
        <v>480</v>
      </c>
      <c r="E2901" t="s">
        <v>3411</v>
      </c>
      <c r="F2901" t="s">
        <v>11</v>
      </c>
      <c r="G2901" s="32">
        <v>24000000</v>
      </c>
      <c r="H2901">
        <v>6.9</v>
      </c>
    </row>
    <row r="2902" spans="1:8" x14ac:dyDescent="0.25">
      <c r="A2902" t="s">
        <v>3628</v>
      </c>
      <c r="B2902">
        <v>72</v>
      </c>
      <c r="C2902" s="32">
        <v>48423368</v>
      </c>
      <c r="D2902" t="s">
        <v>206</v>
      </c>
      <c r="E2902" t="s">
        <v>3629</v>
      </c>
      <c r="F2902" t="s">
        <v>11</v>
      </c>
      <c r="G2902" s="32">
        <v>20000000</v>
      </c>
      <c r="H2902">
        <v>5.8</v>
      </c>
    </row>
    <row r="2903" spans="1:8" x14ac:dyDescent="0.25">
      <c r="A2903" t="s">
        <v>3087</v>
      </c>
      <c r="B2903">
        <v>109</v>
      </c>
      <c r="C2903" s="32">
        <v>48405881.850000001</v>
      </c>
      <c r="D2903" t="s">
        <v>3088</v>
      </c>
      <c r="E2903" t="s">
        <v>3089</v>
      </c>
      <c r="F2903" t="s">
        <v>11</v>
      </c>
      <c r="G2903" s="32">
        <v>25000000</v>
      </c>
      <c r="H2903">
        <v>6.7</v>
      </c>
    </row>
    <row r="2904" spans="1:8" x14ac:dyDescent="0.25">
      <c r="A2904" t="s">
        <v>4967</v>
      </c>
      <c r="B2904">
        <v>102</v>
      </c>
      <c r="C2904" s="32">
        <v>2807854</v>
      </c>
      <c r="D2904" t="s">
        <v>794</v>
      </c>
      <c r="E2904" t="s">
        <v>4968</v>
      </c>
      <c r="F2904" t="s">
        <v>11</v>
      </c>
      <c r="G2904" s="32">
        <v>11000000</v>
      </c>
      <c r="H2904">
        <v>5.0999999999999996</v>
      </c>
    </row>
    <row r="2905" spans="1:8" x14ac:dyDescent="0.25">
      <c r="A2905" t="s">
        <v>15</v>
      </c>
      <c r="B2905">
        <v>119</v>
      </c>
      <c r="C2905" s="32">
        <v>22877808</v>
      </c>
      <c r="D2905" t="s">
        <v>69</v>
      </c>
      <c r="E2905" t="s">
        <v>2003</v>
      </c>
      <c r="F2905" t="s">
        <v>11</v>
      </c>
      <c r="G2905" s="32">
        <v>35000000</v>
      </c>
      <c r="H2905">
        <v>7.3</v>
      </c>
    </row>
    <row r="2906" spans="1:8" x14ac:dyDescent="0.25">
      <c r="A2906" t="s">
        <v>1445</v>
      </c>
      <c r="B2906">
        <v>95</v>
      </c>
      <c r="C2906" s="32">
        <v>38087756</v>
      </c>
      <c r="D2906" t="s">
        <v>1041</v>
      </c>
      <c r="E2906" t="s">
        <v>2215</v>
      </c>
      <c r="F2906" t="s">
        <v>11</v>
      </c>
      <c r="G2906" s="32">
        <v>40000000</v>
      </c>
      <c r="H2906">
        <v>5.2</v>
      </c>
    </row>
    <row r="2907" spans="1:8" x14ac:dyDescent="0.25">
      <c r="A2907" t="s">
        <v>1772</v>
      </c>
      <c r="B2907">
        <v>104</v>
      </c>
      <c r="C2907" s="32">
        <v>2600000</v>
      </c>
      <c r="D2907" t="s">
        <v>1160</v>
      </c>
      <c r="E2907" t="s">
        <v>5293</v>
      </c>
      <c r="F2907" t="s">
        <v>11</v>
      </c>
      <c r="G2907" s="32">
        <v>6000000</v>
      </c>
      <c r="H2907">
        <v>7.5</v>
      </c>
    </row>
    <row r="2908" spans="1:8" x14ac:dyDescent="0.25">
      <c r="A2908" t="s">
        <v>472</v>
      </c>
      <c r="B2908">
        <v>127</v>
      </c>
      <c r="C2908" s="32">
        <v>41997790</v>
      </c>
      <c r="D2908" t="s">
        <v>964</v>
      </c>
      <c r="E2908" t="s">
        <v>2388</v>
      </c>
      <c r="F2908" t="s">
        <v>11</v>
      </c>
      <c r="G2908" s="32">
        <v>38000000</v>
      </c>
      <c r="H2908">
        <v>6.4</v>
      </c>
    </row>
    <row r="2909" spans="1:8" x14ac:dyDescent="0.25">
      <c r="A2909" t="s">
        <v>456</v>
      </c>
      <c r="B2909">
        <v>102</v>
      </c>
      <c r="C2909" s="32">
        <v>90835030</v>
      </c>
      <c r="D2909" t="s">
        <v>735</v>
      </c>
      <c r="E2909" t="s">
        <v>2157</v>
      </c>
      <c r="F2909" t="s">
        <v>11</v>
      </c>
      <c r="G2909" s="32">
        <v>40000000</v>
      </c>
      <c r="H2909">
        <v>5.9</v>
      </c>
    </row>
    <row r="2910" spans="1:8" x14ac:dyDescent="0.25">
      <c r="A2910" t="s">
        <v>456</v>
      </c>
      <c r="B2910">
        <v>99</v>
      </c>
      <c r="C2910" s="32">
        <v>134141530</v>
      </c>
      <c r="D2910" t="s">
        <v>1942</v>
      </c>
      <c r="E2910" t="s">
        <v>3185</v>
      </c>
      <c r="F2910" t="s">
        <v>11</v>
      </c>
      <c r="G2910" s="32">
        <v>25000000</v>
      </c>
      <c r="H2910">
        <v>6.2</v>
      </c>
    </row>
    <row r="2911" spans="1:8" x14ac:dyDescent="0.25">
      <c r="A2911" t="s">
        <v>354</v>
      </c>
      <c r="B2911">
        <v>148</v>
      </c>
      <c r="C2911" s="32">
        <v>630779</v>
      </c>
      <c r="D2911" t="s">
        <v>2605</v>
      </c>
      <c r="E2911" t="s">
        <v>2606</v>
      </c>
      <c r="F2911" t="s">
        <v>11</v>
      </c>
      <c r="G2911" s="32">
        <v>35000000</v>
      </c>
      <c r="H2911">
        <v>6.8</v>
      </c>
    </row>
    <row r="2912" spans="1:8" x14ac:dyDescent="0.25">
      <c r="A2912" t="s">
        <v>6684</v>
      </c>
      <c r="B2912">
        <v>105</v>
      </c>
      <c r="C2912" s="32">
        <v>2276368</v>
      </c>
      <c r="D2912" t="s">
        <v>6685</v>
      </c>
      <c r="E2912" t="s">
        <v>6686</v>
      </c>
      <c r="F2912" t="s">
        <v>11</v>
      </c>
      <c r="G2912" s="32">
        <v>39887981.009999998</v>
      </c>
      <c r="H2912">
        <v>7.9</v>
      </c>
    </row>
    <row r="2913" spans="1:8" x14ac:dyDescent="0.25">
      <c r="A2913" t="s">
        <v>1911</v>
      </c>
      <c r="B2913">
        <v>132</v>
      </c>
      <c r="C2913" s="32">
        <v>29781453</v>
      </c>
      <c r="D2913" t="s">
        <v>1418</v>
      </c>
      <c r="E2913" t="s">
        <v>1912</v>
      </c>
      <c r="F2913" t="s">
        <v>11</v>
      </c>
      <c r="G2913" s="32">
        <v>48000000</v>
      </c>
      <c r="H2913">
        <v>6.4</v>
      </c>
    </row>
    <row r="2914" spans="1:8" x14ac:dyDescent="0.25">
      <c r="A2914" t="s">
        <v>1408</v>
      </c>
      <c r="B2914">
        <v>101</v>
      </c>
      <c r="C2914" s="32">
        <v>40076438</v>
      </c>
      <c r="D2914" t="s">
        <v>815</v>
      </c>
      <c r="E2914" t="s">
        <v>1461</v>
      </c>
      <c r="F2914" t="s">
        <v>11</v>
      </c>
      <c r="G2914" s="32">
        <v>60000000</v>
      </c>
      <c r="H2914">
        <v>6</v>
      </c>
    </row>
    <row r="2915" spans="1:8" x14ac:dyDescent="0.25">
      <c r="A2915" t="s">
        <v>432</v>
      </c>
      <c r="B2915">
        <v>101</v>
      </c>
      <c r="C2915" s="32">
        <v>131536019</v>
      </c>
      <c r="D2915" t="s">
        <v>433</v>
      </c>
      <c r="E2915" t="s">
        <v>434</v>
      </c>
      <c r="F2915" t="s">
        <v>11</v>
      </c>
      <c r="G2915" s="32">
        <v>103000000</v>
      </c>
      <c r="H2915">
        <v>6.4</v>
      </c>
    </row>
    <row r="2916" spans="1:8" x14ac:dyDescent="0.25">
      <c r="A2916" t="s">
        <v>432</v>
      </c>
      <c r="B2916">
        <v>96</v>
      </c>
      <c r="C2916" s="32">
        <v>143618384</v>
      </c>
      <c r="D2916" t="s">
        <v>433</v>
      </c>
      <c r="E2916" t="s">
        <v>775</v>
      </c>
      <c r="F2916" t="s">
        <v>11</v>
      </c>
      <c r="G2916" s="32">
        <v>90000000</v>
      </c>
      <c r="H2916">
        <v>7</v>
      </c>
    </row>
    <row r="2917" spans="1:8" x14ac:dyDescent="0.25">
      <c r="A2917" t="s">
        <v>2962</v>
      </c>
      <c r="B2917">
        <v>110</v>
      </c>
      <c r="C2917" s="32">
        <v>48405881.850000001</v>
      </c>
      <c r="D2917" t="s">
        <v>737</v>
      </c>
      <c r="E2917" t="s">
        <v>2963</v>
      </c>
      <c r="F2917" t="s">
        <v>11</v>
      </c>
      <c r="G2917" s="32">
        <v>30000000</v>
      </c>
      <c r="H2917">
        <v>6.7</v>
      </c>
    </row>
    <row r="2918" spans="1:8" x14ac:dyDescent="0.25">
      <c r="A2918" t="s">
        <v>7718</v>
      </c>
      <c r="B2918">
        <v>52</v>
      </c>
      <c r="C2918" s="32">
        <v>48405881.850000001</v>
      </c>
      <c r="D2918" t="s">
        <v>3034</v>
      </c>
      <c r="E2918" t="s">
        <v>7719</v>
      </c>
      <c r="F2918" t="s">
        <v>11</v>
      </c>
      <c r="G2918" s="32">
        <v>450000</v>
      </c>
      <c r="H2918">
        <v>8.1999999999999993</v>
      </c>
    </row>
    <row r="2919" spans="1:8" x14ac:dyDescent="0.25">
      <c r="A2919" t="s">
        <v>333</v>
      </c>
      <c r="B2919">
        <v>97</v>
      </c>
      <c r="C2919" s="32">
        <v>103400692</v>
      </c>
      <c r="D2919" t="s">
        <v>206</v>
      </c>
      <c r="E2919" t="s">
        <v>334</v>
      </c>
      <c r="F2919" t="s">
        <v>11</v>
      </c>
      <c r="G2919" s="32">
        <v>145000000</v>
      </c>
      <c r="H2919">
        <v>7.3</v>
      </c>
    </row>
    <row r="2920" spans="1:8" x14ac:dyDescent="0.25">
      <c r="A2920" t="s">
        <v>700</v>
      </c>
      <c r="B2920">
        <v>105</v>
      </c>
      <c r="C2920" s="32">
        <v>176740650</v>
      </c>
      <c r="D2920" t="s">
        <v>470</v>
      </c>
      <c r="E2920" t="s">
        <v>701</v>
      </c>
      <c r="F2920" t="s">
        <v>11</v>
      </c>
      <c r="G2920" s="32">
        <v>93000000</v>
      </c>
      <c r="H2920">
        <v>7.6</v>
      </c>
    </row>
    <row r="2921" spans="1:8" x14ac:dyDescent="0.25">
      <c r="A2921" t="s">
        <v>171</v>
      </c>
      <c r="B2921">
        <v>107</v>
      </c>
      <c r="C2921" s="32">
        <v>36874745</v>
      </c>
      <c r="D2921" t="s">
        <v>3673</v>
      </c>
      <c r="E2921" t="s">
        <v>3674</v>
      </c>
      <c r="F2921" t="s">
        <v>11</v>
      </c>
      <c r="G2921" s="32">
        <v>20000000</v>
      </c>
      <c r="H2921">
        <v>6.3</v>
      </c>
    </row>
    <row r="2922" spans="1:8" x14ac:dyDescent="0.25">
      <c r="A2922" t="s">
        <v>6969</v>
      </c>
      <c r="B2922">
        <v>99</v>
      </c>
      <c r="C2922" s="32">
        <v>4600000</v>
      </c>
      <c r="D2922" t="s">
        <v>661</v>
      </c>
      <c r="E2922" t="s">
        <v>6970</v>
      </c>
      <c r="F2922" t="s">
        <v>11</v>
      </c>
      <c r="G2922" s="32">
        <v>1900000</v>
      </c>
      <c r="H2922">
        <v>7.1</v>
      </c>
    </row>
    <row r="2923" spans="1:8" x14ac:dyDescent="0.25">
      <c r="A2923" t="s">
        <v>7544</v>
      </c>
      <c r="B2923">
        <v>86</v>
      </c>
      <c r="C2923" s="32">
        <v>3278611</v>
      </c>
      <c r="D2923" t="s">
        <v>1385</v>
      </c>
      <c r="E2923" t="s">
        <v>7545</v>
      </c>
      <c r="F2923" t="s">
        <v>11</v>
      </c>
      <c r="G2923" s="32">
        <v>39887981.009999998</v>
      </c>
      <c r="H2923">
        <v>7.1</v>
      </c>
    </row>
    <row r="2924" spans="1:8" x14ac:dyDescent="0.25">
      <c r="A2924" t="s">
        <v>7111</v>
      </c>
      <c r="B2924">
        <v>98</v>
      </c>
      <c r="C2924" s="32">
        <v>105943</v>
      </c>
      <c r="D2924" t="s">
        <v>676</v>
      </c>
      <c r="E2924" t="s">
        <v>7112</v>
      </c>
      <c r="F2924" t="s">
        <v>11</v>
      </c>
      <c r="G2924" s="32">
        <v>1500000</v>
      </c>
      <c r="H2924">
        <v>6.1</v>
      </c>
    </row>
    <row r="2925" spans="1:8" x14ac:dyDescent="0.25">
      <c r="A2925" t="s">
        <v>4145</v>
      </c>
      <c r="B2925">
        <v>114</v>
      </c>
      <c r="C2925" s="32">
        <v>30050028</v>
      </c>
      <c r="D2925" t="s">
        <v>19</v>
      </c>
      <c r="E2925" t="s">
        <v>5053</v>
      </c>
      <c r="F2925" t="s">
        <v>11</v>
      </c>
      <c r="G2925" s="32">
        <v>17000000</v>
      </c>
      <c r="H2925">
        <v>6.5</v>
      </c>
    </row>
    <row r="2926" spans="1:8" x14ac:dyDescent="0.25">
      <c r="A2926" t="s">
        <v>15</v>
      </c>
      <c r="B2926">
        <v>117</v>
      </c>
      <c r="C2926" s="32">
        <v>104054514</v>
      </c>
      <c r="D2926" t="s">
        <v>730</v>
      </c>
      <c r="E2926" t="s">
        <v>898</v>
      </c>
      <c r="F2926" t="s">
        <v>11</v>
      </c>
      <c r="G2926" s="32">
        <v>80000000</v>
      </c>
      <c r="H2926">
        <v>7.7</v>
      </c>
    </row>
    <row r="2927" spans="1:8" x14ac:dyDescent="0.25">
      <c r="A2927" t="s">
        <v>872</v>
      </c>
      <c r="B2927">
        <v>94</v>
      </c>
      <c r="C2927" s="32">
        <v>68525609</v>
      </c>
      <c r="D2927" t="s">
        <v>676</v>
      </c>
      <c r="E2927" t="s">
        <v>4182</v>
      </c>
      <c r="F2927" t="s">
        <v>11</v>
      </c>
      <c r="G2927" s="32">
        <v>15600000</v>
      </c>
      <c r="H2927">
        <v>6.5</v>
      </c>
    </row>
    <row r="2928" spans="1:8" x14ac:dyDescent="0.25">
      <c r="A2928" t="s">
        <v>6899</v>
      </c>
      <c r="B2928">
        <v>93</v>
      </c>
      <c r="C2928" s="32">
        <v>55202</v>
      </c>
      <c r="D2928" t="s">
        <v>6900</v>
      </c>
      <c r="E2928" t="s">
        <v>6901</v>
      </c>
      <c r="F2928" t="s">
        <v>1905</v>
      </c>
      <c r="G2928" s="32">
        <v>39887981.009999998</v>
      </c>
      <c r="H2928">
        <v>5.3</v>
      </c>
    </row>
    <row r="2929" spans="1:8" x14ac:dyDescent="0.25">
      <c r="A2929" t="s">
        <v>7723</v>
      </c>
      <c r="B2929">
        <v>81</v>
      </c>
      <c r="C2929" s="32">
        <v>48405881.850000001</v>
      </c>
      <c r="D2929" t="s">
        <v>2086</v>
      </c>
      <c r="E2929" t="s">
        <v>7724</v>
      </c>
      <c r="F2929" t="s">
        <v>11</v>
      </c>
      <c r="G2929" s="32">
        <v>39887981.009999998</v>
      </c>
      <c r="H2929">
        <v>4.0999999999999996</v>
      </c>
    </row>
    <row r="2930" spans="1:8" x14ac:dyDescent="0.25">
      <c r="A2930" t="s">
        <v>4151</v>
      </c>
      <c r="B2930">
        <v>102</v>
      </c>
      <c r="C2930" s="32">
        <v>2000000</v>
      </c>
      <c r="D2930" t="s">
        <v>2900</v>
      </c>
      <c r="E2930" t="s">
        <v>4152</v>
      </c>
      <c r="F2930" t="s">
        <v>11</v>
      </c>
      <c r="G2930" s="32">
        <v>17000000</v>
      </c>
      <c r="H2930">
        <v>6.4</v>
      </c>
    </row>
    <row r="2931" spans="1:8" x14ac:dyDescent="0.25">
      <c r="A2931" t="s">
        <v>1204</v>
      </c>
      <c r="B2931">
        <v>139</v>
      </c>
      <c r="C2931" s="32">
        <v>31600000</v>
      </c>
      <c r="D2931" t="s">
        <v>3027</v>
      </c>
      <c r="E2931" t="s">
        <v>3028</v>
      </c>
      <c r="F2931" t="s">
        <v>11</v>
      </c>
      <c r="G2931" s="32">
        <v>28000000</v>
      </c>
      <c r="H2931">
        <v>6.9</v>
      </c>
    </row>
    <row r="2932" spans="1:8" x14ac:dyDescent="0.25">
      <c r="A2932" t="s">
        <v>1653</v>
      </c>
      <c r="B2932">
        <v>106</v>
      </c>
      <c r="C2932" s="32">
        <v>48405881.850000001</v>
      </c>
      <c r="D2932" t="s">
        <v>794</v>
      </c>
      <c r="E2932" t="s">
        <v>6040</v>
      </c>
      <c r="F2932" t="s">
        <v>11</v>
      </c>
      <c r="G2932" s="32">
        <v>5000000</v>
      </c>
      <c r="H2932">
        <v>6.6</v>
      </c>
    </row>
    <row r="2933" spans="1:8" x14ac:dyDescent="0.25">
      <c r="A2933" t="s">
        <v>60</v>
      </c>
      <c r="B2933">
        <v>156</v>
      </c>
      <c r="C2933" s="32">
        <v>105219735</v>
      </c>
      <c r="D2933" t="s">
        <v>61</v>
      </c>
      <c r="E2933" t="s">
        <v>62</v>
      </c>
      <c r="F2933" t="s">
        <v>11</v>
      </c>
      <c r="G2933" s="32">
        <v>200000000</v>
      </c>
      <c r="H2933">
        <v>6.7</v>
      </c>
    </row>
    <row r="2934" spans="1:8" x14ac:dyDescent="0.25">
      <c r="A2934" t="s">
        <v>171</v>
      </c>
      <c r="B2934">
        <v>155</v>
      </c>
      <c r="C2934" s="32">
        <v>165500000</v>
      </c>
      <c r="D2934" t="s">
        <v>67</v>
      </c>
      <c r="E2934" t="s">
        <v>1704</v>
      </c>
      <c r="F2934" t="s">
        <v>11</v>
      </c>
      <c r="G2934" s="32">
        <v>48000000</v>
      </c>
      <c r="H2934">
        <v>6.9</v>
      </c>
    </row>
    <row r="2935" spans="1:8" x14ac:dyDescent="0.25">
      <c r="A2935" t="s">
        <v>3525</v>
      </c>
      <c r="B2935">
        <v>104</v>
      </c>
      <c r="C2935" s="32">
        <v>10696210</v>
      </c>
      <c r="D2935" t="s">
        <v>475</v>
      </c>
      <c r="E2935" t="s">
        <v>3526</v>
      </c>
      <c r="F2935" t="s">
        <v>11</v>
      </c>
      <c r="G2935" s="32">
        <v>23500000</v>
      </c>
      <c r="H2935">
        <v>3.9</v>
      </c>
    </row>
    <row r="2936" spans="1:8" x14ac:dyDescent="0.25">
      <c r="A2936" t="s">
        <v>474</v>
      </c>
      <c r="B2936">
        <v>117</v>
      </c>
      <c r="C2936" s="32">
        <v>58607007</v>
      </c>
      <c r="D2936" t="s">
        <v>475</v>
      </c>
      <c r="E2936" t="s">
        <v>476</v>
      </c>
      <c r="F2936" t="s">
        <v>11</v>
      </c>
      <c r="G2936" s="32">
        <v>100000000</v>
      </c>
      <c r="H2936">
        <v>6.2</v>
      </c>
    </row>
    <row r="2937" spans="1:8" x14ac:dyDescent="0.25">
      <c r="A2937" t="s">
        <v>474</v>
      </c>
      <c r="B2937">
        <v>117</v>
      </c>
      <c r="C2937" s="32">
        <v>58607007</v>
      </c>
      <c r="D2937" t="s">
        <v>475</v>
      </c>
      <c r="E2937" t="s">
        <v>476</v>
      </c>
      <c r="F2937" t="s">
        <v>11</v>
      </c>
      <c r="G2937" s="32">
        <v>100000000</v>
      </c>
      <c r="H2937">
        <v>6.2</v>
      </c>
    </row>
    <row r="2938" spans="1:8" x14ac:dyDescent="0.25">
      <c r="A2938" t="s">
        <v>4805</v>
      </c>
      <c r="B2938">
        <v>89</v>
      </c>
      <c r="C2938" s="32">
        <v>3325638</v>
      </c>
      <c r="D2938" t="s">
        <v>6720</v>
      </c>
      <c r="E2938" t="s">
        <v>6721</v>
      </c>
      <c r="F2938" t="s">
        <v>11</v>
      </c>
      <c r="G2938" s="32">
        <v>2500000</v>
      </c>
      <c r="H2938">
        <v>7.1</v>
      </c>
    </row>
    <row r="2939" spans="1:8" x14ac:dyDescent="0.25">
      <c r="A2939" t="s">
        <v>612</v>
      </c>
      <c r="B2939">
        <v>91</v>
      </c>
      <c r="C2939" s="32">
        <v>128200012</v>
      </c>
      <c r="D2939" t="s">
        <v>204</v>
      </c>
      <c r="E2939" t="s">
        <v>893</v>
      </c>
      <c r="F2939" t="s">
        <v>11</v>
      </c>
      <c r="G2939" s="32">
        <v>75000000</v>
      </c>
      <c r="H2939">
        <v>6.3</v>
      </c>
    </row>
    <row r="2940" spans="1:8" x14ac:dyDescent="0.25">
      <c r="A2940" t="s">
        <v>895</v>
      </c>
      <c r="B2940">
        <v>136</v>
      </c>
      <c r="C2940" s="32">
        <v>38509342</v>
      </c>
      <c r="D2940" t="s">
        <v>1184</v>
      </c>
      <c r="E2940" t="s">
        <v>1185</v>
      </c>
      <c r="F2940" t="s">
        <v>11</v>
      </c>
      <c r="G2940" s="32">
        <v>75000000</v>
      </c>
      <c r="H2940">
        <v>5.9</v>
      </c>
    </row>
    <row r="2941" spans="1:8" x14ac:dyDescent="0.25">
      <c r="A2941" t="s">
        <v>1519</v>
      </c>
      <c r="B2941">
        <v>105</v>
      </c>
      <c r="C2941" s="32">
        <v>16991902</v>
      </c>
      <c r="D2941" t="s">
        <v>2107</v>
      </c>
      <c r="E2941" t="s">
        <v>2381</v>
      </c>
      <c r="F2941" t="s">
        <v>11</v>
      </c>
      <c r="G2941" s="32">
        <v>57000000</v>
      </c>
      <c r="H2941">
        <v>6.2</v>
      </c>
    </row>
    <row r="2942" spans="1:8" x14ac:dyDescent="0.25">
      <c r="A2942" t="s">
        <v>6939</v>
      </c>
      <c r="B2942">
        <v>90</v>
      </c>
      <c r="C2942" s="32">
        <v>48405881.850000001</v>
      </c>
      <c r="D2942" t="s">
        <v>145</v>
      </c>
      <c r="E2942" t="s">
        <v>6940</v>
      </c>
      <c r="F2942" t="s">
        <v>11</v>
      </c>
      <c r="G2942" s="32">
        <v>2000000</v>
      </c>
      <c r="H2942">
        <v>4.5999999999999996</v>
      </c>
    </row>
    <row r="2943" spans="1:8" x14ac:dyDescent="0.25">
      <c r="A2943" t="s">
        <v>7273</v>
      </c>
      <c r="B2943">
        <v>150</v>
      </c>
      <c r="C2943" s="32">
        <v>48405881.850000001</v>
      </c>
      <c r="D2943" t="s">
        <v>866</v>
      </c>
      <c r="E2943" t="s">
        <v>7274</v>
      </c>
      <c r="F2943" t="s">
        <v>1905</v>
      </c>
      <c r="G2943" s="32">
        <v>39887981.009999998</v>
      </c>
      <c r="H2943">
        <v>7.5</v>
      </c>
    </row>
    <row r="2944" spans="1:8" x14ac:dyDescent="0.25">
      <c r="A2944" t="s">
        <v>437</v>
      </c>
      <c r="B2944">
        <v>114</v>
      </c>
      <c r="C2944" s="32">
        <v>5694401</v>
      </c>
      <c r="D2944" t="s">
        <v>108</v>
      </c>
      <c r="E2944" t="s">
        <v>4037</v>
      </c>
      <c r="F2944" t="s">
        <v>11</v>
      </c>
      <c r="G2944" s="32">
        <v>18000000</v>
      </c>
      <c r="H2944">
        <v>7.3</v>
      </c>
    </row>
    <row r="2945" spans="1:8" x14ac:dyDescent="0.25">
      <c r="A2945" t="s">
        <v>868</v>
      </c>
      <c r="B2945">
        <v>139</v>
      </c>
      <c r="C2945" s="32">
        <v>70269171</v>
      </c>
      <c r="D2945" t="s">
        <v>1294</v>
      </c>
      <c r="E2945" t="s">
        <v>3399</v>
      </c>
      <c r="F2945" t="s">
        <v>11</v>
      </c>
      <c r="G2945" s="32">
        <v>24000000</v>
      </c>
      <c r="H2945">
        <v>7.2</v>
      </c>
    </row>
    <row r="2946" spans="1:8" x14ac:dyDescent="0.25">
      <c r="A2946" t="s">
        <v>2118</v>
      </c>
      <c r="B2946">
        <v>145</v>
      </c>
      <c r="C2946" s="32">
        <v>117235247</v>
      </c>
      <c r="D2946" t="s">
        <v>1294</v>
      </c>
      <c r="E2946" t="s">
        <v>7277</v>
      </c>
      <c r="F2946" t="s">
        <v>11</v>
      </c>
      <c r="G2946" s="32">
        <v>960000</v>
      </c>
      <c r="H2946">
        <v>8.1</v>
      </c>
    </row>
    <row r="2947" spans="1:8" x14ac:dyDescent="0.25">
      <c r="A2947" t="s">
        <v>7698</v>
      </c>
      <c r="B2947">
        <v>108</v>
      </c>
      <c r="C2947" s="32">
        <v>48405881.850000001</v>
      </c>
      <c r="D2947" t="s">
        <v>6133</v>
      </c>
      <c r="E2947" t="s">
        <v>7699</v>
      </c>
      <c r="F2947" t="s">
        <v>11</v>
      </c>
      <c r="G2947" s="32">
        <v>500000</v>
      </c>
      <c r="H2947">
        <v>5.7</v>
      </c>
    </row>
    <row r="2948" spans="1:8" x14ac:dyDescent="0.25">
      <c r="A2948" t="s">
        <v>3760</v>
      </c>
      <c r="B2948">
        <v>91</v>
      </c>
      <c r="C2948" s="32">
        <v>6706368</v>
      </c>
      <c r="D2948" t="s">
        <v>3034</v>
      </c>
      <c r="E2948" t="s">
        <v>7974</v>
      </c>
      <c r="F2948" t="s">
        <v>11</v>
      </c>
      <c r="G2948" s="32">
        <v>160000</v>
      </c>
      <c r="H2948">
        <v>7.5</v>
      </c>
    </row>
    <row r="2949" spans="1:8" x14ac:dyDescent="0.25">
      <c r="A2949" t="s">
        <v>2659</v>
      </c>
      <c r="B2949">
        <v>101</v>
      </c>
      <c r="C2949" s="32">
        <v>67266300</v>
      </c>
      <c r="D2949" t="s">
        <v>676</v>
      </c>
      <c r="E2949" t="s">
        <v>2999</v>
      </c>
      <c r="F2949" t="s">
        <v>11</v>
      </c>
      <c r="G2949" s="32">
        <v>28000000</v>
      </c>
      <c r="H2949">
        <v>6.9</v>
      </c>
    </row>
    <row r="2950" spans="1:8" x14ac:dyDescent="0.25">
      <c r="A2950" t="s">
        <v>2300</v>
      </c>
      <c r="B2950">
        <v>112</v>
      </c>
      <c r="C2950" s="32">
        <v>17378977</v>
      </c>
      <c r="D2950" t="s">
        <v>1968</v>
      </c>
      <c r="E2950" t="s">
        <v>5075</v>
      </c>
      <c r="F2950" t="s">
        <v>11</v>
      </c>
      <c r="G2950" s="32">
        <v>39887981.009999998</v>
      </c>
      <c r="H2950">
        <v>6</v>
      </c>
    </row>
    <row r="2951" spans="1:8" x14ac:dyDescent="0.25">
      <c r="A2951" t="s">
        <v>443</v>
      </c>
      <c r="B2951">
        <v>98</v>
      </c>
      <c r="C2951" s="32">
        <v>18990542</v>
      </c>
      <c r="D2951" t="s">
        <v>1190</v>
      </c>
      <c r="E2951" t="s">
        <v>1191</v>
      </c>
      <c r="F2951" t="s">
        <v>11</v>
      </c>
      <c r="G2951" s="32">
        <v>70000000</v>
      </c>
      <c r="H2951">
        <v>3</v>
      </c>
    </row>
    <row r="2952" spans="1:8" x14ac:dyDescent="0.25">
      <c r="A2952" t="s">
        <v>4971</v>
      </c>
      <c r="B2952">
        <v>105</v>
      </c>
      <c r="C2952" s="32">
        <v>540085</v>
      </c>
      <c r="D2952" t="s">
        <v>3799</v>
      </c>
      <c r="E2952" t="s">
        <v>4972</v>
      </c>
      <c r="F2952" t="s">
        <v>11</v>
      </c>
      <c r="G2952" s="32">
        <v>39887981.009999998</v>
      </c>
      <c r="H2952">
        <v>6.3</v>
      </c>
    </row>
    <row r="2953" spans="1:8" x14ac:dyDescent="0.25">
      <c r="A2953" t="s">
        <v>7985</v>
      </c>
      <c r="B2953">
        <v>108.1809035</v>
      </c>
      <c r="C2953" s="32">
        <v>48405881.850000001</v>
      </c>
      <c r="D2953" t="s">
        <v>6665</v>
      </c>
      <c r="E2953" t="s">
        <v>7986</v>
      </c>
      <c r="F2953" t="s">
        <v>11</v>
      </c>
      <c r="G2953" s="32">
        <v>125000</v>
      </c>
      <c r="H2953">
        <v>5.0999999999999996</v>
      </c>
    </row>
    <row r="2954" spans="1:8" x14ac:dyDescent="0.25">
      <c r="A2954" t="s">
        <v>116</v>
      </c>
      <c r="B2954">
        <v>120</v>
      </c>
      <c r="C2954" s="32">
        <v>46338728</v>
      </c>
      <c r="D2954" t="s">
        <v>69</v>
      </c>
      <c r="E2954" t="s">
        <v>4521</v>
      </c>
      <c r="F2954" t="s">
        <v>11</v>
      </c>
      <c r="G2954" s="32">
        <v>14500000</v>
      </c>
      <c r="H2954">
        <v>6.8</v>
      </c>
    </row>
    <row r="2955" spans="1:8" x14ac:dyDescent="0.25">
      <c r="A2955" t="s">
        <v>5158</v>
      </c>
      <c r="B2955">
        <v>100</v>
      </c>
      <c r="C2955" s="32">
        <v>3275585</v>
      </c>
      <c r="D2955" t="s">
        <v>145</v>
      </c>
      <c r="E2955" t="s">
        <v>5159</v>
      </c>
      <c r="F2955" t="s">
        <v>11</v>
      </c>
      <c r="G2955" s="32">
        <v>11500000</v>
      </c>
      <c r="H2955">
        <v>6.6</v>
      </c>
    </row>
    <row r="2956" spans="1:8" x14ac:dyDescent="0.25">
      <c r="A2956" t="s">
        <v>1177</v>
      </c>
      <c r="B2956">
        <v>115</v>
      </c>
      <c r="C2956" s="32">
        <v>55973336</v>
      </c>
      <c r="D2956" t="s">
        <v>108</v>
      </c>
      <c r="E2956" t="s">
        <v>3195</v>
      </c>
      <c r="F2956" t="s">
        <v>11</v>
      </c>
      <c r="G2956" s="32">
        <v>25000000</v>
      </c>
      <c r="H2956">
        <v>6.1</v>
      </c>
    </row>
    <row r="2957" spans="1:8" x14ac:dyDescent="0.25">
      <c r="A2957" t="s">
        <v>1600</v>
      </c>
      <c r="B2957">
        <v>122</v>
      </c>
      <c r="C2957" s="32">
        <v>41609593</v>
      </c>
      <c r="D2957" t="s">
        <v>1141</v>
      </c>
      <c r="E2957" t="s">
        <v>1601</v>
      </c>
      <c r="F2957" t="s">
        <v>11</v>
      </c>
      <c r="G2957" s="32">
        <v>55000000</v>
      </c>
      <c r="H2957">
        <v>7.3</v>
      </c>
    </row>
    <row r="2958" spans="1:8" x14ac:dyDescent="0.25">
      <c r="A2958" t="s">
        <v>4668</v>
      </c>
      <c r="B2958">
        <v>118</v>
      </c>
      <c r="C2958" s="32">
        <v>14677654</v>
      </c>
      <c r="D2958" t="s">
        <v>1165</v>
      </c>
      <c r="E2958" t="s">
        <v>4669</v>
      </c>
      <c r="F2958" t="s">
        <v>11</v>
      </c>
      <c r="G2958" s="32">
        <v>13000000</v>
      </c>
      <c r="H2958">
        <v>8.3000000000000007</v>
      </c>
    </row>
    <row r="2959" spans="1:8" x14ac:dyDescent="0.25">
      <c r="A2959" t="s">
        <v>1302</v>
      </c>
      <c r="B2959">
        <v>136</v>
      </c>
      <c r="C2959" s="32">
        <v>48405881.850000001</v>
      </c>
      <c r="D2959" t="s">
        <v>3910</v>
      </c>
      <c r="E2959" t="s">
        <v>6477</v>
      </c>
      <c r="F2959" t="s">
        <v>11</v>
      </c>
      <c r="G2959" s="32">
        <v>2300000</v>
      </c>
      <c r="H2959">
        <v>8</v>
      </c>
    </row>
    <row r="2960" spans="1:8" x14ac:dyDescent="0.25">
      <c r="A2960" t="s">
        <v>5201</v>
      </c>
      <c r="B2960">
        <v>103</v>
      </c>
      <c r="C2960" s="32">
        <v>3093491</v>
      </c>
      <c r="D2960" t="s">
        <v>524</v>
      </c>
      <c r="E2960" t="s">
        <v>5202</v>
      </c>
      <c r="F2960" t="s">
        <v>11</v>
      </c>
      <c r="G2960" s="32">
        <v>5000000</v>
      </c>
      <c r="H2960">
        <v>6.6</v>
      </c>
    </row>
    <row r="2961" spans="1:8" x14ac:dyDescent="0.25">
      <c r="A2961" t="s">
        <v>7768</v>
      </c>
      <c r="B2961">
        <v>98</v>
      </c>
      <c r="C2961" s="32">
        <v>48405881.850000001</v>
      </c>
      <c r="D2961" t="s">
        <v>4992</v>
      </c>
      <c r="E2961" t="s">
        <v>7769</v>
      </c>
      <c r="F2961" t="s">
        <v>11</v>
      </c>
      <c r="G2961" s="32">
        <v>350000</v>
      </c>
      <c r="H2961">
        <v>3.4</v>
      </c>
    </row>
    <row r="2962" spans="1:8" x14ac:dyDescent="0.25">
      <c r="A2962" t="s">
        <v>1513</v>
      </c>
      <c r="B2962">
        <v>121</v>
      </c>
      <c r="C2962" s="32">
        <v>22905674</v>
      </c>
      <c r="D2962" t="s">
        <v>661</v>
      </c>
      <c r="E2962" t="s">
        <v>4797</v>
      </c>
      <c r="F2962" t="s">
        <v>11</v>
      </c>
      <c r="G2962" s="32">
        <v>12000000</v>
      </c>
      <c r="H2962">
        <v>7.4</v>
      </c>
    </row>
    <row r="2963" spans="1:8" x14ac:dyDescent="0.25">
      <c r="A2963" t="s">
        <v>7802</v>
      </c>
      <c r="B2963">
        <v>90</v>
      </c>
      <c r="C2963" s="32">
        <v>48405881.850000001</v>
      </c>
      <c r="D2963" t="s">
        <v>19</v>
      </c>
      <c r="E2963" t="s">
        <v>7803</v>
      </c>
      <c r="F2963" t="s">
        <v>11</v>
      </c>
      <c r="G2963" s="32">
        <v>350000</v>
      </c>
      <c r="H2963">
        <v>3.2</v>
      </c>
    </row>
    <row r="2964" spans="1:8" x14ac:dyDescent="0.25">
      <c r="A2964" t="s">
        <v>7657</v>
      </c>
      <c r="B2964">
        <v>82</v>
      </c>
      <c r="C2964" s="32">
        <v>98017</v>
      </c>
      <c r="D2964" t="s">
        <v>293</v>
      </c>
      <c r="E2964" t="s">
        <v>7658</v>
      </c>
      <c r="F2964" t="s">
        <v>11</v>
      </c>
      <c r="G2964" s="32">
        <v>500000</v>
      </c>
      <c r="H2964">
        <v>5.8</v>
      </c>
    </row>
    <row r="2965" spans="1:8" x14ac:dyDescent="0.25">
      <c r="A2965" t="s">
        <v>6660</v>
      </c>
      <c r="B2965">
        <v>114</v>
      </c>
      <c r="C2965" s="32">
        <v>1001437</v>
      </c>
      <c r="D2965" t="s">
        <v>69</v>
      </c>
      <c r="E2965" t="s">
        <v>7501</v>
      </c>
      <c r="F2965" t="s">
        <v>11</v>
      </c>
      <c r="G2965" s="32">
        <v>800000</v>
      </c>
      <c r="H2965">
        <v>7.2</v>
      </c>
    </row>
    <row r="2966" spans="1:8" x14ac:dyDescent="0.25">
      <c r="A2966" t="s">
        <v>6120</v>
      </c>
      <c r="B2966">
        <v>105</v>
      </c>
      <c r="C2966" s="32">
        <v>37440</v>
      </c>
      <c r="D2966" t="s">
        <v>1873</v>
      </c>
      <c r="E2966" t="s">
        <v>6121</v>
      </c>
      <c r="F2966" t="s">
        <v>11</v>
      </c>
      <c r="G2966" s="32">
        <v>5000000</v>
      </c>
      <c r="H2966">
        <v>7.5</v>
      </c>
    </row>
    <row r="2967" spans="1:8" x14ac:dyDescent="0.25">
      <c r="A2967" t="s">
        <v>3224</v>
      </c>
      <c r="B2967">
        <v>80</v>
      </c>
      <c r="C2967" s="32">
        <v>39399750</v>
      </c>
      <c r="D2967" t="s">
        <v>274</v>
      </c>
      <c r="E2967" t="s">
        <v>3225</v>
      </c>
      <c r="F2967" t="s">
        <v>11</v>
      </c>
      <c r="G2967" s="32">
        <v>25000000</v>
      </c>
      <c r="H2967">
        <v>5.6</v>
      </c>
    </row>
    <row r="2968" spans="1:8" x14ac:dyDescent="0.25">
      <c r="A2968" t="s">
        <v>2764</v>
      </c>
      <c r="B2968">
        <v>78</v>
      </c>
      <c r="C2968" s="32">
        <v>76501438</v>
      </c>
      <c r="D2968" t="s">
        <v>683</v>
      </c>
      <c r="E2968" t="s">
        <v>2765</v>
      </c>
      <c r="F2968" t="s">
        <v>11</v>
      </c>
      <c r="G2968" s="32">
        <v>30000000</v>
      </c>
      <c r="H2968">
        <v>6.1</v>
      </c>
    </row>
    <row r="2969" spans="1:8" x14ac:dyDescent="0.25">
      <c r="A2969" t="s">
        <v>5545</v>
      </c>
      <c r="B2969">
        <v>89</v>
      </c>
      <c r="C2969" s="32">
        <v>32333860</v>
      </c>
      <c r="D2969" t="s">
        <v>735</v>
      </c>
      <c r="E2969" t="s">
        <v>5546</v>
      </c>
      <c r="F2969" t="s">
        <v>2453</v>
      </c>
      <c r="G2969" s="32">
        <v>7500000</v>
      </c>
      <c r="H2969">
        <v>6.7</v>
      </c>
    </row>
    <row r="2970" spans="1:8" x14ac:dyDescent="0.25">
      <c r="A2970" t="s">
        <v>1747</v>
      </c>
      <c r="B2970">
        <v>114</v>
      </c>
      <c r="C2970" s="32">
        <v>26442251</v>
      </c>
      <c r="D2970" t="s">
        <v>145</v>
      </c>
      <c r="E2970" t="s">
        <v>1834</v>
      </c>
      <c r="F2970" t="s">
        <v>11</v>
      </c>
      <c r="G2970" s="32">
        <v>50000000</v>
      </c>
      <c r="H2970">
        <v>6.6</v>
      </c>
    </row>
    <row r="2971" spans="1:8" x14ac:dyDescent="0.25">
      <c r="A2971" t="s">
        <v>627</v>
      </c>
      <c r="B2971">
        <v>81</v>
      </c>
      <c r="C2971" s="32">
        <v>7267324</v>
      </c>
      <c r="D2971" t="s">
        <v>661</v>
      </c>
      <c r="E2971" t="s">
        <v>7024</v>
      </c>
      <c r="F2971" t="s">
        <v>2953</v>
      </c>
      <c r="G2971" s="32">
        <v>3500000</v>
      </c>
      <c r="H2971">
        <v>7.8</v>
      </c>
    </row>
    <row r="2972" spans="1:8" x14ac:dyDescent="0.25">
      <c r="A2972" t="s">
        <v>5141</v>
      </c>
      <c r="B2972">
        <v>100</v>
      </c>
      <c r="C2972" s="32">
        <v>5998971</v>
      </c>
      <c r="D2972" t="s">
        <v>1329</v>
      </c>
      <c r="E2972" t="s">
        <v>5142</v>
      </c>
      <c r="F2972" t="s">
        <v>11</v>
      </c>
      <c r="G2972" s="32">
        <v>39887981.009999998</v>
      </c>
      <c r="H2972">
        <v>6.6</v>
      </c>
    </row>
    <row r="2973" spans="1:8" x14ac:dyDescent="0.25">
      <c r="A2973" t="s">
        <v>8077</v>
      </c>
      <c r="B2973">
        <v>75</v>
      </c>
      <c r="C2973" s="32">
        <v>48405881.850000001</v>
      </c>
      <c r="D2973" t="s">
        <v>1883</v>
      </c>
      <c r="E2973" t="s">
        <v>8078</v>
      </c>
      <c r="F2973" t="s">
        <v>11</v>
      </c>
      <c r="G2973" s="32">
        <v>50000</v>
      </c>
      <c r="H2973">
        <v>3.7</v>
      </c>
    </row>
    <row r="2974" spans="1:8" x14ac:dyDescent="0.25">
      <c r="A2974" t="s">
        <v>1130</v>
      </c>
      <c r="B2974">
        <v>116</v>
      </c>
      <c r="C2974" s="32">
        <v>152149590</v>
      </c>
      <c r="D2974" t="s">
        <v>569</v>
      </c>
      <c r="E2974" t="s">
        <v>1131</v>
      </c>
      <c r="F2974" t="s">
        <v>11</v>
      </c>
      <c r="G2974" s="32">
        <v>70000000</v>
      </c>
      <c r="H2974">
        <v>5.5</v>
      </c>
    </row>
    <row r="2975" spans="1:8" x14ac:dyDescent="0.25">
      <c r="A2975" t="s">
        <v>1933</v>
      </c>
      <c r="B2975">
        <v>88</v>
      </c>
      <c r="C2975" s="32">
        <v>19316646</v>
      </c>
      <c r="D2975" t="s">
        <v>519</v>
      </c>
      <c r="E2975" t="s">
        <v>2923</v>
      </c>
      <c r="F2975" t="s">
        <v>11</v>
      </c>
      <c r="G2975" s="32">
        <v>30000000</v>
      </c>
      <c r="H2975">
        <v>5.6</v>
      </c>
    </row>
    <row r="2976" spans="1:8" x14ac:dyDescent="0.25">
      <c r="A2976" t="s">
        <v>6132</v>
      </c>
      <c r="B2976">
        <v>88</v>
      </c>
      <c r="C2976" s="32">
        <v>48405881.850000001</v>
      </c>
      <c r="D2976" t="s">
        <v>6133</v>
      </c>
      <c r="E2976" t="s">
        <v>6134</v>
      </c>
      <c r="F2976" t="s">
        <v>11</v>
      </c>
      <c r="G2976" s="32">
        <v>5000000</v>
      </c>
      <c r="H2976">
        <v>8.6</v>
      </c>
    </row>
    <row r="2977" spans="1:8" x14ac:dyDescent="0.25">
      <c r="A2977" t="s">
        <v>4143</v>
      </c>
      <c r="B2977">
        <v>122</v>
      </c>
      <c r="C2977" s="32">
        <v>6855137</v>
      </c>
      <c r="D2977" t="s">
        <v>145</v>
      </c>
      <c r="E2977" t="s">
        <v>4144</v>
      </c>
      <c r="F2977" t="s">
        <v>11</v>
      </c>
      <c r="G2977" s="32">
        <v>17000000</v>
      </c>
      <c r="H2977">
        <v>7.4</v>
      </c>
    </row>
    <row r="2978" spans="1:8" x14ac:dyDescent="0.25">
      <c r="A2978" t="s">
        <v>1370</v>
      </c>
      <c r="B2978">
        <v>122</v>
      </c>
      <c r="C2978" s="32">
        <v>6754898</v>
      </c>
      <c r="D2978" t="s">
        <v>866</v>
      </c>
      <c r="E2978" t="s">
        <v>4842</v>
      </c>
      <c r="F2978" t="s">
        <v>11</v>
      </c>
      <c r="G2978" s="32">
        <v>12000000</v>
      </c>
      <c r="H2978">
        <v>6.2</v>
      </c>
    </row>
    <row r="2979" spans="1:8" x14ac:dyDescent="0.25">
      <c r="A2979" t="s">
        <v>85</v>
      </c>
      <c r="B2979">
        <v>90</v>
      </c>
      <c r="C2979" s="32">
        <v>226138454</v>
      </c>
      <c r="D2979" t="s">
        <v>133</v>
      </c>
      <c r="E2979" t="s">
        <v>718</v>
      </c>
      <c r="F2979" t="s">
        <v>11</v>
      </c>
      <c r="G2979" s="32">
        <v>90000000</v>
      </c>
      <c r="H2979">
        <v>6.6</v>
      </c>
    </row>
    <row r="2980" spans="1:8" x14ac:dyDescent="0.25">
      <c r="A2980" t="s">
        <v>85</v>
      </c>
      <c r="B2980">
        <v>91</v>
      </c>
      <c r="C2980" s="32">
        <v>140080850</v>
      </c>
      <c r="D2980" t="s">
        <v>133</v>
      </c>
      <c r="E2980" t="s">
        <v>134</v>
      </c>
      <c r="F2980" t="s">
        <v>11</v>
      </c>
      <c r="G2980" s="32">
        <v>140000000</v>
      </c>
      <c r="H2980">
        <v>6.2</v>
      </c>
    </row>
    <row r="2981" spans="1:8" x14ac:dyDescent="0.25">
      <c r="A2981" t="s">
        <v>280</v>
      </c>
      <c r="B2981">
        <v>123</v>
      </c>
      <c r="C2981" s="32">
        <v>26903709</v>
      </c>
      <c r="D2981" t="s">
        <v>2413</v>
      </c>
      <c r="E2981" t="s">
        <v>2414</v>
      </c>
      <c r="F2981" t="s">
        <v>11</v>
      </c>
      <c r="G2981" s="32">
        <v>38000000</v>
      </c>
      <c r="H2981">
        <v>8.1</v>
      </c>
    </row>
    <row r="2982" spans="1:8" x14ac:dyDescent="0.25">
      <c r="A2982" t="s">
        <v>1827</v>
      </c>
      <c r="B2982">
        <v>93</v>
      </c>
      <c r="C2982" s="32">
        <v>17096053</v>
      </c>
      <c r="D2982" t="s">
        <v>866</v>
      </c>
      <c r="E2982" t="s">
        <v>5076</v>
      </c>
      <c r="F2982" t="s">
        <v>11</v>
      </c>
      <c r="G2982" s="32">
        <v>9000000</v>
      </c>
      <c r="H2982">
        <v>7.7</v>
      </c>
    </row>
    <row r="2983" spans="1:8" x14ac:dyDescent="0.25">
      <c r="A2983" t="s">
        <v>7861</v>
      </c>
      <c r="B2983">
        <v>95</v>
      </c>
      <c r="C2983" s="32">
        <v>48405881.850000001</v>
      </c>
      <c r="D2983" t="s">
        <v>1165</v>
      </c>
      <c r="E2983" t="s">
        <v>7862</v>
      </c>
      <c r="F2983" t="s">
        <v>11</v>
      </c>
      <c r="G2983" s="32">
        <v>250000</v>
      </c>
      <c r="H2983">
        <v>5.7</v>
      </c>
    </row>
    <row r="2984" spans="1:8" x14ac:dyDescent="0.25">
      <c r="A2984" t="s">
        <v>1140</v>
      </c>
      <c r="B2984">
        <v>117</v>
      </c>
      <c r="C2984" s="32">
        <v>116643346</v>
      </c>
      <c r="D2984" t="s">
        <v>1141</v>
      </c>
      <c r="E2984" t="s">
        <v>1142</v>
      </c>
      <c r="F2984" t="s">
        <v>11</v>
      </c>
      <c r="G2984" s="32">
        <v>80000000</v>
      </c>
      <c r="H2984">
        <v>6</v>
      </c>
    </row>
    <row r="2985" spans="1:8" x14ac:dyDescent="0.25">
      <c r="A2985" t="s">
        <v>163</v>
      </c>
      <c r="B2985">
        <v>109</v>
      </c>
      <c r="C2985" s="32">
        <v>10499968</v>
      </c>
      <c r="D2985" t="s">
        <v>145</v>
      </c>
      <c r="E2985" t="s">
        <v>2585</v>
      </c>
      <c r="F2985" t="s">
        <v>11</v>
      </c>
      <c r="G2985" s="32">
        <v>35000000</v>
      </c>
      <c r="H2985">
        <v>5.7</v>
      </c>
    </row>
    <row r="2986" spans="1:8" x14ac:dyDescent="0.25">
      <c r="A2986" t="s">
        <v>163</v>
      </c>
      <c r="B2986">
        <v>109</v>
      </c>
      <c r="C2986" s="32">
        <v>10499968</v>
      </c>
      <c r="D2986" t="s">
        <v>145</v>
      </c>
      <c r="E2986" t="s">
        <v>2585</v>
      </c>
      <c r="F2986" t="s">
        <v>11</v>
      </c>
      <c r="G2986" s="32">
        <v>35000000</v>
      </c>
      <c r="H2986">
        <v>5.7</v>
      </c>
    </row>
    <row r="2987" spans="1:8" x14ac:dyDescent="0.25">
      <c r="A2987" t="s">
        <v>2575</v>
      </c>
      <c r="B2987">
        <v>115</v>
      </c>
      <c r="C2987" s="32">
        <v>71346930</v>
      </c>
      <c r="D2987" t="s">
        <v>3015</v>
      </c>
      <c r="E2987" t="s">
        <v>3016</v>
      </c>
      <c r="F2987" t="s">
        <v>11</v>
      </c>
      <c r="G2987" s="32">
        <v>28000000</v>
      </c>
      <c r="H2987">
        <v>6.7</v>
      </c>
    </row>
    <row r="2988" spans="1:8" x14ac:dyDescent="0.25">
      <c r="A2988" t="s">
        <v>808</v>
      </c>
      <c r="B2988">
        <v>115</v>
      </c>
      <c r="C2988" s="32">
        <v>126149655</v>
      </c>
      <c r="D2988" t="s">
        <v>401</v>
      </c>
      <c r="E2988" t="s">
        <v>809</v>
      </c>
      <c r="F2988" t="s">
        <v>11</v>
      </c>
      <c r="G2988" s="32">
        <v>85000000</v>
      </c>
      <c r="H2988">
        <v>6.8</v>
      </c>
    </row>
    <row r="2989" spans="1:8" x14ac:dyDescent="0.25">
      <c r="A2989" t="s">
        <v>2073</v>
      </c>
      <c r="B2989">
        <v>88</v>
      </c>
      <c r="C2989" s="32">
        <v>21210</v>
      </c>
      <c r="D2989" t="s">
        <v>336</v>
      </c>
      <c r="E2989" t="s">
        <v>7383</v>
      </c>
      <c r="F2989" t="s">
        <v>11</v>
      </c>
      <c r="G2989" s="32">
        <v>1000000</v>
      </c>
      <c r="H2989">
        <v>6.1</v>
      </c>
    </row>
    <row r="2990" spans="1:8" x14ac:dyDescent="0.25">
      <c r="A2990" t="s">
        <v>2651</v>
      </c>
      <c r="B2990">
        <v>94</v>
      </c>
      <c r="C2990" s="32">
        <v>17120019</v>
      </c>
      <c r="D2990" t="s">
        <v>108</v>
      </c>
      <c r="E2990" t="s">
        <v>2652</v>
      </c>
      <c r="F2990" t="s">
        <v>11</v>
      </c>
      <c r="G2990" s="32">
        <v>30000000</v>
      </c>
      <c r="H2990">
        <v>6.5</v>
      </c>
    </row>
    <row r="2991" spans="1:8" x14ac:dyDescent="0.25">
      <c r="A2991" t="s">
        <v>76</v>
      </c>
      <c r="B2991">
        <v>86</v>
      </c>
      <c r="C2991" s="32">
        <v>4007792</v>
      </c>
      <c r="D2991" t="s">
        <v>480</v>
      </c>
      <c r="E2991" t="s">
        <v>7528</v>
      </c>
      <c r="F2991" t="s">
        <v>11</v>
      </c>
      <c r="G2991" s="32">
        <v>750000</v>
      </c>
      <c r="H2991">
        <v>7</v>
      </c>
    </row>
    <row r="2992" spans="1:8" x14ac:dyDescent="0.25">
      <c r="A2992" t="s">
        <v>358</v>
      </c>
      <c r="B2992">
        <v>124</v>
      </c>
      <c r="C2992" s="32">
        <v>68642452</v>
      </c>
      <c r="D2992" t="s">
        <v>359</v>
      </c>
      <c r="E2992" t="s">
        <v>360</v>
      </c>
      <c r="F2992" t="s">
        <v>11</v>
      </c>
      <c r="G2992" s="32">
        <v>130000000</v>
      </c>
      <c r="H2992">
        <v>6</v>
      </c>
    </row>
    <row r="2993" spans="1:8" x14ac:dyDescent="0.25">
      <c r="A2993" t="s">
        <v>6895</v>
      </c>
      <c r="B2993">
        <v>85</v>
      </c>
      <c r="C2993" s="32">
        <v>100669</v>
      </c>
      <c r="D2993" t="s">
        <v>866</v>
      </c>
      <c r="E2993" t="s">
        <v>6896</v>
      </c>
      <c r="F2993" t="s">
        <v>11</v>
      </c>
      <c r="G2993" s="32">
        <v>3800000</v>
      </c>
      <c r="H2993">
        <v>5.8</v>
      </c>
    </row>
    <row r="2994" spans="1:8" x14ac:dyDescent="0.25">
      <c r="A2994" t="s">
        <v>5932</v>
      </c>
      <c r="B2994">
        <v>98</v>
      </c>
      <c r="C2994" s="32">
        <v>795126</v>
      </c>
      <c r="D2994" t="s">
        <v>2135</v>
      </c>
      <c r="E2994" t="s">
        <v>5933</v>
      </c>
      <c r="F2994" t="s">
        <v>11</v>
      </c>
      <c r="G2994" s="32">
        <v>6000000</v>
      </c>
      <c r="H2994">
        <v>7.6</v>
      </c>
    </row>
    <row r="2995" spans="1:8" x14ac:dyDescent="0.25">
      <c r="A2995" t="s">
        <v>7517</v>
      </c>
      <c r="B2995">
        <v>90</v>
      </c>
      <c r="C2995" s="32">
        <v>1310270</v>
      </c>
      <c r="D2995" t="s">
        <v>7518</v>
      </c>
      <c r="E2995" t="s">
        <v>7519</v>
      </c>
      <c r="F2995" t="s">
        <v>11</v>
      </c>
      <c r="G2995" s="32">
        <v>780000</v>
      </c>
      <c r="H2995">
        <v>6.8</v>
      </c>
    </row>
    <row r="2996" spans="1:8" x14ac:dyDescent="0.25">
      <c r="A2996" t="s">
        <v>400</v>
      </c>
      <c r="B2996">
        <v>101</v>
      </c>
      <c r="C2996" s="32">
        <v>118311368</v>
      </c>
      <c r="D2996" t="s">
        <v>401</v>
      </c>
      <c r="E2996" t="s">
        <v>402</v>
      </c>
      <c r="F2996" t="s">
        <v>11</v>
      </c>
      <c r="G2996" s="32">
        <v>110000000</v>
      </c>
      <c r="H2996">
        <v>6.4</v>
      </c>
    </row>
    <row r="2997" spans="1:8" x14ac:dyDescent="0.25">
      <c r="A2997" t="s">
        <v>251</v>
      </c>
      <c r="B2997">
        <v>122</v>
      </c>
      <c r="C2997" s="32">
        <v>48405881.850000001</v>
      </c>
      <c r="D2997" t="s">
        <v>749</v>
      </c>
      <c r="E2997" t="s">
        <v>6192</v>
      </c>
      <c r="F2997" t="s">
        <v>11</v>
      </c>
      <c r="G2997" s="32">
        <v>4500000</v>
      </c>
      <c r="H2997">
        <v>7.5</v>
      </c>
    </row>
    <row r="2998" spans="1:8" x14ac:dyDescent="0.25">
      <c r="A2998" t="s">
        <v>5922</v>
      </c>
      <c r="B2998">
        <v>96</v>
      </c>
      <c r="C2998" s="32">
        <v>27445</v>
      </c>
      <c r="D2998" t="s">
        <v>4285</v>
      </c>
      <c r="E2998" t="s">
        <v>5923</v>
      </c>
      <c r="F2998" t="s">
        <v>11</v>
      </c>
      <c r="G2998" s="32">
        <v>9000000</v>
      </c>
      <c r="H2998">
        <v>5.3</v>
      </c>
    </row>
    <row r="2999" spans="1:8" x14ac:dyDescent="0.25">
      <c r="A2999" t="s">
        <v>513</v>
      </c>
      <c r="B2999">
        <v>114</v>
      </c>
      <c r="C2999" s="32">
        <v>155181732</v>
      </c>
      <c r="D2999" t="s">
        <v>236</v>
      </c>
      <c r="E2999" t="s">
        <v>514</v>
      </c>
      <c r="F2999" t="s">
        <v>11</v>
      </c>
      <c r="G2999" s="32">
        <v>110000000</v>
      </c>
      <c r="H2999">
        <v>6.1</v>
      </c>
    </row>
    <row r="3000" spans="1:8" x14ac:dyDescent="0.25">
      <c r="A3000" t="s">
        <v>8124</v>
      </c>
      <c r="B3000">
        <v>82</v>
      </c>
      <c r="C3000" s="32">
        <v>48405881.850000001</v>
      </c>
      <c r="D3000" t="s">
        <v>4336</v>
      </c>
      <c r="E3000" t="s">
        <v>8125</v>
      </c>
      <c r="F3000" t="s">
        <v>11</v>
      </c>
      <c r="G3000" s="32">
        <v>200000</v>
      </c>
      <c r="H3000">
        <v>5.4</v>
      </c>
    </row>
    <row r="3001" spans="1:8" x14ac:dyDescent="0.25">
      <c r="A3001" t="s">
        <v>2868</v>
      </c>
      <c r="B3001">
        <v>108</v>
      </c>
      <c r="C3001" s="32">
        <v>23070045</v>
      </c>
      <c r="D3001" t="s">
        <v>620</v>
      </c>
      <c r="E3001" t="s">
        <v>2869</v>
      </c>
      <c r="F3001" t="s">
        <v>11</v>
      </c>
      <c r="G3001" s="32">
        <v>30000000</v>
      </c>
      <c r="H3001">
        <v>5.9</v>
      </c>
    </row>
    <row r="3002" spans="1:8" x14ac:dyDescent="0.25">
      <c r="A3002" t="s">
        <v>7305</v>
      </c>
      <c r="B3002">
        <v>109</v>
      </c>
      <c r="C3002" s="32">
        <v>48405881.850000001</v>
      </c>
      <c r="D3002" t="s">
        <v>7306</v>
      </c>
      <c r="E3002" t="s">
        <v>7307</v>
      </c>
      <c r="F3002" t="s">
        <v>11</v>
      </c>
      <c r="G3002" s="32">
        <v>1000000</v>
      </c>
      <c r="H3002">
        <v>7.2</v>
      </c>
    </row>
    <row r="3003" spans="1:8" x14ac:dyDescent="0.25">
      <c r="A3003" t="s">
        <v>4522</v>
      </c>
      <c r="B3003">
        <v>111</v>
      </c>
      <c r="C3003" s="32">
        <v>7691700</v>
      </c>
      <c r="D3003" t="s">
        <v>1160</v>
      </c>
      <c r="E3003" t="s">
        <v>4523</v>
      </c>
      <c r="F3003" t="s">
        <v>497</v>
      </c>
      <c r="G3003" s="32">
        <v>10000000</v>
      </c>
      <c r="H3003">
        <v>7.5</v>
      </c>
    </row>
    <row r="3004" spans="1:8" x14ac:dyDescent="0.25">
      <c r="A3004" t="s">
        <v>6664</v>
      </c>
      <c r="B3004">
        <v>141</v>
      </c>
      <c r="C3004" s="32">
        <v>48405881.850000001</v>
      </c>
      <c r="D3004" t="s">
        <v>6665</v>
      </c>
      <c r="E3004" t="s">
        <v>6666</v>
      </c>
      <c r="F3004" t="s">
        <v>6667</v>
      </c>
      <c r="G3004" s="32">
        <v>3000000</v>
      </c>
      <c r="H3004">
        <v>6.6</v>
      </c>
    </row>
    <row r="3005" spans="1:8" x14ac:dyDescent="0.25">
      <c r="A3005" t="s">
        <v>2964</v>
      </c>
      <c r="B3005">
        <v>89</v>
      </c>
      <c r="C3005" s="32">
        <v>48405881.850000001</v>
      </c>
      <c r="D3005" t="s">
        <v>2965</v>
      </c>
      <c r="E3005" t="s">
        <v>2966</v>
      </c>
      <c r="F3005" t="s">
        <v>11</v>
      </c>
      <c r="G3005" s="32">
        <v>19000000</v>
      </c>
      <c r="H3005">
        <v>7.5</v>
      </c>
    </row>
    <row r="3006" spans="1:8" x14ac:dyDescent="0.25">
      <c r="A3006" t="s">
        <v>6175</v>
      </c>
      <c r="B3006">
        <v>97</v>
      </c>
      <c r="C3006" s="32">
        <v>434417</v>
      </c>
      <c r="D3006" t="s">
        <v>1165</v>
      </c>
      <c r="E3006" t="s">
        <v>6176</v>
      </c>
      <c r="F3006" t="s">
        <v>11</v>
      </c>
      <c r="G3006" s="32">
        <v>4600000</v>
      </c>
      <c r="H3006">
        <v>5.9</v>
      </c>
    </row>
    <row r="3007" spans="1:8" x14ac:dyDescent="0.25">
      <c r="A3007" t="s">
        <v>251</v>
      </c>
      <c r="B3007">
        <v>141</v>
      </c>
      <c r="C3007" s="32">
        <v>47307550</v>
      </c>
      <c r="D3007" t="s">
        <v>730</v>
      </c>
      <c r="E3007" t="s">
        <v>1991</v>
      </c>
      <c r="F3007" t="s">
        <v>11</v>
      </c>
      <c r="G3007" s="32">
        <v>45000000</v>
      </c>
      <c r="H3007">
        <v>6.5</v>
      </c>
    </row>
    <row r="3008" spans="1:8" x14ac:dyDescent="0.25">
      <c r="A3008" t="s">
        <v>1961</v>
      </c>
      <c r="B3008">
        <v>112</v>
      </c>
      <c r="C3008" s="32">
        <v>91038276</v>
      </c>
      <c r="D3008" t="s">
        <v>2641</v>
      </c>
      <c r="E3008" t="s">
        <v>4623</v>
      </c>
      <c r="F3008" t="s">
        <v>11</v>
      </c>
      <c r="G3008" s="32">
        <v>13000000</v>
      </c>
      <c r="H3008">
        <v>6.1</v>
      </c>
    </row>
    <row r="3009" spans="1:8" x14ac:dyDescent="0.25">
      <c r="A3009" t="s">
        <v>6036</v>
      </c>
      <c r="B3009">
        <v>92</v>
      </c>
      <c r="C3009" s="32">
        <v>8786715</v>
      </c>
      <c r="D3009" t="s">
        <v>866</v>
      </c>
      <c r="E3009" t="s">
        <v>6037</v>
      </c>
      <c r="F3009" t="s">
        <v>11</v>
      </c>
      <c r="G3009" s="32">
        <v>5000000</v>
      </c>
      <c r="H3009">
        <v>6.9</v>
      </c>
    </row>
    <row r="3010" spans="1:8" x14ac:dyDescent="0.25">
      <c r="A3010" t="s">
        <v>6716</v>
      </c>
      <c r="B3010">
        <v>96</v>
      </c>
      <c r="C3010" s="32">
        <v>1186323</v>
      </c>
      <c r="D3010" t="s">
        <v>480</v>
      </c>
      <c r="E3010" t="s">
        <v>6717</v>
      </c>
      <c r="F3010" t="s">
        <v>11</v>
      </c>
      <c r="G3010" s="32">
        <v>39887981.009999998</v>
      </c>
      <c r="H3010">
        <v>7.6</v>
      </c>
    </row>
    <row r="3011" spans="1:8" x14ac:dyDescent="0.25">
      <c r="A3011" t="s">
        <v>706</v>
      </c>
      <c r="B3011">
        <v>125</v>
      </c>
      <c r="C3011" s="32">
        <v>83299761</v>
      </c>
      <c r="D3011" t="s">
        <v>2489</v>
      </c>
      <c r="E3011" t="s">
        <v>2490</v>
      </c>
      <c r="F3011" t="s">
        <v>11</v>
      </c>
      <c r="G3011" s="32">
        <v>35000000</v>
      </c>
      <c r="H3011">
        <v>7.5</v>
      </c>
    </row>
    <row r="3012" spans="1:8" x14ac:dyDescent="0.25">
      <c r="A3012" t="s">
        <v>6196</v>
      </c>
      <c r="B3012">
        <v>105</v>
      </c>
      <c r="C3012" s="32">
        <v>1391770</v>
      </c>
      <c r="D3012" t="s">
        <v>6197</v>
      </c>
      <c r="E3012" t="s">
        <v>6198</v>
      </c>
      <c r="F3012" t="s">
        <v>950</v>
      </c>
      <c r="G3012" s="32">
        <v>39887981.009999998</v>
      </c>
      <c r="H3012">
        <v>6</v>
      </c>
    </row>
    <row r="3013" spans="1:8" x14ac:dyDescent="0.25">
      <c r="A3013" t="s">
        <v>123</v>
      </c>
      <c r="B3013">
        <v>169</v>
      </c>
      <c r="C3013" s="32">
        <v>216119491</v>
      </c>
      <c r="D3013" t="s">
        <v>498</v>
      </c>
      <c r="E3013" t="s">
        <v>1241</v>
      </c>
      <c r="F3013" t="s">
        <v>11</v>
      </c>
      <c r="G3013" s="32">
        <v>70000000</v>
      </c>
      <c r="H3013">
        <v>8.6</v>
      </c>
    </row>
    <row r="3014" spans="1:8" x14ac:dyDescent="0.25">
      <c r="A3014" t="s">
        <v>751</v>
      </c>
      <c r="B3014">
        <v>96</v>
      </c>
      <c r="C3014" s="32">
        <v>19351569</v>
      </c>
      <c r="D3014" t="s">
        <v>1453</v>
      </c>
      <c r="E3014" t="s">
        <v>3511</v>
      </c>
      <c r="F3014" t="s">
        <v>11</v>
      </c>
      <c r="G3014" s="32">
        <v>22000000</v>
      </c>
      <c r="H3014">
        <v>5.9</v>
      </c>
    </row>
    <row r="3015" spans="1:8" x14ac:dyDescent="0.25">
      <c r="A3015" t="s">
        <v>4107</v>
      </c>
      <c r="B3015">
        <v>90</v>
      </c>
      <c r="C3015" s="32">
        <v>45670855</v>
      </c>
      <c r="D3015" t="s">
        <v>1737</v>
      </c>
      <c r="E3015" t="s">
        <v>4108</v>
      </c>
      <c r="F3015" t="s">
        <v>11</v>
      </c>
      <c r="G3015" s="32">
        <v>20000000</v>
      </c>
      <c r="H3015">
        <v>5.6</v>
      </c>
    </row>
    <row r="3016" spans="1:8" x14ac:dyDescent="0.25">
      <c r="A3016" t="s">
        <v>5009</v>
      </c>
      <c r="B3016">
        <v>95</v>
      </c>
      <c r="C3016" s="32">
        <v>87025093</v>
      </c>
      <c r="D3016" t="s">
        <v>1737</v>
      </c>
      <c r="E3016" t="s">
        <v>5940</v>
      </c>
      <c r="F3016" t="s">
        <v>11</v>
      </c>
      <c r="G3016" s="32">
        <v>4000000</v>
      </c>
      <c r="H3016">
        <v>6.6</v>
      </c>
    </row>
    <row r="3017" spans="1:8" x14ac:dyDescent="0.25">
      <c r="A3017" t="s">
        <v>5009</v>
      </c>
      <c r="B3017">
        <v>121</v>
      </c>
      <c r="C3017" s="32">
        <v>80150343</v>
      </c>
      <c r="D3017" t="s">
        <v>1737</v>
      </c>
      <c r="E3017" t="s">
        <v>5010</v>
      </c>
      <c r="F3017" t="s">
        <v>11</v>
      </c>
      <c r="G3017" s="32">
        <v>10000000</v>
      </c>
      <c r="H3017">
        <v>6.2</v>
      </c>
    </row>
    <row r="3018" spans="1:8" x14ac:dyDescent="0.25">
      <c r="A3018" t="s">
        <v>5009</v>
      </c>
      <c r="B3018">
        <v>96</v>
      </c>
      <c r="C3018" s="32">
        <v>63270259</v>
      </c>
      <c r="D3018" t="s">
        <v>1737</v>
      </c>
      <c r="E3018" t="s">
        <v>5016</v>
      </c>
      <c r="F3018" t="s">
        <v>11</v>
      </c>
      <c r="G3018" s="32">
        <v>10000000</v>
      </c>
      <c r="H3018">
        <v>5.9</v>
      </c>
    </row>
    <row r="3019" spans="1:8" x14ac:dyDescent="0.25">
      <c r="A3019" t="s">
        <v>4976</v>
      </c>
      <c r="B3019">
        <v>95</v>
      </c>
      <c r="C3019" s="32">
        <v>56729973</v>
      </c>
      <c r="D3019" t="s">
        <v>1737</v>
      </c>
      <c r="E3019" t="s">
        <v>4977</v>
      </c>
      <c r="F3019" t="s">
        <v>11</v>
      </c>
      <c r="G3019" s="32">
        <v>10800000</v>
      </c>
      <c r="H3019">
        <v>5.8</v>
      </c>
    </row>
    <row r="3020" spans="1:8" x14ac:dyDescent="0.25">
      <c r="A3020" t="s">
        <v>4107</v>
      </c>
      <c r="B3020">
        <v>92</v>
      </c>
      <c r="C3020" s="32">
        <v>27669413</v>
      </c>
      <c r="D3020" t="s">
        <v>1737</v>
      </c>
      <c r="E3020" t="s">
        <v>4932</v>
      </c>
      <c r="F3020" t="s">
        <v>11</v>
      </c>
      <c r="G3020" s="32">
        <v>11000000</v>
      </c>
      <c r="H3020">
        <v>6</v>
      </c>
    </row>
    <row r="3021" spans="1:8" x14ac:dyDescent="0.25">
      <c r="A3021" t="s">
        <v>107</v>
      </c>
      <c r="B3021">
        <v>103</v>
      </c>
      <c r="C3021" s="32">
        <v>55153403</v>
      </c>
      <c r="D3021" t="s">
        <v>1033</v>
      </c>
      <c r="E3021" t="s">
        <v>7201</v>
      </c>
      <c r="F3021" t="s">
        <v>11</v>
      </c>
      <c r="G3021" s="32">
        <v>1200000</v>
      </c>
      <c r="H3021">
        <v>7.7</v>
      </c>
    </row>
    <row r="3022" spans="1:8" x14ac:dyDescent="0.25">
      <c r="A3022" t="s">
        <v>2737</v>
      </c>
      <c r="B3022">
        <v>95</v>
      </c>
      <c r="C3022" s="32">
        <v>5516708</v>
      </c>
      <c r="D3022" t="s">
        <v>569</v>
      </c>
      <c r="E3022" t="s">
        <v>3356</v>
      </c>
      <c r="F3022" t="s">
        <v>11</v>
      </c>
      <c r="G3022" s="32">
        <v>25000000</v>
      </c>
      <c r="H3022">
        <v>4.9000000000000004</v>
      </c>
    </row>
    <row r="3023" spans="1:8" x14ac:dyDescent="0.25">
      <c r="A3023" t="s">
        <v>773</v>
      </c>
      <c r="B3023">
        <v>142</v>
      </c>
      <c r="C3023" s="32">
        <v>44700000</v>
      </c>
      <c r="D3023" t="s">
        <v>661</v>
      </c>
      <c r="E3023" t="s">
        <v>3215</v>
      </c>
      <c r="F3023" t="s">
        <v>11</v>
      </c>
      <c r="G3023" s="32">
        <v>25000000</v>
      </c>
      <c r="H3023">
        <v>8.3000000000000007</v>
      </c>
    </row>
    <row r="3024" spans="1:8" x14ac:dyDescent="0.25">
      <c r="A3024" t="s">
        <v>1322</v>
      </c>
      <c r="B3024">
        <v>83</v>
      </c>
      <c r="C3024" s="32">
        <v>71277420</v>
      </c>
      <c r="D3024" t="s">
        <v>676</v>
      </c>
      <c r="E3024" t="s">
        <v>1956</v>
      </c>
      <c r="F3024" t="s">
        <v>11</v>
      </c>
      <c r="G3024" s="32">
        <v>45000000</v>
      </c>
      <c r="H3024">
        <v>5.2</v>
      </c>
    </row>
    <row r="3025" spans="1:8" x14ac:dyDescent="0.25">
      <c r="A3025" t="s">
        <v>1940</v>
      </c>
      <c r="B3025">
        <v>84</v>
      </c>
      <c r="C3025" s="32">
        <v>110000082</v>
      </c>
      <c r="D3025" t="s">
        <v>676</v>
      </c>
      <c r="E3025" t="s">
        <v>1941</v>
      </c>
      <c r="F3025" t="s">
        <v>11</v>
      </c>
      <c r="G3025" s="32">
        <v>48000000</v>
      </c>
      <c r="H3025">
        <v>5.5</v>
      </c>
    </row>
    <row r="3026" spans="1:8" x14ac:dyDescent="0.25">
      <c r="A3026" t="s">
        <v>1940</v>
      </c>
      <c r="B3026">
        <v>89</v>
      </c>
      <c r="C3026" s="32">
        <v>90703745</v>
      </c>
      <c r="D3026" t="s">
        <v>676</v>
      </c>
      <c r="E3026" t="s">
        <v>2141</v>
      </c>
      <c r="F3026" t="s">
        <v>11</v>
      </c>
      <c r="G3026" s="32">
        <v>45000000</v>
      </c>
      <c r="H3026">
        <v>5.0999999999999996</v>
      </c>
    </row>
    <row r="3027" spans="1:8" x14ac:dyDescent="0.25">
      <c r="A3027" t="s">
        <v>2300</v>
      </c>
      <c r="B3027">
        <v>88</v>
      </c>
      <c r="C3027" s="32">
        <v>32014289</v>
      </c>
      <c r="D3027" t="s">
        <v>676</v>
      </c>
      <c r="E3027" t="s">
        <v>3668</v>
      </c>
      <c r="F3027" t="s">
        <v>11</v>
      </c>
      <c r="G3027" s="32">
        <v>20000000</v>
      </c>
      <c r="H3027">
        <v>3.5</v>
      </c>
    </row>
    <row r="3028" spans="1:8" x14ac:dyDescent="0.25">
      <c r="A3028" t="s">
        <v>123</v>
      </c>
      <c r="B3028">
        <v>185</v>
      </c>
      <c r="C3028" s="32">
        <v>96067179</v>
      </c>
      <c r="D3028" t="s">
        <v>2022</v>
      </c>
      <c r="E3028" t="s">
        <v>3168</v>
      </c>
      <c r="F3028" t="s">
        <v>11</v>
      </c>
      <c r="G3028" s="32">
        <v>22000000</v>
      </c>
      <c r="H3028">
        <v>8.9</v>
      </c>
    </row>
    <row r="3029" spans="1:8" x14ac:dyDescent="0.25">
      <c r="A3029" t="s">
        <v>1727</v>
      </c>
      <c r="B3029">
        <v>121</v>
      </c>
      <c r="C3029" s="32">
        <v>14545844</v>
      </c>
      <c r="D3029" t="s">
        <v>5716</v>
      </c>
      <c r="E3029" t="s">
        <v>5784</v>
      </c>
      <c r="F3029" t="s">
        <v>11</v>
      </c>
      <c r="G3029" s="32">
        <v>6500000</v>
      </c>
      <c r="H3029">
        <v>5.8</v>
      </c>
    </row>
    <row r="3030" spans="1:8" x14ac:dyDescent="0.25">
      <c r="A3030" t="s">
        <v>872</v>
      </c>
      <c r="B3030">
        <v>108</v>
      </c>
      <c r="C3030" s="32">
        <v>17803796</v>
      </c>
      <c r="D3030" t="s">
        <v>676</v>
      </c>
      <c r="E3030" t="s">
        <v>3735</v>
      </c>
      <c r="F3030" t="s">
        <v>11</v>
      </c>
      <c r="G3030" s="32">
        <v>20000000</v>
      </c>
      <c r="H3030">
        <v>5.9</v>
      </c>
    </row>
    <row r="3031" spans="1:8" x14ac:dyDescent="0.25">
      <c r="A3031" t="s">
        <v>3090</v>
      </c>
      <c r="B3031">
        <v>108</v>
      </c>
      <c r="C3031" s="32">
        <v>81257845</v>
      </c>
      <c r="D3031" t="s">
        <v>2178</v>
      </c>
      <c r="E3031" t="s">
        <v>3606</v>
      </c>
      <c r="F3031" t="s">
        <v>11</v>
      </c>
      <c r="G3031" s="32">
        <v>35000000</v>
      </c>
      <c r="H3031">
        <v>7.1</v>
      </c>
    </row>
    <row r="3032" spans="1:8" x14ac:dyDescent="0.25">
      <c r="A3032" t="s">
        <v>533</v>
      </c>
      <c r="B3032">
        <v>93</v>
      </c>
      <c r="C3032" s="32">
        <v>84185387</v>
      </c>
      <c r="D3032" t="s">
        <v>3171</v>
      </c>
      <c r="E3032" t="s">
        <v>3172</v>
      </c>
      <c r="F3032" t="s">
        <v>11</v>
      </c>
      <c r="G3032" s="32">
        <v>80000000</v>
      </c>
      <c r="H3032">
        <v>4.9000000000000004</v>
      </c>
    </row>
    <row r="3033" spans="1:8" x14ac:dyDescent="0.25">
      <c r="A3033" t="s">
        <v>533</v>
      </c>
      <c r="B3033">
        <v>86</v>
      </c>
      <c r="C3033" s="32">
        <v>153288182</v>
      </c>
      <c r="D3033" t="s">
        <v>850</v>
      </c>
      <c r="E3033" t="s">
        <v>851</v>
      </c>
      <c r="F3033" t="s">
        <v>11</v>
      </c>
      <c r="G3033" s="32">
        <v>84000000</v>
      </c>
      <c r="H3033">
        <v>4.9000000000000004</v>
      </c>
    </row>
    <row r="3034" spans="1:8" x14ac:dyDescent="0.25">
      <c r="A3034" t="s">
        <v>2790</v>
      </c>
      <c r="B3034">
        <v>96</v>
      </c>
      <c r="C3034" s="32">
        <v>10515579</v>
      </c>
      <c r="D3034" t="s">
        <v>4217</v>
      </c>
      <c r="E3034" t="s">
        <v>6272</v>
      </c>
      <c r="F3034" t="s">
        <v>11</v>
      </c>
      <c r="G3034" s="32">
        <v>4000000</v>
      </c>
      <c r="H3034">
        <v>6.7</v>
      </c>
    </row>
    <row r="3035" spans="1:8" x14ac:dyDescent="0.25">
      <c r="A3035" t="s">
        <v>842</v>
      </c>
      <c r="B3035">
        <v>112</v>
      </c>
      <c r="C3035" s="32">
        <v>31494270</v>
      </c>
      <c r="D3035" t="s">
        <v>843</v>
      </c>
      <c r="E3035" t="s">
        <v>844</v>
      </c>
      <c r="F3035" t="s">
        <v>11</v>
      </c>
      <c r="G3035" s="32">
        <v>60000000</v>
      </c>
      <c r="H3035">
        <v>7.5</v>
      </c>
    </row>
    <row r="3036" spans="1:8" x14ac:dyDescent="0.25">
      <c r="A3036" t="s">
        <v>7671</v>
      </c>
      <c r="B3036">
        <v>95</v>
      </c>
      <c r="C3036" s="32">
        <v>48405881.850000001</v>
      </c>
      <c r="D3036" t="s">
        <v>7308</v>
      </c>
      <c r="E3036" t="s">
        <v>7672</v>
      </c>
      <c r="F3036" t="s">
        <v>11</v>
      </c>
      <c r="G3036" s="32">
        <v>500000</v>
      </c>
      <c r="H3036">
        <v>7.3</v>
      </c>
    </row>
    <row r="3037" spans="1:8" x14ac:dyDescent="0.25">
      <c r="A3037" t="s">
        <v>2142</v>
      </c>
      <c r="B3037">
        <v>120</v>
      </c>
      <c r="C3037" s="32">
        <v>101334374</v>
      </c>
      <c r="D3037" t="s">
        <v>1737</v>
      </c>
      <c r="E3037" t="s">
        <v>3400</v>
      </c>
      <c r="F3037" t="s">
        <v>11</v>
      </c>
      <c r="G3037" s="32">
        <v>24000000</v>
      </c>
      <c r="H3037">
        <v>6.1</v>
      </c>
    </row>
    <row r="3038" spans="1:8" x14ac:dyDescent="0.25">
      <c r="A3038" t="s">
        <v>2142</v>
      </c>
      <c r="B3038">
        <v>116</v>
      </c>
      <c r="C3038" s="32">
        <v>89138076</v>
      </c>
      <c r="D3038" t="s">
        <v>1737</v>
      </c>
      <c r="E3038" t="s">
        <v>2143</v>
      </c>
      <c r="F3038" t="s">
        <v>11</v>
      </c>
      <c r="G3038" s="32">
        <v>40000000</v>
      </c>
      <c r="H3038">
        <v>5.5</v>
      </c>
    </row>
    <row r="3039" spans="1:8" x14ac:dyDescent="0.25">
      <c r="A3039" t="s">
        <v>2142</v>
      </c>
      <c r="B3039">
        <v>111</v>
      </c>
      <c r="C3039" s="32">
        <v>38176892</v>
      </c>
      <c r="D3039" t="s">
        <v>1737</v>
      </c>
      <c r="E3039" t="s">
        <v>2223</v>
      </c>
      <c r="F3039" t="s">
        <v>11</v>
      </c>
      <c r="G3039" s="32">
        <v>40000000</v>
      </c>
      <c r="H3039">
        <v>6.2</v>
      </c>
    </row>
    <row r="3040" spans="1:8" x14ac:dyDescent="0.25">
      <c r="A3040" t="s">
        <v>2142</v>
      </c>
      <c r="B3040">
        <v>103</v>
      </c>
      <c r="C3040" s="32">
        <v>103001286</v>
      </c>
      <c r="D3040" t="s">
        <v>1737</v>
      </c>
      <c r="E3040" t="s">
        <v>3908</v>
      </c>
      <c r="F3040" t="s">
        <v>11</v>
      </c>
      <c r="G3040" s="32">
        <v>15000000</v>
      </c>
      <c r="H3040">
        <v>7.2</v>
      </c>
    </row>
    <row r="3041" spans="1:8" x14ac:dyDescent="0.25">
      <c r="A3041" t="s">
        <v>4835</v>
      </c>
      <c r="B3041">
        <v>81</v>
      </c>
      <c r="C3041" s="32">
        <v>6982680</v>
      </c>
      <c r="D3041" t="s">
        <v>336</v>
      </c>
      <c r="E3041" t="s">
        <v>4836</v>
      </c>
      <c r="F3041" t="s">
        <v>11</v>
      </c>
      <c r="G3041" s="32">
        <v>10000000</v>
      </c>
      <c r="H3041">
        <v>5.7</v>
      </c>
    </row>
    <row r="3042" spans="1:8" x14ac:dyDescent="0.25">
      <c r="A3042" t="s">
        <v>352</v>
      </c>
      <c r="B3042">
        <v>101</v>
      </c>
      <c r="C3042" s="32">
        <v>60328558</v>
      </c>
      <c r="D3042" t="s">
        <v>2665</v>
      </c>
      <c r="E3042" t="s">
        <v>2666</v>
      </c>
      <c r="F3042" t="s">
        <v>11</v>
      </c>
      <c r="G3042" s="32">
        <v>32000000</v>
      </c>
      <c r="H3042">
        <v>7</v>
      </c>
    </row>
    <row r="3043" spans="1:8" x14ac:dyDescent="0.25">
      <c r="A3043" t="s">
        <v>225</v>
      </c>
      <c r="B3043">
        <v>127</v>
      </c>
      <c r="C3043" s="32">
        <v>100125340</v>
      </c>
      <c r="D3043" t="s">
        <v>737</v>
      </c>
      <c r="E3043" t="s">
        <v>2753</v>
      </c>
      <c r="F3043" t="s">
        <v>11</v>
      </c>
      <c r="G3043" s="32">
        <v>33000000</v>
      </c>
      <c r="H3043">
        <v>8.6</v>
      </c>
    </row>
    <row r="3044" spans="1:8" x14ac:dyDescent="0.25">
      <c r="A3044" t="s">
        <v>1462</v>
      </c>
      <c r="B3044">
        <v>113</v>
      </c>
      <c r="C3044" s="32">
        <v>58571513</v>
      </c>
      <c r="D3044" t="s">
        <v>737</v>
      </c>
      <c r="E3044" t="s">
        <v>3905</v>
      </c>
      <c r="F3044" t="s">
        <v>11</v>
      </c>
      <c r="G3044" s="32">
        <v>19000000</v>
      </c>
      <c r="H3044">
        <v>6.8</v>
      </c>
    </row>
    <row r="3045" spans="1:8" x14ac:dyDescent="0.25">
      <c r="A3045" t="s">
        <v>6053</v>
      </c>
      <c r="B3045">
        <v>41</v>
      </c>
      <c r="C3045" s="32">
        <v>4074023</v>
      </c>
      <c r="D3045" t="s">
        <v>3034</v>
      </c>
      <c r="E3045" t="s">
        <v>6054</v>
      </c>
      <c r="F3045" t="s">
        <v>11</v>
      </c>
      <c r="G3045" s="32">
        <v>5000000</v>
      </c>
      <c r="H3045">
        <v>6.9</v>
      </c>
    </row>
    <row r="3046" spans="1:8" x14ac:dyDescent="0.25">
      <c r="A3046" t="s">
        <v>790</v>
      </c>
      <c r="B3046">
        <v>140</v>
      </c>
      <c r="C3046" s="32">
        <v>120147445</v>
      </c>
      <c r="D3046" t="s">
        <v>791</v>
      </c>
      <c r="E3046" t="s">
        <v>792</v>
      </c>
      <c r="F3046" t="s">
        <v>11</v>
      </c>
      <c r="G3046" s="32">
        <v>87000000</v>
      </c>
      <c r="H3046">
        <v>7.3</v>
      </c>
    </row>
    <row r="3047" spans="1:8" x14ac:dyDescent="0.25">
      <c r="A3047" t="s">
        <v>2822</v>
      </c>
      <c r="B3047">
        <v>111</v>
      </c>
      <c r="C3047" s="32">
        <v>41407470</v>
      </c>
      <c r="D3047" t="s">
        <v>1343</v>
      </c>
      <c r="E3047" t="s">
        <v>2823</v>
      </c>
      <c r="F3047" t="s">
        <v>11</v>
      </c>
      <c r="G3047" s="32">
        <v>30000000</v>
      </c>
      <c r="H3047">
        <v>7.6</v>
      </c>
    </row>
    <row r="3048" spans="1:8" x14ac:dyDescent="0.25">
      <c r="A3048" t="s">
        <v>3765</v>
      </c>
      <c r="B3048">
        <v>111</v>
      </c>
      <c r="C3048" s="32">
        <v>48405881.850000001</v>
      </c>
      <c r="D3048" t="s">
        <v>737</v>
      </c>
      <c r="E3048" t="s">
        <v>3766</v>
      </c>
      <c r="F3048" t="s">
        <v>11</v>
      </c>
      <c r="G3048" s="32">
        <v>19500000</v>
      </c>
      <c r="H3048">
        <v>6.2</v>
      </c>
    </row>
    <row r="3049" spans="1:8" x14ac:dyDescent="0.25">
      <c r="A3049" t="s">
        <v>1505</v>
      </c>
      <c r="B3049">
        <v>96</v>
      </c>
      <c r="C3049" s="32">
        <v>47781388</v>
      </c>
      <c r="D3049" t="s">
        <v>281</v>
      </c>
      <c r="E3049" t="s">
        <v>2198</v>
      </c>
      <c r="F3049" t="s">
        <v>11</v>
      </c>
      <c r="G3049" s="32">
        <v>40000000</v>
      </c>
      <c r="H3049">
        <v>6.6</v>
      </c>
    </row>
    <row r="3050" spans="1:8" x14ac:dyDescent="0.25">
      <c r="A3050" t="s">
        <v>1151</v>
      </c>
      <c r="B3050">
        <v>123</v>
      </c>
      <c r="C3050" s="32">
        <v>59699513</v>
      </c>
      <c r="D3050" t="s">
        <v>2481</v>
      </c>
      <c r="E3050" t="s">
        <v>2482</v>
      </c>
      <c r="F3050" t="s">
        <v>11</v>
      </c>
      <c r="G3050" s="32">
        <v>35000000</v>
      </c>
      <c r="H3050">
        <v>7.2</v>
      </c>
    </row>
    <row r="3051" spans="1:8" x14ac:dyDescent="0.25">
      <c r="A3051" t="s">
        <v>4167</v>
      </c>
      <c r="B3051">
        <v>104</v>
      </c>
      <c r="C3051" s="32">
        <v>4046737</v>
      </c>
      <c r="D3051" t="s">
        <v>480</v>
      </c>
      <c r="E3051" t="s">
        <v>6290</v>
      </c>
      <c r="F3051" t="s">
        <v>11</v>
      </c>
      <c r="G3051" s="32">
        <v>4000000</v>
      </c>
      <c r="H3051">
        <v>7.1</v>
      </c>
    </row>
    <row r="3052" spans="1:8" x14ac:dyDescent="0.25">
      <c r="A3052" t="s">
        <v>1697</v>
      </c>
      <c r="B3052">
        <v>94</v>
      </c>
      <c r="C3052" s="32">
        <v>33357476</v>
      </c>
      <c r="D3052" t="s">
        <v>4195</v>
      </c>
      <c r="E3052" t="s">
        <v>4196</v>
      </c>
      <c r="F3052" t="s">
        <v>11</v>
      </c>
      <c r="G3052" s="32">
        <v>35000000</v>
      </c>
      <c r="H3052">
        <v>5.4</v>
      </c>
    </row>
    <row r="3053" spans="1:8" x14ac:dyDescent="0.25">
      <c r="A3053" t="s">
        <v>2983</v>
      </c>
      <c r="B3053">
        <v>88</v>
      </c>
      <c r="C3053" s="32">
        <v>17016190</v>
      </c>
      <c r="D3053" t="s">
        <v>2727</v>
      </c>
      <c r="E3053" t="s">
        <v>2984</v>
      </c>
      <c r="F3053" t="s">
        <v>11</v>
      </c>
      <c r="G3053" s="32">
        <v>12000000</v>
      </c>
      <c r="H3053">
        <v>4.9000000000000004</v>
      </c>
    </row>
    <row r="3054" spans="1:8" x14ac:dyDescent="0.25">
      <c r="A3054" t="s">
        <v>5123</v>
      </c>
      <c r="B3054">
        <v>101</v>
      </c>
      <c r="C3054" s="32">
        <v>6619173</v>
      </c>
      <c r="D3054" t="s">
        <v>5124</v>
      </c>
      <c r="E3054" t="s">
        <v>5125</v>
      </c>
      <c r="F3054" t="s">
        <v>11</v>
      </c>
      <c r="G3054" s="32">
        <v>10000000</v>
      </c>
      <c r="H3054">
        <v>6.7</v>
      </c>
    </row>
    <row r="3055" spans="1:8" x14ac:dyDescent="0.25">
      <c r="A3055" t="s">
        <v>3658</v>
      </c>
      <c r="B3055">
        <v>127</v>
      </c>
      <c r="C3055" s="32">
        <v>35422828</v>
      </c>
      <c r="D3055" t="s">
        <v>1464</v>
      </c>
      <c r="E3055" t="s">
        <v>3659</v>
      </c>
      <c r="F3055" t="s">
        <v>11</v>
      </c>
      <c r="G3055" s="32">
        <v>20000000</v>
      </c>
      <c r="H3055">
        <v>6.7</v>
      </c>
    </row>
    <row r="3056" spans="1:8" x14ac:dyDescent="0.25">
      <c r="A3056" t="s">
        <v>839</v>
      </c>
      <c r="B3056">
        <v>117</v>
      </c>
      <c r="C3056" s="32">
        <v>12276810</v>
      </c>
      <c r="D3056" t="s">
        <v>558</v>
      </c>
      <c r="E3056" t="s">
        <v>3154</v>
      </c>
      <c r="F3056" t="s">
        <v>11</v>
      </c>
      <c r="G3056" s="32">
        <v>26000000</v>
      </c>
      <c r="H3056">
        <v>6.5</v>
      </c>
    </row>
    <row r="3057" spans="1:8" x14ac:dyDescent="0.25">
      <c r="A3057" t="s">
        <v>3630</v>
      </c>
      <c r="B3057">
        <v>128</v>
      </c>
      <c r="C3057" s="32">
        <v>52066000</v>
      </c>
      <c r="D3057" t="s">
        <v>2022</v>
      </c>
      <c r="E3057" t="s">
        <v>3631</v>
      </c>
      <c r="F3057" t="s">
        <v>11</v>
      </c>
      <c r="G3057" s="32">
        <v>20000000</v>
      </c>
      <c r="H3057">
        <v>7.5</v>
      </c>
    </row>
    <row r="3058" spans="1:8" x14ac:dyDescent="0.25">
      <c r="A3058" t="s">
        <v>1612</v>
      </c>
      <c r="B3058">
        <v>99</v>
      </c>
      <c r="C3058" s="32">
        <v>33472850</v>
      </c>
      <c r="D3058" t="s">
        <v>1336</v>
      </c>
      <c r="E3058" t="s">
        <v>1613</v>
      </c>
      <c r="F3058" t="s">
        <v>11</v>
      </c>
      <c r="G3058" s="32">
        <v>55000000</v>
      </c>
      <c r="H3058">
        <v>5.8</v>
      </c>
    </row>
    <row r="3059" spans="1:8" x14ac:dyDescent="0.25">
      <c r="A3059" t="s">
        <v>354</v>
      </c>
      <c r="B3059">
        <v>136</v>
      </c>
      <c r="C3059" s="32">
        <v>42700000</v>
      </c>
      <c r="D3059" t="s">
        <v>69</v>
      </c>
      <c r="E3059" t="s">
        <v>4170</v>
      </c>
      <c r="F3059" t="s">
        <v>11</v>
      </c>
      <c r="G3059" s="32">
        <v>16500000</v>
      </c>
      <c r="H3059">
        <v>7.7</v>
      </c>
    </row>
    <row r="3060" spans="1:8" x14ac:dyDescent="0.25">
      <c r="A3060" t="s">
        <v>568</v>
      </c>
      <c r="B3060">
        <v>82</v>
      </c>
      <c r="C3060" s="32">
        <v>49968653</v>
      </c>
      <c r="D3060" t="s">
        <v>569</v>
      </c>
      <c r="E3060" t="s">
        <v>3012</v>
      </c>
      <c r="F3060" t="s">
        <v>11</v>
      </c>
      <c r="G3060" s="32">
        <v>28000000</v>
      </c>
      <c r="H3060">
        <v>6.9</v>
      </c>
    </row>
    <row r="3061" spans="1:8" x14ac:dyDescent="0.25">
      <c r="A3061" t="s">
        <v>30</v>
      </c>
      <c r="B3061">
        <v>119</v>
      </c>
      <c r="C3061" s="32">
        <v>25335935</v>
      </c>
      <c r="D3061" t="s">
        <v>74</v>
      </c>
      <c r="E3061" t="s">
        <v>2350</v>
      </c>
      <c r="F3061" t="s">
        <v>11</v>
      </c>
      <c r="G3061" s="32">
        <v>40000000</v>
      </c>
      <c r="H3061">
        <v>8</v>
      </c>
    </row>
    <row r="3062" spans="1:8" x14ac:dyDescent="0.25">
      <c r="A3062" t="s">
        <v>4672</v>
      </c>
      <c r="B3062">
        <v>95</v>
      </c>
      <c r="C3062" s="32">
        <v>7881335</v>
      </c>
      <c r="D3062" t="s">
        <v>2031</v>
      </c>
      <c r="E3062" t="s">
        <v>4673</v>
      </c>
      <c r="F3062" t="s">
        <v>11</v>
      </c>
      <c r="G3062" s="32">
        <v>13000000</v>
      </c>
      <c r="H3062">
        <v>6.7</v>
      </c>
    </row>
    <row r="3063" spans="1:8" x14ac:dyDescent="0.25">
      <c r="A3063" t="s">
        <v>2075</v>
      </c>
      <c r="B3063">
        <v>99</v>
      </c>
      <c r="C3063" s="32">
        <v>16930185</v>
      </c>
      <c r="D3063" t="s">
        <v>569</v>
      </c>
      <c r="E3063" t="s">
        <v>2977</v>
      </c>
      <c r="F3063" t="s">
        <v>11</v>
      </c>
      <c r="G3063" s="32">
        <v>29000000</v>
      </c>
      <c r="H3063">
        <v>5.3</v>
      </c>
    </row>
    <row r="3064" spans="1:8" x14ac:dyDescent="0.25">
      <c r="A3064" t="s">
        <v>4464</v>
      </c>
      <c r="B3064">
        <v>100</v>
      </c>
      <c r="C3064" s="32">
        <v>373967</v>
      </c>
      <c r="D3064" t="s">
        <v>1737</v>
      </c>
      <c r="E3064" t="s">
        <v>7097</v>
      </c>
      <c r="F3064" t="s">
        <v>11</v>
      </c>
      <c r="G3064" s="32">
        <v>1500000</v>
      </c>
      <c r="H3064">
        <v>6.5</v>
      </c>
    </row>
    <row r="3065" spans="1:8" x14ac:dyDescent="0.25">
      <c r="A3065" t="s">
        <v>1050</v>
      </c>
      <c r="B3065">
        <v>123</v>
      </c>
      <c r="C3065" s="32">
        <v>36049108</v>
      </c>
      <c r="D3065" t="s">
        <v>1973</v>
      </c>
      <c r="E3065" t="s">
        <v>5313</v>
      </c>
      <c r="F3065" t="s">
        <v>11</v>
      </c>
      <c r="G3065" s="32">
        <v>9000000</v>
      </c>
      <c r="H3065">
        <v>6.8</v>
      </c>
    </row>
    <row r="3066" spans="1:8" x14ac:dyDescent="0.25">
      <c r="A3066" t="s">
        <v>1578</v>
      </c>
      <c r="B3066">
        <v>123</v>
      </c>
      <c r="C3066" s="32">
        <v>69951824</v>
      </c>
      <c r="D3066" t="s">
        <v>69</v>
      </c>
      <c r="E3066" t="s">
        <v>1647</v>
      </c>
      <c r="F3066" t="s">
        <v>11</v>
      </c>
      <c r="G3066" s="32">
        <v>55000000</v>
      </c>
      <c r="H3066">
        <v>7.7</v>
      </c>
    </row>
    <row r="3067" spans="1:8" x14ac:dyDescent="0.25">
      <c r="A3067" t="s">
        <v>4438</v>
      </c>
      <c r="B3067">
        <v>110</v>
      </c>
      <c r="C3067" s="32">
        <v>14989761</v>
      </c>
      <c r="D3067" t="s">
        <v>336</v>
      </c>
      <c r="E3067" t="s">
        <v>4611</v>
      </c>
      <c r="F3067" t="s">
        <v>11</v>
      </c>
      <c r="G3067" s="32">
        <v>15000000</v>
      </c>
      <c r="H3067">
        <v>7.2</v>
      </c>
    </row>
    <row r="3068" spans="1:8" x14ac:dyDescent="0.25">
      <c r="A3068" t="s">
        <v>4903</v>
      </c>
      <c r="B3068">
        <v>202</v>
      </c>
      <c r="C3068" s="32">
        <v>269061</v>
      </c>
      <c r="D3068" t="s">
        <v>341</v>
      </c>
      <c r="E3068" t="s">
        <v>7651</v>
      </c>
      <c r="F3068" t="s">
        <v>222</v>
      </c>
      <c r="G3068" s="32">
        <v>2000000</v>
      </c>
      <c r="H3068">
        <v>8.6999999999999993</v>
      </c>
    </row>
    <row r="3069" spans="1:8" x14ac:dyDescent="0.25">
      <c r="A3069" t="s">
        <v>823</v>
      </c>
      <c r="B3069">
        <v>136</v>
      </c>
      <c r="C3069" s="32">
        <v>37901509</v>
      </c>
      <c r="D3069" t="s">
        <v>1173</v>
      </c>
      <c r="E3069" t="s">
        <v>1174</v>
      </c>
      <c r="F3069" t="s">
        <v>11</v>
      </c>
      <c r="G3069" s="32">
        <v>70000000</v>
      </c>
      <c r="H3069">
        <v>7</v>
      </c>
    </row>
    <row r="3070" spans="1:8" x14ac:dyDescent="0.25">
      <c r="A3070" t="s">
        <v>693</v>
      </c>
      <c r="B3070">
        <v>102</v>
      </c>
      <c r="C3070" s="32">
        <v>17176900</v>
      </c>
      <c r="D3070" t="s">
        <v>13</v>
      </c>
      <c r="E3070" t="s">
        <v>694</v>
      </c>
      <c r="F3070" t="s">
        <v>11</v>
      </c>
      <c r="G3070" s="32">
        <v>95000000</v>
      </c>
      <c r="H3070">
        <v>5.5</v>
      </c>
    </row>
    <row r="3071" spans="1:8" x14ac:dyDescent="0.25">
      <c r="A3071" t="s">
        <v>4892</v>
      </c>
      <c r="B3071">
        <v>90</v>
      </c>
      <c r="C3071" s="32">
        <v>136432</v>
      </c>
      <c r="D3071" t="s">
        <v>4336</v>
      </c>
      <c r="E3071" t="s">
        <v>5214</v>
      </c>
      <c r="F3071" t="s">
        <v>11</v>
      </c>
      <c r="G3071" s="32">
        <v>5000000</v>
      </c>
      <c r="H3071">
        <v>6.6</v>
      </c>
    </row>
    <row r="3072" spans="1:8" x14ac:dyDescent="0.25">
      <c r="A3072" t="s">
        <v>680</v>
      </c>
      <c r="B3072">
        <v>146</v>
      </c>
      <c r="C3072" s="32">
        <v>95328937</v>
      </c>
      <c r="D3072" t="s">
        <v>480</v>
      </c>
      <c r="E3072" t="s">
        <v>681</v>
      </c>
      <c r="F3072" t="s">
        <v>11</v>
      </c>
      <c r="G3072" s="32">
        <v>100000000</v>
      </c>
      <c r="H3072">
        <v>4.3</v>
      </c>
    </row>
    <row r="3073" spans="1:8" x14ac:dyDescent="0.25">
      <c r="A3073" t="s">
        <v>1541</v>
      </c>
      <c r="B3073">
        <v>129</v>
      </c>
      <c r="C3073" s="32">
        <v>8396942</v>
      </c>
      <c r="D3073" t="s">
        <v>3929</v>
      </c>
      <c r="E3073" t="s">
        <v>3930</v>
      </c>
      <c r="F3073" t="s">
        <v>11</v>
      </c>
      <c r="G3073" s="32">
        <v>19000000</v>
      </c>
      <c r="H3073">
        <v>6.5</v>
      </c>
    </row>
    <row r="3074" spans="1:8" x14ac:dyDescent="0.25">
      <c r="A3074" t="s">
        <v>2226</v>
      </c>
      <c r="B3074">
        <v>94</v>
      </c>
      <c r="C3074" s="32">
        <v>38543473</v>
      </c>
      <c r="D3074" t="s">
        <v>676</v>
      </c>
      <c r="E3074" t="s">
        <v>2227</v>
      </c>
      <c r="F3074" t="s">
        <v>11</v>
      </c>
      <c r="G3074" s="32">
        <v>40000000</v>
      </c>
      <c r="H3074">
        <v>5.0999999999999996</v>
      </c>
    </row>
    <row r="3075" spans="1:8" x14ac:dyDescent="0.25">
      <c r="A3075" t="s">
        <v>7254</v>
      </c>
      <c r="B3075">
        <v>105</v>
      </c>
      <c r="C3075" s="32">
        <v>247740</v>
      </c>
      <c r="D3075" t="s">
        <v>987</v>
      </c>
      <c r="E3075" t="s">
        <v>7255</v>
      </c>
      <c r="F3075" t="s">
        <v>11</v>
      </c>
      <c r="G3075" s="32">
        <v>39887981.009999998</v>
      </c>
      <c r="H3075">
        <v>4.7</v>
      </c>
    </row>
    <row r="3076" spans="1:8" x14ac:dyDescent="0.25">
      <c r="A3076" t="s">
        <v>518</v>
      </c>
      <c r="B3076">
        <v>100</v>
      </c>
      <c r="C3076" s="32">
        <v>24741700</v>
      </c>
      <c r="D3076" t="s">
        <v>1165</v>
      </c>
      <c r="E3076" t="s">
        <v>7200</v>
      </c>
      <c r="F3076" t="s">
        <v>11</v>
      </c>
      <c r="G3076" s="32">
        <v>1200000</v>
      </c>
      <c r="H3076">
        <v>7.2</v>
      </c>
    </row>
    <row r="3077" spans="1:8" x14ac:dyDescent="0.25">
      <c r="A3077" t="s">
        <v>3832</v>
      </c>
      <c r="B3077">
        <v>89</v>
      </c>
      <c r="C3077" s="32">
        <v>6940281</v>
      </c>
      <c r="D3077" t="s">
        <v>519</v>
      </c>
      <c r="E3077" t="s">
        <v>6229</v>
      </c>
      <c r="F3077" t="s">
        <v>11</v>
      </c>
      <c r="G3077" s="32">
        <v>39887981.009999998</v>
      </c>
      <c r="H3077">
        <v>7.3</v>
      </c>
    </row>
    <row r="3078" spans="1:8" x14ac:dyDescent="0.25">
      <c r="A3078" t="s">
        <v>2359</v>
      </c>
      <c r="B3078">
        <v>93</v>
      </c>
      <c r="C3078" s="32">
        <v>30400000</v>
      </c>
      <c r="D3078" t="s">
        <v>676</v>
      </c>
      <c r="E3078" t="s">
        <v>2360</v>
      </c>
      <c r="F3078" t="s">
        <v>11</v>
      </c>
      <c r="G3078" s="32">
        <v>39000000</v>
      </c>
      <c r="H3078">
        <v>5.7</v>
      </c>
    </row>
    <row r="3079" spans="1:8" x14ac:dyDescent="0.25">
      <c r="A3079" t="s">
        <v>5703</v>
      </c>
      <c r="B3079">
        <v>101</v>
      </c>
      <c r="C3079" s="32">
        <v>10696</v>
      </c>
      <c r="D3079" t="s">
        <v>519</v>
      </c>
      <c r="E3079" t="s">
        <v>5704</v>
      </c>
      <c r="F3079" t="s">
        <v>11</v>
      </c>
      <c r="G3079" s="32">
        <v>6800000</v>
      </c>
      <c r="H3079">
        <v>6.4</v>
      </c>
    </row>
    <row r="3080" spans="1:8" x14ac:dyDescent="0.25">
      <c r="A3080" t="s">
        <v>2034</v>
      </c>
      <c r="B3080">
        <v>103</v>
      </c>
      <c r="C3080" s="32">
        <v>2154540</v>
      </c>
      <c r="D3080" t="s">
        <v>19</v>
      </c>
      <c r="E3080" t="s">
        <v>2035</v>
      </c>
      <c r="F3080" t="s">
        <v>11</v>
      </c>
      <c r="G3080" s="32">
        <v>45000000</v>
      </c>
      <c r="H3080">
        <v>4.9000000000000004</v>
      </c>
    </row>
    <row r="3081" spans="1:8" x14ac:dyDescent="0.25">
      <c r="A3081" t="s">
        <v>3094</v>
      </c>
      <c r="B3081">
        <v>92</v>
      </c>
      <c r="C3081" s="32">
        <v>8279017</v>
      </c>
      <c r="D3081" t="s">
        <v>3910</v>
      </c>
      <c r="E3081" t="s">
        <v>5474</v>
      </c>
      <c r="F3081" t="s">
        <v>11</v>
      </c>
      <c r="G3081" s="32">
        <v>8000000</v>
      </c>
      <c r="H3081">
        <v>6.9</v>
      </c>
    </row>
    <row r="3082" spans="1:8" x14ac:dyDescent="0.25">
      <c r="A3082" t="s">
        <v>2980</v>
      </c>
      <c r="B3082">
        <v>115</v>
      </c>
      <c r="C3082" s="32">
        <v>25842000</v>
      </c>
      <c r="D3082" t="s">
        <v>2150</v>
      </c>
      <c r="E3082" t="s">
        <v>3505</v>
      </c>
      <c r="F3082" t="s">
        <v>11</v>
      </c>
      <c r="G3082" s="32">
        <v>22000000</v>
      </c>
      <c r="H3082">
        <v>7.4</v>
      </c>
    </row>
    <row r="3083" spans="1:8" x14ac:dyDescent="0.25">
      <c r="A3083" t="s">
        <v>1005</v>
      </c>
      <c r="B3083">
        <v>99</v>
      </c>
      <c r="C3083" s="32">
        <v>70327868</v>
      </c>
      <c r="D3083" t="s">
        <v>108</v>
      </c>
      <c r="E3083" t="s">
        <v>1657</v>
      </c>
      <c r="F3083" t="s">
        <v>11</v>
      </c>
      <c r="G3083" s="32">
        <v>46000000</v>
      </c>
      <c r="H3083">
        <v>5.9</v>
      </c>
    </row>
    <row r="3084" spans="1:8" x14ac:dyDescent="0.25">
      <c r="A3084" t="s">
        <v>1548</v>
      </c>
      <c r="B3084">
        <v>123</v>
      </c>
      <c r="C3084" s="32">
        <v>100241322</v>
      </c>
      <c r="D3084" t="s">
        <v>480</v>
      </c>
      <c r="E3084" t="s">
        <v>3112</v>
      </c>
      <c r="F3084" t="s">
        <v>11</v>
      </c>
      <c r="G3084" s="32">
        <v>25000000</v>
      </c>
      <c r="H3084">
        <v>7.2</v>
      </c>
    </row>
    <row r="3085" spans="1:8" x14ac:dyDescent="0.25">
      <c r="A3085" t="s">
        <v>7146</v>
      </c>
      <c r="B3085">
        <v>113</v>
      </c>
      <c r="C3085" s="32">
        <v>48405881.850000001</v>
      </c>
      <c r="D3085" t="s">
        <v>5087</v>
      </c>
      <c r="E3085" t="s">
        <v>7147</v>
      </c>
      <c r="F3085" t="s">
        <v>11</v>
      </c>
      <c r="G3085" s="32">
        <v>1455000</v>
      </c>
      <c r="H3085">
        <v>5.5</v>
      </c>
    </row>
    <row r="3086" spans="1:8" x14ac:dyDescent="0.25">
      <c r="A3086" t="s">
        <v>568</v>
      </c>
      <c r="B3086">
        <v>106</v>
      </c>
      <c r="C3086" s="32">
        <v>57887882</v>
      </c>
      <c r="D3086" t="s">
        <v>480</v>
      </c>
      <c r="E3086" t="s">
        <v>2180</v>
      </c>
      <c r="F3086" t="s">
        <v>11</v>
      </c>
      <c r="G3086" s="32">
        <v>50000000</v>
      </c>
      <c r="H3086">
        <v>6.1</v>
      </c>
    </row>
    <row r="3087" spans="1:8" x14ac:dyDescent="0.25">
      <c r="A3087" t="s">
        <v>1196</v>
      </c>
      <c r="B3087">
        <v>114</v>
      </c>
      <c r="C3087" s="32">
        <v>70836296</v>
      </c>
      <c r="D3087" t="s">
        <v>854</v>
      </c>
      <c r="E3087" t="s">
        <v>2164</v>
      </c>
      <c r="F3087" t="s">
        <v>11</v>
      </c>
      <c r="G3087" s="32">
        <v>40000000</v>
      </c>
      <c r="H3087">
        <v>5.9</v>
      </c>
    </row>
    <row r="3088" spans="1:8" x14ac:dyDescent="0.25">
      <c r="A3088" t="s">
        <v>3614</v>
      </c>
      <c r="B3088">
        <v>101</v>
      </c>
      <c r="C3088" s="32">
        <v>4000304</v>
      </c>
      <c r="D3088" t="s">
        <v>1165</v>
      </c>
      <c r="E3088" t="s">
        <v>5734</v>
      </c>
      <c r="F3088" t="s">
        <v>11</v>
      </c>
      <c r="G3088" s="32">
        <v>6500000</v>
      </c>
      <c r="H3088">
        <v>7.3</v>
      </c>
    </row>
    <row r="3089" spans="1:8" x14ac:dyDescent="0.25">
      <c r="A3089" t="s">
        <v>8140</v>
      </c>
      <c r="B3089">
        <v>100</v>
      </c>
      <c r="C3089" s="32">
        <v>10443</v>
      </c>
      <c r="D3089" t="s">
        <v>480</v>
      </c>
      <c r="E3089" t="s">
        <v>8141</v>
      </c>
      <c r="F3089" t="s">
        <v>11</v>
      </c>
      <c r="G3089" s="32">
        <v>39887981.009999998</v>
      </c>
      <c r="H3089">
        <v>6.3</v>
      </c>
    </row>
    <row r="3090" spans="1:8" x14ac:dyDescent="0.25">
      <c r="A3090" t="s">
        <v>1685</v>
      </c>
      <c r="B3090">
        <v>114</v>
      </c>
      <c r="C3090" s="32">
        <v>60470220</v>
      </c>
      <c r="D3090" t="s">
        <v>551</v>
      </c>
      <c r="E3090" t="s">
        <v>1754</v>
      </c>
      <c r="F3090" t="s">
        <v>11</v>
      </c>
      <c r="G3090" s="32">
        <v>50000000</v>
      </c>
      <c r="H3090">
        <v>6.2</v>
      </c>
    </row>
    <row r="3091" spans="1:8" x14ac:dyDescent="0.25">
      <c r="A3091" t="s">
        <v>1588</v>
      </c>
      <c r="B3091">
        <v>110</v>
      </c>
      <c r="C3091" s="32">
        <v>56932305</v>
      </c>
      <c r="D3091" t="s">
        <v>1589</v>
      </c>
      <c r="E3091" t="s">
        <v>1590</v>
      </c>
      <c r="F3091" t="s">
        <v>11</v>
      </c>
      <c r="G3091" s="32">
        <v>55000000</v>
      </c>
      <c r="H3091">
        <v>6.6</v>
      </c>
    </row>
    <row r="3092" spans="1:8" x14ac:dyDescent="0.25">
      <c r="A3092" t="s">
        <v>4147</v>
      </c>
      <c r="B3092">
        <v>97</v>
      </c>
      <c r="C3092" s="32">
        <v>2315683</v>
      </c>
      <c r="D3092" t="s">
        <v>4148</v>
      </c>
      <c r="E3092" t="s">
        <v>4149</v>
      </c>
      <c r="F3092" t="s">
        <v>11</v>
      </c>
      <c r="G3092" s="32">
        <v>17000000</v>
      </c>
      <c r="H3092">
        <v>3</v>
      </c>
    </row>
    <row r="3093" spans="1:8" x14ac:dyDescent="0.25">
      <c r="A3093" t="s">
        <v>3745</v>
      </c>
      <c r="B3093">
        <v>85</v>
      </c>
      <c r="C3093" s="32">
        <v>488872</v>
      </c>
      <c r="D3093" t="s">
        <v>1105</v>
      </c>
      <c r="E3093" t="s">
        <v>5196</v>
      </c>
      <c r="F3093" t="s">
        <v>2453</v>
      </c>
      <c r="G3093" s="32">
        <v>10000000</v>
      </c>
      <c r="H3093">
        <v>7.3</v>
      </c>
    </row>
    <row r="3094" spans="1:8" x14ac:dyDescent="0.25">
      <c r="A3094" t="s">
        <v>6967</v>
      </c>
      <c r="B3094">
        <v>92</v>
      </c>
      <c r="C3094" s="32">
        <v>48405881.850000001</v>
      </c>
      <c r="D3094" t="s">
        <v>3509</v>
      </c>
      <c r="E3094" t="s">
        <v>6968</v>
      </c>
      <c r="F3094" t="s">
        <v>11</v>
      </c>
      <c r="G3094" s="32">
        <v>2000000</v>
      </c>
      <c r="H3094">
        <v>3.4</v>
      </c>
    </row>
    <row r="3095" spans="1:8" x14ac:dyDescent="0.25">
      <c r="A3095" t="s">
        <v>1992</v>
      </c>
      <c r="B3095">
        <v>90</v>
      </c>
      <c r="C3095" s="32">
        <v>18860403</v>
      </c>
      <c r="D3095" t="s">
        <v>1883</v>
      </c>
      <c r="E3095" t="s">
        <v>3321</v>
      </c>
      <c r="F3095" t="s">
        <v>11</v>
      </c>
      <c r="G3095" s="32">
        <v>25000000</v>
      </c>
      <c r="H3095">
        <v>4</v>
      </c>
    </row>
    <row r="3096" spans="1:8" x14ac:dyDescent="0.25">
      <c r="A3096" t="s">
        <v>682</v>
      </c>
      <c r="B3096">
        <v>90</v>
      </c>
      <c r="C3096" s="32">
        <v>160762022</v>
      </c>
      <c r="D3096" t="s">
        <v>148</v>
      </c>
      <c r="E3096" t="s">
        <v>1047</v>
      </c>
      <c r="F3096" t="s">
        <v>11</v>
      </c>
      <c r="G3096" s="32">
        <v>75000000</v>
      </c>
      <c r="H3096">
        <v>6</v>
      </c>
    </row>
    <row r="3097" spans="1:8" x14ac:dyDescent="0.25">
      <c r="A3097" t="s">
        <v>6417</v>
      </c>
      <c r="B3097">
        <v>97</v>
      </c>
      <c r="C3097" s="32">
        <v>48405881.850000001</v>
      </c>
      <c r="D3097" t="s">
        <v>2173</v>
      </c>
      <c r="E3097" t="s">
        <v>6418</v>
      </c>
      <c r="F3097" t="s">
        <v>11</v>
      </c>
      <c r="G3097" s="32">
        <v>1000000</v>
      </c>
      <c r="H3097">
        <v>3.3</v>
      </c>
    </row>
    <row r="3098" spans="1:8" x14ac:dyDescent="0.25">
      <c r="A3098" t="s">
        <v>6800</v>
      </c>
      <c r="B3098">
        <v>100</v>
      </c>
      <c r="C3098" s="32">
        <v>48405881.850000001</v>
      </c>
      <c r="D3098" t="s">
        <v>6801</v>
      </c>
      <c r="E3098" t="s">
        <v>6802</v>
      </c>
      <c r="F3098" t="s">
        <v>11</v>
      </c>
      <c r="G3098" s="32">
        <v>2100000</v>
      </c>
      <c r="H3098">
        <v>6.7</v>
      </c>
    </row>
    <row r="3099" spans="1:8" x14ac:dyDescent="0.25">
      <c r="A3099" t="s">
        <v>3765</v>
      </c>
      <c r="B3099">
        <v>99</v>
      </c>
      <c r="C3099" s="32">
        <v>2207975</v>
      </c>
      <c r="D3099" t="s">
        <v>2210</v>
      </c>
      <c r="E3099" t="s">
        <v>5827</v>
      </c>
      <c r="F3099" t="s">
        <v>11</v>
      </c>
      <c r="G3099" s="32">
        <v>6000000</v>
      </c>
      <c r="H3099">
        <v>7.2</v>
      </c>
    </row>
    <row r="3100" spans="1:8" x14ac:dyDescent="0.25">
      <c r="A3100" t="s">
        <v>3887</v>
      </c>
      <c r="B3100">
        <v>98</v>
      </c>
      <c r="C3100" s="32">
        <v>48405881.850000001</v>
      </c>
      <c r="D3100" t="s">
        <v>730</v>
      </c>
      <c r="E3100" t="s">
        <v>3888</v>
      </c>
      <c r="F3100" t="s">
        <v>11</v>
      </c>
      <c r="G3100" s="32">
        <v>20000000</v>
      </c>
      <c r="H3100">
        <v>6.7</v>
      </c>
    </row>
    <row r="3101" spans="1:8" x14ac:dyDescent="0.25">
      <c r="A3101" t="s">
        <v>842</v>
      </c>
      <c r="B3101">
        <v>99</v>
      </c>
      <c r="C3101" s="32">
        <v>13464388</v>
      </c>
      <c r="D3101" t="s">
        <v>2559</v>
      </c>
      <c r="E3101" t="s">
        <v>6009</v>
      </c>
      <c r="F3101" t="s">
        <v>11</v>
      </c>
      <c r="G3101" s="32">
        <v>4000000</v>
      </c>
      <c r="H3101">
        <v>8</v>
      </c>
    </row>
    <row r="3102" spans="1:8" x14ac:dyDescent="0.25">
      <c r="A3102" t="s">
        <v>7900</v>
      </c>
      <c r="B3102">
        <v>66</v>
      </c>
      <c r="C3102" s="32">
        <v>48405881.850000001</v>
      </c>
      <c r="D3102" t="s">
        <v>7901</v>
      </c>
      <c r="E3102" t="s">
        <v>7902</v>
      </c>
      <c r="F3102" t="s">
        <v>11</v>
      </c>
      <c r="G3102" s="32">
        <v>200000</v>
      </c>
      <c r="H3102">
        <v>6.5</v>
      </c>
    </row>
    <row r="3103" spans="1:8" x14ac:dyDescent="0.25">
      <c r="A3103" t="s">
        <v>6478</v>
      </c>
      <c r="B3103">
        <v>103</v>
      </c>
      <c r="C3103" s="32">
        <v>48405881.850000001</v>
      </c>
      <c r="D3103" t="s">
        <v>5087</v>
      </c>
      <c r="E3103" t="s">
        <v>7045</v>
      </c>
      <c r="F3103" t="s">
        <v>11</v>
      </c>
      <c r="G3103" s="32">
        <v>1600000</v>
      </c>
      <c r="H3103">
        <v>7.4</v>
      </c>
    </row>
    <row r="3104" spans="1:8" x14ac:dyDescent="0.25">
      <c r="A3104" t="s">
        <v>3352</v>
      </c>
      <c r="B3104">
        <v>117</v>
      </c>
      <c r="C3104" s="32">
        <v>48405881.850000001</v>
      </c>
      <c r="D3104" t="s">
        <v>56</v>
      </c>
      <c r="E3104" t="s">
        <v>3353</v>
      </c>
      <c r="F3104" t="s">
        <v>11</v>
      </c>
      <c r="G3104" s="32">
        <v>25000000</v>
      </c>
      <c r="H3104">
        <v>4.8</v>
      </c>
    </row>
    <row r="3105" spans="1:8" x14ac:dyDescent="0.25">
      <c r="A3105" t="s">
        <v>437</v>
      </c>
      <c r="B3105">
        <v>128</v>
      </c>
      <c r="C3105" s="32">
        <v>209019489</v>
      </c>
      <c r="D3105" t="s">
        <v>438</v>
      </c>
      <c r="E3105" t="s">
        <v>740</v>
      </c>
      <c r="F3105" t="s">
        <v>11</v>
      </c>
      <c r="G3105" s="32">
        <v>90000000</v>
      </c>
      <c r="H3105">
        <v>7.6</v>
      </c>
    </row>
    <row r="3106" spans="1:8" x14ac:dyDescent="0.25">
      <c r="A3106" t="s">
        <v>437</v>
      </c>
      <c r="B3106">
        <v>129</v>
      </c>
      <c r="C3106" s="32">
        <v>186830669</v>
      </c>
      <c r="D3106" t="s">
        <v>438</v>
      </c>
      <c r="E3106" t="s">
        <v>439</v>
      </c>
      <c r="F3106" t="s">
        <v>11</v>
      </c>
      <c r="G3106" s="32">
        <v>125000000</v>
      </c>
      <c r="H3106">
        <v>7.5</v>
      </c>
    </row>
    <row r="3107" spans="1:8" x14ac:dyDescent="0.25">
      <c r="A3107" t="s">
        <v>6914</v>
      </c>
      <c r="B3107">
        <v>96</v>
      </c>
      <c r="C3107" s="32">
        <v>198407</v>
      </c>
      <c r="D3107" t="s">
        <v>1165</v>
      </c>
      <c r="E3107" t="s">
        <v>6915</v>
      </c>
      <c r="F3107" t="s">
        <v>11</v>
      </c>
      <c r="G3107" s="32">
        <v>2000000</v>
      </c>
      <c r="H3107">
        <v>6.6</v>
      </c>
    </row>
    <row r="3108" spans="1:8" x14ac:dyDescent="0.25">
      <c r="A3108" t="s">
        <v>4211</v>
      </c>
      <c r="B3108">
        <v>95</v>
      </c>
      <c r="C3108" s="32">
        <v>63319509</v>
      </c>
      <c r="D3108" t="s">
        <v>569</v>
      </c>
      <c r="E3108" t="s">
        <v>5015</v>
      </c>
      <c r="F3108" t="s">
        <v>11</v>
      </c>
      <c r="G3108" s="32">
        <v>10000000</v>
      </c>
      <c r="H3108">
        <v>5.8</v>
      </c>
    </row>
    <row r="3109" spans="1:8" x14ac:dyDescent="0.25">
      <c r="A3109" t="s">
        <v>1727</v>
      </c>
      <c r="B3109">
        <v>88</v>
      </c>
      <c r="C3109" s="32">
        <v>7137502</v>
      </c>
      <c r="D3109" t="s">
        <v>569</v>
      </c>
      <c r="E3109" t="s">
        <v>7945</v>
      </c>
      <c r="F3109" t="s">
        <v>11</v>
      </c>
      <c r="G3109" s="32">
        <v>175000</v>
      </c>
      <c r="H3109">
        <v>6.5</v>
      </c>
    </row>
    <row r="3110" spans="1:8" x14ac:dyDescent="0.25">
      <c r="A3110" t="s">
        <v>3698</v>
      </c>
      <c r="B3110">
        <v>104</v>
      </c>
      <c r="C3110" s="32">
        <v>31584722</v>
      </c>
      <c r="D3110" t="s">
        <v>569</v>
      </c>
      <c r="E3110" t="s">
        <v>3699</v>
      </c>
      <c r="F3110" t="s">
        <v>11</v>
      </c>
      <c r="G3110" s="32">
        <v>20000000</v>
      </c>
      <c r="H3110">
        <v>6.4</v>
      </c>
    </row>
    <row r="3111" spans="1:8" x14ac:dyDescent="0.25">
      <c r="A3111" t="s">
        <v>1749</v>
      </c>
      <c r="B3111">
        <v>105</v>
      </c>
      <c r="C3111" s="32">
        <v>33687630</v>
      </c>
      <c r="D3111" t="s">
        <v>569</v>
      </c>
      <c r="E3111" t="s">
        <v>3244</v>
      </c>
      <c r="F3111" t="s">
        <v>11</v>
      </c>
      <c r="G3111" s="32">
        <v>20000000</v>
      </c>
      <c r="H3111">
        <v>6.4</v>
      </c>
    </row>
    <row r="3112" spans="1:8" x14ac:dyDescent="0.25">
      <c r="A3112" t="s">
        <v>6351</v>
      </c>
      <c r="B3112">
        <v>96</v>
      </c>
      <c r="C3112" s="32">
        <v>9449219</v>
      </c>
      <c r="D3112" t="s">
        <v>480</v>
      </c>
      <c r="E3112" t="s">
        <v>6408</v>
      </c>
      <c r="F3112" t="s">
        <v>11</v>
      </c>
      <c r="G3112" s="32">
        <v>3500000</v>
      </c>
      <c r="H3112">
        <v>6.1</v>
      </c>
    </row>
    <row r="3113" spans="1:8" x14ac:dyDescent="0.25">
      <c r="A3113" t="s">
        <v>155</v>
      </c>
      <c r="B3113">
        <v>122</v>
      </c>
      <c r="C3113" s="32">
        <v>5355376</v>
      </c>
      <c r="D3113" t="s">
        <v>7308</v>
      </c>
      <c r="E3113" t="s">
        <v>7309</v>
      </c>
      <c r="F3113" t="s">
        <v>11</v>
      </c>
      <c r="G3113" s="32">
        <v>39887981.009999998</v>
      </c>
      <c r="H3113">
        <v>7.2</v>
      </c>
    </row>
    <row r="3114" spans="1:8" x14ac:dyDescent="0.25">
      <c r="A3114" t="s">
        <v>2440</v>
      </c>
      <c r="B3114">
        <v>105</v>
      </c>
      <c r="C3114" s="32">
        <v>35811509</v>
      </c>
      <c r="D3114" t="s">
        <v>2969</v>
      </c>
      <c r="E3114" t="s">
        <v>5894</v>
      </c>
      <c r="F3114" t="s">
        <v>11</v>
      </c>
      <c r="G3114" s="32">
        <v>5500000</v>
      </c>
      <c r="H3114">
        <v>7.7</v>
      </c>
    </row>
    <row r="3115" spans="1:8" x14ac:dyDescent="0.25">
      <c r="A3115" t="s">
        <v>4514</v>
      </c>
      <c r="B3115">
        <v>119</v>
      </c>
      <c r="C3115" s="32">
        <v>48405881.850000001</v>
      </c>
      <c r="D3115" t="s">
        <v>145</v>
      </c>
      <c r="E3115" t="s">
        <v>4515</v>
      </c>
      <c r="F3115" t="s">
        <v>666</v>
      </c>
      <c r="G3115" s="32">
        <v>15000000</v>
      </c>
      <c r="H3115">
        <v>7.1</v>
      </c>
    </row>
    <row r="3116" spans="1:8" x14ac:dyDescent="0.25">
      <c r="A3116" t="s">
        <v>5391</v>
      </c>
      <c r="B3116">
        <v>92</v>
      </c>
      <c r="C3116" s="32">
        <v>48405881.850000001</v>
      </c>
      <c r="D3116" t="s">
        <v>3152</v>
      </c>
      <c r="E3116" t="s">
        <v>5392</v>
      </c>
      <c r="F3116" t="s">
        <v>11</v>
      </c>
      <c r="G3116" s="32">
        <v>60000000</v>
      </c>
      <c r="H3116">
        <v>6.7</v>
      </c>
    </row>
    <row r="3117" spans="1:8" x14ac:dyDescent="0.25">
      <c r="A3117" t="s">
        <v>7633</v>
      </c>
      <c r="B3117">
        <v>93</v>
      </c>
      <c r="C3117" s="32">
        <v>906666</v>
      </c>
      <c r="D3117" t="s">
        <v>3034</v>
      </c>
      <c r="E3117" t="s">
        <v>7634</v>
      </c>
      <c r="F3117" t="s">
        <v>11</v>
      </c>
      <c r="G3117" s="32">
        <v>500000</v>
      </c>
      <c r="H3117">
        <v>6.8</v>
      </c>
    </row>
    <row r="3118" spans="1:8" x14ac:dyDescent="0.25">
      <c r="A3118" t="s">
        <v>1054</v>
      </c>
      <c r="B3118">
        <v>124</v>
      </c>
      <c r="C3118" s="32">
        <v>46975183</v>
      </c>
      <c r="D3118" t="s">
        <v>815</v>
      </c>
      <c r="E3118" t="s">
        <v>1425</v>
      </c>
      <c r="F3118" t="s">
        <v>11</v>
      </c>
      <c r="G3118" s="32">
        <v>61000000</v>
      </c>
      <c r="H3118">
        <v>7.2</v>
      </c>
    </row>
    <row r="3119" spans="1:8" x14ac:dyDescent="0.25">
      <c r="A3119" t="s">
        <v>6316</v>
      </c>
      <c r="B3119">
        <v>99</v>
      </c>
      <c r="C3119" s="32">
        <v>302204</v>
      </c>
      <c r="D3119" t="s">
        <v>1453</v>
      </c>
      <c r="E3119" t="s">
        <v>6317</v>
      </c>
      <c r="F3119" t="s">
        <v>11</v>
      </c>
      <c r="G3119" s="32">
        <v>3000000</v>
      </c>
      <c r="H3119">
        <v>6.6</v>
      </c>
    </row>
    <row r="3120" spans="1:8" x14ac:dyDescent="0.25">
      <c r="A3120" t="s">
        <v>4235</v>
      </c>
      <c r="B3120">
        <v>95</v>
      </c>
      <c r="C3120" s="32">
        <v>48405881.850000001</v>
      </c>
      <c r="D3120" t="s">
        <v>866</v>
      </c>
      <c r="E3120" t="s">
        <v>7915</v>
      </c>
      <c r="F3120" t="s">
        <v>11</v>
      </c>
      <c r="G3120" s="32">
        <v>250000</v>
      </c>
      <c r="H3120">
        <v>6.2</v>
      </c>
    </row>
    <row r="3121" spans="1:8" x14ac:dyDescent="0.25">
      <c r="A3121" t="s">
        <v>3931</v>
      </c>
      <c r="B3121">
        <v>106</v>
      </c>
      <c r="C3121" s="32">
        <v>10281585</v>
      </c>
      <c r="D3121" t="s">
        <v>69</v>
      </c>
      <c r="E3121" t="s">
        <v>5554</v>
      </c>
      <c r="F3121" t="s">
        <v>11</v>
      </c>
      <c r="G3121" s="32">
        <v>39887981.009999998</v>
      </c>
      <c r="H3121">
        <v>6.4</v>
      </c>
    </row>
    <row r="3122" spans="1:8" x14ac:dyDescent="0.25">
      <c r="A3122" t="s">
        <v>7903</v>
      </c>
      <c r="B3122">
        <v>85</v>
      </c>
      <c r="C3122" s="32">
        <v>381225</v>
      </c>
      <c r="D3122" t="s">
        <v>3034</v>
      </c>
      <c r="E3122" t="s">
        <v>7904</v>
      </c>
      <c r="F3122" t="s">
        <v>11</v>
      </c>
      <c r="G3122" s="32">
        <v>200000</v>
      </c>
      <c r="H3122">
        <v>7.2</v>
      </c>
    </row>
    <row r="3123" spans="1:8" x14ac:dyDescent="0.25">
      <c r="A3123" t="s">
        <v>5822</v>
      </c>
      <c r="B3123">
        <v>101</v>
      </c>
      <c r="C3123" s="32">
        <v>1984378</v>
      </c>
      <c r="D3123" t="s">
        <v>480</v>
      </c>
      <c r="E3123" t="s">
        <v>6861</v>
      </c>
      <c r="F3123" t="s">
        <v>11</v>
      </c>
      <c r="G3123" s="32">
        <v>2000000</v>
      </c>
      <c r="H3123">
        <v>6.5</v>
      </c>
    </row>
    <row r="3124" spans="1:8" x14ac:dyDescent="0.25">
      <c r="A3124" t="s">
        <v>1666</v>
      </c>
      <c r="B3124">
        <v>89</v>
      </c>
      <c r="C3124" s="32">
        <v>20916309</v>
      </c>
      <c r="D3124" t="s">
        <v>167</v>
      </c>
      <c r="E3124" t="s">
        <v>3711</v>
      </c>
      <c r="F3124" t="s">
        <v>11</v>
      </c>
      <c r="G3124" s="32">
        <v>40000000</v>
      </c>
      <c r="H3124">
        <v>4.9000000000000004</v>
      </c>
    </row>
    <row r="3125" spans="1:8" x14ac:dyDescent="0.25">
      <c r="A3125" t="s">
        <v>4042</v>
      </c>
      <c r="B3125">
        <v>92</v>
      </c>
      <c r="C3125" s="32">
        <v>45661</v>
      </c>
      <c r="D3125" t="s">
        <v>1387</v>
      </c>
      <c r="E3125" t="s">
        <v>7854</v>
      </c>
      <c r="F3125" t="s">
        <v>11</v>
      </c>
      <c r="G3125" s="32">
        <v>39887981.009999998</v>
      </c>
      <c r="H3125">
        <v>7.3</v>
      </c>
    </row>
    <row r="3126" spans="1:8" x14ac:dyDescent="0.25">
      <c r="A3126" t="s">
        <v>6130</v>
      </c>
      <c r="B3126">
        <v>108.1809035</v>
      </c>
      <c r="C3126" s="32">
        <v>48405881.850000001</v>
      </c>
      <c r="D3126" t="s">
        <v>866</v>
      </c>
      <c r="E3126" t="s">
        <v>6131</v>
      </c>
      <c r="F3126" t="s">
        <v>11</v>
      </c>
      <c r="G3126" s="32">
        <v>5000000</v>
      </c>
      <c r="H3126">
        <v>6.7</v>
      </c>
    </row>
    <row r="3127" spans="1:8" x14ac:dyDescent="0.25">
      <c r="A3127" t="s">
        <v>6372</v>
      </c>
      <c r="B3127">
        <v>108</v>
      </c>
      <c r="C3127" s="32">
        <v>48405881.850000001</v>
      </c>
      <c r="D3127" t="s">
        <v>4095</v>
      </c>
      <c r="E3127" t="s">
        <v>6763</v>
      </c>
      <c r="F3127" t="s">
        <v>11</v>
      </c>
      <c r="G3127" s="32">
        <v>2295429</v>
      </c>
      <c r="H3127">
        <v>7</v>
      </c>
    </row>
    <row r="3128" spans="1:8" x14ac:dyDescent="0.25">
      <c r="A3128" t="s">
        <v>7749</v>
      </c>
      <c r="B3128">
        <v>97</v>
      </c>
      <c r="C3128" s="32">
        <v>48405881.850000001</v>
      </c>
      <c r="D3128" t="s">
        <v>1387</v>
      </c>
      <c r="E3128" t="s">
        <v>7750</v>
      </c>
      <c r="F3128" t="s">
        <v>497</v>
      </c>
      <c r="G3128" s="32">
        <v>900000</v>
      </c>
      <c r="H3128">
        <v>6</v>
      </c>
    </row>
    <row r="3129" spans="1:8" x14ac:dyDescent="0.25">
      <c r="A3129" t="s">
        <v>4386</v>
      </c>
      <c r="B3129">
        <v>79</v>
      </c>
      <c r="C3129" s="32">
        <v>2275557</v>
      </c>
      <c r="D3129" t="s">
        <v>133</v>
      </c>
      <c r="E3129" t="s">
        <v>5488</v>
      </c>
      <c r="F3129" t="s">
        <v>11</v>
      </c>
      <c r="G3129" s="32">
        <v>8000000</v>
      </c>
      <c r="H3129">
        <v>6</v>
      </c>
    </row>
    <row r="3130" spans="1:8" x14ac:dyDescent="0.25">
      <c r="A3130" t="s">
        <v>441</v>
      </c>
      <c r="B3130">
        <v>131</v>
      </c>
      <c r="C3130" s="32">
        <v>20302961</v>
      </c>
      <c r="D3130" t="s">
        <v>1165</v>
      </c>
      <c r="E3130" t="s">
        <v>2270</v>
      </c>
      <c r="F3130" t="s">
        <v>11</v>
      </c>
      <c r="G3130" s="32">
        <v>45000000</v>
      </c>
      <c r="H3130">
        <v>4.5999999999999996</v>
      </c>
    </row>
    <row r="3131" spans="1:8" x14ac:dyDescent="0.25">
      <c r="A3131" t="s">
        <v>46</v>
      </c>
      <c r="B3131">
        <v>93</v>
      </c>
      <c r="C3131" s="32">
        <v>436471036</v>
      </c>
      <c r="D3131" t="s">
        <v>1127</v>
      </c>
      <c r="E3131" t="s">
        <v>1128</v>
      </c>
      <c r="F3131" t="s">
        <v>11</v>
      </c>
      <c r="G3131" s="32">
        <v>150000000</v>
      </c>
      <c r="H3131">
        <v>7.2</v>
      </c>
    </row>
    <row r="3132" spans="1:8" x14ac:dyDescent="0.25">
      <c r="A3132" t="s">
        <v>195</v>
      </c>
      <c r="B3132">
        <v>93</v>
      </c>
      <c r="C3132" s="32">
        <v>238371987</v>
      </c>
      <c r="D3132" t="s">
        <v>89</v>
      </c>
      <c r="E3132" t="s">
        <v>196</v>
      </c>
      <c r="F3132" t="s">
        <v>11</v>
      </c>
      <c r="G3132" s="32">
        <v>165000000</v>
      </c>
      <c r="H3132">
        <v>6.4</v>
      </c>
    </row>
    <row r="3133" spans="1:8" x14ac:dyDescent="0.25">
      <c r="A3133" t="s">
        <v>240</v>
      </c>
      <c r="B3133">
        <v>93</v>
      </c>
      <c r="C3133" s="32">
        <v>320706665</v>
      </c>
      <c r="D3133" t="s">
        <v>89</v>
      </c>
      <c r="E3133" t="s">
        <v>241</v>
      </c>
      <c r="F3133" t="s">
        <v>11</v>
      </c>
      <c r="G3133" s="32">
        <v>160000000</v>
      </c>
      <c r="H3133">
        <v>6.1</v>
      </c>
    </row>
    <row r="3134" spans="1:8" x14ac:dyDescent="0.25">
      <c r="A3134" t="s">
        <v>46</v>
      </c>
      <c r="B3134">
        <v>90</v>
      </c>
      <c r="C3134" s="32">
        <v>267652016</v>
      </c>
      <c r="D3134" t="s">
        <v>89</v>
      </c>
      <c r="E3134" t="s">
        <v>1700</v>
      </c>
      <c r="F3134" t="s">
        <v>11</v>
      </c>
      <c r="G3134" s="32">
        <v>60000000</v>
      </c>
      <c r="H3134">
        <v>7.9</v>
      </c>
    </row>
    <row r="3135" spans="1:8" x14ac:dyDescent="0.25">
      <c r="A3135" t="s">
        <v>155</v>
      </c>
      <c r="B3135">
        <v>138</v>
      </c>
      <c r="C3135" s="32">
        <v>127968405</v>
      </c>
      <c r="D3135" t="s">
        <v>281</v>
      </c>
      <c r="E3135" t="s">
        <v>890</v>
      </c>
      <c r="F3135" t="s">
        <v>11</v>
      </c>
      <c r="G3135" s="32">
        <v>80000000</v>
      </c>
      <c r="H3135">
        <v>8.1</v>
      </c>
    </row>
    <row r="3136" spans="1:8" x14ac:dyDescent="0.25">
      <c r="A3136" t="s">
        <v>5443</v>
      </c>
      <c r="B3136">
        <v>90</v>
      </c>
      <c r="C3136" s="32">
        <v>25926543</v>
      </c>
      <c r="D3136" t="s">
        <v>1033</v>
      </c>
      <c r="E3136" t="s">
        <v>5444</v>
      </c>
      <c r="F3136" t="s">
        <v>11</v>
      </c>
      <c r="G3136" s="32">
        <v>8000000</v>
      </c>
      <c r="H3136">
        <v>5.2</v>
      </c>
    </row>
    <row r="3137" spans="1:8" x14ac:dyDescent="0.25">
      <c r="A3137" t="s">
        <v>1952</v>
      </c>
      <c r="B3137">
        <v>121</v>
      </c>
      <c r="C3137" s="32">
        <v>46875468</v>
      </c>
      <c r="D3137" t="s">
        <v>815</v>
      </c>
      <c r="E3137" t="s">
        <v>2817</v>
      </c>
      <c r="F3137" t="s">
        <v>11</v>
      </c>
      <c r="G3137" s="32">
        <v>30000000</v>
      </c>
      <c r="H3137">
        <v>7.6</v>
      </c>
    </row>
    <row r="3138" spans="1:8" x14ac:dyDescent="0.25">
      <c r="A3138" t="s">
        <v>3760</v>
      </c>
      <c r="B3138">
        <v>123</v>
      </c>
      <c r="C3138" s="32">
        <v>24530513</v>
      </c>
      <c r="D3138" t="s">
        <v>987</v>
      </c>
      <c r="E3138" t="s">
        <v>5316</v>
      </c>
      <c r="F3138" t="s">
        <v>11</v>
      </c>
      <c r="G3138" s="32">
        <v>9000000</v>
      </c>
      <c r="H3138">
        <v>8</v>
      </c>
    </row>
    <row r="3139" spans="1:8" x14ac:dyDescent="0.25">
      <c r="A3139" t="s">
        <v>518</v>
      </c>
      <c r="B3139">
        <v>106</v>
      </c>
      <c r="C3139" s="32">
        <v>32154410</v>
      </c>
      <c r="D3139" t="s">
        <v>730</v>
      </c>
      <c r="E3139" t="s">
        <v>2853</v>
      </c>
      <c r="F3139" t="s">
        <v>11</v>
      </c>
      <c r="G3139" s="32">
        <v>30000000</v>
      </c>
      <c r="H3139">
        <v>7.1</v>
      </c>
    </row>
    <row r="3140" spans="1:8" x14ac:dyDescent="0.25">
      <c r="A3140" t="s">
        <v>518</v>
      </c>
      <c r="B3140">
        <v>106</v>
      </c>
      <c r="C3140" s="32">
        <v>32154410</v>
      </c>
      <c r="D3140" t="s">
        <v>730</v>
      </c>
      <c r="E3140" t="s">
        <v>2853</v>
      </c>
      <c r="F3140" t="s">
        <v>11</v>
      </c>
      <c r="G3140" s="32">
        <v>30000000</v>
      </c>
      <c r="H3140">
        <v>7.1</v>
      </c>
    </row>
    <row r="3141" spans="1:8" x14ac:dyDescent="0.25">
      <c r="A3141" t="s">
        <v>2770</v>
      </c>
      <c r="B3141">
        <v>126</v>
      </c>
      <c r="C3141" s="32">
        <v>71502303</v>
      </c>
      <c r="D3141" t="s">
        <v>3844</v>
      </c>
      <c r="E3141" t="s">
        <v>4099</v>
      </c>
      <c r="F3141" t="s">
        <v>11</v>
      </c>
      <c r="G3141" s="32">
        <v>12000000</v>
      </c>
      <c r="H3141">
        <v>7.5</v>
      </c>
    </row>
    <row r="3142" spans="1:8" x14ac:dyDescent="0.25">
      <c r="A3142" t="s">
        <v>8136</v>
      </c>
      <c r="B3142">
        <v>87</v>
      </c>
      <c r="C3142" s="32">
        <v>48405881.850000001</v>
      </c>
      <c r="D3142" t="s">
        <v>866</v>
      </c>
      <c r="E3142" t="s">
        <v>8137</v>
      </c>
      <c r="F3142" t="s">
        <v>11</v>
      </c>
      <c r="G3142" s="32">
        <v>39887981.009999998</v>
      </c>
      <c r="H3142">
        <v>7.7</v>
      </c>
    </row>
    <row r="3143" spans="1:8" x14ac:dyDescent="0.25">
      <c r="A3143" t="s">
        <v>304</v>
      </c>
      <c r="B3143">
        <v>106</v>
      </c>
      <c r="C3143" s="32">
        <v>227965690</v>
      </c>
      <c r="D3143" t="s">
        <v>919</v>
      </c>
      <c r="E3143" t="s">
        <v>1126</v>
      </c>
      <c r="F3143" t="s">
        <v>11</v>
      </c>
      <c r="G3143" s="32">
        <v>72000000</v>
      </c>
      <c r="H3143">
        <v>6.7</v>
      </c>
    </row>
    <row r="3144" spans="1:8" x14ac:dyDescent="0.25">
      <c r="A3144" t="s">
        <v>1777</v>
      </c>
      <c r="B3144">
        <v>132</v>
      </c>
      <c r="C3144" s="32">
        <v>46982632</v>
      </c>
      <c r="D3144" t="s">
        <v>1778</v>
      </c>
      <c r="E3144" t="s">
        <v>1779</v>
      </c>
      <c r="F3144" t="s">
        <v>11</v>
      </c>
      <c r="G3144" s="32">
        <v>50000000</v>
      </c>
      <c r="H3144">
        <v>6.6</v>
      </c>
    </row>
    <row r="3145" spans="1:8" x14ac:dyDescent="0.25">
      <c r="A3145" t="s">
        <v>3736</v>
      </c>
      <c r="B3145">
        <v>95</v>
      </c>
      <c r="C3145" s="32">
        <v>17529157</v>
      </c>
      <c r="D3145" t="s">
        <v>3737</v>
      </c>
      <c r="E3145" t="s">
        <v>3738</v>
      </c>
      <c r="F3145" t="s">
        <v>11</v>
      </c>
      <c r="G3145" s="32">
        <v>20000000</v>
      </c>
      <c r="H3145">
        <v>5</v>
      </c>
    </row>
    <row r="3146" spans="1:8" x14ac:dyDescent="0.25">
      <c r="A3146" t="s">
        <v>6821</v>
      </c>
      <c r="B3146">
        <v>86</v>
      </c>
      <c r="C3146" s="32">
        <v>12555230</v>
      </c>
      <c r="D3146" t="s">
        <v>2086</v>
      </c>
      <c r="E3146" t="s">
        <v>6822</v>
      </c>
      <c r="F3146" t="s">
        <v>11</v>
      </c>
      <c r="G3146" s="32">
        <v>2000000</v>
      </c>
      <c r="H3146">
        <v>5.3</v>
      </c>
    </row>
    <row r="3147" spans="1:8" x14ac:dyDescent="0.25">
      <c r="A3147" t="s">
        <v>7275</v>
      </c>
      <c r="B3147">
        <v>89</v>
      </c>
      <c r="C3147" s="32">
        <v>48405881.850000001</v>
      </c>
      <c r="D3147" t="s">
        <v>628</v>
      </c>
      <c r="E3147" t="s">
        <v>7276</v>
      </c>
      <c r="F3147" t="s">
        <v>11</v>
      </c>
      <c r="G3147" s="32">
        <v>1000000</v>
      </c>
      <c r="H3147">
        <v>6.7</v>
      </c>
    </row>
    <row r="3148" spans="1:8" x14ac:dyDescent="0.25">
      <c r="A3148" t="s">
        <v>1984</v>
      </c>
      <c r="B3148">
        <v>88</v>
      </c>
      <c r="C3148" s="32">
        <v>48405881.850000001</v>
      </c>
      <c r="D3148" t="s">
        <v>307</v>
      </c>
      <c r="E3148" t="s">
        <v>4489</v>
      </c>
      <c r="F3148" t="s">
        <v>11</v>
      </c>
      <c r="G3148" s="32">
        <v>9000000</v>
      </c>
      <c r="H3148">
        <v>5.6</v>
      </c>
    </row>
    <row r="3149" spans="1:8" x14ac:dyDescent="0.25">
      <c r="A3149" t="s">
        <v>5401</v>
      </c>
      <c r="B3149">
        <v>135</v>
      </c>
      <c r="C3149" s="32">
        <v>48405881.850000001</v>
      </c>
      <c r="D3149" t="s">
        <v>256</v>
      </c>
      <c r="E3149" t="s">
        <v>5402</v>
      </c>
      <c r="F3149" t="s">
        <v>4287</v>
      </c>
      <c r="G3149" s="32">
        <v>8000000</v>
      </c>
      <c r="H3149">
        <v>7.2</v>
      </c>
    </row>
    <row r="3150" spans="1:8" x14ac:dyDescent="0.25">
      <c r="A3150" t="s">
        <v>1417</v>
      </c>
      <c r="B3150">
        <v>122</v>
      </c>
      <c r="C3150" s="32">
        <v>132088910</v>
      </c>
      <c r="D3150" t="s">
        <v>480</v>
      </c>
      <c r="E3150" t="s">
        <v>3567</v>
      </c>
      <c r="F3150" t="s">
        <v>11</v>
      </c>
      <c r="G3150" s="32">
        <v>21000000</v>
      </c>
      <c r="H3150">
        <v>7.8</v>
      </c>
    </row>
    <row r="3151" spans="1:8" x14ac:dyDescent="0.25">
      <c r="A3151" t="s">
        <v>6689</v>
      </c>
      <c r="B3151">
        <v>99</v>
      </c>
      <c r="C3151" s="32">
        <v>48405881.850000001</v>
      </c>
      <c r="D3151" t="s">
        <v>551</v>
      </c>
      <c r="E3151" t="s">
        <v>6690</v>
      </c>
      <c r="F3151" t="s">
        <v>666</v>
      </c>
      <c r="G3151" s="32">
        <v>15000000</v>
      </c>
      <c r="H3151">
        <v>7.4</v>
      </c>
    </row>
    <row r="3152" spans="1:8" x14ac:dyDescent="0.25">
      <c r="A3152" t="s">
        <v>1247</v>
      </c>
      <c r="B3152">
        <v>133</v>
      </c>
      <c r="C3152" s="32">
        <v>33200000</v>
      </c>
      <c r="D3152" t="s">
        <v>3130</v>
      </c>
      <c r="E3152" t="s">
        <v>3131</v>
      </c>
      <c r="F3152" t="s">
        <v>11</v>
      </c>
      <c r="G3152" s="32">
        <v>26000000</v>
      </c>
      <c r="H3152">
        <v>7.2</v>
      </c>
    </row>
    <row r="3153" spans="1:8" x14ac:dyDescent="0.25">
      <c r="A3153" t="s">
        <v>460</v>
      </c>
      <c r="B3153">
        <v>114</v>
      </c>
      <c r="C3153" s="32">
        <v>18252684</v>
      </c>
      <c r="D3153" t="s">
        <v>1343</v>
      </c>
      <c r="E3153" t="s">
        <v>3730</v>
      </c>
      <c r="F3153" t="s">
        <v>11</v>
      </c>
      <c r="G3153" s="32">
        <v>30000000</v>
      </c>
      <c r="H3153">
        <v>6.9</v>
      </c>
    </row>
    <row r="3154" spans="1:8" x14ac:dyDescent="0.25">
      <c r="A3154" t="s">
        <v>5820</v>
      </c>
      <c r="B3154">
        <v>96</v>
      </c>
      <c r="C3154" s="32">
        <v>4394936</v>
      </c>
      <c r="D3154" t="s">
        <v>854</v>
      </c>
      <c r="E3154" t="s">
        <v>5821</v>
      </c>
      <c r="F3154" t="s">
        <v>11</v>
      </c>
      <c r="G3154" s="32">
        <v>6000000</v>
      </c>
      <c r="H3154">
        <v>5.3</v>
      </c>
    </row>
    <row r="3155" spans="1:8" x14ac:dyDescent="0.25">
      <c r="A3155" t="s">
        <v>1305</v>
      </c>
      <c r="B3155">
        <v>147</v>
      </c>
      <c r="C3155" s="32">
        <v>74098862</v>
      </c>
      <c r="D3155" t="s">
        <v>519</v>
      </c>
      <c r="E3155" t="s">
        <v>2161</v>
      </c>
      <c r="F3155" t="s">
        <v>11</v>
      </c>
      <c r="G3155" s="32">
        <v>40000000</v>
      </c>
      <c r="H3155">
        <v>8.1</v>
      </c>
    </row>
    <row r="3156" spans="1:8" x14ac:dyDescent="0.25">
      <c r="A3156" t="s">
        <v>1305</v>
      </c>
      <c r="B3156">
        <v>102</v>
      </c>
      <c r="C3156" s="32">
        <v>13750556</v>
      </c>
      <c r="D3156" t="s">
        <v>108</v>
      </c>
      <c r="E3156" t="s">
        <v>1306</v>
      </c>
      <c r="F3156" t="s">
        <v>11</v>
      </c>
      <c r="G3156" s="32">
        <v>65000000</v>
      </c>
      <c r="H3156">
        <v>6.5</v>
      </c>
    </row>
    <row r="3157" spans="1:8" x14ac:dyDescent="0.25">
      <c r="A3157" t="s">
        <v>1475</v>
      </c>
      <c r="B3157">
        <v>85</v>
      </c>
      <c r="C3157" s="32">
        <v>26288320</v>
      </c>
      <c r="D3157" t="s">
        <v>1476</v>
      </c>
      <c r="E3157" t="s">
        <v>1477</v>
      </c>
      <c r="F3157" t="s">
        <v>11</v>
      </c>
      <c r="G3157" s="32">
        <v>60000000</v>
      </c>
      <c r="H3157">
        <v>6.7</v>
      </c>
    </row>
    <row r="3158" spans="1:8" x14ac:dyDescent="0.25">
      <c r="A3158" t="s">
        <v>6693</v>
      </c>
      <c r="B3158">
        <v>103</v>
      </c>
      <c r="C3158" s="32">
        <v>48405881.850000001</v>
      </c>
      <c r="D3158" t="s">
        <v>3799</v>
      </c>
      <c r="E3158" t="s">
        <v>6694</v>
      </c>
      <c r="F3158" t="s">
        <v>11</v>
      </c>
      <c r="G3158" s="32">
        <v>2540800</v>
      </c>
      <c r="H3158">
        <v>8.3000000000000007</v>
      </c>
    </row>
    <row r="3159" spans="1:8" x14ac:dyDescent="0.25">
      <c r="A3159" t="s">
        <v>5063</v>
      </c>
      <c r="B3159">
        <v>97</v>
      </c>
      <c r="C3159" s="32">
        <v>27736779</v>
      </c>
      <c r="D3159" t="s">
        <v>1033</v>
      </c>
      <c r="E3159" t="s">
        <v>5064</v>
      </c>
      <c r="F3159" t="s">
        <v>11</v>
      </c>
      <c r="G3159" s="32">
        <v>10000000</v>
      </c>
      <c r="H3159">
        <v>5.2</v>
      </c>
    </row>
    <row r="3160" spans="1:8" x14ac:dyDescent="0.25">
      <c r="A3160" t="s">
        <v>918</v>
      </c>
      <c r="B3160">
        <v>110</v>
      </c>
      <c r="C3160" s="32">
        <v>48056940</v>
      </c>
      <c r="D3160" t="s">
        <v>1737</v>
      </c>
      <c r="E3160" t="s">
        <v>6506</v>
      </c>
      <c r="F3160" t="s">
        <v>11</v>
      </c>
      <c r="G3160" s="32">
        <v>3000000</v>
      </c>
      <c r="H3160">
        <v>6.8</v>
      </c>
    </row>
    <row r="3161" spans="1:8" x14ac:dyDescent="0.25">
      <c r="A3161" t="s">
        <v>7794</v>
      </c>
      <c r="B3161">
        <v>104</v>
      </c>
      <c r="C3161" s="32">
        <v>32631</v>
      </c>
      <c r="D3161" t="s">
        <v>3034</v>
      </c>
      <c r="E3161" t="s">
        <v>7795</v>
      </c>
      <c r="F3161" t="s">
        <v>11</v>
      </c>
      <c r="G3161" s="32">
        <v>39887981.009999998</v>
      </c>
      <c r="H3161">
        <v>7.5</v>
      </c>
    </row>
    <row r="3162" spans="1:8" x14ac:dyDescent="0.25">
      <c r="A3162" t="s">
        <v>924</v>
      </c>
      <c r="B3162">
        <v>98</v>
      </c>
      <c r="C3162" s="32">
        <v>74329966</v>
      </c>
      <c r="D3162" t="s">
        <v>925</v>
      </c>
      <c r="E3162" t="s">
        <v>926</v>
      </c>
      <c r="F3162" t="s">
        <v>11</v>
      </c>
      <c r="G3162" s="32">
        <v>70000000</v>
      </c>
      <c r="H3162">
        <v>5.7</v>
      </c>
    </row>
    <row r="3163" spans="1:8" x14ac:dyDescent="0.25">
      <c r="A3163" t="s">
        <v>6888</v>
      </c>
      <c r="B3163">
        <v>91</v>
      </c>
      <c r="C3163" s="32">
        <v>124494</v>
      </c>
      <c r="D3163" t="s">
        <v>6889</v>
      </c>
      <c r="E3163" t="s">
        <v>6890</v>
      </c>
      <c r="F3163" t="s">
        <v>11</v>
      </c>
      <c r="G3163" s="32">
        <v>2000000</v>
      </c>
      <c r="H3163">
        <v>6.7</v>
      </c>
    </row>
    <row r="3164" spans="1:8" x14ac:dyDescent="0.25">
      <c r="A3164" t="s">
        <v>5381</v>
      </c>
      <c r="B3164">
        <v>96</v>
      </c>
      <c r="C3164" s="32">
        <v>162</v>
      </c>
      <c r="D3164" t="s">
        <v>108</v>
      </c>
      <c r="E3164" t="s">
        <v>5382</v>
      </c>
      <c r="F3164" t="s">
        <v>11</v>
      </c>
      <c r="G3164" s="32">
        <v>9000000</v>
      </c>
      <c r="H3164">
        <v>5.7</v>
      </c>
    </row>
    <row r="3165" spans="1:8" x14ac:dyDescent="0.25">
      <c r="A3165" t="s">
        <v>1202</v>
      </c>
      <c r="B3165">
        <v>106</v>
      </c>
      <c r="C3165" s="32">
        <v>37760080</v>
      </c>
      <c r="D3165" t="s">
        <v>538</v>
      </c>
      <c r="E3165" t="s">
        <v>1203</v>
      </c>
      <c r="F3165" t="s">
        <v>11</v>
      </c>
      <c r="G3165" s="32">
        <v>70000000</v>
      </c>
      <c r="H3165">
        <v>6.1</v>
      </c>
    </row>
    <row r="3166" spans="1:8" x14ac:dyDescent="0.25">
      <c r="A3166" t="s">
        <v>195</v>
      </c>
      <c r="B3166">
        <v>100</v>
      </c>
      <c r="C3166" s="32">
        <v>63939454</v>
      </c>
      <c r="D3166" t="s">
        <v>2474</v>
      </c>
      <c r="E3166" t="s">
        <v>2475</v>
      </c>
      <c r="F3166" t="s">
        <v>11</v>
      </c>
      <c r="G3166" s="32">
        <v>35000000</v>
      </c>
      <c r="H3166">
        <v>6.2</v>
      </c>
    </row>
    <row r="3167" spans="1:8" x14ac:dyDescent="0.25">
      <c r="A3167" t="s">
        <v>15</v>
      </c>
      <c r="B3167">
        <v>143</v>
      </c>
      <c r="C3167" s="32">
        <v>304360277</v>
      </c>
      <c r="D3167" t="s">
        <v>16</v>
      </c>
      <c r="E3167" t="s">
        <v>78</v>
      </c>
      <c r="F3167" t="s">
        <v>11</v>
      </c>
      <c r="G3167" s="32">
        <v>200000000</v>
      </c>
      <c r="H3167">
        <v>7.8</v>
      </c>
    </row>
    <row r="3168" spans="1:8" x14ac:dyDescent="0.25">
      <c r="A3168" t="s">
        <v>15</v>
      </c>
      <c r="B3168">
        <v>143</v>
      </c>
      <c r="C3168" s="32">
        <v>304360277</v>
      </c>
      <c r="D3168" t="s">
        <v>16</v>
      </c>
      <c r="E3168" t="s">
        <v>78</v>
      </c>
      <c r="F3168" t="s">
        <v>11</v>
      </c>
      <c r="G3168" s="32">
        <v>200000000</v>
      </c>
      <c r="H3168">
        <v>7.8</v>
      </c>
    </row>
    <row r="3169" spans="1:8" x14ac:dyDescent="0.25">
      <c r="A3169" t="s">
        <v>2213</v>
      </c>
      <c r="B3169">
        <v>97</v>
      </c>
      <c r="C3169" s="32">
        <v>21371425</v>
      </c>
      <c r="D3169" t="s">
        <v>964</v>
      </c>
      <c r="E3169" t="s">
        <v>5077</v>
      </c>
      <c r="F3169" t="s">
        <v>11</v>
      </c>
      <c r="G3169" s="32">
        <v>10000000</v>
      </c>
      <c r="H3169">
        <v>4.4000000000000004</v>
      </c>
    </row>
    <row r="3170" spans="1:8" x14ac:dyDescent="0.25">
      <c r="A3170" t="s">
        <v>3760</v>
      </c>
      <c r="B3170">
        <v>102</v>
      </c>
      <c r="C3170" s="32">
        <v>48405881.850000001</v>
      </c>
      <c r="D3170" t="s">
        <v>3034</v>
      </c>
      <c r="E3170" t="s">
        <v>6959</v>
      </c>
      <c r="F3170" t="s">
        <v>11</v>
      </c>
      <c r="G3170" s="32">
        <v>2000000</v>
      </c>
      <c r="H3170">
        <v>5.3</v>
      </c>
    </row>
    <row r="3171" spans="1:8" x14ac:dyDescent="0.25">
      <c r="A3171" t="s">
        <v>3090</v>
      </c>
      <c r="B3171">
        <v>100</v>
      </c>
      <c r="C3171" s="32">
        <v>1227508</v>
      </c>
      <c r="D3171" t="s">
        <v>866</v>
      </c>
      <c r="E3171" t="s">
        <v>8096</v>
      </c>
      <c r="F3171" t="s">
        <v>11</v>
      </c>
      <c r="G3171" s="32">
        <v>23000</v>
      </c>
      <c r="H3171">
        <v>7.1</v>
      </c>
    </row>
    <row r="3172" spans="1:8" x14ac:dyDescent="0.25">
      <c r="A3172" t="s">
        <v>4956</v>
      </c>
      <c r="B3172">
        <v>86</v>
      </c>
      <c r="C3172" s="32">
        <v>4814244</v>
      </c>
      <c r="D3172" t="s">
        <v>569</v>
      </c>
      <c r="E3172" t="s">
        <v>4957</v>
      </c>
      <c r="F3172" t="s">
        <v>11</v>
      </c>
      <c r="G3172" s="32">
        <v>11000000</v>
      </c>
      <c r="H3172">
        <v>5.3</v>
      </c>
    </row>
    <row r="3173" spans="1:8" x14ac:dyDescent="0.25">
      <c r="A3173" t="s">
        <v>7337</v>
      </c>
      <c r="B3173">
        <v>100</v>
      </c>
      <c r="C3173" s="32">
        <v>982214</v>
      </c>
      <c r="D3173" t="s">
        <v>1165</v>
      </c>
      <c r="E3173" t="s">
        <v>7338</v>
      </c>
      <c r="F3173" t="s">
        <v>11</v>
      </c>
      <c r="G3173" s="32">
        <v>1000000</v>
      </c>
      <c r="H3173">
        <v>7.2</v>
      </c>
    </row>
    <row r="3174" spans="1:8" x14ac:dyDescent="0.25">
      <c r="A3174" t="s">
        <v>6741</v>
      </c>
      <c r="B3174">
        <v>90</v>
      </c>
      <c r="C3174" s="32">
        <v>75727</v>
      </c>
      <c r="D3174" t="s">
        <v>5567</v>
      </c>
      <c r="E3174" t="s">
        <v>6742</v>
      </c>
      <c r="F3174" t="s">
        <v>950</v>
      </c>
      <c r="G3174" s="32">
        <v>2500000</v>
      </c>
      <c r="H3174">
        <v>5.9</v>
      </c>
    </row>
    <row r="3175" spans="1:8" x14ac:dyDescent="0.25">
      <c r="A3175" t="s">
        <v>4989</v>
      </c>
      <c r="B3175">
        <v>102</v>
      </c>
      <c r="C3175" s="32">
        <v>48405881.850000001</v>
      </c>
      <c r="D3175" t="s">
        <v>1499</v>
      </c>
      <c r="E3175" t="s">
        <v>6111</v>
      </c>
      <c r="F3175" t="s">
        <v>950</v>
      </c>
      <c r="G3175" s="32">
        <v>5000000</v>
      </c>
      <c r="H3175">
        <v>7.2</v>
      </c>
    </row>
    <row r="3176" spans="1:8" x14ac:dyDescent="0.25">
      <c r="A3176" t="s">
        <v>2790</v>
      </c>
      <c r="B3176">
        <v>89</v>
      </c>
      <c r="C3176" s="32">
        <v>48405881.850000001</v>
      </c>
      <c r="D3176" t="s">
        <v>1863</v>
      </c>
      <c r="E3176" t="s">
        <v>6811</v>
      </c>
      <c r="F3176" t="s">
        <v>11</v>
      </c>
      <c r="G3176" s="32">
        <v>2000000</v>
      </c>
      <c r="H3176">
        <v>7.3</v>
      </c>
    </row>
    <row r="3177" spans="1:8" x14ac:dyDescent="0.25">
      <c r="A3177" t="s">
        <v>1064</v>
      </c>
      <c r="B3177">
        <v>147</v>
      </c>
      <c r="C3177" s="32">
        <v>53300852</v>
      </c>
      <c r="D3177" t="s">
        <v>730</v>
      </c>
      <c r="E3177" t="s">
        <v>2047</v>
      </c>
      <c r="F3177" t="s">
        <v>11</v>
      </c>
      <c r="G3177" s="32">
        <v>44000000</v>
      </c>
      <c r="H3177">
        <v>7.5</v>
      </c>
    </row>
    <row r="3178" spans="1:8" x14ac:dyDescent="0.25">
      <c r="A3178" t="s">
        <v>4173</v>
      </c>
      <c r="B3178">
        <v>89</v>
      </c>
      <c r="C3178" s="32">
        <v>8070311</v>
      </c>
      <c r="D3178" t="s">
        <v>569</v>
      </c>
      <c r="E3178" t="s">
        <v>5115</v>
      </c>
      <c r="F3178" t="s">
        <v>11</v>
      </c>
      <c r="G3178" s="32">
        <v>10000000</v>
      </c>
      <c r="H3178">
        <v>5.3</v>
      </c>
    </row>
    <row r="3179" spans="1:8" x14ac:dyDescent="0.25">
      <c r="A3179" t="s">
        <v>1994</v>
      </c>
      <c r="B3179">
        <v>99</v>
      </c>
      <c r="C3179" s="32">
        <v>11883495</v>
      </c>
      <c r="D3179" t="s">
        <v>854</v>
      </c>
      <c r="E3179" t="s">
        <v>5791</v>
      </c>
      <c r="F3179" t="s">
        <v>11</v>
      </c>
      <c r="G3179" s="32">
        <v>9000000</v>
      </c>
      <c r="H3179">
        <v>6.8</v>
      </c>
    </row>
    <row r="3180" spans="1:8" x14ac:dyDescent="0.25">
      <c r="A3180" t="s">
        <v>2020</v>
      </c>
      <c r="B3180">
        <v>148</v>
      </c>
      <c r="C3180" s="32">
        <v>24475416</v>
      </c>
      <c r="D3180" t="s">
        <v>1165</v>
      </c>
      <c r="E3180" t="s">
        <v>6144</v>
      </c>
      <c r="F3180" t="s">
        <v>11</v>
      </c>
      <c r="G3180" s="32">
        <v>890000</v>
      </c>
      <c r="H3180">
        <v>8</v>
      </c>
    </row>
    <row r="3181" spans="1:8" x14ac:dyDescent="0.25">
      <c r="A3181" t="s">
        <v>214</v>
      </c>
      <c r="B3181">
        <v>95</v>
      </c>
      <c r="C3181" s="32">
        <v>7774730</v>
      </c>
      <c r="D3181" t="s">
        <v>4270</v>
      </c>
      <c r="E3181" t="s">
        <v>4271</v>
      </c>
      <c r="F3181" t="s">
        <v>11</v>
      </c>
      <c r="G3181" s="32">
        <v>15500000</v>
      </c>
      <c r="H3181">
        <v>6.5</v>
      </c>
    </row>
    <row r="3182" spans="1:8" x14ac:dyDescent="0.25">
      <c r="A3182" t="s">
        <v>4266</v>
      </c>
      <c r="B3182">
        <v>93</v>
      </c>
      <c r="C3182" s="32">
        <v>1181197</v>
      </c>
      <c r="D3182" t="s">
        <v>657</v>
      </c>
      <c r="E3182" t="s">
        <v>4267</v>
      </c>
      <c r="F3182" t="s">
        <v>11</v>
      </c>
      <c r="G3182" s="32">
        <v>15500000</v>
      </c>
      <c r="H3182">
        <v>5.9</v>
      </c>
    </row>
    <row r="3183" spans="1:8" x14ac:dyDescent="0.25">
      <c r="A3183" t="s">
        <v>6527</v>
      </c>
      <c r="B3183">
        <v>84</v>
      </c>
      <c r="C3183" s="32">
        <v>229094</v>
      </c>
      <c r="D3183" t="s">
        <v>5087</v>
      </c>
      <c r="E3183" t="s">
        <v>6528</v>
      </c>
      <c r="F3183" t="s">
        <v>11</v>
      </c>
      <c r="G3183" s="32">
        <v>39887981.009999998</v>
      </c>
      <c r="H3183">
        <v>6.9</v>
      </c>
    </row>
    <row r="3184" spans="1:8" x14ac:dyDescent="0.25">
      <c r="A3184" t="s">
        <v>1802</v>
      </c>
      <c r="B3184">
        <v>120</v>
      </c>
      <c r="C3184" s="32">
        <v>141319195</v>
      </c>
      <c r="D3184" t="s">
        <v>69</v>
      </c>
      <c r="E3184" t="s">
        <v>4530</v>
      </c>
      <c r="F3184" t="s">
        <v>11</v>
      </c>
      <c r="G3184" s="32">
        <v>15000000</v>
      </c>
      <c r="H3184">
        <v>8</v>
      </c>
    </row>
    <row r="3185" spans="1:8" x14ac:dyDescent="0.25">
      <c r="A3185" t="s">
        <v>5330</v>
      </c>
      <c r="B3185">
        <v>91</v>
      </c>
      <c r="C3185" s="32">
        <v>5480318</v>
      </c>
      <c r="D3185" t="s">
        <v>866</v>
      </c>
      <c r="E3185" t="s">
        <v>6048</v>
      </c>
      <c r="F3185" t="s">
        <v>11</v>
      </c>
      <c r="G3185" s="32">
        <v>5000000</v>
      </c>
      <c r="H3185">
        <v>6.6</v>
      </c>
    </row>
    <row r="3186" spans="1:8" x14ac:dyDescent="0.25">
      <c r="A3186" t="s">
        <v>6201</v>
      </c>
      <c r="B3186">
        <v>96</v>
      </c>
      <c r="C3186" s="32">
        <v>48405881.850000001</v>
      </c>
      <c r="D3186" t="s">
        <v>3102</v>
      </c>
      <c r="E3186" t="s">
        <v>6947</v>
      </c>
      <c r="F3186" t="s">
        <v>11</v>
      </c>
      <c r="G3186" s="32">
        <v>2000000</v>
      </c>
      <c r="H3186">
        <v>6.1</v>
      </c>
    </row>
    <row r="3187" spans="1:8" x14ac:dyDescent="0.25">
      <c r="A3187" t="s">
        <v>974</v>
      </c>
      <c r="B3187">
        <v>108</v>
      </c>
      <c r="C3187" s="32">
        <v>53955614</v>
      </c>
      <c r="D3187" t="s">
        <v>1036</v>
      </c>
      <c r="E3187" t="s">
        <v>2181</v>
      </c>
      <c r="F3187" t="s">
        <v>11</v>
      </c>
      <c r="G3187" s="32">
        <v>40000000</v>
      </c>
      <c r="H3187">
        <v>6.1</v>
      </c>
    </row>
    <row r="3188" spans="1:8" x14ac:dyDescent="0.25">
      <c r="A3188" t="s">
        <v>2790</v>
      </c>
      <c r="B3188">
        <v>94</v>
      </c>
      <c r="C3188" s="32">
        <v>17071230</v>
      </c>
      <c r="D3188" t="s">
        <v>336</v>
      </c>
      <c r="E3188" t="s">
        <v>4006</v>
      </c>
      <c r="F3188" t="s">
        <v>11</v>
      </c>
      <c r="G3188" s="32">
        <v>18000000</v>
      </c>
      <c r="H3188">
        <v>6.7</v>
      </c>
    </row>
    <row r="3189" spans="1:8" x14ac:dyDescent="0.25">
      <c r="A3189" t="s">
        <v>8070</v>
      </c>
      <c r="B3189">
        <v>90</v>
      </c>
      <c r="C3189" s="32">
        <v>277233</v>
      </c>
      <c r="D3189" t="s">
        <v>569</v>
      </c>
      <c r="E3189" t="s">
        <v>8071</v>
      </c>
      <c r="F3189" t="s">
        <v>11</v>
      </c>
      <c r="G3189" s="32">
        <v>40000</v>
      </c>
      <c r="H3189">
        <v>7.6</v>
      </c>
    </row>
    <row r="3190" spans="1:8" x14ac:dyDescent="0.25">
      <c r="A3190" t="s">
        <v>2598</v>
      </c>
      <c r="B3190">
        <v>121</v>
      </c>
      <c r="C3190" s="32">
        <v>2221994</v>
      </c>
      <c r="D3190" t="s">
        <v>470</v>
      </c>
      <c r="E3190" t="s">
        <v>2599</v>
      </c>
      <c r="F3190" t="s">
        <v>11</v>
      </c>
      <c r="G3190" s="32">
        <v>35000000</v>
      </c>
      <c r="H3190">
        <v>6.4</v>
      </c>
    </row>
    <row r="3191" spans="1:8" x14ac:dyDescent="0.25">
      <c r="A3191" t="s">
        <v>6834</v>
      </c>
      <c r="B3191">
        <v>89</v>
      </c>
      <c r="C3191" s="32">
        <v>6719300</v>
      </c>
      <c r="D3191" t="s">
        <v>866</v>
      </c>
      <c r="E3191" t="s">
        <v>6835</v>
      </c>
      <c r="F3191" t="s">
        <v>11</v>
      </c>
      <c r="G3191" s="32">
        <v>2000000</v>
      </c>
      <c r="H3191">
        <v>7.2</v>
      </c>
    </row>
    <row r="3192" spans="1:8" x14ac:dyDescent="0.25">
      <c r="A3192" t="s">
        <v>3206</v>
      </c>
      <c r="B3192">
        <v>109</v>
      </c>
      <c r="C3192" s="32">
        <v>35635046</v>
      </c>
      <c r="D3192" t="s">
        <v>145</v>
      </c>
      <c r="E3192" t="s">
        <v>4106</v>
      </c>
      <c r="F3192" t="s">
        <v>11</v>
      </c>
      <c r="G3192" s="32">
        <v>17000000</v>
      </c>
      <c r="H3192">
        <v>6.7</v>
      </c>
    </row>
    <row r="3193" spans="1:8" x14ac:dyDescent="0.25">
      <c r="A3193" t="s">
        <v>773</v>
      </c>
      <c r="B3193">
        <v>98</v>
      </c>
      <c r="C3193" s="32">
        <v>55585389</v>
      </c>
      <c r="D3193" t="s">
        <v>763</v>
      </c>
      <c r="E3193" t="s">
        <v>1095</v>
      </c>
      <c r="F3193" t="s">
        <v>11</v>
      </c>
      <c r="G3193" s="32">
        <v>69000000</v>
      </c>
      <c r="H3193">
        <v>5.9</v>
      </c>
    </row>
    <row r="3194" spans="1:8" x14ac:dyDescent="0.25">
      <c r="A3194" t="s">
        <v>1992</v>
      </c>
      <c r="B3194">
        <v>105</v>
      </c>
      <c r="C3194" s="32">
        <v>34014398</v>
      </c>
      <c r="D3194" t="s">
        <v>2643</v>
      </c>
      <c r="E3194" t="s">
        <v>2644</v>
      </c>
      <c r="F3194" t="s">
        <v>11</v>
      </c>
      <c r="G3194" s="32">
        <v>33000000</v>
      </c>
      <c r="H3194">
        <v>5.6</v>
      </c>
    </row>
    <row r="3195" spans="1:8" x14ac:dyDescent="0.25">
      <c r="A3195" t="s">
        <v>1992</v>
      </c>
      <c r="B3195">
        <v>105</v>
      </c>
      <c r="C3195" s="32">
        <v>34014398</v>
      </c>
      <c r="D3195" t="s">
        <v>2643</v>
      </c>
      <c r="E3195" t="s">
        <v>2644</v>
      </c>
      <c r="F3195" t="s">
        <v>11</v>
      </c>
      <c r="G3195" s="32">
        <v>33000000</v>
      </c>
      <c r="H3195">
        <v>5.6</v>
      </c>
    </row>
    <row r="3196" spans="1:8" x14ac:dyDescent="0.25">
      <c r="A3196" t="s">
        <v>437</v>
      </c>
      <c r="B3196">
        <v>104</v>
      </c>
      <c r="C3196" s="32">
        <v>30093107</v>
      </c>
      <c r="D3196" t="s">
        <v>336</v>
      </c>
      <c r="E3196" t="s">
        <v>4898</v>
      </c>
      <c r="F3196" t="s">
        <v>11</v>
      </c>
      <c r="G3196" s="32">
        <v>6000000</v>
      </c>
      <c r="H3196">
        <v>8.3000000000000007</v>
      </c>
    </row>
    <row r="3197" spans="1:8" x14ac:dyDescent="0.25">
      <c r="A3197" t="s">
        <v>4312</v>
      </c>
      <c r="B3197">
        <v>112</v>
      </c>
      <c r="C3197" s="32">
        <v>42919096</v>
      </c>
      <c r="D3197" t="s">
        <v>307</v>
      </c>
      <c r="E3197" t="s">
        <v>4313</v>
      </c>
      <c r="F3197" t="s">
        <v>11</v>
      </c>
      <c r="G3197" s="32">
        <v>15000000</v>
      </c>
      <c r="H3197">
        <v>6.5</v>
      </c>
    </row>
    <row r="3198" spans="1:8" x14ac:dyDescent="0.25">
      <c r="A3198" t="s">
        <v>4312</v>
      </c>
      <c r="B3198">
        <v>112</v>
      </c>
      <c r="C3198" s="32">
        <v>42919096</v>
      </c>
      <c r="D3198" t="s">
        <v>307</v>
      </c>
      <c r="E3198" t="s">
        <v>4313</v>
      </c>
      <c r="F3198" t="s">
        <v>11</v>
      </c>
      <c r="G3198" s="32">
        <v>15000000</v>
      </c>
      <c r="H3198">
        <v>6.5</v>
      </c>
    </row>
    <row r="3199" spans="1:8" x14ac:dyDescent="0.25">
      <c r="A3199" t="s">
        <v>1840</v>
      </c>
      <c r="B3199">
        <v>107</v>
      </c>
      <c r="C3199" s="32">
        <v>402820</v>
      </c>
      <c r="D3199" t="s">
        <v>69</v>
      </c>
      <c r="E3199" t="s">
        <v>7094</v>
      </c>
      <c r="F3199" t="s">
        <v>11</v>
      </c>
      <c r="G3199" s="32">
        <v>39887981.009999998</v>
      </c>
      <c r="H3199">
        <v>6.9</v>
      </c>
    </row>
    <row r="3200" spans="1:8" x14ac:dyDescent="0.25">
      <c r="A3200" t="s">
        <v>3756</v>
      </c>
      <c r="B3200">
        <v>89</v>
      </c>
      <c r="C3200" s="32">
        <v>60008303</v>
      </c>
      <c r="D3200" t="s">
        <v>810</v>
      </c>
      <c r="E3200" t="s">
        <v>4641</v>
      </c>
      <c r="F3200" t="s">
        <v>11</v>
      </c>
      <c r="G3200" s="32">
        <v>13000000</v>
      </c>
      <c r="H3200">
        <v>4.9000000000000004</v>
      </c>
    </row>
    <row r="3201" spans="1:8" x14ac:dyDescent="0.25">
      <c r="A3201" t="s">
        <v>1398</v>
      </c>
      <c r="B3201">
        <v>99</v>
      </c>
      <c r="C3201" s="32">
        <v>81150692</v>
      </c>
      <c r="D3201" t="s">
        <v>2663</v>
      </c>
      <c r="E3201" t="s">
        <v>2664</v>
      </c>
      <c r="F3201" t="s">
        <v>11</v>
      </c>
      <c r="G3201" s="32">
        <v>35000000</v>
      </c>
      <c r="H3201">
        <v>5.0999999999999996</v>
      </c>
    </row>
    <row r="3202" spans="1:8" x14ac:dyDescent="0.25">
      <c r="A3202" t="s">
        <v>2440</v>
      </c>
      <c r="B3202">
        <v>127</v>
      </c>
      <c r="C3202" s="32">
        <v>14378353</v>
      </c>
      <c r="D3202" t="s">
        <v>1122</v>
      </c>
      <c r="E3202" t="s">
        <v>2441</v>
      </c>
      <c r="F3202" t="s">
        <v>11</v>
      </c>
      <c r="G3202" s="32">
        <v>36000000</v>
      </c>
      <c r="H3202">
        <v>6.8</v>
      </c>
    </row>
    <row r="3203" spans="1:8" x14ac:dyDescent="0.25">
      <c r="A3203" t="s">
        <v>1575</v>
      </c>
      <c r="B3203">
        <v>104</v>
      </c>
      <c r="C3203" s="32">
        <v>1346503</v>
      </c>
      <c r="D3203" t="s">
        <v>2210</v>
      </c>
      <c r="E3203" t="s">
        <v>5845</v>
      </c>
      <c r="F3203" t="s">
        <v>11</v>
      </c>
      <c r="G3203" s="32">
        <v>6000000</v>
      </c>
      <c r="H3203">
        <v>6.1</v>
      </c>
    </row>
    <row r="3204" spans="1:8" x14ac:dyDescent="0.25">
      <c r="A3204" t="s">
        <v>5687</v>
      </c>
      <c r="B3204">
        <v>80</v>
      </c>
      <c r="C3204" s="32">
        <v>48405881.850000001</v>
      </c>
      <c r="D3204" t="s">
        <v>970</v>
      </c>
      <c r="E3204" t="s">
        <v>5688</v>
      </c>
      <c r="F3204" t="s">
        <v>1917</v>
      </c>
      <c r="G3204" s="32">
        <v>7000000</v>
      </c>
      <c r="H3204">
        <v>5.3</v>
      </c>
    </row>
    <row r="3205" spans="1:8" x14ac:dyDescent="0.25">
      <c r="A3205" t="s">
        <v>180</v>
      </c>
      <c r="B3205">
        <v>132</v>
      </c>
      <c r="C3205" s="32">
        <v>155111815</v>
      </c>
      <c r="D3205" t="s">
        <v>181</v>
      </c>
      <c r="E3205" t="s">
        <v>182</v>
      </c>
      <c r="F3205" t="s">
        <v>11</v>
      </c>
      <c r="G3205" s="32">
        <v>170000000</v>
      </c>
      <c r="H3205">
        <v>6.1</v>
      </c>
    </row>
    <row r="3206" spans="1:8" x14ac:dyDescent="0.25">
      <c r="A3206" t="s">
        <v>7142</v>
      </c>
      <c r="B3206">
        <v>83</v>
      </c>
      <c r="C3206" s="32">
        <v>184925485</v>
      </c>
      <c r="D3206" t="s">
        <v>2052</v>
      </c>
      <c r="E3206" t="s">
        <v>7143</v>
      </c>
      <c r="F3206" t="s">
        <v>11</v>
      </c>
      <c r="G3206" s="32">
        <v>2000000</v>
      </c>
      <c r="H3206">
        <v>7.7</v>
      </c>
    </row>
    <row r="3207" spans="1:8" x14ac:dyDescent="0.25">
      <c r="A3207" t="s">
        <v>7426</v>
      </c>
      <c r="B3207">
        <v>83</v>
      </c>
      <c r="C3207" s="32">
        <v>48405881.850000001</v>
      </c>
      <c r="D3207" t="s">
        <v>2173</v>
      </c>
      <c r="E3207" t="s">
        <v>7427</v>
      </c>
      <c r="F3207" t="s">
        <v>11</v>
      </c>
      <c r="G3207" s="32">
        <v>1000000</v>
      </c>
      <c r="H3207">
        <v>2.2000000000000002</v>
      </c>
    </row>
    <row r="3208" spans="1:8" x14ac:dyDescent="0.25">
      <c r="A3208" t="s">
        <v>3146</v>
      </c>
      <c r="B3208">
        <v>100</v>
      </c>
      <c r="C3208" s="32">
        <v>48405881.850000001</v>
      </c>
      <c r="D3208" t="s">
        <v>2503</v>
      </c>
      <c r="E3208" t="s">
        <v>3147</v>
      </c>
      <c r="F3208" t="s">
        <v>11</v>
      </c>
      <c r="G3208" s="32">
        <v>26000000</v>
      </c>
      <c r="H3208">
        <v>6.3</v>
      </c>
    </row>
    <row r="3209" spans="1:8" x14ac:dyDescent="0.25">
      <c r="A3209" t="s">
        <v>2333</v>
      </c>
      <c r="B3209">
        <v>126</v>
      </c>
      <c r="C3209" s="32">
        <v>4563029</v>
      </c>
      <c r="D3209" t="s">
        <v>470</v>
      </c>
      <c r="E3209" t="s">
        <v>2334</v>
      </c>
      <c r="F3209" t="s">
        <v>11</v>
      </c>
      <c r="G3209" s="32">
        <v>39200000</v>
      </c>
      <c r="H3209">
        <v>7</v>
      </c>
    </row>
    <row r="3210" spans="1:8" x14ac:dyDescent="0.25">
      <c r="A3210" t="s">
        <v>1915</v>
      </c>
      <c r="B3210">
        <v>115</v>
      </c>
      <c r="C3210" s="32">
        <v>48405881.850000001</v>
      </c>
      <c r="D3210" t="s">
        <v>1889</v>
      </c>
      <c r="E3210" t="s">
        <v>1916</v>
      </c>
      <c r="F3210" t="s">
        <v>1917</v>
      </c>
      <c r="G3210" s="32">
        <v>1000000</v>
      </c>
      <c r="H3210">
        <v>8.1</v>
      </c>
    </row>
    <row r="3211" spans="1:8" x14ac:dyDescent="0.25">
      <c r="A3211" t="s">
        <v>801</v>
      </c>
      <c r="B3211">
        <v>99</v>
      </c>
      <c r="C3211" s="32">
        <v>14567883</v>
      </c>
      <c r="D3211" t="s">
        <v>1082</v>
      </c>
      <c r="E3211" t="s">
        <v>1083</v>
      </c>
      <c r="F3211" t="s">
        <v>11</v>
      </c>
      <c r="G3211" s="32">
        <v>75000000</v>
      </c>
      <c r="H3211">
        <v>6</v>
      </c>
    </row>
    <row r="3212" spans="1:8" x14ac:dyDescent="0.25">
      <c r="A3212" t="s">
        <v>4405</v>
      </c>
      <c r="B3212">
        <v>90</v>
      </c>
      <c r="C3212" s="32">
        <v>4360548</v>
      </c>
      <c r="D3212" t="s">
        <v>480</v>
      </c>
      <c r="E3212" t="s">
        <v>4736</v>
      </c>
      <c r="F3212" t="s">
        <v>11</v>
      </c>
      <c r="G3212" s="32">
        <v>15000000</v>
      </c>
      <c r="H3212">
        <v>6.4</v>
      </c>
    </row>
    <row r="3213" spans="1:8" x14ac:dyDescent="0.25">
      <c r="A3213" t="s">
        <v>7918</v>
      </c>
      <c r="B3213">
        <v>89</v>
      </c>
      <c r="C3213" s="32">
        <v>48405881.850000001</v>
      </c>
      <c r="D3213" t="s">
        <v>7919</v>
      </c>
      <c r="E3213" t="s">
        <v>7920</v>
      </c>
      <c r="F3213" t="s">
        <v>11</v>
      </c>
      <c r="G3213" s="32">
        <v>39887981.009999998</v>
      </c>
      <c r="H3213">
        <v>6.8</v>
      </c>
    </row>
    <row r="3214" spans="1:8" x14ac:dyDescent="0.25">
      <c r="A3214" t="s">
        <v>5780</v>
      </c>
      <c r="B3214">
        <v>141</v>
      </c>
      <c r="C3214" s="32">
        <v>48405881.850000001</v>
      </c>
      <c r="D3214" t="s">
        <v>664</v>
      </c>
      <c r="E3214" t="s">
        <v>6026</v>
      </c>
      <c r="F3214" t="s">
        <v>11</v>
      </c>
      <c r="G3214" s="32">
        <v>5000000</v>
      </c>
      <c r="H3214">
        <v>6.2</v>
      </c>
    </row>
    <row r="3215" spans="1:8" x14ac:dyDescent="0.25">
      <c r="A3215" t="s">
        <v>7819</v>
      </c>
      <c r="B3215">
        <v>97</v>
      </c>
      <c r="C3215" s="32">
        <v>48405881.850000001</v>
      </c>
      <c r="D3215" t="s">
        <v>7820</v>
      </c>
      <c r="E3215" t="s">
        <v>7821</v>
      </c>
      <c r="F3215" t="s">
        <v>11</v>
      </c>
      <c r="G3215" s="32">
        <v>300000</v>
      </c>
      <c r="H3215">
        <v>6.4</v>
      </c>
    </row>
    <row r="3216" spans="1:8" x14ac:dyDescent="0.25">
      <c r="A3216" t="s">
        <v>6256</v>
      </c>
      <c r="B3216">
        <v>120</v>
      </c>
      <c r="C3216" s="32">
        <v>25000000</v>
      </c>
      <c r="D3216" t="s">
        <v>2218</v>
      </c>
      <c r="E3216" t="s">
        <v>6652</v>
      </c>
      <c r="F3216" t="s">
        <v>11</v>
      </c>
      <c r="G3216" s="32">
        <v>2883848</v>
      </c>
      <c r="H3216">
        <v>8.3000000000000007</v>
      </c>
    </row>
    <row r="3217" spans="1:8" x14ac:dyDescent="0.25">
      <c r="A3217" t="s">
        <v>3452</v>
      </c>
      <c r="B3217">
        <v>97</v>
      </c>
      <c r="C3217" s="32">
        <v>27338033</v>
      </c>
      <c r="D3217" t="s">
        <v>569</v>
      </c>
      <c r="E3217" t="s">
        <v>3453</v>
      </c>
      <c r="F3217" t="s">
        <v>11</v>
      </c>
      <c r="G3217" s="32">
        <v>23000000</v>
      </c>
      <c r="H3217">
        <v>6.1</v>
      </c>
    </row>
    <row r="3218" spans="1:8" x14ac:dyDescent="0.25">
      <c r="A3218" t="s">
        <v>2510</v>
      </c>
      <c r="B3218">
        <v>112</v>
      </c>
      <c r="C3218" s="32">
        <v>39026186</v>
      </c>
      <c r="D3218" t="s">
        <v>480</v>
      </c>
      <c r="E3218" t="s">
        <v>2511</v>
      </c>
      <c r="F3218" t="s">
        <v>11</v>
      </c>
      <c r="G3218" s="32">
        <v>35000000</v>
      </c>
      <c r="H3218">
        <v>5.9</v>
      </c>
    </row>
    <row r="3219" spans="1:8" x14ac:dyDescent="0.25">
      <c r="A3219" t="s">
        <v>6625</v>
      </c>
      <c r="B3219">
        <v>95</v>
      </c>
      <c r="C3219" s="32">
        <v>48405881.850000001</v>
      </c>
      <c r="D3219" t="s">
        <v>2086</v>
      </c>
      <c r="E3219" t="s">
        <v>6626</v>
      </c>
      <c r="F3219" t="s">
        <v>11</v>
      </c>
      <c r="G3219" s="32">
        <v>3000000</v>
      </c>
      <c r="H3219">
        <v>4.8</v>
      </c>
    </row>
    <row r="3220" spans="1:8" x14ac:dyDescent="0.25">
      <c r="A3220" t="s">
        <v>813</v>
      </c>
      <c r="B3220">
        <v>128</v>
      </c>
      <c r="C3220" s="32">
        <v>124590960</v>
      </c>
      <c r="D3220" t="s">
        <v>480</v>
      </c>
      <c r="E3220" t="s">
        <v>889</v>
      </c>
      <c r="F3220" t="s">
        <v>11</v>
      </c>
      <c r="G3220" s="32">
        <v>80000000</v>
      </c>
      <c r="H3220">
        <v>6.7</v>
      </c>
    </row>
    <row r="3221" spans="1:8" x14ac:dyDescent="0.25">
      <c r="A3221" t="s">
        <v>3599</v>
      </c>
      <c r="B3221">
        <v>103</v>
      </c>
      <c r="C3221" s="32">
        <v>48405881.850000001</v>
      </c>
      <c r="D3221" t="s">
        <v>226</v>
      </c>
      <c r="E3221" t="s">
        <v>5936</v>
      </c>
      <c r="F3221" t="s">
        <v>11</v>
      </c>
      <c r="G3221" s="32">
        <v>5100000</v>
      </c>
      <c r="H3221">
        <v>7.3</v>
      </c>
    </row>
    <row r="3222" spans="1:8" x14ac:dyDescent="0.25">
      <c r="A3222" t="s">
        <v>2271</v>
      </c>
      <c r="B3222">
        <v>97</v>
      </c>
      <c r="C3222" s="32">
        <v>1768416</v>
      </c>
      <c r="D3222" t="s">
        <v>866</v>
      </c>
      <c r="E3222" t="s">
        <v>5662</v>
      </c>
      <c r="F3222" t="s">
        <v>11</v>
      </c>
      <c r="G3222" s="32">
        <v>7000000</v>
      </c>
      <c r="H3222">
        <v>6.3</v>
      </c>
    </row>
    <row r="3223" spans="1:8" x14ac:dyDescent="0.25">
      <c r="A3223" t="s">
        <v>3500</v>
      </c>
      <c r="B3223">
        <v>170</v>
      </c>
      <c r="C3223" s="32">
        <v>59696176</v>
      </c>
      <c r="D3223" t="s">
        <v>2022</v>
      </c>
      <c r="E3223" t="s">
        <v>3501</v>
      </c>
      <c r="F3223" t="s">
        <v>11</v>
      </c>
      <c r="G3223" s="32">
        <v>22000000</v>
      </c>
      <c r="H3223">
        <v>5.6</v>
      </c>
    </row>
    <row r="3224" spans="1:8" x14ac:dyDescent="0.25">
      <c r="A3224" t="s">
        <v>645</v>
      </c>
      <c r="B3224">
        <v>94</v>
      </c>
      <c r="C3224" s="32">
        <v>17010646</v>
      </c>
      <c r="D3224" t="s">
        <v>167</v>
      </c>
      <c r="E3224" t="s">
        <v>646</v>
      </c>
      <c r="F3224" t="s">
        <v>11</v>
      </c>
      <c r="G3224" s="32">
        <v>84000000</v>
      </c>
      <c r="H3224">
        <v>2.2000000000000002</v>
      </c>
    </row>
    <row r="3225" spans="1:8" x14ac:dyDescent="0.25">
      <c r="A3225" t="s">
        <v>5867</v>
      </c>
      <c r="B3225">
        <v>86</v>
      </c>
      <c r="C3225" s="32">
        <v>20200</v>
      </c>
      <c r="D3225" t="s">
        <v>2107</v>
      </c>
      <c r="E3225" t="s">
        <v>5868</v>
      </c>
      <c r="F3225" t="s">
        <v>11</v>
      </c>
      <c r="G3225" s="32">
        <v>6000000</v>
      </c>
      <c r="H3225">
        <v>5.8</v>
      </c>
    </row>
    <row r="3226" spans="1:8" x14ac:dyDescent="0.25">
      <c r="A3226" t="s">
        <v>7000</v>
      </c>
      <c r="B3226">
        <v>109</v>
      </c>
      <c r="C3226" s="32">
        <v>3050934</v>
      </c>
      <c r="D3226" t="s">
        <v>2107</v>
      </c>
      <c r="E3226" t="s">
        <v>7001</v>
      </c>
      <c r="F3226" t="s">
        <v>11</v>
      </c>
      <c r="G3226" s="32">
        <v>1800000</v>
      </c>
      <c r="H3226">
        <v>7.3</v>
      </c>
    </row>
    <row r="3227" spans="1:8" x14ac:dyDescent="0.25">
      <c r="A3227" t="s">
        <v>1608</v>
      </c>
      <c r="B3227">
        <v>92</v>
      </c>
      <c r="C3227" s="32">
        <v>48405881.850000001</v>
      </c>
      <c r="D3227" t="s">
        <v>620</v>
      </c>
      <c r="E3227" t="s">
        <v>3546</v>
      </c>
      <c r="F3227" t="s">
        <v>11</v>
      </c>
      <c r="G3227" s="32">
        <v>12000000</v>
      </c>
      <c r="H3227">
        <v>7.7</v>
      </c>
    </row>
    <row r="3228" spans="1:8" x14ac:dyDescent="0.25">
      <c r="A3228" t="s">
        <v>4825</v>
      </c>
      <c r="B3228">
        <v>93</v>
      </c>
      <c r="C3228" s="32">
        <v>10198766</v>
      </c>
      <c r="D3228" t="s">
        <v>676</v>
      </c>
      <c r="E3228" t="s">
        <v>4826</v>
      </c>
      <c r="F3228" t="s">
        <v>11</v>
      </c>
      <c r="G3228" s="32">
        <v>12000000</v>
      </c>
      <c r="H3228">
        <v>5.4</v>
      </c>
    </row>
    <row r="3229" spans="1:8" x14ac:dyDescent="0.25">
      <c r="A3229" t="s">
        <v>4724</v>
      </c>
      <c r="B3229">
        <v>101</v>
      </c>
      <c r="C3229" s="32">
        <v>11956207</v>
      </c>
      <c r="D3229" t="s">
        <v>1737</v>
      </c>
      <c r="E3229" t="s">
        <v>4725</v>
      </c>
      <c r="F3229" t="s">
        <v>11</v>
      </c>
      <c r="G3229" s="32">
        <v>16000000</v>
      </c>
      <c r="H3229">
        <v>5.0999999999999996</v>
      </c>
    </row>
    <row r="3230" spans="1:8" x14ac:dyDescent="0.25">
      <c r="A3230" t="s">
        <v>2624</v>
      </c>
      <c r="B3230">
        <v>115</v>
      </c>
      <c r="C3230" s="32">
        <v>43490057</v>
      </c>
      <c r="D3230" t="s">
        <v>866</v>
      </c>
      <c r="E3230" t="s">
        <v>5544</v>
      </c>
      <c r="F3230" t="s">
        <v>11</v>
      </c>
      <c r="G3230" s="32">
        <v>7500000</v>
      </c>
      <c r="H3230">
        <v>6.9</v>
      </c>
    </row>
    <row r="3231" spans="1:8" x14ac:dyDescent="0.25">
      <c r="A3231" t="s">
        <v>6142</v>
      </c>
      <c r="B3231">
        <v>99</v>
      </c>
      <c r="C3231" s="32">
        <v>274385</v>
      </c>
      <c r="D3231" t="s">
        <v>866</v>
      </c>
      <c r="E3231" t="s">
        <v>6143</v>
      </c>
      <c r="F3231" t="s">
        <v>2953</v>
      </c>
      <c r="G3231" s="32">
        <v>4000000</v>
      </c>
      <c r="H3231">
        <v>7.3</v>
      </c>
    </row>
    <row r="3232" spans="1:8" x14ac:dyDescent="0.25">
      <c r="A3232" t="s">
        <v>2300</v>
      </c>
      <c r="B3232">
        <v>100</v>
      </c>
      <c r="C3232" s="32">
        <v>12081447</v>
      </c>
      <c r="D3232" t="s">
        <v>1873</v>
      </c>
      <c r="E3232" t="s">
        <v>2301</v>
      </c>
      <c r="F3232" t="s">
        <v>11</v>
      </c>
      <c r="G3232" s="32">
        <v>39887981.009999998</v>
      </c>
      <c r="H3232">
        <v>6.5</v>
      </c>
    </row>
    <row r="3233" spans="1:8" x14ac:dyDescent="0.25">
      <c r="A3233" t="s">
        <v>4247</v>
      </c>
      <c r="B3233">
        <v>92</v>
      </c>
      <c r="C3233" s="32">
        <v>13922211</v>
      </c>
      <c r="D3233" t="s">
        <v>676</v>
      </c>
      <c r="E3233" t="s">
        <v>4248</v>
      </c>
      <c r="F3233" t="s">
        <v>11</v>
      </c>
      <c r="G3233" s="32">
        <v>16000000</v>
      </c>
      <c r="H3233">
        <v>4.4000000000000004</v>
      </c>
    </row>
    <row r="3234" spans="1:8" x14ac:dyDescent="0.25">
      <c r="A3234" t="s">
        <v>3991</v>
      </c>
      <c r="B3234">
        <v>106</v>
      </c>
      <c r="C3234" s="32">
        <v>43853424</v>
      </c>
      <c r="D3234" t="s">
        <v>3992</v>
      </c>
      <c r="E3234" t="s">
        <v>3993</v>
      </c>
      <c r="F3234" t="s">
        <v>11</v>
      </c>
      <c r="G3234" s="32">
        <v>18000000</v>
      </c>
      <c r="H3234">
        <v>7.1</v>
      </c>
    </row>
    <row r="3235" spans="1:8" x14ac:dyDescent="0.25">
      <c r="A3235" t="s">
        <v>4587</v>
      </c>
      <c r="B3235">
        <v>84</v>
      </c>
      <c r="C3235" s="32">
        <v>3100650</v>
      </c>
      <c r="D3235" t="s">
        <v>2086</v>
      </c>
      <c r="E3235" t="s">
        <v>4588</v>
      </c>
      <c r="F3235" t="s">
        <v>11</v>
      </c>
      <c r="G3235" s="32">
        <v>14000000</v>
      </c>
      <c r="H3235">
        <v>3.9</v>
      </c>
    </row>
    <row r="3236" spans="1:8" x14ac:dyDescent="0.25">
      <c r="A3236" t="s">
        <v>5738</v>
      </c>
      <c r="B3236">
        <v>85</v>
      </c>
      <c r="C3236" s="32">
        <v>405614</v>
      </c>
      <c r="D3236" t="s">
        <v>758</v>
      </c>
      <c r="E3236" t="s">
        <v>7977</v>
      </c>
      <c r="F3236" t="s">
        <v>11</v>
      </c>
      <c r="G3236" s="32">
        <v>39887981.009999998</v>
      </c>
      <c r="H3236">
        <v>6.7</v>
      </c>
    </row>
    <row r="3237" spans="1:8" x14ac:dyDescent="0.25">
      <c r="A3237" t="s">
        <v>242</v>
      </c>
      <c r="B3237">
        <v>93</v>
      </c>
      <c r="C3237" s="32">
        <v>54696902</v>
      </c>
      <c r="D3237" t="s">
        <v>1712</v>
      </c>
      <c r="E3237" t="s">
        <v>2680</v>
      </c>
      <c r="F3237" t="s">
        <v>11</v>
      </c>
      <c r="G3237" s="32">
        <v>32000000</v>
      </c>
      <c r="H3237">
        <v>7.5</v>
      </c>
    </row>
    <row r="3238" spans="1:8" x14ac:dyDescent="0.25">
      <c r="A3238" t="s">
        <v>3560</v>
      </c>
      <c r="B3238">
        <v>81</v>
      </c>
      <c r="C3238" s="32">
        <v>52008288</v>
      </c>
      <c r="D3238" t="s">
        <v>3561</v>
      </c>
      <c r="E3238" t="s">
        <v>3562</v>
      </c>
      <c r="F3238" t="s">
        <v>11</v>
      </c>
      <c r="G3238" s="32">
        <v>21000000</v>
      </c>
      <c r="H3238">
        <v>7.8</v>
      </c>
    </row>
    <row r="3239" spans="1:8" x14ac:dyDescent="0.25">
      <c r="A3239" t="s">
        <v>3306</v>
      </c>
      <c r="B3239">
        <v>160</v>
      </c>
      <c r="C3239" s="32">
        <v>273420</v>
      </c>
      <c r="D3239" t="s">
        <v>4156</v>
      </c>
      <c r="E3239" t="s">
        <v>4157</v>
      </c>
      <c r="F3239" t="s">
        <v>11</v>
      </c>
      <c r="G3239" s="32">
        <v>17000000</v>
      </c>
      <c r="H3239">
        <v>5.5</v>
      </c>
    </row>
    <row r="3240" spans="1:8" x14ac:dyDescent="0.25">
      <c r="A3240" t="s">
        <v>1054</v>
      </c>
      <c r="B3240">
        <v>124</v>
      </c>
      <c r="C3240" s="32">
        <v>52418902</v>
      </c>
      <c r="D3240" t="s">
        <v>1294</v>
      </c>
      <c r="E3240" t="s">
        <v>2818</v>
      </c>
      <c r="F3240" t="s">
        <v>11</v>
      </c>
      <c r="G3240" s="32">
        <v>30000000</v>
      </c>
      <c r="H3240">
        <v>7.5</v>
      </c>
    </row>
    <row r="3241" spans="1:8" x14ac:dyDescent="0.25">
      <c r="A3241" t="s">
        <v>4889</v>
      </c>
      <c r="B3241">
        <v>138</v>
      </c>
      <c r="C3241" s="32">
        <v>48405881.850000001</v>
      </c>
      <c r="D3241" t="s">
        <v>187</v>
      </c>
      <c r="E3241" t="s">
        <v>4890</v>
      </c>
      <c r="F3241" t="s">
        <v>222</v>
      </c>
      <c r="G3241" s="32">
        <v>12000000</v>
      </c>
      <c r="H3241">
        <v>6.1</v>
      </c>
    </row>
    <row r="3242" spans="1:8" x14ac:dyDescent="0.25">
      <c r="A3242" t="s">
        <v>493</v>
      </c>
      <c r="B3242">
        <v>81</v>
      </c>
      <c r="C3242" s="32">
        <v>30105968</v>
      </c>
      <c r="D3242" t="s">
        <v>204</v>
      </c>
      <c r="E3242" t="s">
        <v>2446</v>
      </c>
      <c r="F3242" t="s">
        <v>11</v>
      </c>
      <c r="G3242" s="32">
        <v>37000000</v>
      </c>
      <c r="H3242">
        <v>4.5</v>
      </c>
    </row>
    <row r="3243" spans="1:8" x14ac:dyDescent="0.25">
      <c r="A3243" t="s">
        <v>1265</v>
      </c>
      <c r="B3243">
        <v>130</v>
      </c>
      <c r="C3243" s="32">
        <v>90454043</v>
      </c>
      <c r="D3243" t="s">
        <v>16</v>
      </c>
      <c r="E3243" t="s">
        <v>1266</v>
      </c>
      <c r="F3243" t="s">
        <v>11</v>
      </c>
      <c r="G3243" s="32">
        <v>65000000</v>
      </c>
      <c r="H3243">
        <v>6.4</v>
      </c>
    </row>
    <row r="3244" spans="1:8" x14ac:dyDescent="0.25">
      <c r="A3244" t="s">
        <v>3383</v>
      </c>
      <c r="B3244">
        <v>85</v>
      </c>
      <c r="C3244" s="32">
        <v>48405881.850000001</v>
      </c>
      <c r="D3244" t="s">
        <v>148</v>
      </c>
      <c r="E3244" t="s">
        <v>3384</v>
      </c>
      <c r="F3244" t="s">
        <v>1917</v>
      </c>
      <c r="G3244" s="32">
        <v>25000000</v>
      </c>
      <c r="H3244">
        <v>5.2</v>
      </c>
    </row>
    <row r="3245" spans="1:8" x14ac:dyDescent="0.25">
      <c r="A3245" t="s">
        <v>913</v>
      </c>
      <c r="B3245">
        <v>88</v>
      </c>
      <c r="C3245" s="32">
        <v>90443603</v>
      </c>
      <c r="D3245" t="s">
        <v>914</v>
      </c>
      <c r="E3245" t="s">
        <v>915</v>
      </c>
      <c r="F3245" t="s">
        <v>11</v>
      </c>
      <c r="G3245" s="32">
        <v>80000000</v>
      </c>
      <c r="H3245">
        <v>6.3</v>
      </c>
    </row>
    <row r="3246" spans="1:8" x14ac:dyDescent="0.25">
      <c r="A3246" t="s">
        <v>3483</v>
      </c>
      <c r="B3246">
        <v>96</v>
      </c>
      <c r="C3246" s="32">
        <v>38119483</v>
      </c>
      <c r="D3246" t="s">
        <v>638</v>
      </c>
      <c r="E3246" t="s">
        <v>3484</v>
      </c>
      <c r="F3246" t="s">
        <v>11</v>
      </c>
      <c r="G3246" s="32">
        <v>22700000</v>
      </c>
      <c r="H3246">
        <v>7.1</v>
      </c>
    </row>
    <row r="3247" spans="1:8" x14ac:dyDescent="0.25">
      <c r="A3247" t="s">
        <v>1847</v>
      </c>
      <c r="B3247">
        <v>100</v>
      </c>
      <c r="C3247" s="32">
        <v>15369573</v>
      </c>
      <c r="D3247" t="s">
        <v>638</v>
      </c>
      <c r="E3247" t="s">
        <v>6518</v>
      </c>
      <c r="F3247" t="s">
        <v>11</v>
      </c>
      <c r="G3247" s="32">
        <v>3000000</v>
      </c>
      <c r="H3247">
        <v>5.3</v>
      </c>
    </row>
    <row r="3248" spans="1:8" x14ac:dyDescent="0.25">
      <c r="A3248" t="s">
        <v>479</v>
      </c>
      <c r="B3248">
        <v>131</v>
      </c>
      <c r="C3248" s="32">
        <v>42044321</v>
      </c>
      <c r="D3248" t="s">
        <v>480</v>
      </c>
      <c r="E3248" t="s">
        <v>1060</v>
      </c>
      <c r="F3248" t="s">
        <v>11</v>
      </c>
      <c r="G3248" s="32">
        <v>80000000</v>
      </c>
      <c r="H3248">
        <v>6.5</v>
      </c>
    </row>
    <row r="3249" spans="1:8" x14ac:dyDescent="0.25">
      <c r="A3249" t="s">
        <v>5065</v>
      </c>
      <c r="B3249">
        <v>116</v>
      </c>
      <c r="C3249" s="32">
        <v>24397469</v>
      </c>
      <c r="D3249" t="s">
        <v>2107</v>
      </c>
      <c r="E3249" t="s">
        <v>5066</v>
      </c>
      <c r="F3249" t="s">
        <v>11</v>
      </c>
      <c r="G3249" s="32">
        <v>17000000</v>
      </c>
      <c r="H3249">
        <v>5.7</v>
      </c>
    </row>
    <row r="3250" spans="1:8" x14ac:dyDescent="0.25">
      <c r="A3250" t="s">
        <v>6565</v>
      </c>
      <c r="B3250">
        <v>90</v>
      </c>
      <c r="C3250" s="32">
        <v>5494</v>
      </c>
      <c r="D3250" t="s">
        <v>866</v>
      </c>
      <c r="E3250" t="s">
        <v>7397</v>
      </c>
      <c r="F3250" t="s">
        <v>11</v>
      </c>
      <c r="G3250" s="32">
        <v>39887981.009999998</v>
      </c>
      <c r="H3250">
        <v>5.6</v>
      </c>
    </row>
    <row r="3251" spans="1:8" x14ac:dyDescent="0.25">
      <c r="A3251" t="s">
        <v>2182</v>
      </c>
      <c r="B3251">
        <v>98</v>
      </c>
      <c r="C3251" s="32">
        <v>54967359</v>
      </c>
      <c r="D3251" t="s">
        <v>1959</v>
      </c>
      <c r="E3251" t="s">
        <v>2183</v>
      </c>
      <c r="F3251" t="s">
        <v>11</v>
      </c>
      <c r="G3251" s="32">
        <v>40000000</v>
      </c>
      <c r="H3251">
        <v>5.2</v>
      </c>
    </row>
    <row r="3252" spans="1:8" x14ac:dyDescent="0.25">
      <c r="A3252" t="s">
        <v>7395</v>
      </c>
      <c r="B3252">
        <v>81</v>
      </c>
      <c r="C3252" s="32">
        <v>6387</v>
      </c>
      <c r="D3252" t="s">
        <v>776</v>
      </c>
      <c r="E3252" t="s">
        <v>7396</v>
      </c>
      <c r="F3252" t="s">
        <v>11</v>
      </c>
      <c r="G3252" s="32">
        <v>1000000</v>
      </c>
      <c r="H3252">
        <v>6.9</v>
      </c>
    </row>
    <row r="3253" spans="1:8" x14ac:dyDescent="0.25">
      <c r="A3253" t="s">
        <v>505</v>
      </c>
      <c r="B3253">
        <v>108</v>
      </c>
      <c r="C3253" s="32">
        <v>60054449</v>
      </c>
      <c r="D3253" t="s">
        <v>760</v>
      </c>
      <c r="E3253" t="s">
        <v>2477</v>
      </c>
      <c r="F3253" t="s">
        <v>11</v>
      </c>
      <c r="G3253" s="32">
        <v>35000000</v>
      </c>
      <c r="H3253">
        <v>5.8</v>
      </c>
    </row>
    <row r="3254" spans="1:8" x14ac:dyDescent="0.25">
      <c r="A3254" t="s">
        <v>15</v>
      </c>
      <c r="B3254">
        <v>148</v>
      </c>
      <c r="C3254" s="32">
        <v>200074175</v>
      </c>
      <c r="D3254" t="s">
        <v>16</v>
      </c>
      <c r="E3254" t="s">
        <v>17</v>
      </c>
      <c r="F3254" t="s">
        <v>11</v>
      </c>
      <c r="G3254" s="32">
        <v>245000000</v>
      </c>
      <c r="H3254">
        <v>6.8</v>
      </c>
    </row>
    <row r="3255" spans="1:8" x14ac:dyDescent="0.25">
      <c r="A3255" t="s">
        <v>543</v>
      </c>
      <c r="B3255">
        <v>121</v>
      </c>
      <c r="C3255" s="32">
        <v>48068396</v>
      </c>
      <c r="D3255" t="s">
        <v>544</v>
      </c>
      <c r="E3255" t="s">
        <v>545</v>
      </c>
      <c r="F3255" t="s">
        <v>11</v>
      </c>
      <c r="G3255" s="32">
        <v>160000000</v>
      </c>
      <c r="H3255">
        <v>3.7</v>
      </c>
    </row>
    <row r="3256" spans="1:8" x14ac:dyDescent="0.25">
      <c r="A3256" t="s">
        <v>140</v>
      </c>
      <c r="B3256">
        <v>135</v>
      </c>
      <c r="C3256" s="32">
        <v>43929341</v>
      </c>
      <c r="D3256" t="s">
        <v>477</v>
      </c>
      <c r="E3256" t="s">
        <v>478</v>
      </c>
      <c r="F3256" t="s">
        <v>11</v>
      </c>
      <c r="G3256" s="32">
        <v>120000000</v>
      </c>
      <c r="H3256">
        <v>6.1</v>
      </c>
    </row>
    <row r="3257" spans="1:8" x14ac:dyDescent="0.25">
      <c r="A3257" t="s">
        <v>543</v>
      </c>
      <c r="B3257">
        <v>116</v>
      </c>
      <c r="C3257" s="32">
        <v>121248145</v>
      </c>
      <c r="D3257" t="s">
        <v>1141</v>
      </c>
      <c r="E3257" t="s">
        <v>2740</v>
      </c>
      <c r="F3257" t="s">
        <v>11</v>
      </c>
      <c r="G3257" s="32">
        <v>25000000</v>
      </c>
      <c r="H3257">
        <v>7.2</v>
      </c>
    </row>
    <row r="3258" spans="1:8" x14ac:dyDescent="0.25">
      <c r="A3258" t="s">
        <v>7384</v>
      </c>
      <c r="B3258">
        <v>105</v>
      </c>
      <c r="C3258" s="32">
        <v>48405881.850000001</v>
      </c>
      <c r="D3258" t="s">
        <v>1641</v>
      </c>
      <c r="E3258" t="s">
        <v>7385</v>
      </c>
      <c r="F3258" t="s">
        <v>11</v>
      </c>
      <c r="G3258" s="32">
        <v>1000000</v>
      </c>
      <c r="H3258">
        <v>5.2</v>
      </c>
    </row>
    <row r="3259" spans="1:8" x14ac:dyDescent="0.25">
      <c r="A3259" t="s">
        <v>3720</v>
      </c>
      <c r="B3259">
        <v>95</v>
      </c>
      <c r="C3259" s="32">
        <v>48405881.850000001</v>
      </c>
      <c r="D3259" t="s">
        <v>7075</v>
      </c>
      <c r="E3259" t="s">
        <v>7076</v>
      </c>
      <c r="F3259" t="s">
        <v>11</v>
      </c>
      <c r="G3259" s="32">
        <v>1696377</v>
      </c>
      <c r="H3259">
        <v>7.6</v>
      </c>
    </row>
    <row r="3260" spans="1:8" x14ac:dyDescent="0.25">
      <c r="A3260" t="s">
        <v>1064</v>
      </c>
      <c r="B3260">
        <v>134</v>
      </c>
      <c r="C3260" s="32">
        <v>36976367</v>
      </c>
      <c r="D3260" t="s">
        <v>758</v>
      </c>
      <c r="E3260" t="s">
        <v>1096</v>
      </c>
      <c r="F3260" t="s">
        <v>11</v>
      </c>
      <c r="G3260" s="32">
        <v>75000000</v>
      </c>
      <c r="H3260">
        <v>6</v>
      </c>
    </row>
    <row r="3261" spans="1:8" x14ac:dyDescent="0.25">
      <c r="A3261" t="s">
        <v>4779</v>
      </c>
      <c r="B3261">
        <v>118</v>
      </c>
      <c r="C3261" s="32">
        <v>800000</v>
      </c>
      <c r="D3261" t="s">
        <v>4558</v>
      </c>
      <c r="E3261" t="s">
        <v>5172</v>
      </c>
      <c r="F3261" t="s">
        <v>11</v>
      </c>
      <c r="G3261" s="32">
        <v>14000000</v>
      </c>
      <c r="H3261">
        <v>5.2</v>
      </c>
    </row>
    <row r="3262" spans="1:8" x14ac:dyDescent="0.25">
      <c r="A3262" t="s">
        <v>3258</v>
      </c>
      <c r="B3262">
        <v>93</v>
      </c>
      <c r="C3262" s="32">
        <v>29247405</v>
      </c>
      <c r="D3262" t="s">
        <v>3259</v>
      </c>
      <c r="E3262" t="s">
        <v>3260</v>
      </c>
      <c r="F3262" t="s">
        <v>11</v>
      </c>
      <c r="G3262" s="32">
        <v>25000000</v>
      </c>
      <c r="H3262">
        <v>3.3</v>
      </c>
    </row>
    <row r="3263" spans="1:8" x14ac:dyDescent="0.25">
      <c r="A3263" t="s">
        <v>1835</v>
      </c>
      <c r="B3263">
        <v>98</v>
      </c>
      <c r="C3263" s="32">
        <v>1641788</v>
      </c>
      <c r="D3263" t="s">
        <v>657</v>
      </c>
      <c r="E3263" t="s">
        <v>5176</v>
      </c>
      <c r="F3263" t="s">
        <v>11</v>
      </c>
      <c r="G3263" s="32">
        <v>8000000</v>
      </c>
      <c r="H3263">
        <v>6.8</v>
      </c>
    </row>
    <row r="3264" spans="1:8" x14ac:dyDescent="0.25">
      <c r="A3264" t="s">
        <v>24</v>
      </c>
      <c r="B3264">
        <v>135</v>
      </c>
      <c r="C3264" s="32">
        <v>373377893</v>
      </c>
      <c r="D3264" t="s">
        <v>79</v>
      </c>
      <c r="E3264" t="s">
        <v>80</v>
      </c>
      <c r="F3264" t="s">
        <v>11</v>
      </c>
      <c r="G3264" s="32">
        <v>200000000</v>
      </c>
      <c r="H3264">
        <v>7.3</v>
      </c>
    </row>
    <row r="3265" spans="1:8" x14ac:dyDescent="0.25">
      <c r="A3265" t="s">
        <v>24</v>
      </c>
      <c r="B3265">
        <v>156</v>
      </c>
      <c r="C3265" s="32">
        <v>336530303</v>
      </c>
      <c r="D3265" t="s">
        <v>25</v>
      </c>
      <c r="E3265" t="s">
        <v>26</v>
      </c>
      <c r="F3265" t="s">
        <v>11</v>
      </c>
      <c r="G3265" s="32">
        <v>258000000</v>
      </c>
      <c r="H3265">
        <v>6.2</v>
      </c>
    </row>
    <row r="3266" spans="1:8" x14ac:dyDescent="0.25">
      <c r="A3266" t="s">
        <v>24</v>
      </c>
      <c r="B3266">
        <v>156</v>
      </c>
      <c r="C3266" s="32">
        <v>336530303</v>
      </c>
      <c r="D3266" t="s">
        <v>25</v>
      </c>
      <c r="E3266" t="s">
        <v>26</v>
      </c>
      <c r="F3266" t="s">
        <v>11</v>
      </c>
      <c r="G3266" s="32">
        <v>258000000</v>
      </c>
      <c r="H3266">
        <v>6.2</v>
      </c>
    </row>
    <row r="3267" spans="1:8" x14ac:dyDescent="0.25">
      <c r="A3267" t="s">
        <v>24</v>
      </c>
      <c r="B3267">
        <v>121</v>
      </c>
      <c r="C3267" s="32">
        <v>403706375</v>
      </c>
      <c r="D3267" t="s">
        <v>79</v>
      </c>
      <c r="E3267" t="s">
        <v>344</v>
      </c>
      <c r="F3267" t="s">
        <v>11</v>
      </c>
      <c r="G3267" s="32">
        <v>139000000</v>
      </c>
      <c r="H3267">
        <v>7.3</v>
      </c>
    </row>
    <row r="3268" spans="1:8" x14ac:dyDescent="0.25">
      <c r="A3268" t="s">
        <v>929</v>
      </c>
      <c r="B3268">
        <v>83</v>
      </c>
      <c r="C3268" s="32">
        <v>73215310</v>
      </c>
      <c r="D3268" t="s">
        <v>930</v>
      </c>
      <c r="E3268" t="s">
        <v>931</v>
      </c>
      <c r="F3268" t="s">
        <v>11</v>
      </c>
      <c r="G3268" s="32">
        <v>80000000</v>
      </c>
      <c r="H3268">
        <v>7</v>
      </c>
    </row>
    <row r="3269" spans="1:8" x14ac:dyDescent="0.25">
      <c r="A3269" t="s">
        <v>2622</v>
      </c>
      <c r="B3269">
        <v>125</v>
      </c>
      <c r="C3269" s="32">
        <v>10049886</v>
      </c>
      <c r="D3269" t="s">
        <v>206</v>
      </c>
      <c r="E3269" t="s">
        <v>3923</v>
      </c>
      <c r="F3269" t="s">
        <v>222</v>
      </c>
      <c r="G3269" s="32">
        <v>19000000</v>
      </c>
      <c r="H3269">
        <v>8.6</v>
      </c>
    </row>
    <row r="3270" spans="1:8" x14ac:dyDescent="0.25">
      <c r="A3270" t="s">
        <v>280</v>
      </c>
      <c r="B3270">
        <v>111</v>
      </c>
      <c r="C3270" s="32">
        <v>69800000</v>
      </c>
      <c r="D3270" t="s">
        <v>1244</v>
      </c>
      <c r="E3270" t="s">
        <v>5429</v>
      </c>
      <c r="F3270" t="s">
        <v>11</v>
      </c>
      <c r="G3270" s="32">
        <v>8000000</v>
      </c>
      <c r="H3270">
        <v>6.2</v>
      </c>
    </row>
    <row r="3271" spans="1:8" x14ac:dyDescent="0.25">
      <c r="A3271" t="s">
        <v>2893</v>
      </c>
      <c r="B3271">
        <v>104</v>
      </c>
      <c r="C3271" s="32">
        <v>16999046</v>
      </c>
      <c r="D3271" t="s">
        <v>258</v>
      </c>
      <c r="E3271" t="s">
        <v>2894</v>
      </c>
      <c r="F3271" t="s">
        <v>11</v>
      </c>
      <c r="G3271" s="32">
        <v>26000000</v>
      </c>
      <c r="H3271">
        <v>5.8</v>
      </c>
    </row>
    <row r="3272" spans="1:8" x14ac:dyDescent="0.25">
      <c r="A3272" t="s">
        <v>5639</v>
      </c>
      <c r="B3272">
        <v>96</v>
      </c>
      <c r="C3272" s="32">
        <v>5430822</v>
      </c>
      <c r="D3272" t="s">
        <v>5640</v>
      </c>
      <c r="E3272" t="s">
        <v>5641</v>
      </c>
      <c r="F3272" t="s">
        <v>11</v>
      </c>
      <c r="G3272" s="32">
        <v>7000000</v>
      </c>
      <c r="H3272">
        <v>6.2</v>
      </c>
    </row>
    <row r="3273" spans="1:8" x14ac:dyDescent="0.25">
      <c r="A3273" t="s">
        <v>3644</v>
      </c>
      <c r="B3273">
        <v>128</v>
      </c>
      <c r="C3273" s="32">
        <v>44988180</v>
      </c>
      <c r="D3273" t="s">
        <v>3645</v>
      </c>
      <c r="E3273" t="s">
        <v>3646</v>
      </c>
      <c r="F3273" t="s">
        <v>11</v>
      </c>
      <c r="G3273" s="32">
        <v>20000000</v>
      </c>
      <c r="H3273">
        <v>8.1</v>
      </c>
    </row>
    <row r="3274" spans="1:8" x14ac:dyDescent="0.25">
      <c r="A3274" t="s">
        <v>6004</v>
      </c>
      <c r="B3274">
        <v>94</v>
      </c>
      <c r="C3274" s="32">
        <v>14123773</v>
      </c>
      <c r="D3274" t="s">
        <v>661</v>
      </c>
      <c r="E3274" t="s">
        <v>6005</v>
      </c>
      <c r="F3274" t="s">
        <v>11</v>
      </c>
      <c r="G3274" s="32">
        <v>5000000</v>
      </c>
      <c r="H3274">
        <v>5.3</v>
      </c>
    </row>
    <row r="3275" spans="1:8" x14ac:dyDescent="0.25">
      <c r="A3275" t="s">
        <v>6201</v>
      </c>
      <c r="B3275">
        <v>106</v>
      </c>
      <c r="C3275" s="32">
        <v>410241</v>
      </c>
      <c r="D3275" t="s">
        <v>3102</v>
      </c>
      <c r="E3275" t="s">
        <v>6202</v>
      </c>
      <c r="F3275" t="s">
        <v>11</v>
      </c>
      <c r="G3275" s="32">
        <v>2000000</v>
      </c>
      <c r="H3275">
        <v>6.8</v>
      </c>
    </row>
    <row r="3276" spans="1:8" x14ac:dyDescent="0.25">
      <c r="A3276" t="s">
        <v>586</v>
      </c>
      <c r="B3276">
        <v>114</v>
      </c>
      <c r="C3276" s="32">
        <v>26871</v>
      </c>
      <c r="D3276" t="s">
        <v>108</v>
      </c>
      <c r="E3276" t="s">
        <v>772</v>
      </c>
      <c r="F3276" t="s">
        <v>11</v>
      </c>
      <c r="G3276" s="32">
        <v>92000000</v>
      </c>
      <c r="H3276">
        <v>7</v>
      </c>
    </row>
    <row r="3277" spans="1:8" x14ac:dyDescent="0.25">
      <c r="A3277" t="s">
        <v>3988</v>
      </c>
      <c r="B3277">
        <v>81</v>
      </c>
      <c r="C3277" s="32">
        <v>26906039</v>
      </c>
      <c r="D3277" t="s">
        <v>735</v>
      </c>
      <c r="E3277" t="s">
        <v>3989</v>
      </c>
      <c r="F3277" t="s">
        <v>11</v>
      </c>
      <c r="G3277" s="32">
        <v>18000000</v>
      </c>
      <c r="H3277">
        <v>5.3</v>
      </c>
    </row>
    <row r="3278" spans="1:8" x14ac:dyDescent="0.25">
      <c r="A3278" t="s">
        <v>1666</v>
      </c>
      <c r="B3278">
        <v>100</v>
      </c>
      <c r="C3278" s="32">
        <v>85570368</v>
      </c>
      <c r="D3278" t="s">
        <v>1036</v>
      </c>
      <c r="E3278" t="s">
        <v>2361</v>
      </c>
      <c r="F3278" t="s">
        <v>11</v>
      </c>
      <c r="G3278" s="32">
        <v>38000000</v>
      </c>
      <c r="H3278">
        <v>5.0999999999999996</v>
      </c>
    </row>
    <row r="3279" spans="1:8" x14ac:dyDescent="0.25">
      <c r="A3279" t="s">
        <v>1666</v>
      </c>
      <c r="B3279">
        <v>84</v>
      </c>
      <c r="C3279" s="32">
        <v>111760631</v>
      </c>
      <c r="D3279" t="s">
        <v>1036</v>
      </c>
      <c r="E3279" t="s">
        <v>2130</v>
      </c>
      <c r="F3279" t="s">
        <v>11</v>
      </c>
      <c r="G3279" s="32">
        <v>38000000</v>
      </c>
      <c r="H3279">
        <v>4.0999999999999996</v>
      </c>
    </row>
    <row r="3280" spans="1:8" x14ac:dyDescent="0.25">
      <c r="A3280" t="s">
        <v>1666</v>
      </c>
      <c r="B3280">
        <v>88</v>
      </c>
      <c r="C3280" s="32">
        <v>112692062</v>
      </c>
      <c r="D3280" t="s">
        <v>1036</v>
      </c>
      <c r="E3280" t="s">
        <v>2460</v>
      </c>
      <c r="F3280" t="s">
        <v>11</v>
      </c>
      <c r="G3280" s="32">
        <v>35000000</v>
      </c>
      <c r="H3280">
        <v>5.4</v>
      </c>
    </row>
    <row r="3281" spans="1:8" x14ac:dyDescent="0.25">
      <c r="A3281" t="s">
        <v>1666</v>
      </c>
      <c r="B3281">
        <v>89</v>
      </c>
      <c r="C3281" s="32">
        <v>38536376</v>
      </c>
      <c r="D3281" t="s">
        <v>1036</v>
      </c>
      <c r="E3281" t="s">
        <v>3098</v>
      </c>
      <c r="F3281" t="s">
        <v>11</v>
      </c>
      <c r="G3281" s="32">
        <v>27000000</v>
      </c>
      <c r="H3281">
        <v>3.6</v>
      </c>
    </row>
    <row r="3282" spans="1:8" x14ac:dyDescent="0.25">
      <c r="A3282" t="s">
        <v>2036</v>
      </c>
      <c r="B3282">
        <v>100</v>
      </c>
      <c r="C3282" s="32">
        <v>48405881.850000001</v>
      </c>
      <c r="D3282" t="s">
        <v>676</v>
      </c>
      <c r="E3282" t="s">
        <v>4927</v>
      </c>
      <c r="F3282" t="s">
        <v>11</v>
      </c>
      <c r="G3282" s="32">
        <v>13500000</v>
      </c>
      <c r="H3282">
        <v>5.8</v>
      </c>
    </row>
    <row r="3283" spans="1:8" x14ac:dyDescent="0.25">
      <c r="A3283" t="s">
        <v>4630</v>
      </c>
      <c r="B3283">
        <v>102</v>
      </c>
      <c r="C3283" s="32">
        <v>44134898</v>
      </c>
      <c r="D3283" t="s">
        <v>866</v>
      </c>
      <c r="E3283" t="s">
        <v>4631</v>
      </c>
      <c r="F3283" t="s">
        <v>11</v>
      </c>
      <c r="G3283" s="32">
        <v>13000000</v>
      </c>
      <c r="H3283">
        <v>7.3</v>
      </c>
    </row>
    <row r="3284" spans="1:8" x14ac:dyDescent="0.25">
      <c r="A3284" t="s">
        <v>6333</v>
      </c>
      <c r="B3284">
        <v>98</v>
      </c>
      <c r="C3284" s="32">
        <v>18469</v>
      </c>
      <c r="D3284" t="s">
        <v>258</v>
      </c>
      <c r="E3284" t="s">
        <v>6334</v>
      </c>
      <c r="F3284" t="s">
        <v>11</v>
      </c>
      <c r="G3284" s="32">
        <v>650000</v>
      </c>
      <c r="H3284">
        <v>6.5</v>
      </c>
    </row>
    <row r="3285" spans="1:8" x14ac:dyDescent="0.25">
      <c r="A3285" t="s">
        <v>4603</v>
      </c>
      <c r="B3285">
        <v>90</v>
      </c>
      <c r="C3285" s="32">
        <v>48405881.850000001</v>
      </c>
      <c r="D3285" t="s">
        <v>2559</v>
      </c>
      <c r="E3285" t="s">
        <v>4604</v>
      </c>
      <c r="F3285" t="s">
        <v>11</v>
      </c>
      <c r="G3285" s="32">
        <v>39887981.009999998</v>
      </c>
      <c r="H3285">
        <v>3.6</v>
      </c>
    </row>
    <row r="3286" spans="1:8" x14ac:dyDescent="0.25">
      <c r="A3286" t="s">
        <v>1326</v>
      </c>
      <c r="B3286">
        <v>89</v>
      </c>
      <c r="C3286" s="32">
        <v>52287414</v>
      </c>
      <c r="D3286" t="s">
        <v>2384</v>
      </c>
      <c r="E3286" t="s">
        <v>5432</v>
      </c>
      <c r="F3286" t="s">
        <v>11</v>
      </c>
      <c r="G3286" s="32">
        <v>8000000</v>
      </c>
      <c r="H3286">
        <v>8.1</v>
      </c>
    </row>
    <row r="3287" spans="1:8" x14ac:dyDescent="0.25">
      <c r="A3287" t="s">
        <v>6089</v>
      </c>
      <c r="B3287">
        <v>118</v>
      </c>
      <c r="C3287" s="32">
        <v>228830</v>
      </c>
      <c r="D3287" t="s">
        <v>6090</v>
      </c>
      <c r="E3287" t="s">
        <v>6091</v>
      </c>
      <c r="F3287" t="s">
        <v>11</v>
      </c>
      <c r="G3287" s="32">
        <v>39887981.009999998</v>
      </c>
      <c r="H3287">
        <v>7.5</v>
      </c>
    </row>
    <row r="3288" spans="1:8" x14ac:dyDescent="0.25">
      <c r="A3288" t="s">
        <v>5339</v>
      </c>
      <c r="B3288">
        <v>105</v>
      </c>
      <c r="C3288" s="32">
        <v>531806</v>
      </c>
      <c r="D3288" t="s">
        <v>5888</v>
      </c>
      <c r="E3288" t="s">
        <v>5889</v>
      </c>
      <c r="F3288" t="s">
        <v>11</v>
      </c>
      <c r="G3288" s="32">
        <v>39887981.009999998</v>
      </c>
      <c r="H3288">
        <v>3.4</v>
      </c>
    </row>
    <row r="3289" spans="1:8" x14ac:dyDescent="0.25">
      <c r="A3289" t="s">
        <v>129</v>
      </c>
      <c r="B3289">
        <v>122</v>
      </c>
      <c r="C3289" s="32">
        <v>130468626</v>
      </c>
      <c r="D3289" t="s">
        <v>74</v>
      </c>
      <c r="E3289" t="s">
        <v>130</v>
      </c>
      <c r="F3289" t="s">
        <v>11</v>
      </c>
      <c r="G3289" s="32">
        <v>185000000</v>
      </c>
      <c r="H3289">
        <v>7.5</v>
      </c>
    </row>
    <row r="3290" spans="1:8" x14ac:dyDescent="0.25">
      <c r="A3290" t="s">
        <v>3064</v>
      </c>
      <c r="B3290">
        <v>116</v>
      </c>
      <c r="C3290" s="32">
        <v>78900000</v>
      </c>
      <c r="D3290" t="s">
        <v>22</v>
      </c>
      <c r="E3290" t="s">
        <v>4756</v>
      </c>
      <c r="F3290" t="s">
        <v>11</v>
      </c>
      <c r="G3290" s="32">
        <v>11000000</v>
      </c>
      <c r="H3290">
        <v>7.7</v>
      </c>
    </row>
    <row r="3291" spans="1:8" x14ac:dyDescent="0.25">
      <c r="A3291" t="s">
        <v>3397</v>
      </c>
      <c r="B3291">
        <v>105</v>
      </c>
      <c r="C3291" s="32">
        <v>76400000</v>
      </c>
      <c r="D3291" t="s">
        <v>22</v>
      </c>
      <c r="E3291" t="s">
        <v>3962</v>
      </c>
      <c r="F3291" t="s">
        <v>11</v>
      </c>
      <c r="G3291" s="32">
        <v>17000000</v>
      </c>
      <c r="H3291">
        <v>6.6</v>
      </c>
    </row>
    <row r="3292" spans="1:8" x14ac:dyDescent="0.25">
      <c r="A3292" t="s">
        <v>113</v>
      </c>
      <c r="B3292">
        <v>132</v>
      </c>
      <c r="C3292" s="32">
        <v>228756232</v>
      </c>
      <c r="D3292" t="s">
        <v>22</v>
      </c>
      <c r="E3292" t="s">
        <v>114</v>
      </c>
      <c r="F3292" t="s">
        <v>11</v>
      </c>
      <c r="G3292" s="32">
        <v>190000000</v>
      </c>
      <c r="H3292">
        <v>7.8</v>
      </c>
    </row>
    <row r="3293" spans="1:8" x14ac:dyDescent="0.25">
      <c r="A3293" t="s">
        <v>3397</v>
      </c>
      <c r="B3293">
        <v>119</v>
      </c>
      <c r="C3293" s="32">
        <v>109713132</v>
      </c>
      <c r="D3293" t="s">
        <v>638</v>
      </c>
      <c r="E3293" t="s">
        <v>3398</v>
      </c>
      <c r="F3293" t="s">
        <v>11</v>
      </c>
      <c r="G3293" s="32">
        <v>25000000</v>
      </c>
      <c r="H3293">
        <v>7.3</v>
      </c>
    </row>
    <row r="3294" spans="1:8" x14ac:dyDescent="0.25">
      <c r="A3294" t="s">
        <v>2797</v>
      </c>
      <c r="B3294">
        <v>107</v>
      </c>
      <c r="C3294" s="32">
        <v>55210049</v>
      </c>
      <c r="D3294" t="s">
        <v>74</v>
      </c>
      <c r="E3294" t="s">
        <v>2798</v>
      </c>
      <c r="F3294" t="s">
        <v>11</v>
      </c>
      <c r="G3294" s="32">
        <v>27800000</v>
      </c>
      <c r="H3294">
        <v>5.4</v>
      </c>
    </row>
    <row r="3295" spans="1:8" x14ac:dyDescent="0.25">
      <c r="A3295" t="s">
        <v>3064</v>
      </c>
      <c r="B3295">
        <v>110</v>
      </c>
      <c r="C3295" s="32">
        <v>74888996</v>
      </c>
      <c r="D3295" t="s">
        <v>74</v>
      </c>
      <c r="E3295" t="s">
        <v>3065</v>
      </c>
      <c r="F3295" t="s">
        <v>11</v>
      </c>
      <c r="G3295" s="32">
        <v>30000000</v>
      </c>
      <c r="H3295">
        <v>7.2</v>
      </c>
    </row>
    <row r="3296" spans="1:8" x14ac:dyDescent="0.25">
      <c r="A3296" t="s">
        <v>113</v>
      </c>
      <c r="B3296">
        <v>127</v>
      </c>
      <c r="C3296" s="32">
        <v>257704099</v>
      </c>
      <c r="D3296" t="s">
        <v>22</v>
      </c>
      <c r="E3296" t="s">
        <v>343</v>
      </c>
      <c r="F3296" t="s">
        <v>11</v>
      </c>
      <c r="G3296" s="32">
        <v>150000000</v>
      </c>
      <c r="H3296">
        <v>8</v>
      </c>
    </row>
    <row r="3297" spans="1:8" x14ac:dyDescent="0.25">
      <c r="A3297" t="s">
        <v>1154</v>
      </c>
      <c r="B3297">
        <v>111</v>
      </c>
      <c r="C3297" s="32">
        <v>92001027</v>
      </c>
      <c r="D3297" t="s">
        <v>1926</v>
      </c>
      <c r="E3297" t="s">
        <v>1927</v>
      </c>
      <c r="F3297" t="s">
        <v>11</v>
      </c>
      <c r="G3297" s="32">
        <v>45000000</v>
      </c>
      <c r="H3297">
        <v>7.6</v>
      </c>
    </row>
    <row r="3298" spans="1:8" x14ac:dyDescent="0.25">
      <c r="A3298" t="s">
        <v>2362</v>
      </c>
      <c r="B3298">
        <v>118</v>
      </c>
      <c r="C3298" s="32">
        <v>75668868</v>
      </c>
      <c r="D3298" t="s">
        <v>538</v>
      </c>
      <c r="E3298" t="s">
        <v>2363</v>
      </c>
      <c r="F3298" t="s">
        <v>11</v>
      </c>
      <c r="G3298" s="32">
        <v>35000000</v>
      </c>
      <c r="H3298">
        <v>6.6</v>
      </c>
    </row>
    <row r="3299" spans="1:8" x14ac:dyDescent="0.25">
      <c r="A3299" t="s">
        <v>1154</v>
      </c>
      <c r="B3299">
        <v>103</v>
      </c>
      <c r="C3299" s="32">
        <v>70117571</v>
      </c>
      <c r="D3299" t="s">
        <v>74</v>
      </c>
      <c r="E3299" t="s">
        <v>1155</v>
      </c>
      <c r="F3299" t="s">
        <v>11</v>
      </c>
      <c r="G3299" s="32">
        <v>58000000</v>
      </c>
      <c r="H3299">
        <v>6.4</v>
      </c>
    </row>
    <row r="3300" spans="1:8" x14ac:dyDescent="0.25">
      <c r="A3300" t="s">
        <v>1450</v>
      </c>
      <c r="B3300">
        <v>116</v>
      </c>
      <c r="C3300" s="32">
        <v>43119879</v>
      </c>
      <c r="D3300" t="s">
        <v>74</v>
      </c>
      <c r="E3300" t="s">
        <v>1451</v>
      </c>
      <c r="F3300" t="s">
        <v>11</v>
      </c>
      <c r="G3300" s="32">
        <v>60000000</v>
      </c>
      <c r="H3300">
        <v>6.4</v>
      </c>
    </row>
    <row r="3301" spans="1:8" x14ac:dyDescent="0.25">
      <c r="A3301" t="s">
        <v>2464</v>
      </c>
      <c r="B3301">
        <v>143</v>
      </c>
      <c r="C3301" s="32">
        <v>82300000</v>
      </c>
      <c r="D3301" t="s">
        <v>466</v>
      </c>
      <c r="E3301" t="s">
        <v>2465</v>
      </c>
      <c r="F3301" t="s">
        <v>11</v>
      </c>
      <c r="G3301" s="32">
        <v>35000000</v>
      </c>
      <c r="H3301">
        <v>6.4</v>
      </c>
    </row>
    <row r="3302" spans="1:8" x14ac:dyDescent="0.25">
      <c r="A3302" t="s">
        <v>487</v>
      </c>
      <c r="B3302">
        <v>136</v>
      </c>
      <c r="C3302" s="32">
        <v>474544677</v>
      </c>
      <c r="D3302" t="s">
        <v>9</v>
      </c>
      <c r="E3302" t="s">
        <v>492</v>
      </c>
      <c r="F3302" t="s">
        <v>11</v>
      </c>
      <c r="G3302" s="32">
        <v>115000000</v>
      </c>
      <c r="H3302">
        <v>6.5</v>
      </c>
    </row>
    <row r="3303" spans="1:8" x14ac:dyDescent="0.25">
      <c r="A3303" t="s">
        <v>487</v>
      </c>
      <c r="B3303">
        <v>142</v>
      </c>
      <c r="C3303" s="32">
        <v>310675583</v>
      </c>
      <c r="D3303" t="s">
        <v>9</v>
      </c>
      <c r="E3303" t="s">
        <v>489</v>
      </c>
      <c r="F3303" t="s">
        <v>11</v>
      </c>
      <c r="G3303" s="32">
        <v>115000000</v>
      </c>
      <c r="H3303">
        <v>6.7</v>
      </c>
    </row>
    <row r="3304" spans="1:8" x14ac:dyDescent="0.25">
      <c r="A3304" t="s">
        <v>487</v>
      </c>
      <c r="B3304">
        <v>140</v>
      </c>
      <c r="C3304" s="32">
        <v>380262555</v>
      </c>
      <c r="D3304" t="s">
        <v>9</v>
      </c>
      <c r="E3304" t="s">
        <v>488</v>
      </c>
      <c r="F3304" t="s">
        <v>11</v>
      </c>
      <c r="G3304" s="32">
        <v>113000000</v>
      </c>
      <c r="H3304">
        <v>7.6</v>
      </c>
    </row>
    <row r="3305" spans="1:8" x14ac:dyDescent="0.25">
      <c r="A3305" t="s">
        <v>487</v>
      </c>
      <c r="B3305">
        <v>125</v>
      </c>
      <c r="C3305" s="32">
        <v>460935665</v>
      </c>
      <c r="D3305" t="s">
        <v>9</v>
      </c>
      <c r="E3305" t="s">
        <v>4910</v>
      </c>
      <c r="F3305" t="s">
        <v>11</v>
      </c>
      <c r="G3305" s="32">
        <v>11000000</v>
      </c>
      <c r="H3305">
        <v>8.6999999999999993</v>
      </c>
    </row>
    <row r="3306" spans="1:8" x14ac:dyDescent="0.25">
      <c r="A3306" t="s">
        <v>2430</v>
      </c>
      <c r="B3306">
        <v>127</v>
      </c>
      <c r="C3306" s="32">
        <v>290158751</v>
      </c>
      <c r="D3306" t="s">
        <v>9</v>
      </c>
      <c r="E3306" t="s">
        <v>3445</v>
      </c>
      <c r="F3306" t="s">
        <v>11</v>
      </c>
      <c r="G3306" s="32">
        <v>18000000</v>
      </c>
      <c r="H3306">
        <v>8.8000000000000007</v>
      </c>
    </row>
    <row r="3307" spans="1:8" x14ac:dyDescent="0.25">
      <c r="A3307" t="s">
        <v>2654</v>
      </c>
      <c r="B3307">
        <v>134</v>
      </c>
      <c r="C3307" s="32">
        <v>309125409</v>
      </c>
      <c r="D3307" t="s">
        <v>9</v>
      </c>
      <c r="E3307" t="s">
        <v>2655</v>
      </c>
      <c r="F3307" t="s">
        <v>11</v>
      </c>
      <c r="G3307" s="32">
        <v>32500000</v>
      </c>
      <c r="H3307">
        <v>8.4</v>
      </c>
    </row>
    <row r="3308" spans="1:8" x14ac:dyDescent="0.25">
      <c r="A3308" t="s">
        <v>228</v>
      </c>
      <c r="B3308">
        <v>127</v>
      </c>
      <c r="C3308" s="32">
        <v>38345403</v>
      </c>
      <c r="D3308" t="s">
        <v>1171</v>
      </c>
      <c r="E3308" t="s">
        <v>1172</v>
      </c>
      <c r="F3308" t="s">
        <v>11</v>
      </c>
      <c r="G3308" s="32">
        <v>70000000</v>
      </c>
      <c r="H3308">
        <v>7.7</v>
      </c>
    </row>
    <row r="3309" spans="1:8" x14ac:dyDescent="0.25">
      <c r="A3309" t="s">
        <v>5690</v>
      </c>
      <c r="B3309">
        <v>97</v>
      </c>
      <c r="C3309" s="32">
        <v>48405881.850000001</v>
      </c>
      <c r="D3309" t="s">
        <v>5691</v>
      </c>
      <c r="E3309" t="s">
        <v>5692</v>
      </c>
      <c r="F3309" t="s">
        <v>11</v>
      </c>
      <c r="G3309" s="32">
        <v>39887981.009999998</v>
      </c>
      <c r="H3309">
        <v>7.4</v>
      </c>
    </row>
    <row r="3310" spans="1:8" x14ac:dyDescent="0.25">
      <c r="A3310" t="s">
        <v>441</v>
      </c>
      <c r="B3310">
        <v>129</v>
      </c>
      <c r="C3310" s="32">
        <v>54700065</v>
      </c>
      <c r="D3310" t="s">
        <v>625</v>
      </c>
      <c r="E3310" t="s">
        <v>626</v>
      </c>
      <c r="F3310" t="s">
        <v>11</v>
      </c>
      <c r="G3310" s="32">
        <v>105000000</v>
      </c>
      <c r="H3310">
        <v>7.2</v>
      </c>
    </row>
    <row r="3311" spans="1:8" x14ac:dyDescent="0.25">
      <c r="A3311" t="s">
        <v>872</v>
      </c>
      <c r="B3311">
        <v>101</v>
      </c>
      <c r="C3311" s="32">
        <v>88200225</v>
      </c>
      <c r="D3311" t="s">
        <v>336</v>
      </c>
      <c r="E3311" t="s">
        <v>1397</v>
      </c>
      <c r="F3311" t="s">
        <v>11</v>
      </c>
      <c r="G3311" s="32">
        <v>60000000</v>
      </c>
      <c r="H3311">
        <v>6.1</v>
      </c>
    </row>
    <row r="3312" spans="1:8" x14ac:dyDescent="0.25">
      <c r="A3312" t="s">
        <v>7562</v>
      </c>
      <c r="B3312">
        <v>103</v>
      </c>
      <c r="C3312" s="32">
        <v>48405881.850000001</v>
      </c>
      <c r="D3312" t="s">
        <v>3034</v>
      </c>
      <c r="E3312" t="s">
        <v>7563</v>
      </c>
      <c r="F3312" t="s">
        <v>11</v>
      </c>
      <c r="G3312" s="32">
        <v>400000</v>
      </c>
      <c r="H3312">
        <v>7.4</v>
      </c>
    </row>
    <row r="3313" spans="1:8" x14ac:dyDescent="0.25">
      <c r="A3313" t="s">
        <v>6187</v>
      </c>
      <c r="B3313">
        <v>100</v>
      </c>
      <c r="C3313" s="32">
        <v>48405881.850000001</v>
      </c>
      <c r="D3313" t="s">
        <v>5756</v>
      </c>
      <c r="E3313" t="s">
        <v>6188</v>
      </c>
      <c r="F3313" t="s">
        <v>11</v>
      </c>
      <c r="G3313" s="32">
        <v>39887981.009999998</v>
      </c>
      <c r="H3313">
        <v>7.1</v>
      </c>
    </row>
    <row r="3314" spans="1:8" x14ac:dyDescent="0.25">
      <c r="A3314" t="s">
        <v>1441</v>
      </c>
      <c r="B3314">
        <v>127</v>
      </c>
      <c r="C3314" s="32">
        <v>36965395</v>
      </c>
      <c r="D3314" t="s">
        <v>737</v>
      </c>
      <c r="E3314" t="s">
        <v>1442</v>
      </c>
      <c r="F3314" t="s">
        <v>11</v>
      </c>
      <c r="G3314" s="32">
        <v>39887981.009999998</v>
      </c>
      <c r="H3314">
        <v>7.1</v>
      </c>
    </row>
    <row r="3315" spans="1:8" x14ac:dyDescent="0.25">
      <c r="A3315" t="s">
        <v>3702</v>
      </c>
      <c r="B3315">
        <v>75</v>
      </c>
      <c r="C3315" s="32">
        <v>23078294</v>
      </c>
      <c r="D3315" t="s">
        <v>1883</v>
      </c>
      <c r="E3315" t="s">
        <v>3703</v>
      </c>
      <c r="F3315" t="s">
        <v>11</v>
      </c>
      <c r="G3315" s="32">
        <v>9000000</v>
      </c>
      <c r="H3315">
        <v>5.0999999999999996</v>
      </c>
    </row>
    <row r="3316" spans="1:8" x14ac:dyDescent="0.25">
      <c r="A3316" t="s">
        <v>3316</v>
      </c>
      <c r="B3316">
        <v>85</v>
      </c>
      <c r="C3316" s="32">
        <v>13973532</v>
      </c>
      <c r="D3316" t="s">
        <v>336</v>
      </c>
      <c r="E3316" t="s">
        <v>3317</v>
      </c>
      <c r="F3316" t="s">
        <v>11</v>
      </c>
      <c r="G3316" s="32">
        <v>25000000</v>
      </c>
      <c r="H3316">
        <v>5.0999999999999996</v>
      </c>
    </row>
    <row r="3317" spans="1:8" x14ac:dyDescent="0.25">
      <c r="A3317" t="s">
        <v>160</v>
      </c>
      <c r="B3317">
        <v>121</v>
      </c>
      <c r="C3317" s="32">
        <v>31704416</v>
      </c>
      <c r="D3317" t="s">
        <v>74</v>
      </c>
      <c r="E3317" t="s">
        <v>349</v>
      </c>
      <c r="F3317" t="s">
        <v>11</v>
      </c>
      <c r="G3317" s="32">
        <v>135000000</v>
      </c>
      <c r="H3317">
        <v>5</v>
      </c>
    </row>
    <row r="3318" spans="1:8" x14ac:dyDescent="0.25">
      <c r="A3318" t="s">
        <v>3864</v>
      </c>
      <c r="B3318">
        <v>103</v>
      </c>
      <c r="C3318" s="32">
        <v>410388</v>
      </c>
      <c r="D3318" t="s">
        <v>3865</v>
      </c>
      <c r="E3318" t="s">
        <v>3866</v>
      </c>
      <c r="F3318" t="s">
        <v>222</v>
      </c>
      <c r="G3318" s="32">
        <v>2127519898</v>
      </c>
      <c r="H3318">
        <v>6.9</v>
      </c>
    </row>
    <row r="3319" spans="1:8" x14ac:dyDescent="0.25">
      <c r="A3319" t="s">
        <v>4240</v>
      </c>
      <c r="B3319">
        <v>97</v>
      </c>
      <c r="C3319" s="32">
        <v>1686429</v>
      </c>
      <c r="D3319" t="s">
        <v>4241</v>
      </c>
      <c r="E3319" t="s">
        <v>4242</v>
      </c>
      <c r="F3319" t="s">
        <v>11</v>
      </c>
      <c r="G3319" s="32">
        <v>16000000</v>
      </c>
      <c r="H3319">
        <v>2.8</v>
      </c>
    </row>
    <row r="3320" spans="1:8" x14ac:dyDescent="0.25">
      <c r="A3320" t="s">
        <v>590</v>
      </c>
      <c r="B3320">
        <v>106</v>
      </c>
      <c r="C3320" s="32">
        <v>100468793</v>
      </c>
      <c r="D3320" t="s">
        <v>676</v>
      </c>
      <c r="E3320" t="s">
        <v>1258</v>
      </c>
      <c r="F3320" t="s">
        <v>11</v>
      </c>
      <c r="G3320" s="32">
        <v>65000000</v>
      </c>
      <c r="H3320">
        <v>6.9</v>
      </c>
    </row>
    <row r="3321" spans="1:8" x14ac:dyDescent="0.25">
      <c r="A3321" t="s">
        <v>356</v>
      </c>
      <c r="B3321">
        <v>98</v>
      </c>
      <c r="C3321" s="32">
        <v>58006147</v>
      </c>
      <c r="D3321" t="s">
        <v>1637</v>
      </c>
      <c r="E3321" t="s">
        <v>4077</v>
      </c>
      <c r="F3321" t="s">
        <v>11</v>
      </c>
      <c r="G3321" s="32">
        <v>23000000</v>
      </c>
      <c r="H3321">
        <v>6.2</v>
      </c>
    </row>
    <row r="3322" spans="1:8" x14ac:dyDescent="0.25">
      <c r="A3322" t="s">
        <v>356</v>
      </c>
      <c r="B3322">
        <v>107</v>
      </c>
      <c r="C3322" s="32">
        <v>42385520</v>
      </c>
      <c r="D3322" t="s">
        <v>2641</v>
      </c>
      <c r="E3322" t="s">
        <v>2824</v>
      </c>
      <c r="F3322" t="s">
        <v>11</v>
      </c>
      <c r="G3322" s="32">
        <v>30000000</v>
      </c>
      <c r="H3322">
        <v>6.2</v>
      </c>
    </row>
    <row r="3323" spans="1:8" x14ac:dyDescent="0.25">
      <c r="A3323" t="s">
        <v>2640</v>
      </c>
      <c r="B3323">
        <v>99</v>
      </c>
      <c r="C3323" s="32">
        <v>35057332</v>
      </c>
      <c r="D3323" t="s">
        <v>2641</v>
      </c>
      <c r="E3323" t="s">
        <v>2642</v>
      </c>
      <c r="F3323" t="s">
        <v>11</v>
      </c>
      <c r="G3323" s="32">
        <v>33000000</v>
      </c>
      <c r="H3323">
        <v>6.5</v>
      </c>
    </row>
    <row r="3324" spans="1:8" x14ac:dyDescent="0.25">
      <c r="A3324" t="s">
        <v>2122</v>
      </c>
      <c r="B3324">
        <v>104</v>
      </c>
      <c r="C3324" s="32">
        <v>65269010</v>
      </c>
      <c r="D3324" t="s">
        <v>4764</v>
      </c>
      <c r="E3324" t="s">
        <v>4765</v>
      </c>
      <c r="F3324" t="s">
        <v>11</v>
      </c>
      <c r="G3324" s="32">
        <v>12000000</v>
      </c>
      <c r="H3324">
        <v>6.5</v>
      </c>
    </row>
    <row r="3325" spans="1:8" x14ac:dyDescent="0.25">
      <c r="A3325" t="s">
        <v>422</v>
      </c>
      <c r="B3325">
        <v>124</v>
      </c>
      <c r="C3325" s="32">
        <v>91030827</v>
      </c>
      <c r="D3325" t="s">
        <v>866</v>
      </c>
      <c r="E3325" t="s">
        <v>1723</v>
      </c>
      <c r="F3325" t="s">
        <v>11</v>
      </c>
      <c r="G3325" s="32">
        <v>50000000</v>
      </c>
      <c r="H3325">
        <v>6.7</v>
      </c>
    </row>
    <row r="3326" spans="1:8" x14ac:dyDescent="0.25">
      <c r="A3326" t="s">
        <v>7432</v>
      </c>
      <c r="B3326">
        <v>138</v>
      </c>
      <c r="C3326" s="32">
        <v>48405881.850000001</v>
      </c>
      <c r="D3326" t="s">
        <v>2178</v>
      </c>
      <c r="E3326" t="s">
        <v>7433</v>
      </c>
      <c r="F3326" t="s">
        <v>11</v>
      </c>
      <c r="G3326" s="32">
        <v>1000000</v>
      </c>
      <c r="H3326">
        <v>3.4</v>
      </c>
    </row>
    <row r="3327" spans="1:8" x14ac:dyDescent="0.25">
      <c r="A3327" t="s">
        <v>1802</v>
      </c>
      <c r="B3327">
        <v>122</v>
      </c>
      <c r="C3327" s="32">
        <v>17750583</v>
      </c>
      <c r="D3327" t="s">
        <v>524</v>
      </c>
      <c r="E3327" t="s">
        <v>4013</v>
      </c>
      <c r="F3327" t="s">
        <v>11</v>
      </c>
      <c r="G3327" s="32">
        <v>30000000</v>
      </c>
      <c r="H3327">
        <v>7.2</v>
      </c>
    </row>
    <row r="3328" spans="1:8" x14ac:dyDescent="0.25">
      <c r="A3328" t="s">
        <v>3709</v>
      </c>
      <c r="B3328">
        <v>103</v>
      </c>
      <c r="C3328" s="32">
        <v>26870825</v>
      </c>
      <c r="D3328" t="s">
        <v>2135</v>
      </c>
      <c r="E3328" t="s">
        <v>3710</v>
      </c>
      <c r="F3328" t="s">
        <v>11</v>
      </c>
      <c r="G3328" s="32">
        <v>39887981.009999998</v>
      </c>
      <c r="H3328">
        <v>6.4</v>
      </c>
    </row>
    <row r="3329" spans="1:8" x14ac:dyDescent="0.25">
      <c r="A3329" t="s">
        <v>5879</v>
      </c>
      <c r="B3329">
        <v>94</v>
      </c>
      <c r="C3329" s="32">
        <v>69582</v>
      </c>
      <c r="D3329" t="s">
        <v>676</v>
      </c>
      <c r="E3329" t="s">
        <v>5880</v>
      </c>
      <c r="F3329" t="s">
        <v>11</v>
      </c>
      <c r="G3329" s="32">
        <v>39887981.009999998</v>
      </c>
      <c r="H3329">
        <v>6.4</v>
      </c>
    </row>
    <row r="3330" spans="1:8" x14ac:dyDescent="0.25">
      <c r="A3330" t="s">
        <v>2672</v>
      </c>
      <c r="B3330">
        <v>103</v>
      </c>
      <c r="C3330" s="32">
        <v>50041732</v>
      </c>
      <c r="D3330" t="s">
        <v>2173</v>
      </c>
      <c r="E3330" t="s">
        <v>2673</v>
      </c>
      <c r="F3330" t="s">
        <v>11</v>
      </c>
      <c r="G3330" s="32">
        <v>29000000</v>
      </c>
      <c r="H3330">
        <v>6.2</v>
      </c>
    </row>
    <row r="3331" spans="1:8" x14ac:dyDescent="0.25">
      <c r="A3331" t="s">
        <v>5994</v>
      </c>
      <c r="B3331">
        <v>101</v>
      </c>
      <c r="C3331" s="32">
        <v>18656400</v>
      </c>
      <c r="D3331" t="s">
        <v>1165</v>
      </c>
      <c r="E3331" t="s">
        <v>5995</v>
      </c>
      <c r="F3331" t="s">
        <v>11</v>
      </c>
      <c r="G3331" s="32">
        <v>5000000</v>
      </c>
      <c r="H3331">
        <v>7.5</v>
      </c>
    </row>
    <row r="3332" spans="1:8" x14ac:dyDescent="0.25">
      <c r="A3332" t="s">
        <v>1505</v>
      </c>
      <c r="B3332">
        <v>99</v>
      </c>
      <c r="C3332" s="32">
        <v>21133087</v>
      </c>
      <c r="D3332" t="s">
        <v>1033</v>
      </c>
      <c r="E3332" t="s">
        <v>4800</v>
      </c>
      <c r="F3332" t="s">
        <v>11</v>
      </c>
      <c r="G3332" s="32">
        <v>12000000</v>
      </c>
      <c r="H3332">
        <v>7</v>
      </c>
    </row>
    <row r="3333" spans="1:8" x14ac:dyDescent="0.25">
      <c r="A3333" t="s">
        <v>6929</v>
      </c>
      <c r="B3333">
        <v>86</v>
      </c>
      <c r="C3333" s="32">
        <v>48405881.850000001</v>
      </c>
      <c r="D3333" t="s">
        <v>2559</v>
      </c>
      <c r="E3333" t="s">
        <v>6930</v>
      </c>
      <c r="F3333" t="s">
        <v>11</v>
      </c>
      <c r="G3333" s="32">
        <v>39887981.009999998</v>
      </c>
      <c r="H3333">
        <v>5.7</v>
      </c>
    </row>
    <row r="3334" spans="1:8" x14ac:dyDescent="0.25">
      <c r="A3334" t="s">
        <v>4861</v>
      </c>
      <c r="B3334">
        <v>99</v>
      </c>
      <c r="C3334" s="32">
        <v>1702277</v>
      </c>
      <c r="D3334" t="s">
        <v>1387</v>
      </c>
      <c r="E3334" t="s">
        <v>4862</v>
      </c>
      <c r="F3334" t="s">
        <v>11</v>
      </c>
      <c r="G3334" s="32">
        <v>12000000</v>
      </c>
      <c r="H3334">
        <v>6.8</v>
      </c>
    </row>
    <row r="3335" spans="1:8" x14ac:dyDescent="0.25">
      <c r="A3335" t="s">
        <v>7106</v>
      </c>
      <c r="B3335">
        <v>91</v>
      </c>
      <c r="C3335" s="32">
        <v>119841</v>
      </c>
      <c r="D3335" t="s">
        <v>1165</v>
      </c>
      <c r="E3335" t="s">
        <v>7107</v>
      </c>
      <c r="F3335" t="s">
        <v>11</v>
      </c>
      <c r="G3335" s="32">
        <v>1500000</v>
      </c>
      <c r="H3335">
        <v>6.5</v>
      </c>
    </row>
    <row r="3336" spans="1:8" x14ac:dyDescent="0.25">
      <c r="A3336" t="s">
        <v>604</v>
      </c>
      <c r="B3336">
        <v>96</v>
      </c>
      <c r="C3336" s="32">
        <v>183125</v>
      </c>
      <c r="D3336" t="s">
        <v>145</v>
      </c>
      <c r="E3336" t="s">
        <v>2621</v>
      </c>
      <c r="F3336" t="s">
        <v>11</v>
      </c>
      <c r="G3336" s="32">
        <v>35000000</v>
      </c>
      <c r="H3336">
        <v>5.5</v>
      </c>
    </row>
    <row r="3337" spans="1:8" x14ac:dyDescent="0.25">
      <c r="A3337" t="s">
        <v>3283</v>
      </c>
      <c r="B3337">
        <v>109</v>
      </c>
      <c r="C3337" s="32">
        <v>61356221</v>
      </c>
      <c r="D3337" t="s">
        <v>2641</v>
      </c>
      <c r="E3337" t="s">
        <v>4542</v>
      </c>
      <c r="F3337" t="s">
        <v>11</v>
      </c>
      <c r="G3337" s="32">
        <v>14000000</v>
      </c>
      <c r="H3337">
        <v>5.2</v>
      </c>
    </row>
    <row r="3338" spans="1:8" x14ac:dyDescent="0.25">
      <c r="A3338" t="s">
        <v>3348</v>
      </c>
      <c r="B3338">
        <v>88</v>
      </c>
      <c r="C3338" s="32">
        <v>9286314</v>
      </c>
      <c r="D3338" t="s">
        <v>145</v>
      </c>
      <c r="E3338" t="s">
        <v>3349</v>
      </c>
      <c r="F3338" t="s">
        <v>11</v>
      </c>
      <c r="G3338" s="32">
        <v>17000000</v>
      </c>
      <c r="H3338">
        <v>5.9</v>
      </c>
    </row>
    <row r="3339" spans="1:8" x14ac:dyDescent="0.25">
      <c r="A3339" t="s">
        <v>3547</v>
      </c>
      <c r="B3339">
        <v>105</v>
      </c>
      <c r="C3339" s="32">
        <v>1796024</v>
      </c>
      <c r="D3339" t="s">
        <v>1387</v>
      </c>
      <c r="E3339" t="s">
        <v>3548</v>
      </c>
      <c r="F3339" t="s">
        <v>11</v>
      </c>
      <c r="G3339" s="32">
        <v>22000000</v>
      </c>
      <c r="H3339">
        <v>5.4</v>
      </c>
    </row>
    <row r="3340" spans="1:8" x14ac:dyDescent="0.25">
      <c r="A3340" t="s">
        <v>135</v>
      </c>
      <c r="B3340">
        <v>129</v>
      </c>
      <c r="C3340" s="32">
        <v>186354</v>
      </c>
      <c r="D3340" t="s">
        <v>1165</v>
      </c>
      <c r="E3340" t="s">
        <v>6898</v>
      </c>
      <c r="F3340" t="s">
        <v>11</v>
      </c>
      <c r="G3340" s="32">
        <v>13500000</v>
      </c>
      <c r="H3340">
        <v>4.5</v>
      </c>
    </row>
    <row r="3341" spans="1:8" x14ac:dyDescent="0.25">
      <c r="A3341" t="s">
        <v>2842</v>
      </c>
      <c r="B3341">
        <v>112</v>
      </c>
      <c r="C3341" s="32">
        <v>10911750</v>
      </c>
      <c r="D3341" t="s">
        <v>1160</v>
      </c>
      <c r="E3341" t="s">
        <v>3337</v>
      </c>
      <c r="F3341" t="s">
        <v>11</v>
      </c>
      <c r="G3341" s="32">
        <v>25000000</v>
      </c>
      <c r="H3341">
        <v>6.5</v>
      </c>
    </row>
    <row r="3342" spans="1:8" x14ac:dyDescent="0.25">
      <c r="A3342" t="s">
        <v>8106</v>
      </c>
      <c r="B3342">
        <v>60</v>
      </c>
      <c r="C3342" s="32">
        <v>48405881.850000001</v>
      </c>
      <c r="D3342" t="s">
        <v>1165</v>
      </c>
      <c r="E3342" t="s">
        <v>8107</v>
      </c>
      <c r="F3342" t="s">
        <v>8108</v>
      </c>
      <c r="G3342" s="32">
        <v>15000</v>
      </c>
      <c r="H3342">
        <v>7.4</v>
      </c>
    </row>
    <row r="3343" spans="1:8" x14ac:dyDescent="0.25">
      <c r="A3343" t="s">
        <v>5907</v>
      </c>
      <c r="B3343">
        <v>91</v>
      </c>
      <c r="C3343" s="32">
        <v>48405881.850000001</v>
      </c>
      <c r="D3343" t="s">
        <v>866</v>
      </c>
      <c r="E3343" t="s">
        <v>6957</v>
      </c>
      <c r="F3343" t="s">
        <v>11</v>
      </c>
      <c r="G3343" s="32">
        <v>2000000</v>
      </c>
      <c r="H3343">
        <v>5.7</v>
      </c>
    </row>
    <row r="3344" spans="1:8" x14ac:dyDescent="0.25">
      <c r="A3344" t="s">
        <v>5472</v>
      </c>
      <c r="B3344">
        <v>91</v>
      </c>
      <c r="C3344" s="32">
        <v>2712293</v>
      </c>
      <c r="D3344" t="s">
        <v>661</v>
      </c>
      <c r="E3344" t="s">
        <v>7706</v>
      </c>
      <c r="F3344" t="s">
        <v>11</v>
      </c>
      <c r="G3344" s="32">
        <v>450000</v>
      </c>
      <c r="H3344">
        <v>5.9</v>
      </c>
    </row>
    <row r="3345" spans="1:8" x14ac:dyDescent="0.25">
      <c r="A3345" t="s">
        <v>1050</v>
      </c>
      <c r="B3345">
        <v>167</v>
      </c>
      <c r="C3345" s="32">
        <v>161029270</v>
      </c>
      <c r="D3345" t="s">
        <v>2988</v>
      </c>
      <c r="E3345" t="s">
        <v>2989</v>
      </c>
      <c r="F3345" t="s">
        <v>11</v>
      </c>
      <c r="G3345" s="32">
        <v>28000000</v>
      </c>
      <c r="H3345">
        <v>7.9</v>
      </c>
    </row>
    <row r="3346" spans="1:8" x14ac:dyDescent="0.25">
      <c r="A3346" t="s">
        <v>3230</v>
      </c>
      <c r="B3346">
        <v>87</v>
      </c>
      <c r="C3346" s="32">
        <v>6563357</v>
      </c>
      <c r="D3346" t="s">
        <v>1437</v>
      </c>
      <c r="E3346" t="s">
        <v>3820</v>
      </c>
      <c r="F3346" t="s">
        <v>11</v>
      </c>
      <c r="G3346" s="32">
        <v>20000000</v>
      </c>
      <c r="H3346">
        <v>5.3</v>
      </c>
    </row>
    <row r="3347" spans="1:8" x14ac:dyDescent="0.25">
      <c r="A3347" t="s">
        <v>39</v>
      </c>
      <c r="B3347">
        <v>113</v>
      </c>
      <c r="C3347" s="32">
        <v>40137776</v>
      </c>
      <c r="D3347" t="s">
        <v>854</v>
      </c>
      <c r="E3347" t="s">
        <v>2826</v>
      </c>
      <c r="F3347" t="s">
        <v>11</v>
      </c>
      <c r="G3347" s="32">
        <v>38000000</v>
      </c>
      <c r="H3347">
        <v>7.6</v>
      </c>
    </row>
    <row r="3348" spans="1:8" x14ac:dyDescent="0.25">
      <c r="A3348" t="s">
        <v>5233</v>
      </c>
      <c r="B3348">
        <v>112</v>
      </c>
      <c r="C3348" s="32">
        <v>48405881.850000001</v>
      </c>
      <c r="D3348" t="s">
        <v>657</v>
      </c>
      <c r="E3348" t="s">
        <v>5234</v>
      </c>
      <c r="F3348" t="s">
        <v>11</v>
      </c>
      <c r="G3348" s="32">
        <v>10000000</v>
      </c>
      <c r="H3348">
        <v>5.2</v>
      </c>
    </row>
    <row r="3349" spans="1:8" x14ac:dyDescent="0.25">
      <c r="A3349" t="s">
        <v>1486</v>
      </c>
      <c r="B3349">
        <v>110</v>
      </c>
      <c r="C3349" s="32">
        <v>10324441</v>
      </c>
      <c r="D3349" t="s">
        <v>307</v>
      </c>
      <c r="E3349" t="s">
        <v>3346</v>
      </c>
      <c r="F3349" t="s">
        <v>11</v>
      </c>
      <c r="G3349" s="32">
        <v>25000000</v>
      </c>
      <c r="H3349">
        <v>5.8</v>
      </c>
    </row>
    <row r="3350" spans="1:8" x14ac:dyDescent="0.25">
      <c r="A3350" t="s">
        <v>2517</v>
      </c>
      <c r="B3350">
        <v>102</v>
      </c>
      <c r="C3350" s="32">
        <v>33423521</v>
      </c>
      <c r="D3350" t="s">
        <v>359</v>
      </c>
      <c r="E3350" t="s">
        <v>2518</v>
      </c>
      <c r="F3350" t="s">
        <v>11</v>
      </c>
      <c r="G3350" s="32">
        <v>35000000</v>
      </c>
      <c r="H3350">
        <v>3.8</v>
      </c>
    </row>
    <row r="3351" spans="1:8" x14ac:dyDescent="0.25">
      <c r="A3351" t="s">
        <v>1177</v>
      </c>
      <c r="B3351">
        <v>96</v>
      </c>
      <c r="C3351" s="32">
        <v>8742261</v>
      </c>
      <c r="D3351" t="s">
        <v>815</v>
      </c>
      <c r="E3351" t="s">
        <v>1867</v>
      </c>
      <c r="F3351" t="s">
        <v>11</v>
      </c>
      <c r="G3351" s="32">
        <v>18000000</v>
      </c>
      <c r="H3351">
        <v>3.7</v>
      </c>
    </row>
    <row r="3352" spans="1:8" x14ac:dyDescent="0.25">
      <c r="A3352" t="s">
        <v>163</v>
      </c>
      <c r="B3352">
        <v>109</v>
      </c>
      <c r="C3352" s="32">
        <v>26415649</v>
      </c>
      <c r="D3352" t="s">
        <v>145</v>
      </c>
      <c r="E3352" t="s">
        <v>3691</v>
      </c>
      <c r="F3352" t="s">
        <v>11</v>
      </c>
      <c r="G3352" s="32">
        <v>20000000</v>
      </c>
      <c r="H3352">
        <v>6.8</v>
      </c>
    </row>
    <row r="3353" spans="1:8" x14ac:dyDescent="0.25">
      <c r="A3353" t="s">
        <v>924</v>
      </c>
      <c r="B3353">
        <v>117</v>
      </c>
      <c r="C3353" s="32">
        <v>85300000</v>
      </c>
      <c r="D3353" t="s">
        <v>2685</v>
      </c>
      <c r="E3353" t="s">
        <v>5011</v>
      </c>
      <c r="F3353" t="s">
        <v>11</v>
      </c>
      <c r="G3353" s="32">
        <v>10000000</v>
      </c>
      <c r="H3353">
        <v>6.9</v>
      </c>
    </row>
    <row r="3354" spans="1:8" x14ac:dyDescent="0.25">
      <c r="A3354" t="s">
        <v>1807</v>
      </c>
      <c r="B3354">
        <v>117</v>
      </c>
      <c r="C3354" s="32">
        <v>32800000</v>
      </c>
      <c r="D3354" t="s">
        <v>1808</v>
      </c>
      <c r="E3354" t="s">
        <v>1809</v>
      </c>
      <c r="F3354" t="s">
        <v>11</v>
      </c>
      <c r="G3354" s="32">
        <v>40000000</v>
      </c>
      <c r="H3354">
        <v>4.3</v>
      </c>
    </row>
    <row r="3355" spans="1:8" x14ac:dyDescent="0.25">
      <c r="A3355" t="s">
        <v>315</v>
      </c>
      <c r="B3355">
        <v>77</v>
      </c>
      <c r="C3355" s="32">
        <v>64736114</v>
      </c>
      <c r="D3355" t="s">
        <v>89</v>
      </c>
      <c r="E3355" t="s">
        <v>468</v>
      </c>
      <c r="F3355" t="s">
        <v>11</v>
      </c>
      <c r="G3355" s="32">
        <v>120000000</v>
      </c>
      <c r="H3355">
        <v>5.4</v>
      </c>
    </row>
    <row r="3356" spans="1:8" x14ac:dyDescent="0.25">
      <c r="A3356" t="s">
        <v>315</v>
      </c>
      <c r="B3356">
        <v>84</v>
      </c>
      <c r="C3356" s="32">
        <v>140015224</v>
      </c>
      <c r="D3356" t="s">
        <v>260</v>
      </c>
      <c r="E3356" t="s">
        <v>561</v>
      </c>
      <c r="F3356" t="s">
        <v>11</v>
      </c>
      <c r="G3356" s="32">
        <v>133000000</v>
      </c>
      <c r="H3356">
        <v>5.9</v>
      </c>
    </row>
    <row r="3357" spans="1:8" x14ac:dyDescent="0.25">
      <c r="A3357" t="s">
        <v>1196</v>
      </c>
      <c r="B3357">
        <v>118</v>
      </c>
      <c r="C3357" s="32">
        <v>33828318</v>
      </c>
      <c r="D3357" t="s">
        <v>676</v>
      </c>
      <c r="E3357" t="s">
        <v>1611</v>
      </c>
      <c r="F3357" t="s">
        <v>11</v>
      </c>
      <c r="G3357" s="32">
        <v>55000000</v>
      </c>
      <c r="H3357">
        <v>5.8</v>
      </c>
    </row>
    <row r="3358" spans="1:8" x14ac:dyDescent="0.25">
      <c r="A3358" t="s">
        <v>6746</v>
      </c>
      <c r="B3358">
        <v>87</v>
      </c>
      <c r="C3358" s="32">
        <v>48405881.850000001</v>
      </c>
      <c r="D3358" t="s">
        <v>2559</v>
      </c>
      <c r="E3358" t="s">
        <v>6747</v>
      </c>
      <c r="F3358" t="s">
        <v>11</v>
      </c>
      <c r="G3358" s="32">
        <v>2500000</v>
      </c>
      <c r="H3358">
        <v>5</v>
      </c>
    </row>
    <row r="3359" spans="1:8" x14ac:dyDescent="0.25">
      <c r="A3359" t="s">
        <v>7684</v>
      </c>
      <c r="B3359">
        <v>122</v>
      </c>
      <c r="C3359" s="32">
        <v>48405881.850000001</v>
      </c>
      <c r="D3359" t="s">
        <v>386</v>
      </c>
      <c r="E3359" t="s">
        <v>7685</v>
      </c>
      <c r="F3359" t="s">
        <v>11</v>
      </c>
      <c r="G3359" s="32">
        <v>39887981.009999998</v>
      </c>
      <c r="H3359">
        <v>2.2000000000000002</v>
      </c>
    </row>
    <row r="3360" spans="1:8" x14ac:dyDescent="0.25">
      <c r="A3360" t="s">
        <v>7016</v>
      </c>
      <c r="B3360">
        <v>113</v>
      </c>
      <c r="C3360" s="32">
        <v>48405881.850000001</v>
      </c>
      <c r="D3360" t="s">
        <v>1883</v>
      </c>
      <c r="E3360" t="s">
        <v>7017</v>
      </c>
      <c r="F3360" t="s">
        <v>11</v>
      </c>
      <c r="G3360" s="32">
        <v>1800000</v>
      </c>
      <c r="H3360">
        <v>5.3</v>
      </c>
    </row>
    <row r="3361" spans="1:8" x14ac:dyDescent="0.25">
      <c r="A3361" t="s">
        <v>6974</v>
      </c>
      <c r="B3361">
        <v>97</v>
      </c>
      <c r="C3361" s="32">
        <v>466702</v>
      </c>
      <c r="D3361" t="s">
        <v>480</v>
      </c>
      <c r="E3361" t="s">
        <v>6975</v>
      </c>
      <c r="F3361" t="s">
        <v>11</v>
      </c>
      <c r="G3361" s="32">
        <v>39887981.009999998</v>
      </c>
      <c r="H3361">
        <v>7.3</v>
      </c>
    </row>
    <row r="3362" spans="1:8" x14ac:dyDescent="0.25">
      <c r="A3362" t="s">
        <v>678</v>
      </c>
      <c r="B3362">
        <v>98</v>
      </c>
      <c r="C3362" s="32">
        <v>48405881.850000001</v>
      </c>
      <c r="D3362" t="s">
        <v>1900</v>
      </c>
      <c r="E3362" t="s">
        <v>6883</v>
      </c>
      <c r="F3362" t="s">
        <v>497</v>
      </c>
      <c r="G3362" s="32">
        <v>17000000</v>
      </c>
      <c r="H3362">
        <v>6.5</v>
      </c>
    </row>
    <row r="3363" spans="1:8" x14ac:dyDescent="0.25">
      <c r="A3363" t="s">
        <v>35</v>
      </c>
      <c r="B3363">
        <v>128</v>
      </c>
      <c r="C3363" s="32">
        <v>36381716</v>
      </c>
      <c r="D3363" t="s">
        <v>416</v>
      </c>
      <c r="E3363" t="s">
        <v>1094</v>
      </c>
      <c r="F3363" t="s">
        <v>11</v>
      </c>
      <c r="G3363" s="32">
        <v>82000000</v>
      </c>
      <c r="H3363">
        <v>6.1</v>
      </c>
    </row>
    <row r="3364" spans="1:8" x14ac:dyDescent="0.25">
      <c r="A3364" t="s">
        <v>5071</v>
      </c>
      <c r="B3364">
        <v>123</v>
      </c>
      <c r="C3364" s="32">
        <v>18272447</v>
      </c>
      <c r="D3364" t="s">
        <v>1387</v>
      </c>
      <c r="E3364" t="s">
        <v>5072</v>
      </c>
      <c r="F3364" t="s">
        <v>11</v>
      </c>
      <c r="G3364" s="32">
        <v>10000000</v>
      </c>
      <c r="H3364">
        <v>5.9</v>
      </c>
    </row>
    <row r="3365" spans="1:8" x14ac:dyDescent="0.25">
      <c r="A3365" t="s">
        <v>6288</v>
      </c>
      <c r="B3365">
        <v>92</v>
      </c>
      <c r="C3365" s="32">
        <v>177840</v>
      </c>
      <c r="D3365" t="s">
        <v>2178</v>
      </c>
      <c r="E3365" t="s">
        <v>7848</v>
      </c>
      <c r="F3365" t="s">
        <v>11</v>
      </c>
      <c r="G3365" s="32">
        <v>250000</v>
      </c>
      <c r="H3365">
        <v>6.1</v>
      </c>
    </row>
    <row r="3366" spans="1:8" x14ac:dyDescent="0.25">
      <c r="A3366" t="s">
        <v>163</v>
      </c>
      <c r="B3366">
        <v>123</v>
      </c>
      <c r="C3366" s="32">
        <v>161087183</v>
      </c>
      <c r="D3366" t="s">
        <v>164</v>
      </c>
      <c r="E3366" t="s">
        <v>165</v>
      </c>
      <c r="F3366" t="s">
        <v>11</v>
      </c>
      <c r="G3366" s="32">
        <v>175000000</v>
      </c>
      <c r="H3366">
        <v>6.9</v>
      </c>
    </row>
    <row r="3367" spans="1:8" x14ac:dyDescent="0.25">
      <c r="A3367" t="s">
        <v>2485</v>
      </c>
      <c r="B3367">
        <v>108</v>
      </c>
      <c r="C3367" s="32">
        <v>19693891</v>
      </c>
      <c r="D3367" t="s">
        <v>1531</v>
      </c>
      <c r="E3367" t="s">
        <v>4123</v>
      </c>
      <c r="F3367" t="s">
        <v>11</v>
      </c>
      <c r="G3367" s="32">
        <v>34000000</v>
      </c>
      <c r="H3367">
        <v>4.9000000000000004</v>
      </c>
    </row>
    <row r="3368" spans="1:8" x14ac:dyDescent="0.25">
      <c r="A3368" t="s">
        <v>1727</v>
      </c>
      <c r="B3368">
        <v>142</v>
      </c>
      <c r="C3368" s="32">
        <v>19283782</v>
      </c>
      <c r="D3368" t="s">
        <v>1797</v>
      </c>
      <c r="E3368" t="s">
        <v>3513</v>
      </c>
      <c r="F3368" t="s">
        <v>11</v>
      </c>
      <c r="G3368" s="32">
        <v>22000000</v>
      </c>
      <c r="H3368">
        <v>6.6</v>
      </c>
    </row>
    <row r="3369" spans="1:8" x14ac:dyDescent="0.25">
      <c r="A3369" t="s">
        <v>4875</v>
      </c>
      <c r="B3369">
        <v>98</v>
      </c>
      <c r="C3369" s="32">
        <v>95016</v>
      </c>
      <c r="D3369" t="s">
        <v>1531</v>
      </c>
      <c r="E3369" t="s">
        <v>6594</v>
      </c>
      <c r="F3369" t="s">
        <v>2953</v>
      </c>
      <c r="G3369" s="32">
        <v>2700000</v>
      </c>
      <c r="H3369">
        <v>7.4</v>
      </c>
    </row>
    <row r="3370" spans="1:8" x14ac:dyDescent="0.25">
      <c r="A3370" t="s">
        <v>7859</v>
      </c>
      <c r="B3370">
        <v>93</v>
      </c>
      <c r="C3370" s="32">
        <v>48405881.850000001</v>
      </c>
      <c r="D3370" t="s">
        <v>6190</v>
      </c>
      <c r="E3370" t="s">
        <v>7860</v>
      </c>
      <c r="F3370" t="s">
        <v>11</v>
      </c>
      <c r="G3370" s="32">
        <v>39887981.009999998</v>
      </c>
      <c r="H3370">
        <v>2.5</v>
      </c>
    </row>
    <row r="3371" spans="1:8" x14ac:dyDescent="0.25">
      <c r="A3371" t="s">
        <v>6021</v>
      </c>
      <c r="B3371">
        <v>91</v>
      </c>
      <c r="C3371" s="32">
        <v>12055108</v>
      </c>
      <c r="D3371" t="s">
        <v>866</v>
      </c>
      <c r="E3371" t="s">
        <v>6022</v>
      </c>
      <c r="F3371" t="s">
        <v>11</v>
      </c>
      <c r="G3371" s="32">
        <v>8000000</v>
      </c>
      <c r="H3371">
        <v>6.9</v>
      </c>
    </row>
    <row r="3372" spans="1:8" x14ac:dyDescent="0.25">
      <c r="A3372" t="s">
        <v>5406</v>
      </c>
      <c r="B3372">
        <v>141</v>
      </c>
      <c r="C3372" s="32">
        <v>3064356</v>
      </c>
      <c r="D3372" t="s">
        <v>69</v>
      </c>
      <c r="E3372" t="s">
        <v>5882</v>
      </c>
      <c r="F3372" t="s">
        <v>11</v>
      </c>
      <c r="G3372" s="32">
        <v>5600000</v>
      </c>
      <c r="H3372">
        <v>6.9</v>
      </c>
    </row>
    <row r="3373" spans="1:8" x14ac:dyDescent="0.25">
      <c r="A3373" t="s">
        <v>1802</v>
      </c>
      <c r="B3373">
        <v>107</v>
      </c>
      <c r="C3373" s="32">
        <v>3675072</v>
      </c>
      <c r="D3373" t="s">
        <v>392</v>
      </c>
      <c r="E3373" t="s">
        <v>2314</v>
      </c>
      <c r="F3373" t="s">
        <v>11</v>
      </c>
      <c r="G3373" s="32">
        <v>26000000</v>
      </c>
      <c r="H3373">
        <v>7.3</v>
      </c>
    </row>
    <row r="3374" spans="1:8" x14ac:dyDescent="0.25">
      <c r="A3374" t="s">
        <v>113</v>
      </c>
      <c r="B3374">
        <v>112</v>
      </c>
      <c r="C3374" s="32">
        <v>126975169</v>
      </c>
      <c r="D3374" t="s">
        <v>1712</v>
      </c>
      <c r="E3374" t="s">
        <v>1713</v>
      </c>
      <c r="F3374" t="s">
        <v>11</v>
      </c>
      <c r="G3374" s="32">
        <v>50000000</v>
      </c>
      <c r="H3374">
        <v>7.1</v>
      </c>
    </row>
    <row r="3375" spans="1:8" x14ac:dyDescent="0.25">
      <c r="A3375" t="s">
        <v>3685</v>
      </c>
      <c r="B3375">
        <v>94</v>
      </c>
      <c r="C3375" s="32">
        <v>48405881.850000001</v>
      </c>
      <c r="D3375" t="s">
        <v>1478</v>
      </c>
      <c r="E3375" t="s">
        <v>7916</v>
      </c>
      <c r="F3375" t="s">
        <v>11</v>
      </c>
      <c r="G3375" s="32">
        <v>13000000</v>
      </c>
      <c r="H3375">
        <v>3.9</v>
      </c>
    </row>
    <row r="3376" spans="1:8" x14ac:dyDescent="0.25">
      <c r="A3376" t="s">
        <v>2095</v>
      </c>
      <c r="B3376">
        <v>104</v>
      </c>
      <c r="C3376" s="32">
        <v>20915465</v>
      </c>
      <c r="D3376" t="s">
        <v>2011</v>
      </c>
      <c r="E3376" t="s">
        <v>2096</v>
      </c>
      <c r="F3376" t="s">
        <v>11</v>
      </c>
      <c r="G3376" s="32">
        <v>42000000</v>
      </c>
      <c r="H3376">
        <v>4</v>
      </c>
    </row>
    <row r="3377" spans="1:8" x14ac:dyDescent="0.25">
      <c r="A3377" t="s">
        <v>5093</v>
      </c>
      <c r="B3377">
        <v>100</v>
      </c>
      <c r="C3377" s="32">
        <v>11529368</v>
      </c>
      <c r="D3377" t="s">
        <v>8031</v>
      </c>
      <c r="E3377" t="s">
        <v>8032</v>
      </c>
      <c r="F3377" t="s">
        <v>11</v>
      </c>
      <c r="G3377" s="32">
        <v>65000</v>
      </c>
      <c r="H3377">
        <v>7.3</v>
      </c>
    </row>
    <row r="3378" spans="1:8" x14ac:dyDescent="0.25">
      <c r="A3378" t="s">
        <v>1681</v>
      </c>
      <c r="B3378">
        <v>100</v>
      </c>
      <c r="C3378" s="32">
        <v>18488314</v>
      </c>
      <c r="D3378" t="s">
        <v>4217</v>
      </c>
      <c r="E3378" t="s">
        <v>7202</v>
      </c>
      <c r="F3378" t="s">
        <v>11</v>
      </c>
      <c r="G3378" s="32">
        <v>1200000</v>
      </c>
      <c r="H3378">
        <v>7.1</v>
      </c>
    </row>
    <row r="3379" spans="1:8" x14ac:dyDescent="0.25">
      <c r="A3379" t="s">
        <v>214</v>
      </c>
      <c r="B3379">
        <v>96</v>
      </c>
      <c r="C3379" s="32">
        <v>322157</v>
      </c>
      <c r="D3379" t="s">
        <v>3102</v>
      </c>
      <c r="E3379" t="s">
        <v>6743</v>
      </c>
      <c r="F3379" t="s">
        <v>11</v>
      </c>
      <c r="G3379" s="32">
        <v>2500000</v>
      </c>
      <c r="H3379">
        <v>6.8</v>
      </c>
    </row>
    <row r="3380" spans="1:8" x14ac:dyDescent="0.25">
      <c r="A3380" t="s">
        <v>3803</v>
      </c>
      <c r="B3380">
        <v>88</v>
      </c>
      <c r="C3380" s="32">
        <v>9109322</v>
      </c>
      <c r="D3380" t="s">
        <v>909</v>
      </c>
      <c r="E3380" t="s">
        <v>3804</v>
      </c>
      <c r="F3380" t="s">
        <v>11</v>
      </c>
      <c r="G3380" s="32">
        <v>20000000</v>
      </c>
      <c r="H3380">
        <v>1.9</v>
      </c>
    </row>
    <row r="3381" spans="1:8" x14ac:dyDescent="0.25">
      <c r="A3381" t="s">
        <v>2220</v>
      </c>
      <c r="B3381">
        <v>119</v>
      </c>
      <c r="C3381" s="32">
        <v>121463226</v>
      </c>
      <c r="D3381" t="s">
        <v>676</v>
      </c>
      <c r="E3381" t="s">
        <v>4073</v>
      </c>
      <c r="F3381" t="s">
        <v>11</v>
      </c>
      <c r="G3381" s="32">
        <v>20000000</v>
      </c>
      <c r="H3381">
        <v>7.6</v>
      </c>
    </row>
    <row r="3382" spans="1:8" x14ac:dyDescent="0.25">
      <c r="A3382" t="s">
        <v>6937</v>
      </c>
      <c r="B3382">
        <v>102</v>
      </c>
      <c r="C3382" s="32">
        <v>13220</v>
      </c>
      <c r="D3382" t="s">
        <v>3509</v>
      </c>
      <c r="E3382" t="s">
        <v>6938</v>
      </c>
      <c r="F3382" t="s">
        <v>11</v>
      </c>
      <c r="G3382" s="32">
        <v>39887981.009999998</v>
      </c>
      <c r="H3382">
        <v>3.9</v>
      </c>
    </row>
    <row r="3383" spans="1:8" x14ac:dyDescent="0.25">
      <c r="A3383" t="s">
        <v>2933</v>
      </c>
      <c r="B3383">
        <v>80</v>
      </c>
      <c r="C3383" s="32">
        <v>3101301</v>
      </c>
      <c r="D3383" t="s">
        <v>2934</v>
      </c>
      <c r="E3383" t="s">
        <v>2935</v>
      </c>
      <c r="F3383" t="s">
        <v>11</v>
      </c>
      <c r="G3383" s="32">
        <v>39887981.009999998</v>
      </c>
      <c r="H3383">
        <v>4</v>
      </c>
    </row>
    <row r="3384" spans="1:8" x14ac:dyDescent="0.25">
      <c r="A3384" t="s">
        <v>2554</v>
      </c>
      <c r="B3384">
        <v>82</v>
      </c>
      <c r="C3384" s="32">
        <v>25871834</v>
      </c>
      <c r="D3384" t="s">
        <v>2555</v>
      </c>
      <c r="E3384" t="s">
        <v>2556</v>
      </c>
      <c r="F3384" t="s">
        <v>11</v>
      </c>
      <c r="G3384" s="32">
        <v>35000000</v>
      </c>
      <c r="H3384">
        <v>4.5</v>
      </c>
    </row>
    <row r="3385" spans="1:8" x14ac:dyDescent="0.25">
      <c r="A3385" t="s">
        <v>1653</v>
      </c>
      <c r="B3385">
        <v>116</v>
      </c>
      <c r="C3385" s="32">
        <v>108200000</v>
      </c>
      <c r="D3385" t="s">
        <v>190</v>
      </c>
      <c r="E3385" t="s">
        <v>1654</v>
      </c>
      <c r="F3385" t="s">
        <v>11</v>
      </c>
      <c r="G3385" s="32">
        <v>54000000</v>
      </c>
      <c r="H3385">
        <v>6.8</v>
      </c>
    </row>
    <row r="3386" spans="1:8" x14ac:dyDescent="0.25">
      <c r="A3386" t="s">
        <v>1653</v>
      </c>
      <c r="B3386">
        <v>125</v>
      </c>
      <c r="C3386" s="32">
        <v>60000000</v>
      </c>
      <c r="D3386" t="s">
        <v>650</v>
      </c>
      <c r="E3386" t="s">
        <v>2354</v>
      </c>
      <c r="F3386" t="s">
        <v>11</v>
      </c>
      <c r="G3386" s="32">
        <v>39000000</v>
      </c>
      <c r="H3386">
        <v>4.9000000000000004</v>
      </c>
    </row>
    <row r="3387" spans="1:8" x14ac:dyDescent="0.25">
      <c r="A3387" t="s">
        <v>4139</v>
      </c>
      <c r="B3387">
        <v>134</v>
      </c>
      <c r="C3387" s="32">
        <v>15681020</v>
      </c>
      <c r="D3387" t="s">
        <v>2589</v>
      </c>
      <c r="E3387" t="s">
        <v>4140</v>
      </c>
      <c r="F3387" t="s">
        <v>11</v>
      </c>
      <c r="G3387" s="32">
        <v>17000000</v>
      </c>
      <c r="H3387">
        <v>3.6</v>
      </c>
    </row>
    <row r="3388" spans="1:8" x14ac:dyDescent="0.25">
      <c r="A3388" t="s">
        <v>37</v>
      </c>
      <c r="B3388">
        <v>169</v>
      </c>
      <c r="C3388" s="32">
        <v>200069408</v>
      </c>
      <c r="D3388" t="s">
        <v>22</v>
      </c>
      <c r="E3388" t="s">
        <v>38</v>
      </c>
      <c r="F3388" t="s">
        <v>11</v>
      </c>
      <c r="G3388" s="32">
        <v>209000000</v>
      </c>
      <c r="H3388">
        <v>6.1</v>
      </c>
    </row>
    <row r="3389" spans="1:8" x14ac:dyDescent="0.25">
      <c r="A3389" t="s">
        <v>352</v>
      </c>
      <c r="B3389">
        <v>188</v>
      </c>
      <c r="C3389" s="32">
        <v>134218018</v>
      </c>
      <c r="D3389" t="s">
        <v>1562</v>
      </c>
      <c r="E3389" t="s">
        <v>1563</v>
      </c>
      <c r="F3389" t="s">
        <v>11</v>
      </c>
      <c r="G3389" s="32">
        <v>55000000</v>
      </c>
      <c r="H3389">
        <v>7.3</v>
      </c>
    </row>
    <row r="3390" spans="1:8" x14ac:dyDescent="0.25">
      <c r="A3390" t="s">
        <v>1488</v>
      </c>
      <c r="B3390">
        <v>91</v>
      </c>
      <c r="C3390" s="32">
        <v>14218868</v>
      </c>
      <c r="D3390" t="s">
        <v>1478</v>
      </c>
      <c r="E3390" t="s">
        <v>1489</v>
      </c>
      <c r="F3390" t="s">
        <v>11</v>
      </c>
      <c r="G3390" s="32">
        <v>65000000</v>
      </c>
      <c r="H3390">
        <v>4.8</v>
      </c>
    </row>
    <row r="3391" spans="1:8" x14ac:dyDescent="0.25">
      <c r="A3391" t="s">
        <v>3316</v>
      </c>
      <c r="B3391">
        <v>81</v>
      </c>
      <c r="C3391" s="32">
        <v>30628981</v>
      </c>
      <c r="D3391" t="s">
        <v>569</v>
      </c>
      <c r="E3391" t="s">
        <v>4549</v>
      </c>
      <c r="F3391" t="s">
        <v>11</v>
      </c>
      <c r="G3391" s="32">
        <v>14000000</v>
      </c>
      <c r="H3391">
        <v>5</v>
      </c>
    </row>
    <row r="3392" spans="1:8" x14ac:dyDescent="0.25">
      <c r="A3392" t="s">
        <v>8040</v>
      </c>
      <c r="B3392">
        <v>87</v>
      </c>
      <c r="C3392" s="32">
        <v>48405881.850000001</v>
      </c>
      <c r="D3392" t="s">
        <v>676</v>
      </c>
      <c r="E3392" t="s">
        <v>8041</v>
      </c>
      <c r="F3392" t="s">
        <v>11</v>
      </c>
      <c r="G3392" s="32">
        <v>39887981.009999998</v>
      </c>
      <c r="H3392">
        <v>6.3</v>
      </c>
    </row>
    <row r="3393" spans="1:8" x14ac:dyDescent="0.25">
      <c r="A3393" t="s">
        <v>6711</v>
      </c>
      <c r="B3393">
        <v>99</v>
      </c>
      <c r="C3393" s="32">
        <v>48405881.850000001</v>
      </c>
      <c r="D3393" t="s">
        <v>6712</v>
      </c>
      <c r="E3393" t="s">
        <v>6713</v>
      </c>
      <c r="F3393" t="s">
        <v>497</v>
      </c>
      <c r="G3393" s="32">
        <v>3200000</v>
      </c>
      <c r="H3393">
        <v>6.6</v>
      </c>
    </row>
    <row r="3394" spans="1:8" x14ac:dyDescent="0.25">
      <c r="A3394" t="s">
        <v>5851</v>
      </c>
      <c r="B3394">
        <v>85</v>
      </c>
      <c r="C3394" s="32">
        <v>36497</v>
      </c>
      <c r="D3394" t="s">
        <v>676</v>
      </c>
      <c r="E3394" t="s">
        <v>5852</v>
      </c>
      <c r="F3394" t="s">
        <v>11</v>
      </c>
      <c r="G3394" s="32">
        <v>6000000</v>
      </c>
      <c r="H3394">
        <v>4.7</v>
      </c>
    </row>
    <row r="3395" spans="1:8" x14ac:dyDescent="0.25">
      <c r="A3395" t="s">
        <v>667</v>
      </c>
      <c r="B3395">
        <v>85</v>
      </c>
      <c r="C3395" s="32">
        <v>58867694</v>
      </c>
      <c r="D3395" t="s">
        <v>668</v>
      </c>
      <c r="E3395" t="s">
        <v>669</v>
      </c>
      <c r="F3395" t="s">
        <v>11</v>
      </c>
      <c r="G3395" s="32">
        <v>100000000</v>
      </c>
      <c r="H3395">
        <v>6.8</v>
      </c>
    </row>
    <row r="3396" spans="1:8" x14ac:dyDescent="0.25">
      <c r="A3396" t="s">
        <v>211</v>
      </c>
      <c r="B3396">
        <v>89</v>
      </c>
      <c r="C3396" s="32">
        <v>38542418</v>
      </c>
      <c r="D3396" t="s">
        <v>964</v>
      </c>
      <c r="E3396" t="s">
        <v>965</v>
      </c>
      <c r="F3396" t="s">
        <v>11</v>
      </c>
      <c r="G3396" s="32">
        <v>80000000</v>
      </c>
      <c r="H3396">
        <v>6.3</v>
      </c>
    </row>
    <row r="3397" spans="1:8" x14ac:dyDescent="0.25">
      <c r="A3397" t="s">
        <v>856</v>
      </c>
      <c r="B3397">
        <v>90</v>
      </c>
      <c r="C3397" s="32">
        <v>101055</v>
      </c>
      <c r="D3397" t="s">
        <v>2173</v>
      </c>
      <c r="E3397" t="s">
        <v>6242</v>
      </c>
      <c r="F3397" t="s">
        <v>11</v>
      </c>
      <c r="G3397" s="32">
        <v>4000000</v>
      </c>
      <c r="H3397">
        <v>5</v>
      </c>
    </row>
    <row r="3398" spans="1:8" x14ac:dyDescent="0.25">
      <c r="A3398" t="s">
        <v>1752</v>
      </c>
      <c r="B3398">
        <v>96</v>
      </c>
      <c r="C3398" s="32">
        <v>48405881.850000001</v>
      </c>
      <c r="D3398" t="s">
        <v>108</v>
      </c>
      <c r="E3398" t="s">
        <v>3898</v>
      </c>
      <c r="F3398" t="s">
        <v>11</v>
      </c>
      <c r="G3398" s="32">
        <v>20000000</v>
      </c>
      <c r="H3398">
        <v>5.6</v>
      </c>
    </row>
    <row r="3399" spans="1:8" x14ac:dyDescent="0.25">
      <c r="A3399" t="s">
        <v>3094</v>
      </c>
      <c r="B3399">
        <v>99</v>
      </c>
      <c r="C3399" s="32">
        <v>8712564</v>
      </c>
      <c r="D3399" t="s">
        <v>737</v>
      </c>
      <c r="E3399" t="s">
        <v>3095</v>
      </c>
      <c r="F3399" t="s">
        <v>11</v>
      </c>
      <c r="G3399" s="32">
        <v>27000000</v>
      </c>
      <c r="H3399">
        <v>5.9</v>
      </c>
    </row>
    <row r="3400" spans="1:8" x14ac:dyDescent="0.25">
      <c r="A3400" t="s">
        <v>836</v>
      </c>
      <c r="B3400">
        <v>154</v>
      </c>
      <c r="C3400" s="32">
        <v>48405881.850000001</v>
      </c>
      <c r="D3400" t="s">
        <v>3808</v>
      </c>
      <c r="E3400" t="s">
        <v>3809</v>
      </c>
      <c r="F3400" t="s">
        <v>11</v>
      </c>
      <c r="G3400" s="32">
        <v>20000000</v>
      </c>
      <c r="H3400">
        <v>7</v>
      </c>
    </row>
    <row r="3401" spans="1:8" x14ac:dyDescent="0.25">
      <c r="A3401" t="s">
        <v>1070</v>
      </c>
      <c r="B3401">
        <v>108</v>
      </c>
      <c r="C3401" s="32">
        <v>127214072</v>
      </c>
      <c r="D3401" t="s">
        <v>569</v>
      </c>
      <c r="E3401" t="s">
        <v>2357</v>
      </c>
      <c r="F3401" t="s">
        <v>11</v>
      </c>
      <c r="G3401" s="32">
        <v>38000000</v>
      </c>
      <c r="H3401">
        <v>6.1</v>
      </c>
    </row>
    <row r="3402" spans="1:8" x14ac:dyDescent="0.25">
      <c r="A3402" t="s">
        <v>2255</v>
      </c>
      <c r="B3402">
        <v>119</v>
      </c>
      <c r="C3402" s="32">
        <v>25178165</v>
      </c>
      <c r="D3402" t="s">
        <v>69</v>
      </c>
      <c r="E3402" t="s">
        <v>2256</v>
      </c>
      <c r="F3402" t="s">
        <v>11</v>
      </c>
      <c r="G3402" s="32">
        <v>40000000</v>
      </c>
      <c r="H3402">
        <v>6.7</v>
      </c>
    </row>
    <row r="3403" spans="1:8" x14ac:dyDescent="0.25">
      <c r="A3403" t="s">
        <v>7951</v>
      </c>
      <c r="B3403">
        <v>97</v>
      </c>
      <c r="C3403" s="32">
        <v>15180000</v>
      </c>
      <c r="D3403" t="s">
        <v>730</v>
      </c>
      <c r="E3403" t="s">
        <v>7952</v>
      </c>
      <c r="F3403" t="s">
        <v>11</v>
      </c>
      <c r="G3403" s="32">
        <v>500000</v>
      </c>
      <c r="H3403">
        <v>5.5</v>
      </c>
    </row>
    <row r="3404" spans="1:8" x14ac:dyDescent="0.25">
      <c r="A3404" t="s">
        <v>5530</v>
      </c>
      <c r="B3404">
        <v>96</v>
      </c>
      <c r="C3404" s="32">
        <v>48405881.850000001</v>
      </c>
      <c r="D3404" t="s">
        <v>145</v>
      </c>
      <c r="E3404" t="s">
        <v>5531</v>
      </c>
      <c r="F3404" t="s">
        <v>11</v>
      </c>
      <c r="G3404" s="32">
        <v>8000000</v>
      </c>
      <c r="H3404">
        <v>4.5999999999999996</v>
      </c>
    </row>
    <row r="3405" spans="1:8" x14ac:dyDescent="0.25">
      <c r="A3405" t="s">
        <v>437</v>
      </c>
      <c r="B3405">
        <v>89</v>
      </c>
      <c r="C3405" s="32">
        <v>598645</v>
      </c>
      <c r="D3405" t="s">
        <v>569</v>
      </c>
      <c r="E3405" t="s">
        <v>5193</v>
      </c>
      <c r="F3405" t="s">
        <v>11</v>
      </c>
      <c r="G3405" s="32">
        <v>10000000</v>
      </c>
      <c r="H3405">
        <v>3.6</v>
      </c>
    </row>
    <row r="3406" spans="1:8" x14ac:dyDescent="0.25">
      <c r="A3406" t="s">
        <v>3208</v>
      </c>
      <c r="B3406">
        <v>85</v>
      </c>
      <c r="C3406" s="32">
        <v>28563926</v>
      </c>
      <c r="D3406" t="s">
        <v>1387</v>
      </c>
      <c r="E3406" t="s">
        <v>5055</v>
      </c>
      <c r="F3406" t="s">
        <v>11</v>
      </c>
      <c r="G3406" s="32">
        <v>8500000</v>
      </c>
      <c r="H3406">
        <v>5</v>
      </c>
    </row>
    <row r="3407" spans="1:8" x14ac:dyDescent="0.25">
      <c r="A3407" t="s">
        <v>5485</v>
      </c>
      <c r="B3407">
        <v>102</v>
      </c>
      <c r="C3407" s="32">
        <v>10105505</v>
      </c>
      <c r="D3407" t="s">
        <v>737</v>
      </c>
      <c r="E3407" t="s">
        <v>5536</v>
      </c>
      <c r="F3407" t="s">
        <v>11</v>
      </c>
      <c r="G3407" s="32">
        <v>39887981.009999998</v>
      </c>
      <c r="H3407">
        <v>6.8</v>
      </c>
    </row>
    <row r="3408" spans="1:8" x14ac:dyDescent="0.25">
      <c r="A3408" t="s">
        <v>3575</v>
      </c>
      <c r="B3408">
        <v>120</v>
      </c>
      <c r="C3408" s="32">
        <v>16284360</v>
      </c>
      <c r="D3408" t="s">
        <v>866</v>
      </c>
      <c r="E3408" t="s">
        <v>3576</v>
      </c>
      <c r="F3408" t="s">
        <v>11</v>
      </c>
      <c r="G3408" s="32">
        <v>21000000</v>
      </c>
      <c r="H3408">
        <v>6.1</v>
      </c>
    </row>
    <row r="3409" spans="1:8" x14ac:dyDescent="0.25">
      <c r="A3409" t="s">
        <v>169</v>
      </c>
      <c r="B3409">
        <v>96</v>
      </c>
      <c r="C3409" s="32">
        <v>4505922</v>
      </c>
      <c r="D3409" t="s">
        <v>866</v>
      </c>
      <c r="E3409" t="s">
        <v>7898</v>
      </c>
      <c r="F3409" t="s">
        <v>11</v>
      </c>
      <c r="G3409" s="32">
        <v>200000</v>
      </c>
      <c r="H3409">
        <v>7.4</v>
      </c>
    </row>
    <row r="3410" spans="1:8" x14ac:dyDescent="0.25">
      <c r="A3410" t="s">
        <v>2389</v>
      </c>
      <c r="B3410">
        <v>118</v>
      </c>
      <c r="C3410" s="32">
        <v>6482195</v>
      </c>
      <c r="D3410" t="s">
        <v>763</v>
      </c>
      <c r="E3410" t="s">
        <v>2390</v>
      </c>
      <c r="F3410" t="s">
        <v>11</v>
      </c>
      <c r="G3410" s="32">
        <v>37000000</v>
      </c>
      <c r="H3410">
        <v>6.4</v>
      </c>
    </row>
    <row r="3411" spans="1:8" x14ac:dyDescent="0.25">
      <c r="A3411" t="s">
        <v>571</v>
      </c>
      <c r="B3411">
        <v>99</v>
      </c>
      <c r="C3411" s="32">
        <v>69772969</v>
      </c>
      <c r="D3411" t="s">
        <v>108</v>
      </c>
      <c r="E3411" t="s">
        <v>948</v>
      </c>
      <c r="F3411" t="s">
        <v>11</v>
      </c>
      <c r="G3411" s="32">
        <v>80000000</v>
      </c>
      <c r="H3411">
        <v>6.5</v>
      </c>
    </row>
    <row r="3412" spans="1:8" x14ac:dyDescent="0.25">
      <c r="A3412" t="s">
        <v>4173</v>
      </c>
      <c r="B3412">
        <v>108</v>
      </c>
      <c r="C3412" s="32">
        <v>11702090</v>
      </c>
      <c r="D3412" t="s">
        <v>569</v>
      </c>
      <c r="E3412" t="s">
        <v>4174</v>
      </c>
      <c r="F3412" t="s">
        <v>11</v>
      </c>
      <c r="G3412" s="32">
        <v>16500000</v>
      </c>
      <c r="H3412">
        <v>6.3</v>
      </c>
    </row>
    <row r="3413" spans="1:8" x14ac:dyDescent="0.25">
      <c r="A3413" t="s">
        <v>3846</v>
      </c>
      <c r="B3413">
        <v>124</v>
      </c>
      <c r="C3413" s="32">
        <v>3081925</v>
      </c>
      <c r="D3413" t="s">
        <v>480</v>
      </c>
      <c r="E3413" t="s">
        <v>3847</v>
      </c>
      <c r="F3413" t="s">
        <v>11</v>
      </c>
      <c r="G3413" s="32">
        <v>21000000</v>
      </c>
      <c r="H3413">
        <v>7.5</v>
      </c>
    </row>
    <row r="3414" spans="1:8" x14ac:dyDescent="0.25">
      <c r="A3414" t="s">
        <v>1767</v>
      </c>
      <c r="B3414">
        <v>128</v>
      </c>
      <c r="C3414" s="32">
        <v>50815288</v>
      </c>
      <c r="D3414" t="s">
        <v>1387</v>
      </c>
      <c r="E3414" t="s">
        <v>1768</v>
      </c>
      <c r="F3414" t="s">
        <v>11</v>
      </c>
      <c r="G3414" s="32">
        <v>50000000</v>
      </c>
      <c r="H3414">
        <v>7</v>
      </c>
    </row>
    <row r="3415" spans="1:8" x14ac:dyDescent="0.25">
      <c r="A3415" t="s">
        <v>1767</v>
      </c>
      <c r="B3415">
        <v>128</v>
      </c>
      <c r="C3415" s="32">
        <v>50815288</v>
      </c>
      <c r="D3415" t="s">
        <v>1387</v>
      </c>
      <c r="E3415" t="s">
        <v>1768</v>
      </c>
      <c r="F3415" t="s">
        <v>11</v>
      </c>
      <c r="G3415" s="32">
        <v>50000000</v>
      </c>
      <c r="H3415">
        <v>7</v>
      </c>
    </row>
    <row r="3416" spans="1:8" x14ac:dyDescent="0.25">
      <c r="A3416" t="s">
        <v>5575</v>
      </c>
      <c r="B3416">
        <v>153</v>
      </c>
      <c r="C3416" s="32">
        <v>872643</v>
      </c>
      <c r="D3416" t="s">
        <v>932</v>
      </c>
      <c r="E3416" t="s">
        <v>5576</v>
      </c>
      <c r="F3416" t="s">
        <v>1905</v>
      </c>
      <c r="G3416" s="32">
        <v>6000000</v>
      </c>
      <c r="H3416">
        <v>5.4</v>
      </c>
    </row>
    <row r="3417" spans="1:8" x14ac:dyDescent="0.25">
      <c r="A3417" t="s">
        <v>878</v>
      </c>
      <c r="B3417">
        <v>78</v>
      </c>
      <c r="C3417" s="32">
        <v>2882062</v>
      </c>
      <c r="D3417" t="s">
        <v>480</v>
      </c>
      <c r="E3417" t="s">
        <v>7955</v>
      </c>
      <c r="F3417" t="s">
        <v>11</v>
      </c>
      <c r="G3417" s="32">
        <v>150000</v>
      </c>
      <c r="H3417">
        <v>6.3</v>
      </c>
    </row>
    <row r="3418" spans="1:8" x14ac:dyDescent="0.25">
      <c r="A3418" t="s">
        <v>4742</v>
      </c>
      <c r="B3418">
        <v>148</v>
      </c>
      <c r="C3418" s="32">
        <v>1110186</v>
      </c>
      <c r="D3418" t="s">
        <v>498</v>
      </c>
      <c r="E3418" t="s">
        <v>4743</v>
      </c>
      <c r="F3418" t="s">
        <v>4287</v>
      </c>
      <c r="G3418" s="32">
        <v>12800000</v>
      </c>
      <c r="H3418">
        <v>8.1</v>
      </c>
    </row>
    <row r="3419" spans="1:8" x14ac:dyDescent="0.25">
      <c r="A3419" t="s">
        <v>3935</v>
      </c>
      <c r="B3419">
        <v>97</v>
      </c>
      <c r="C3419" s="32">
        <v>6923891</v>
      </c>
      <c r="D3419" t="s">
        <v>480</v>
      </c>
      <c r="E3419" t="s">
        <v>3936</v>
      </c>
      <c r="F3419" t="s">
        <v>11</v>
      </c>
      <c r="G3419" s="32">
        <v>23000000</v>
      </c>
      <c r="H3419">
        <v>6.3</v>
      </c>
    </row>
    <row r="3420" spans="1:8" x14ac:dyDescent="0.25">
      <c r="A3420" t="s">
        <v>4042</v>
      </c>
      <c r="B3420">
        <v>121</v>
      </c>
      <c r="C3420" s="32">
        <v>1729969</v>
      </c>
      <c r="D3420" t="s">
        <v>1387</v>
      </c>
      <c r="E3420" t="s">
        <v>6149</v>
      </c>
      <c r="F3420" t="s">
        <v>11</v>
      </c>
      <c r="G3420" s="32">
        <v>5000000</v>
      </c>
      <c r="H3420">
        <v>7.4</v>
      </c>
    </row>
    <row r="3421" spans="1:8" x14ac:dyDescent="0.25">
      <c r="A3421" t="s">
        <v>2844</v>
      </c>
      <c r="B3421">
        <v>118</v>
      </c>
      <c r="C3421" s="32">
        <v>34703228</v>
      </c>
      <c r="D3421" t="s">
        <v>2107</v>
      </c>
      <c r="E3421" t="s">
        <v>2845</v>
      </c>
      <c r="F3421" t="s">
        <v>11</v>
      </c>
      <c r="G3421" s="32">
        <v>30000000</v>
      </c>
      <c r="H3421">
        <v>6.7</v>
      </c>
    </row>
    <row r="3422" spans="1:8" x14ac:dyDescent="0.25">
      <c r="A3422" t="s">
        <v>1897</v>
      </c>
      <c r="B3422">
        <v>98</v>
      </c>
      <c r="C3422" s="32">
        <v>139852971</v>
      </c>
      <c r="D3422" t="s">
        <v>108</v>
      </c>
      <c r="E3422" t="s">
        <v>1939</v>
      </c>
      <c r="F3422" t="s">
        <v>11</v>
      </c>
      <c r="G3422" s="32">
        <v>45000000</v>
      </c>
      <c r="H3422">
        <v>6.3</v>
      </c>
    </row>
    <row r="3423" spans="1:8" x14ac:dyDescent="0.25">
      <c r="A3423" t="s">
        <v>1897</v>
      </c>
      <c r="B3423">
        <v>115</v>
      </c>
      <c r="C3423" s="32">
        <v>89253340</v>
      </c>
      <c r="D3423" t="s">
        <v>19</v>
      </c>
      <c r="E3423" t="s">
        <v>1898</v>
      </c>
      <c r="F3423" t="s">
        <v>11</v>
      </c>
      <c r="G3423" s="32">
        <v>48000000</v>
      </c>
      <c r="H3423">
        <v>6</v>
      </c>
    </row>
    <row r="3424" spans="1:8" x14ac:dyDescent="0.25">
      <c r="A3424" t="s">
        <v>1690</v>
      </c>
      <c r="B3424">
        <v>93</v>
      </c>
      <c r="C3424" s="32">
        <v>145000989</v>
      </c>
      <c r="D3424" t="s">
        <v>19</v>
      </c>
      <c r="E3424" t="s">
        <v>3163</v>
      </c>
      <c r="F3424" t="s">
        <v>11</v>
      </c>
      <c r="G3424" s="32">
        <v>25000000</v>
      </c>
      <c r="H3424">
        <v>7.9</v>
      </c>
    </row>
    <row r="3425" spans="1:8" x14ac:dyDescent="0.25">
      <c r="A3425" t="s">
        <v>2675</v>
      </c>
      <c r="B3425">
        <v>107</v>
      </c>
      <c r="C3425" s="32">
        <v>57744720</v>
      </c>
      <c r="D3425" t="s">
        <v>108</v>
      </c>
      <c r="E3425" t="s">
        <v>2676</v>
      </c>
      <c r="F3425" t="s">
        <v>11</v>
      </c>
      <c r="G3425" s="32">
        <v>20000000</v>
      </c>
      <c r="H3425">
        <v>6.2</v>
      </c>
    </row>
    <row r="3426" spans="1:8" x14ac:dyDescent="0.25">
      <c r="A3426" t="s">
        <v>354</v>
      </c>
      <c r="B3426">
        <v>120</v>
      </c>
      <c r="C3426" s="32">
        <v>7443007</v>
      </c>
      <c r="D3426" t="s">
        <v>1873</v>
      </c>
      <c r="E3426" t="s">
        <v>3001</v>
      </c>
      <c r="F3426" t="s">
        <v>11</v>
      </c>
      <c r="G3426" s="32">
        <v>30000000</v>
      </c>
      <c r="H3426">
        <v>6.7</v>
      </c>
    </row>
    <row r="3427" spans="1:8" x14ac:dyDescent="0.25">
      <c r="A3427" t="s">
        <v>4810</v>
      </c>
      <c r="B3427">
        <v>92</v>
      </c>
      <c r="C3427" s="32">
        <v>21088568</v>
      </c>
      <c r="D3427" t="s">
        <v>3021</v>
      </c>
      <c r="E3427" t="s">
        <v>4811</v>
      </c>
      <c r="F3427" t="s">
        <v>11</v>
      </c>
      <c r="G3427" s="32">
        <v>13000000</v>
      </c>
      <c r="H3427">
        <v>6.7</v>
      </c>
    </row>
    <row r="3428" spans="1:8" x14ac:dyDescent="0.25">
      <c r="A3428" t="s">
        <v>5792</v>
      </c>
      <c r="B3428">
        <v>98</v>
      </c>
      <c r="C3428" s="32">
        <v>11797927</v>
      </c>
      <c r="D3428" t="s">
        <v>4336</v>
      </c>
      <c r="E3428" t="s">
        <v>5793</v>
      </c>
      <c r="F3428" t="s">
        <v>11</v>
      </c>
      <c r="G3428" s="32">
        <v>6000000</v>
      </c>
      <c r="H3428">
        <v>6.1</v>
      </c>
    </row>
    <row r="3429" spans="1:8" x14ac:dyDescent="0.25">
      <c r="A3429" t="s">
        <v>251</v>
      </c>
      <c r="B3429">
        <v>110</v>
      </c>
      <c r="C3429" s="32">
        <v>3468572</v>
      </c>
      <c r="D3429" t="s">
        <v>1165</v>
      </c>
      <c r="E3429" t="s">
        <v>6293</v>
      </c>
      <c r="F3429" t="s">
        <v>11</v>
      </c>
      <c r="G3429" s="32">
        <v>4000000</v>
      </c>
      <c r="H3429">
        <v>7.3</v>
      </c>
    </row>
    <row r="3430" spans="1:8" x14ac:dyDescent="0.25">
      <c r="A3430" t="s">
        <v>590</v>
      </c>
      <c r="B3430">
        <v>122</v>
      </c>
      <c r="C3430" s="32">
        <v>148213377</v>
      </c>
      <c r="D3430" t="s">
        <v>1105</v>
      </c>
      <c r="E3430" t="s">
        <v>1106</v>
      </c>
      <c r="F3430" t="s">
        <v>11</v>
      </c>
      <c r="G3430" s="32">
        <v>73000000</v>
      </c>
      <c r="H3430">
        <v>6.6</v>
      </c>
    </row>
    <row r="3431" spans="1:8" x14ac:dyDescent="0.25">
      <c r="A3431" t="s">
        <v>2978</v>
      </c>
      <c r="B3431">
        <v>100</v>
      </c>
      <c r="C3431" s="32">
        <v>84518155</v>
      </c>
      <c r="D3431" t="s">
        <v>676</v>
      </c>
      <c r="E3431" t="s">
        <v>3605</v>
      </c>
      <c r="F3431" t="s">
        <v>11</v>
      </c>
      <c r="G3431" s="32">
        <v>20000000</v>
      </c>
      <c r="H3431">
        <v>4.9000000000000004</v>
      </c>
    </row>
    <row r="3432" spans="1:8" x14ac:dyDescent="0.25">
      <c r="A3432" t="s">
        <v>27</v>
      </c>
      <c r="B3432">
        <v>100</v>
      </c>
      <c r="C3432" s="32">
        <v>200807262</v>
      </c>
      <c r="D3432" t="s">
        <v>28</v>
      </c>
      <c r="E3432" t="s">
        <v>29</v>
      </c>
      <c r="F3432" t="s">
        <v>11</v>
      </c>
      <c r="G3432" s="32">
        <v>260000000</v>
      </c>
      <c r="H3432">
        <v>7.8</v>
      </c>
    </row>
    <row r="3433" spans="1:8" x14ac:dyDescent="0.25">
      <c r="A3433" t="s">
        <v>787</v>
      </c>
      <c r="B3433">
        <v>97</v>
      </c>
      <c r="C3433" s="32">
        <v>63408614</v>
      </c>
      <c r="D3433" t="s">
        <v>133</v>
      </c>
      <c r="E3433" t="s">
        <v>1586</v>
      </c>
      <c r="F3433" t="s">
        <v>11</v>
      </c>
      <c r="G3433" s="32">
        <v>55000000</v>
      </c>
      <c r="H3433">
        <v>6.3</v>
      </c>
    </row>
    <row r="3434" spans="1:8" x14ac:dyDescent="0.25">
      <c r="A3434" t="s">
        <v>6189</v>
      </c>
      <c r="B3434">
        <v>115</v>
      </c>
      <c r="C3434" s="32">
        <v>1687311</v>
      </c>
      <c r="D3434" t="s">
        <v>6190</v>
      </c>
      <c r="E3434" t="s">
        <v>6191</v>
      </c>
      <c r="F3434" t="s">
        <v>950</v>
      </c>
      <c r="G3434" s="32">
        <v>700000000</v>
      </c>
      <c r="H3434">
        <v>7.2</v>
      </c>
    </row>
    <row r="3435" spans="1:8" x14ac:dyDescent="0.25">
      <c r="A3435" t="s">
        <v>3358</v>
      </c>
      <c r="B3435">
        <v>104</v>
      </c>
      <c r="C3435" s="32">
        <v>4064333</v>
      </c>
      <c r="D3435" t="s">
        <v>650</v>
      </c>
      <c r="E3435" t="s">
        <v>3359</v>
      </c>
      <c r="F3435" t="s">
        <v>11</v>
      </c>
      <c r="G3435" s="32">
        <v>25000000</v>
      </c>
      <c r="H3435">
        <v>5.2</v>
      </c>
    </row>
    <row r="3436" spans="1:8" x14ac:dyDescent="0.25">
      <c r="A3436" t="s">
        <v>6611</v>
      </c>
      <c r="B3436">
        <v>96</v>
      </c>
      <c r="C3436" s="32">
        <v>5005</v>
      </c>
      <c r="D3436" t="s">
        <v>1165</v>
      </c>
      <c r="E3436" t="s">
        <v>6612</v>
      </c>
      <c r="F3436" t="s">
        <v>11</v>
      </c>
      <c r="G3436" s="32">
        <v>3000000</v>
      </c>
      <c r="H3436">
        <v>5.9</v>
      </c>
    </row>
    <row r="3437" spans="1:8" x14ac:dyDescent="0.25">
      <c r="A3437" t="s">
        <v>7734</v>
      </c>
      <c r="B3437">
        <v>88</v>
      </c>
      <c r="C3437" s="32">
        <v>592014</v>
      </c>
      <c r="D3437" t="s">
        <v>7735</v>
      </c>
      <c r="E3437" t="s">
        <v>7736</v>
      </c>
      <c r="F3437" t="s">
        <v>11</v>
      </c>
      <c r="G3437" s="32">
        <v>218</v>
      </c>
      <c r="H3437">
        <v>7.2</v>
      </c>
    </row>
    <row r="3438" spans="1:8" x14ac:dyDescent="0.25">
      <c r="A3438" t="s">
        <v>155</v>
      </c>
      <c r="B3438">
        <v>110</v>
      </c>
      <c r="C3438" s="32">
        <v>48405881.850000001</v>
      </c>
      <c r="D3438" t="s">
        <v>661</v>
      </c>
      <c r="E3438" t="s">
        <v>7284</v>
      </c>
      <c r="F3438" t="s">
        <v>11</v>
      </c>
      <c r="G3438" s="32">
        <v>1300000</v>
      </c>
      <c r="H3438">
        <v>8.3000000000000007</v>
      </c>
    </row>
    <row r="3439" spans="1:8" x14ac:dyDescent="0.25">
      <c r="A3439" t="s">
        <v>7363</v>
      </c>
      <c r="B3439">
        <v>53</v>
      </c>
      <c r="C3439" s="32">
        <v>274661</v>
      </c>
      <c r="D3439" t="s">
        <v>6090</v>
      </c>
      <c r="E3439" t="s">
        <v>7364</v>
      </c>
      <c r="F3439" t="s">
        <v>11</v>
      </c>
      <c r="G3439" s="32">
        <v>1000000</v>
      </c>
      <c r="H3439">
        <v>7.7</v>
      </c>
    </row>
    <row r="3440" spans="1:8" x14ac:dyDescent="0.25">
      <c r="A3440" t="s">
        <v>6434</v>
      </c>
      <c r="B3440">
        <v>104</v>
      </c>
      <c r="C3440" s="32">
        <v>48405881.850000001</v>
      </c>
      <c r="D3440" t="s">
        <v>133</v>
      </c>
      <c r="E3440" t="s">
        <v>6435</v>
      </c>
      <c r="F3440" t="s">
        <v>11</v>
      </c>
      <c r="G3440" s="32">
        <v>1000000</v>
      </c>
      <c r="H3440">
        <v>5.5</v>
      </c>
    </row>
    <row r="3441" spans="1:8" x14ac:dyDescent="0.25">
      <c r="A3441" t="s">
        <v>4564</v>
      </c>
      <c r="B3441">
        <v>117</v>
      </c>
      <c r="C3441" s="32">
        <v>14348123</v>
      </c>
      <c r="D3441" t="s">
        <v>3994</v>
      </c>
      <c r="E3441" t="s">
        <v>4565</v>
      </c>
      <c r="F3441" t="s">
        <v>11</v>
      </c>
      <c r="G3441" s="32">
        <v>12000000</v>
      </c>
      <c r="H3441">
        <v>6.9</v>
      </c>
    </row>
    <row r="3442" spans="1:8" x14ac:dyDescent="0.25">
      <c r="A3442" t="s">
        <v>5130</v>
      </c>
      <c r="B3442">
        <v>74</v>
      </c>
      <c r="C3442" s="32">
        <v>6491350</v>
      </c>
      <c r="D3442" t="s">
        <v>2704</v>
      </c>
      <c r="E3442" t="s">
        <v>5131</v>
      </c>
      <c r="F3442" t="s">
        <v>11</v>
      </c>
      <c r="G3442" s="32">
        <v>10000000</v>
      </c>
      <c r="H3442">
        <v>5.8</v>
      </c>
    </row>
    <row r="3443" spans="1:8" x14ac:dyDescent="0.25">
      <c r="A3443" t="s">
        <v>3560</v>
      </c>
      <c r="B3443">
        <v>98</v>
      </c>
      <c r="C3443" s="32">
        <v>32774834</v>
      </c>
      <c r="D3443" t="s">
        <v>735</v>
      </c>
      <c r="E3443" t="s">
        <v>3665</v>
      </c>
      <c r="F3443" t="s">
        <v>11</v>
      </c>
      <c r="G3443" s="32">
        <v>30000000</v>
      </c>
      <c r="H3443">
        <v>7.2</v>
      </c>
    </row>
    <row r="3444" spans="1:8" x14ac:dyDescent="0.25">
      <c r="A3444" t="s">
        <v>1054</v>
      </c>
      <c r="B3444">
        <v>142</v>
      </c>
      <c r="C3444" s="32">
        <v>43426961</v>
      </c>
      <c r="D3444" t="s">
        <v>652</v>
      </c>
      <c r="E3444" t="s">
        <v>1055</v>
      </c>
      <c r="F3444" t="s">
        <v>11</v>
      </c>
      <c r="G3444" s="32">
        <v>70000000</v>
      </c>
      <c r="H3444">
        <v>6.6</v>
      </c>
    </row>
    <row r="3445" spans="1:8" x14ac:dyDescent="0.25">
      <c r="A3445" t="s">
        <v>1219</v>
      </c>
      <c r="B3445">
        <v>125</v>
      </c>
      <c r="C3445" s="32">
        <v>81257500</v>
      </c>
      <c r="D3445" t="s">
        <v>676</v>
      </c>
      <c r="E3445" t="s">
        <v>1220</v>
      </c>
      <c r="F3445" t="s">
        <v>11</v>
      </c>
      <c r="G3445" s="32">
        <v>68000000</v>
      </c>
      <c r="H3445">
        <v>6.4</v>
      </c>
    </row>
    <row r="3446" spans="1:8" x14ac:dyDescent="0.25">
      <c r="A3446" t="s">
        <v>1219</v>
      </c>
      <c r="B3446">
        <v>112</v>
      </c>
      <c r="C3446" s="32">
        <v>218628680</v>
      </c>
      <c r="D3446" t="s">
        <v>954</v>
      </c>
      <c r="E3446" t="s">
        <v>1706</v>
      </c>
      <c r="F3446" t="s">
        <v>11</v>
      </c>
      <c r="G3446" s="32">
        <v>50000000</v>
      </c>
      <c r="H3446">
        <v>7</v>
      </c>
    </row>
    <row r="3447" spans="1:8" x14ac:dyDescent="0.25">
      <c r="A3447" t="s">
        <v>6541</v>
      </c>
      <c r="B3447">
        <v>95</v>
      </c>
      <c r="C3447" s="32">
        <v>7888703</v>
      </c>
      <c r="D3447" t="s">
        <v>954</v>
      </c>
      <c r="E3447" t="s">
        <v>6542</v>
      </c>
      <c r="F3447" t="s">
        <v>11</v>
      </c>
      <c r="G3447" s="32">
        <v>3000000</v>
      </c>
      <c r="H3447">
        <v>3.2</v>
      </c>
    </row>
    <row r="3448" spans="1:8" x14ac:dyDescent="0.25">
      <c r="A3448" t="s">
        <v>3181</v>
      </c>
      <c r="B3448">
        <v>88</v>
      </c>
      <c r="C3448" s="32">
        <v>78656813</v>
      </c>
      <c r="D3448" t="s">
        <v>1036</v>
      </c>
      <c r="E3448" t="s">
        <v>3182</v>
      </c>
      <c r="F3448" t="s">
        <v>11</v>
      </c>
      <c r="G3448" s="32">
        <v>25000000</v>
      </c>
      <c r="H3448">
        <v>6</v>
      </c>
    </row>
    <row r="3449" spans="1:8" x14ac:dyDescent="0.25">
      <c r="A3449" t="s">
        <v>3564</v>
      </c>
      <c r="B3449">
        <v>96</v>
      </c>
      <c r="C3449" s="32">
        <v>42660000</v>
      </c>
      <c r="D3449" t="s">
        <v>53</v>
      </c>
      <c r="E3449" t="s">
        <v>3565</v>
      </c>
      <c r="F3449" t="s">
        <v>11</v>
      </c>
      <c r="G3449" s="32">
        <v>17000000</v>
      </c>
      <c r="H3449">
        <v>4.8</v>
      </c>
    </row>
    <row r="3450" spans="1:8" x14ac:dyDescent="0.25">
      <c r="A3450" t="s">
        <v>291</v>
      </c>
      <c r="B3450">
        <v>101</v>
      </c>
      <c r="C3450" s="32">
        <v>190871240</v>
      </c>
      <c r="D3450" t="s">
        <v>164</v>
      </c>
      <c r="E3450" t="s">
        <v>502</v>
      </c>
      <c r="F3450" t="s">
        <v>11</v>
      </c>
      <c r="G3450" s="32">
        <v>125000000</v>
      </c>
      <c r="H3450">
        <v>5.9</v>
      </c>
    </row>
    <row r="3451" spans="1:8" x14ac:dyDescent="0.25">
      <c r="A3451" t="s">
        <v>291</v>
      </c>
      <c r="B3451">
        <v>101</v>
      </c>
      <c r="C3451" s="32">
        <v>190871240</v>
      </c>
      <c r="D3451" t="s">
        <v>164</v>
      </c>
      <c r="E3451" t="s">
        <v>502</v>
      </c>
      <c r="F3451" t="s">
        <v>11</v>
      </c>
      <c r="G3451" s="32">
        <v>125000000</v>
      </c>
      <c r="H3451">
        <v>5.9</v>
      </c>
    </row>
    <row r="3452" spans="1:8" x14ac:dyDescent="0.25">
      <c r="A3452" t="s">
        <v>507</v>
      </c>
      <c r="B3452">
        <v>112</v>
      </c>
      <c r="C3452" s="32">
        <v>81638674</v>
      </c>
      <c r="D3452" t="s">
        <v>164</v>
      </c>
      <c r="E3452" t="s">
        <v>508</v>
      </c>
      <c r="F3452" t="s">
        <v>11</v>
      </c>
      <c r="G3452" s="32">
        <v>135000000</v>
      </c>
      <c r="H3452">
        <v>6.3</v>
      </c>
    </row>
    <row r="3453" spans="1:8" x14ac:dyDescent="0.25">
      <c r="A3453" t="s">
        <v>7846</v>
      </c>
      <c r="B3453">
        <v>96</v>
      </c>
      <c r="C3453" s="32">
        <v>48405881.850000001</v>
      </c>
      <c r="D3453" t="s">
        <v>2173</v>
      </c>
      <c r="E3453" t="s">
        <v>7847</v>
      </c>
      <c r="F3453" t="s">
        <v>11</v>
      </c>
      <c r="G3453" s="32">
        <v>300000</v>
      </c>
      <c r="H3453">
        <v>4.3</v>
      </c>
    </row>
    <row r="3454" spans="1:8" x14ac:dyDescent="0.25">
      <c r="A3454" t="s">
        <v>6886</v>
      </c>
      <c r="B3454">
        <v>94</v>
      </c>
      <c r="C3454" s="32">
        <v>347578</v>
      </c>
      <c r="D3454" t="s">
        <v>2727</v>
      </c>
      <c r="E3454" t="s">
        <v>6887</v>
      </c>
      <c r="F3454" t="s">
        <v>11</v>
      </c>
      <c r="G3454" s="32">
        <v>39887981.009999998</v>
      </c>
      <c r="H3454">
        <v>5.4</v>
      </c>
    </row>
    <row r="3455" spans="1:8" x14ac:dyDescent="0.25">
      <c r="A3455" t="s">
        <v>8</v>
      </c>
      <c r="B3455">
        <v>153</v>
      </c>
      <c r="C3455" s="32">
        <v>204843350</v>
      </c>
      <c r="D3455" t="s">
        <v>212</v>
      </c>
      <c r="E3455" t="s">
        <v>579</v>
      </c>
      <c r="F3455" t="s">
        <v>11</v>
      </c>
      <c r="G3455" s="32">
        <v>102000000</v>
      </c>
      <c r="H3455">
        <v>8.5</v>
      </c>
    </row>
    <row r="3456" spans="1:8" x14ac:dyDescent="0.25">
      <c r="A3456" t="s">
        <v>211</v>
      </c>
      <c r="B3456">
        <v>109</v>
      </c>
      <c r="C3456" s="32">
        <v>150350192</v>
      </c>
      <c r="D3456" t="s">
        <v>212</v>
      </c>
      <c r="E3456" t="s">
        <v>213</v>
      </c>
      <c r="F3456" t="s">
        <v>11</v>
      </c>
      <c r="G3456" s="32">
        <v>200000000</v>
      </c>
      <c r="H3456">
        <v>6.4</v>
      </c>
    </row>
    <row r="3457" spans="1:8" x14ac:dyDescent="0.25">
      <c r="A3457" t="s">
        <v>244</v>
      </c>
      <c r="B3457">
        <v>126</v>
      </c>
      <c r="C3457" s="32">
        <v>89732035</v>
      </c>
      <c r="D3457" t="s">
        <v>22</v>
      </c>
      <c r="E3457" t="s">
        <v>245</v>
      </c>
      <c r="F3457" t="s">
        <v>11</v>
      </c>
      <c r="G3457" s="32">
        <v>155000000</v>
      </c>
      <c r="H3457">
        <v>6.6</v>
      </c>
    </row>
    <row r="3458" spans="1:8" x14ac:dyDescent="0.25">
      <c r="A3458" t="s">
        <v>105</v>
      </c>
      <c r="B3458">
        <v>118</v>
      </c>
      <c r="C3458" s="32">
        <v>125320003</v>
      </c>
      <c r="D3458" t="s">
        <v>22</v>
      </c>
      <c r="E3458" t="s">
        <v>106</v>
      </c>
      <c r="F3458" t="s">
        <v>11</v>
      </c>
      <c r="G3458" s="32">
        <v>200000000</v>
      </c>
      <c r="H3458">
        <v>6.6</v>
      </c>
    </row>
    <row r="3459" spans="1:8" x14ac:dyDescent="0.25">
      <c r="A3459" t="s">
        <v>2675</v>
      </c>
      <c r="B3459">
        <v>92</v>
      </c>
      <c r="C3459" s="32">
        <v>34334256</v>
      </c>
      <c r="D3459" t="s">
        <v>1883</v>
      </c>
      <c r="E3459" t="s">
        <v>3666</v>
      </c>
      <c r="F3459" t="s">
        <v>11</v>
      </c>
      <c r="G3459" s="32">
        <v>11000000</v>
      </c>
      <c r="H3459">
        <v>4.8</v>
      </c>
    </row>
    <row r="3460" spans="1:8" x14ac:dyDescent="0.25">
      <c r="A3460" t="s">
        <v>2391</v>
      </c>
      <c r="B3460">
        <v>110</v>
      </c>
      <c r="C3460" s="32">
        <v>623374</v>
      </c>
      <c r="D3460" t="s">
        <v>2392</v>
      </c>
      <c r="E3460" t="s">
        <v>2393</v>
      </c>
      <c r="F3460" t="s">
        <v>11</v>
      </c>
      <c r="G3460" s="32">
        <v>38000000</v>
      </c>
      <c r="H3460">
        <v>5.2</v>
      </c>
    </row>
    <row r="3461" spans="1:8" x14ac:dyDescent="0.25">
      <c r="A3461" t="s">
        <v>2768</v>
      </c>
      <c r="B3461">
        <v>92</v>
      </c>
      <c r="C3461" s="32">
        <v>24792061</v>
      </c>
      <c r="D3461" t="s">
        <v>866</v>
      </c>
      <c r="E3461" t="s">
        <v>5550</v>
      </c>
      <c r="F3461" t="s">
        <v>11</v>
      </c>
      <c r="G3461" s="32">
        <v>6500000</v>
      </c>
      <c r="H3461">
        <v>7.6</v>
      </c>
    </row>
    <row r="3462" spans="1:8" x14ac:dyDescent="0.25">
      <c r="A3462" t="s">
        <v>5445</v>
      </c>
      <c r="B3462">
        <v>94</v>
      </c>
      <c r="C3462" s="32">
        <v>26049082</v>
      </c>
      <c r="D3462" t="s">
        <v>569</v>
      </c>
      <c r="E3462" t="s">
        <v>5446</v>
      </c>
      <c r="F3462" t="s">
        <v>11</v>
      </c>
      <c r="G3462" s="32">
        <v>8000000</v>
      </c>
      <c r="H3462">
        <v>6.1</v>
      </c>
    </row>
    <row r="3463" spans="1:8" x14ac:dyDescent="0.25">
      <c r="A3463" t="s">
        <v>2840</v>
      </c>
      <c r="B3463">
        <v>149</v>
      </c>
      <c r="C3463" s="32">
        <v>25809813</v>
      </c>
      <c r="D3463" t="s">
        <v>1873</v>
      </c>
      <c r="E3463" t="s">
        <v>6700</v>
      </c>
      <c r="F3463" t="s">
        <v>11</v>
      </c>
      <c r="G3463" s="32">
        <v>26000000</v>
      </c>
      <c r="H3463">
        <v>6.9</v>
      </c>
    </row>
    <row r="3464" spans="1:8" x14ac:dyDescent="0.25">
      <c r="A3464" t="s">
        <v>1541</v>
      </c>
      <c r="B3464">
        <v>116</v>
      </c>
      <c r="C3464" s="32">
        <v>36931089</v>
      </c>
      <c r="D3464" t="s">
        <v>676</v>
      </c>
      <c r="E3464" t="s">
        <v>1542</v>
      </c>
      <c r="F3464" t="s">
        <v>11</v>
      </c>
      <c r="G3464" s="32">
        <v>70000000</v>
      </c>
      <c r="H3464">
        <v>5.6</v>
      </c>
    </row>
    <row r="3465" spans="1:8" x14ac:dyDescent="0.25">
      <c r="A3465" t="s">
        <v>443</v>
      </c>
      <c r="B3465">
        <v>102</v>
      </c>
      <c r="C3465" s="32">
        <v>32694788</v>
      </c>
      <c r="D3465" t="s">
        <v>444</v>
      </c>
      <c r="E3465" t="s">
        <v>445</v>
      </c>
      <c r="F3465" t="s">
        <v>11</v>
      </c>
      <c r="G3465" s="32">
        <v>85000000</v>
      </c>
      <c r="H3465">
        <v>6.6</v>
      </c>
    </row>
    <row r="3466" spans="1:8" x14ac:dyDescent="0.25">
      <c r="A3466" t="s">
        <v>3328</v>
      </c>
      <c r="B3466">
        <v>127</v>
      </c>
      <c r="C3466" s="32">
        <v>12188642</v>
      </c>
      <c r="D3466" t="s">
        <v>2022</v>
      </c>
      <c r="E3466" t="s">
        <v>3329</v>
      </c>
      <c r="F3466" t="s">
        <v>11</v>
      </c>
      <c r="G3466" s="32">
        <v>26000000</v>
      </c>
      <c r="H3466">
        <v>6.9</v>
      </c>
    </row>
    <row r="3467" spans="1:8" x14ac:dyDescent="0.25">
      <c r="A3467" t="s">
        <v>1102</v>
      </c>
      <c r="B3467">
        <v>133</v>
      </c>
      <c r="C3467" s="32">
        <v>109243478</v>
      </c>
      <c r="D3467" t="s">
        <v>569</v>
      </c>
      <c r="E3467" t="s">
        <v>3111</v>
      </c>
      <c r="F3467" t="s">
        <v>11</v>
      </c>
      <c r="G3467" s="32">
        <v>26000000</v>
      </c>
      <c r="H3467">
        <v>7.1</v>
      </c>
    </row>
    <row r="3468" spans="1:8" x14ac:dyDescent="0.25">
      <c r="A3468" t="s">
        <v>6616</v>
      </c>
      <c r="B3468">
        <v>82</v>
      </c>
      <c r="C3468" s="32">
        <v>48405881.850000001</v>
      </c>
      <c r="D3468" t="s">
        <v>676</v>
      </c>
      <c r="E3468" t="s">
        <v>7181</v>
      </c>
      <c r="F3468" t="s">
        <v>11</v>
      </c>
      <c r="G3468" s="32">
        <v>1300000</v>
      </c>
      <c r="H3468">
        <v>2.7</v>
      </c>
    </row>
    <row r="3469" spans="1:8" x14ac:dyDescent="0.25">
      <c r="A3469" t="s">
        <v>5841</v>
      </c>
      <c r="B3469">
        <v>90</v>
      </c>
      <c r="C3469" s="32">
        <v>399611</v>
      </c>
      <c r="D3469" t="s">
        <v>554</v>
      </c>
      <c r="E3469" t="s">
        <v>5842</v>
      </c>
      <c r="F3469" t="s">
        <v>11</v>
      </c>
      <c r="G3469" s="32">
        <v>6000000</v>
      </c>
      <c r="H3469">
        <v>5.7</v>
      </c>
    </row>
    <row r="3470" spans="1:8" x14ac:dyDescent="0.25">
      <c r="A3470" t="s">
        <v>2402</v>
      </c>
      <c r="B3470">
        <v>112</v>
      </c>
      <c r="C3470" s="32">
        <v>34912982</v>
      </c>
      <c r="D3470" t="s">
        <v>74</v>
      </c>
      <c r="E3470" t="s">
        <v>2403</v>
      </c>
      <c r="F3470" t="s">
        <v>11</v>
      </c>
      <c r="G3470" s="32">
        <v>38000000</v>
      </c>
      <c r="H3470">
        <v>5.2</v>
      </c>
    </row>
    <row r="3471" spans="1:8" x14ac:dyDescent="0.25">
      <c r="A3471" t="s">
        <v>515</v>
      </c>
      <c r="B3471">
        <v>123</v>
      </c>
      <c r="C3471" s="32">
        <v>34543701</v>
      </c>
      <c r="D3471" t="s">
        <v>558</v>
      </c>
      <c r="E3471" t="s">
        <v>865</v>
      </c>
      <c r="F3471" t="s">
        <v>11</v>
      </c>
      <c r="G3471" s="32">
        <v>82000000</v>
      </c>
      <c r="H3471">
        <v>5.9</v>
      </c>
    </row>
    <row r="3472" spans="1:8" x14ac:dyDescent="0.25">
      <c r="A3472" t="s">
        <v>8</v>
      </c>
      <c r="B3472">
        <v>171</v>
      </c>
      <c r="C3472" s="32">
        <v>54222000</v>
      </c>
      <c r="D3472" t="s">
        <v>503</v>
      </c>
      <c r="E3472" t="s">
        <v>1164</v>
      </c>
      <c r="F3472" t="s">
        <v>11</v>
      </c>
      <c r="G3472" s="32">
        <v>69500000</v>
      </c>
      <c r="H3472">
        <v>7.6</v>
      </c>
    </row>
    <row r="3473" spans="1:8" x14ac:dyDescent="0.25">
      <c r="A3473" t="s">
        <v>7360</v>
      </c>
      <c r="B3473">
        <v>96</v>
      </c>
      <c r="C3473" s="32">
        <v>484221</v>
      </c>
      <c r="D3473" t="s">
        <v>7361</v>
      </c>
      <c r="E3473" t="s">
        <v>7362</v>
      </c>
      <c r="F3473" t="s">
        <v>7265</v>
      </c>
      <c r="G3473" s="32">
        <v>1000000</v>
      </c>
      <c r="H3473">
        <v>8.1999999999999993</v>
      </c>
    </row>
    <row r="3474" spans="1:8" x14ac:dyDescent="0.25">
      <c r="A3474" t="s">
        <v>52</v>
      </c>
      <c r="B3474">
        <v>99</v>
      </c>
      <c r="C3474" s="32">
        <v>113502246</v>
      </c>
      <c r="D3474" t="s">
        <v>954</v>
      </c>
      <c r="E3474" t="s">
        <v>2749</v>
      </c>
      <c r="F3474" t="s">
        <v>11</v>
      </c>
      <c r="G3474" s="32">
        <v>38000000</v>
      </c>
      <c r="H3474">
        <v>6.8</v>
      </c>
    </row>
    <row r="3475" spans="1:8" x14ac:dyDescent="0.25">
      <c r="A3475" t="s">
        <v>1701</v>
      </c>
      <c r="B3475">
        <v>106</v>
      </c>
      <c r="C3475" s="32">
        <v>62453315</v>
      </c>
      <c r="D3475" t="s">
        <v>1702</v>
      </c>
      <c r="E3475" t="s">
        <v>1703</v>
      </c>
      <c r="F3475" t="s">
        <v>11</v>
      </c>
      <c r="G3475" s="32">
        <v>50200000</v>
      </c>
      <c r="H3475">
        <v>7.1</v>
      </c>
    </row>
    <row r="3476" spans="1:8" x14ac:dyDescent="0.25">
      <c r="A3476" t="s">
        <v>3456</v>
      </c>
      <c r="B3476">
        <v>100</v>
      </c>
      <c r="C3476" s="32">
        <v>4756</v>
      </c>
      <c r="D3476" t="s">
        <v>65</v>
      </c>
      <c r="E3476" t="s">
        <v>3457</v>
      </c>
      <c r="F3476" t="s">
        <v>11</v>
      </c>
      <c r="G3476" s="32">
        <v>25000000</v>
      </c>
      <c r="H3476">
        <v>5.4</v>
      </c>
    </row>
    <row r="3477" spans="1:8" x14ac:dyDescent="0.25">
      <c r="A3477" t="s">
        <v>4129</v>
      </c>
      <c r="B3477">
        <v>73</v>
      </c>
      <c r="C3477" s="32">
        <v>11634458</v>
      </c>
      <c r="D3477" t="s">
        <v>4130</v>
      </c>
      <c r="E3477" t="s">
        <v>4131</v>
      </c>
      <c r="F3477" t="s">
        <v>11</v>
      </c>
      <c r="G3477" s="32">
        <v>17000000</v>
      </c>
      <c r="H3477">
        <v>5.8</v>
      </c>
    </row>
    <row r="3478" spans="1:8" x14ac:dyDescent="0.25">
      <c r="A3478" t="s">
        <v>711</v>
      </c>
      <c r="B3478">
        <v>104</v>
      </c>
      <c r="C3478" s="32">
        <v>21413502</v>
      </c>
      <c r="D3478" t="s">
        <v>1870</v>
      </c>
      <c r="E3478" t="s">
        <v>1871</v>
      </c>
      <c r="F3478" t="s">
        <v>11</v>
      </c>
      <c r="G3478" s="32">
        <v>40000000</v>
      </c>
      <c r="H3478">
        <v>6.3</v>
      </c>
    </row>
    <row r="3479" spans="1:8" x14ac:dyDescent="0.25">
      <c r="A3479" t="s">
        <v>173</v>
      </c>
      <c r="B3479">
        <v>108</v>
      </c>
      <c r="C3479" s="32">
        <v>24103594</v>
      </c>
      <c r="D3479" t="s">
        <v>5725</v>
      </c>
      <c r="E3479" t="s">
        <v>5726</v>
      </c>
      <c r="F3479" t="s">
        <v>11</v>
      </c>
      <c r="G3479" s="32">
        <v>6500000</v>
      </c>
      <c r="H3479">
        <v>6.2</v>
      </c>
    </row>
    <row r="3480" spans="1:8" x14ac:dyDescent="0.25">
      <c r="A3480" t="s">
        <v>3300</v>
      </c>
      <c r="B3480">
        <v>90</v>
      </c>
      <c r="C3480" s="32">
        <v>15091542</v>
      </c>
      <c r="D3480" t="s">
        <v>3301</v>
      </c>
      <c r="E3480" t="s">
        <v>3302</v>
      </c>
      <c r="F3480" t="s">
        <v>3303</v>
      </c>
      <c r="G3480" s="32">
        <v>25000000</v>
      </c>
      <c r="H3480">
        <v>5.3</v>
      </c>
    </row>
    <row r="3481" spans="1:8" x14ac:dyDescent="0.25">
      <c r="A3481" t="s">
        <v>649</v>
      </c>
      <c r="B3481">
        <v>95</v>
      </c>
      <c r="C3481" s="32">
        <v>4411102</v>
      </c>
      <c r="D3481" t="s">
        <v>650</v>
      </c>
      <c r="E3481" t="s">
        <v>651</v>
      </c>
      <c r="F3481" t="s">
        <v>11</v>
      </c>
      <c r="G3481" s="32">
        <v>100000000</v>
      </c>
      <c r="H3481">
        <v>3.8</v>
      </c>
    </row>
    <row r="3482" spans="1:8" x14ac:dyDescent="0.25">
      <c r="A3482" t="s">
        <v>1012</v>
      </c>
      <c r="B3482">
        <v>92</v>
      </c>
      <c r="C3482" s="32">
        <v>26000610</v>
      </c>
      <c r="D3482" t="s">
        <v>89</v>
      </c>
      <c r="E3482" t="s">
        <v>1013</v>
      </c>
      <c r="F3482" t="s">
        <v>11</v>
      </c>
      <c r="G3482" s="32">
        <v>76000000</v>
      </c>
      <c r="H3482">
        <v>4.0999999999999996</v>
      </c>
    </row>
    <row r="3483" spans="1:8" x14ac:dyDescent="0.25">
      <c r="A3483" t="s">
        <v>1666</v>
      </c>
      <c r="B3483">
        <v>93</v>
      </c>
      <c r="C3483" s="32">
        <v>39177541</v>
      </c>
      <c r="D3483" t="s">
        <v>47</v>
      </c>
      <c r="E3483" t="s">
        <v>1801</v>
      </c>
      <c r="F3483" t="s">
        <v>11</v>
      </c>
      <c r="G3483" s="32">
        <v>50000000</v>
      </c>
      <c r="H3483">
        <v>3.5</v>
      </c>
    </row>
    <row r="3484" spans="1:8" x14ac:dyDescent="0.25">
      <c r="A3484" t="s">
        <v>123</v>
      </c>
      <c r="B3484">
        <v>107</v>
      </c>
      <c r="C3484" s="32">
        <v>77564037</v>
      </c>
      <c r="D3484" t="s">
        <v>405</v>
      </c>
      <c r="E3484" t="s">
        <v>406</v>
      </c>
      <c r="F3484" t="s">
        <v>11</v>
      </c>
      <c r="G3484" s="32">
        <v>135000000</v>
      </c>
      <c r="H3484">
        <v>7.4</v>
      </c>
    </row>
    <row r="3485" spans="1:8" x14ac:dyDescent="0.25">
      <c r="A3485" t="s">
        <v>2820</v>
      </c>
      <c r="B3485">
        <v>112</v>
      </c>
      <c r="C3485" s="32">
        <v>42478175</v>
      </c>
      <c r="D3485" t="s">
        <v>226</v>
      </c>
      <c r="E3485" t="s">
        <v>2821</v>
      </c>
      <c r="F3485" t="s">
        <v>11</v>
      </c>
      <c r="G3485" s="32">
        <v>25000000</v>
      </c>
      <c r="H3485">
        <v>7.2</v>
      </c>
    </row>
    <row r="3486" spans="1:8" x14ac:dyDescent="0.25">
      <c r="A3486" t="s">
        <v>155</v>
      </c>
      <c r="B3486">
        <v>139</v>
      </c>
      <c r="C3486" s="32">
        <v>32000000</v>
      </c>
      <c r="D3486" t="s">
        <v>69</v>
      </c>
      <c r="E3486" t="s">
        <v>2616</v>
      </c>
      <c r="F3486" t="s">
        <v>11</v>
      </c>
      <c r="G3486" s="32">
        <v>30000000</v>
      </c>
      <c r="H3486">
        <v>7.2</v>
      </c>
    </row>
    <row r="3487" spans="1:8" x14ac:dyDescent="0.25">
      <c r="A3487" t="s">
        <v>706</v>
      </c>
      <c r="B3487">
        <v>137</v>
      </c>
      <c r="C3487" s="32">
        <v>22406362</v>
      </c>
      <c r="D3487" t="s">
        <v>707</v>
      </c>
      <c r="E3487" t="s">
        <v>708</v>
      </c>
      <c r="F3487" t="s">
        <v>11</v>
      </c>
      <c r="G3487" s="32">
        <v>107000000</v>
      </c>
      <c r="H3487">
        <v>6</v>
      </c>
    </row>
    <row r="3488" spans="1:8" x14ac:dyDescent="0.25">
      <c r="A3488" t="s">
        <v>7203</v>
      </c>
      <c r="B3488">
        <v>99</v>
      </c>
      <c r="C3488" s="32">
        <v>48405881.850000001</v>
      </c>
      <c r="D3488" t="s">
        <v>615</v>
      </c>
      <c r="E3488" t="s">
        <v>7204</v>
      </c>
      <c r="F3488" t="s">
        <v>11</v>
      </c>
      <c r="G3488" s="32">
        <v>1300000</v>
      </c>
      <c r="H3488">
        <v>7.6</v>
      </c>
    </row>
    <row r="3489" spans="1:8" x14ac:dyDescent="0.25">
      <c r="A3489" t="s">
        <v>7205</v>
      </c>
      <c r="B3489">
        <v>89</v>
      </c>
      <c r="C3489" s="32">
        <v>11278</v>
      </c>
      <c r="D3489" t="s">
        <v>866</v>
      </c>
      <c r="E3489" t="s">
        <v>7206</v>
      </c>
      <c r="F3489" t="s">
        <v>950</v>
      </c>
      <c r="G3489" s="32">
        <v>1300000</v>
      </c>
      <c r="H3489">
        <v>7</v>
      </c>
    </row>
    <row r="3490" spans="1:8" x14ac:dyDescent="0.25">
      <c r="A3490" t="s">
        <v>58</v>
      </c>
      <c r="B3490">
        <v>142</v>
      </c>
      <c r="C3490" s="32">
        <v>202853933</v>
      </c>
      <c r="D3490" t="s">
        <v>9</v>
      </c>
      <c r="E3490" t="s">
        <v>95</v>
      </c>
      <c r="F3490" t="s">
        <v>11</v>
      </c>
      <c r="G3490" s="32">
        <v>200000000</v>
      </c>
      <c r="H3490">
        <v>6.7</v>
      </c>
    </row>
    <row r="3491" spans="1:8" x14ac:dyDescent="0.25">
      <c r="A3491" t="s">
        <v>58</v>
      </c>
      <c r="B3491">
        <v>153</v>
      </c>
      <c r="C3491" s="32">
        <v>262030663</v>
      </c>
      <c r="D3491" t="s">
        <v>13</v>
      </c>
      <c r="E3491" t="s">
        <v>59</v>
      </c>
      <c r="F3491" t="s">
        <v>11</v>
      </c>
      <c r="G3491" s="32">
        <v>230000000</v>
      </c>
      <c r="H3491">
        <v>7</v>
      </c>
    </row>
    <row r="3492" spans="1:8" x14ac:dyDescent="0.25">
      <c r="A3492" t="s">
        <v>1326</v>
      </c>
      <c r="B3492">
        <v>114</v>
      </c>
      <c r="C3492" s="32">
        <v>65000000</v>
      </c>
      <c r="D3492" t="s">
        <v>480</v>
      </c>
      <c r="E3492" t="s">
        <v>1327</v>
      </c>
      <c r="F3492" t="s">
        <v>11</v>
      </c>
      <c r="G3492" s="32">
        <v>62000000</v>
      </c>
      <c r="H3492">
        <v>6.8</v>
      </c>
    </row>
    <row r="3493" spans="1:8" x14ac:dyDescent="0.25">
      <c r="A3493" t="s">
        <v>3656</v>
      </c>
      <c r="B3493">
        <v>105</v>
      </c>
      <c r="C3493" s="32">
        <v>35596227</v>
      </c>
      <c r="D3493" t="s">
        <v>730</v>
      </c>
      <c r="E3493" t="s">
        <v>3657</v>
      </c>
      <c r="F3493" t="s">
        <v>11</v>
      </c>
      <c r="G3493" s="32">
        <v>20000000</v>
      </c>
      <c r="H3493">
        <v>6.3</v>
      </c>
    </row>
    <row r="3494" spans="1:8" x14ac:dyDescent="0.25">
      <c r="A3494" t="s">
        <v>3948</v>
      </c>
      <c r="B3494">
        <v>90</v>
      </c>
      <c r="C3494" s="32">
        <v>64255243</v>
      </c>
      <c r="D3494" t="s">
        <v>2086</v>
      </c>
      <c r="E3494" t="s">
        <v>3949</v>
      </c>
      <c r="F3494" t="s">
        <v>11</v>
      </c>
      <c r="G3494" s="32">
        <v>19000000</v>
      </c>
      <c r="H3494">
        <v>6</v>
      </c>
    </row>
    <row r="3495" spans="1:8" x14ac:dyDescent="0.25">
      <c r="A3495" t="s">
        <v>2464</v>
      </c>
      <c r="B3495">
        <v>115</v>
      </c>
      <c r="C3495" s="32">
        <v>48405881.850000001</v>
      </c>
      <c r="D3495" t="s">
        <v>1010</v>
      </c>
      <c r="E3495" t="s">
        <v>5729</v>
      </c>
      <c r="F3495" t="s">
        <v>11</v>
      </c>
      <c r="G3495" s="32">
        <v>6500000</v>
      </c>
      <c r="H3495">
        <v>7.2</v>
      </c>
    </row>
    <row r="3496" spans="1:8" x14ac:dyDescent="0.25">
      <c r="A3496" t="s">
        <v>1097</v>
      </c>
      <c r="B3496">
        <v>97</v>
      </c>
      <c r="C3496" s="32">
        <v>107225164</v>
      </c>
      <c r="D3496" t="s">
        <v>1098</v>
      </c>
      <c r="E3496" t="s">
        <v>1099</v>
      </c>
      <c r="F3496" t="s">
        <v>11</v>
      </c>
      <c r="G3496" s="32">
        <v>73000000</v>
      </c>
      <c r="H3496">
        <v>6.3</v>
      </c>
    </row>
    <row r="3497" spans="1:8" x14ac:dyDescent="0.25">
      <c r="A3497" t="s">
        <v>2510</v>
      </c>
      <c r="B3497">
        <v>84</v>
      </c>
      <c r="C3497" s="32">
        <v>55762229</v>
      </c>
      <c r="D3497" t="s">
        <v>1863</v>
      </c>
      <c r="E3497" t="s">
        <v>3494</v>
      </c>
      <c r="F3497" t="s">
        <v>11</v>
      </c>
      <c r="G3497" s="32">
        <v>22000000</v>
      </c>
      <c r="H3497">
        <v>4.8</v>
      </c>
    </row>
    <row r="3498" spans="1:8" x14ac:dyDescent="0.25">
      <c r="A3498" t="s">
        <v>1996</v>
      </c>
      <c r="B3498">
        <v>88</v>
      </c>
      <c r="C3498" s="32">
        <v>28133159</v>
      </c>
      <c r="D3498" t="s">
        <v>89</v>
      </c>
      <c r="E3498" t="s">
        <v>1997</v>
      </c>
      <c r="F3498" t="s">
        <v>11</v>
      </c>
      <c r="G3498" s="32">
        <v>50000000</v>
      </c>
      <c r="H3498">
        <v>5.9</v>
      </c>
    </row>
    <row r="3499" spans="1:8" x14ac:dyDescent="0.25">
      <c r="A3499" t="s">
        <v>6256</v>
      </c>
      <c r="B3499">
        <v>125</v>
      </c>
      <c r="C3499" s="32">
        <v>48405881.850000001</v>
      </c>
      <c r="D3499" t="s">
        <v>480</v>
      </c>
      <c r="E3499" t="s">
        <v>6521</v>
      </c>
      <c r="F3499" t="s">
        <v>11</v>
      </c>
      <c r="G3499" s="32">
        <v>3000000</v>
      </c>
      <c r="H3499">
        <v>8.3000000000000007</v>
      </c>
    </row>
    <row r="3500" spans="1:8" x14ac:dyDescent="0.25">
      <c r="A3500" t="s">
        <v>5982</v>
      </c>
      <c r="B3500">
        <v>134</v>
      </c>
      <c r="C3500" s="32">
        <v>20733485</v>
      </c>
      <c r="D3500" t="s">
        <v>1165</v>
      </c>
      <c r="E3500" t="s">
        <v>5983</v>
      </c>
      <c r="F3500" t="s">
        <v>11</v>
      </c>
      <c r="G3500" s="32">
        <v>5000000</v>
      </c>
      <c r="H3500">
        <v>7.2</v>
      </c>
    </row>
    <row r="3501" spans="1:8" x14ac:dyDescent="0.25">
      <c r="A3501" t="s">
        <v>4163</v>
      </c>
      <c r="B3501">
        <v>83</v>
      </c>
      <c r="C3501" s="32">
        <v>4930798</v>
      </c>
      <c r="D3501" t="s">
        <v>1883</v>
      </c>
      <c r="E3501" t="s">
        <v>4164</v>
      </c>
      <c r="F3501" t="s">
        <v>11</v>
      </c>
      <c r="G3501" s="32">
        <v>17000000</v>
      </c>
      <c r="H3501">
        <v>4.0999999999999996</v>
      </c>
    </row>
    <row r="3502" spans="1:8" x14ac:dyDescent="0.25">
      <c r="A3502" t="s">
        <v>6306</v>
      </c>
      <c r="B3502">
        <v>83</v>
      </c>
      <c r="C3502" s="32">
        <v>1429260</v>
      </c>
      <c r="D3502" t="s">
        <v>69</v>
      </c>
      <c r="E3502" t="s">
        <v>6307</v>
      </c>
      <c r="F3502" t="s">
        <v>11</v>
      </c>
      <c r="G3502" s="32">
        <v>39887981.009999998</v>
      </c>
      <c r="H3502">
        <v>6.6</v>
      </c>
    </row>
    <row r="3503" spans="1:8" x14ac:dyDescent="0.25">
      <c r="A3503" t="s">
        <v>2245</v>
      </c>
      <c r="B3503">
        <v>116</v>
      </c>
      <c r="C3503" s="32">
        <v>30199105</v>
      </c>
      <c r="D3503" t="s">
        <v>1141</v>
      </c>
      <c r="E3503" t="s">
        <v>2246</v>
      </c>
      <c r="F3503" t="s">
        <v>11</v>
      </c>
      <c r="G3503" s="32">
        <v>40000000</v>
      </c>
      <c r="H3503">
        <v>5.7</v>
      </c>
    </row>
    <row r="3504" spans="1:8" x14ac:dyDescent="0.25">
      <c r="A3504" t="s">
        <v>4184</v>
      </c>
      <c r="B3504">
        <v>100</v>
      </c>
      <c r="C3504" s="32">
        <v>44667095</v>
      </c>
      <c r="D3504" t="s">
        <v>480</v>
      </c>
      <c r="E3504" t="s">
        <v>4185</v>
      </c>
      <c r="F3504" t="s">
        <v>11</v>
      </c>
      <c r="G3504" s="32">
        <v>15000000</v>
      </c>
      <c r="H3504">
        <v>8</v>
      </c>
    </row>
    <row r="3505" spans="1:8" x14ac:dyDescent="0.25">
      <c r="A3505" t="s">
        <v>4478</v>
      </c>
      <c r="B3505">
        <v>105</v>
      </c>
      <c r="C3505" s="32">
        <v>613556</v>
      </c>
      <c r="D3505" t="s">
        <v>256</v>
      </c>
      <c r="E3505" t="s">
        <v>4479</v>
      </c>
      <c r="F3505" t="s">
        <v>666</v>
      </c>
      <c r="G3505" s="32">
        <v>15000000</v>
      </c>
      <c r="H3505">
        <v>6.4</v>
      </c>
    </row>
    <row r="3506" spans="1:8" x14ac:dyDescent="0.25">
      <c r="A3506" t="s">
        <v>2941</v>
      </c>
      <c r="B3506">
        <v>160</v>
      </c>
      <c r="C3506" s="32">
        <v>3904982</v>
      </c>
      <c r="D3506" t="s">
        <v>2942</v>
      </c>
      <c r="E3506" t="s">
        <v>2943</v>
      </c>
      <c r="F3506" t="s">
        <v>11</v>
      </c>
      <c r="G3506" s="32">
        <v>30000000</v>
      </c>
      <c r="H3506">
        <v>7.5</v>
      </c>
    </row>
    <row r="3507" spans="1:8" x14ac:dyDescent="0.25">
      <c r="A3507" t="s">
        <v>4664</v>
      </c>
      <c r="B3507">
        <v>104</v>
      </c>
      <c r="C3507" s="32">
        <v>10996440</v>
      </c>
      <c r="D3507" t="s">
        <v>216</v>
      </c>
      <c r="E3507" t="s">
        <v>4665</v>
      </c>
      <c r="F3507" t="s">
        <v>11</v>
      </c>
      <c r="G3507" s="32">
        <v>13000000</v>
      </c>
      <c r="H3507">
        <v>6.3</v>
      </c>
    </row>
    <row r="3508" spans="1:8" x14ac:dyDescent="0.25">
      <c r="A3508" t="s">
        <v>2626</v>
      </c>
      <c r="B3508">
        <v>109</v>
      </c>
      <c r="C3508" s="32">
        <v>10654581</v>
      </c>
      <c r="D3508" t="s">
        <v>919</v>
      </c>
      <c r="E3508" t="s">
        <v>2627</v>
      </c>
      <c r="F3508" t="s">
        <v>11</v>
      </c>
      <c r="G3508" s="32">
        <v>34000000</v>
      </c>
      <c r="H3508">
        <v>5.3</v>
      </c>
    </row>
    <row r="3509" spans="1:8" x14ac:dyDescent="0.25">
      <c r="A3509" t="s">
        <v>2626</v>
      </c>
      <c r="B3509">
        <v>109</v>
      </c>
      <c r="C3509" s="32">
        <v>10654581</v>
      </c>
      <c r="D3509" t="s">
        <v>919</v>
      </c>
      <c r="E3509" t="s">
        <v>2627</v>
      </c>
      <c r="F3509" t="s">
        <v>11</v>
      </c>
      <c r="G3509" s="32">
        <v>34000000</v>
      </c>
      <c r="H3509">
        <v>5.3</v>
      </c>
    </row>
    <row r="3510" spans="1:8" x14ac:dyDescent="0.25">
      <c r="A3510" t="s">
        <v>30</v>
      </c>
      <c r="B3510">
        <v>173</v>
      </c>
      <c r="C3510" s="32">
        <v>623279547</v>
      </c>
      <c r="D3510" t="s">
        <v>22</v>
      </c>
      <c r="E3510" t="s">
        <v>49</v>
      </c>
      <c r="F3510" t="s">
        <v>11</v>
      </c>
      <c r="G3510" s="32">
        <v>220000000</v>
      </c>
      <c r="H3510">
        <v>8.1</v>
      </c>
    </row>
    <row r="3511" spans="1:8" x14ac:dyDescent="0.25">
      <c r="A3511" t="s">
        <v>155</v>
      </c>
      <c r="B3511">
        <v>170</v>
      </c>
      <c r="C3511" s="32">
        <v>102608827</v>
      </c>
      <c r="D3511" t="s">
        <v>524</v>
      </c>
      <c r="E3511" t="s">
        <v>525</v>
      </c>
      <c r="F3511" t="s">
        <v>11</v>
      </c>
      <c r="G3511" s="32">
        <v>110000000</v>
      </c>
      <c r="H3511">
        <v>7.5</v>
      </c>
    </row>
    <row r="3512" spans="1:8" x14ac:dyDescent="0.25">
      <c r="A3512" t="s">
        <v>6145</v>
      </c>
      <c r="B3512">
        <v>107</v>
      </c>
      <c r="C3512" s="32">
        <v>48405881.850000001</v>
      </c>
      <c r="D3512" t="s">
        <v>1883</v>
      </c>
      <c r="E3512" t="s">
        <v>6146</v>
      </c>
      <c r="F3512" t="s">
        <v>11</v>
      </c>
      <c r="G3512" s="32">
        <v>3000000</v>
      </c>
      <c r="H3512">
        <v>6.5</v>
      </c>
    </row>
    <row r="3513" spans="1:8" x14ac:dyDescent="0.25">
      <c r="A3513" t="s">
        <v>3522</v>
      </c>
      <c r="B3513">
        <v>184</v>
      </c>
      <c r="C3513" s="32">
        <v>476270</v>
      </c>
      <c r="D3513" t="s">
        <v>2949</v>
      </c>
      <c r="E3513" t="s">
        <v>3902</v>
      </c>
      <c r="F3513" t="s">
        <v>2953</v>
      </c>
      <c r="G3513" s="32">
        <v>20000000</v>
      </c>
      <c r="H3513">
        <v>7.4</v>
      </c>
    </row>
    <row r="3514" spans="1:8" x14ac:dyDescent="0.25">
      <c r="A3514" t="s">
        <v>2508</v>
      </c>
      <c r="B3514">
        <v>104</v>
      </c>
      <c r="C3514" s="32">
        <v>37481242</v>
      </c>
      <c r="D3514" t="s">
        <v>569</v>
      </c>
      <c r="E3514" t="s">
        <v>2509</v>
      </c>
      <c r="F3514" t="s">
        <v>11</v>
      </c>
      <c r="G3514" s="32">
        <v>35000000</v>
      </c>
      <c r="H3514">
        <v>5.3</v>
      </c>
    </row>
    <row r="3515" spans="1:8" x14ac:dyDescent="0.25">
      <c r="A3515" t="s">
        <v>2514</v>
      </c>
      <c r="B3515">
        <v>102</v>
      </c>
      <c r="C3515" s="32">
        <v>48405881.850000001</v>
      </c>
      <c r="D3515" t="s">
        <v>2515</v>
      </c>
      <c r="E3515" t="s">
        <v>2516</v>
      </c>
      <c r="F3515" t="s">
        <v>11</v>
      </c>
      <c r="G3515" s="32">
        <v>39887981.009999998</v>
      </c>
      <c r="H3515">
        <v>7.3</v>
      </c>
    </row>
    <row r="3516" spans="1:8" x14ac:dyDescent="0.25">
      <c r="A3516" t="s">
        <v>5832</v>
      </c>
      <c r="B3516">
        <v>121</v>
      </c>
      <c r="C3516" s="32">
        <v>48405881.850000001</v>
      </c>
      <c r="D3516" t="s">
        <v>6397</v>
      </c>
      <c r="E3516" t="s">
        <v>6398</v>
      </c>
      <c r="F3516" t="s">
        <v>11</v>
      </c>
      <c r="G3516" s="32">
        <v>3716946</v>
      </c>
      <c r="H3516">
        <v>7.3</v>
      </c>
    </row>
    <row r="3517" spans="1:8" x14ac:dyDescent="0.25">
      <c r="A3517" t="s">
        <v>7161</v>
      </c>
      <c r="B3517">
        <v>105</v>
      </c>
      <c r="C3517" s="32">
        <v>48405881.850000001</v>
      </c>
      <c r="D3517" t="s">
        <v>5087</v>
      </c>
      <c r="E3517" t="s">
        <v>7162</v>
      </c>
      <c r="F3517" t="s">
        <v>11</v>
      </c>
      <c r="G3517" s="32">
        <v>1250000</v>
      </c>
      <c r="H3517">
        <v>7.1</v>
      </c>
    </row>
    <row r="3518" spans="1:8" x14ac:dyDescent="0.25">
      <c r="A3518" t="s">
        <v>7087</v>
      </c>
      <c r="B3518">
        <v>112</v>
      </c>
      <c r="C3518" s="32">
        <v>712294</v>
      </c>
      <c r="D3518" t="s">
        <v>1165</v>
      </c>
      <c r="E3518" t="s">
        <v>7088</v>
      </c>
      <c r="F3518" t="s">
        <v>11</v>
      </c>
      <c r="G3518" s="32">
        <v>1500000</v>
      </c>
      <c r="H3518">
        <v>6.7</v>
      </c>
    </row>
    <row r="3519" spans="1:8" x14ac:dyDescent="0.25">
      <c r="A3519" t="s">
        <v>5049</v>
      </c>
      <c r="B3519">
        <v>98</v>
      </c>
      <c r="C3519" s="32">
        <v>30306281</v>
      </c>
      <c r="D3519" t="s">
        <v>866</v>
      </c>
      <c r="E3519" t="s">
        <v>5050</v>
      </c>
      <c r="F3519" t="s">
        <v>11</v>
      </c>
      <c r="G3519" s="32">
        <v>10000000</v>
      </c>
      <c r="H3519">
        <v>5.6</v>
      </c>
    </row>
    <row r="3520" spans="1:8" x14ac:dyDescent="0.25">
      <c r="A3520" t="s">
        <v>505</v>
      </c>
      <c r="B3520">
        <v>111</v>
      </c>
      <c r="C3520" s="32">
        <v>30028592</v>
      </c>
      <c r="D3520" t="s">
        <v>1797</v>
      </c>
      <c r="E3520" t="s">
        <v>3688</v>
      </c>
      <c r="F3520" t="s">
        <v>11</v>
      </c>
      <c r="G3520" s="32">
        <v>20000000</v>
      </c>
      <c r="H3520">
        <v>7.3</v>
      </c>
    </row>
    <row r="3521" spans="1:8" x14ac:dyDescent="0.25">
      <c r="A3521" t="s">
        <v>6038</v>
      </c>
      <c r="B3521">
        <v>112</v>
      </c>
      <c r="C3521" s="32">
        <v>3432342</v>
      </c>
      <c r="D3521" t="s">
        <v>3810</v>
      </c>
      <c r="E3521" t="s">
        <v>6039</v>
      </c>
      <c r="F3521" t="s">
        <v>497</v>
      </c>
      <c r="G3521" s="32">
        <v>6000000</v>
      </c>
      <c r="H3521">
        <v>7.7</v>
      </c>
    </row>
    <row r="3522" spans="1:8" x14ac:dyDescent="0.25">
      <c r="A3522" t="s">
        <v>6304</v>
      </c>
      <c r="B3522">
        <v>87</v>
      </c>
      <c r="C3522" s="32">
        <v>800000</v>
      </c>
      <c r="D3522" t="s">
        <v>56</v>
      </c>
      <c r="E3522" t="s">
        <v>6305</v>
      </c>
      <c r="F3522" t="s">
        <v>11</v>
      </c>
      <c r="G3522" s="32">
        <v>4000000</v>
      </c>
      <c r="H3522">
        <v>4.8</v>
      </c>
    </row>
    <row r="3523" spans="1:8" x14ac:dyDescent="0.25">
      <c r="A3523" t="s">
        <v>7169</v>
      </c>
      <c r="B3523">
        <v>105</v>
      </c>
      <c r="C3523" s="32">
        <v>609042</v>
      </c>
      <c r="D3523" t="s">
        <v>1165</v>
      </c>
      <c r="E3523" t="s">
        <v>7170</v>
      </c>
      <c r="F3523" t="s">
        <v>11</v>
      </c>
      <c r="G3523" s="32">
        <v>1300000</v>
      </c>
      <c r="H3523">
        <v>6.5</v>
      </c>
    </row>
    <row r="3524" spans="1:8" x14ac:dyDescent="0.25">
      <c r="A3524" t="s">
        <v>7358</v>
      </c>
      <c r="B3524">
        <v>79</v>
      </c>
      <c r="C3524" s="32">
        <v>279282</v>
      </c>
      <c r="D3524" t="s">
        <v>480</v>
      </c>
      <c r="E3524" t="s">
        <v>7359</v>
      </c>
      <c r="F3524" t="s">
        <v>11</v>
      </c>
      <c r="G3524" s="32">
        <v>1000000</v>
      </c>
      <c r="H3524">
        <v>6.1</v>
      </c>
    </row>
    <row r="3525" spans="1:8" x14ac:dyDescent="0.25">
      <c r="A3525" t="s">
        <v>1802</v>
      </c>
      <c r="B3525">
        <v>119</v>
      </c>
      <c r="C3525" s="32">
        <v>39778599</v>
      </c>
      <c r="D3525" t="s">
        <v>620</v>
      </c>
      <c r="E3525" t="s">
        <v>1803</v>
      </c>
      <c r="F3525" t="s">
        <v>11</v>
      </c>
      <c r="G3525" s="32">
        <v>50000000</v>
      </c>
      <c r="H3525">
        <v>6.6</v>
      </c>
    </row>
    <row r="3526" spans="1:8" x14ac:dyDescent="0.25">
      <c r="A3526" t="s">
        <v>7894</v>
      </c>
      <c r="B3526">
        <v>80</v>
      </c>
      <c r="C3526" s="32">
        <v>5000000</v>
      </c>
      <c r="D3526" t="s">
        <v>7895</v>
      </c>
      <c r="E3526" t="s">
        <v>7896</v>
      </c>
      <c r="F3526" t="s">
        <v>11</v>
      </c>
      <c r="G3526" s="32">
        <v>210000</v>
      </c>
      <c r="H3526">
        <v>6.7</v>
      </c>
    </row>
    <row r="3527" spans="1:8" x14ac:dyDescent="0.25">
      <c r="A3527" t="s">
        <v>6024</v>
      </c>
      <c r="B3527">
        <v>90</v>
      </c>
      <c r="C3527" s="32">
        <v>48405881.850000001</v>
      </c>
      <c r="D3527" t="s">
        <v>13</v>
      </c>
      <c r="E3527" t="s">
        <v>6025</v>
      </c>
      <c r="F3527" t="s">
        <v>11</v>
      </c>
      <c r="G3527" s="32">
        <v>8000000</v>
      </c>
      <c r="H3527">
        <v>6.2</v>
      </c>
    </row>
    <row r="3528" spans="1:8" x14ac:dyDescent="0.25">
      <c r="A3528" t="s">
        <v>3099</v>
      </c>
      <c r="B3528">
        <v>91</v>
      </c>
      <c r="C3528" s="32">
        <v>958319</v>
      </c>
      <c r="D3528" t="s">
        <v>1165</v>
      </c>
      <c r="E3528" t="s">
        <v>3582</v>
      </c>
      <c r="F3528" t="s">
        <v>11</v>
      </c>
      <c r="G3528" s="32">
        <v>21000000</v>
      </c>
      <c r="H3528">
        <v>6.7</v>
      </c>
    </row>
    <row r="3529" spans="1:8" x14ac:dyDescent="0.25">
      <c r="A3529" t="s">
        <v>7092</v>
      </c>
      <c r="B3529">
        <v>98</v>
      </c>
      <c r="C3529" s="32">
        <v>406035</v>
      </c>
      <c r="D3529" t="s">
        <v>1165</v>
      </c>
      <c r="E3529" t="s">
        <v>7093</v>
      </c>
      <c r="F3529" t="s">
        <v>11</v>
      </c>
      <c r="G3529" s="32">
        <v>1500000</v>
      </c>
      <c r="H3529">
        <v>7.2</v>
      </c>
    </row>
    <row r="3530" spans="1:8" x14ac:dyDescent="0.25">
      <c r="A3530" t="s">
        <v>751</v>
      </c>
      <c r="B3530">
        <v>75</v>
      </c>
      <c r="C3530" s="32">
        <v>57651794</v>
      </c>
      <c r="D3530" t="s">
        <v>1329</v>
      </c>
      <c r="E3530" t="s">
        <v>2497</v>
      </c>
      <c r="F3530" t="s">
        <v>11</v>
      </c>
      <c r="G3530" s="32">
        <v>33000000</v>
      </c>
      <c r="H3530">
        <v>5.6</v>
      </c>
    </row>
    <row r="3531" spans="1:8" x14ac:dyDescent="0.25">
      <c r="A3531" t="s">
        <v>1548</v>
      </c>
      <c r="B3531">
        <v>124</v>
      </c>
      <c r="C3531" s="32">
        <v>46377022</v>
      </c>
      <c r="D3531" t="s">
        <v>866</v>
      </c>
      <c r="E3531" t="s">
        <v>5031</v>
      </c>
      <c r="F3531" t="s">
        <v>11</v>
      </c>
      <c r="G3531" s="32">
        <v>10000000</v>
      </c>
      <c r="H3531">
        <v>7.3</v>
      </c>
    </row>
    <row r="3532" spans="1:8" x14ac:dyDescent="0.25">
      <c r="A3532" t="s">
        <v>3583</v>
      </c>
      <c r="B3532">
        <v>114</v>
      </c>
      <c r="C3532" s="32">
        <v>69700000</v>
      </c>
      <c r="D3532" t="s">
        <v>2016</v>
      </c>
      <c r="E3532" t="s">
        <v>3584</v>
      </c>
      <c r="F3532" t="s">
        <v>11</v>
      </c>
      <c r="G3532" s="32">
        <v>35000000</v>
      </c>
      <c r="H3532">
        <v>5.8</v>
      </c>
    </row>
    <row r="3533" spans="1:8" x14ac:dyDescent="0.25">
      <c r="A3533" t="s">
        <v>2300</v>
      </c>
      <c r="B3533">
        <v>123</v>
      </c>
      <c r="C3533" s="32">
        <v>70492685</v>
      </c>
      <c r="D3533" t="s">
        <v>866</v>
      </c>
      <c r="E3533" t="s">
        <v>4105</v>
      </c>
      <c r="F3533" t="s">
        <v>11</v>
      </c>
      <c r="G3533" s="32">
        <v>17000000</v>
      </c>
      <c r="H3533">
        <v>6.7</v>
      </c>
    </row>
    <row r="3534" spans="1:8" x14ac:dyDescent="0.25">
      <c r="A3534" t="s">
        <v>2300</v>
      </c>
      <c r="B3534">
        <v>120</v>
      </c>
      <c r="C3534" s="32">
        <v>34074895</v>
      </c>
      <c r="D3534" t="s">
        <v>866</v>
      </c>
      <c r="E3534" t="s">
        <v>5314</v>
      </c>
      <c r="F3534" t="s">
        <v>11</v>
      </c>
      <c r="G3534" s="32">
        <v>9000000</v>
      </c>
      <c r="H3534">
        <v>6.7</v>
      </c>
    </row>
    <row r="3535" spans="1:8" x14ac:dyDescent="0.25">
      <c r="A3535" t="s">
        <v>3164</v>
      </c>
      <c r="B3535">
        <v>118</v>
      </c>
      <c r="C3535" s="32">
        <v>26761283</v>
      </c>
      <c r="D3535" t="s">
        <v>69</v>
      </c>
      <c r="E3535" t="s">
        <v>3165</v>
      </c>
      <c r="F3535" t="s">
        <v>11</v>
      </c>
      <c r="G3535" s="32">
        <v>26000000</v>
      </c>
      <c r="H3535">
        <v>6.7</v>
      </c>
    </row>
    <row r="3536" spans="1:8" x14ac:dyDescent="0.25">
      <c r="A3536" t="s">
        <v>3372</v>
      </c>
      <c r="B3536">
        <v>131</v>
      </c>
      <c r="C3536" s="32">
        <v>85433</v>
      </c>
      <c r="D3536" t="s">
        <v>3373</v>
      </c>
      <c r="E3536" t="s">
        <v>3374</v>
      </c>
      <c r="F3536" t="s">
        <v>11</v>
      </c>
      <c r="G3536" s="32">
        <v>13500000</v>
      </c>
      <c r="H3536">
        <v>7.8</v>
      </c>
    </row>
    <row r="3537" spans="1:8" x14ac:dyDescent="0.25">
      <c r="A3537" t="s">
        <v>6790</v>
      </c>
      <c r="B3537">
        <v>172</v>
      </c>
      <c r="C3537" s="32">
        <v>23650000</v>
      </c>
      <c r="D3537" t="s">
        <v>1903</v>
      </c>
      <c r="E3537" t="s">
        <v>6791</v>
      </c>
      <c r="F3537" t="s">
        <v>11</v>
      </c>
      <c r="G3537" s="32">
        <v>2100000</v>
      </c>
      <c r="H3537">
        <v>8.1</v>
      </c>
    </row>
    <row r="3538" spans="1:8" x14ac:dyDescent="0.25">
      <c r="A3538" t="s">
        <v>6432</v>
      </c>
      <c r="B3538">
        <v>98</v>
      </c>
      <c r="C3538" s="32">
        <v>48405881.850000001</v>
      </c>
      <c r="D3538" t="s">
        <v>737</v>
      </c>
      <c r="E3538" t="s">
        <v>6433</v>
      </c>
      <c r="F3538" t="s">
        <v>11</v>
      </c>
      <c r="G3538" s="32">
        <v>3500000</v>
      </c>
      <c r="H3538">
        <v>6.1</v>
      </c>
    </row>
    <row r="3539" spans="1:8" x14ac:dyDescent="0.25">
      <c r="A3539" t="s">
        <v>7741</v>
      </c>
      <c r="B3539">
        <v>82</v>
      </c>
      <c r="C3539" s="32">
        <v>126387</v>
      </c>
      <c r="D3539" t="s">
        <v>2173</v>
      </c>
      <c r="E3539" t="s">
        <v>7742</v>
      </c>
      <c r="F3539" t="s">
        <v>3303</v>
      </c>
      <c r="G3539" s="32">
        <v>400000</v>
      </c>
      <c r="H3539">
        <v>6.9</v>
      </c>
    </row>
    <row r="3540" spans="1:8" x14ac:dyDescent="0.25">
      <c r="A3540" t="s">
        <v>123</v>
      </c>
      <c r="B3540">
        <v>117</v>
      </c>
      <c r="C3540" s="32">
        <v>52792307</v>
      </c>
      <c r="D3540" t="s">
        <v>65</v>
      </c>
      <c r="E3540" t="s">
        <v>376</v>
      </c>
      <c r="F3540" t="s">
        <v>11</v>
      </c>
      <c r="G3540" s="32">
        <v>140000000</v>
      </c>
      <c r="H3540">
        <v>6.8</v>
      </c>
    </row>
    <row r="3541" spans="1:8" x14ac:dyDescent="0.25">
      <c r="A3541" t="s">
        <v>1861</v>
      </c>
      <c r="B3541">
        <v>88</v>
      </c>
      <c r="C3541" s="32">
        <v>6471394</v>
      </c>
      <c r="D3541" t="s">
        <v>336</v>
      </c>
      <c r="E3541" t="s">
        <v>1862</v>
      </c>
      <c r="F3541" t="s">
        <v>11</v>
      </c>
      <c r="G3541" s="32">
        <v>50000000</v>
      </c>
      <c r="H3541">
        <v>4.9000000000000004</v>
      </c>
    </row>
    <row r="3542" spans="1:8" x14ac:dyDescent="0.25">
      <c r="A3542" t="s">
        <v>4646</v>
      </c>
      <c r="B3542">
        <v>91</v>
      </c>
      <c r="C3542" s="32">
        <v>27052167</v>
      </c>
      <c r="D3542" t="s">
        <v>133</v>
      </c>
      <c r="E3542" t="s">
        <v>4647</v>
      </c>
      <c r="F3542" t="s">
        <v>11</v>
      </c>
      <c r="G3542" s="32">
        <v>13000000</v>
      </c>
      <c r="H3542">
        <v>6.1</v>
      </c>
    </row>
    <row r="3543" spans="1:8" x14ac:dyDescent="0.25">
      <c r="A3543" t="s">
        <v>1452</v>
      </c>
      <c r="B3543">
        <v>117</v>
      </c>
      <c r="C3543" s="32">
        <v>17439163</v>
      </c>
      <c r="D3543" t="s">
        <v>336</v>
      </c>
      <c r="E3543" t="s">
        <v>4423</v>
      </c>
      <c r="F3543" t="s">
        <v>11</v>
      </c>
      <c r="G3543" s="32">
        <v>15000000</v>
      </c>
      <c r="H3543">
        <v>8.1999999999999993</v>
      </c>
    </row>
    <row r="3544" spans="1:8" x14ac:dyDescent="0.25">
      <c r="A3544" t="s">
        <v>590</v>
      </c>
      <c r="B3544">
        <v>130</v>
      </c>
      <c r="C3544" s="32">
        <v>70235322</v>
      </c>
      <c r="D3544" t="s">
        <v>1045</v>
      </c>
      <c r="E3544" t="s">
        <v>3000</v>
      </c>
      <c r="F3544" t="s">
        <v>11</v>
      </c>
      <c r="G3544" s="32">
        <v>28000000</v>
      </c>
      <c r="H3544">
        <v>7.8</v>
      </c>
    </row>
    <row r="3545" spans="1:8" x14ac:dyDescent="0.25">
      <c r="A3545" t="s">
        <v>7786</v>
      </c>
      <c r="B3545">
        <v>114</v>
      </c>
      <c r="C3545" s="32">
        <v>48405881.850000001</v>
      </c>
      <c r="D3545" t="s">
        <v>1165</v>
      </c>
      <c r="E3545" t="s">
        <v>7787</v>
      </c>
      <c r="F3545" t="s">
        <v>11</v>
      </c>
      <c r="G3545" s="32">
        <v>39887981.009999998</v>
      </c>
      <c r="H3545">
        <v>5.6</v>
      </c>
    </row>
    <row r="3546" spans="1:8" x14ac:dyDescent="0.25">
      <c r="A3546" t="s">
        <v>3133</v>
      </c>
      <c r="B3546">
        <v>86</v>
      </c>
      <c r="C3546" s="32">
        <v>185577</v>
      </c>
      <c r="D3546" t="s">
        <v>676</v>
      </c>
      <c r="E3546" t="s">
        <v>6322</v>
      </c>
      <c r="F3546" t="s">
        <v>11</v>
      </c>
      <c r="G3546" s="32">
        <v>4000000</v>
      </c>
      <c r="H3546">
        <v>6.3</v>
      </c>
    </row>
    <row r="3547" spans="1:8" x14ac:dyDescent="0.25">
      <c r="A3547" t="s">
        <v>2677</v>
      </c>
      <c r="B3547">
        <v>89</v>
      </c>
      <c r="C3547" s="32">
        <v>21784432</v>
      </c>
      <c r="D3547" t="s">
        <v>676</v>
      </c>
      <c r="E3547" t="s">
        <v>2678</v>
      </c>
      <c r="F3547" t="s">
        <v>11</v>
      </c>
      <c r="G3547" s="32">
        <v>35000000</v>
      </c>
      <c r="H3547">
        <v>5.6</v>
      </c>
    </row>
    <row r="3548" spans="1:8" x14ac:dyDescent="0.25">
      <c r="A3548" t="s">
        <v>1342</v>
      </c>
      <c r="B3548">
        <v>100</v>
      </c>
      <c r="C3548" s="32">
        <v>7204138</v>
      </c>
      <c r="D3548" t="s">
        <v>676</v>
      </c>
      <c r="E3548" t="s">
        <v>2117</v>
      </c>
      <c r="F3548" t="s">
        <v>11</v>
      </c>
      <c r="G3548" s="32">
        <v>41000000</v>
      </c>
      <c r="H3548">
        <v>6.2</v>
      </c>
    </row>
    <row r="3549" spans="1:8" x14ac:dyDescent="0.25">
      <c r="A3549" t="s">
        <v>7990</v>
      </c>
      <c r="B3549">
        <v>120</v>
      </c>
      <c r="C3549" s="32">
        <v>48405881.850000001</v>
      </c>
      <c r="D3549" t="s">
        <v>524</v>
      </c>
      <c r="E3549" t="s">
        <v>7991</v>
      </c>
      <c r="F3549" t="s">
        <v>11</v>
      </c>
      <c r="G3549" s="32">
        <v>10000000</v>
      </c>
      <c r="H3549">
        <v>5.4</v>
      </c>
    </row>
    <row r="3550" spans="1:8" x14ac:dyDescent="0.25">
      <c r="A3550" t="s">
        <v>773</v>
      </c>
      <c r="B3550">
        <v>121</v>
      </c>
      <c r="C3550" s="32">
        <v>22518325</v>
      </c>
      <c r="D3550" t="s">
        <v>737</v>
      </c>
      <c r="E3550" t="s">
        <v>1482</v>
      </c>
      <c r="F3550" t="s">
        <v>11</v>
      </c>
      <c r="G3550" s="32">
        <v>50000000</v>
      </c>
      <c r="H3550">
        <v>5.6</v>
      </c>
    </row>
    <row r="3551" spans="1:8" x14ac:dyDescent="0.25">
      <c r="A3551" t="s">
        <v>3654</v>
      </c>
      <c r="B3551">
        <v>98</v>
      </c>
      <c r="C3551" s="32">
        <v>48405881.850000001</v>
      </c>
      <c r="D3551" t="s">
        <v>212</v>
      </c>
      <c r="E3551" t="s">
        <v>3655</v>
      </c>
      <c r="F3551" t="s">
        <v>11</v>
      </c>
      <c r="G3551" s="32">
        <v>20000000</v>
      </c>
      <c r="H3551">
        <v>5.9</v>
      </c>
    </row>
    <row r="3552" spans="1:8" x14ac:dyDescent="0.25">
      <c r="A3552" t="s">
        <v>4866</v>
      </c>
      <c r="B3552">
        <v>118</v>
      </c>
      <c r="C3552" s="32">
        <v>48405881.850000001</v>
      </c>
      <c r="D3552" t="s">
        <v>6662</v>
      </c>
      <c r="E3552" t="s">
        <v>6663</v>
      </c>
      <c r="F3552" t="s">
        <v>11</v>
      </c>
      <c r="G3552" s="32">
        <v>2700000</v>
      </c>
      <c r="H3552">
        <v>7.4</v>
      </c>
    </row>
    <row r="3553" spans="1:8" x14ac:dyDescent="0.25">
      <c r="A3553" t="s">
        <v>7574</v>
      </c>
      <c r="B3553">
        <v>81</v>
      </c>
      <c r="C3553" s="32">
        <v>140530114</v>
      </c>
      <c r="D3553" t="s">
        <v>2173</v>
      </c>
      <c r="E3553" t="s">
        <v>7575</v>
      </c>
      <c r="F3553" t="s">
        <v>11</v>
      </c>
      <c r="G3553" s="32">
        <v>60000</v>
      </c>
      <c r="H3553">
        <v>6.4</v>
      </c>
    </row>
    <row r="3554" spans="1:8" x14ac:dyDescent="0.25">
      <c r="A3554" t="s">
        <v>706</v>
      </c>
      <c r="B3554">
        <v>129</v>
      </c>
      <c r="C3554" s="32">
        <v>255950375</v>
      </c>
      <c r="D3554" t="s">
        <v>554</v>
      </c>
      <c r="E3554" t="s">
        <v>2459</v>
      </c>
      <c r="F3554" t="s">
        <v>11</v>
      </c>
      <c r="G3554" s="32">
        <v>29000000</v>
      </c>
      <c r="H3554">
        <v>7.7</v>
      </c>
    </row>
    <row r="3555" spans="1:8" x14ac:dyDescent="0.25">
      <c r="A3555" t="s">
        <v>5539</v>
      </c>
      <c r="B3555">
        <v>90</v>
      </c>
      <c r="C3555" s="32">
        <v>882290</v>
      </c>
      <c r="D3555" t="s">
        <v>1190</v>
      </c>
      <c r="E3555" t="s">
        <v>5540</v>
      </c>
      <c r="F3555" t="s">
        <v>11</v>
      </c>
      <c r="G3555" s="32">
        <v>10000000</v>
      </c>
      <c r="H3555">
        <v>6.5</v>
      </c>
    </row>
    <row r="3556" spans="1:8" x14ac:dyDescent="0.25">
      <c r="A3556" t="s">
        <v>7981</v>
      </c>
      <c r="B3556">
        <v>90</v>
      </c>
      <c r="C3556" s="32">
        <v>48405881.850000001</v>
      </c>
      <c r="D3556" t="s">
        <v>6867</v>
      </c>
      <c r="E3556" t="s">
        <v>7982</v>
      </c>
      <c r="F3556" t="s">
        <v>11</v>
      </c>
      <c r="G3556" s="32">
        <v>120000</v>
      </c>
      <c r="H3556">
        <v>6.6</v>
      </c>
    </row>
    <row r="3557" spans="1:8" x14ac:dyDescent="0.25">
      <c r="A3557" t="s">
        <v>6187</v>
      </c>
      <c r="B3557">
        <v>83</v>
      </c>
      <c r="C3557" s="32">
        <v>48405881.850000001</v>
      </c>
      <c r="D3557" t="s">
        <v>1989</v>
      </c>
      <c r="E3557" t="s">
        <v>7215</v>
      </c>
      <c r="F3557" t="s">
        <v>11</v>
      </c>
      <c r="G3557" s="32">
        <v>39887981.009999998</v>
      </c>
      <c r="H3557">
        <v>6.5</v>
      </c>
    </row>
    <row r="3558" spans="1:8" x14ac:dyDescent="0.25">
      <c r="A3558" t="s">
        <v>4996</v>
      </c>
      <c r="B3558">
        <v>97</v>
      </c>
      <c r="C3558" s="32">
        <v>48405881.850000001</v>
      </c>
      <c r="D3558" t="s">
        <v>2384</v>
      </c>
      <c r="E3558" t="s">
        <v>4997</v>
      </c>
      <c r="F3558" t="s">
        <v>11</v>
      </c>
      <c r="G3558" s="32">
        <v>12500000</v>
      </c>
      <c r="H3558">
        <v>6.3</v>
      </c>
    </row>
    <row r="3559" spans="1:8" x14ac:dyDescent="0.25">
      <c r="A3559" t="s">
        <v>4547</v>
      </c>
      <c r="B3559">
        <v>104</v>
      </c>
      <c r="C3559" s="32">
        <v>48405881.850000001</v>
      </c>
      <c r="D3559" t="s">
        <v>794</v>
      </c>
      <c r="E3559" t="s">
        <v>6179</v>
      </c>
      <c r="F3559" t="s">
        <v>11</v>
      </c>
      <c r="G3559" s="32">
        <v>4500000</v>
      </c>
      <c r="H3559">
        <v>5.7</v>
      </c>
    </row>
    <row r="3560" spans="1:8" x14ac:dyDescent="0.25">
      <c r="A3560" t="s">
        <v>7154</v>
      </c>
      <c r="B3560">
        <v>76</v>
      </c>
      <c r="C3560" s="32">
        <v>231186</v>
      </c>
      <c r="D3560" t="s">
        <v>1909</v>
      </c>
      <c r="E3560" t="s">
        <v>7155</v>
      </c>
      <c r="F3560" t="s">
        <v>497</v>
      </c>
      <c r="G3560" s="32">
        <v>39887981.009999998</v>
      </c>
      <c r="H3560">
        <v>6.3</v>
      </c>
    </row>
    <row r="3561" spans="1:8" x14ac:dyDescent="0.25">
      <c r="A3561" t="s">
        <v>1787</v>
      </c>
      <c r="B3561">
        <v>148</v>
      </c>
      <c r="C3561" s="32">
        <v>54200000</v>
      </c>
      <c r="D3561" t="s">
        <v>3069</v>
      </c>
      <c r="E3561" t="s">
        <v>3070</v>
      </c>
      <c r="F3561" t="s">
        <v>11</v>
      </c>
      <c r="G3561" s="32">
        <v>27000000</v>
      </c>
      <c r="H3561">
        <v>7.9</v>
      </c>
    </row>
    <row r="3562" spans="1:8" x14ac:dyDescent="0.25">
      <c r="A3562" t="s">
        <v>778</v>
      </c>
      <c r="B3562">
        <v>129</v>
      </c>
      <c r="C3562" s="32">
        <v>121945720</v>
      </c>
      <c r="D3562" t="s">
        <v>3166</v>
      </c>
      <c r="E3562" t="s">
        <v>3167</v>
      </c>
      <c r="F3562" t="s">
        <v>11</v>
      </c>
      <c r="G3562" s="32">
        <v>25000000</v>
      </c>
      <c r="H3562">
        <v>6.1</v>
      </c>
    </row>
    <row r="3563" spans="1:8" x14ac:dyDescent="0.25">
      <c r="A3563" t="s">
        <v>400</v>
      </c>
      <c r="B3563">
        <v>118</v>
      </c>
      <c r="C3563" s="32">
        <v>66488090</v>
      </c>
      <c r="D3563" t="s">
        <v>737</v>
      </c>
      <c r="E3563" t="s">
        <v>1880</v>
      </c>
      <c r="F3563" t="s">
        <v>11</v>
      </c>
      <c r="G3563" s="32">
        <v>48000000</v>
      </c>
      <c r="H3563">
        <v>6.7</v>
      </c>
    </row>
    <row r="3564" spans="1:8" x14ac:dyDescent="0.25">
      <c r="A3564" t="s">
        <v>906</v>
      </c>
      <c r="B3564">
        <v>118</v>
      </c>
      <c r="C3564" s="32">
        <v>94822707</v>
      </c>
      <c r="D3564" t="s">
        <v>236</v>
      </c>
      <c r="E3564" t="s">
        <v>907</v>
      </c>
      <c r="F3564" t="s">
        <v>11</v>
      </c>
      <c r="G3564" s="32">
        <v>80000000</v>
      </c>
      <c r="H3564">
        <v>6.9</v>
      </c>
    </row>
    <row r="3565" spans="1:8" x14ac:dyDescent="0.25">
      <c r="A3565" t="s">
        <v>1770</v>
      </c>
      <c r="B3565">
        <v>95</v>
      </c>
      <c r="C3565" s="32">
        <v>50150619</v>
      </c>
      <c r="D3565" t="s">
        <v>1127</v>
      </c>
      <c r="E3565" t="s">
        <v>1771</v>
      </c>
      <c r="F3565" t="s">
        <v>11</v>
      </c>
      <c r="G3565" s="32">
        <v>50000000</v>
      </c>
      <c r="H3565">
        <v>7.3</v>
      </c>
    </row>
    <row r="3566" spans="1:8" x14ac:dyDescent="0.25">
      <c r="A3566" t="s">
        <v>6865</v>
      </c>
      <c r="B3566">
        <v>120</v>
      </c>
      <c r="C3566" s="32">
        <v>1098224</v>
      </c>
      <c r="D3566" t="s">
        <v>317</v>
      </c>
      <c r="E3566" t="s">
        <v>6866</v>
      </c>
      <c r="F3566" t="s">
        <v>11</v>
      </c>
      <c r="G3566" s="32">
        <v>2000000</v>
      </c>
      <c r="H3566">
        <v>3.3</v>
      </c>
    </row>
    <row r="3567" spans="1:8" x14ac:dyDescent="0.25">
      <c r="A3567" t="s">
        <v>3927</v>
      </c>
      <c r="B3567">
        <v>131</v>
      </c>
      <c r="C3567" s="32">
        <v>21483154</v>
      </c>
      <c r="D3567" t="s">
        <v>1160</v>
      </c>
      <c r="E3567" t="s">
        <v>3928</v>
      </c>
      <c r="F3567" t="s">
        <v>11</v>
      </c>
      <c r="G3567" s="32">
        <v>19000000</v>
      </c>
      <c r="H3567">
        <v>7.6</v>
      </c>
    </row>
    <row r="3568" spans="1:8" x14ac:dyDescent="0.25">
      <c r="A3568" t="s">
        <v>5466</v>
      </c>
      <c r="B3568">
        <v>138</v>
      </c>
      <c r="C3568" s="32">
        <v>10269307</v>
      </c>
      <c r="D3568" t="s">
        <v>108</v>
      </c>
      <c r="E3568" t="s">
        <v>5467</v>
      </c>
      <c r="F3568" t="s">
        <v>11</v>
      </c>
      <c r="G3568" s="32">
        <v>8000000</v>
      </c>
      <c r="H3568">
        <v>6.3</v>
      </c>
    </row>
    <row r="3569" spans="1:8" x14ac:dyDescent="0.25">
      <c r="A3569" t="s">
        <v>5466</v>
      </c>
      <c r="B3569">
        <v>102</v>
      </c>
      <c r="C3569" s="32">
        <v>48405881.850000001</v>
      </c>
      <c r="D3569" t="s">
        <v>108</v>
      </c>
      <c r="E3569" t="s">
        <v>5682</v>
      </c>
      <c r="F3569" t="s">
        <v>11</v>
      </c>
      <c r="G3569" s="32">
        <v>7000000</v>
      </c>
      <c r="H3569">
        <v>7.9</v>
      </c>
    </row>
    <row r="3570" spans="1:8" x14ac:dyDescent="0.25">
      <c r="A3570" t="s">
        <v>1740</v>
      </c>
      <c r="B3570">
        <v>89</v>
      </c>
      <c r="C3570" s="32">
        <v>22359293</v>
      </c>
      <c r="D3570" t="s">
        <v>260</v>
      </c>
      <c r="E3570" t="s">
        <v>2973</v>
      </c>
      <c r="F3570" t="s">
        <v>11</v>
      </c>
      <c r="G3570" s="32">
        <v>29000000</v>
      </c>
      <c r="H3570">
        <v>5.8</v>
      </c>
    </row>
    <row r="3571" spans="1:8" x14ac:dyDescent="0.25">
      <c r="A3571" t="s">
        <v>2978</v>
      </c>
      <c r="B3571">
        <v>99</v>
      </c>
      <c r="C3571" s="32">
        <v>63034755</v>
      </c>
      <c r="D3571" t="s">
        <v>676</v>
      </c>
      <c r="E3571" t="s">
        <v>2979</v>
      </c>
      <c r="F3571" t="s">
        <v>11</v>
      </c>
      <c r="G3571" s="32">
        <v>29000000</v>
      </c>
      <c r="H3571">
        <v>5.3</v>
      </c>
    </row>
    <row r="3572" spans="1:8" x14ac:dyDescent="0.25">
      <c r="A3572" t="s">
        <v>1070</v>
      </c>
      <c r="B3572">
        <v>110</v>
      </c>
      <c r="C3572" s="32">
        <v>67061228</v>
      </c>
      <c r="D3572" t="s">
        <v>483</v>
      </c>
      <c r="E3572" t="s">
        <v>2046</v>
      </c>
      <c r="F3572" t="s">
        <v>11</v>
      </c>
      <c r="G3572" s="32">
        <v>40000000</v>
      </c>
      <c r="H3572">
        <v>5.5</v>
      </c>
    </row>
    <row r="3573" spans="1:8" x14ac:dyDescent="0.25">
      <c r="A3573" t="s">
        <v>505</v>
      </c>
      <c r="B3573">
        <v>132</v>
      </c>
      <c r="C3573" s="32">
        <v>8600000</v>
      </c>
      <c r="D3573" t="s">
        <v>990</v>
      </c>
      <c r="E3573" t="s">
        <v>3926</v>
      </c>
      <c r="F3573" t="s">
        <v>11</v>
      </c>
      <c r="G3573" s="32">
        <v>25000000</v>
      </c>
      <c r="H3573">
        <v>7</v>
      </c>
    </row>
    <row r="3574" spans="1:8" x14ac:dyDescent="0.25">
      <c r="A3574" t="s">
        <v>169</v>
      </c>
      <c r="B3574">
        <v>119</v>
      </c>
      <c r="C3574" s="32">
        <v>121468960</v>
      </c>
      <c r="D3574" t="s">
        <v>386</v>
      </c>
      <c r="E3574" t="s">
        <v>1350</v>
      </c>
      <c r="F3574" t="s">
        <v>11</v>
      </c>
      <c r="G3574" s="32">
        <v>60000000</v>
      </c>
      <c r="H3574">
        <v>7.9</v>
      </c>
    </row>
    <row r="3575" spans="1:8" x14ac:dyDescent="0.25">
      <c r="A3575" t="s">
        <v>446</v>
      </c>
      <c r="B3575">
        <v>135</v>
      </c>
      <c r="C3575" s="32">
        <v>113165635</v>
      </c>
      <c r="D3575" t="s">
        <v>16</v>
      </c>
      <c r="E3575" t="s">
        <v>447</v>
      </c>
      <c r="F3575" t="s">
        <v>11</v>
      </c>
      <c r="G3575" s="32">
        <v>125000000</v>
      </c>
      <c r="H3575">
        <v>6.7</v>
      </c>
    </row>
    <row r="3576" spans="1:8" x14ac:dyDescent="0.25">
      <c r="A3576" t="s">
        <v>385</v>
      </c>
      <c r="B3576">
        <v>108</v>
      </c>
      <c r="C3576" s="32">
        <v>176049130</v>
      </c>
      <c r="D3576" t="s">
        <v>386</v>
      </c>
      <c r="E3576" t="s">
        <v>798</v>
      </c>
      <c r="F3576" t="s">
        <v>11</v>
      </c>
      <c r="G3576" s="32">
        <v>75000000</v>
      </c>
      <c r="H3576">
        <v>7.8</v>
      </c>
    </row>
    <row r="3577" spans="1:8" x14ac:dyDescent="0.25">
      <c r="A3577" t="s">
        <v>385</v>
      </c>
      <c r="B3577">
        <v>115</v>
      </c>
      <c r="C3577" s="32">
        <v>227137090</v>
      </c>
      <c r="D3577" t="s">
        <v>386</v>
      </c>
      <c r="E3577" t="s">
        <v>387</v>
      </c>
      <c r="F3577" t="s">
        <v>11</v>
      </c>
      <c r="G3577" s="32">
        <v>110000000</v>
      </c>
      <c r="H3577">
        <v>8.1</v>
      </c>
    </row>
    <row r="3578" spans="1:8" x14ac:dyDescent="0.25">
      <c r="A3578" t="s">
        <v>3306</v>
      </c>
      <c r="B3578">
        <v>115</v>
      </c>
      <c r="C3578" s="32">
        <v>15045676</v>
      </c>
      <c r="D3578" t="s">
        <v>1146</v>
      </c>
      <c r="E3578" t="s">
        <v>3307</v>
      </c>
      <c r="F3578" t="s">
        <v>11</v>
      </c>
      <c r="G3578" s="32">
        <v>16000000</v>
      </c>
      <c r="H3578">
        <v>5.6</v>
      </c>
    </row>
    <row r="3579" spans="1:8" x14ac:dyDescent="0.25">
      <c r="A3579" t="s">
        <v>1426</v>
      </c>
      <c r="B3579">
        <v>96</v>
      </c>
      <c r="C3579" s="32">
        <v>50807639</v>
      </c>
      <c r="D3579" t="s">
        <v>89</v>
      </c>
      <c r="E3579" t="s">
        <v>1427</v>
      </c>
      <c r="F3579" t="s">
        <v>11</v>
      </c>
      <c r="G3579" s="32">
        <v>60000000</v>
      </c>
      <c r="H3579">
        <v>6.8</v>
      </c>
    </row>
    <row r="3580" spans="1:8" x14ac:dyDescent="0.25">
      <c r="A3580" t="s">
        <v>4729</v>
      </c>
      <c r="B3580">
        <v>94</v>
      </c>
      <c r="C3580" s="32">
        <v>9030581</v>
      </c>
      <c r="D3580" t="s">
        <v>1160</v>
      </c>
      <c r="E3580" t="s">
        <v>4730</v>
      </c>
      <c r="F3580" t="s">
        <v>11</v>
      </c>
      <c r="G3580" s="32">
        <v>12500000</v>
      </c>
      <c r="H3580">
        <v>7.8</v>
      </c>
    </row>
    <row r="3581" spans="1:8" x14ac:dyDescent="0.25">
      <c r="A3581" t="s">
        <v>160</v>
      </c>
      <c r="B3581">
        <v>91</v>
      </c>
      <c r="C3581" s="32">
        <v>35385560</v>
      </c>
      <c r="D3581" t="s">
        <v>281</v>
      </c>
      <c r="E3581" t="s">
        <v>6258</v>
      </c>
      <c r="F3581" t="s">
        <v>11</v>
      </c>
      <c r="G3581" s="32">
        <v>4000000</v>
      </c>
      <c r="H3581">
        <v>4.5999999999999996</v>
      </c>
    </row>
    <row r="3582" spans="1:8" x14ac:dyDescent="0.25">
      <c r="A3582" t="s">
        <v>3702</v>
      </c>
      <c r="B3582">
        <v>97</v>
      </c>
      <c r="C3582" s="32">
        <v>35794166</v>
      </c>
      <c r="D3582" t="s">
        <v>1033</v>
      </c>
      <c r="E3582" t="s">
        <v>5036</v>
      </c>
      <c r="F3582" t="s">
        <v>11</v>
      </c>
      <c r="G3582" s="32">
        <v>10000000</v>
      </c>
      <c r="H3582">
        <v>6</v>
      </c>
    </row>
    <row r="3583" spans="1:8" x14ac:dyDescent="0.25">
      <c r="A3583" t="s">
        <v>4779</v>
      </c>
      <c r="B3583">
        <v>125</v>
      </c>
      <c r="C3583" s="32">
        <v>48405881.850000001</v>
      </c>
      <c r="D3583" t="s">
        <v>1387</v>
      </c>
      <c r="E3583" t="s">
        <v>4803</v>
      </c>
      <c r="F3583" t="s">
        <v>11</v>
      </c>
      <c r="G3583" s="32">
        <v>12000000</v>
      </c>
      <c r="H3583">
        <v>7</v>
      </c>
    </row>
    <row r="3584" spans="1:8" x14ac:dyDescent="0.25">
      <c r="A3584" t="s">
        <v>7978</v>
      </c>
      <c r="B3584">
        <v>62</v>
      </c>
      <c r="C3584" s="32">
        <v>48405881.850000001</v>
      </c>
      <c r="D3584" t="s">
        <v>7979</v>
      </c>
      <c r="E3584" t="s">
        <v>7980</v>
      </c>
      <c r="F3584" t="s">
        <v>5420</v>
      </c>
      <c r="G3584" s="32">
        <v>125000</v>
      </c>
      <c r="H3584">
        <v>8.1999999999999993</v>
      </c>
    </row>
    <row r="3585" spans="1:8" x14ac:dyDescent="0.25">
      <c r="A3585" t="s">
        <v>8036</v>
      </c>
      <c r="B3585">
        <v>70</v>
      </c>
      <c r="C3585" s="32">
        <v>48405881.850000001</v>
      </c>
      <c r="D3585" t="s">
        <v>3450</v>
      </c>
      <c r="E3585" t="s">
        <v>8037</v>
      </c>
      <c r="F3585" t="s">
        <v>11</v>
      </c>
      <c r="G3585" s="32">
        <v>62000</v>
      </c>
      <c r="H3585">
        <v>4.0999999999999996</v>
      </c>
    </row>
    <row r="3586" spans="1:8" x14ac:dyDescent="0.25">
      <c r="A3586" t="s">
        <v>7473</v>
      </c>
      <c r="B3586">
        <v>101</v>
      </c>
      <c r="C3586" s="32">
        <v>6643</v>
      </c>
      <c r="D3586" t="s">
        <v>7474</v>
      </c>
      <c r="E3586" t="s">
        <v>7475</v>
      </c>
      <c r="F3586" t="s">
        <v>11</v>
      </c>
      <c r="G3586" s="32">
        <v>900000</v>
      </c>
      <c r="H3586">
        <v>6.4</v>
      </c>
    </row>
    <row r="3587" spans="1:8" x14ac:dyDescent="0.25">
      <c r="A3587" t="s">
        <v>6767</v>
      </c>
      <c r="B3587">
        <v>90</v>
      </c>
      <c r="C3587" s="32">
        <v>48405881.850000001</v>
      </c>
      <c r="D3587" t="s">
        <v>274</v>
      </c>
      <c r="E3587" t="s">
        <v>6768</v>
      </c>
      <c r="F3587" t="s">
        <v>11</v>
      </c>
      <c r="G3587" s="32">
        <v>2300000</v>
      </c>
      <c r="H3587">
        <v>7.3</v>
      </c>
    </row>
    <row r="3588" spans="1:8" x14ac:dyDescent="0.25">
      <c r="A3588" t="s">
        <v>390</v>
      </c>
      <c r="B3588">
        <v>106</v>
      </c>
      <c r="C3588" s="32">
        <v>118683135</v>
      </c>
      <c r="D3588" t="s">
        <v>480</v>
      </c>
      <c r="E3588" t="s">
        <v>1676</v>
      </c>
      <c r="F3588" t="s">
        <v>11</v>
      </c>
      <c r="G3588" s="32">
        <v>52000000</v>
      </c>
      <c r="H3588">
        <v>5.8</v>
      </c>
    </row>
    <row r="3589" spans="1:8" x14ac:dyDescent="0.25">
      <c r="A3589" t="s">
        <v>3438</v>
      </c>
      <c r="B3589">
        <v>120</v>
      </c>
      <c r="C3589" s="32">
        <v>42880</v>
      </c>
      <c r="D3589" t="s">
        <v>69</v>
      </c>
      <c r="E3589" t="s">
        <v>3439</v>
      </c>
      <c r="F3589" t="s">
        <v>11</v>
      </c>
      <c r="G3589" s="32">
        <v>24000000</v>
      </c>
      <c r="H3589">
        <v>5.0999999999999996</v>
      </c>
    </row>
    <row r="3590" spans="1:8" x14ac:dyDescent="0.25">
      <c r="A3590" t="s">
        <v>3059</v>
      </c>
      <c r="B3590">
        <v>161</v>
      </c>
      <c r="C3590" s="32">
        <v>27200000</v>
      </c>
      <c r="D3590" t="s">
        <v>1136</v>
      </c>
      <c r="E3590" t="s">
        <v>6517</v>
      </c>
      <c r="F3590" t="s">
        <v>11</v>
      </c>
      <c r="G3590" s="32">
        <v>3000000</v>
      </c>
      <c r="H3590">
        <v>8.1999999999999993</v>
      </c>
    </row>
    <row r="3591" spans="1:8" x14ac:dyDescent="0.25">
      <c r="A3591" t="s">
        <v>1265</v>
      </c>
      <c r="B3591">
        <v>135</v>
      </c>
      <c r="C3591" s="32">
        <v>70960517</v>
      </c>
      <c r="D3591" t="s">
        <v>69</v>
      </c>
      <c r="E3591" t="s">
        <v>3493</v>
      </c>
      <c r="F3591" t="s">
        <v>11</v>
      </c>
      <c r="G3591" s="32">
        <v>35000000</v>
      </c>
      <c r="H3591">
        <v>7.5</v>
      </c>
    </row>
    <row r="3592" spans="1:8" x14ac:dyDescent="0.25">
      <c r="A3592" t="s">
        <v>7755</v>
      </c>
      <c r="B3592">
        <v>100</v>
      </c>
      <c r="C3592" s="32">
        <v>2808000</v>
      </c>
      <c r="D3592" t="s">
        <v>5756</v>
      </c>
      <c r="E3592" t="s">
        <v>7756</v>
      </c>
      <c r="F3592" t="s">
        <v>11</v>
      </c>
      <c r="G3592" s="32">
        <v>379000</v>
      </c>
      <c r="H3592">
        <v>6.3</v>
      </c>
    </row>
    <row r="3593" spans="1:8" x14ac:dyDescent="0.25">
      <c r="A3593" t="s">
        <v>7333</v>
      </c>
      <c r="B3593">
        <v>94</v>
      </c>
      <c r="C3593" s="32">
        <v>1744858</v>
      </c>
      <c r="D3593" t="s">
        <v>1531</v>
      </c>
      <c r="E3593" t="s">
        <v>7334</v>
      </c>
      <c r="F3593" t="s">
        <v>11</v>
      </c>
      <c r="G3593" s="32">
        <v>1000000</v>
      </c>
      <c r="H3593">
        <v>7</v>
      </c>
    </row>
    <row r="3594" spans="1:8" x14ac:dyDescent="0.25">
      <c r="A3594" t="s">
        <v>2775</v>
      </c>
      <c r="B3594">
        <v>114</v>
      </c>
      <c r="C3594" s="32">
        <v>3519627</v>
      </c>
      <c r="D3594" t="s">
        <v>3844</v>
      </c>
      <c r="E3594" t="s">
        <v>3845</v>
      </c>
      <c r="F3594" t="s">
        <v>11</v>
      </c>
      <c r="G3594" s="32">
        <v>20000000</v>
      </c>
      <c r="H3594">
        <v>6.9</v>
      </c>
    </row>
    <row r="3595" spans="1:8" x14ac:dyDescent="0.25">
      <c r="A3595" t="s">
        <v>956</v>
      </c>
      <c r="B3595">
        <v>118</v>
      </c>
      <c r="C3595" s="32">
        <v>37899638</v>
      </c>
      <c r="D3595" t="s">
        <v>957</v>
      </c>
      <c r="E3595" t="s">
        <v>958</v>
      </c>
      <c r="F3595" t="s">
        <v>11</v>
      </c>
      <c r="G3595" s="32">
        <v>88000000</v>
      </c>
      <c r="H3595">
        <v>5.9</v>
      </c>
    </row>
    <row r="3596" spans="1:8" x14ac:dyDescent="0.25">
      <c r="A3596" t="s">
        <v>6351</v>
      </c>
      <c r="B3596">
        <v>98</v>
      </c>
      <c r="C3596" s="32">
        <v>10246600</v>
      </c>
      <c r="D3596" t="s">
        <v>480</v>
      </c>
      <c r="E3596" t="s">
        <v>8043</v>
      </c>
      <c r="F3596" t="s">
        <v>11</v>
      </c>
      <c r="G3596" s="32">
        <v>25000</v>
      </c>
      <c r="H3596">
        <v>6.6</v>
      </c>
    </row>
    <row r="3597" spans="1:8" x14ac:dyDescent="0.25">
      <c r="A3597" t="s">
        <v>5189</v>
      </c>
      <c r="B3597">
        <v>93</v>
      </c>
      <c r="C3597" s="32">
        <v>900926</v>
      </c>
      <c r="D3597" t="s">
        <v>676</v>
      </c>
      <c r="E3597" t="s">
        <v>5190</v>
      </c>
      <c r="F3597" t="s">
        <v>11</v>
      </c>
      <c r="G3597" s="32">
        <v>10000000</v>
      </c>
      <c r="H3597">
        <v>5.3</v>
      </c>
    </row>
    <row r="3598" spans="1:8" x14ac:dyDescent="0.25">
      <c r="A3598" t="s">
        <v>5772</v>
      </c>
      <c r="B3598">
        <v>106</v>
      </c>
      <c r="C3598" s="32">
        <v>27457409</v>
      </c>
      <c r="D3598" t="s">
        <v>866</v>
      </c>
      <c r="E3598" t="s">
        <v>5773</v>
      </c>
      <c r="F3598" t="s">
        <v>11</v>
      </c>
      <c r="G3598" s="32">
        <v>6000000</v>
      </c>
      <c r="H3598">
        <v>6.3</v>
      </c>
    </row>
    <row r="3599" spans="1:8" x14ac:dyDescent="0.25">
      <c r="A3599" t="s">
        <v>5197</v>
      </c>
      <c r="B3599">
        <v>93</v>
      </c>
      <c r="C3599" s="32">
        <v>365734</v>
      </c>
      <c r="D3599" t="s">
        <v>1165</v>
      </c>
      <c r="E3599" t="s">
        <v>5198</v>
      </c>
      <c r="F3599" t="s">
        <v>11</v>
      </c>
      <c r="G3599" s="32">
        <v>10000000</v>
      </c>
      <c r="H3599">
        <v>5</v>
      </c>
    </row>
    <row r="3600" spans="1:8" x14ac:dyDescent="0.25">
      <c r="A3600" t="s">
        <v>7056</v>
      </c>
      <c r="B3600">
        <v>90</v>
      </c>
      <c r="C3600" s="32">
        <v>155972</v>
      </c>
      <c r="D3600" t="s">
        <v>480</v>
      </c>
      <c r="E3600" t="s">
        <v>7057</v>
      </c>
      <c r="F3600" t="s">
        <v>3947</v>
      </c>
      <c r="G3600" s="32">
        <v>1500000</v>
      </c>
      <c r="H3600">
        <v>7.3</v>
      </c>
    </row>
    <row r="3601" spans="1:8" x14ac:dyDescent="0.25">
      <c r="A3601" t="s">
        <v>1326</v>
      </c>
      <c r="B3601">
        <v>97</v>
      </c>
      <c r="C3601" s="32">
        <v>93452056</v>
      </c>
      <c r="D3601" t="s">
        <v>1828</v>
      </c>
      <c r="E3601" t="s">
        <v>1949</v>
      </c>
      <c r="F3601" t="s">
        <v>11</v>
      </c>
      <c r="G3601" s="32">
        <v>45000000</v>
      </c>
      <c r="H3601">
        <v>7.4</v>
      </c>
    </row>
    <row r="3602" spans="1:8" x14ac:dyDescent="0.25">
      <c r="A3602" t="s">
        <v>7909</v>
      </c>
      <c r="B3602">
        <v>103</v>
      </c>
      <c r="C3602" s="32">
        <v>174682</v>
      </c>
      <c r="D3602" t="s">
        <v>2107</v>
      </c>
      <c r="E3602" t="s">
        <v>7910</v>
      </c>
      <c r="F3602" t="s">
        <v>11</v>
      </c>
      <c r="G3602" s="32">
        <v>200000</v>
      </c>
      <c r="H3602">
        <v>6.9</v>
      </c>
    </row>
    <row r="3603" spans="1:8" x14ac:dyDescent="0.25">
      <c r="A3603" t="s">
        <v>5830</v>
      </c>
      <c r="B3603">
        <v>84</v>
      </c>
      <c r="C3603" s="32">
        <v>1028337</v>
      </c>
      <c r="D3603" t="s">
        <v>1387</v>
      </c>
      <c r="E3603" t="s">
        <v>5831</v>
      </c>
      <c r="F3603" t="s">
        <v>11</v>
      </c>
      <c r="G3603" s="32">
        <v>39887981.009999998</v>
      </c>
      <c r="H3603">
        <v>6.4</v>
      </c>
    </row>
    <row r="3604" spans="1:8" x14ac:dyDescent="0.25">
      <c r="A3604" t="s">
        <v>4639</v>
      </c>
      <c r="B3604">
        <v>120</v>
      </c>
      <c r="C3604" s="32">
        <v>23947</v>
      </c>
      <c r="D3604" t="s">
        <v>1010</v>
      </c>
      <c r="E3604" t="s">
        <v>4640</v>
      </c>
      <c r="F3604" t="s">
        <v>11</v>
      </c>
      <c r="G3604" s="32">
        <v>13000000</v>
      </c>
      <c r="H3604">
        <v>7.7</v>
      </c>
    </row>
    <row r="3605" spans="1:8" x14ac:dyDescent="0.25">
      <c r="A3605" t="s">
        <v>2828</v>
      </c>
      <c r="B3605">
        <v>95</v>
      </c>
      <c r="C3605" s="32">
        <v>42043633</v>
      </c>
      <c r="D3605" t="s">
        <v>911</v>
      </c>
      <c r="E3605" t="s">
        <v>2829</v>
      </c>
      <c r="F3605" t="s">
        <v>11</v>
      </c>
      <c r="G3605" s="32">
        <v>30000000</v>
      </c>
      <c r="H3605">
        <v>7</v>
      </c>
    </row>
    <row r="3606" spans="1:8" x14ac:dyDescent="0.25">
      <c r="A3606" t="s">
        <v>725</v>
      </c>
      <c r="B3606">
        <v>96</v>
      </c>
      <c r="C3606" s="32">
        <v>60154431</v>
      </c>
      <c r="D3606" t="s">
        <v>1900</v>
      </c>
      <c r="E3606" t="s">
        <v>1901</v>
      </c>
      <c r="F3606" t="s">
        <v>11</v>
      </c>
      <c r="G3606" s="32">
        <v>47000000</v>
      </c>
      <c r="H3606">
        <v>6</v>
      </c>
    </row>
    <row r="3607" spans="1:8" x14ac:dyDescent="0.25">
      <c r="A3607" t="s">
        <v>7664</v>
      </c>
      <c r="B3607">
        <v>87</v>
      </c>
      <c r="C3607" s="32">
        <v>48405881.850000001</v>
      </c>
      <c r="D3607" t="s">
        <v>1165</v>
      </c>
      <c r="E3607" t="s">
        <v>7665</v>
      </c>
      <c r="F3607" t="s">
        <v>11</v>
      </c>
      <c r="G3607" s="32">
        <v>39887981.009999998</v>
      </c>
      <c r="H3607">
        <v>5</v>
      </c>
    </row>
    <row r="3608" spans="1:8" x14ac:dyDescent="0.25">
      <c r="A3608" t="s">
        <v>8057</v>
      </c>
      <c r="B3608">
        <v>47</v>
      </c>
      <c r="C3608" s="32">
        <v>48405881.850000001</v>
      </c>
      <c r="D3608" t="s">
        <v>911</v>
      </c>
      <c r="E3608" t="s">
        <v>8058</v>
      </c>
      <c r="F3608" t="s">
        <v>11</v>
      </c>
      <c r="G3608" s="32">
        <v>50000</v>
      </c>
      <c r="H3608">
        <v>7.3</v>
      </c>
    </row>
    <row r="3609" spans="1:8" x14ac:dyDescent="0.25">
      <c r="A3609" t="s">
        <v>4464</v>
      </c>
      <c r="B3609">
        <v>94</v>
      </c>
      <c r="C3609" s="32">
        <v>51872378</v>
      </c>
      <c r="D3609" t="s">
        <v>519</v>
      </c>
      <c r="E3609" t="s">
        <v>4707</v>
      </c>
      <c r="F3609" t="s">
        <v>11</v>
      </c>
      <c r="G3609" s="32">
        <v>13000000</v>
      </c>
      <c r="H3609">
        <v>6.7</v>
      </c>
    </row>
    <row r="3610" spans="1:8" x14ac:dyDescent="0.25">
      <c r="A3610" t="s">
        <v>6765</v>
      </c>
      <c r="B3610">
        <v>108</v>
      </c>
      <c r="C3610" s="32">
        <v>48405881.850000001</v>
      </c>
      <c r="D3610" t="s">
        <v>3509</v>
      </c>
      <c r="E3610" t="s">
        <v>6766</v>
      </c>
      <c r="F3610" t="s">
        <v>11</v>
      </c>
      <c r="G3610" s="32">
        <v>39887981.009999998</v>
      </c>
      <c r="H3610">
        <v>5.8</v>
      </c>
    </row>
    <row r="3611" spans="1:8" x14ac:dyDescent="0.25">
      <c r="A3611" t="s">
        <v>675</v>
      </c>
      <c r="B3611">
        <v>85</v>
      </c>
      <c r="C3611" s="32">
        <v>86897182</v>
      </c>
      <c r="D3611" t="s">
        <v>676</v>
      </c>
      <c r="E3611" t="s">
        <v>677</v>
      </c>
      <c r="F3611" t="s">
        <v>11</v>
      </c>
      <c r="G3611" s="32">
        <v>95000000</v>
      </c>
      <c r="H3611">
        <v>6.2</v>
      </c>
    </row>
    <row r="3612" spans="1:8" x14ac:dyDescent="0.25">
      <c r="A3612" t="s">
        <v>4722</v>
      </c>
      <c r="B3612">
        <v>99</v>
      </c>
      <c r="C3612" s="32">
        <v>49494</v>
      </c>
      <c r="D3612" t="s">
        <v>1387</v>
      </c>
      <c r="E3612" t="s">
        <v>7851</v>
      </c>
      <c r="F3612" t="s">
        <v>11</v>
      </c>
      <c r="G3612" s="32">
        <v>250000</v>
      </c>
      <c r="H3612">
        <v>3.9</v>
      </c>
    </row>
    <row r="3613" spans="1:8" x14ac:dyDescent="0.25">
      <c r="A3613" t="s">
        <v>7921</v>
      </c>
      <c r="B3613">
        <v>59</v>
      </c>
      <c r="C3613" s="32">
        <v>48405881.850000001</v>
      </c>
      <c r="D3613" t="s">
        <v>3034</v>
      </c>
      <c r="E3613" t="s">
        <v>7922</v>
      </c>
      <c r="F3613" t="s">
        <v>497</v>
      </c>
      <c r="G3613" s="32">
        <v>150000</v>
      </c>
      <c r="H3613">
        <v>7.4</v>
      </c>
    </row>
    <row r="3614" spans="1:8" x14ac:dyDescent="0.25">
      <c r="A3614" t="s">
        <v>556</v>
      </c>
      <c r="B3614">
        <v>82</v>
      </c>
      <c r="C3614" s="32">
        <v>100446895</v>
      </c>
      <c r="D3614" t="s">
        <v>260</v>
      </c>
      <c r="E3614" t="s">
        <v>557</v>
      </c>
      <c r="F3614" t="s">
        <v>11</v>
      </c>
      <c r="G3614" s="32">
        <v>109000000</v>
      </c>
      <c r="H3614">
        <v>3.8</v>
      </c>
    </row>
    <row r="3615" spans="1:8" x14ac:dyDescent="0.25">
      <c r="A3615" t="s">
        <v>2899</v>
      </c>
      <c r="B3615">
        <v>93</v>
      </c>
      <c r="C3615" s="32">
        <v>14888028</v>
      </c>
      <c r="D3615" t="s">
        <v>2900</v>
      </c>
      <c r="E3615" t="s">
        <v>2901</v>
      </c>
      <c r="F3615" t="s">
        <v>11</v>
      </c>
      <c r="G3615" s="32">
        <v>30000000</v>
      </c>
      <c r="H3615">
        <v>5.0999999999999996</v>
      </c>
    </row>
    <row r="3616" spans="1:8" x14ac:dyDescent="0.25">
      <c r="A3616" t="s">
        <v>4085</v>
      </c>
      <c r="B3616">
        <v>105</v>
      </c>
      <c r="C3616" s="32">
        <v>687081</v>
      </c>
      <c r="D3616" t="s">
        <v>4612</v>
      </c>
      <c r="E3616" t="s">
        <v>4613</v>
      </c>
      <c r="F3616" t="s">
        <v>11</v>
      </c>
      <c r="G3616" s="32">
        <v>39887981.009999998</v>
      </c>
      <c r="H3616">
        <v>6</v>
      </c>
    </row>
    <row r="3617" spans="1:8" x14ac:dyDescent="0.25">
      <c r="A3617" t="s">
        <v>5521</v>
      </c>
      <c r="B3617">
        <v>105</v>
      </c>
      <c r="C3617" s="32">
        <v>1647780</v>
      </c>
      <c r="D3617" t="s">
        <v>1165</v>
      </c>
      <c r="E3617" t="s">
        <v>7163</v>
      </c>
      <c r="F3617" t="s">
        <v>5360</v>
      </c>
      <c r="G3617" s="32">
        <v>1300000</v>
      </c>
      <c r="H3617">
        <v>8.1</v>
      </c>
    </row>
    <row r="3618" spans="1:8" x14ac:dyDescent="0.25">
      <c r="A3618" t="s">
        <v>839</v>
      </c>
      <c r="B3618">
        <v>109</v>
      </c>
      <c r="C3618" s="32">
        <v>61280963</v>
      </c>
      <c r="D3618" t="s">
        <v>1478</v>
      </c>
      <c r="E3618" t="s">
        <v>2479</v>
      </c>
      <c r="F3618" t="s">
        <v>11</v>
      </c>
      <c r="G3618" s="32">
        <v>33000000</v>
      </c>
      <c r="H3618">
        <v>6.3</v>
      </c>
    </row>
    <row r="3619" spans="1:8" x14ac:dyDescent="0.25">
      <c r="A3619" t="s">
        <v>5203</v>
      </c>
      <c r="B3619">
        <v>101</v>
      </c>
      <c r="C3619" s="32">
        <v>244465</v>
      </c>
      <c r="D3619" t="s">
        <v>69</v>
      </c>
      <c r="E3619" t="s">
        <v>5204</v>
      </c>
      <c r="F3619" t="s">
        <v>497</v>
      </c>
      <c r="G3619" s="32">
        <v>39887981.009999998</v>
      </c>
      <c r="H3619">
        <v>6.8</v>
      </c>
    </row>
    <row r="3620" spans="1:8" x14ac:dyDescent="0.25">
      <c r="A3620" t="s">
        <v>1685</v>
      </c>
      <c r="B3620">
        <v>118</v>
      </c>
      <c r="C3620" s="32">
        <v>37035845</v>
      </c>
      <c r="D3620" t="s">
        <v>954</v>
      </c>
      <c r="E3620" t="s">
        <v>1686</v>
      </c>
      <c r="F3620" t="s">
        <v>11</v>
      </c>
      <c r="G3620" s="32">
        <v>52000000</v>
      </c>
      <c r="H3620">
        <v>6.4</v>
      </c>
    </row>
    <row r="3621" spans="1:8" x14ac:dyDescent="0.25">
      <c r="A3621" t="s">
        <v>5996</v>
      </c>
      <c r="B3621">
        <v>100</v>
      </c>
      <c r="C3621" s="32">
        <v>48405881.850000001</v>
      </c>
      <c r="D3621" t="s">
        <v>7234</v>
      </c>
      <c r="E3621" t="s">
        <v>7235</v>
      </c>
      <c r="F3621" t="s">
        <v>11</v>
      </c>
      <c r="G3621" s="32">
        <v>1200000</v>
      </c>
      <c r="H3621">
        <v>7.1</v>
      </c>
    </row>
    <row r="3622" spans="1:8" x14ac:dyDescent="0.25">
      <c r="A3622" t="s">
        <v>515</v>
      </c>
      <c r="B3622">
        <v>125</v>
      </c>
      <c r="C3622" s="32">
        <v>1027749</v>
      </c>
      <c r="D3622" t="s">
        <v>1160</v>
      </c>
      <c r="E3622" t="s">
        <v>3859</v>
      </c>
      <c r="F3622" t="s">
        <v>11</v>
      </c>
      <c r="G3622" s="32">
        <v>40000000</v>
      </c>
      <c r="H3622">
        <v>7.1</v>
      </c>
    </row>
    <row r="3623" spans="1:8" x14ac:dyDescent="0.25">
      <c r="A3623" t="s">
        <v>5903</v>
      </c>
      <c r="B3623">
        <v>97</v>
      </c>
      <c r="C3623" s="32">
        <v>3629758</v>
      </c>
      <c r="D3623" t="s">
        <v>2107</v>
      </c>
      <c r="E3623" t="s">
        <v>5904</v>
      </c>
      <c r="F3623" t="s">
        <v>497</v>
      </c>
      <c r="G3623" s="32">
        <v>5500000</v>
      </c>
      <c r="H3623">
        <v>7.9</v>
      </c>
    </row>
    <row r="3624" spans="1:8" x14ac:dyDescent="0.25">
      <c r="A3624" t="s">
        <v>7866</v>
      </c>
      <c r="B3624">
        <v>98</v>
      </c>
      <c r="C3624" s="32">
        <v>48405881.850000001</v>
      </c>
      <c r="D3624" t="s">
        <v>2421</v>
      </c>
      <c r="E3624" t="s">
        <v>7867</v>
      </c>
      <c r="F3624" t="s">
        <v>11</v>
      </c>
      <c r="G3624" s="32">
        <v>250000</v>
      </c>
      <c r="H3624">
        <v>6.2</v>
      </c>
    </row>
    <row r="3625" spans="1:8" x14ac:dyDescent="0.25">
      <c r="A3625" t="s">
        <v>5653</v>
      </c>
      <c r="B3625">
        <v>100</v>
      </c>
      <c r="C3625" s="32">
        <v>2209479</v>
      </c>
      <c r="D3625" t="s">
        <v>2421</v>
      </c>
      <c r="E3625" t="s">
        <v>5654</v>
      </c>
      <c r="F3625" t="s">
        <v>11</v>
      </c>
      <c r="G3625" s="32">
        <v>39887981.009999998</v>
      </c>
      <c r="H3625">
        <v>5.8</v>
      </c>
    </row>
    <row r="3626" spans="1:8" x14ac:dyDescent="0.25">
      <c r="A3626" t="s">
        <v>46</v>
      </c>
      <c r="B3626">
        <v>150</v>
      </c>
      <c r="C3626" s="32">
        <v>141614023</v>
      </c>
      <c r="D3626" t="s">
        <v>47</v>
      </c>
      <c r="E3626" t="s">
        <v>48</v>
      </c>
      <c r="F3626" t="s">
        <v>11</v>
      </c>
      <c r="G3626" s="32">
        <v>225000000</v>
      </c>
      <c r="H3626">
        <v>6.6</v>
      </c>
    </row>
    <row r="3627" spans="1:8" x14ac:dyDescent="0.25">
      <c r="A3627" t="s">
        <v>46</v>
      </c>
      <c r="B3627">
        <v>150</v>
      </c>
      <c r="C3627" s="32">
        <v>291709845</v>
      </c>
      <c r="D3627" t="s">
        <v>65</v>
      </c>
      <c r="E3627" t="s">
        <v>143</v>
      </c>
      <c r="F3627" t="s">
        <v>11</v>
      </c>
      <c r="G3627" s="32">
        <v>180000000</v>
      </c>
      <c r="H3627">
        <v>6.9</v>
      </c>
    </row>
    <row r="3628" spans="1:8" x14ac:dyDescent="0.25">
      <c r="A3628" t="s">
        <v>246</v>
      </c>
      <c r="B3628">
        <v>113</v>
      </c>
      <c r="C3628" s="32">
        <v>104383624</v>
      </c>
      <c r="D3628" t="s">
        <v>65</v>
      </c>
      <c r="E3628" t="s">
        <v>247</v>
      </c>
      <c r="F3628" t="s">
        <v>11</v>
      </c>
      <c r="G3628" s="32">
        <v>155000000</v>
      </c>
      <c r="H3628">
        <v>6.3</v>
      </c>
    </row>
    <row r="3629" spans="1:8" x14ac:dyDescent="0.25">
      <c r="A3629" t="s">
        <v>472</v>
      </c>
      <c r="B3629">
        <v>134</v>
      </c>
      <c r="C3629" s="32">
        <v>57637485</v>
      </c>
      <c r="D3629" t="s">
        <v>74</v>
      </c>
      <c r="E3629" t="s">
        <v>473</v>
      </c>
      <c r="F3629" t="s">
        <v>11</v>
      </c>
      <c r="G3629" s="32">
        <v>105000000</v>
      </c>
      <c r="H3629">
        <v>6.7</v>
      </c>
    </row>
    <row r="3630" spans="1:8" x14ac:dyDescent="0.25">
      <c r="A3630" t="s">
        <v>5701</v>
      </c>
      <c r="B3630">
        <v>108</v>
      </c>
      <c r="C3630" s="32">
        <v>49526</v>
      </c>
      <c r="D3630" t="s">
        <v>866</v>
      </c>
      <c r="E3630" t="s">
        <v>5702</v>
      </c>
      <c r="F3630" t="s">
        <v>11</v>
      </c>
      <c r="G3630" s="32">
        <v>6800000</v>
      </c>
      <c r="H3630">
        <v>7</v>
      </c>
    </row>
    <row r="3631" spans="1:8" x14ac:dyDescent="0.25">
      <c r="A3631" t="s">
        <v>8116</v>
      </c>
      <c r="B3631">
        <v>90</v>
      </c>
      <c r="C3631" s="32">
        <v>673780</v>
      </c>
      <c r="D3631" t="s">
        <v>1165</v>
      </c>
      <c r="E3631" t="s">
        <v>8117</v>
      </c>
      <c r="F3631" t="s">
        <v>7471</v>
      </c>
      <c r="G3631" s="32">
        <v>10000</v>
      </c>
      <c r="H3631">
        <v>7.5</v>
      </c>
    </row>
    <row r="3632" spans="1:8" x14ac:dyDescent="0.25">
      <c r="A3632" t="s">
        <v>4244</v>
      </c>
      <c r="B3632">
        <v>117</v>
      </c>
      <c r="C3632" s="32">
        <v>48405881.850000001</v>
      </c>
      <c r="D3632" t="s">
        <v>69</v>
      </c>
      <c r="E3632" t="s">
        <v>5468</v>
      </c>
      <c r="F3632" t="s">
        <v>11</v>
      </c>
      <c r="G3632" s="32">
        <v>8300000</v>
      </c>
      <c r="H3632">
        <v>6.4</v>
      </c>
    </row>
    <row r="3633" spans="1:8" x14ac:dyDescent="0.25">
      <c r="A3633" t="s">
        <v>3177</v>
      </c>
      <c r="B3633">
        <v>115</v>
      </c>
      <c r="C3633" s="32">
        <v>403932</v>
      </c>
      <c r="D3633" t="s">
        <v>1376</v>
      </c>
      <c r="E3633" t="s">
        <v>4701</v>
      </c>
      <c r="F3633" t="s">
        <v>11</v>
      </c>
      <c r="G3633" s="32">
        <v>20000000</v>
      </c>
      <c r="H3633">
        <v>6.5</v>
      </c>
    </row>
    <row r="3634" spans="1:8" x14ac:dyDescent="0.25">
      <c r="A3634" t="s">
        <v>4466</v>
      </c>
      <c r="B3634">
        <v>98</v>
      </c>
      <c r="C3634" s="32">
        <v>1953732</v>
      </c>
      <c r="D3634" t="s">
        <v>458</v>
      </c>
      <c r="E3634" t="s">
        <v>4467</v>
      </c>
      <c r="F3634" t="s">
        <v>11</v>
      </c>
      <c r="G3634" s="32">
        <v>15000000</v>
      </c>
      <c r="H3634">
        <v>5.3</v>
      </c>
    </row>
    <row r="3635" spans="1:8" x14ac:dyDescent="0.25">
      <c r="A3635" t="s">
        <v>6475</v>
      </c>
      <c r="B3635">
        <v>128</v>
      </c>
      <c r="C3635" s="32">
        <v>3766595</v>
      </c>
      <c r="D3635" t="s">
        <v>1165</v>
      </c>
      <c r="E3635" t="s">
        <v>6476</v>
      </c>
      <c r="F3635" t="s">
        <v>497</v>
      </c>
      <c r="G3635" s="32">
        <v>39887981.009999998</v>
      </c>
      <c r="H3635">
        <v>7.5</v>
      </c>
    </row>
    <row r="3636" spans="1:8" x14ac:dyDescent="0.25">
      <c r="A3636" t="s">
        <v>448</v>
      </c>
      <c r="B3636">
        <v>119</v>
      </c>
      <c r="C3636" s="32">
        <v>92115211</v>
      </c>
      <c r="D3636" t="s">
        <v>737</v>
      </c>
      <c r="E3636" t="s">
        <v>1948</v>
      </c>
      <c r="F3636" t="s">
        <v>11</v>
      </c>
      <c r="G3636" s="32">
        <v>45000000</v>
      </c>
      <c r="H3636">
        <v>6.7</v>
      </c>
    </row>
    <row r="3637" spans="1:8" x14ac:dyDescent="0.25">
      <c r="A3637" t="s">
        <v>3842</v>
      </c>
      <c r="B3637">
        <v>93</v>
      </c>
      <c r="C3637" s="32">
        <v>3749061</v>
      </c>
      <c r="D3637" t="s">
        <v>19</v>
      </c>
      <c r="E3637" t="s">
        <v>3843</v>
      </c>
      <c r="F3637" t="s">
        <v>11</v>
      </c>
      <c r="G3637" s="32">
        <v>20000000</v>
      </c>
      <c r="H3637">
        <v>4.9000000000000004</v>
      </c>
    </row>
    <row r="3638" spans="1:8" x14ac:dyDescent="0.25">
      <c r="A3638" t="s">
        <v>5128</v>
      </c>
      <c r="B3638">
        <v>82</v>
      </c>
      <c r="C3638" s="32">
        <v>6842058</v>
      </c>
      <c r="D3638" t="s">
        <v>1667</v>
      </c>
      <c r="E3638" t="s">
        <v>5129</v>
      </c>
      <c r="F3638" t="s">
        <v>11</v>
      </c>
      <c r="G3638" s="32">
        <v>10000000</v>
      </c>
      <c r="H3638">
        <v>6.1</v>
      </c>
    </row>
    <row r="3639" spans="1:8" x14ac:dyDescent="0.25">
      <c r="A3639" t="s">
        <v>2598</v>
      </c>
      <c r="B3639">
        <v>118</v>
      </c>
      <c r="C3639" s="32">
        <v>48405881.850000001</v>
      </c>
      <c r="D3639" t="s">
        <v>2022</v>
      </c>
      <c r="E3639" t="s">
        <v>2954</v>
      </c>
      <c r="F3639" t="s">
        <v>11</v>
      </c>
      <c r="G3639" s="32">
        <v>30000000</v>
      </c>
      <c r="H3639">
        <v>7.1</v>
      </c>
    </row>
    <row r="3640" spans="1:8" x14ac:dyDescent="0.25">
      <c r="A3640" t="s">
        <v>155</v>
      </c>
      <c r="B3640">
        <v>119</v>
      </c>
      <c r="C3640" s="32">
        <v>52293982</v>
      </c>
      <c r="D3640" t="s">
        <v>1294</v>
      </c>
      <c r="E3640" t="s">
        <v>5019</v>
      </c>
      <c r="F3640" t="s">
        <v>11</v>
      </c>
      <c r="G3640" s="32">
        <v>13800000</v>
      </c>
      <c r="H3640">
        <v>7</v>
      </c>
    </row>
    <row r="3641" spans="1:8" x14ac:dyDescent="0.25">
      <c r="A3641" t="s">
        <v>123</v>
      </c>
      <c r="B3641">
        <v>154</v>
      </c>
      <c r="C3641" s="32">
        <v>94175854</v>
      </c>
      <c r="D3641" t="s">
        <v>1165</v>
      </c>
      <c r="E3641" t="s">
        <v>4283</v>
      </c>
      <c r="F3641" t="s">
        <v>11</v>
      </c>
      <c r="G3641" s="32">
        <v>15000000</v>
      </c>
      <c r="H3641">
        <v>7.8</v>
      </c>
    </row>
    <row r="3642" spans="1:8" x14ac:dyDescent="0.25">
      <c r="A3642" t="s">
        <v>3217</v>
      </c>
      <c r="B3642">
        <v>106</v>
      </c>
      <c r="C3642" s="32">
        <v>48405881.850000001</v>
      </c>
      <c r="D3642" t="s">
        <v>1165</v>
      </c>
      <c r="E3642" t="s">
        <v>7533</v>
      </c>
      <c r="F3642" t="s">
        <v>3303</v>
      </c>
      <c r="G3642" s="32">
        <v>750000</v>
      </c>
      <c r="H3642">
        <v>8.1</v>
      </c>
    </row>
    <row r="3643" spans="1:8" x14ac:dyDescent="0.25">
      <c r="A3643" t="s">
        <v>107</v>
      </c>
      <c r="B3643">
        <v>134</v>
      </c>
      <c r="C3643" s="32">
        <v>102310175</v>
      </c>
      <c r="D3643" t="s">
        <v>1033</v>
      </c>
      <c r="E3643" t="s">
        <v>2137</v>
      </c>
      <c r="F3643" t="s">
        <v>11</v>
      </c>
      <c r="G3643" s="32">
        <v>40000000</v>
      </c>
      <c r="H3643">
        <v>7.8</v>
      </c>
    </row>
    <row r="3644" spans="1:8" x14ac:dyDescent="0.25">
      <c r="A3644" t="s">
        <v>107</v>
      </c>
      <c r="B3644">
        <v>112</v>
      </c>
      <c r="C3644" s="32">
        <v>137387272</v>
      </c>
      <c r="D3644" t="s">
        <v>1033</v>
      </c>
      <c r="E3644" t="s">
        <v>3603</v>
      </c>
      <c r="F3644" t="s">
        <v>11</v>
      </c>
      <c r="G3644" s="32">
        <v>20000000</v>
      </c>
      <c r="H3644">
        <v>7.5</v>
      </c>
    </row>
    <row r="3645" spans="1:8" x14ac:dyDescent="0.25">
      <c r="A3645" t="s">
        <v>1375</v>
      </c>
      <c r="B3645">
        <v>122</v>
      </c>
      <c r="C3645" s="32">
        <v>11538204</v>
      </c>
      <c r="D3645" t="s">
        <v>3325</v>
      </c>
      <c r="E3645" t="s">
        <v>3326</v>
      </c>
      <c r="F3645" t="s">
        <v>11</v>
      </c>
      <c r="G3645" s="32">
        <v>25000000</v>
      </c>
      <c r="H3645">
        <v>7</v>
      </c>
    </row>
    <row r="3646" spans="1:8" x14ac:dyDescent="0.25">
      <c r="A3646" t="s">
        <v>3155</v>
      </c>
      <c r="B3646">
        <v>129</v>
      </c>
      <c r="C3646" s="32">
        <v>33565375</v>
      </c>
      <c r="D3646" t="s">
        <v>1122</v>
      </c>
      <c r="E3646" t="s">
        <v>3156</v>
      </c>
      <c r="F3646" t="s">
        <v>11</v>
      </c>
      <c r="G3646" s="32">
        <v>15000000</v>
      </c>
      <c r="H3646">
        <v>7.5</v>
      </c>
    </row>
    <row r="3647" spans="1:8" x14ac:dyDescent="0.25">
      <c r="A3647" t="s">
        <v>1486</v>
      </c>
      <c r="B3647">
        <v>126</v>
      </c>
      <c r="C3647" s="32">
        <v>17804273</v>
      </c>
      <c r="D3647" t="s">
        <v>1387</v>
      </c>
      <c r="E3647" t="s">
        <v>5321</v>
      </c>
      <c r="F3647" t="s">
        <v>11</v>
      </c>
      <c r="G3647" s="32">
        <v>20000000</v>
      </c>
      <c r="H3647">
        <v>7</v>
      </c>
    </row>
    <row r="3648" spans="1:8" x14ac:dyDescent="0.25">
      <c r="A3648" t="s">
        <v>1649</v>
      </c>
      <c r="B3648">
        <v>113</v>
      </c>
      <c r="C3648" s="32">
        <v>48405881.850000001</v>
      </c>
      <c r="D3648" t="s">
        <v>657</v>
      </c>
      <c r="E3648" t="s">
        <v>7058</v>
      </c>
      <c r="F3648" t="s">
        <v>11</v>
      </c>
      <c r="G3648" s="32">
        <v>1600000</v>
      </c>
      <c r="H3648">
        <v>7.9</v>
      </c>
    </row>
    <row r="3649" spans="1:8" x14ac:dyDescent="0.25">
      <c r="A3649" t="s">
        <v>4228</v>
      </c>
      <c r="B3649">
        <v>97</v>
      </c>
      <c r="C3649" s="32">
        <v>11540112</v>
      </c>
      <c r="D3649" t="s">
        <v>676</v>
      </c>
      <c r="E3649" t="s">
        <v>4229</v>
      </c>
      <c r="F3649" t="s">
        <v>11</v>
      </c>
      <c r="G3649" s="32">
        <v>39887981.009999998</v>
      </c>
      <c r="H3649">
        <v>3.6</v>
      </c>
    </row>
    <row r="3650" spans="1:8" x14ac:dyDescent="0.25">
      <c r="A3650" t="s">
        <v>4143</v>
      </c>
      <c r="B3650">
        <v>101</v>
      </c>
      <c r="C3650" s="32">
        <v>8243880</v>
      </c>
      <c r="D3650" t="s">
        <v>6276</v>
      </c>
      <c r="E3650" t="s">
        <v>6277</v>
      </c>
      <c r="F3650" t="s">
        <v>11</v>
      </c>
      <c r="G3650" s="32">
        <v>3200000</v>
      </c>
      <c r="H3650">
        <v>7</v>
      </c>
    </row>
    <row r="3651" spans="1:8" x14ac:dyDescent="0.25">
      <c r="A3651" t="s">
        <v>845</v>
      </c>
      <c r="B3651">
        <v>135</v>
      </c>
      <c r="C3651" s="32">
        <v>31111260</v>
      </c>
      <c r="D3651" t="s">
        <v>74</v>
      </c>
      <c r="E3651" t="s">
        <v>846</v>
      </c>
      <c r="F3651" t="s">
        <v>11</v>
      </c>
      <c r="G3651" s="32">
        <v>60000000</v>
      </c>
      <c r="H3651">
        <v>5.4</v>
      </c>
    </row>
    <row r="3652" spans="1:8" x14ac:dyDescent="0.25">
      <c r="A3652" t="s">
        <v>4407</v>
      </c>
      <c r="B3652">
        <v>110</v>
      </c>
      <c r="C3652" s="32">
        <v>15156200</v>
      </c>
      <c r="D3652" t="s">
        <v>815</v>
      </c>
      <c r="E3652" t="s">
        <v>5089</v>
      </c>
      <c r="F3652" t="s">
        <v>11</v>
      </c>
      <c r="G3652" s="32">
        <v>30000000</v>
      </c>
      <c r="H3652">
        <v>6</v>
      </c>
    </row>
    <row r="3653" spans="1:8" x14ac:dyDescent="0.25">
      <c r="A3653" t="s">
        <v>6112</v>
      </c>
      <c r="B3653">
        <v>92</v>
      </c>
      <c r="C3653" s="32">
        <v>48405881.850000001</v>
      </c>
      <c r="D3653" t="s">
        <v>6113</v>
      </c>
      <c r="E3653" t="s">
        <v>6114</v>
      </c>
      <c r="F3653" t="s">
        <v>11</v>
      </c>
      <c r="G3653" s="32">
        <v>2500000</v>
      </c>
      <c r="H3653">
        <v>6.2</v>
      </c>
    </row>
    <row r="3654" spans="1:8" x14ac:dyDescent="0.25">
      <c r="A3654" t="s">
        <v>1649</v>
      </c>
      <c r="B3654">
        <v>123</v>
      </c>
      <c r="C3654" s="32">
        <v>25900000</v>
      </c>
      <c r="D3654" t="s">
        <v>1893</v>
      </c>
      <c r="E3654" t="s">
        <v>1894</v>
      </c>
      <c r="F3654" t="s">
        <v>11</v>
      </c>
      <c r="G3654" s="32">
        <v>58000000</v>
      </c>
      <c r="H3654">
        <v>6.5</v>
      </c>
    </row>
    <row r="3655" spans="1:8" x14ac:dyDescent="0.25">
      <c r="A3655" t="s">
        <v>60</v>
      </c>
      <c r="B3655">
        <v>138</v>
      </c>
      <c r="C3655" s="32">
        <v>16969390</v>
      </c>
      <c r="D3655" t="s">
        <v>730</v>
      </c>
      <c r="E3655" t="s">
        <v>3385</v>
      </c>
      <c r="F3655" t="s">
        <v>11</v>
      </c>
      <c r="G3655" s="32">
        <v>25000000</v>
      </c>
      <c r="H3655">
        <v>5.3</v>
      </c>
    </row>
    <row r="3656" spans="1:8" x14ac:dyDescent="0.25">
      <c r="A3656" t="s">
        <v>171</v>
      </c>
      <c r="B3656">
        <v>131</v>
      </c>
      <c r="C3656" s="32">
        <v>54228104</v>
      </c>
      <c r="D3656" t="s">
        <v>2184</v>
      </c>
      <c r="E3656" t="s">
        <v>2185</v>
      </c>
      <c r="F3656" t="s">
        <v>11</v>
      </c>
      <c r="G3656" s="32">
        <v>35000000</v>
      </c>
      <c r="H3656">
        <v>7.7</v>
      </c>
    </row>
    <row r="3657" spans="1:8" x14ac:dyDescent="0.25">
      <c r="A3657" t="s">
        <v>3748</v>
      </c>
      <c r="B3657">
        <v>88</v>
      </c>
      <c r="C3657" s="32">
        <v>16988996</v>
      </c>
      <c r="D3657" t="s">
        <v>3749</v>
      </c>
      <c r="E3657" t="s">
        <v>3750</v>
      </c>
      <c r="F3657" t="s">
        <v>11</v>
      </c>
      <c r="G3657" s="32">
        <v>35000000</v>
      </c>
      <c r="H3657">
        <v>4</v>
      </c>
    </row>
    <row r="3658" spans="1:8" x14ac:dyDescent="0.25">
      <c r="A3658" t="s">
        <v>711</v>
      </c>
      <c r="B3658">
        <v>97</v>
      </c>
      <c r="C3658" s="32">
        <v>23292105</v>
      </c>
      <c r="D3658" t="s">
        <v>3021</v>
      </c>
      <c r="E3658" t="s">
        <v>3708</v>
      </c>
      <c r="F3658" t="s">
        <v>11</v>
      </c>
      <c r="G3658" s="32">
        <v>20000000</v>
      </c>
      <c r="H3658">
        <v>5.3</v>
      </c>
    </row>
    <row r="3659" spans="1:8" x14ac:dyDescent="0.25">
      <c r="A3659" t="s">
        <v>3693</v>
      </c>
      <c r="B3659">
        <v>101</v>
      </c>
      <c r="C3659" s="32">
        <v>24881000</v>
      </c>
      <c r="D3659" t="s">
        <v>298</v>
      </c>
      <c r="E3659" t="s">
        <v>4359</v>
      </c>
      <c r="F3659" t="s">
        <v>11</v>
      </c>
      <c r="G3659" s="32">
        <v>15000000</v>
      </c>
      <c r="H3659">
        <v>6.2</v>
      </c>
    </row>
    <row r="3660" spans="1:8" x14ac:dyDescent="0.25">
      <c r="A3660" t="s">
        <v>358</v>
      </c>
      <c r="B3660">
        <v>101</v>
      </c>
      <c r="C3660" s="32">
        <v>39103378</v>
      </c>
      <c r="D3660" t="s">
        <v>1883</v>
      </c>
      <c r="E3660" t="s">
        <v>3922</v>
      </c>
      <c r="F3660" t="s">
        <v>11</v>
      </c>
      <c r="G3660" s="32">
        <v>20000000</v>
      </c>
      <c r="H3660">
        <v>6.5</v>
      </c>
    </row>
    <row r="3661" spans="1:8" x14ac:dyDescent="0.25">
      <c r="A3661" t="s">
        <v>3459</v>
      </c>
      <c r="B3661">
        <v>88</v>
      </c>
      <c r="C3661" s="32">
        <v>13019253</v>
      </c>
      <c r="D3661" t="s">
        <v>336</v>
      </c>
      <c r="E3661" t="s">
        <v>3460</v>
      </c>
      <c r="F3661" t="s">
        <v>11</v>
      </c>
      <c r="G3661" s="32">
        <v>23000000</v>
      </c>
      <c r="H3661">
        <v>5.6</v>
      </c>
    </row>
    <row r="3662" spans="1:8" x14ac:dyDescent="0.25">
      <c r="A3662" t="s">
        <v>4710</v>
      </c>
      <c r="B3662">
        <v>90</v>
      </c>
      <c r="C3662" s="32">
        <v>28399192</v>
      </c>
      <c r="D3662" t="s">
        <v>4711</v>
      </c>
      <c r="E3662" t="s">
        <v>4712</v>
      </c>
      <c r="F3662" t="s">
        <v>11</v>
      </c>
      <c r="G3662" s="32">
        <v>13000000</v>
      </c>
      <c r="H3662">
        <v>5.4</v>
      </c>
    </row>
    <row r="3663" spans="1:8" x14ac:dyDescent="0.25">
      <c r="A3663" t="s">
        <v>493</v>
      </c>
      <c r="B3663">
        <v>98</v>
      </c>
      <c r="C3663" s="32">
        <v>187165546</v>
      </c>
      <c r="D3663" t="s">
        <v>89</v>
      </c>
      <c r="E3663" t="s">
        <v>494</v>
      </c>
      <c r="F3663" t="s">
        <v>11</v>
      </c>
      <c r="G3663" s="32">
        <v>135000000</v>
      </c>
      <c r="H3663">
        <v>7.3</v>
      </c>
    </row>
    <row r="3664" spans="1:8" x14ac:dyDescent="0.25">
      <c r="A3664" t="s">
        <v>347</v>
      </c>
      <c r="B3664">
        <v>98</v>
      </c>
      <c r="C3664" s="32">
        <v>50693162</v>
      </c>
      <c r="D3664" t="s">
        <v>2339</v>
      </c>
      <c r="E3664" t="s">
        <v>2340</v>
      </c>
      <c r="F3664" t="s">
        <v>11</v>
      </c>
      <c r="G3664" s="32">
        <v>23000000</v>
      </c>
      <c r="H3664">
        <v>7.6</v>
      </c>
    </row>
    <row r="3665" spans="1:8" x14ac:dyDescent="0.25">
      <c r="A3665" t="s">
        <v>4905</v>
      </c>
      <c r="B3665">
        <v>100</v>
      </c>
      <c r="C3665" s="32">
        <v>48405881.850000001</v>
      </c>
      <c r="D3665" t="s">
        <v>1387</v>
      </c>
      <c r="E3665" t="s">
        <v>4906</v>
      </c>
      <c r="F3665" t="s">
        <v>11</v>
      </c>
      <c r="G3665" s="32">
        <v>11500000</v>
      </c>
      <c r="H3665">
        <v>6</v>
      </c>
    </row>
    <row r="3666" spans="1:8" x14ac:dyDescent="0.25">
      <c r="A3666" t="s">
        <v>1717</v>
      </c>
      <c r="B3666">
        <v>112</v>
      </c>
      <c r="C3666" s="32">
        <v>62549000</v>
      </c>
      <c r="D3666" t="s">
        <v>1797</v>
      </c>
      <c r="E3666" t="s">
        <v>6240</v>
      </c>
      <c r="F3666" t="s">
        <v>11</v>
      </c>
      <c r="G3666" s="32">
        <v>2300000</v>
      </c>
      <c r="H3666">
        <v>7.3</v>
      </c>
    </row>
    <row r="3667" spans="1:8" x14ac:dyDescent="0.25">
      <c r="A3667" t="s">
        <v>8120</v>
      </c>
      <c r="B3667">
        <v>111</v>
      </c>
      <c r="C3667" s="32">
        <v>94596</v>
      </c>
      <c r="D3667" t="s">
        <v>1644</v>
      </c>
      <c r="E3667" t="s">
        <v>8121</v>
      </c>
      <c r="F3667" t="s">
        <v>222</v>
      </c>
      <c r="G3667" s="32">
        <v>1000000</v>
      </c>
      <c r="H3667">
        <v>7.4</v>
      </c>
    </row>
    <row r="3668" spans="1:8" x14ac:dyDescent="0.25">
      <c r="A3668" t="s">
        <v>225</v>
      </c>
      <c r="B3668">
        <v>166</v>
      </c>
      <c r="C3668" s="32">
        <v>127490802</v>
      </c>
      <c r="D3668" t="s">
        <v>226</v>
      </c>
      <c r="E3668" t="s">
        <v>227</v>
      </c>
      <c r="F3668" t="s">
        <v>11</v>
      </c>
      <c r="G3668" s="32">
        <v>150000000</v>
      </c>
      <c r="H3668">
        <v>7.8</v>
      </c>
    </row>
    <row r="3669" spans="1:8" x14ac:dyDescent="0.25">
      <c r="A3669" t="s">
        <v>6965</v>
      </c>
      <c r="B3669">
        <v>89</v>
      </c>
      <c r="C3669" s="32">
        <v>48405881.850000001</v>
      </c>
      <c r="D3669" t="s">
        <v>2086</v>
      </c>
      <c r="E3669" t="s">
        <v>6966</v>
      </c>
      <c r="F3669" t="s">
        <v>11</v>
      </c>
      <c r="G3669" s="32">
        <v>2000000</v>
      </c>
      <c r="H3669">
        <v>4.5</v>
      </c>
    </row>
    <row r="3670" spans="1:8" x14ac:dyDescent="0.25">
      <c r="A3670" t="s">
        <v>2790</v>
      </c>
      <c r="B3670">
        <v>103</v>
      </c>
      <c r="C3670" s="32">
        <v>7496522</v>
      </c>
      <c r="D3670" t="s">
        <v>3148</v>
      </c>
      <c r="E3670" t="s">
        <v>3149</v>
      </c>
      <c r="F3670" t="s">
        <v>11</v>
      </c>
      <c r="G3670" s="32">
        <v>26000000</v>
      </c>
      <c r="H3670">
        <v>6.8</v>
      </c>
    </row>
    <row r="3671" spans="1:8" x14ac:dyDescent="0.25">
      <c r="A3671" t="s">
        <v>2803</v>
      </c>
      <c r="B3671">
        <v>85</v>
      </c>
      <c r="C3671" s="32">
        <v>56068547</v>
      </c>
      <c r="D3671" t="s">
        <v>2804</v>
      </c>
      <c r="E3671" t="s">
        <v>2805</v>
      </c>
      <c r="F3671" t="s">
        <v>11</v>
      </c>
      <c r="G3671" s="32">
        <v>30000000</v>
      </c>
      <c r="H3671">
        <v>7.5</v>
      </c>
    </row>
    <row r="3672" spans="1:8" x14ac:dyDescent="0.25">
      <c r="A3672" t="s">
        <v>280</v>
      </c>
      <c r="B3672">
        <v>174</v>
      </c>
      <c r="C3672" s="32">
        <v>217536138</v>
      </c>
      <c r="D3672" t="s">
        <v>281</v>
      </c>
      <c r="E3672" t="s">
        <v>431</v>
      </c>
      <c r="F3672" t="s">
        <v>11</v>
      </c>
      <c r="G3672" s="32">
        <v>125000000</v>
      </c>
      <c r="H3672">
        <v>6.6</v>
      </c>
    </row>
    <row r="3673" spans="1:8" x14ac:dyDescent="0.25">
      <c r="A3673" t="s">
        <v>1254</v>
      </c>
      <c r="B3673">
        <v>98</v>
      </c>
      <c r="C3673" s="32">
        <v>449558</v>
      </c>
      <c r="D3673" t="s">
        <v>554</v>
      </c>
      <c r="E3673" t="s">
        <v>5752</v>
      </c>
      <c r="F3673" t="s">
        <v>11</v>
      </c>
      <c r="G3673" s="32">
        <v>10000000</v>
      </c>
      <c r="H3673">
        <v>7.6</v>
      </c>
    </row>
    <row r="3674" spans="1:8" x14ac:dyDescent="0.25">
      <c r="A3674" t="s">
        <v>4859</v>
      </c>
      <c r="B3674">
        <v>104</v>
      </c>
      <c r="C3674" s="32">
        <v>1779284</v>
      </c>
      <c r="D3674" t="s">
        <v>866</v>
      </c>
      <c r="E3674" t="s">
        <v>4860</v>
      </c>
      <c r="F3674" t="s">
        <v>11</v>
      </c>
      <c r="G3674" s="32">
        <v>12000000</v>
      </c>
      <c r="H3674">
        <v>7.1</v>
      </c>
    </row>
    <row r="3675" spans="1:8" x14ac:dyDescent="0.25">
      <c r="A3675" t="s">
        <v>7744</v>
      </c>
      <c r="B3675">
        <v>80</v>
      </c>
      <c r="C3675" s="32">
        <v>48405881.850000001</v>
      </c>
      <c r="D3675" t="s">
        <v>1883</v>
      </c>
      <c r="E3675" t="s">
        <v>7745</v>
      </c>
      <c r="F3675" t="s">
        <v>11</v>
      </c>
      <c r="G3675" s="32">
        <v>500000</v>
      </c>
      <c r="H3675">
        <v>6.1</v>
      </c>
    </row>
    <row r="3676" spans="1:8" x14ac:dyDescent="0.25">
      <c r="A3676" t="s">
        <v>18</v>
      </c>
      <c r="B3676">
        <v>164</v>
      </c>
      <c r="C3676" s="32">
        <v>448130642</v>
      </c>
      <c r="D3676" t="s">
        <v>19</v>
      </c>
      <c r="E3676" t="s">
        <v>20</v>
      </c>
      <c r="F3676" t="s">
        <v>11</v>
      </c>
      <c r="G3676" s="32">
        <v>250000000</v>
      </c>
      <c r="H3676">
        <v>8.5</v>
      </c>
    </row>
    <row r="3677" spans="1:8" x14ac:dyDescent="0.25">
      <c r="A3677" t="s">
        <v>18</v>
      </c>
      <c r="B3677">
        <v>152</v>
      </c>
      <c r="C3677" s="32">
        <v>533316061</v>
      </c>
      <c r="D3677" t="s">
        <v>145</v>
      </c>
      <c r="E3677" t="s">
        <v>146</v>
      </c>
      <c r="F3677" t="s">
        <v>11</v>
      </c>
      <c r="G3677" s="32">
        <v>185000000</v>
      </c>
      <c r="H3677">
        <v>9</v>
      </c>
    </row>
    <row r="3678" spans="1:8" x14ac:dyDescent="0.25">
      <c r="A3678" t="s">
        <v>2638</v>
      </c>
      <c r="B3678">
        <v>89</v>
      </c>
      <c r="C3678" s="32">
        <v>21426805</v>
      </c>
      <c r="D3678" t="s">
        <v>110</v>
      </c>
      <c r="E3678" t="s">
        <v>2639</v>
      </c>
      <c r="F3678" t="s">
        <v>11</v>
      </c>
      <c r="G3678" s="32">
        <v>30000000</v>
      </c>
      <c r="H3678">
        <v>4.9000000000000004</v>
      </c>
    </row>
    <row r="3679" spans="1:8" x14ac:dyDescent="0.25">
      <c r="A3679" t="s">
        <v>135</v>
      </c>
      <c r="B3679">
        <v>124</v>
      </c>
      <c r="C3679" s="32">
        <v>186739919</v>
      </c>
      <c r="D3679" t="s">
        <v>74</v>
      </c>
      <c r="E3679" t="s">
        <v>452</v>
      </c>
      <c r="F3679" t="s">
        <v>11</v>
      </c>
      <c r="G3679" s="32">
        <v>125000000</v>
      </c>
      <c r="H3679">
        <v>6.4</v>
      </c>
    </row>
    <row r="3680" spans="1:8" x14ac:dyDescent="0.25">
      <c r="A3680" t="s">
        <v>918</v>
      </c>
      <c r="B3680">
        <v>104</v>
      </c>
      <c r="C3680" s="32">
        <v>79363785</v>
      </c>
      <c r="D3680" t="s">
        <v>919</v>
      </c>
      <c r="E3680" t="s">
        <v>920</v>
      </c>
      <c r="F3680" t="s">
        <v>11</v>
      </c>
      <c r="G3680" s="32">
        <v>80000000</v>
      </c>
      <c r="H3680">
        <v>5.5</v>
      </c>
    </row>
    <row r="3681" spans="1:8" x14ac:dyDescent="0.25">
      <c r="A3681" t="s">
        <v>918</v>
      </c>
      <c r="B3681">
        <v>104</v>
      </c>
      <c r="C3681" s="32">
        <v>79363785</v>
      </c>
      <c r="D3681" t="s">
        <v>919</v>
      </c>
      <c r="E3681" t="s">
        <v>920</v>
      </c>
      <c r="F3681" t="s">
        <v>11</v>
      </c>
      <c r="G3681" s="32">
        <v>80000000</v>
      </c>
      <c r="H3681">
        <v>5.5</v>
      </c>
    </row>
    <row r="3682" spans="1:8" x14ac:dyDescent="0.25">
      <c r="A3682" t="s">
        <v>6465</v>
      </c>
      <c r="B3682">
        <v>93</v>
      </c>
      <c r="C3682" s="32">
        <v>17311</v>
      </c>
      <c r="D3682" t="s">
        <v>3879</v>
      </c>
      <c r="E3682" t="s">
        <v>6466</v>
      </c>
      <c r="F3682" t="s">
        <v>11</v>
      </c>
      <c r="G3682" s="32">
        <v>39887981.009999998</v>
      </c>
      <c r="H3682">
        <v>6.7</v>
      </c>
    </row>
    <row r="3683" spans="1:8" x14ac:dyDescent="0.25">
      <c r="A3683" t="s">
        <v>7266</v>
      </c>
      <c r="B3683">
        <v>89</v>
      </c>
      <c r="C3683" s="32">
        <v>48405881.850000001</v>
      </c>
      <c r="D3683" t="s">
        <v>1423</v>
      </c>
      <c r="E3683" t="s">
        <v>7267</v>
      </c>
      <c r="F3683" t="s">
        <v>11</v>
      </c>
      <c r="G3683" s="32">
        <v>1100000</v>
      </c>
      <c r="H3683">
        <v>3</v>
      </c>
    </row>
    <row r="3684" spans="1:8" x14ac:dyDescent="0.25">
      <c r="A3684" t="s">
        <v>1835</v>
      </c>
      <c r="B3684">
        <v>103</v>
      </c>
      <c r="C3684" s="32">
        <v>48405881.850000001</v>
      </c>
      <c r="D3684" t="s">
        <v>1478</v>
      </c>
      <c r="E3684" t="s">
        <v>5062</v>
      </c>
      <c r="F3684" t="s">
        <v>11</v>
      </c>
      <c r="G3684" s="32">
        <v>10000000</v>
      </c>
      <c r="H3684">
        <v>7.2</v>
      </c>
    </row>
    <row r="3685" spans="1:8" x14ac:dyDescent="0.25">
      <c r="A3685" t="s">
        <v>2093</v>
      </c>
      <c r="B3685">
        <v>97</v>
      </c>
      <c r="C3685" s="32">
        <v>48405881.850000001</v>
      </c>
      <c r="D3685" t="s">
        <v>108</v>
      </c>
      <c r="E3685" t="s">
        <v>5527</v>
      </c>
      <c r="F3685" t="s">
        <v>11</v>
      </c>
      <c r="G3685" s="32">
        <v>22000000</v>
      </c>
      <c r="H3685">
        <v>5.9</v>
      </c>
    </row>
    <row r="3686" spans="1:8" x14ac:dyDescent="0.25">
      <c r="A3686" t="s">
        <v>1548</v>
      </c>
      <c r="B3686">
        <v>113</v>
      </c>
      <c r="C3686" s="32">
        <v>31146570</v>
      </c>
      <c r="D3686" t="s">
        <v>1387</v>
      </c>
      <c r="E3686" t="s">
        <v>3683</v>
      </c>
      <c r="F3686" t="s">
        <v>11</v>
      </c>
      <c r="G3686" s="32">
        <v>20000000</v>
      </c>
      <c r="H3686">
        <v>6.9</v>
      </c>
    </row>
    <row r="3687" spans="1:8" x14ac:dyDescent="0.25">
      <c r="A3687" t="s">
        <v>2293</v>
      </c>
      <c r="B3687">
        <v>106</v>
      </c>
      <c r="C3687" s="32">
        <v>13376506</v>
      </c>
      <c r="D3687" t="s">
        <v>1165</v>
      </c>
      <c r="E3687" t="s">
        <v>2294</v>
      </c>
      <c r="F3687" t="s">
        <v>11</v>
      </c>
      <c r="G3687" s="32">
        <v>40000000</v>
      </c>
      <c r="H3687">
        <v>6.3</v>
      </c>
    </row>
    <row r="3688" spans="1:8" x14ac:dyDescent="0.25">
      <c r="A3688" t="s">
        <v>2054</v>
      </c>
      <c r="B3688">
        <v>183</v>
      </c>
      <c r="C3688" s="32">
        <v>48405881.850000001</v>
      </c>
      <c r="D3688" t="s">
        <v>1160</v>
      </c>
      <c r="E3688" t="s">
        <v>4307</v>
      </c>
      <c r="F3688" t="s">
        <v>11</v>
      </c>
      <c r="G3688" s="32">
        <v>15000000</v>
      </c>
      <c r="H3688">
        <v>8.1999999999999993</v>
      </c>
    </row>
    <row r="3689" spans="1:8" x14ac:dyDescent="0.25">
      <c r="A3689" t="s">
        <v>155</v>
      </c>
      <c r="B3689">
        <v>151</v>
      </c>
      <c r="C3689" s="32">
        <v>132373442</v>
      </c>
      <c r="D3689" t="s">
        <v>730</v>
      </c>
      <c r="E3689" t="s">
        <v>731</v>
      </c>
      <c r="F3689" t="s">
        <v>11</v>
      </c>
      <c r="G3689" s="32">
        <v>90000000</v>
      </c>
      <c r="H3689">
        <v>8.5</v>
      </c>
    </row>
    <row r="3690" spans="1:8" x14ac:dyDescent="0.25">
      <c r="A3690" t="s">
        <v>6609</v>
      </c>
      <c r="B3690">
        <v>90</v>
      </c>
      <c r="C3690" s="32">
        <v>48405881.850000001</v>
      </c>
      <c r="D3690" t="s">
        <v>676</v>
      </c>
      <c r="E3690" t="s">
        <v>6610</v>
      </c>
      <c r="F3690" t="s">
        <v>11</v>
      </c>
      <c r="G3690" s="32">
        <v>3000000</v>
      </c>
      <c r="H3690">
        <v>6.2</v>
      </c>
    </row>
    <row r="3691" spans="1:8" x14ac:dyDescent="0.25">
      <c r="A3691" t="s">
        <v>2770</v>
      </c>
      <c r="B3691">
        <v>115</v>
      </c>
      <c r="C3691" s="32">
        <v>82624961</v>
      </c>
      <c r="D3691" t="s">
        <v>866</v>
      </c>
      <c r="E3691" t="s">
        <v>3609</v>
      </c>
      <c r="F3691" t="s">
        <v>11</v>
      </c>
      <c r="G3691" s="32">
        <v>20000000</v>
      </c>
      <c r="H3691">
        <v>7.3</v>
      </c>
    </row>
    <row r="3692" spans="1:8" x14ac:dyDescent="0.25">
      <c r="A3692" t="s">
        <v>2656</v>
      </c>
      <c r="B3692">
        <v>100</v>
      </c>
      <c r="C3692" s="32">
        <v>26005908</v>
      </c>
      <c r="D3692" t="s">
        <v>2900</v>
      </c>
      <c r="E3692" t="s">
        <v>5612</v>
      </c>
      <c r="F3692" t="s">
        <v>11</v>
      </c>
      <c r="G3692" s="32">
        <v>3500000</v>
      </c>
      <c r="H3692">
        <v>7.2</v>
      </c>
    </row>
    <row r="3693" spans="1:8" x14ac:dyDescent="0.25">
      <c r="A3693" t="s">
        <v>3702</v>
      </c>
      <c r="B3693">
        <v>83</v>
      </c>
      <c r="C3693" s="32">
        <v>53245055</v>
      </c>
      <c r="D3693" t="s">
        <v>2173</v>
      </c>
      <c r="E3693" t="s">
        <v>7299</v>
      </c>
      <c r="F3693" t="s">
        <v>11</v>
      </c>
      <c r="G3693" s="32">
        <v>1000000</v>
      </c>
      <c r="H3693">
        <v>4.2</v>
      </c>
    </row>
    <row r="3694" spans="1:8" x14ac:dyDescent="0.25">
      <c r="A3694" t="s">
        <v>1342</v>
      </c>
      <c r="B3694">
        <v>109</v>
      </c>
      <c r="C3694" s="32">
        <v>124732962</v>
      </c>
      <c r="D3694" t="s">
        <v>480</v>
      </c>
      <c r="E3694" t="s">
        <v>2463</v>
      </c>
      <c r="F3694" t="s">
        <v>11</v>
      </c>
      <c r="G3694" s="32">
        <v>35000000</v>
      </c>
      <c r="H3694">
        <v>6.8</v>
      </c>
    </row>
    <row r="3695" spans="1:8" x14ac:dyDescent="0.25">
      <c r="A3695" t="s">
        <v>1290</v>
      </c>
      <c r="B3695">
        <v>136</v>
      </c>
      <c r="C3695" s="32">
        <v>60984028</v>
      </c>
      <c r="D3695" t="s">
        <v>657</v>
      </c>
      <c r="E3695" t="s">
        <v>1540</v>
      </c>
      <c r="F3695" t="s">
        <v>11</v>
      </c>
      <c r="G3695" s="32">
        <v>57000000</v>
      </c>
      <c r="H3695">
        <v>7.5</v>
      </c>
    </row>
    <row r="3696" spans="1:8" x14ac:dyDescent="0.25">
      <c r="A3696" t="s">
        <v>320</v>
      </c>
      <c r="B3696">
        <v>109</v>
      </c>
      <c r="C3696" s="32">
        <v>1357042</v>
      </c>
      <c r="D3696" t="s">
        <v>1227</v>
      </c>
      <c r="E3696" t="s">
        <v>3919</v>
      </c>
      <c r="F3696" t="s">
        <v>11</v>
      </c>
      <c r="G3696" s="32">
        <v>15000000</v>
      </c>
      <c r="H3696">
        <v>7.1</v>
      </c>
    </row>
    <row r="3697" spans="1:8" x14ac:dyDescent="0.25">
      <c r="A3697" t="s">
        <v>780</v>
      </c>
      <c r="B3697">
        <v>111</v>
      </c>
      <c r="C3697" s="32">
        <v>42877165</v>
      </c>
      <c r="D3697" t="s">
        <v>145</v>
      </c>
      <c r="E3697" t="s">
        <v>781</v>
      </c>
      <c r="F3697" t="s">
        <v>11</v>
      </c>
      <c r="G3697" s="32">
        <v>86000000</v>
      </c>
      <c r="H3697">
        <v>6.1</v>
      </c>
    </row>
    <row r="3698" spans="1:8" x14ac:dyDescent="0.25">
      <c r="A3698" t="s">
        <v>4329</v>
      </c>
      <c r="B3698">
        <v>109</v>
      </c>
      <c r="C3698" s="32">
        <v>16901126</v>
      </c>
      <c r="D3698" t="s">
        <v>5619</v>
      </c>
      <c r="E3698" t="s">
        <v>5620</v>
      </c>
      <c r="F3698" t="s">
        <v>11</v>
      </c>
      <c r="G3698" s="32">
        <v>7000000</v>
      </c>
      <c r="H3698">
        <v>6.9</v>
      </c>
    </row>
    <row r="3699" spans="1:8" x14ac:dyDescent="0.25">
      <c r="A3699" t="s">
        <v>5259</v>
      </c>
      <c r="B3699">
        <v>90</v>
      </c>
      <c r="C3699" s="32">
        <v>48405881.850000001</v>
      </c>
      <c r="D3699" t="s">
        <v>1423</v>
      </c>
      <c r="E3699" t="s">
        <v>5260</v>
      </c>
      <c r="F3699" t="s">
        <v>11</v>
      </c>
      <c r="G3699" s="32">
        <v>10000000</v>
      </c>
      <c r="H3699">
        <v>3.8</v>
      </c>
    </row>
    <row r="3700" spans="1:8" x14ac:dyDescent="0.25">
      <c r="A3700" t="s">
        <v>6869</v>
      </c>
      <c r="B3700">
        <v>102</v>
      </c>
      <c r="C3700" s="32">
        <v>1477002</v>
      </c>
      <c r="D3700" t="s">
        <v>69</v>
      </c>
      <c r="E3700" t="s">
        <v>6870</v>
      </c>
      <c r="F3700" t="s">
        <v>11</v>
      </c>
      <c r="G3700" s="32">
        <v>2000000</v>
      </c>
      <c r="H3700">
        <v>6.9</v>
      </c>
    </row>
    <row r="3701" spans="1:8" x14ac:dyDescent="0.25">
      <c r="A3701" t="s">
        <v>1272</v>
      </c>
      <c r="B3701">
        <v>99</v>
      </c>
      <c r="C3701" s="32">
        <v>59617068</v>
      </c>
      <c r="D3701" t="s">
        <v>569</v>
      </c>
      <c r="E3701" t="s">
        <v>1273</v>
      </c>
      <c r="F3701" t="s">
        <v>11</v>
      </c>
      <c r="G3701" s="32">
        <v>65000000</v>
      </c>
      <c r="H3701">
        <v>6.4</v>
      </c>
    </row>
    <row r="3702" spans="1:8" x14ac:dyDescent="0.25">
      <c r="A3702" t="s">
        <v>280</v>
      </c>
      <c r="B3702">
        <v>111</v>
      </c>
      <c r="C3702" s="32">
        <v>48430355</v>
      </c>
      <c r="D3702" t="s">
        <v>866</v>
      </c>
      <c r="E3702" t="s">
        <v>1175</v>
      </c>
      <c r="F3702" t="s">
        <v>11</v>
      </c>
      <c r="G3702" s="32">
        <v>70000000</v>
      </c>
      <c r="H3702">
        <v>5.3</v>
      </c>
    </row>
    <row r="3703" spans="1:8" x14ac:dyDescent="0.25">
      <c r="A3703" t="s">
        <v>8044</v>
      </c>
      <c r="B3703">
        <v>83</v>
      </c>
      <c r="C3703" s="32">
        <v>48405881.850000001</v>
      </c>
      <c r="D3703" t="s">
        <v>730</v>
      </c>
      <c r="E3703" t="s">
        <v>8045</v>
      </c>
      <c r="F3703" t="s">
        <v>11</v>
      </c>
      <c r="G3703" s="32">
        <v>39887981.009999998</v>
      </c>
      <c r="H3703">
        <v>6.7</v>
      </c>
    </row>
    <row r="3704" spans="1:8" x14ac:dyDescent="0.25">
      <c r="A3704" t="s">
        <v>4083</v>
      </c>
      <c r="B3704">
        <v>122</v>
      </c>
      <c r="C3704" s="32">
        <v>22000</v>
      </c>
      <c r="D3704" t="s">
        <v>919</v>
      </c>
      <c r="E3704" t="s">
        <v>6601</v>
      </c>
      <c r="F3704" t="s">
        <v>11</v>
      </c>
      <c r="G3704" s="32">
        <v>3000000</v>
      </c>
      <c r="H3704">
        <v>5.8</v>
      </c>
    </row>
    <row r="3705" spans="1:8" x14ac:dyDescent="0.25">
      <c r="A3705" t="s">
        <v>4579</v>
      </c>
      <c r="B3705">
        <v>112</v>
      </c>
      <c r="C3705" s="32">
        <v>5990075</v>
      </c>
      <c r="D3705" t="s">
        <v>524</v>
      </c>
      <c r="E3705" t="s">
        <v>4580</v>
      </c>
      <c r="F3705" t="s">
        <v>497</v>
      </c>
      <c r="G3705" s="32">
        <v>39887981.009999998</v>
      </c>
      <c r="H3705">
        <v>8</v>
      </c>
    </row>
    <row r="3706" spans="1:8" x14ac:dyDescent="0.25">
      <c r="A3706" t="s">
        <v>7151</v>
      </c>
      <c r="B3706">
        <v>101</v>
      </c>
      <c r="C3706" s="32">
        <v>48405881.850000001</v>
      </c>
      <c r="D3706" t="s">
        <v>1165</v>
      </c>
      <c r="E3706" t="s">
        <v>7152</v>
      </c>
      <c r="F3706" t="s">
        <v>11</v>
      </c>
      <c r="G3706" s="32">
        <v>2000000</v>
      </c>
      <c r="H3706">
        <v>4.8</v>
      </c>
    </row>
    <row r="3707" spans="1:8" x14ac:dyDescent="0.25">
      <c r="A3707" t="s">
        <v>251</v>
      </c>
      <c r="B3707">
        <v>140</v>
      </c>
      <c r="C3707" s="32">
        <v>35183792</v>
      </c>
      <c r="D3707" t="s">
        <v>2206</v>
      </c>
      <c r="E3707" t="s">
        <v>2225</v>
      </c>
      <c r="F3707" t="s">
        <v>11</v>
      </c>
      <c r="G3707" s="32">
        <v>38000000</v>
      </c>
      <c r="H3707">
        <v>7.2</v>
      </c>
    </row>
    <row r="3708" spans="1:8" x14ac:dyDescent="0.25">
      <c r="A3708" t="s">
        <v>6672</v>
      </c>
      <c r="B3708">
        <v>95</v>
      </c>
      <c r="C3708" s="32">
        <v>48405881.850000001</v>
      </c>
      <c r="D3708" t="s">
        <v>866</v>
      </c>
      <c r="E3708" t="s">
        <v>6673</v>
      </c>
      <c r="F3708" t="s">
        <v>3537</v>
      </c>
      <c r="G3708" s="32">
        <v>2650000</v>
      </c>
      <c r="H3708">
        <v>7</v>
      </c>
    </row>
    <row r="3709" spans="1:8" x14ac:dyDescent="0.25">
      <c r="A3709" t="s">
        <v>3085</v>
      </c>
      <c r="B3709">
        <v>110</v>
      </c>
      <c r="C3709" s="32">
        <v>13823741</v>
      </c>
      <c r="D3709" t="s">
        <v>2079</v>
      </c>
      <c r="E3709" t="s">
        <v>3086</v>
      </c>
      <c r="F3709" t="s">
        <v>11</v>
      </c>
      <c r="G3709" s="32">
        <v>13500000</v>
      </c>
      <c r="H3709">
        <v>6.9</v>
      </c>
    </row>
    <row r="3710" spans="1:8" x14ac:dyDescent="0.25">
      <c r="A3710" t="s">
        <v>5395</v>
      </c>
      <c r="B3710">
        <v>101</v>
      </c>
      <c r="C3710" s="32">
        <v>34017854</v>
      </c>
      <c r="D3710" t="s">
        <v>676</v>
      </c>
      <c r="E3710" t="s">
        <v>5396</v>
      </c>
      <c r="F3710" t="s">
        <v>11</v>
      </c>
      <c r="G3710" s="32">
        <v>8500000</v>
      </c>
      <c r="H3710">
        <v>6.5</v>
      </c>
    </row>
    <row r="3711" spans="1:8" x14ac:dyDescent="0.25">
      <c r="A3711" t="s">
        <v>1681</v>
      </c>
      <c r="B3711">
        <v>107</v>
      </c>
      <c r="C3711" s="32">
        <v>80270227</v>
      </c>
      <c r="D3711" t="s">
        <v>551</v>
      </c>
      <c r="E3711" t="s">
        <v>1682</v>
      </c>
      <c r="F3711" t="s">
        <v>11</v>
      </c>
      <c r="G3711" s="32">
        <v>50000000</v>
      </c>
      <c r="H3711">
        <v>5.0999999999999996</v>
      </c>
    </row>
    <row r="3712" spans="1:8" x14ac:dyDescent="0.25">
      <c r="A3712" t="s">
        <v>5738</v>
      </c>
      <c r="B3712">
        <v>116</v>
      </c>
      <c r="C3712" s="32">
        <v>2268296</v>
      </c>
      <c r="D3712" t="s">
        <v>1387</v>
      </c>
      <c r="E3712" t="s">
        <v>5739</v>
      </c>
      <c r="F3712" t="s">
        <v>11</v>
      </c>
      <c r="G3712" s="32">
        <v>6500000</v>
      </c>
      <c r="H3712">
        <v>6.9</v>
      </c>
    </row>
    <row r="3713" spans="1:8" x14ac:dyDescent="0.25">
      <c r="A3713" t="s">
        <v>6602</v>
      </c>
      <c r="B3713">
        <v>86</v>
      </c>
      <c r="C3713" s="32">
        <v>128937</v>
      </c>
      <c r="D3713" t="s">
        <v>6603</v>
      </c>
      <c r="E3713" t="s">
        <v>6604</v>
      </c>
      <c r="F3713" t="s">
        <v>11</v>
      </c>
      <c r="G3713" s="32">
        <v>39887981.009999998</v>
      </c>
      <c r="H3713">
        <v>6.2</v>
      </c>
    </row>
    <row r="3714" spans="1:8" x14ac:dyDescent="0.25">
      <c r="A3714" t="s">
        <v>320</v>
      </c>
      <c r="B3714">
        <v>117</v>
      </c>
      <c r="C3714" s="32">
        <v>27779888</v>
      </c>
      <c r="D3714" t="s">
        <v>236</v>
      </c>
      <c r="E3714" t="s">
        <v>963</v>
      </c>
      <c r="F3714" t="s">
        <v>11</v>
      </c>
      <c r="G3714" s="32">
        <v>39887981.009999998</v>
      </c>
      <c r="H3714">
        <v>6.9</v>
      </c>
    </row>
    <row r="3715" spans="1:8" x14ac:dyDescent="0.25">
      <c r="A3715" t="s">
        <v>5996</v>
      </c>
      <c r="B3715">
        <v>139</v>
      </c>
      <c r="C3715" s="32">
        <v>48405881.850000001</v>
      </c>
      <c r="D3715" t="s">
        <v>2210</v>
      </c>
      <c r="E3715" t="s">
        <v>5997</v>
      </c>
      <c r="F3715" t="s">
        <v>11</v>
      </c>
      <c r="G3715" s="32">
        <v>5000000</v>
      </c>
      <c r="H3715">
        <v>6.6</v>
      </c>
    </row>
    <row r="3716" spans="1:8" x14ac:dyDescent="0.25">
      <c r="A3716" t="s">
        <v>1998</v>
      </c>
      <c r="B3716">
        <v>124</v>
      </c>
      <c r="C3716" s="32">
        <v>48405881.850000001</v>
      </c>
      <c r="D3716" t="s">
        <v>524</v>
      </c>
      <c r="E3716" t="s">
        <v>5965</v>
      </c>
      <c r="F3716" t="s">
        <v>11</v>
      </c>
      <c r="G3716" s="32">
        <v>5000000</v>
      </c>
      <c r="H3716">
        <v>8.1999999999999993</v>
      </c>
    </row>
    <row r="3717" spans="1:8" x14ac:dyDescent="0.25">
      <c r="A3717" t="s">
        <v>3164</v>
      </c>
      <c r="B3717">
        <v>109</v>
      </c>
      <c r="C3717" s="32">
        <v>14060950</v>
      </c>
      <c r="D3717" t="s">
        <v>1165</v>
      </c>
      <c r="E3717" t="s">
        <v>4716</v>
      </c>
      <c r="F3717" t="s">
        <v>11</v>
      </c>
      <c r="G3717" s="32">
        <v>12500000</v>
      </c>
      <c r="H3717">
        <v>6.9</v>
      </c>
    </row>
    <row r="3718" spans="1:8" x14ac:dyDescent="0.25">
      <c r="A3718" t="s">
        <v>602</v>
      </c>
      <c r="B3718">
        <v>78</v>
      </c>
      <c r="C3718" s="32">
        <v>89296573</v>
      </c>
      <c r="D3718" t="s">
        <v>89</v>
      </c>
      <c r="E3718" t="s">
        <v>603</v>
      </c>
      <c r="F3718" t="s">
        <v>11</v>
      </c>
      <c r="G3718" s="32">
        <v>100000000</v>
      </c>
      <c r="H3718">
        <v>7.3</v>
      </c>
    </row>
    <row r="3719" spans="1:8" x14ac:dyDescent="0.25">
      <c r="A3719" t="s">
        <v>1717</v>
      </c>
      <c r="B3719">
        <v>102</v>
      </c>
      <c r="C3719" s="32">
        <v>10660147</v>
      </c>
      <c r="D3719" t="s">
        <v>69</v>
      </c>
      <c r="E3719" t="s">
        <v>3469</v>
      </c>
      <c r="F3719" t="s">
        <v>11</v>
      </c>
      <c r="G3719" s="32">
        <v>23000000</v>
      </c>
      <c r="H3719">
        <v>7.2</v>
      </c>
    </row>
    <row r="3720" spans="1:8" x14ac:dyDescent="0.25">
      <c r="A3720" t="s">
        <v>903</v>
      </c>
      <c r="B3720">
        <v>162</v>
      </c>
      <c r="C3720" s="32">
        <v>78651430</v>
      </c>
      <c r="D3720" t="s">
        <v>1903</v>
      </c>
      <c r="E3720" t="s">
        <v>2472</v>
      </c>
      <c r="F3720" t="s">
        <v>11</v>
      </c>
      <c r="G3720" s="32">
        <v>27000000</v>
      </c>
      <c r="H3720">
        <v>7.4</v>
      </c>
    </row>
    <row r="3721" spans="1:8" x14ac:dyDescent="0.25">
      <c r="A3721" t="s">
        <v>1054</v>
      </c>
      <c r="B3721">
        <v>132</v>
      </c>
      <c r="C3721" s="32">
        <v>101530738</v>
      </c>
      <c r="D3721" t="s">
        <v>108</v>
      </c>
      <c r="E3721" t="s">
        <v>1574</v>
      </c>
      <c r="F3721" t="s">
        <v>11</v>
      </c>
      <c r="G3721" s="32">
        <v>55000000</v>
      </c>
      <c r="H3721">
        <v>7.2</v>
      </c>
    </row>
    <row r="3722" spans="1:8" x14ac:dyDescent="0.25">
      <c r="A3722" t="s">
        <v>24</v>
      </c>
      <c r="B3722">
        <v>96</v>
      </c>
      <c r="C3722" s="32">
        <v>48405881.850000001</v>
      </c>
      <c r="D3722" t="s">
        <v>2503</v>
      </c>
      <c r="E3722" t="s">
        <v>7757</v>
      </c>
      <c r="F3722" t="s">
        <v>11</v>
      </c>
      <c r="G3722" s="32">
        <v>375000</v>
      </c>
      <c r="H3722">
        <v>7.6</v>
      </c>
    </row>
    <row r="3723" spans="1:8" x14ac:dyDescent="0.25">
      <c r="A3723" t="s">
        <v>918</v>
      </c>
      <c r="B3723">
        <v>122</v>
      </c>
      <c r="C3723" s="32">
        <v>75072454</v>
      </c>
      <c r="D3723" t="s">
        <v>1499</v>
      </c>
      <c r="E3723" t="s">
        <v>3963</v>
      </c>
      <c r="F3723" t="s">
        <v>11</v>
      </c>
      <c r="G3723" s="32">
        <v>20000000</v>
      </c>
      <c r="H3723">
        <v>6.7</v>
      </c>
    </row>
    <row r="3724" spans="1:8" x14ac:dyDescent="0.25">
      <c r="A3724" t="s">
        <v>1608</v>
      </c>
      <c r="B3724">
        <v>132</v>
      </c>
      <c r="C3724" s="32">
        <v>204565000</v>
      </c>
      <c r="D3724" t="s">
        <v>2173</v>
      </c>
      <c r="E3724" t="s">
        <v>4746</v>
      </c>
      <c r="F3724" t="s">
        <v>11</v>
      </c>
      <c r="G3724" s="32">
        <v>8000000</v>
      </c>
      <c r="H3724">
        <v>8</v>
      </c>
    </row>
    <row r="3725" spans="1:8" x14ac:dyDescent="0.25">
      <c r="A3725" t="s">
        <v>604</v>
      </c>
      <c r="B3725">
        <v>103</v>
      </c>
      <c r="C3725" s="32">
        <v>85017401</v>
      </c>
      <c r="D3725" t="s">
        <v>16</v>
      </c>
      <c r="E3725" t="s">
        <v>605</v>
      </c>
      <c r="F3725" t="s">
        <v>11</v>
      </c>
      <c r="G3725" s="32">
        <v>92000000</v>
      </c>
      <c r="H3725">
        <v>6.7</v>
      </c>
    </row>
    <row r="3726" spans="1:8" x14ac:dyDescent="0.25">
      <c r="A3726" t="s">
        <v>640</v>
      </c>
      <c r="B3726">
        <v>131</v>
      </c>
      <c r="C3726" s="32">
        <v>39292022</v>
      </c>
      <c r="D3726" t="s">
        <v>16</v>
      </c>
      <c r="E3726" t="s">
        <v>641</v>
      </c>
      <c r="F3726" t="s">
        <v>11</v>
      </c>
      <c r="G3726" s="32">
        <v>90000000</v>
      </c>
      <c r="H3726">
        <v>6.1</v>
      </c>
    </row>
    <row r="3727" spans="1:8" x14ac:dyDescent="0.25">
      <c r="A3727" t="s">
        <v>868</v>
      </c>
      <c r="B3727">
        <v>113</v>
      </c>
      <c r="C3727" s="32">
        <v>102981571</v>
      </c>
      <c r="D3727" t="s">
        <v>16</v>
      </c>
      <c r="E3727" t="s">
        <v>869</v>
      </c>
      <c r="F3727" t="s">
        <v>11</v>
      </c>
      <c r="G3727" s="32">
        <v>80000000</v>
      </c>
      <c r="H3727">
        <v>6.5</v>
      </c>
    </row>
    <row r="3728" spans="1:8" x14ac:dyDescent="0.25">
      <c r="A3728" t="s">
        <v>8079</v>
      </c>
      <c r="B3728">
        <v>79</v>
      </c>
      <c r="C3728" s="32">
        <v>24705</v>
      </c>
      <c r="D3728" t="s">
        <v>1165</v>
      </c>
      <c r="E3728" t="s">
        <v>8080</v>
      </c>
      <c r="F3728" t="s">
        <v>11</v>
      </c>
      <c r="G3728" s="32">
        <v>39887981.009999998</v>
      </c>
      <c r="H3728">
        <v>6.3</v>
      </c>
    </row>
    <row r="3729" spans="1:8" x14ac:dyDescent="0.25">
      <c r="A3729" t="s">
        <v>1760</v>
      </c>
      <c r="B3729">
        <v>130</v>
      </c>
      <c r="C3729" s="32">
        <v>9589875</v>
      </c>
      <c r="D3729" t="s">
        <v>554</v>
      </c>
      <c r="E3729" t="s">
        <v>2401</v>
      </c>
      <c r="F3729" t="s">
        <v>11</v>
      </c>
      <c r="G3729" s="32">
        <v>40000000</v>
      </c>
      <c r="H3729">
        <v>7.3</v>
      </c>
    </row>
    <row r="3730" spans="1:8" x14ac:dyDescent="0.25">
      <c r="A3730" t="s">
        <v>5674</v>
      </c>
      <c r="B3730">
        <v>108</v>
      </c>
      <c r="C3730" s="32">
        <v>453079</v>
      </c>
      <c r="D3730" t="s">
        <v>676</v>
      </c>
      <c r="E3730" t="s">
        <v>5675</v>
      </c>
      <c r="F3730" t="s">
        <v>11</v>
      </c>
      <c r="G3730" s="32">
        <v>7000000</v>
      </c>
      <c r="H3730">
        <v>5.9</v>
      </c>
    </row>
    <row r="3731" spans="1:8" x14ac:dyDescent="0.25">
      <c r="A3731" t="s">
        <v>4784</v>
      </c>
      <c r="B3731">
        <v>92</v>
      </c>
      <c r="C3731" s="32">
        <v>31397498</v>
      </c>
      <c r="D3731" t="s">
        <v>1737</v>
      </c>
      <c r="E3731" t="s">
        <v>4785</v>
      </c>
      <c r="F3731" t="s">
        <v>11</v>
      </c>
      <c r="G3731" s="32">
        <v>12000000</v>
      </c>
      <c r="H3731">
        <v>5.4</v>
      </c>
    </row>
    <row r="3732" spans="1:8" x14ac:dyDescent="0.25">
      <c r="A3732" t="s">
        <v>3177</v>
      </c>
      <c r="B3732">
        <v>101</v>
      </c>
      <c r="C3732" s="32">
        <v>48405881.850000001</v>
      </c>
      <c r="D3732" t="s">
        <v>1165</v>
      </c>
      <c r="E3732" t="s">
        <v>3178</v>
      </c>
      <c r="F3732" t="s">
        <v>11</v>
      </c>
      <c r="G3732" s="32">
        <v>39887981.009999998</v>
      </c>
      <c r="H3732">
        <v>4.7</v>
      </c>
    </row>
    <row r="3733" spans="1:8" x14ac:dyDescent="0.25">
      <c r="A3733" t="s">
        <v>1666</v>
      </c>
      <c r="B3733">
        <v>104</v>
      </c>
      <c r="C3733" s="32">
        <v>40064955</v>
      </c>
      <c r="D3733" t="s">
        <v>2386</v>
      </c>
      <c r="E3733" t="s">
        <v>4316</v>
      </c>
      <c r="F3733" t="s">
        <v>11</v>
      </c>
      <c r="G3733" s="32">
        <v>15000000</v>
      </c>
      <c r="H3733">
        <v>6.4</v>
      </c>
    </row>
    <row r="3734" spans="1:8" x14ac:dyDescent="0.25">
      <c r="A3734" t="s">
        <v>3933</v>
      </c>
      <c r="B3734">
        <v>172</v>
      </c>
      <c r="C3734" s="32">
        <v>48405881.850000001</v>
      </c>
      <c r="D3734" t="s">
        <v>673</v>
      </c>
      <c r="E3734" t="s">
        <v>3934</v>
      </c>
      <c r="F3734" t="s">
        <v>11</v>
      </c>
      <c r="G3734" s="32">
        <v>19000000</v>
      </c>
      <c r="H3734">
        <v>6.7</v>
      </c>
    </row>
    <row r="3735" spans="1:8" x14ac:dyDescent="0.25">
      <c r="A3735" t="s">
        <v>85</v>
      </c>
      <c r="B3735">
        <v>125</v>
      </c>
      <c r="C3735" s="32">
        <v>75764085</v>
      </c>
      <c r="D3735" t="s">
        <v>854</v>
      </c>
      <c r="E3735" t="s">
        <v>1372</v>
      </c>
      <c r="F3735" t="s">
        <v>11</v>
      </c>
      <c r="G3735" s="32">
        <v>60000000</v>
      </c>
      <c r="H3735">
        <v>6.7</v>
      </c>
    </row>
    <row r="3736" spans="1:8" x14ac:dyDescent="0.25">
      <c r="A3736" t="s">
        <v>3700</v>
      </c>
      <c r="B3736">
        <v>103</v>
      </c>
      <c r="C3736" s="32">
        <v>6061759</v>
      </c>
      <c r="D3736" t="s">
        <v>480</v>
      </c>
      <c r="E3736" t="s">
        <v>3968</v>
      </c>
      <c r="F3736" t="s">
        <v>11</v>
      </c>
      <c r="G3736" s="32">
        <v>17000000</v>
      </c>
      <c r="H3736">
        <v>6.3</v>
      </c>
    </row>
    <row r="3737" spans="1:8" x14ac:dyDescent="0.25">
      <c r="A3737" t="s">
        <v>586</v>
      </c>
      <c r="B3737">
        <v>116</v>
      </c>
      <c r="C3737" s="32">
        <v>18573791</v>
      </c>
      <c r="D3737" t="s">
        <v>1618</v>
      </c>
      <c r="E3737" t="s">
        <v>1619</v>
      </c>
      <c r="F3737" t="s">
        <v>11</v>
      </c>
      <c r="G3737" s="32">
        <v>55000000</v>
      </c>
      <c r="H3737">
        <v>5.8</v>
      </c>
    </row>
    <row r="3738" spans="1:8" x14ac:dyDescent="0.25">
      <c r="A3738" t="s">
        <v>160</v>
      </c>
      <c r="B3738">
        <v>106</v>
      </c>
      <c r="C3738" s="32">
        <v>144512310</v>
      </c>
      <c r="D3738" t="s">
        <v>108</v>
      </c>
      <c r="E3738" t="s">
        <v>224</v>
      </c>
      <c r="F3738" t="s">
        <v>11</v>
      </c>
      <c r="G3738" s="32">
        <v>38000000</v>
      </c>
      <c r="H3738">
        <v>6.7</v>
      </c>
    </row>
    <row r="3739" spans="1:8" x14ac:dyDescent="0.25">
      <c r="A3739" t="s">
        <v>160</v>
      </c>
      <c r="B3739">
        <v>106</v>
      </c>
      <c r="C3739" s="32">
        <v>144512310</v>
      </c>
      <c r="D3739" t="s">
        <v>108</v>
      </c>
      <c r="E3739" t="s">
        <v>224</v>
      </c>
      <c r="F3739" t="s">
        <v>11</v>
      </c>
      <c r="G3739" s="32">
        <v>38000000</v>
      </c>
      <c r="H3739">
        <v>6.7</v>
      </c>
    </row>
    <row r="3740" spans="1:8" x14ac:dyDescent="0.25">
      <c r="A3740" t="s">
        <v>129</v>
      </c>
      <c r="B3740">
        <v>104</v>
      </c>
      <c r="C3740" s="32">
        <v>62494975</v>
      </c>
      <c r="D3740" t="s">
        <v>108</v>
      </c>
      <c r="E3740" t="s">
        <v>829</v>
      </c>
      <c r="F3740" t="s">
        <v>11</v>
      </c>
      <c r="G3740" s="32">
        <v>85000000</v>
      </c>
      <c r="H3740">
        <v>6</v>
      </c>
    </row>
    <row r="3741" spans="1:8" x14ac:dyDescent="0.25">
      <c r="A3741" t="s">
        <v>4795</v>
      </c>
      <c r="B3741">
        <v>133</v>
      </c>
      <c r="C3741" s="32">
        <v>124868837</v>
      </c>
      <c r="D3741" t="s">
        <v>69</v>
      </c>
      <c r="E3741" t="s">
        <v>4796</v>
      </c>
      <c r="F3741" t="s">
        <v>11</v>
      </c>
      <c r="G3741" s="32">
        <v>12000000</v>
      </c>
      <c r="H3741">
        <v>7.8</v>
      </c>
    </row>
    <row r="3742" spans="1:8" x14ac:dyDescent="0.25">
      <c r="A3742" t="s">
        <v>678</v>
      </c>
      <c r="B3742">
        <v>126</v>
      </c>
      <c r="C3742" s="32">
        <v>63540020</v>
      </c>
      <c r="D3742" t="s">
        <v>22</v>
      </c>
      <c r="E3742" t="s">
        <v>679</v>
      </c>
      <c r="F3742" t="s">
        <v>11</v>
      </c>
      <c r="G3742" s="32">
        <v>93000000</v>
      </c>
      <c r="H3742">
        <v>7.7</v>
      </c>
    </row>
    <row r="3743" spans="1:8" x14ac:dyDescent="0.25">
      <c r="A3743" t="s">
        <v>369</v>
      </c>
      <c r="B3743">
        <v>128</v>
      </c>
      <c r="C3743" s="32">
        <v>3254172</v>
      </c>
      <c r="D3743" t="s">
        <v>1227</v>
      </c>
      <c r="E3743" t="s">
        <v>3170</v>
      </c>
      <c r="F3743" t="s">
        <v>11</v>
      </c>
      <c r="G3743" s="32">
        <v>28000000</v>
      </c>
      <c r="H3743">
        <v>6.2</v>
      </c>
    </row>
    <row r="3744" spans="1:8" x14ac:dyDescent="0.25">
      <c r="A3744" t="s">
        <v>1417</v>
      </c>
      <c r="B3744">
        <v>116</v>
      </c>
      <c r="C3744" s="32">
        <v>93571803</v>
      </c>
      <c r="D3744" t="s">
        <v>554</v>
      </c>
      <c r="E3744" t="s">
        <v>4918</v>
      </c>
      <c r="F3744" t="s">
        <v>11</v>
      </c>
      <c r="G3744" s="32">
        <v>25000000</v>
      </c>
      <c r="H3744">
        <v>7.9</v>
      </c>
    </row>
    <row r="3745" spans="1:8" x14ac:dyDescent="0.25">
      <c r="A3745" t="s">
        <v>1992</v>
      </c>
      <c r="B3745">
        <v>82</v>
      </c>
      <c r="C3745" s="32">
        <v>66466372</v>
      </c>
      <c r="D3745" t="s">
        <v>2173</v>
      </c>
      <c r="E3745" t="s">
        <v>2174</v>
      </c>
      <c r="F3745" t="s">
        <v>11</v>
      </c>
      <c r="G3745" s="32">
        <v>40000000</v>
      </c>
      <c r="H3745">
        <v>5.2</v>
      </c>
    </row>
    <row r="3746" spans="1:8" x14ac:dyDescent="0.25">
      <c r="A3746" t="s">
        <v>1229</v>
      </c>
      <c r="B3746">
        <v>117</v>
      </c>
      <c r="C3746" s="32">
        <v>27550735</v>
      </c>
      <c r="D3746" t="s">
        <v>1230</v>
      </c>
      <c r="E3746" t="s">
        <v>1231</v>
      </c>
      <c r="F3746" t="s">
        <v>11</v>
      </c>
      <c r="G3746" s="32">
        <v>39887981.009999998</v>
      </c>
      <c r="H3746">
        <v>6.8</v>
      </c>
    </row>
    <row r="3747" spans="1:8" x14ac:dyDescent="0.25">
      <c r="A3747" t="s">
        <v>762</v>
      </c>
      <c r="B3747">
        <v>154</v>
      </c>
      <c r="C3747" s="32">
        <v>158348400</v>
      </c>
      <c r="D3747" t="s">
        <v>657</v>
      </c>
      <c r="E3747" t="s">
        <v>2066</v>
      </c>
      <c r="F3747" t="s">
        <v>11</v>
      </c>
      <c r="G3747" s="32">
        <v>42000000</v>
      </c>
      <c r="H3747">
        <v>6.8</v>
      </c>
    </row>
    <row r="3748" spans="1:8" x14ac:dyDescent="0.25">
      <c r="A3748" t="s">
        <v>2530</v>
      </c>
      <c r="B3748">
        <v>103</v>
      </c>
      <c r="C3748" s="32">
        <v>105444419</v>
      </c>
      <c r="D3748" t="s">
        <v>676</v>
      </c>
      <c r="E3748" t="s">
        <v>2752</v>
      </c>
      <c r="F3748" t="s">
        <v>11</v>
      </c>
      <c r="G3748" s="32">
        <v>26000000</v>
      </c>
      <c r="H3748">
        <v>6.2</v>
      </c>
    </row>
    <row r="3749" spans="1:8" x14ac:dyDescent="0.25">
      <c r="A3749" t="s">
        <v>956</v>
      </c>
      <c r="B3749">
        <v>137</v>
      </c>
      <c r="C3749" s="32">
        <v>41895491</v>
      </c>
      <c r="D3749" t="s">
        <v>2665</v>
      </c>
      <c r="E3749" t="s">
        <v>3408</v>
      </c>
      <c r="F3749" t="s">
        <v>11</v>
      </c>
      <c r="G3749" s="32">
        <v>24000000</v>
      </c>
      <c r="H3749">
        <v>7.6</v>
      </c>
    </row>
    <row r="3750" spans="1:8" x14ac:dyDescent="0.25">
      <c r="A3750" t="s">
        <v>2177</v>
      </c>
      <c r="B3750">
        <v>131</v>
      </c>
      <c r="C3750" s="32">
        <v>28644770</v>
      </c>
      <c r="D3750" t="s">
        <v>569</v>
      </c>
      <c r="E3750" t="s">
        <v>2872</v>
      </c>
      <c r="F3750" t="s">
        <v>11</v>
      </c>
      <c r="G3750" s="32">
        <v>30000000</v>
      </c>
      <c r="H3750">
        <v>6.2</v>
      </c>
    </row>
    <row r="3751" spans="1:8" x14ac:dyDescent="0.25">
      <c r="A3751" t="s">
        <v>1398</v>
      </c>
      <c r="B3751">
        <v>90</v>
      </c>
      <c r="C3751" s="32">
        <v>35231365</v>
      </c>
      <c r="D3751" t="s">
        <v>1526</v>
      </c>
      <c r="E3751" t="s">
        <v>1527</v>
      </c>
      <c r="F3751" t="s">
        <v>11</v>
      </c>
      <c r="G3751" s="32">
        <v>60000000</v>
      </c>
      <c r="H3751">
        <v>3.6</v>
      </c>
    </row>
    <row r="3752" spans="1:8" x14ac:dyDescent="0.25">
      <c r="A3752" t="s">
        <v>1398</v>
      </c>
      <c r="B3752">
        <v>91</v>
      </c>
      <c r="C3752" s="32">
        <v>130512915</v>
      </c>
      <c r="D3752" t="s">
        <v>167</v>
      </c>
      <c r="E3752" t="s">
        <v>1938</v>
      </c>
      <c r="F3752" t="s">
        <v>11</v>
      </c>
      <c r="G3752" s="32">
        <v>45000000</v>
      </c>
      <c r="H3752">
        <v>4.8</v>
      </c>
    </row>
    <row r="3753" spans="1:8" x14ac:dyDescent="0.25">
      <c r="A3753" t="s">
        <v>5199</v>
      </c>
      <c r="B3753">
        <v>104</v>
      </c>
      <c r="C3753" s="32">
        <v>181798</v>
      </c>
      <c r="D3753" t="s">
        <v>1165</v>
      </c>
      <c r="E3753" t="s">
        <v>5843</v>
      </c>
      <c r="F3753" t="s">
        <v>497</v>
      </c>
      <c r="G3753" s="32">
        <v>39887981.009999998</v>
      </c>
      <c r="H3753">
        <v>6.6</v>
      </c>
    </row>
    <row r="3754" spans="1:8" x14ac:dyDescent="0.25">
      <c r="A3754" t="s">
        <v>663</v>
      </c>
      <c r="B3754">
        <v>146</v>
      </c>
      <c r="C3754" s="32">
        <v>9213</v>
      </c>
      <c r="D3754" t="s">
        <v>664</v>
      </c>
      <c r="E3754" t="s">
        <v>665</v>
      </c>
      <c r="F3754" t="s">
        <v>666</v>
      </c>
      <c r="G3754" s="32">
        <v>94000000</v>
      </c>
      <c r="H3754">
        <v>7.6</v>
      </c>
    </row>
    <row r="3755" spans="1:8" x14ac:dyDescent="0.25">
      <c r="A3755" t="s">
        <v>1824</v>
      </c>
      <c r="B3755">
        <v>89</v>
      </c>
      <c r="C3755" s="32">
        <v>21378000</v>
      </c>
      <c r="D3755" t="s">
        <v>2503</v>
      </c>
      <c r="E3755" t="s">
        <v>3990</v>
      </c>
      <c r="F3755" t="s">
        <v>11</v>
      </c>
      <c r="G3755" s="32">
        <v>1000000</v>
      </c>
      <c r="H3755">
        <v>6.8</v>
      </c>
    </row>
    <row r="3756" spans="1:8" x14ac:dyDescent="0.25">
      <c r="A3756" t="s">
        <v>1824</v>
      </c>
      <c r="B3756">
        <v>89</v>
      </c>
      <c r="C3756" s="32">
        <v>21378000</v>
      </c>
      <c r="D3756" t="s">
        <v>2503</v>
      </c>
      <c r="E3756" t="s">
        <v>3990</v>
      </c>
      <c r="F3756" t="s">
        <v>11</v>
      </c>
      <c r="G3756" s="32">
        <v>1000000</v>
      </c>
      <c r="H3756">
        <v>6.8</v>
      </c>
    </row>
    <row r="3757" spans="1:8" x14ac:dyDescent="0.25">
      <c r="A3757" t="s">
        <v>315</v>
      </c>
      <c r="B3757">
        <v>104</v>
      </c>
      <c r="C3757" s="32">
        <v>25040293</v>
      </c>
      <c r="D3757" t="s">
        <v>13</v>
      </c>
      <c r="E3757" t="s">
        <v>1593</v>
      </c>
      <c r="F3757" t="s">
        <v>11</v>
      </c>
      <c r="G3757" s="32">
        <v>55000000</v>
      </c>
      <c r="H3757">
        <v>6.6</v>
      </c>
    </row>
    <row r="3758" spans="1:8" x14ac:dyDescent="0.25">
      <c r="A3758" t="s">
        <v>5170</v>
      </c>
      <c r="B3758">
        <v>93</v>
      </c>
      <c r="C3758" s="32">
        <v>26583369</v>
      </c>
      <c r="D3758" t="s">
        <v>1033</v>
      </c>
      <c r="E3758" t="s">
        <v>5171</v>
      </c>
      <c r="F3758" t="s">
        <v>11</v>
      </c>
      <c r="G3758" s="32">
        <v>10000000</v>
      </c>
      <c r="H3758">
        <v>4.8</v>
      </c>
    </row>
    <row r="3759" spans="1:8" x14ac:dyDescent="0.25">
      <c r="A3759" t="s">
        <v>6041</v>
      </c>
      <c r="B3759">
        <v>90</v>
      </c>
      <c r="C3759" s="32">
        <v>6755271</v>
      </c>
      <c r="D3759" t="s">
        <v>1883</v>
      </c>
      <c r="E3759" t="s">
        <v>6042</v>
      </c>
      <c r="F3759" t="s">
        <v>11</v>
      </c>
      <c r="G3759" s="32">
        <v>5000000</v>
      </c>
      <c r="H3759">
        <v>5.3</v>
      </c>
    </row>
    <row r="3760" spans="1:8" x14ac:dyDescent="0.25">
      <c r="A3760" t="s">
        <v>403</v>
      </c>
      <c r="B3760">
        <v>96</v>
      </c>
      <c r="C3760" s="32">
        <v>10139254</v>
      </c>
      <c r="D3760" t="s">
        <v>628</v>
      </c>
      <c r="E3760" t="s">
        <v>2617</v>
      </c>
      <c r="F3760" t="s">
        <v>11</v>
      </c>
      <c r="G3760" s="32">
        <v>35000000</v>
      </c>
      <c r="H3760">
        <v>7.3</v>
      </c>
    </row>
    <row r="3761" spans="1:8" x14ac:dyDescent="0.25">
      <c r="A3761" t="s">
        <v>1622</v>
      </c>
      <c r="B3761">
        <v>125</v>
      </c>
      <c r="C3761" s="32">
        <v>18306166</v>
      </c>
      <c r="D3761" t="s">
        <v>409</v>
      </c>
      <c r="E3761" t="s">
        <v>2563</v>
      </c>
      <c r="F3761" t="s">
        <v>11</v>
      </c>
      <c r="G3761" s="32">
        <v>35000000</v>
      </c>
      <c r="H3761">
        <v>6.5</v>
      </c>
    </row>
    <row r="3762" spans="1:8" x14ac:dyDescent="0.25">
      <c r="A3762" t="s">
        <v>5721</v>
      </c>
      <c r="B3762">
        <v>107</v>
      </c>
      <c r="C3762" s="32">
        <v>48405881.850000001</v>
      </c>
      <c r="D3762" t="s">
        <v>866</v>
      </c>
      <c r="E3762" t="s">
        <v>5722</v>
      </c>
      <c r="F3762" t="s">
        <v>11</v>
      </c>
      <c r="G3762" s="32">
        <v>39887981.009999998</v>
      </c>
      <c r="H3762">
        <v>7.2</v>
      </c>
    </row>
    <row r="3763" spans="1:8" x14ac:dyDescent="0.25">
      <c r="A3763" t="s">
        <v>5068</v>
      </c>
      <c r="B3763">
        <v>98</v>
      </c>
      <c r="C3763" s="32">
        <v>25464480</v>
      </c>
      <c r="D3763" t="s">
        <v>1712</v>
      </c>
      <c r="E3763" t="s">
        <v>5069</v>
      </c>
      <c r="F3763" t="s">
        <v>11</v>
      </c>
      <c r="G3763" s="32">
        <v>10000000</v>
      </c>
      <c r="H3763">
        <v>5.9</v>
      </c>
    </row>
    <row r="3764" spans="1:8" x14ac:dyDescent="0.25">
      <c r="A3764" t="s">
        <v>8033</v>
      </c>
      <c r="B3764">
        <v>82</v>
      </c>
      <c r="C3764" s="32">
        <v>40557</v>
      </c>
      <c r="D3764" t="s">
        <v>676</v>
      </c>
      <c r="E3764" t="s">
        <v>8034</v>
      </c>
      <c r="F3764" t="s">
        <v>11</v>
      </c>
      <c r="G3764" s="32">
        <v>60000</v>
      </c>
      <c r="H3764">
        <v>5.6</v>
      </c>
    </row>
    <row r="3765" spans="1:8" x14ac:dyDescent="0.25">
      <c r="A3765" t="s">
        <v>1608</v>
      </c>
      <c r="B3765">
        <v>104</v>
      </c>
      <c r="C3765" s="32">
        <v>48405881.850000001</v>
      </c>
      <c r="D3765" t="s">
        <v>145</v>
      </c>
      <c r="E3765" t="s">
        <v>3623</v>
      </c>
      <c r="F3765" t="s">
        <v>11</v>
      </c>
      <c r="G3765" s="32">
        <v>1800000</v>
      </c>
      <c r="H3765">
        <v>7.8</v>
      </c>
    </row>
    <row r="3766" spans="1:8" x14ac:dyDescent="0.25">
      <c r="A3766" t="s">
        <v>6256</v>
      </c>
      <c r="B3766">
        <v>105</v>
      </c>
      <c r="C3766" s="32">
        <v>48405881.850000001</v>
      </c>
      <c r="D3766" t="s">
        <v>480</v>
      </c>
      <c r="E3766" t="s">
        <v>6257</v>
      </c>
      <c r="F3766" t="s">
        <v>11</v>
      </c>
      <c r="G3766" s="32">
        <v>4000000</v>
      </c>
      <c r="H3766">
        <v>7.3</v>
      </c>
    </row>
    <row r="3767" spans="1:8" x14ac:dyDescent="0.25">
      <c r="A3767" t="s">
        <v>3899</v>
      </c>
      <c r="B3767">
        <v>105</v>
      </c>
      <c r="C3767" s="32">
        <v>48405881.850000001</v>
      </c>
      <c r="D3767" t="s">
        <v>737</v>
      </c>
      <c r="E3767" t="s">
        <v>3900</v>
      </c>
      <c r="F3767" t="s">
        <v>11</v>
      </c>
      <c r="G3767" s="32">
        <v>27220000</v>
      </c>
      <c r="H3767">
        <v>6.4</v>
      </c>
    </row>
    <row r="3768" spans="1:8" x14ac:dyDescent="0.25">
      <c r="A3768" t="s">
        <v>7875</v>
      </c>
      <c r="B3768">
        <v>95</v>
      </c>
      <c r="C3768" s="32">
        <v>48405881.850000001</v>
      </c>
      <c r="D3768" t="s">
        <v>1883</v>
      </c>
      <c r="E3768" t="s">
        <v>7876</v>
      </c>
      <c r="F3768" t="s">
        <v>11</v>
      </c>
      <c r="G3768" s="32">
        <v>250000</v>
      </c>
      <c r="H3768">
        <v>4.4000000000000004</v>
      </c>
    </row>
    <row r="3769" spans="1:8" x14ac:dyDescent="0.25">
      <c r="A3769" t="s">
        <v>834</v>
      </c>
      <c r="B3769">
        <v>130</v>
      </c>
      <c r="C3769" s="32">
        <v>183875760</v>
      </c>
      <c r="D3769" t="s">
        <v>2044</v>
      </c>
      <c r="E3769" t="s">
        <v>2045</v>
      </c>
      <c r="F3769" t="s">
        <v>11</v>
      </c>
      <c r="G3769" s="32">
        <v>44000000</v>
      </c>
      <c r="H3769">
        <v>7.8</v>
      </c>
    </row>
    <row r="3770" spans="1:8" x14ac:dyDescent="0.25">
      <c r="A3770" t="s">
        <v>4442</v>
      </c>
      <c r="B3770">
        <v>91</v>
      </c>
      <c r="C3770" s="32">
        <v>45857453</v>
      </c>
      <c r="D3770" t="s">
        <v>1873</v>
      </c>
      <c r="E3770" t="s">
        <v>6388</v>
      </c>
      <c r="F3770" t="s">
        <v>11</v>
      </c>
      <c r="G3770" s="32">
        <v>3500000</v>
      </c>
      <c r="H3770">
        <v>7.2</v>
      </c>
    </row>
    <row r="3771" spans="1:8" x14ac:dyDescent="0.25">
      <c r="A3771" t="s">
        <v>4734</v>
      </c>
      <c r="B3771">
        <v>99</v>
      </c>
      <c r="C3771" s="32">
        <v>1227324</v>
      </c>
      <c r="D3771" t="s">
        <v>661</v>
      </c>
      <c r="E3771" t="s">
        <v>4735</v>
      </c>
      <c r="F3771" t="s">
        <v>11</v>
      </c>
      <c r="G3771" s="32">
        <v>12500000</v>
      </c>
      <c r="H3771">
        <v>6.6</v>
      </c>
    </row>
    <row r="3772" spans="1:8" x14ac:dyDescent="0.25">
      <c r="A3772" t="s">
        <v>7995</v>
      </c>
      <c r="B3772">
        <v>81</v>
      </c>
      <c r="C3772" s="32">
        <v>22757819</v>
      </c>
      <c r="D3772" t="s">
        <v>1883</v>
      </c>
      <c r="E3772" t="s">
        <v>7996</v>
      </c>
      <c r="F3772" t="s">
        <v>11</v>
      </c>
      <c r="G3772" s="32">
        <v>100000</v>
      </c>
      <c r="H3772">
        <v>4.2</v>
      </c>
    </row>
    <row r="3773" spans="1:8" x14ac:dyDescent="0.25">
      <c r="A3773" t="s">
        <v>700</v>
      </c>
      <c r="B3773">
        <v>111</v>
      </c>
      <c r="C3773" s="32">
        <v>33631221</v>
      </c>
      <c r="D3773" t="s">
        <v>730</v>
      </c>
      <c r="E3773" t="s">
        <v>3269</v>
      </c>
      <c r="F3773" t="s">
        <v>11</v>
      </c>
      <c r="G3773" s="32">
        <v>25000000</v>
      </c>
      <c r="H3773">
        <v>6</v>
      </c>
    </row>
    <row r="3774" spans="1:8" x14ac:dyDescent="0.25">
      <c r="A3774" t="s">
        <v>700</v>
      </c>
      <c r="B3774">
        <v>111</v>
      </c>
      <c r="C3774" s="32">
        <v>33631221</v>
      </c>
      <c r="D3774" t="s">
        <v>730</v>
      </c>
      <c r="E3774" t="s">
        <v>3269</v>
      </c>
      <c r="F3774" t="s">
        <v>11</v>
      </c>
      <c r="G3774" s="32">
        <v>25000000</v>
      </c>
      <c r="H3774">
        <v>6</v>
      </c>
    </row>
    <row r="3775" spans="1:8" x14ac:dyDescent="0.25">
      <c r="A3775" t="s">
        <v>3867</v>
      </c>
      <c r="B3775">
        <v>101</v>
      </c>
      <c r="C3775" s="32">
        <v>375474</v>
      </c>
      <c r="D3775" t="s">
        <v>791</v>
      </c>
      <c r="E3775" t="s">
        <v>3868</v>
      </c>
      <c r="F3775" t="s">
        <v>11</v>
      </c>
      <c r="G3775" s="32">
        <v>20000000</v>
      </c>
      <c r="H3775">
        <v>6.2</v>
      </c>
    </row>
    <row r="3776" spans="1:8" x14ac:dyDescent="0.25">
      <c r="A3776" t="s">
        <v>1749</v>
      </c>
      <c r="B3776">
        <v>110</v>
      </c>
      <c r="C3776" s="32">
        <v>90636983</v>
      </c>
      <c r="D3776" t="s">
        <v>2668</v>
      </c>
      <c r="E3776" t="s">
        <v>3492</v>
      </c>
      <c r="F3776" t="s">
        <v>11</v>
      </c>
      <c r="G3776" s="32">
        <v>22000000</v>
      </c>
      <c r="H3776">
        <v>6.2</v>
      </c>
    </row>
    <row r="3777" spans="1:8" x14ac:dyDescent="0.25">
      <c r="A3777" t="s">
        <v>225</v>
      </c>
      <c r="B3777">
        <v>129</v>
      </c>
      <c r="C3777" s="32">
        <v>48265581</v>
      </c>
      <c r="D3777" t="s">
        <v>657</v>
      </c>
      <c r="E3777" t="s">
        <v>1776</v>
      </c>
      <c r="F3777" t="s">
        <v>11</v>
      </c>
      <c r="G3777" s="32">
        <v>50000000</v>
      </c>
      <c r="H3777">
        <v>7.8</v>
      </c>
    </row>
    <row r="3778" spans="1:8" x14ac:dyDescent="0.25">
      <c r="A3778" t="s">
        <v>7085</v>
      </c>
      <c r="B3778">
        <v>101</v>
      </c>
      <c r="C3778" s="32">
        <v>2408553</v>
      </c>
      <c r="D3778" t="s">
        <v>6867</v>
      </c>
      <c r="E3778" t="s">
        <v>7086</v>
      </c>
      <c r="F3778" t="s">
        <v>3947</v>
      </c>
      <c r="G3778" s="32">
        <v>39887981.009999998</v>
      </c>
      <c r="H3778">
        <v>7.6</v>
      </c>
    </row>
    <row r="3779" spans="1:8" x14ac:dyDescent="0.25">
      <c r="A3779" t="s">
        <v>604</v>
      </c>
      <c r="B3779">
        <v>116</v>
      </c>
      <c r="C3779" s="32">
        <v>102678089</v>
      </c>
      <c r="D3779" t="s">
        <v>657</v>
      </c>
      <c r="E3779" t="s">
        <v>1352</v>
      </c>
      <c r="F3779" t="s">
        <v>11</v>
      </c>
      <c r="G3779" s="32">
        <v>95000000</v>
      </c>
      <c r="H3779">
        <v>6.3</v>
      </c>
    </row>
    <row r="3780" spans="1:8" x14ac:dyDescent="0.25">
      <c r="A3780" t="s">
        <v>6342</v>
      </c>
      <c r="B3780">
        <v>120</v>
      </c>
      <c r="C3780" s="32">
        <v>48405881.850000001</v>
      </c>
      <c r="D3780" t="s">
        <v>2384</v>
      </c>
      <c r="E3780" t="s">
        <v>6343</v>
      </c>
      <c r="F3780" t="s">
        <v>1917</v>
      </c>
      <c r="G3780" s="32">
        <v>4000000</v>
      </c>
      <c r="H3780">
        <v>7.5</v>
      </c>
    </row>
    <row r="3781" spans="1:8" x14ac:dyDescent="0.25">
      <c r="A3781" t="s">
        <v>6950</v>
      </c>
      <c r="B3781">
        <v>106</v>
      </c>
      <c r="C3781" s="32">
        <v>2436</v>
      </c>
      <c r="D3781" t="s">
        <v>6951</v>
      </c>
      <c r="E3781" t="s">
        <v>6952</v>
      </c>
      <c r="F3781" t="s">
        <v>11</v>
      </c>
      <c r="G3781" s="32">
        <v>2000000</v>
      </c>
      <c r="H3781">
        <v>5.7</v>
      </c>
    </row>
    <row r="3782" spans="1:8" x14ac:dyDescent="0.25">
      <c r="A3782" t="s">
        <v>934</v>
      </c>
      <c r="B3782">
        <v>110</v>
      </c>
      <c r="C3782" s="32">
        <v>38553833</v>
      </c>
      <c r="D3782" t="s">
        <v>1602</v>
      </c>
      <c r="E3782" t="s">
        <v>1603</v>
      </c>
      <c r="F3782" t="s">
        <v>11</v>
      </c>
      <c r="G3782" s="32">
        <v>55000000</v>
      </c>
      <c r="H3782">
        <v>6.8</v>
      </c>
    </row>
    <row r="3783" spans="1:8" x14ac:dyDescent="0.25">
      <c r="A3783" t="s">
        <v>1302</v>
      </c>
      <c r="B3783">
        <v>128</v>
      </c>
      <c r="C3783" s="32">
        <v>15523168</v>
      </c>
      <c r="D3783" t="s">
        <v>281</v>
      </c>
      <c r="E3783" t="s">
        <v>2024</v>
      </c>
      <c r="F3783" t="s">
        <v>11</v>
      </c>
      <c r="G3783" s="32">
        <v>45000000</v>
      </c>
      <c r="H3783">
        <v>7.2</v>
      </c>
    </row>
    <row r="3784" spans="1:8" x14ac:dyDescent="0.25">
      <c r="A3784" t="s">
        <v>5103</v>
      </c>
      <c r="B3784">
        <v>108</v>
      </c>
      <c r="C3784" s="32">
        <v>43771291</v>
      </c>
      <c r="D3784" t="s">
        <v>281</v>
      </c>
      <c r="E3784" t="s">
        <v>5104</v>
      </c>
      <c r="F3784" t="s">
        <v>11</v>
      </c>
      <c r="G3784" s="32">
        <v>5000000</v>
      </c>
      <c r="H3784">
        <v>7.1</v>
      </c>
    </row>
    <row r="3785" spans="1:8" x14ac:dyDescent="0.25">
      <c r="A3785" t="s">
        <v>5103</v>
      </c>
      <c r="B3785">
        <v>108</v>
      </c>
      <c r="C3785" s="32">
        <v>43771291</v>
      </c>
      <c r="D3785" t="s">
        <v>281</v>
      </c>
      <c r="E3785" t="s">
        <v>5104</v>
      </c>
      <c r="F3785" t="s">
        <v>11</v>
      </c>
      <c r="G3785" s="32">
        <v>5000000</v>
      </c>
      <c r="H3785">
        <v>7.1</v>
      </c>
    </row>
    <row r="3786" spans="1:8" x14ac:dyDescent="0.25">
      <c r="A3786" t="s">
        <v>2510</v>
      </c>
      <c r="B3786">
        <v>110</v>
      </c>
      <c r="C3786" s="32">
        <v>14589444</v>
      </c>
      <c r="D3786" t="s">
        <v>480</v>
      </c>
      <c r="E3786" t="s">
        <v>3313</v>
      </c>
      <c r="F3786" t="s">
        <v>11</v>
      </c>
      <c r="G3786" s="32">
        <v>25000000</v>
      </c>
      <c r="H3786">
        <v>6.8</v>
      </c>
    </row>
    <row r="3787" spans="1:8" x14ac:dyDescent="0.25">
      <c r="A3787" t="s">
        <v>5364</v>
      </c>
      <c r="B3787">
        <v>105</v>
      </c>
      <c r="C3787" s="32">
        <v>2874</v>
      </c>
      <c r="D3787" t="s">
        <v>1165</v>
      </c>
      <c r="E3787" t="s">
        <v>5365</v>
      </c>
      <c r="F3787" t="s">
        <v>497</v>
      </c>
      <c r="G3787" s="32">
        <v>39887981.009999998</v>
      </c>
      <c r="H3787">
        <v>6</v>
      </c>
    </row>
    <row r="3788" spans="1:8" x14ac:dyDescent="0.25">
      <c r="A3788" t="s">
        <v>225</v>
      </c>
      <c r="B3788">
        <v>158</v>
      </c>
      <c r="C3788" s="32">
        <v>102515793</v>
      </c>
      <c r="D3788" t="s">
        <v>737</v>
      </c>
      <c r="E3788" t="s">
        <v>738</v>
      </c>
      <c r="F3788" t="s">
        <v>11</v>
      </c>
      <c r="G3788" s="32">
        <v>90000000</v>
      </c>
      <c r="H3788">
        <v>7.8</v>
      </c>
    </row>
    <row r="3789" spans="1:8" x14ac:dyDescent="0.25">
      <c r="A3789" t="s">
        <v>400</v>
      </c>
      <c r="B3789">
        <v>97</v>
      </c>
      <c r="C3789" s="32">
        <v>45089048</v>
      </c>
      <c r="D3789" t="s">
        <v>3235</v>
      </c>
      <c r="E3789" t="s">
        <v>3236</v>
      </c>
      <c r="F3789" t="s">
        <v>11</v>
      </c>
      <c r="G3789" s="32">
        <v>25000000</v>
      </c>
      <c r="H3789">
        <v>6.5</v>
      </c>
    </row>
    <row r="3790" spans="1:8" x14ac:dyDescent="0.25">
      <c r="A3790" t="s">
        <v>3515</v>
      </c>
      <c r="B3790">
        <v>106</v>
      </c>
      <c r="C3790" s="32">
        <v>17951431</v>
      </c>
      <c r="D3790" t="s">
        <v>737</v>
      </c>
      <c r="E3790" t="s">
        <v>3516</v>
      </c>
      <c r="F3790" t="s">
        <v>11</v>
      </c>
      <c r="G3790" s="32">
        <v>30000000</v>
      </c>
      <c r="H3790">
        <v>5.8</v>
      </c>
    </row>
    <row r="3791" spans="1:8" x14ac:dyDescent="0.25">
      <c r="A3791" t="s">
        <v>2007</v>
      </c>
      <c r="B3791">
        <v>91</v>
      </c>
      <c r="C3791" s="32">
        <v>20400913</v>
      </c>
      <c r="D3791" t="s">
        <v>1217</v>
      </c>
      <c r="E3791" t="s">
        <v>2008</v>
      </c>
      <c r="F3791" t="s">
        <v>11</v>
      </c>
      <c r="G3791" s="32">
        <v>45000000</v>
      </c>
      <c r="H3791">
        <v>5.3</v>
      </c>
    </row>
    <row r="3792" spans="1:8" x14ac:dyDescent="0.25">
      <c r="A3792" t="s">
        <v>1649</v>
      </c>
      <c r="B3792">
        <v>175</v>
      </c>
      <c r="C3792" s="32">
        <v>134821952</v>
      </c>
      <c r="D3792" t="s">
        <v>661</v>
      </c>
      <c r="E3792" t="s">
        <v>5594</v>
      </c>
      <c r="F3792" t="s">
        <v>11</v>
      </c>
      <c r="G3792" s="32">
        <v>6000000</v>
      </c>
      <c r="H3792">
        <v>9.1999999999999993</v>
      </c>
    </row>
    <row r="3793" spans="1:8" x14ac:dyDescent="0.25">
      <c r="A3793" t="s">
        <v>1649</v>
      </c>
      <c r="B3793">
        <v>220</v>
      </c>
      <c r="C3793" s="32">
        <v>57300000</v>
      </c>
      <c r="D3793" t="s">
        <v>661</v>
      </c>
      <c r="E3793" t="s">
        <v>4622</v>
      </c>
      <c r="F3793" t="s">
        <v>11</v>
      </c>
      <c r="G3793" s="32">
        <v>13000000</v>
      </c>
      <c r="H3793">
        <v>9</v>
      </c>
    </row>
    <row r="3794" spans="1:8" x14ac:dyDescent="0.25">
      <c r="A3794" t="s">
        <v>1649</v>
      </c>
      <c r="B3794">
        <v>170</v>
      </c>
      <c r="C3794" s="32">
        <v>66676062</v>
      </c>
      <c r="D3794" t="s">
        <v>661</v>
      </c>
      <c r="E3794" t="s">
        <v>1650</v>
      </c>
      <c r="F3794" t="s">
        <v>11</v>
      </c>
      <c r="G3794" s="32">
        <v>54000000</v>
      </c>
      <c r="H3794">
        <v>7.6</v>
      </c>
    </row>
    <row r="3795" spans="1:8" x14ac:dyDescent="0.25">
      <c r="A3795" t="s">
        <v>2514</v>
      </c>
      <c r="B3795">
        <v>94</v>
      </c>
      <c r="C3795" s="32">
        <v>79817937</v>
      </c>
      <c r="D3795" t="s">
        <v>4752</v>
      </c>
      <c r="E3795" t="s">
        <v>4753</v>
      </c>
      <c r="F3795" t="s">
        <v>11</v>
      </c>
      <c r="G3795" s="32">
        <v>25000000</v>
      </c>
      <c r="H3795">
        <v>5.9</v>
      </c>
    </row>
    <row r="3796" spans="1:8" x14ac:dyDescent="0.25">
      <c r="A3796" t="s">
        <v>64</v>
      </c>
      <c r="B3796">
        <v>113</v>
      </c>
      <c r="C3796" s="32">
        <v>70083519</v>
      </c>
      <c r="D3796" t="s">
        <v>65</v>
      </c>
      <c r="E3796" t="s">
        <v>66</v>
      </c>
      <c r="F3796" t="s">
        <v>11</v>
      </c>
      <c r="G3796" s="32">
        <v>180000000</v>
      </c>
      <c r="H3796">
        <v>6.1</v>
      </c>
    </row>
    <row r="3797" spans="1:8" x14ac:dyDescent="0.25">
      <c r="A3797" t="s">
        <v>125</v>
      </c>
      <c r="B3797">
        <v>93</v>
      </c>
      <c r="C3797" s="32">
        <v>123070338</v>
      </c>
      <c r="D3797" t="s">
        <v>89</v>
      </c>
      <c r="E3797" t="s">
        <v>126</v>
      </c>
      <c r="F3797" t="s">
        <v>11</v>
      </c>
      <c r="G3797" s="32">
        <v>39887981.009999998</v>
      </c>
      <c r="H3797">
        <v>6.8</v>
      </c>
    </row>
    <row r="3798" spans="1:8" x14ac:dyDescent="0.25">
      <c r="A3798" t="s">
        <v>518</v>
      </c>
      <c r="B3798">
        <v>105</v>
      </c>
      <c r="C3798" s="32">
        <v>1304837</v>
      </c>
      <c r="D3798" t="s">
        <v>657</v>
      </c>
      <c r="E3798" t="s">
        <v>2708</v>
      </c>
      <c r="F3798" t="s">
        <v>11</v>
      </c>
      <c r="G3798" s="32">
        <v>32000000</v>
      </c>
      <c r="H3798">
        <v>6.1</v>
      </c>
    </row>
    <row r="3799" spans="1:8" x14ac:dyDescent="0.25">
      <c r="A3799" t="s">
        <v>3023</v>
      </c>
      <c r="B3799">
        <v>93</v>
      </c>
      <c r="C3799" s="32">
        <v>14015786</v>
      </c>
      <c r="D3799" t="s">
        <v>69</v>
      </c>
      <c r="E3799" t="s">
        <v>5463</v>
      </c>
      <c r="F3799" t="s">
        <v>11</v>
      </c>
      <c r="G3799" s="32">
        <v>5000000</v>
      </c>
      <c r="H3799">
        <v>6.5</v>
      </c>
    </row>
    <row r="3800" spans="1:8" x14ac:dyDescent="0.25">
      <c r="A3800" t="s">
        <v>5228</v>
      </c>
      <c r="B3800">
        <v>90</v>
      </c>
      <c r="C3800" s="32">
        <v>100503</v>
      </c>
      <c r="D3800" t="s">
        <v>569</v>
      </c>
      <c r="E3800" t="s">
        <v>5229</v>
      </c>
      <c r="F3800" t="s">
        <v>11</v>
      </c>
      <c r="G3800" s="32">
        <v>8000000</v>
      </c>
      <c r="H3800">
        <v>5.9</v>
      </c>
    </row>
    <row r="3801" spans="1:8" x14ac:dyDescent="0.25">
      <c r="A3801" t="s">
        <v>6384</v>
      </c>
      <c r="B3801">
        <v>99</v>
      </c>
      <c r="C3801" s="32">
        <v>19959</v>
      </c>
      <c r="D3801" t="s">
        <v>1165</v>
      </c>
      <c r="E3801" t="s">
        <v>6385</v>
      </c>
      <c r="F3801" t="s">
        <v>11</v>
      </c>
      <c r="G3801" s="32">
        <v>3800000</v>
      </c>
      <c r="H3801">
        <v>6.9</v>
      </c>
    </row>
    <row r="3802" spans="1:8" x14ac:dyDescent="0.25">
      <c r="A3802" t="s">
        <v>4499</v>
      </c>
      <c r="B3802">
        <v>93</v>
      </c>
      <c r="C3802" s="32">
        <v>20380</v>
      </c>
      <c r="D3802" t="s">
        <v>4500</v>
      </c>
      <c r="E3802" t="s">
        <v>4501</v>
      </c>
      <c r="F3802" t="s">
        <v>11</v>
      </c>
      <c r="G3802" s="32">
        <v>15000000</v>
      </c>
      <c r="H3802">
        <v>5.9</v>
      </c>
    </row>
    <row r="3803" spans="1:8" x14ac:dyDescent="0.25">
      <c r="A3803" t="s">
        <v>1717</v>
      </c>
      <c r="B3803">
        <v>109</v>
      </c>
      <c r="C3803" s="32">
        <v>3517797</v>
      </c>
      <c r="D3803" t="s">
        <v>1973</v>
      </c>
      <c r="E3803" t="s">
        <v>2932</v>
      </c>
      <c r="F3803" t="s">
        <v>11</v>
      </c>
      <c r="G3803" s="32">
        <v>25000000</v>
      </c>
      <c r="H3803">
        <v>6.6</v>
      </c>
    </row>
    <row r="3804" spans="1:8" x14ac:dyDescent="0.25">
      <c r="A3804" t="s">
        <v>2926</v>
      </c>
      <c r="B3804">
        <v>142</v>
      </c>
      <c r="C3804" s="32">
        <v>6100000</v>
      </c>
      <c r="D3804" t="s">
        <v>5087</v>
      </c>
      <c r="E3804" t="s">
        <v>7216</v>
      </c>
      <c r="F3804" t="s">
        <v>3303</v>
      </c>
      <c r="G3804" s="32">
        <v>1200000</v>
      </c>
      <c r="H3804">
        <v>8.9</v>
      </c>
    </row>
    <row r="3805" spans="1:8" x14ac:dyDescent="0.25">
      <c r="A3805" t="s">
        <v>2910</v>
      </c>
      <c r="B3805">
        <v>135</v>
      </c>
      <c r="C3805" s="32">
        <v>128486</v>
      </c>
      <c r="D3805" t="s">
        <v>1589</v>
      </c>
      <c r="E3805" t="s">
        <v>5265</v>
      </c>
      <c r="F3805" t="s">
        <v>4287</v>
      </c>
      <c r="G3805" s="32">
        <v>10000000</v>
      </c>
      <c r="H3805">
        <v>7.3</v>
      </c>
    </row>
    <row r="3806" spans="1:8" x14ac:dyDescent="0.25">
      <c r="A3806" t="s">
        <v>5095</v>
      </c>
      <c r="B3806">
        <v>89</v>
      </c>
      <c r="C3806" s="32">
        <v>15102127</v>
      </c>
      <c r="D3806" t="s">
        <v>676</v>
      </c>
      <c r="E3806" t="s">
        <v>5096</v>
      </c>
      <c r="F3806" t="s">
        <v>11</v>
      </c>
      <c r="G3806" s="32">
        <v>39887981.009999998</v>
      </c>
      <c r="H3806">
        <v>5.8</v>
      </c>
    </row>
    <row r="3807" spans="1:8" x14ac:dyDescent="0.25">
      <c r="A3807" t="s">
        <v>7905</v>
      </c>
      <c r="B3807">
        <v>101</v>
      </c>
      <c r="C3807" s="32">
        <v>2428241</v>
      </c>
      <c r="D3807" t="s">
        <v>1165</v>
      </c>
      <c r="E3807" t="s">
        <v>7906</v>
      </c>
      <c r="F3807" t="s">
        <v>11</v>
      </c>
      <c r="G3807" s="32">
        <v>200000</v>
      </c>
      <c r="H3807">
        <v>6.4</v>
      </c>
    </row>
    <row r="3808" spans="1:8" x14ac:dyDescent="0.25">
      <c r="A3808" t="s">
        <v>1827</v>
      </c>
      <c r="B3808">
        <v>99</v>
      </c>
      <c r="C3808" s="32">
        <v>59073773</v>
      </c>
      <c r="D3808" t="s">
        <v>2723</v>
      </c>
      <c r="E3808" t="s">
        <v>2724</v>
      </c>
      <c r="F3808" t="s">
        <v>11</v>
      </c>
      <c r="G3808" s="32">
        <v>25000000</v>
      </c>
      <c r="H3808">
        <v>8.1</v>
      </c>
    </row>
    <row r="3809" spans="1:8" x14ac:dyDescent="0.25">
      <c r="A3809" t="s">
        <v>2364</v>
      </c>
      <c r="B3809">
        <v>122</v>
      </c>
      <c r="C3809" s="32">
        <v>6594136</v>
      </c>
      <c r="D3809" t="s">
        <v>2365</v>
      </c>
      <c r="E3809" t="s">
        <v>2366</v>
      </c>
      <c r="F3809" t="s">
        <v>666</v>
      </c>
      <c r="G3809" s="32">
        <v>38600000</v>
      </c>
      <c r="H3809">
        <v>6.5</v>
      </c>
    </row>
    <row r="3810" spans="1:8" x14ac:dyDescent="0.25">
      <c r="A3810" t="s">
        <v>4857</v>
      </c>
      <c r="B3810">
        <v>172</v>
      </c>
      <c r="C3810" s="32">
        <v>2835886</v>
      </c>
      <c r="D3810" t="s">
        <v>1165</v>
      </c>
      <c r="E3810" t="s">
        <v>4858</v>
      </c>
      <c r="F3810" t="s">
        <v>3303</v>
      </c>
      <c r="G3810" s="32">
        <v>9200000</v>
      </c>
      <c r="H3810">
        <v>7.7</v>
      </c>
    </row>
    <row r="3811" spans="1:8" x14ac:dyDescent="0.25">
      <c r="A3811" t="s">
        <v>4339</v>
      </c>
      <c r="B3811">
        <v>126</v>
      </c>
      <c r="C3811" s="32">
        <v>30226144</v>
      </c>
      <c r="D3811" t="s">
        <v>524</v>
      </c>
      <c r="E3811" t="s">
        <v>4340</v>
      </c>
      <c r="F3811" t="s">
        <v>11</v>
      </c>
      <c r="G3811" s="32">
        <v>15000000</v>
      </c>
      <c r="H3811">
        <v>7.6</v>
      </c>
    </row>
    <row r="3812" spans="1:8" x14ac:dyDescent="0.25">
      <c r="A3812" t="s">
        <v>6263</v>
      </c>
      <c r="B3812">
        <v>172</v>
      </c>
      <c r="C3812" s="32">
        <v>48405881.850000001</v>
      </c>
      <c r="D3812" t="s">
        <v>6264</v>
      </c>
      <c r="E3812" t="s">
        <v>6265</v>
      </c>
      <c r="F3812" t="s">
        <v>11</v>
      </c>
      <c r="G3812" s="32">
        <v>4000000</v>
      </c>
      <c r="H3812">
        <v>8.3000000000000007</v>
      </c>
    </row>
    <row r="3813" spans="1:8" x14ac:dyDescent="0.25">
      <c r="A3813" t="s">
        <v>116</v>
      </c>
      <c r="B3813">
        <v>143</v>
      </c>
      <c r="C3813" s="32">
        <v>144812796</v>
      </c>
      <c r="D3813" t="s">
        <v>69</v>
      </c>
      <c r="E3813" t="s">
        <v>117</v>
      </c>
      <c r="F3813" t="s">
        <v>11</v>
      </c>
      <c r="G3813" s="32">
        <v>105000000</v>
      </c>
      <c r="H3813">
        <v>7.3</v>
      </c>
    </row>
    <row r="3814" spans="1:8" x14ac:dyDescent="0.25">
      <c r="A3814" t="s">
        <v>116</v>
      </c>
      <c r="B3814">
        <v>143</v>
      </c>
      <c r="C3814" s="32">
        <v>144812796</v>
      </c>
      <c r="D3814" t="s">
        <v>69</v>
      </c>
      <c r="E3814" t="s">
        <v>117</v>
      </c>
      <c r="F3814" t="s">
        <v>11</v>
      </c>
      <c r="G3814" s="32">
        <v>105000000</v>
      </c>
      <c r="H3814">
        <v>7.3</v>
      </c>
    </row>
    <row r="3815" spans="1:8" x14ac:dyDescent="0.25">
      <c r="A3815" t="s">
        <v>1513</v>
      </c>
      <c r="B3815">
        <v>132</v>
      </c>
      <c r="C3815" s="32">
        <v>10166502</v>
      </c>
      <c r="D3815" t="s">
        <v>498</v>
      </c>
      <c r="E3815" t="s">
        <v>1514</v>
      </c>
      <c r="F3815" t="s">
        <v>1515</v>
      </c>
      <c r="G3815" s="32">
        <v>80000000</v>
      </c>
      <c r="H3815">
        <v>6.7</v>
      </c>
    </row>
    <row r="3816" spans="1:8" x14ac:dyDescent="0.25">
      <c r="A3816" t="s">
        <v>5835</v>
      </c>
      <c r="B3816">
        <v>110</v>
      </c>
      <c r="C3816" s="32">
        <v>48405881.850000001</v>
      </c>
      <c r="D3816" t="s">
        <v>5836</v>
      </c>
      <c r="E3816" t="s">
        <v>5837</v>
      </c>
      <c r="F3816" t="s">
        <v>11</v>
      </c>
      <c r="G3816" s="32">
        <v>6000000</v>
      </c>
      <c r="H3816">
        <v>7</v>
      </c>
    </row>
    <row r="3817" spans="1:8" x14ac:dyDescent="0.25">
      <c r="A3817" t="s">
        <v>3304</v>
      </c>
      <c r="B3817">
        <v>120</v>
      </c>
      <c r="C3817" s="32">
        <v>15331289</v>
      </c>
      <c r="D3817" t="s">
        <v>791</v>
      </c>
      <c r="E3817" t="s">
        <v>3305</v>
      </c>
      <c r="F3817" t="s">
        <v>11</v>
      </c>
      <c r="G3817" s="32">
        <v>39887981.009999998</v>
      </c>
      <c r="H3817">
        <v>7.5</v>
      </c>
    </row>
    <row r="3818" spans="1:8" x14ac:dyDescent="0.25">
      <c r="A3818" t="s">
        <v>5093</v>
      </c>
      <c r="B3818">
        <v>90</v>
      </c>
      <c r="C3818" s="32">
        <v>638476</v>
      </c>
      <c r="D3818" t="s">
        <v>5944</v>
      </c>
      <c r="E3818" t="s">
        <v>7007</v>
      </c>
      <c r="F3818" t="s">
        <v>11</v>
      </c>
      <c r="G3818" s="32">
        <v>1500000</v>
      </c>
      <c r="H3818">
        <v>6.6</v>
      </c>
    </row>
    <row r="3819" spans="1:8" x14ac:dyDescent="0.25">
      <c r="A3819" t="s">
        <v>6247</v>
      </c>
      <c r="B3819">
        <v>152</v>
      </c>
      <c r="C3819" s="32">
        <v>36000000</v>
      </c>
      <c r="D3819" t="s">
        <v>4301</v>
      </c>
      <c r="E3819" t="s">
        <v>6248</v>
      </c>
      <c r="F3819" t="s">
        <v>11</v>
      </c>
      <c r="G3819" s="32">
        <v>4000000</v>
      </c>
      <c r="H3819">
        <v>6.7</v>
      </c>
    </row>
    <row r="3820" spans="1:8" x14ac:dyDescent="0.25">
      <c r="A3820" t="s">
        <v>3763</v>
      </c>
      <c r="B3820">
        <v>225</v>
      </c>
      <c r="C3820" s="32">
        <v>8000000</v>
      </c>
      <c r="D3820" t="s">
        <v>2022</v>
      </c>
      <c r="E3820" t="s">
        <v>3764</v>
      </c>
      <c r="F3820" t="s">
        <v>11</v>
      </c>
      <c r="G3820" s="32">
        <v>20000000</v>
      </c>
      <c r="H3820">
        <v>6.6</v>
      </c>
    </row>
    <row r="3821" spans="1:8" x14ac:dyDescent="0.25">
      <c r="A3821" t="s">
        <v>3723</v>
      </c>
      <c r="B3821">
        <v>96</v>
      </c>
      <c r="C3821" s="32">
        <v>115862</v>
      </c>
      <c r="D3821" t="s">
        <v>69</v>
      </c>
      <c r="E3821" t="s">
        <v>5844</v>
      </c>
      <c r="F3821" t="s">
        <v>11</v>
      </c>
      <c r="G3821" s="32">
        <v>6000000</v>
      </c>
      <c r="H3821">
        <v>6.7</v>
      </c>
    </row>
    <row r="3822" spans="1:8" x14ac:dyDescent="0.25">
      <c r="A3822" t="s">
        <v>527</v>
      </c>
      <c r="B3822">
        <v>119</v>
      </c>
      <c r="C3822" s="32">
        <v>98780042</v>
      </c>
      <c r="D3822" t="s">
        <v>528</v>
      </c>
      <c r="E3822" t="s">
        <v>529</v>
      </c>
      <c r="F3822" t="s">
        <v>11</v>
      </c>
      <c r="G3822" s="32">
        <v>120000000</v>
      </c>
      <c r="H3822">
        <v>5.8</v>
      </c>
    </row>
    <row r="3823" spans="1:8" x14ac:dyDescent="0.25">
      <c r="A3823" t="s">
        <v>5551</v>
      </c>
      <c r="B3823">
        <v>100</v>
      </c>
      <c r="C3823" s="32">
        <v>7186670</v>
      </c>
      <c r="D3823" t="s">
        <v>6001</v>
      </c>
      <c r="E3823" t="s">
        <v>7310</v>
      </c>
      <c r="F3823" t="s">
        <v>11</v>
      </c>
      <c r="G3823" s="32">
        <v>6000000</v>
      </c>
      <c r="H3823">
        <v>5.4</v>
      </c>
    </row>
    <row r="3824" spans="1:8" x14ac:dyDescent="0.25">
      <c r="A3824" t="s">
        <v>1116</v>
      </c>
      <c r="B3824">
        <v>189</v>
      </c>
      <c r="C3824" s="32">
        <v>136801374</v>
      </c>
      <c r="D3824" t="s">
        <v>1345</v>
      </c>
      <c r="E3824" t="s">
        <v>1346</v>
      </c>
      <c r="F3824" t="s">
        <v>11</v>
      </c>
      <c r="G3824" s="32">
        <v>60000000</v>
      </c>
      <c r="H3824">
        <v>8.5</v>
      </c>
    </row>
    <row r="3825" spans="1:8" x14ac:dyDescent="0.25">
      <c r="A3825" t="s">
        <v>3206</v>
      </c>
      <c r="B3825">
        <v>117</v>
      </c>
      <c r="C3825" s="32">
        <v>51533608</v>
      </c>
      <c r="D3825" t="s">
        <v>236</v>
      </c>
      <c r="E3825" t="s">
        <v>3207</v>
      </c>
      <c r="F3825" t="s">
        <v>11</v>
      </c>
      <c r="G3825" s="32">
        <v>25000000</v>
      </c>
      <c r="H3825">
        <v>6.8</v>
      </c>
    </row>
    <row r="3826" spans="1:8" x14ac:dyDescent="0.25">
      <c r="A3826" t="s">
        <v>3648</v>
      </c>
      <c r="B3826">
        <v>137</v>
      </c>
      <c r="C3826" s="32">
        <v>39143839</v>
      </c>
      <c r="D3826" t="s">
        <v>1883</v>
      </c>
      <c r="E3826" t="s">
        <v>3649</v>
      </c>
      <c r="F3826" t="s">
        <v>11</v>
      </c>
      <c r="G3826" s="32">
        <v>20000000</v>
      </c>
      <c r="H3826">
        <v>5</v>
      </c>
    </row>
    <row r="3827" spans="1:8" x14ac:dyDescent="0.25">
      <c r="A3827" t="s">
        <v>3648</v>
      </c>
      <c r="B3827">
        <v>98</v>
      </c>
      <c r="C3827" s="32">
        <v>110175871</v>
      </c>
      <c r="D3827" t="s">
        <v>1033</v>
      </c>
      <c r="E3827" t="s">
        <v>5023</v>
      </c>
      <c r="F3827" t="s">
        <v>11</v>
      </c>
      <c r="G3827" s="32">
        <v>10000000</v>
      </c>
      <c r="H3827">
        <v>5.9</v>
      </c>
    </row>
    <row r="3828" spans="1:8" x14ac:dyDescent="0.25">
      <c r="A3828" t="s">
        <v>5810</v>
      </c>
      <c r="B3828">
        <v>96</v>
      </c>
      <c r="C3828" s="32">
        <v>5359774</v>
      </c>
      <c r="D3828" t="s">
        <v>2031</v>
      </c>
      <c r="E3828" t="s">
        <v>5811</v>
      </c>
      <c r="F3828" t="s">
        <v>11</v>
      </c>
      <c r="G3828" s="32">
        <v>6000000</v>
      </c>
      <c r="H3828">
        <v>7.3</v>
      </c>
    </row>
    <row r="3829" spans="1:8" x14ac:dyDescent="0.25">
      <c r="A3829" t="s">
        <v>2122</v>
      </c>
      <c r="B3829">
        <v>95</v>
      </c>
      <c r="C3829" s="32">
        <v>37101011</v>
      </c>
      <c r="D3829" t="s">
        <v>866</v>
      </c>
      <c r="E3829" t="s">
        <v>2222</v>
      </c>
      <c r="F3829" t="s">
        <v>11</v>
      </c>
      <c r="G3829" s="32">
        <v>40000000</v>
      </c>
      <c r="H3829">
        <v>5.8</v>
      </c>
    </row>
    <row r="3830" spans="1:8" x14ac:dyDescent="0.25">
      <c r="A3830" t="s">
        <v>1690</v>
      </c>
      <c r="B3830">
        <v>115</v>
      </c>
      <c r="C3830" s="32">
        <v>10640645</v>
      </c>
      <c r="D3830" t="s">
        <v>815</v>
      </c>
      <c r="E3830" t="s">
        <v>2319</v>
      </c>
      <c r="F3830" t="s">
        <v>11</v>
      </c>
      <c r="G3830" s="32">
        <v>40000000</v>
      </c>
      <c r="H3830">
        <v>5.8</v>
      </c>
    </row>
    <row r="3831" spans="1:8" x14ac:dyDescent="0.25">
      <c r="A3831" t="s">
        <v>4666</v>
      </c>
      <c r="B3831">
        <v>94</v>
      </c>
      <c r="C3831" s="32">
        <v>3034181</v>
      </c>
      <c r="D3831" t="s">
        <v>2218</v>
      </c>
      <c r="E3831" t="s">
        <v>4962</v>
      </c>
      <c r="F3831" t="s">
        <v>11</v>
      </c>
      <c r="G3831" s="32">
        <v>11000000</v>
      </c>
      <c r="H3831">
        <v>5.4</v>
      </c>
    </row>
    <row r="3832" spans="1:8" x14ac:dyDescent="0.25">
      <c r="A3832" t="s">
        <v>7564</v>
      </c>
      <c r="B3832">
        <v>71</v>
      </c>
      <c r="C3832" s="32">
        <v>48405881.850000001</v>
      </c>
      <c r="D3832" t="s">
        <v>3034</v>
      </c>
      <c r="E3832" t="s">
        <v>7565</v>
      </c>
      <c r="F3832" t="s">
        <v>11</v>
      </c>
      <c r="G3832" s="32">
        <v>650000</v>
      </c>
      <c r="H3832">
        <v>7.4</v>
      </c>
    </row>
    <row r="3833" spans="1:8" x14ac:dyDescent="0.25">
      <c r="A3833" t="s">
        <v>3189</v>
      </c>
      <c r="B3833">
        <v>88</v>
      </c>
      <c r="C3833" s="32">
        <v>442638</v>
      </c>
      <c r="D3833" t="s">
        <v>1329</v>
      </c>
      <c r="E3833" t="s">
        <v>7478</v>
      </c>
      <c r="F3833" t="s">
        <v>11</v>
      </c>
      <c r="G3833" s="32">
        <v>850000</v>
      </c>
      <c r="H3833">
        <v>7.3</v>
      </c>
    </row>
    <row r="3834" spans="1:8" x14ac:dyDescent="0.25">
      <c r="A3834" t="s">
        <v>872</v>
      </c>
      <c r="B3834">
        <v>102</v>
      </c>
      <c r="C3834" s="32">
        <v>254455986</v>
      </c>
      <c r="D3834" t="s">
        <v>676</v>
      </c>
      <c r="E3834" t="s">
        <v>873</v>
      </c>
      <c r="F3834" t="s">
        <v>11</v>
      </c>
      <c r="G3834" s="32">
        <v>80000000</v>
      </c>
      <c r="H3834">
        <v>6.5</v>
      </c>
    </row>
    <row r="3835" spans="1:8" x14ac:dyDescent="0.25">
      <c r="A3835" t="s">
        <v>872</v>
      </c>
      <c r="B3835">
        <v>108</v>
      </c>
      <c r="C3835" s="32">
        <v>277313371</v>
      </c>
      <c r="D3835" t="s">
        <v>676</v>
      </c>
      <c r="E3835" t="s">
        <v>2449</v>
      </c>
      <c r="F3835" t="s">
        <v>11</v>
      </c>
      <c r="G3835" s="32">
        <v>35000000</v>
      </c>
      <c r="H3835">
        <v>7.8</v>
      </c>
    </row>
    <row r="3836" spans="1:8" x14ac:dyDescent="0.25">
      <c r="A3836" t="s">
        <v>304</v>
      </c>
      <c r="B3836">
        <v>91</v>
      </c>
      <c r="C3836" s="32">
        <v>64505912</v>
      </c>
      <c r="D3836" t="s">
        <v>1010</v>
      </c>
      <c r="E3836" t="s">
        <v>1393</v>
      </c>
      <c r="F3836" t="s">
        <v>11</v>
      </c>
      <c r="G3836" s="32">
        <v>48000000</v>
      </c>
      <c r="H3836">
        <v>5</v>
      </c>
    </row>
    <row r="3837" spans="1:8" x14ac:dyDescent="0.25">
      <c r="A3837" t="s">
        <v>7598</v>
      </c>
      <c r="B3837">
        <v>80</v>
      </c>
      <c r="C3837" s="32">
        <v>2245</v>
      </c>
      <c r="D3837" t="s">
        <v>3034</v>
      </c>
      <c r="E3837" t="s">
        <v>7599</v>
      </c>
      <c r="F3837" t="s">
        <v>11</v>
      </c>
      <c r="G3837" s="32">
        <v>560000</v>
      </c>
      <c r="H3837">
        <v>7.2</v>
      </c>
    </row>
    <row r="3838" spans="1:8" x14ac:dyDescent="0.25">
      <c r="A3838" t="s">
        <v>596</v>
      </c>
      <c r="B3838">
        <v>187</v>
      </c>
      <c r="C3838" s="32">
        <v>54116191</v>
      </c>
      <c r="D3838" t="s">
        <v>1333</v>
      </c>
      <c r="E3838" t="s">
        <v>1334</v>
      </c>
      <c r="F3838" t="s">
        <v>11</v>
      </c>
      <c r="G3838" s="32">
        <v>44000000</v>
      </c>
      <c r="H3838">
        <v>7.9</v>
      </c>
    </row>
    <row r="3839" spans="1:8" x14ac:dyDescent="0.25">
      <c r="A3839" t="s">
        <v>315</v>
      </c>
      <c r="B3839">
        <v>88</v>
      </c>
      <c r="C3839" s="32">
        <v>75817994</v>
      </c>
      <c r="D3839" t="s">
        <v>756</v>
      </c>
      <c r="E3839" t="s">
        <v>757</v>
      </c>
      <c r="F3839" t="s">
        <v>11</v>
      </c>
      <c r="G3839" s="32">
        <v>90000000</v>
      </c>
      <c r="H3839">
        <v>4.9000000000000004</v>
      </c>
    </row>
    <row r="3840" spans="1:8" x14ac:dyDescent="0.25">
      <c r="A3840" t="s">
        <v>5399</v>
      </c>
      <c r="B3840">
        <v>101</v>
      </c>
      <c r="C3840" s="32">
        <v>48405881.850000001</v>
      </c>
      <c r="D3840" t="s">
        <v>2086</v>
      </c>
      <c r="E3840" t="s">
        <v>5400</v>
      </c>
      <c r="F3840" t="s">
        <v>11</v>
      </c>
      <c r="G3840" s="32">
        <v>9000000</v>
      </c>
      <c r="H3840">
        <v>5.3</v>
      </c>
    </row>
    <row r="3841" spans="1:8" x14ac:dyDescent="0.25">
      <c r="A3841" t="s">
        <v>6010</v>
      </c>
      <c r="B3841">
        <v>82</v>
      </c>
      <c r="C3841" s="32">
        <v>13350177</v>
      </c>
      <c r="D3841" t="s">
        <v>1499</v>
      </c>
      <c r="E3841" t="s">
        <v>6011</v>
      </c>
      <c r="F3841" t="s">
        <v>11</v>
      </c>
      <c r="G3841" s="32">
        <v>5000000</v>
      </c>
      <c r="H3841">
        <v>3.8</v>
      </c>
    </row>
    <row r="3842" spans="1:8" x14ac:dyDescent="0.25">
      <c r="A3842" t="s">
        <v>543</v>
      </c>
      <c r="B3842">
        <v>113</v>
      </c>
      <c r="C3842" s="32">
        <v>91188905</v>
      </c>
      <c r="D3842" t="s">
        <v>911</v>
      </c>
      <c r="E3842" t="s">
        <v>912</v>
      </c>
      <c r="F3842" t="s">
        <v>11</v>
      </c>
      <c r="G3842" s="32">
        <v>80000000</v>
      </c>
      <c r="H3842">
        <v>4.9000000000000004</v>
      </c>
    </row>
    <row r="3843" spans="1:8" x14ac:dyDescent="0.25">
      <c r="A3843" t="s">
        <v>5671</v>
      </c>
      <c r="B3843">
        <v>96</v>
      </c>
      <c r="C3843" s="32">
        <v>196067</v>
      </c>
      <c r="D3843" t="s">
        <v>69</v>
      </c>
      <c r="E3843" t="s">
        <v>5672</v>
      </c>
      <c r="F3843" t="s">
        <v>11</v>
      </c>
      <c r="G3843" s="32">
        <v>7000000</v>
      </c>
      <c r="H3843">
        <v>6.7</v>
      </c>
    </row>
    <row r="3844" spans="1:8" x14ac:dyDescent="0.25">
      <c r="A3844" t="s">
        <v>322</v>
      </c>
      <c r="B3844">
        <v>123</v>
      </c>
      <c r="C3844" s="32">
        <v>159578352</v>
      </c>
      <c r="D3844" t="s">
        <v>591</v>
      </c>
      <c r="E3844" t="s">
        <v>2077</v>
      </c>
      <c r="F3844" t="s">
        <v>11</v>
      </c>
      <c r="G3844" s="32">
        <v>43000000</v>
      </c>
      <c r="H3844">
        <v>6.6</v>
      </c>
    </row>
    <row r="3845" spans="1:8" x14ac:dyDescent="0.25">
      <c r="A3845" t="s">
        <v>7177</v>
      </c>
      <c r="B3845">
        <v>87</v>
      </c>
      <c r="C3845" s="32">
        <v>19539</v>
      </c>
      <c r="D3845" t="s">
        <v>676</v>
      </c>
      <c r="E3845" t="s">
        <v>7178</v>
      </c>
      <c r="F3845" t="s">
        <v>11</v>
      </c>
      <c r="G3845" s="32">
        <v>1000000</v>
      </c>
      <c r="H3845">
        <v>6.2</v>
      </c>
    </row>
    <row r="3846" spans="1:8" x14ac:dyDescent="0.25">
      <c r="A3846" t="s">
        <v>7398</v>
      </c>
      <c r="B3846">
        <v>97</v>
      </c>
      <c r="C3846" s="32">
        <v>48405881.850000001</v>
      </c>
      <c r="D3846" t="s">
        <v>7399</v>
      </c>
      <c r="E3846" t="s">
        <v>7400</v>
      </c>
      <c r="F3846" t="s">
        <v>11</v>
      </c>
      <c r="G3846" s="32">
        <v>1000000</v>
      </c>
      <c r="H3846">
        <v>1.9</v>
      </c>
    </row>
    <row r="3847" spans="1:8" x14ac:dyDescent="0.25">
      <c r="A3847" t="s">
        <v>2861</v>
      </c>
      <c r="B3847">
        <v>146</v>
      </c>
      <c r="C3847" s="32">
        <v>169705587</v>
      </c>
      <c r="D3847" t="s">
        <v>1165</v>
      </c>
      <c r="E3847" t="s">
        <v>3169</v>
      </c>
      <c r="F3847" t="s">
        <v>11</v>
      </c>
      <c r="G3847" s="32">
        <v>25000000</v>
      </c>
      <c r="H3847">
        <v>8.1</v>
      </c>
    </row>
    <row r="3848" spans="1:8" x14ac:dyDescent="0.25">
      <c r="A3848" t="s">
        <v>4368</v>
      </c>
      <c r="B3848">
        <v>89</v>
      </c>
      <c r="C3848" s="32">
        <v>20801344</v>
      </c>
      <c r="D3848" t="s">
        <v>2173</v>
      </c>
      <c r="E3848" t="s">
        <v>4369</v>
      </c>
      <c r="F3848" t="s">
        <v>11</v>
      </c>
      <c r="G3848" s="32">
        <v>15000000</v>
      </c>
      <c r="H3848">
        <v>5.0999999999999996</v>
      </c>
    </row>
    <row r="3849" spans="1:8" x14ac:dyDescent="0.25">
      <c r="A3849" t="s">
        <v>2524</v>
      </c>
      <c r="B3849">
        <v>108</v>
      </c>
      <c r="C3849" s="32">
        <v>41777564</v>
      </c>
      <c r="D3849" t="s">
        <v>2173</v>
      </c>
      <c r="E3849" t="s">
        <v>4113</v>
      </c>
      <c r="F3849" t="s">
        <v>11</v>
      </c>
      <c r="G3849" s="32">
        <v>15000000</v>
      </c>
      <c r="H3849">
        <v>6.4</v>
      </c>
    </row>
    <row r="3850" spans="1:8" x14ac:dyDescent="0.25">
      <c r="A3850" t="s">
        <v>4007</v>
      </c>
      <c r="B3850">
        <v>109</v>
      </c>
      <c r="C3850" s="32">
        <v>2706659</v>
      </c>
      <c r="D3850" t="s">
        <v>866</v>
      </c>
      <c r="E3850" t="s">
        <v>6386</v>
      </c>
      <c r="F3850" t="s">
        <v>11</v>
      </c>
      <c r="G3850" s="32">
        <v>2000000</v>
      </c>
      <c r="H3850">
        <v>6.9</v>
      </c>
    </row>
    <row r="3851" spans="1:8" x14ac:dyDescent="0.25">
      <c r="A3851" t="s">
        <v>5862</v>
      </c>
      <c r="B3851">
        <v>90</v>
      </c>
      <c r="C3851" s="32">
        <v>48405881.850000001</v>
      </c>
      <c r="D3851" t="s">
        <v>19</v>
      </c>
      <c r="E3851" t="s">
        <v>5863</v>
      </c>
      <c r="F3851" t="s">
        <v>11</v>
      </c>
      <c r="G3851" s="32">
        <v>6000000</v>
      </c>
      <c r="H3851">
        <v>5.4</v>
      </c>
    </row>
    <row r="3852" spans="1:8" x14ac:dyDescent="0.25">
      <c r="A3852" t="s">
        <v>1980</v>
      </c>
      <c r="B3852">
        <v>109</v>
      </c>
      <c r="C3852" s="32">
        <v>51019112</v>
      </c>
      <c r="D3852" t="s">
        <v>638</v>
      </c>
      <c r="E3852" t="s">
        <v>1981</v>
      </c>
      <c r="F3852" t="s">
        <v>11</v>
      </c>
      <c r="G3852" s="32">
        <v>50000000</v>
      </c>
      <c r="H3852">
        <v>6.8</v>
      </c>
    </row>
    <row r="3853" spans="1:8" x14ac:dyDescent="0.25">
      <c r="A3853" t="s">
        <v>2575</v>
      </c>
      <c r="B3853">
        <v>116</v>
      </c>
      <c r="C3853" s="32">
        <v>7156933</v>
      </c>
      <c r="D3853" t="s">
        <v>866</v>
      </c>
      <c r="E3853" t="s">
        <v>3347</v>
      </c>
      <c r="F3853" t="s">
        <v>11</v>
      </c>
      <c r="G3853" s="32">
        <v>25000000</v>
      </c>
      <c r="H3853">
        <v>6.7</v>
      </c>
    </row>
    <row r="3854" spans="1:8" x14ac:dyDescent="0.25">
      <c r="A3854" t="s">
        <v>55</v>
      </c>
      <c r="B3854">
        <v>182</v>
      </c>
      <c r="C3854" s="32">
        <v>303001229</v>
      </c>
      <c r="D3854" t="s">
        <v>56</v>
      </c>
      <c r="E3854" t="s">
        <v>223</v>
      </c>
      <c r="F3854" t="s">
        <v>11</v>
      </c>
      <c r="G3854" s="32">
        <v>180000000</v>
      </c>
      <c r="H3854">
        <v>7.9</v>
      </c>
    </row>
    <row r="3855" spans="1:8" x14ac:dyDescent="0.25">
      <c r="A3855" t="s">
        <v>55</v>
      </c>
      <c r="B3855">
        <v>164</v>
      </c>
      <c r="C3855" s="32">
        <v>255108370</v>
      </c>
      <c r="D3855" t="s">
        <v>56</v>
      </c>
      <c r="E3855" t="s">
        <v>57</v>
      </c>
      <c r="F3855" t="s">
        <v>11</v>
      </c>
      <c r="G3855" s="32">
        <v>250000000</v>
      </c>
      <c r="H3855">
        <v>7.5</v>
      </c>
    </row>
    <row r="3856" spans="1:8" x14ac:dyDescent="0.25">
      <c r="A3856" t="s">
        <v>55</v>
      </c>
      <c r="B3856">
        <v>186</v>
      </c>
      <c r="C3856" s="32">
        <v>258355354</v>
      </c>
      <c r="D3856" t="s">
        <v>56</v>
      </c>
      <c r="E3856" t="s">
        <v>63</v>
      </c>
      <c r="F3856" t="s">
        <v>11</v>
      </c>
      <c r="G3856" s="32">
        <v>225000000</v>
      </c>
      <c r="H3856">
        <v>7.9</v>
      </c>
    </row>
    <row r="3857" spans="1:8" x14ac:dyDescent="0.25">
      <c r="A3857" t="s">
        <v>974</v>
      </c>
      <c r="B3857">
        <v>92</v>
      </c>
      <c r="C3857" s="32">
        <v>48405881.850000001</v>
      </c>
      <c r="D3857" t="s">
        <v>5580</v>
      </c>
      <c r="E3857" t="s">
        <v>5581</v>
      </c>
      <c r="F3857" t="s">
        <v>11</v>
      </c>
      <c r="G3857" s="32">
        <v>12000000</v>
      </c>
      <c r="H3857">
        <v>5.7</v>
      </c>
    </row>
    <row r="3858" spans="1:8" x14ac:dyDescent="0.25">
      <c r="A3858" t="s">
        <v>813</v>
      </c>
      <c r="B3858">
        <v>138</v>
      </c>
      <c r="C3858" s="32">
        <v>63224849</v>
      </c>
      <c r="D3858" t="s">
        <v>569</v>
      </c>
      <c r="E3858" t="s">
        <v>814</v>
      </c>
      <c r="F3858" t="s">
        <v>11</v>
      </c>
      <c r="G3858" s="32">
        <v>85000000</v>
      </c>
      <c r="H3858">
        <v>6.9</v>
      </c>
    </row>
    <row r="3859" spans="1:8" x14ac:dyDescent="0.25">
      <c r="A3859" t="s">
        <v>7144</v>
      </c>
      <c r="B3859">
        <v>106</v>
      </c>
      <c r="C3859" s="32">
        <v>304124</v>
      </c>
      <c r="D3859" t="s">
        <v>1165</v>
      </c>
      <c r="E3859" t="s">
        <v>7145</v>
      </c>
      <c r="F3859" t="s">
        <v>950</v>
      </c>
      <c r="G3859" s="32">
        <v>1400000</v>
      </c>
      <c r="H3859">
        <v>6.7</v>
      </c>
    </row>
    <row r="3860" spans="1:8" x14ac:dyDescent="0.25">
      <c r="A3860" t="s">
        <v>4259</v>
      </c>
      <c r="B3860">
        <v>122</v>
      </c>
      <c r="C3860" s="32">
        <v>2428883</v>
      </c>
      <c r="D3860" t="s">
        <v>597</v>
      </c>
      <c r="E3860" t="s">
        <v>4260</v>
      </c>
      <c r="F3860" t="s">
        <v>11</v>
      </c>
      <c r="G3860" s="32">
        <v>16000000</v>
      </c>
      <c r="H3860">
        <v>6.6</v>
      </c>
    </row>
    <row r="3861" spans="1:8" x14ac:dyDescent="0.25">
      <c r="A3861" t="s">
        <v>7465</v>
      </c>
      <c r="B3861">
        <v>97</v>
      </c>
      <c r="C3861" s="32">
        <v>48405881.850000001</v>
      </c>
      <c r="D3861" t="s">
        <v>2173</v>
      </c>
      <c r="E3861" t="s">
        <v>7466</v>
      </c>
      <c r="F3861" t="s">
        <v>11</v>
      </c>
      <c r="G3861" s="32">
        <v>3000000</v>
      </c>
      <c r="H3861">
        <v>7.3</v>
      </c>
    </row>
    <row r="3862" spans="1:8" x14ac:dyDescent="0.25">
      <c r="A3862" t="s">
        <v>7959</v>
      </c>
      <c r="B3862">
        <v>93</v>
      </c>
      <c r="C3862" s="32">
        <v>155984</v>
      </c>
      <c r="D3862" t="s">
        <v>3034</v>
      </c>
      <c r="E3862" t="s">
        <v>7960</v>
      </c>
      <c r="F3862" t="s">
        <v>11</v>
      </c>
      <c r="G3862" s="32">
        <v>160000</v>
      </c>
      <c r="H3862">
        <v>7.4</v>
      </c>
    </row>
    <row r="3863" spans="1:8" x14ac:dyDescent="0.25">
      <c r="A3863" t="s">
        <v>1375</v>
      </c>
      <c r="B3863">
        <v>170</v>
      </c>
      <c r="C3863" s="32">
        <v>75370763</v>
      </c>
      <c r="D3863" t="s">
        <v>1376</v>
      </c>
      <c r="E3863" t="s">
        <v>1377</v>
      </c>
      <c r="F3863" t="s">
        <v>11</v>
      </c>
      <c r="G3863" s="32">
        <v>60000000</v>
      </c>
      <c r="H3863">
        <v>6.5</v>
      </c>
    </row>
    <row r="3864" spans="1:8" x14ac:dyDescent="0.25">
      <c r="A3864" t="s">
        <v>2603</v>
      </c>
      <c r="B3864">
        <v>135</v>
      </c>
      <c r="C3864" s="32">
        <v>1877179</v>
      </c>
      <c r="D3864" t="s">
        <v>409</v>
      </c>
      <c r="E3864" t="s">
        <v>2604</v>
      </c>
      <c r="F3864" t="s">
        <v>497</v>
      </c>
      <c r="G3864" s="32">
        <v>39887981.009999998</v>
      </c>
      <c r="H3864">
        <v>7.1</v>
      </c>
    </row>
    <row r="3865" spans="1:8" x14ac:dyDescent="0.25">
      <c r="A3865" t="s">
        <v>1819</v>
      </c>
      <c r="B3865">
        <v>125</v>
      </c>
      <c r="C3865" s="32">
        <v>26616999</v>
      </c>
      <c r="D3865" t="s">
        <v>566</v>
      </c>
      <c r="E3865" t="s">
        <v>1820</v>
      </c>
      <c r="F3865" t="s">
        <v>11</v>
      </c>
      <c r="G3865" s="32">
        <v>40000000</v>
      </c>
      <c r="H3865">
        <v>5.9</v>
      </c>
    </row>
    <row r="3866" spans="1:8" x14ac:dyDescent="0.25">
      <c r="A3866" t="s">
        <v>2333</v>
      </c>
      <c r="B3866">
        <v>110</v>
      </c>
      <c r="C3866" s="32">
        <v>2201412</v>
      </c>
      <c r="D3866" t="s">
        <v>4850</v>
      </c>
      <c r="E3866" t="s">
        <v>1820</v>
      </c>
      <c r="F3866" t="s">
        <v>4287</v>
      </c>
      <c r="G3866" s="32">
        <v>12215500000</v>
      </c>
      <c r="H3866">
        <v>7</v>
      </c>
    </row>
    <row r="3867" spans="1:8" x14ac:dyDescent="0.25">
      <c r="A3867" t="s">
        <v>5555</v>
      </c>
      <c r="B3867">
        <v>109</v>
      </c>
      <c r="C3867" s="32">
        <v>5100000</v>
      </c>
      <c r="D3867" t="s">
        <v>480</v>
      </c>
      <c r="E3867" t="s">
        <v>5556</v>
      </c>
      <c r="F3867" t="s">
        <v>11</v>
      </c>
      <c r="G3867" s="32">
        <v>7500000</v>
      </c>
      <c r="H3867">
        <v>6</v>
      </c>
    </row>
    <row r="3868" spans="1:8" x14ac:dyDescent="0.25">
      <c r="A3868" t="s">
        <v>2239</v>
      </c>
      <c r="B3868">
        <v>114</v>
      </c>
      <c r="C3868" s="32">
        <v>41597830</v>
      </c>
      <c r="D3868" t="s">
        <v>69</v>
      </c>
      <c r="E3868" t="s">
        <v>3243</v>
      </c>
      <c r="F3868" t="s">
        <v>11</v>
      </c>
      <c r="G3868" s="32">
        <v>25000000</v>
      </c>
      <c r="H3868">
        <v>7.6</v>
      </c>
    </row>
    <row r="3869" spans="1:8" x14ac:dyDescent="0.25">
      <c r="A3869" t="s">
        <v>3230</v>
      </c>
      <c r="B3869">
        <v>97</v>
      </c>
      <c r="C3869" s="32">
        <v>48237389</v>
      </c>
      <c r="D3869" t="s">
        <v>569</v>
      </c>
      <c r="E3869" t="s">
        <v>3231</v>
      </c>
      <c r="F3869" t="s">
        <v>11</v>
      </c>
      <c r="G3869" s="32">
        <v>25000000</v>
      </c>
      <c r="H3869">
        <v>5.5</v>
      </c>
    </row>
    <row r="3870" spans="1:8" x14ac:dyDescent="0.25">
      <c r="A3870" t="s">
        <v>5162</v>
      </c>
      <c r="B3870">
        <v>135</v>
      </c>
      <c r="C3870" s="32">
        <v>3041803</v>
      </c>
      <c r="D3870" t="s">
        <v>69</v>
      </c>
      <c r="E3870" t="s">
        <v>5163</v>
      </c>
      <c r="F3870" t="s">
        <v>11</v>
      </c>
      <c r="G3870" s="32">
        <v>10000000</v>
      </c>
      <c r="H3870">
        <v>7.1</v>
      </c>
    </row>
    <row r="3871" spans="1:8" x14ac:dyDescent="0.25">
      <c r="A3871" t="s">
        <v>7379</v>
      </c>
      <c r="B3871">
        <v>95</v>
      </c>
      <c r="C3871" s="32">
        <v>100659</v>
      </c>
      <c r="D3871" t="s">
        <v>2173</v>
      </c>
      <c r="E3871" t="s">
        <v>7380</v>
      </c>
      <c r="F3871" t="s">
        <v>11</v>
      </c>
      <c r="G3871" s="32">
        <v>900000</v>
      </c>
      <c r="H3871">
        <v>6.4</v>
      </c>
    </row>
    <row r="3872" spans="1:8" x14ac:dyDescent="0.25">
      <c r="A3872" t="s">
        <v>974</v>
      </c>
      <c r="B3872">
        <v>91</v>
      </c>
      <c r="C3872" s="32">
        <v>17986000</v>
      </c>
      <c r="D3872" t="s">
        <v>2173</v>
      </c>
      <c r="E3872" t="s">
        <v>7285</v>
      </c>
      <c r="F3872" t="s">
        <v>11</v>
      </c>
      <c r="G3872" s="32">
        <v>1000000</v>
      </c>
      <c r="H3872">
        <v>6.6</v>
      </c>
    </row>
    <row r="3873" spans="1:8" x14ac:dyDescent="0.25">
      <c r="A3873" t="s">
        <v>1452</v>
      </c>
      <c r="B3873">
        <v>111</v>
      </c>
      <c r="C3873" s="32">
        <v>2869369</v>
      </c>
      <c r="D3873" t="s">
        <v>954</v>
      </c>
      <c r="E3873" t="s">
        <v>2328</v>
      </c>
      <c r="F3873" t="s">
        <v>11</v>
      </c>
      <c r="G3873" s="32">
        <v>30000000</v>
      </c>
      <c r="H3873">
        <v>7.3</v>
      </c>
    </row>
    <row r="3874" spans="1:8" x14ac:dyDescent="0.25">
      <c r="A3874" t="s">
        <v>599</v>
      </c>
      <c r="B3874">
        <v>91</v>
      </c>
      <c r="C3874" s="32">
        <v>100117603</v>
      </c>
      <c r="D3874" t="s">
        <v>600</v>
      </c>
      <c r="E3874" t="s">
        <v>601</v>
      </c>
      <c r="F3874" t="s">
        <v>11</v>
      </c>
      <c r="G3874" s="32">
        <v>100000000</v>
      </c>
      <c r="H3874">
        <v>6.9</v>
      </c>
    </row>
    <row r="3875" spans="1:8" x14ac:dyDescent="0.25">
      <c r="A3875" t="s">
        <v>2575</v>
      </c>
      <c r="B3875">
        <v>122</v>
      </c>
      <c r="C3875" s="32">
        <v>54235441</v>
      </c>
      <c r="D3875" t="s">
        <v>866</v>
      </c>
      <c r="E3875" t="s">
        <v>3496</v>
      </c>
      <c r="F3875" t="s">
        <v>11</v>
      </c>
      <c r="G3875" s="32">
        <v>22000000</v>
      </c>
      <c r="H3875">
        <v>7.3</v>
      </c>
    </row>
    <row r="3876" spans="1:8" x14ac:dyDescent="0.25">
      <c r="A3876" t="s">
        <v>790</v>
      </c>
      <c r="B3876">
        <v>142</v>
      </c>
      <c r="C3876" s="32">
        <v>407999255</v>
      </c>
      <c r="D3876" t="s">
        <v>503</v>
      </c>
      <c r="E3876" t="s">
        <v>871</v>
      </c>
      <c r="F3876" t="s">
        <v>11</v>
      </c>
      <c r="G3876" s="32">
        <v>78000000</v>
      </c>
      <c r="H3876">
        <v>7.3</v>
      </c>
    </row>
    <row r="3877" spans="1:8" x14ac:dyDescent="0.25">
      <c r="A3877" t="s">
        <v>230</v>
      </c>
      <c r="B3877">
        <v>146</v>
      </c>
      <c r="C3877" s="32">
        <v>424645577</v>
      </c>
      <c r="D3877" t="s">
        <v>392</v>
      </c>
      <c r="E3877" t="s">
        <v>393</v>
      </c>
      <c r="F3877" t="s">
        <v>11</v>
      </c>
      <c r="G3877" s="32">
        <v>130000000</v>
      </c>
      <c r="H3877">
        <v>7.6</v>
      </c>
    </row>
    <row r="3878" spans="1:8" x14ac:dyDescent="0.25">
      <c r="A3878" t="s">
        <v>230</v>
      </c>
      <c r="B3878">
        <v>123</v>
      </c>
      <c r="C3878" s="32">
        <v>337103873</v>
      </c>
      <c r="D3878" t="s">
        <v>392</v>
      </c>
      <c r="E3878" t="s">
        <v>430</v>
      </c>
      <c r="F3878" t="s">
        <v>11</v>
      </c>
      <c r="G3878" s="32">
        <v>125000000</v>
      </c>
      <c r="H3878">
        <v>6.7</v>
      </c>
    </row>
    <row r="3879" spans="1:8" x14ac:dyDescent="0.25">
      <c r="A3879" t="s">
        <v>230</v>
      </c>
      <c r="B3879">
        <v>137</v>
      </c>
      <c r="C3879" s="32">
        <v>281666058</v>
      </c>
      <c r="D3879" t="s">
        <v>231</v>
      </c>
      <c r="E3879" t="s">
        <v>232</v>
      </c>
      <c r="F3879" t="s">
        <v>11</v>
      </c>
      <c r="G3879" s="32">
        <v>160000000</v>
      </c>
      <c r="H3879">
        <v>6.6</v>
      </c>
    </row>
    <row r="3880" spans="1:8" x14ac:dyDescent="0.25">
      <c r="A3880" t="s">
        <v>443</v>
      </c>
      <c r="B3880">
        <v>135</v>
      </c>
      <c r="C3880" s="32">
        <v>122012643</v>
      </c>
      <c r="D3880" t="s">
        <v>16</v>
      </c>
      <c r="E3880" t="s">
        <v>2746</v>
      </c>
      <c r="F3880" t="s">
        <v>11</v>
      </c>
      <c r="G3880" s="32">
        <v>30000000</v>
      </c>
      <c r="H3880">
        <v>7.6</v>
      </c>
    </row>
    <row r="3881" spans="1:8" x14ac:dyDescent="0.25">
      <c r="A3881" t="s">
        <v>5521</v>
      </c>
      <c r="B3881">
        <v>115</v>
      </c>
      <c r="C3881" s="32">
        <v>610968</v>
      </c>
      <c r="D3881" t="s">
        <v>1165</v>
      </c>
      <c r="E3881" t="s">
        <v>6467</v>
      </c>
      <c r="F3881" t="s">
        <v>5360</v>
      </c>
      <c r="G3881" s="32">
        <v>3800000</v>
      </c>
      <c r="H3881">
        <v>8.3000000000000007</v>
      </c>
    </row>
    <row r="3882" spans="1:8" x14ac:dyDescent="0.25">
      <c r="A3882" t="s">
        <v>1608</v>
      </c>
      <c r="B3882">
        <v>94</v>
      </c>
      <c r="C3882" s="32">
        <v>34238611</v>
      </c>
      <c r="D3882" t="s">
        <v>145</v>
      </c>
      <c r="E3882" t="s">
        <v>1609</v>
      </c>
      <c r="F3882" t="s">
        <v>11</v>
      </c>
      <c r="G3882" s="32">
        <v>55000000</v>
      </c>
      <c r="H3882">
        <v>6</v>
      </c>
    </row>
    <row r="3883" spans="1:8" x14ac:dyDescent="0.25">
      <c r="A3883" t="s">
        <v>2325</v>
      </c>
      <c r="B3883">
        <v>101</v>
      </c>
      <c r="C3883" s="32">
        <v>876671</v>
      </c>
      <c r="D3883" t="s">
        <v>2326</v>
      </c>
      <c r="E3883" t="s">
        <v>2327</v>
      </c>
      <c r="F3883" t="s">
        <v>11</v>
      </c>
      <c r="G3883" s="32">
        <v>25000000</v>
      </c>
      <c r="H3883">
        <v>6.9</v>
      </c>
    </row>
    <row r="3884" spans="1:8" x14ac:dyDescent="0.25">
      <c r="A3884" t="s">
        <v>500</v>
      </c>
      <c r="B3884">
        <v>120</v>
      </c>
      <c r="C3884" s="32">
        <v>47952020</v>
      </c>
      <c r="D3884" t="s">
        <v>181</v>
      </c>
      <c r="E3884" t="s">
        <v>501</v>
      </c>
      <c r="F3884" t="s">
        <v>11</v>
      </c>
      <c r="G3884" s="32">
        <v>115000000</v>
      </c>
      <c r="H3884">
        <v>6.1</v>
      </c>
    </row>
    <row r="3885" spans="1:8" x14ac:dyDescent="0.25">
      <c r="A3885" t="s">
        <v>2370</v>
      </c>
      <c r="B3885">
        <v>146</v>
      </c>
      <c r="C3885" s="32">
        <v>50668906</v>
      </c>
      <c r="D3885" t="s">
        <v>554</v>
      </c>
      <c r="E3885" t="s">
        <v>2371</v>
      </c>
      <c r="F3885" t="s">
        <v>11</v>
      </c>
      <c r="G3885" s="32">
        <v>38000000</v>
      </c>
      <c r="H3885">
        <v>7.6</v>
      </c>
    </row>
    <row r="3886" spans="1:8" x14ac:dyDescent="0.25">
      <c r="A3886" t="s">
        <v>782</v>
      </c>
      <c r="B3886">
        <v>131</v>
      </c>
      <c r="C3886" s="32">
        <v>15700000</v>
      </c>
      <c r="D3886" t="s">
        <v>749</v>
      </c>
      <c r="E3886" t="s">
        <v>4385</v>
      </c>
      <c r="F3886" t="s">
        <v>11</v>
      </c>
      <c r="G3886" s="32">
        <v>15000000</v>
      </c>
      <c r="H3886">
        <v>7.6</v>
      </c>
    </row>
    <row r="3887" spans="1:8" x14ac:dyDescent="0.25">
      <c r="A3887" t="s">
        <v>6826</v>
      </c>
      <c r="B3887">
        <v>134</v>
      </c>
      <c r="C3887" s="32">
        <v>48405881.850000001</v>
      </c>
      <c r="D3887" t="s">
        <v>1294</v>
      </c>
      <c r="E3887" t="s">
        <v>6827</v>
      </c>
      <c r="F3887" t="s">
        <v>11</v>
      </c>
      <c r="G3887" s="32">
        <v>2000000</v>
      </c>
      <c r="H3887">
        <v>8</v>
      </c>
    </row>
    <row r="3888" spans="1:8" x14ac:dyDescent="0.25">
      <c r="A3888" t="s">
        <v>5373</v>
      </c>
      <c r="B3888">
        <v>90</v>
      </c>
      <c r="C3888" s="32">
        <v>48405881.850000001</v>
      </c>
      <c r="D3888" t="s">
        <v>1712</v>
      </c>
      <c r="E3888" t="s">
        <v>5374</v>
      </c>
      <c r="F3888" t="s">
        <v>11</v>
      </c>
      <c r="G3888" s="32">
        <v>8800000</v>
      </c>
      <c r="H3888">
        <v>6.1</v>
      </c>
    </row>
    <row r="3889" spans="1:8" x14ac:dyDescent="0.25">
      <c r="A3889" t="s">
        <v>5339</v>
      </c>
      <c r="B3889">
        <v>91</v>
      </c>
      <c r="C3889" s="32">
        <v>48405881.850000001</v>
      </c>
      <c r="D3889" t="s">
        <v>1517</v>
      </c>
      <c r="E3889" t="s">
        <v>5340</v>
      </c>
      <c r="F3889" t="s">
        <v>11</v>
      </c>
      <c r="G3889" s="32">
        <v>9000000</v>
      </c>
      <c r="H3889">
        <v>5.7</v>
      </c>
    </row>
    <row r="3890" spans="1:8" x14ac:dyDescent="0.25">
      <c r="A3890" t="s">
        <v>354</v>
      </c>
      <c r="B3890">
        <v>112</v>
      </c>
      <c r="C3890" s="32">
        <v>7837632</v>
      </c>
      <c r="D3890" t="s">
        <v>1165</v>
      </c>
      <c r="E3890" t="s">
        <v>4023</v>
      </c>
      <c r="F3890" t="s">
        <v>11</v>
      </c>
      <c r="G3890" s="32">
        <v>18000000</v>
      </c>
      <c r="H3890">
        <v>7.5</v>
      </c>
    </row>
    <row r="3891" spans="1:8" x14ac:dyDescent="0.25">
      <c r="A3891" t="s">
        <v>2716</v>
      </c>
      <c r="B3891">
        <v>106</v>
      </c>
      <c r="C3891" s="32">
        <v>1939441</v>
      </c>
      <c r="D3891" t="s">
        <v>582</v>
      </c>
      <c r="E3891" t="s">
        <v>5180</v>
      </c>
      <c r="F3891" t="s">
        <v>11</v>
      </c>
      <c r="G3891" s="32">
        <v>10000000</v>
      </c>
      <c r="H3891">
        <v>6.9</v>
      </c>
    </row>
    <row r="3892" spans="1:8" x14ac:dyDescent="0.25">
      <c r="A3892" t="s">
        <v>1162</v>
      </c>
      <c r="B3892">
        <v>101</v>
      </c>
      <c r="C3892" s="32">
        <v>40962534</v>
      </c>
      <c r="D3892" t="s">
        <v>1165</v>
      </c>
      <c r="E3892" t="s">
        <v>3449</v>
      </c>
      <c r="F3892" t="s">
        <v>11</v>
      </c>
      <c r="G3892" s="32">
        <v>12500000</v>
      </c>
      <c r="H3892">
        <v>7.1</v>
      </c>
    </row>
    <row r="3893" spans="1:8" x14ac:dyDescent="0.25">
      <c r="A3893" t="s">
        <v>821</v>
      </c>
      <c r="B3893">
        <v>110</v>
      </c>
      <c r="C3893" s="32">
        <v>39825798</v>
      </c>
      <c r="D3893" t="s">
        <v>1122</v>
      </c>
      <c r="E3893" t="s">
        <v>4150</v>
      </c>
      <c r="F3893" t="s">
        <v>11</v>
      </c>
      <c r="G3893" s="32">
        <v>16000000</v>
      </c>
      <c r="H3893">
        <v>7.6</v>
      </c>
    </row>
    <row r="3894" spans="1:8" x14ac:dyDescent="0.25">
      <c r="A3894" t="s">
        <v>8063</v>
      </c>
      <c r="B3894">
        <v>81</v>
      </c>
      <c r="C3894" s="32">
        <v>48405881.850000001</v>
      </c>
      <c r="D3894" t="s">
        <v>7735</v>
      </c>
      <c r="E3894" t="s">
        <v>8064</v>
      </c>
      <c r="F3894" t="s">
        <v>11</v>
      </c>
      <c r="G3894" s="32">
        <v>50000</v>
      </c>
      <c r="H3894">
        <v>7.4</v>
      </c>
    </row>
    <row r="3895" spans="1:8" x14ac:dyDescent="0.25">
      <c r="A3895" t="s">
        <v>956</v>
      </c>
      <c r="B3895">
        <v>123</v>
      </c>
      <c r="C3895" s="32">
        <v>7689458</v>
      </c>
      <c r="D3895" t="s">
        <v>2919</v>
      </c>
      <c r="E3895" t="s">
        <v>2920</v>
      </c>
      <c r="F3895" t="s">
        <v>11</v>
      </c>
      <c r="G3895" s="32">
        <v>40000000</v>
      </c>
      <c r="H3895">
        <v>6.8</v>
      </c>
    </row>
    <row r="3896" spans="1:8" x14ac:dyDescent="0.25">
      <c r="A3896" t="s">
        <v>4288</v>
      </c>
      <c r="B3896">
        <v>114</v>
      </c>
      <c r="C3896" s="32">
        <v>91121452</v>
      </c>
      <c r="D3896" t="s">
        <v>3334</v>
      </c>
      <c r="E3896" t="s">
        <v>4289</v>
      </c>
      <c r="F3896" t="s">
        <v>11</v>
      </c>
      <c r="G3896" s="32">
        <v>14000000</v>
      </c>
      <c r="H3896">
        <v>8.1</v>
      </c>
    </row>
    <row r="3897" spans="1:8" x14ac:dyDescent="0.25">
      <c r="A3897" t="s">
        <v>3030</v>
      </c>
      <c r="B3897">
        <v>120</v>
      </c>
      <c r="C3897" s="32">
        <v>1984743</v>
      </c>
      <c r="D3897" t="s">
        <v>69</v>
      </c>
      <c r="E3897" t="s">
        <v>4243</v>
      </c>
      <c r="F3897" t="s">
        <v>11</v>
      </c>
      <c r="G3897" s="32">
        <v>16000000</v>
      </c>
      <c r="H3897">
        <v>6.6</v>
      </c>
    </row>
    <row r="3898" spans="1:8" x14ac:dyDescent="0.25">
      <c r="A3898" t="s">
        <v>2036</v>
      </c>
      <c r="B3898">
        <v>97</v>
      </c>
      <c r="C3898" s="32">
        <v>8378141</v>
      </c>
      <c r="D3898" t="s">
        <v>480</v>
      </c>
      <c r="E3898" t="s">
        <v>4433</v>
      </c>
      <c r="F3898" t="s">
        <v>11</v>
      </c>
      <c r="G3898" s="32">
        <v>15000000</v>
      </c>
      <c r="H3898">
        <v>6.9</v>
      </c>
    </row>
    <row r="3899" spans="1:8" x14ac:dyDescent="0.25">
      <c r="A3899" t="s">
        <v>2276</v>
      </c>
      <c r="B3899">
        <v>114</v>
      </c>
      <c r="C3899" s="32">
        <v>18996755</v>
      </c>
      <c r="D3899" t="s">
        <v>1387</v>
      </c>
      <c r="E3899" t="s">
        <v>2277</v>
      </c>
      <c r="F3899" t="s">
        <v>11</v>
      </c>
      <c r="G3899" s="32">
        <v>45000000</v>
      </c>
      <c r="H3899">
        <v>7.6</v>
      </c>
    </row>
    <row r="3900" spans="1:8" x14ac:dyDescent="0.25">
      <c r="A3900" t="s">
        <v>4448</v>
      </c>
      <c r="B3900">
        <v>105</v>
      </c>
      <c r="C3900" s="32">
        <v>5217498</v>
      </c>
      <c r="D3900" t="s">
        <v>657</v>
      </c>
      <c r="E3900" t="s">
        <v>4449</v>
      </c>
      <c r="F3900" t="s">
        <v>11</v>
      </c>
      <c r="G3900" s="32">
        <v>15000000</v>
      </c>
      <c r="H3900">
        <v>4.5999999999999996</v>
      </c>
    </row>
    <row r="3901" spans="1:8" x14ac:dyDescent="0.25">
      <c r="A3901" t="s">
        <v>2702</v>
      </c>
      <c r="B3901">
        <v>100</v>
      </c>
      <c r="C3901" s="32">
        <v>22525921</v>
      </c>
      <c r="D3901" t="s">
        <v>676</v>
      </c>
      <c r="E3901" t="s">
        <v>2703</v>
      </c>
      <c r="F3901" t="s">
        <v>11</v>
      </c>
      <c r="G3901" s="32">
        <v>30000000</v>
      </c>
      <c r="H3901">
        <v>5.9</v>
      </c>
    </row>
    <row r="3902" spans="1:8" x14ac:dyDescent="0.25">
      <c r="A3902" t="s">
        <v>374</v>
      </c>
      <c r="B3902">
        <v>135</v>
      </c>
      <c r="C3902" s="32">
        <v>134518390</v>
      </c>
      <c r="D3902" t="s">
        <v>22</v>
      </c>
      <c r="E3902" t="s">
        <v>375</v>
      </c>
      <c r="F3902" t="s">
        <v>11</v>
      </c>
      <c r="G3902" s="32">
        <v>150000000</v>
      </c>
      <c r="H3902">
        <v>6.8</v>
      </c>
    </row>
    <row r="3903" spans="1:8" x14ac:dyDescent="0.25">
      <c r="A3903" t="s">
        <v>197</v>
      </c>
      <c r="B3903">
        <v>115</v>
      </c>
      <c r="C3903" s="32">
        <v>261437578</v>
      </c>
      <c r="D3903" t="s">
        <v>709</v>
      </c>
      <c r="E3903" t="s">
        <v>710</v>
      </c>
      <c r="F3903" t="s">
        <v>11</v>
      </c>
      <c r="G3903" s="32">
        <v>92000000</v>
      </c>
      <c r="H3903">
        <v>8</v>
      </c>
    </row>
    <row r="3904" spans="1:8" x14ac:dyDescent="0.25">
      <c r="A3904" t="s">
        <v>7830</v>
      </c>
      <c r="B3904">
        <v>94</v>
      </c>
      <c r="C3904" s="32">
        <v>1977544</v>
      </c>
      <c r="D3904" t="s">
        <v>480</v>
      </c>
      <c r="E3904" t="s">
        <v>7831</v>
      </c>
      <c r="F3904" t="s">
        <v>11</v>
      </c>
      <c r="G3904" s="32">
        <v>250000</v>
      </c>
      <c r="H3904">
        <v>6.5</v>
      </c>
    </row>
    <row r="3905" spans="1:8" x14ac:dyDescent="0.25">
      <c r="A3905" t="s">
        <v>670</v>
      </c>
      <c r="B3905">
        <v>96</v>
      </c>
      <c r="C3905" s="32">
        <v>35617599</v>
      </c>
      <c r="D3905" t="s">
        <v>1989</v>
      </c>
      <c r="E3905" t="s">
        <v>1990</v>
      </c>
      <c r="F3905" t="s">
        <v>11</v>
      </c>
      <c r="G3905" s="32">
        <v>45000000</v>
      </c>
      <c r="H3905">
        <v>5.9</v>
      </c>
    </row>
    <row r="3906" spans="1:8" x14ac:dyDescent="0.25">
      <c r="A3906" t="s">
        <v>1933</v>
      </c>
      <c r="B3906">
        <v>127</v>
      </c>
      <c r="C3906" s="32">
        <v>14946229</v>
      </c>
      <c r="D3906" t="s">
        <v>1934</v>
      </c>
      <c r="E3906" t="s">
        <v>1935</v>
      </c>
      <c r="F3906" t="s">
        <v>11</v>
      </c>
      <c r="G3906" s="32">
        <v>25000000</v>
      </c>
      <c r="H3906">
        <v>7.3</v>
      </c>
    </row>
    <row r="3907" spans="1:8" x14ac:dyDescent="0.25">
      <c r="A3907" t="s">
        <v>518</v>
      </c>
      <c r="B3907">
        <v>108</v>
      </c>
      <c r="C3907" s="32">
        <v>33313582</v>
      </c>
      <c r="D3907" t="s">
        <v>1808</v>
      </c>
      <c r="E3907" t="s">
        <v>3504</v>
      </c>
      <c r="F3907" t="s">
        <v>11</v>
      </c>
      <c r="G3907" s="32">
        <v>21000000</v>
      </c>
      <c r="H3907">
        <v>6.5</v>
      </c>
    </row>
    <row r="3908" spans="1:8" x14ac:dyDescent="0.25">
      <c r="A3908" t="s">
        <v>4058</v>
      </c>
      <c r="B3908">
        <v>98</v>
      </c>
      <c r="C3908" s="32">
        <v>48405881.850000001</v>
      </c>
      <c r="D3908" t="s">
        <v>730</v>
      </c>
      <c r="E3908" t="s">
        <v>4059</v>
      </c>
      <c r="F3908" t="s">
        <v>11</v>
      </c>
      <c r="G3908" s="32">
        <v>18000000</v>
      </c>
      <c r="H3908">
        <v>5.0999999999999996</v>
      </c>
    </row>
    <row r="3909" spans="1:8" x14ac:dyDescent="0.25">
      <c r="A3909" t="s">
        <v>5472</v>
      </c>
      <c r="B3909">
        <v>110</v>
      </c>
      <c r="C3909" s="32">
        <v>8880705</v>
      </c>
      <c r="D3909" t="s">
        <v>480</v>
      </c>
      <c r="E3909" t="s">
        <v>5473</v>
      </c>
      <c r="F3909" t="s">
        <v>11</v>
      </c>
      <c r="G3909" s="32">
        <v>39887981.009999998</v>
      </c>
      <c r="H3909">
        <v>6.5</v>
      </c>
    </row>
    <row r="3910" spans="1:8" x14ac:dyDescent="0.25">
      <c r="A3910" t="s">
        <v>7379</v>
      </c>
      <c r="B3910">
        <v>101</v>
      </c>
      <c r="C3910" s="32">
        <v>77501</v>
      </c>
      <c r="D3910" t="s">
        <v>2173</v>
      </c>
      <c r="E3910" t="s">
        <v>7532</v>
      </c>
      <c r="F3910" t="s">
        <v>11</v>
      </c>
      <c r="G3910" s="32">
        <v>750000</v>
      </c>
      <c r="H3910">
        <v>5.5</v>
      </c>
    </row>
    <row r="3911" spans="1:8" x14ac:dyDescent="0.25">
      <c r="A3911" t="s">
        <v>553</v>
      </c>
      <c r="B3911">
        <v>157</v>
      </c>
      <c r="C3911" s="32">
        <v>28965197</v>
      </c>
      <c r="D3911" t="s">
        <v>1227</v>
      </c>
      <c r="E3911" t="s">
        <v>1228</v>
      </c>
      <c r="F3911" t="s">
        <v>11</v>
      </c>
      <c r="G3911" s="32">
        <v>68000000</v>
      </c>
      <c r="H3911">
        <v>7.9</v>
      </c>
    </row>
    <row r="3912" spans="1:8" x14ac:dyDescent="0.25">
      <c r="A3912" t="s">
        <v>813</v>
      </c>
      <c r="B3912">
        <v>121</v>
      </c>
      <c r="C3912" s="32">
        <v>75274748</v>
      </c>
      <c r="D3912" t="s">
        <v>866</v>
      </c>
      <c r="E3912" t="s">
        <v>2156</v>
      </c>
      <c r="F3912" t="s">
        <v>11</v>
      </c>
      <c r="G3912" s="32">
        <v>35000000</v>
      </c>
      <c r="H3912">
        <v>7.2</v>
      </c>
    </row>
    <row r="3913" spans="1:8" x14ac:dyDescent="0.25">
      <c r="A3913" t="s">
        <v>627</v>
      </c>
      <c r="B3913">
        <v>118</v>
      </c>
      <c r="C3913" s="32">
        <v>25450527</v>
      </c>
      <c r="D3913" t="s">
        <v>815</v>
      </c>
      <c r="E3913" t="s">
        <v>1823</v>
      </c>
      <c r="F3913" t="s">
        <v>11</v>
      </c>
      <c r="G3913" s="32">
        <v>50000000</v>
      </c>
      <c r="H3913">
        <v>6.5</v>
      </c>
    </row>
    <row r="3914" spans="1:8" x14ac:dyDescent="0.25">
      <c r="A3914" t="s">
        <v>268</v>
      </c>
      <c r="B3914">
        <v>125</v>
      </c>
      <c r="C3914" s="32">
        <v>44665963</v>
      </c>
      <c r="D3914" t="s">
        <v>676</v>
      </c>
      <c r="E3914" t="s">
        <v>1536</v>
      </c>
      <c r="F3914" t="s">
        <v>11</v>
      </c>
      <c r="G3914" s="32">
        <v>58000000</v>
      </c>
      <c r="H3914">
        <v>6.3</v>
      </c>
    </row>
    <row r="3915" spans="1:8" x14ac:dyDescent="0.25">
      <c r="A3915" t="s">
        <v>762</v>
      </c>
      <c r="B3915">
        <v>128</v>
      </c>
      <c r="C3915" s="32">
        <v>72515360</v>
      </c>
      <c r="D3915" t="s">
        <v>763</v>
      </c>
      <c r="E3915" t="s">
        <v>764</v>
      </c>
      <c r="F3915" t="s">
        <v>765</v>
      </c>
      <c r="G3915" s="32">
        <v>80000000</v>
      </c>
      <c r="H3915">
        <v>6.4</v>
      </c>
    </row>
    <row r="3916" spans="1:8" x14ac:dyDescent="0.25">
      <c r="A3916" t="s">
        <v>2101</v>
      </c>
      <c r="B3916">
        <v>112</v>
      </c>
      <c r="C3916" s="32">
        <v>6105175</v>
      </c>
      <c r="D3916" t="s">
        <v>676</v>
      </c>
      <c r="E3916" t="s">
        <v>2102</v>
      </c>
      <c r="F3916" t="s">
        <v>11</v>
      </c>
      <c r="G3916" s="32">
        <v>44000000</v>
      </c>
      <c r="H3916">
        <v>6.6</v>
      </c>
    </row>
    <row r="3917" spans="1:8" x14ac:dyDescent="0.25">
      <c r="A3917" t="s">
        <v>1009</v>
      </c>
      <c r="B3917">
        <v>99</v>
      </c>
      <c r="C3917" s="32">
        <v>15071514</v>
      </c>
      <c r="D3917" t="s">
        <v>1010</v>
      </c>
      <c r="E3917" t="s">
        <v>1011</v>
      </c>
      <c r="F3917" t="s">
        <v>11</v>
      </c>
      <c r="G3917" s="32">
        <v>80000000</v>
      </c>
      <c r="H3917">
        <v>5.9</v>
      </c>
    </row>
    <row r="3918" spans="1:8" x14ac:dyDescent="0.25">
      <c r="A3918" t="s">
        <v>3955</v>
      </c>
      <c r="B3918">
        <v>100</v>
      </c>
      <c r="C3918" s="32">
        <v>18439082</v>
      </c>
      <c r="D3918" t="s">
        <v>1244</v>
      </c>
      <c r="E3918" t="s">
        <v>3956</v>
      </c>
      <c r="F3918" t="s">
        <v>11</v>
      </c>
      <c r="G3918" s="32">
        <v>18500000</v>
      </c>
      <c r="H3918">
        <v>6.4</v>
      </c>
    </row>
    <row r="3919" spans="1:8" x14ac:dyDescent="0.25">
      <c r="A3919" t="s">
        <v>197</v>
      </c>
      <c r="B3919">
        <v>90</v>
      </c>
      <c r="C3919" s="32">
        <v>23159305</v>
      </c>
      <c r="D3919" t="s">
        <v>201</v>
      </c>
      <c r="E3919" t="s">
        <v>1826</v>
      </c>
      <c r="F3919" t="s">
        <v>11</v>
      </c>
      <c r="G3919" s="32">
        <v>70000000</v>
      </c>
      <c r="H3919">
        <v>8</v>
      </c>
    </row>
    <row r="3920" spans="1:8" x14ac:dyDescent="0.25">
      <c r="A3920" t="s">
        <v>1677</v>
      </c>
      <c r="B3920">
        <v>105</v>
      </c>
      <c r="C3920" s="32">
        <v>29959436</v>
      </c>
      <c r="D3920" t="s">
        <v>2022</v>
      </c>
      <c r="E3920" t="s">
        <v>4550</v>
      </c>
      <c r="F3920" t="s">
        <v>11</v>
      </c>
      <c r="G3920" s="32">
        <v>13000000</v>
      </c>
      <c r="H3920">
        <v>6.4</v>
      </c>
    </row>
    <row r="3921" spans="1:8" x14ac:dyDescent="0.25">
      <c r="A3921" t="s">
        <v>1600</v>
      </c>
      <c r="B3921">
        <v>99</v>
      </c>
      <c r="C3921" s="32">
        <v>27663982</v>
      </c>
      <c r="D3921" t="s">
        <v>1478</v>
      </c>
      <c r="E3921" t="s">
        <v>2251</v>
      </c>
      <c r="F3921" t="s">
        <v>11</v>
      </c>
      <c r="G3921" s="32">
        <v>40000000</v>
      </c>
      <c r="H3921">
        <v>4.4000000000000004</v>
      </c>
    </row>
    <row r="3922" spans="1:8" x14ac:dyDescent="0.25">
      <c r="A3922" t="s">
        <v>91</v>
      </c>
      <c r="B3922">
        <v>136</v>
      </c>
      <c r="C3922" s="32">
        <v>35799026</v>
      </c>
      <c r="D3922" t="s">
        <v>566</v>
      </c>
      <c r="E3922" t="s">
        <v>567</v>
      </c>
      <c r="F3922" t="s">
        <v>11</v>
      </c>
      <c r="G3922" s="32">
        <v>126000000</v>
      </c>
      <c r="H3922">
        <v>6.9</v>
      </c>
    </row>
    <row r="3923" spans="1:8" x14ac:dyDescent="0.25">
      <c r="A3923" t="s">
        <v>91</v>
      </c>
      <c r="B3923">
        <v>136</v>
      </c>
      <c r="C3923" s="32">
        <v>35799026</v>
      </c>
      <c r="D3923" t="s">
        <v>566</v>
      </c>
      <c r="E3923" t="s">
        <v>567</v>
      </c>
      <c r="F3923" t="s">
        <v>11</v>
      </c>
      <c r="G3923" s="32">
        <v>126000000</v>
      </c>
      <c r="H3923">
        <v>6.9</v>
      </c>
    </row>
    <row r="3924" spans="1:8" x14ac:dyDescent="0.25">
      <c r="A3924" t="s">
        <v>1050</v>
      </c>
      <c r="B3924">
        <v>111</v>
      </c>
      <c r="C3924" s="32">
        <v>106126012</v>
      </c>
      <c r="D3924" t="s">
        <v>108</v>
      </c>
      <c r="E3924" t="s">
        <v>1360</v>
      </c>
      <c r="F3924" t="s">
        <v>11</v>
      </c>
      <c r="G3924" s="32">
        <v>60000000</v>
      </c>
      <c r="H3924">
        <v>7</v>
      </c>
    </row>
    <row r="3925" spans="1:8" x14ac:dyDescent="0.25">
      <c r="A3925" t="s">
        <v>1204</v>
      </c>
      <c r="B3925">
        <v>124</v>
      </c>
      <c r="C3925" s="32">
        <v>54910560</v>
      </c>
      <c r="D3925" t="s">
        <v>1141</v>
      </c>
      <c r="E3925" t="s">
        <v>1406</v>
      </c>
      <c r="F3925" t="s">
        <v>11</v>
      </c>
      <c r="G3925" s="32">
        <v>60000000</v>
      </c>
      <c r="H3925">
        <v>6.3</v>
      </c>
    </row>
    <row r="3926" spans="1:8" x14ac:dyDescent="0.25">
      <c r="A3926" t="s">
        <v>2985</v>
      </c>
      <c r="B3926">
        <v>94</v>
      </c>
      <c r="C3926" s="32">
        <v>6301131</v>
      </c>
      <c r="D3926" t="s">
        <v>758</v>
      </c>
      <c r="E3926" t="s">
        <v>2986</v>
      </c>
      <c r="F3926" t="s">
        <v>11</v>
      </c>
      <c r="G3926" s="32">
        <v>29000000</v>
      </c>
      <c r="H3926">
        <v>7.1</v>
      </c>
    </row>
    <row r="3927" spans="1:8" x14ac:dyDescent="0.25">
      <c r="A3927" t="s">
        <v>5038</v>
      </c>
      <c r="B3927">
        <v>85</v>
      </c>
      <c r="C3927" s="32">
        <v>48405881.850000001</v>
      </c>
      <c r="D3927" t="s">
        <v>1051</v>
      </c>
      <c r="E3927" t="s">
        <v>5235</v>
      </c>
      <c r="F3927" t="s">
        <v>11</v>
      </c>
      <c r="G3927" s="32">
        <v>39887981.009999998</v>
      </c>
      <c r="H3927">
        <v>5.2</v>
      </c>
    </row>
    <row r="3928" spans="1:8" x14ac:dyDescent="0.25">
      <c r="A3928" t="s">
        <v>6280</v>
      </c>
      <c r="B3928">
        <v>82</v>
      </c>
      <c r="C3928" s="32">
        <v>7557877</v>
      </c>
      <c r="D3928" t="s">
        <v>336</v>
      </c>
      <c r="E3928" t="s">
        <v>6281</v>
      </c>
      <c r="F3928" t="s">
        <v>11</v>
      </c>
      <c r="G3928" s="32">
        <v>39887981.009999998</v>
      </c>
      <c r="H3928">
        <v>4.5999999999999996</v>
      </c>
    </row>
    <row r="3929" spans="1:8" x14ac:dyDescent="0.25">
      <c r="A3929" t="s">
        <v>7402</v>
      </c>
      <c r="B3929">
        <v>96</v>
      </c>
      <c r="C3929" s="32">
        <v>703</v>
      </c>
      <c r="D3929" t="s">
        <v>866</v>
      </c>
      <c r="E3929" t="s">
        <v>7403</v>
      </c>
      <c r="F3929" t="s">
        <v>11</v>
      </c>
      <c r="G3929" s="32">
        <v>1500000</v>
      </c>
      <c r="H3929">
        <v>5.4</v>
      </c>
    </row>
    <row r="3930" spans="1:8" x14ac:dyDescent="0.25">
      <c r="A3930" t="s">
        <v>5185</v>
      </c>
      <c r="B3930">
        <v>96</v>
      </c>
      <c r="C3930" s="32">
        <v>1474508</v>
      </c>
      <c r="D3930" t="s">
        <v>866</v>
      </c>
      <c r="E3930" t="s">
        <v>5186</v>
      </c>
      <c r="F3930" t="s">
        <v>11</v>
      </c>
      <c r="G3930" s="32">
        <v>5000000</v>
      </c>
      <c r="H3930">
        <v>6.5</v>
      </c>
    </row>
    <row r="3931" spans="1:8" x14ac:dyDescent="0.25">
      <c r="A3931" t="s">
        <v>1685</v>
      </c>
      <c r="B3931">
        <v>141</v>
      </c>
      <c r="C3931" s="32">
        <v>47105085</v>
      </c>
      <c r="D3931" t="s">
        <v>661</v>
      </c>
      <c r="E3931" t="s">
        <v>1790</v>
      </c>
      <c r="F3931" t="s">
        <v>11</v>
      </c>
      <c r="G3931" s="32">
        <v>50000000</v>
      </c>
      <c r="H3931">
        <v>7.4</v>
      </c>
    </row>
    <row r="3932" spans="1:8" x14ac:dyDescent="0.25">
      <c r="A3932" t="s">
        <v>3632</v>
      </c>
      <c r="B3932">
        <v>72</v>
      </c>
      <c r="C3932" s="32">
        <v>47887943</v>
      </c>
      <c r="D3932" t="s">
        <v>3633</v>
      </c>
      <c r="E3932" t="s">
        <v>3634</v>
      </c>
      <c r="F3932" t="s">
        <v>11</v>
      </c>
      <c r="G3932" s="32">
        <v>20000000</v>
      </c>
      <c r="H3932">
        <v>5.4</v>
      </c>
    </row>
    <row r="3933" spans="1:8" x14ac:dyDescent="0.25">
      <c r="A3933" t="s">
        <v>153</v>
      </c>
      <c r="B3933">
        <v>106</v>
      </c>
      <c r="C3933" s="32">
        <v>362645141</v>
      </c>
      <c r="D3933" t="s">
        <v>177</v>
      </c>
      <c r="E3933" t="s">
        <v>178</v>
      </c>
      <c r="F3933" t="s">
        <v>11</v>
      </c>
      <c r="G3933" s="32">
        <v>175000000</v>
      </c>
      <c r="H3933">
        <v>7.8</v>
      </c>
    </row>
    <row r="3934" spans="1:8" x14ac:dyDescent="0.25">
      <c r="A3934" t="s">
        <v>153</v>
      </c>
      <c r="B3934">
        <v>106</v>
      </c>
      <c r="C3934" s="32">
        <v>362645141</v>
      </c>
      <c r="D3934" t="s">
        <v>177</v>
      </c>
      <c r="E3934" t="s">
        <v>178</v>
      </c>
      <c r="F3934" t="s">
        <v>11</v>
      </c>
      <c r="G3934" s="32">
        <v>175000000</v>
      </c>
      <c r="H3934">
        <v>7.8</v>
      </c>
    </row>
    <row r="3935" spans="1:8" x14ac:dyDescent="0.25">
      <c r="A3935" t="s">
        <v>2049</v>
      </c>
      <c r="B3935">
        <v>118</v>
      </c>
      <c r="C3935" s="32">
        <v>44834712</v>
      </c>
      <c r="D3935" t="s">
        <v>1387</v>
      </c>
      <c r="E3935" t="s">
        <v>2050</v>
      </c>
      <c r="F3935" t="s">
        <v>11</v>
      </c>
      <c r="G3935" s="32">
        <v>44000000</v>
      </c>
      <c r="H3935">
        <v>5.6</v>
      </c>
    </row>
    <row r="3936" spans="1:8" x14ac:dyDescent="0.25">
      <c r="A3936" t="s">
        <v>2118</v>
      </c>
      <c r="B3936">
        <v>126</v>
      </c>
      <c r="C3936" s="32">
        <v>90800000</v>
      </c>
      <c r="D3936" t="s">
        <v>2119</v>
      </c>
      <c r="E3936" t="s">
        <v>2120</v>
      </c>
      <c r="F3936" t="s">
        <v>11</v>
      </c>
      <c r="G3936" s="32">
        <v>8000000</v>
      </c>
      <c r="H3936">
        <v>7.2</v>
      </c>
    </row>
    <row r="3937" spans="1:8" x14ac:dyDescent="0.25">
      <c r="A3937" t="s">
        <v>2118</v>
      </c>
      <c r="B3937">
        <v>126</v>
      </c>
      <c r="C3937" s="32">
        <v>90800000</v>
      </c>
      <c r="D3937" t="s">
        <v>2119</v>
      </c>
      <c r="E3937" t="s">
        <v>2120</v>
      </c>
      <c r="F3937" t="s">
        <v>11</v>
      </c>
      <c r="G3937" s="32">
        <v>8000000</v>
      </c>
      <c r="H3937">
        <v>7.2</v>
      </c>
    </row>
    <row r="3938" spans="1:8" x14ac:dyDescent="0.25">
      <c r="A3938" t="s">
        <v>1787</v>
      </c>
      <c r="B3938">
        <v>83</v>
      </c>
      <c r="C3938" s="32">
        <v>48405881.850000001</v>
      </c>
      <c r="D3938" t="s">
        <v>676</v>
      </c>
      <c r="E3938" t="s">
        <v>7579</v>
      </c>
      <c r="F3938" t="s">
        <v>11</v>
      </c>
      <c r="G3938" s="32">
        <v>650000</v>
      </c>
      <c r="H3938">
        <v>6.5</v>
      </c>
    </row>
    <row r="3939" spans="1:8" x14ac:dyDescent="0.25">
      <c r="A3939" t="s">
        <v>233</v>
      </c>
      <c r="B3939">
        <v>104</v>
      </c>
      <c r="C3939" s="32">
        <v>69688384</v>
      </c>
      <c r="D3939" t="s">
        <v>167</v>
      </c>
      <c r="E3939" t="s">
        <v>1269</v>
      </c>
      <c r="F3939" t="s">
        <v>11</v>
      </c>
      <c r="G3939" s="32">
        <v>60000000</v>
      </c>
      <c r="H3939">
        <v>6.1</v>
      </c>
    </row>
    <row r="3940" spans="1:8" x14ac:dyDescent="0.25">
      <c r="A3940" t="s">
        <v>6260</v>
      </c>
      <c r="B3940">
        <v>106</v>
      </c>
      <c r="C3940" s="32">
        <v>20803237</v>
      </c>
      <c r="D3940" t="s">
        <v>866</v>
      </c>
      <c r="E3940" t="s">
        <v>6261</v>
      </c>
      <c r="F3940" t="s">
        <v>11</v>
      </c>
      <c r="G3940" s="32">
        <v>3500000</v>
      </c>
      <c r="H3940">
        <v>7.1</v>
      </c>
    </row>
    <row r="3941" spans="1:8" x14ac:dyDescent="0.25">
      <c r="A3941" t="s">
        <v>3177</v>
      </c>
      <c r="B3941">
        <v>109</v>
      </c>
      <c r="C3941" s="32">
        <v>214966</v>
      </c>
      <c r="D3941" t="s">
        <v>730</v>
      </c>
      <c r="E3941" t="s">
        <v>4721</v>
      </c>
      <c r="F3941" t="s">
        <v>11</v>
      </c>
      <c r="G3941" s="32">
        <v>13000000</v>
      </c>
      <c r="H3941">
        <v>6.1</v>
      </c>
    </row>
    <row r="3942" spans="1:8" x14ac:dyDescent="0.25">
      <c r="A3942" t="s">
        <v>7688</v>
      </c>
      <c r="B3942">
        <v>101</v>
      </c>
      <c r="C3942" s="32">
        <v>48405881.850000001</v>
      </c>
      <c r="D3942" t="s">
        <v>661</v>
      </c>
      <c r="E3942" t="s">
        <v>7689</v>
      </c>
      <c r="F3942" t="s">
        <v>950</v>
      </c>
      <c r="G3942" s="32">
        <v>500000</v>
      </c>
      <c r="H3942">
        <v>6.9</v>
      </c>
    </row>
    <row r="3943" spans="1:8" x14ac:dyDescent="0.25">
      <c r="A3943" t="s">
        <v>73</v>
      </c>
      <c r="B3943">
        <v>110</v>
      </c>
      <c r="C3943" s="32">
        <v>47456450</v>
      </c>
      <c r="D3943" t="s">
        <v>307</v>
      </c>
      <c r="E3943" t="s">
        <v>1104</v>
      </c>
      <c r="F3943" t="s">
        <v>11</v>
      </c>
      <c r="G3943" s="32">
        <v>70000000</v>
      </c>
      <c r="H3943">
        <v>7.1</v>
      </c>
    </row>
    <row r="3944" spans="1:8" x14ac:dyDescent="0.25">
      <c r="A3944" t="s">
        <v>1254</v>
      </c>
      <c r="B3944">
        <v>118</v>
      </c>
      <c r="C3944" s="32">
        <v>138795342</v>
      </c>
      <c r="D3944" t="s">
        <v>2079</v>
      </c>
      <c r="E3944" t="s">
        <v>4279</v>
      </c>
      <c r="F3944" t="s">
        <v>11</v>
      </c>
      <c r="G3944" s="32">
        <v>15000000</v>
      </c>
      <c r="H3944">
        <v>8</v>
      </c>
    </row>
    <row r="3945" spans="1:8" x14ac:dyDescent="0.25">
      <c r="A3945" t="s">
        <v>39</v>
      </c>
      <c r="B3945">
        <v>128</v>
      </c>
      <c r="C3945" s="32">
        <v>15797907</v>
      </c>
      <c r="D3945" t="s">
        <v>1165</v>
      </c>
      <c r="E3945" t="s">
        <v>3751</v>
      </c>
      <c r="F3945" t="s">
        <v>3752</v>
      </c>
      <c r="G3945" s="32">
        <v>20000000</v>
      </c>
      <c r="H3945">
        <v>7.6</v>
      </c>
    </row>
    <row r="3946" spans="1:8" x14ac:dyDescent="0.25">
      <c r="A3946" t="s">
        <v>7228</v>
      </c>
      <c r="B3946">
        <v>110</v>
      </c>
      <c r="C3946" s="32">
        <v>3830</v>
      </c>
      <c r="D3946" t="s">
        <v>866</v>
      </c>
      <c r="E3946" t="s">
        <v>7229</v>
      </c>
      <c r="F3946" t="s">
        <v>950</v>
      </c>
      <c r="G3946" s="32">
        <v>1200000</v>
      </c>
      <c r="H3946">
        <v>7.2</v>
      </c>
    </row>
    <row r="3947" spans="1:8" x14ac:dyDescent="0.25">
      <c r="A3947" t="s">
        <v>2075</v>
      </c>
      <c r="B3947">
        <v>84</v>
      </c>
      <c r="C3947" s="32">
        <v>13592872</v>
      </c>
      <c r="D3947" t="s">
        <v>676</v>
      </c>
      <c r="E3947" t="s">
        <v>4946</v>
      </c>
      <c r="F3947" t="s">
        <v>11</v>
      </c>
      <c r="G3947" s="32">
        <v>11000000</v>
      </c>
      <c r="H3947">
        <v>5.0999999999999996</v>
      </c>
    </row>
    <row r="3948" spans="1:8" x14ac:dyDescent="0.25">
      <c r="A3948" t="s">
        <v>6941</v>
      </c>
      <c r="B3948">
        <v>92</v>
      </c>
      <c r="C3948" s="32">
        <v>7927</v>
      </c>
      <c r="D3948" t="s">
        <v>6942</v>
      </c>
      <c r="E3948" t="s">
        <v>6943</v>
      </c>
      <c r="F3948" t="s">
        <v>11</v>
      </c>
      <c r="G3948" s="32">
        <v>2300000</v>
      </c>
      <c r="H3948">
        <v>7.7</v>
      </c>
    </row>
    <row r="3949" spans="1:8" x14ac:dyDescent="0.25">
      <c r="A3949" t="s">
        <v>2409</v>
      </c>
      <c r="B3949">
        <v>104</v>
      </c>
      <c r="C3949" s="32">
        <v>39692139</v>
      </c>
      <c r="D3949" t="s">
        <v>2031</v>
      </c>
      <c r="E3949" t="s">
        <v>2505</v>
      </c>
      <c r="F3949" t="s">
        <v>11</v>
      </c>
      <c r="G3949" s="32">
        <v>35000000</v>
      </c>
      <c r="H3949">
        <v>6.2</v>
      </c>
    </row>
    <row r="3950" spans="1:8" x14ac:dyDescent="0.25">
      <c r="A3950" t="s">
        <v>2199</v>
      </c>
      <c r="B3950">
        <v>99</v>
      </c>
      <c r="C3950" s="32">
        <v>52320979</v>
      </c>
      <c r="D3950" t="s">
        <v>226</v>
      </c>
      <c r="E3950" t="s">
        <v>2200</v>
      </c>
      <c r="F3950" t="s">
        <v>11</v>
      </c>
      <c r="G3950" s="32">
        <v>40000000</v>
      </c>
      <c r="H3950">
        <v>6.8</v>
      </c>
    </row>
    <row r="3951" spans="1:8" x14ac:dyDescent="0.25">
      <c r="A3951" t="s">
        <v>1077</v>
      </c>
      <c r="B3951">
        <v>69</v>
      </c>
      <c r="C3951" s="32">
        <v>48092846</v>
      </c>
      <c r="D3951" t="s">
        <v>970</v>
      </c>
      <c r="E3951" t="s">
        <v>4741</v>
      </c>
      <c r="F3951" t="s">
        <v>11</v>
      </c>
      <c r="G3951" s="32">
        <v>12500000</v>
      </c>
      <c r="H3951">
        <v>7.3</v>
      </c>
    </row>
    <row r="3952" spans="1:8" x14ac:dyDescent="0.25">
      <c r="A3952" t="s">
        <v>2398</v>
      </c>
      <c r="B3952">
        <v>111</v>
      </c>
      <c r="C3952" s="32">
        <v>146083</v>
      </c>
      <c r="D3952" t="s">
        <v>1903</v>
      </c>
      <c r="E3952" t="s">
        <v>5511</v>
      </c>
      <c r="F3952" t="s">
        <v>11</v>
      </c>
      <c r="G3952" s="32">
        <v>39887981.009999998</v>
      </c>
      <c r="H3952">
        <v>6.3</v>
      </c>
    </row>
    <row r="3953" spans="1:8" x14ac:dyDescent="0.25">
      <c r="A3953" t="s">
        <v>304</v>
      </c>
      <c r="B3953">
        <v>103</v>
      </c>
      <c r="C3953" s="32">
        <v>131564731</v>
      </c>
      <c r="D3953" t="s">
        <v>47</v>
      </c>
      <c r="E3953" t="s">
        <v>305</v>
      </c>
      <c r="F3953" t="s">
        <v>11</v>
      </c>
      <c r="G3953" s="32">
        <v>150000000</v>
      </c>
      <c r="H3953">
        <v>4.2</v>
      </c>
    </row>
    <row r="3954" spans="1:8" x14ac:dyDescent="0.25">
      <c r="A3954" t="s">
        <v>7386</v>
      </c>
      <c r="B3954">
        <v>98</v>
      </c>
      <c r="C3954" s="32">
        <v>22434</v>
      </c>
      <c r="D3954" t="s">
        <v>866</v>
      </c>
      <c r="E3954" t="s">
        <v>7387</v>
      </c>
      <c r="F3954" t="s">
        <v>11</v>
      </c>
      <c r="G3954" s="32">
        <v>39887981.009999998</v>
      </c>
      <c r="H3954">
        <v>6.9</v>
      </c>
    </row>
    <row r="3955" spans="1:8" x14ac:dyDescent="0.25">
      <c r="A3955" t="s">
        <v>1486</v>
      </c>
      <c r="B3955">
        <v>131</v>
      </c>
      <c r="C3955" s="32">
        <v>18208078</v>
      </c>
      <c r="D3955" t="s">
        <v>307</v>
      </c>
      <c r="E3955" t="s">
        <v>1487</v>
      </c>
      <c r="F3955" t="s">
        <v>11</v>
      </c>
      <c r="G3955" s="32">
        <v>60000000</v>
      </c>
      <c r="H3955">
        <v>6.9</v>
      </c>
    </row>
    <row r="3956" spans="1:8" x14ac:dyDescent="0.25">
      <c r="A3956" t="s">
        <v>4987</v>
      </c>
      <c r="B3956">
        <v>98</v>
      </c>
      <c r="C3956" s="32">
        <v>23838</v>
      </c>
      <c r="D3956" t="s">
        <v>1478</v>
      </c>
      <c r="E3956" t="s">
        <v>4988</v>
      </c>
      <c r="F3956" t="s">
        <v>11</v>
      </c>
      <c r="G3956" s="32">
        <v>7000000</v>
      </c>
      <c r="H3956">
        <v>5.5</v>
      </c>
    </row>
    <row r="3957" spans="1:8" x14ac:dyDescent="0.25">
      <c r="A3957" t="s">
        <v>5042</v>
      </c>
      <c r="B3957">
        <v>109</v>
      </c>
      <c r="C3957" s="32">
        <v>33000000</v>
      </c>
      <c r="D3957" t="s">
        <v>5043</v>
      </c>
      <c r="E3957" t="s">
        <v>5044</v>
      </c>
      <c r="F3957" t="s">
        <v>11</v>
      </c>
      <c r="G3957" s="32">
        <v>10000000</v>
      </c>
      <c r="H3957">
        <v>6.9</v>
      </c>
    </row>
    <row r="3958" spans="1:8" x14ac:dyDescent="0.25">
      <c r="A3958" t="s">
        <v>3217</v>
      </c>
      <c r="B3958">
        <v>219</v>
      </c>
      <c r="C3958" s="32">
        <v>43984230</v>
      </c>
      <c r="D3958" t="s">
        <v>2022</v>
      </c>
      <c r="E3958" t="s">
        <v>3218</v>
      </c>
      <c r="F3958" t="s">
        <v>11</v>
      </c>
      <c r="G3958" s="32">
        <v>23000000</v>
      </c>
      <c r="H3958">
        <v>7.8</v>
      </c>
    </row>
    <row r="3959" spans="1:8" x14ac:dyDescent="0.25">
      <c r="A3959" t="s">
        <v>6269</v>
      </c>
      <c r="B3959">
        <v>93</v>
      </c>
      <c r="C3959" s="32">
        <v>15152879</v>
      </c>
      <c r="D3959" t="s">
        <v>1499</v>
      </c>
      <c r="E3959" t="s">
        <v>6270</v>
      </c>
      <c r="F3959" t="s">
        <v>11</v>
      </c>
      <c r="G3959" s="32">
        <v>5000000</v>
      </c>
      <c r="H3959">
        <v>4</v>
      </c>
    </row>
    <row r="3960" spans="1:8" x14ac:dyDescent="0.25">
      <c r="A3960" t="s">
        <v>6989</v>
      </c>
      <c r="B3960">
        <v>87</v>
      </c>
      <c r="C3960" s="32">
        <v>40990055</v>
      </c>
      <c r="D3960" t="s">
        <v>1499</v>
      </c>
      <c r="E3960" t="s">
        <v>6990</v>
      </c>
      <c r="F3960" t="s">
        <v>11</v>
      </c>
      <c r="G3960" s="32">
        <v>1800000</v>
      </c>
      <c r="H3960">
        <v>5.6</v>
      </c>
    </row>
    <row r="3961" spans="1:8" x14ac:dyDescent="0.25">
      <c r="A3961" t="s">
        <v>1856</v>
      </c>
      <c r="B3961">
        <v>94</v>
      </c>
      <c r="C3961" s="32">
        <v>137945</v>
      </c>
      <c r="D3961" t="s">
        <v>1184</v>
      </c>
      <c r="E3961" t="s">
        <v>6906</v>
      </c>
      <c r="F3961" t="s">
        <v>11</v>
      </c>
      <c r="G3961" s="32">
        <v>39887981.009999998</v>
      </c>
      <c r="H3961">
        <v>5.9</v>
      </c>
    </row>
    <row r="3962" spans="1:8" x14ac:dyDescent="0.25">
      <c r="A3962" t="s">
        <v>2698</v>
      </c>
      <c r="B3962">
        <v>100</v>
      </c>
      <c r="C3962" s="32">
        <v>163591</v>
      </c>
      <c r="D3962" t="s">
        <v>676</v>
      </c>
      <c r="E3962" t="s">
        <v>4619</v>
      </c>
      <c r="F3962" t="s">
        <v>11</v>
      </c>
      <c r="G3962" s="32">
        <v>13400000</v>
      </c>
      <c r="H3962">
        <v>3.6</v>
      </c>
    </row>
    <row r="3963" spans="1:8" x14ac:dyDescent="0.25">
      <c r="A3963" t="s">
        <v>4332</v>
      </c>
      <c r="B3963">
        <v>114</v>
      </c>
      <c r="C3963" s="32">
        <v>32721635</v>
      </c>
      <c r="D3963" t="s">
        <v>2296</v>
      </c>
      <c r="E3963" t="s">
        <v>4333</v>
      </c>
      <c r="F3963" t="s">
        <v>11</v>
      </c>
      <c r="G3963" s="32">
        <v>15000000</v>
      </c>
      <c r="H3963">
        <v>6.6</v>
      </c>
    </row>
    <row r="3964" spans="1:8" x14ac:dyDescent="0.25">
      <c r="A3964" t="s">
        <v>4332</v>
      </c>
      <c r="B3964">
        <v>114</v>
      </c>
      <c r="C3964" s="32">
        <v>32721635</v>
      </c>
      <c r="D3964" t="s">
        <v>2296</v>
      </c>
      <c r="E3964" t="s">
        <v>4333</v>
      </c>
      <c r="F3964" t="s">
        <v>11</v>
      </c>
      <c r="G3964" s="32">
        <v>15000000</v>
      </c>
      <c r="H3964">
        <v>6.6</v>
      </c>
    </row>
    <row r="3965" spans="1:8" x14ac:dyDescent="0.25">
      <c r="A3965" t="s">
        <v>1441</v>
      </c>
      <c r="B3965">
        <v>121</v>
      </c>
      <c r="C3965" s="32">
        <v>17605861</v>
      </c>
      <c r="D3965" t="s">
        <v>2042</v>
      </c>
      <c r="E3965" t="s">
        <v>5794</v>
      </c>
      <c r="F3965" t="s">
        <v>11</v>
      </c>
      <c r="G3965" s="32">
        <v>6000000</v>
      </c>
      <c r="H3965">
        <v>7.7</v>
      </c>
    </row>
    <row r="3966" spans="1:8" x14ac:dyDescent="0.25">
      <c r="A3966" t="s">
        <v>1238</v>
      </c>
      <c r="B3966">
        <v>102</v>
      </c>
      <c r="C3966" s="32">
        <v>5932060</v>
      </c>
      <c r="D3966" t="s">
        <v>1239</v>
      </c>
      <c r="E3966" t="s">
        <v>1240</v>
      </c>
      <c r="F3966" t="s">
        <v>11</v>
      </c>
      <c r="G3966" s="32">
        <v>35000000</v>
      </c>
      <c r="H3966">
        <v>5.4</v>
      </c>
    </row>
    <row r="3967" spans="1:8" x14ac:dyDescent="0.25">
      <c r="A3967" t="s">
        <v>553</v>
      </c>
      <c r="B3967">
        <v>117</v>
      </c>
      <c r="C3967" s="32">
        <v>72455275</v>
      </c>
      <c r="D3967" t="s">
        <v>2158</v>
      </c>
      <c r="E3967" t="s">
        <v>2159</v>
      </c>
      <c r="F3967" t="s">
        <v>11</v>
      </c>
      <c r="G3967" s="32">
        <v>40000000</v>
      </c>
      <c r="H3967">
        <v>7.8</v>
      </c>
    </row>
    <row r="3968" spans="1:8" x14ac:dyDescent="0.25">
      <c r="A3968" t="s">
        <v>338</v>
      </c>
      <c r="B3968">
        <v>154</v>
      </c>
      <c r="C3968" s="32">
        <v>111110575</v>
      </c>
      <c r="D3968" t="s">
        <v>339</v>
      </c>
      <c r="E3968" t="s">
        <v>340</v>
      </c>
      <c r="F3968" t="s">
        <v>11</v>
      </c>
      <c r="G3968" s="32">
        <v>140000000</v>
      </c>
      <c r="H3968">
        <v>7.7</v>
      </c>
    </row>
    <row r="3969" spans="1:8" x14ac:dyDescent="0.25">
      <c r="A3969" t="s">
        <v>2337</v>
      </c>
      <c r="B3969">
        <v>93</v>
      </c>
      <c r="C3969" s="32">
        <v>463730</v>
      </c>
      <c r="D3969" t="s">
        <v>676</v>
      </c>
      <c r="E3969" t="s">
        <v>2338</v>
      </c>
      <c r="F3969" t="s">
        <v>11</v>
      </c>
      <c r="G3969" s="32">
        <v>39887981.009999998</v>
      </c>
      <c r="H3969">
        <v>5.7</v>
      </c>
    </row>
    <row r="3970" spans="1:8" x14ac:dyDescent="0.25">
      <c r="A3970" t="s">
        <v>6775</v>
      </c>
      <c r="B3970">
        <v>117</v>
      </c>
      <c r="C3970" s="32">
        <v>379643</v>
      </c>
      <c r="D3970" t="s">
        <v>1165</v>
      </c>
      <c r="E3970" t="s">
        <v>6776</v>
      </c>
      <c r="F3970" t="s">
        <v>11</v>
      </c>
      <c r="G3970" s="32">
        <v>2200000</v>
      </c>
      <c r="H3970">
        <v>5.9</v>
      </c>
    </row>
    <row r="3971" spans="1:8" x14ac:dyDescent="0.25">
      <c r="A3971" t="s">
        <v>2099</v>
      </c>
      <c r="B3971">
        <v>107</v>
      </c>
      <c r="C3971" s="32">
        <v>62933793</v>
      </c>
      <c r="D3971" t="s">
        <v>3612</v>
      </c>
      <c r="E3971" t="s">
        <v>3613</v>
      </c>
      <c r="F3971" t="s">
        <v>11</v>
      </c>
      <c r="G3971" s="32">
        <v>20000000</v>
      </c>
      <c r="H3971">
        <v>5.8</v>
      </c>
    </row>
    <row r="3972" spans="1:8" x14ac:dyDescent="0.25">
      <c r="A3972" t="s">
        <v>2910</v>
      </c>
      <c r="B3972">
        <v>107</v>
      </c>
      <c r="C3972" s="32">
        <v>12026670</v>
      </c>
      <c r="D3972" t="s">
        <v>108</v>
      </c>
      <c r="E3972" t="s">
        <v>2911</v>
      </c>
      <c r="F3972" t="s">
        <v>11</v>
      </c>
      <c r="G3972" s="32">
        <v>45000000</v>
      </c>
      <c r="H3972">
        <v>6.4</v>
      </c>
    </row>
    <row r="3973" spans="1:8" x14ac:dyDescent="0.25">
      <c r="A3973" t="s">
        <v>3164</v>
      </c>
      <c r="B3973">
        <v>112</v>
      </c>
      <c r="C3973" s="32">
        <v>6615578</v>
      </c>
      <c r="D3973" t="s">
        <v>2150</v>
      </c>
      <c r="E3973" t="s">
        <v>4032</v>
      </c>
      <c r="F3973" t="s">
        <v>11</v>
      </c>
      <c r="G3973" s="32">
        <v>13000000</v>
      </c>
      <c r="H3973">
        <v>7</v>
      </c>
    </row>
    <row r="3974" spans="1:8" x14ac:dyDescent="0.25">
      <c r="A3974" t="s">
        <v>155</v>
      </c>
      <c r="B3974">
        <v>164</v>
      </c>
      <c r="C3974" s="32">
        <v>8373585</v>
      </c>
      <c r="D3974" t="s">
        <v>1165</v>
      </c>
      <c r="E3974" t="s">
        <v>5633</v>
      </c>
      <c r="F3974" t="s">
        <v>11</v>
      </c>
      <c r="G3974" s="32">
        <v>7000000</v>
      </c>
      <c r="H3974">
        <v>7.6</v>
      </c>
    </row>
    <row r="3975" spans="1:8" x14ac:dyDescent="0.25">
      <c r="A3975" t="s">
        <v>2274</v>
      </c>
      <c r="B3975">
        <v>92</v>
      </c>
      <c r="C3975" s="32">
        <v>12836</v>
      </c>
      <c r="D3975" t="s">
        <v>524</v>
      </c>
      <c r="E3975" t="s">
        <v>6335</v>
      </c>
      <c r="F3975" t="s">
        <v>11</v>
      </c>
      <c r="G3975" s="32">
        <v>4000000</v>
      </c>
      <c r="H3975">
        <v>5.8</v>
      </c>
    </row>
    <row r="3976" spans="1:8" x14ac:dyDescent="0.25">
      <c r="A3976" t="s">
        <v>155</v>
      </c>
      <c r="B3976">
        <v>117</v>
      </c>
      <c r="C3976" s="32">
        <v>321952</v>
      </c>
      <c r="D3976" t="s">
        <v>1385</v>
      </c>
      <c r="E3976" t="s">
        <v>8076</v>
      </c>
      <c r="F3976" t="s">
        <v>11</v>
      </c>
      <c r="G3976" s="32">
        <v>39887981.009999998</v>
      </c>
      <c r="H3976">
        <v>8.1999999999999993</v>
      </c>
    </row>
    <row r="3977" spans="1:8" x14ac:dyDescent="0.25">
      <c r="A3977" t="s">
        <v>358</v>
      </c>
      <c r="B3977">
        <v>106</v>
      </c>
      <c r="C3977" s="32">
        <v>27356090</v>
      </c>
      <c r="D3977" t="s">
        <v>13</v>
      </c>
      <c r="E3977" t="s">
        <v>982</v>
      </c>
      <c r="F3977" t="s">
        <v>11</v>
      </c>
      <c r="G3977" s="32">
        <v>90000000</v>
      </c>
      <c r="H3977">
        <v>6</v>
      </c>
    </row>
    <row r="3978" spans="1:8" x14ac:dyDescent="0.25">
      <c r="A3978" t="s">
        <v>2864</v>
      </c>
      <c r="B3978">
        <v>140</v>
      </c>
      <c r="C3978" s="32">
        <v>32101000</v>
      </c>
      <c r="D3978" t="s">
        <v>3450</v>
      </c>
      <c r="E3978" t="s">
        <v>5045</v>
      </c>
      <c r="F3978" t="s">
        <v>11</v>
      </c>
      <c r="G3978" s="32">
        <v>10000000</v>
      </c>
      <c r="H3978">
        <v>5.4</v>
      </c>
    </row>
    <row r="3979" spans="1:8" x14ac:dyDescent="0.25">
      <c r="A3979" t="s">
        <v>5967</v>
      </c>
      <c r="B3979">
        <v>83</v>
      </c>
      <c r="C3979" s="32">
        <v>25799043</v>
      </c>
      <c r="D3979" t="s">
        <v>1478</v>
      </c>
      <c r="E3979" t="s">
        <v>5968</v>
      </c>
      <c r="F3979" t="s">
        <v>11</v>
      </c>
      <c r="G3979" s="32">
        <v>3300000</v>
      </c>
      <c r="H3979">
        <v>5.2</v>
      </c>
    </row>
    <row r="3980" spans="1:8" x14ac:dyDescent="0.25">
      <c r="A3980" t="s">
        <v>1017</v>
      </c>
      <c r="B3980">
        <v>110</v>
      </c>
      <c r="C3980" s="32">
        <v>66462600</v>
      </c>
      <c r="D3980" t="s">
        <v>9</v>
      </c>
      <c r="E3980" t="s">
        <v>1018</v>
      </c>
      <c r="F3980" t="s">
        <v>11</v>
      </c>
      <c r="G3980" s="32">
        <v>78000000</v>
      </c>
      <c r="H3980">
        <v>5.8</v>
      </c>
    </row>
    <row r="3981" spans="1:8" x14ac:dyDescent="0.25">
      <c r="A3981" t="s">
        <v>1375</v>
      </c>
      <c r="B3981">
        <v>126</v>
      </c>
      <c r="C3981" s="32">
        <v>30695227</v>
      </c>
      <c r="D3981" t="s">
        <v>1466</v>
      </c>
      <c r="E3981" t="s">
        <v>1467</v>
      </c>
      <c r="F3981" t="s">
        <v>11</v>
      </c>
      <c r="G3981" s="32">
        <v>60000000</v>
      </c>
      <c r="H3981">
        <v>6.7</v>
      </c>
    </row>
    <row r="3982" spans="1:8" x14ac:dyDescent="0.25">
      <c r="A3982" t="s">
        <v>6818</v>
      </c>
      <c r="B3982">
        <v>102</v>
      </c>
      <c r="C3982" s="32">
        <v>11546543</v>
      </c>
      <c r="D3982" t="s">
        <v>735</v>
      </c>
      <c r="E3982" t="s">
        <v>6819</v>
      </c>
      <c r="F3982" t="s">
        <v>2453</v>
      </c>
      <c r="G3982" s="32">
        <v>2000000</v>
      </c>
      <c r="H3982">
        <v>7.6</v>
      </c>
    </row>
    <row r="3983" spans="1:8" x14ac:dyDescent="0.25">
      <c r="A3983" t="s">
        <v>8081</v>
      </c>
      <c r="B3983">
        <v>78</v>
      </c>
      <c r="C3983" s="32">
        <v>243768</v>
      </c>
      <c r="D3983" t="s">
        <v>5087</v>
      </c>
      <c r="E3983" t="s">
        <v>8082</v>
      </c>
      <c r="F3983" t="s">
        <v>11</v>
      </c>
      <c r="G3983" s="32">
        <v>30000</v>
      </c>
      <c r="H3983">
        <v>4.0999999999999996</v>
      </c>
    </row>
    <row r="3984" spans="1:8" x14ac:dyDescent="0.25">
      <c r="A3984" t="s">
        <v>6960</v>
      </c>
      <c r="B3984">
        <v>108</v>
      </c>
      <c r="C3984" s="32">
        <v>48405881.850000001</v>
      </c>
      <c r="D3984" t="s">
        <v>6961</v>
      </c>
      <c r="E3984" t="s">
        <v>6962</v>
      </c>
      <c r="F3984" t="s">
        <v>11</v>
      </c>
      <c r="G3984" s="32">
        <v>2000000</v>
      </c>
      <c r="H3984">
        <v>4.4000000000000004</v>
      </c>
    </row>
    <row r="3985" spans="1:8" x14ac:dyDescent="0.25">
      <c r="A3985" t="s">
        <v>711</v>
      </c>
      <c r="B3985">
        <v>99</v>
      </c>
      <c r="C3985" s="32">
        <v>18821279</v>
      </c>
      <c r="D3985" t="s">
        <v>13</v>
      </c>
      <c r="E3985" t="s">
        <v>1209</v>
      </c>
      <c r="F3985" t="s">
        <v>11</v>
      </c>
      <c r="G3985" s="32">
        <v>70000000</v>
      </c>
      <c r="H3985">
        <v>4.2</v>
      </c>
    </row>
    <row r="3986" spans="1:8" x14ac:dyDescent="0.25">
      <c r="A3986" t="s">
        <v>5348</v>
      </c>
      <c r="B3986">
        <v>300</v>
      </c>
      <c r="C3986" s="32">
        <v>454255</v>
      </c>
      <c r="D3986" t="s">
        <v>367</v>
      </c>
      <c r="E3986" t="s">
        <v>5349</v>
      </c>
      <c r="F3986" t="s">
        <v>4486</v>
      </c>
      <c r="G3986" s="32">
        <v>400000000</v>
      </c>
      <c r="H3986">
        <v>6.6</v>
      </c>
    </row>
    <row r="3987" spans="1:8" x14ac:dyDescent="0.25">
      <c r="A3987" t="s">
        <v>32</v>
      </c>
      <c r="B3987">
        <v>110</v>
      </c>
      <c r="C3987" s="32">
        <v>124051759</v>
      </c>
      <c r="D3987" t="s">
        <v>67</v>
      </c>
      <c r="E3987" t="s">
        <v>142</v>
      </c>
      <c r="F3987" t="s">
        <v>11</v>
      </c>
      <c r="G3987" s="32">
        <v>180000000</v>
      </c>
      <c r="H3987">
        <v>6.6</v>
      </c>
    </row>
    <row r="3988" spans="1:8" x14ac:dyDescent="0.25">
      <c r="A3988" t="s">
        <v>4016</v>
      </c>
      <c r="B3988">
        <v>98</v>
      </c>
      <c r="C3988" s="32">
        <v>8000000</v>
      </c>
      <c r="D3988" t="s">
        <v>43</v>
      </c>
      <c r="E3988" t="s">
        <v>4017</v>
      </c>
      <c r="F3988" t="s">
        <v>11</v>
      </c>
      <c r="G3988" s="32">
        <v>18000000</v>
      </c>
      <c r="H3988">
        <v>5</v>
      </c>
    </row>
    <row r="3989" spans="1:8" x14ac:dyDescent="0.25">
      <c r="A3989" t="s">
        <v>101</v>
      </c>
      <c r="B3989">
        <v>129</v>
      </c>
      <c r="C3989" s="32">
        <v>45356386</v>
      </c>
      <c r="D3989" t="s">
        <v>43</v>
      </c>
      <c r="E3989" t="s">
        <v>949</v>
      </c>
      <c r="F3989" t="s">
        <v>950</v>
      </c>
      <c r="G3989" s="32">
        <v>75000000</v>
      </c>
      <c r="H3989">
        <v>5.9</v>
      </c>
    </row>
    <row r="3990" spans="1:8" x14ac:dyDescent="0.25">
      <c r="A3990" t="s">
        <v>721</v>
      </c>
      <c r="B3990">
        <v>100</v>
      </c>
      <c r="C3990" s="32">
        <v>257756197</v>
      </c>
      <c r="D3990" t="s">
        <v>345</v>
      </c>
      <c r="E3990" t="s">
        <v>1430</v>
      </c>
      <c r="F3990" t="s">
        <v>11</v>
      </c>
      <c r="G3990" s="32">
        <v>60000000</v>
      </c>
      <c r="H3990">
        <v>7.8</v>
      </c>
    </row>
    <row r="3991" spans="1:8" x14ac:dyDescent="0.25">
      <c r="A3991" t="s">
        <v>3534</v>
      </c>
      <c r="B3991">
        <v>114</v>
      </c>
      <c r="C3991" s="32">
        <v>4829497</v>
      </c>
      <c r="D3991" t="s">
        <v>69</v>
      </c>
      <c r="E3991" t="s">
        <v>3535</v>
      </c>
      <c r="F3991" t="s">
        <v>11</v>
      </c>
      <c r="G3991" s="32">
        <v>39887981.009999998</v>
      </c>
      <c r="H3991">
        <v>6.4</v>
      </c>
    </row>
    <row r="3992" spans="1:8" x14ac:dyDescent="0.25">
      <c r="A3992" t="s">
        <v>1827</v>
      </c>
      <c r="B3992">
        <v>119</v>
      </c>
      <c r="C3992" s="32">
        <v>24006726</v>
      </c>
      <c r="D3992" t="s">
        <v>1828</v>
      </c>
      <c r="E3992" t="s">
        <v>1829</v>
      </c>
      <c r="F3992" t="s">
        <v>11</v>
      </c>
      <c r="G3992" s="32">
        <v>50000000</v>
      </c>
      <c r="H3992">
        <v>7.3</v>
      </c>
    </row>
    <row r="3993" spans="1:8" x14ac:dyDescent="0.25">
      <c r="A3993" t="s">
        <v>4175</v>
      </c>
      <c r="B3993">
        <v>90</v>
      </c>
      <c r="C3993" s="32">
        <v>303439</v>
      </c>
      <c r="D3993" t="s">
        <v>657</v>
      </c>
      <c r="E3993" t="s">
        <v>4873</v>
      </c>
      <c r="F3993" t="s">
        <v>11</v>
      </c>
      <c r="G3993" s="32">
        <v>8000000</v>
      </c>
      <c r="H3993">
        <v>6.4</v>
      </c>
    </row>
    <row r="3994" spans="1:8" x14ac:dyDescent="0.25">
      <c r="A3994" t="s">
        <v>1597</v>
      </c>
      <c r="B3994">
        <v>130</v>
      </c>
      <c r="C3994" s="32">
        <v>19593740</v>
      </c>
      <c r="D3994" t="s">
        <v>730</v>
      </c>
      <c r="E3994" t="s">
        <v>1832</v>
      </c>
      <c r="F3994" t="s">
        <v>11</v>
      </c>
      <c r="G3994" s="32">
        <v>50000000</v>
      </c>
      <c r="H3994">
        <v>7.5</v>
      </c>
    </row>
    <row r="3995" spans="1:8" x14ac:dyDescent="0.25">
      <c r="A3995" t="s">
        <v>518</v>
      </c>
      <c r="B3995">
        <v>89</v>
      </c>
      <c r="C3995" s="32">
        <v>3193102</v>
      </c>
      <c r="D3995" t="s">
        <v>737</v>
      </c>
      <c r="E3995" t="s">
        <v>5160</v>
      </c>
      <c r="F3995" t="s">
        <v>11</v>
      </c>
      <c r="G3995" s="32">
        <v>9000000</v>
      </c>
      <c r="H3995">
        <v>7.1</v>
      </c>
    </row>
    <row r="3996" spans="1:8" x14ac:dyDescent="0.25">
      <c r="A3996" t="s">
        <v>1933</v>
      </c>
      <c r="B3996">
        <v>118</v>
      </c>
      <c r="C3996" s="32">
        <v>57981889</v>
      </c>
      <c r="D3996" t="s">
        <v>730</v>
      </c>
      <c r="E3996" t="s">
        <v>2186</v>
      </c>
      <c r="F3996" t="s">
        <v>11</v>
      </c>
      <c r="G3996" s="32">
        <v>40000000</v>
      </c>
      <c r="H3996">
        <v>7.3</v>
      </c>
    </row>
    <row r="3997" spans="1:8" x14ac:dyDescent="0.25">
      <c r="A3997" t="s">
        <v>819</v>
      </c>
      <c r="B3997">
        <v>73</v>
      </c>
      <c r="C3997" s="32">
        <v>422783777</v>
      </c>
      <c r="D3997" t="s">
        <v>996</v>
      </c>
      <c r="E3997" t="s">
        <v>997</v>
      </c>
      <c r="F3997" t="s">
        <v>11</v>
      </c>
      <c r="G3997" s="32">
        <v>45000000</v>
      </c>
      <c r="H3997">
        <v>8.5</v>
      </c>
    </row>
    <row r="3998" spans="1:8" x14ac:dyDescent="0.25">
      <c r="A3998" t="s">
        <v>7193</v>
      </c>
      <c r="B3998">
        <v>87</v>
      </c>
      <c r="C3998" s="32">
        <v>48405881.850000001</v>
      </c>
      <c r="D3998" t="s">
        <v>3894</v>
      </c>
      <c r="E3998" t="s">
        <v>7194</v>
      </c>
      <c r="F3998" t="s">
        <v>11</v>
      </c>
      <c r="G3998" s="32">
        <v>15000000</v>
      </c>
      <c r="H3998">
        <v>3.7</v>
      </c>
    </row>
    <row r="3999" spans="1:8" x14ac:dyDescent="0.25">
      <c r="A3999" t="s">
        <v>7703</v>
      </c>
      <c r="B3999">
        <v>84</v>
      </c>
      <c r="C3999" s="32">
        <v>48405881.850000001</v>
      </c>
      <c r="D3999" t="s">
        <v>6133</v>
      </c>
      <c r="E3999" t="s">
        <v>7704</v>
      </c>
      <c r="F3999" t="s">
        <v>11</v>
      </c>
      <c r="G3999" s="32">
        <v>500000</v>
      </c>
      <c r="H3999">
        <v>5.2</v>
      </c>
    </row>
    <row r="4000" spans="1:8" x14ac:dyDescent="0.25">
      <c r="A4000" t="s">
        <v>388</v>
      </c>
      <c r="B4000">
        <v>108</v>
      </c>
      <c r="C4000" s="32">
        <v>1339152</v>
      </c>
      <c r="D4000" t="s">
        <v>1007</v>
      </c>
      <c r="E4000" t="s">
        <v>1008</v>
      </c>
      <c r="F4000" t="s">
        <v>11</v>
      </c>
      <c r="G4000" s="32">
        <v>81200000</v>
      </c>
      <c r="H4000">
        <v>7.8</v>
      </c>
    </row>
    <row r="4001" spans="1:8" x14ac:dyDescent="0.25">
      <c r="A4001" t="s">
        <v>3522</v>
      </c>
      <c r="B4001">
        <v>95</v>
      </c>
      <c r="C4001" s="32">
        <v>13555988</v>
      </c>
      <c r="D4001" t="s">
        <v>260</v>
      </c>
      <c r="E4001" t="s">
        <v>3523</v>
      </c>
      <c r="F4001" t="s">
        <v>11</v>
      </c>
      <c r="G4001" s="32">
        <v>22000000</v>
      </c>
      <c r="H4001">
        <v>5.7</v>
      </c>
    </row>
    <row r="4002" spans="1:8" x14ac:dyDescent="0.25">
      <c r="A4002" t="s">
        <v>614</v>
      </c>
      <c r="B4002">
        <v>137</v>
      </c>
      <c r="C4002" s="32">
        <v>11284657</v>
      </c>
      <c r="D4002" t="s">
        <v>1387</v>
      </c>
      <c r="E4002" t="s">
        <v>6823</v>
      </c>
      <c r="F4002" t="s">
        <v>2953</v>
      </c>
      <c r="G4002" s="32">
        <v>2000000</v>
      </c>
      <c r="H4002">
        <v>8.5</v>
      </c>
    </row>
    <row r="4003" spans="1:8" x14ac:dyDescent="0.25">
      <c r="A4003" t="s">
        <v>2089</v>
      </c>
      <c r="B4003">
        <v>130</v>
      </c>
      <c r="C4003" s="32">
        <v>51185897</v>
      </c>
      <c r="D4003" t="s">
        <v>16</v>
      </c>
      <c r="E4003" t="s">
        <v>2194</v>
      </c>
      <c r="F4003" t="s">
        <v>11</v>
      </c>
      <c r="G4003" s="32">
        <v>30000000</v>
      </c>
      <c r="H4003">
        <v>6.7</v>
      </c>
    </row>
    <row r="4004" spans="1:8" x14ac:dyDescent="0.25">
      <c r="A4004" t="s">
        <v>7666</v>
      </c>
      <c r="B4004">
        <v>91</v>
      </c>
      <c r="C4004" s="32">
        <v>12055</v>
      </c>
      <c r="D4004" t="s">
        <v>676</v>
      </c>
      <c r="E4004" t="s">
        <v>7667</v>
      </c>
      <c r="F4004" t="s">
        <v>11</v>
      </c>
      <c r="G4004" s="32">
        <v>500000</v>
      </c>
      <c r="H4004">
        <v>6.5</v>
      </c>
    </row>
    <row r="4005" spans="1:8" x14ac:dyDescent="0.25">
      <c r="A4005" t="s">
        <v>4309</v>
      </c>
      <c r="B4005">
        <v>94</v>
      </c>
      <c r="C4005" s="32">
        <v>42672630</v>
      </c>
      <c r="D4005" t="s">
        <v>4310</v>
      </c>
      <c r="E4005" t="s">
        <v>4311</v>
      </c>
      <c r="F4005" t="s">
        <v>11</v>
      </c>
      <c r="G4005" s="32">
        <v>17000000</v>
      </c>
      <c r="H4005">
        <v>5.3</v>
      </c>
    </row>
    <row r="4006" spans="1:8" x14ac:dyDescent="0.25">
      <c r="A4006" t="s">
        <v>12</v>
      </c>
      <c r="B4006">
        <v>150</v>
      </c>
      <c r="C4006" s="32">
        <v>89289910</v>
      </c>
      <c r="D4006" t="s">
        <v>43</v>
      </c>
      <c r="E4006" t="s">
        <v>44</v>
      </c>
      <c r="F4006" t="s">
        <v>11</v>
      </c>
      <c r="G4006" s="32">
        <v>215000000</v>
      </c>
      <c r="H4006">
        <v>6.5</v>
      </c>
    </row>
    <row r="4007" spans="1:8" x14ac:dyDescent="0.25">
      <c r="A4007" t="s">
        <v>711</v>
      </c>
      <c r="B4007">
        <v>121</v>
      </c>
      <c r="C4007" s="32">
        <v>33328051</v>
      </c>
      <c r="D4007" t="s">
        <v>815</v>
      </c>
      <c r="E4007" t="s">
        <v>1289</v>
      </c>
      <c r="F4007" t="s">
        <v>11</v>
      </c>
      <c r="G4007" s="32">
        <v>65000000</v>
      </c>
      <c r="H4007">
        <v>6.7</v>
      </c>
    </row>
    <row r="4008" spans="1:8" x14ac:dyDescent="0.25">
      <c r="A4008" t="s">
        <v>1488</v>
      </c>
      <c r="B4008">
        <v>100</v>
      </c>
      <c r="C4008" s="32">
        <v>48405881.850000001</v>
      </c>
      <c r="D4008" t="s">
        <v>5087</v>
      </c>
      <c r="E4008" t="s">
        <v>5088</v>
      </c>
      <c r="F4008" t="s">
        <v>11</v>
      </c>
      <c r="G4008" s="32">
        <v>10000000</v>
      </c>
      <c r="H4008">
        <v>7.1</v>
      </c>
    </row>
    <row r="4009" spans="1:8" x14ac:dyDescent="0.25">
      <c r="A4009" t="s">
        <v>5020</v>
      </c>
      <c r="B4009">
        <v>178</v>
      </c>
      <c r="C4009" s="32">
        <v>48405881.850000001</v>
      </c>
      <c r="D4009" t="s">
        <v>339</v>
      </c>
      <c r="E4009" t="s">
        <v>5021</v>
      </c>
      <c r="F4009" t="s">
        <v>11</v>
      </c>
      <c r="G4009" s="32">
        <v>10000000</v>
      </c>
      <c r="H4009">
        <v>7.8</v>
      </c>
    </row>
    <row r="4010" spans="1:8" x14ac:dyDescent="0.25">
      <c r="A4010" t="s">
        <v>2624</v>
      </c>
      <c r="B4010">
        <v>128</v>
      </c>
      <c r="C4010" s="32">
        <v>37432299</v>
      </c>
      <c r="D4010" t="s">
        <v>69</v>
      </c>
      <c r="E4010" t="s">
        <v>2625</v>
      </c>
      <c r="F4010" t="s">
        <v>11</v>
      </c>
      <c r="G4010" s="32">
        <v>34000000</v>
      </c>
      <c r="H4010">
        <v>7.1</v>
      </c>
    </row>
    <row r="4011" spans="1:8" x14ac:dyDescent="0.25">
      <c r="A4011" t="s">
        <v>847</v>
      </c>
      <c r="B4011">
        <v>113</v>
      </c>
      <c r="C4011" s="32">
        <v>158115031</v>
      </c>
      <c r="D4011" t="s">
        <v>884</v>
      </c>
      <c r="E4011" t="s">
        <v>885</v>
      </c>
      <c r="F4011" t="s">
        <v>11</v>
      </c>
      <c r="G4011" s="32">
        <v>82000000</v>
      </c>
      <c r="H4011">
        <v>6.4</v>
      </c>
    </row>
    <row r="4012" spans="1:8" x14ac:dyDescent="0.25">
      <c r="A4012" t="s">
        <v>3466</v>
      </c>
      <c r="B4012">
        <v>94</v>
      </c>
      <c r="C4012" s="32">
        <v>11508423</v>
      </c>
      <c r="D4012" t="s">
        <v>3467</v>
      </c>
      <c r="E4012" t="s">
        <v>3468</v>
      </c>
      <c r="F4012" t="s">
        <v>11</v>
      </c>
      <c r="G4012" s="32">
        <v>23000000</v>
      </c>
      <c r="H4012">
        <v>5.0999999999999996</v>
      </c>
    </row>
    <row r="4013" spans="1:8" x14ac:dyDescent="0.25">
      <c r="A4013" t="s">
        <v>7804</v>
      </c>
      <c r="B4013">
        <v>110</v>
      </c>
      <c r="C4013" s="32">
        <v>1711</v>
      </c>
      <c r="D4013" t="s">
        <v>2107</v>
      </c>
      <c r="E4013" t="s">
        <v>7805</v>
      </c>
      <c r="F4013" t="s">
        <v>11</v>
      </c>
      <c r="G4013" s="32">
        <v>39887981.009999998</v>
      </c>
      <c r="H4013">
        <v>6.6</v>
      </c>
    </row>
    <row r="4014" spans="1:8" x14ac:dyDescent="0.25">
      <c r="A4014" t="s">
        <v>55</v>
      </c>
      <c r="B4014">
        <v>171</v>
      </c>
      <c r="C4014" s="32">
        <v>313837577</v>
      </c>
      <c r="D4014" t="s">
        <v>181</v>
      </c>
      <c r="E4014" t="s">
        <v>549</v>
      </c>
      <c r="F4014" t="s">
        <v>11</v>
      </c>
      <c r="G4014" s="32">
        <v>93000000</v>
      </c>
      <c r="H4014">
        <v>8.8000000000000007</v>
      </c>
    </row>
    <row r="4015" spans="1:8" x14ac:dyDescent="0.25">
      <c r="A4015" t="s">
        <v>55</v>
      </c>
      <c r="B4015">
        <v>192</v>
      </c>
      <c r="C4015" s="32">
        <v>377019252</v>
      </c>
      <c r="D4015" t="s">
        <v>181</v>
      </c>
      <c r="E4015" t="s">
        <v>691</v>
      </c>
      <c r="F4015" t="s">
        <v>11</v>
      </c>
      <c r="G4015" s="32">
        <v>94000000</v>
      </c>
      <c r="H4015">
        <v>8.9</v>
      </c>
    </row>
    <row r="4016" spans="1:8" x14ac:dyDescent="0.25">
      <c r="A4016" t="s">
        <v>55</v>
      </c>
      <c r="B4016">
        <v>172</v>
      </c>
      <c r="C4016" s="32">
        <v>340478898</v>
      </c>
      <c r="D4016" t="s">
        <v>181</v>
      </c>
      <c r="E4016" t="s">
        <v>692</v>
      </c>
      <c r="F4016" t="s">
        <v>11</v>
      </c>
      <c r="G4016" s="32">
        <v>94000000</v>
      </c>
      <c r="H4016">
        <v>8.6999999999999993</v>
      </c>
    </row>
    <row r="4017" spans="1:8" x14ac:dyDescent="0.25">
      <c r="A4017" t="s">
        <v>4329</v>
      </c>
      <c r="B4017">
        <v>101</v>
      </c>
      <c r="C4017" s="32">
        <v>1163508</v>
      </c>
      <c r="D4017" t="s">
        <v>298</v>
      </c>
      <c r="E4017" t="s">
        <v>7121</v>
      </c>
      <c r="F4017" t="s">
        <v>11</v>
      </c>
      <c r="G4017" s="32">
        <v>2500000</v>
      </c>
      <c r="H4017">
        <v>5.0999999999999996</v>
      </c>
    </row>
    <row r="4018" spans="1:8" x14ac:dyDescent="0.25">
      <c r="A4018" t="s">
        <v>3283</v>
      </c>
      <c r="B4018">
        <v>97</v>
      </c>
      <c r="C4018" s="32">
        <v>23527955</v>
      </c>
      <c r="D4018" t="s">
        <v>815</v>
      </c>
      <c r="E4018" t="s">
        <v>3284</v>
      </c>
      <c r="F4018" t="s">
        <v>11</v>
      </c>
      <c r="G4018" s="32">
        <v>25000000</v>
      </c>
      <c r="H4018">
        <v>6.4</v>
      </c>
    </row>
    <row r="4019" spans="1:8" x14ac:dyDescent="0.25">
      <c r="A4019" t="s">
        <v>6252</v>
      </c>
      <c r="B4019">
        <v>106</v>
      </c>
      <c r="C4019" s="32">
        <v>399793</v>
      </c>
      <c r="D4019" t="s">
        <v>1165</v>
      </c>
      <c r="E4019" t="s">
        <v>6312</v>
      </c>
      <c r="F4019" t="s">
        <v>11</v>
      </c>
      <c r="G4019" s="32">
        <v>4000000</v>
      </c>
      <c r="H4019">
        <v>5.4</v>
      </c>
    </row>
    <row r="4020" spans="1:8" x14ac:dyDescent="0.25">
      <c r="A4020" t="s">
        <v>448</v>
      </c>
      <c r="B4020">
        <v>97</v>
      </c>
      <c r="C4020" s="32">
        <v>32222567</v>
      </c>
      <c r="D4020" t="s">
        <v>293</v>
      </c>
      <c r="E4020" t="s">
        <v>5383</v>
      </c>
      <c r="F4020" t="s">
        <v>11</v>
      </c>
      <c r="G4020" s="32">
        <v>39887981.009999998</v>
      </c>
      <c r="H4020">
        <v>7.2</v>
      </c>
    </row>
    <row r="4021" spans="1:8" x14ac:dyDescent="0.25">
      <c r="A4021" t="s">
        <v>5271</v>
      </c>
      <c r="B4021">
        <v>144</v>
      </c>
      <c r="C4021" s="32">
        <v>2483955</v>
      </c>
      <c r="D4021" t="s">
        <v>69</v>
      </c>
      <c r="E4021" t="s">
        <v>5272</v>
      </c>
      <c r="F4021" t="s">
        <v>11</v>
      </c>
      <c r="G4021" s="32">
        <v>9600000</v>
      </c>
      <c r="H4021">
        <v>6.7</v>
      </c>
    </row>
    <row r="4022" spans="1:8" x14ac:dyDescent="0.25">
      <c r="A4022" t="s">
        <v>6904</v>
      </c>
      <c r="B4022">
        <v>97</v>
      </c>
      <c r="C4022" s="32">
        <v>549632</v>
      </c>
      <c r="D4022" t="s">
        <v>65</v>
      </c>
      <c r="E4022" t="s">
        <v>6905</v>
      </c>
      <c r="F4022" t="s">
        <v>11</v>
      </c>
      <c r="G4022" s="32">
        <v>39887981.009999998</v>
      </c>
      <c r="H4022">
        <v>4.8</v>
      </c>
    </row>
    <row r="4023" spans="1:8" x14ac:dyDescent="0.25">
      <c r="A4023" t="s">
        <v>8003</v>
      </c>
      <c r="B4023">
        <v>90</v>
      </c>
      <c r="C4023" s="32">
        <v>110536</v>
      </c>
      <c r="D4023" t="s">
        <v>4270</v>
      </c>
      <c r="E4023" t="s">
        <v>8004</v>
      </c>
      <c r="F4023" t="s">
        <v>11</v>
      </c>
      <c r="G4023" s="32">
        <v>40000</v>
      </c>
      <c r="H4023">
        <v>7</v>
      </c>
    </row>
    <row r="4024" spans="1:8" x14ac:dyDescent="0.25">
      <c r="A4024" t="s">
        <v>6256</v>
      </c>
      <c r="B4024">
        <v>101</v>
      </c>
      <c r="C4024" s="32">
        <v>48405881.850000001</v>
      </c>
      <c r="D4024" t="s">
        <v>7188</v>
      </c>
      <c r="E4024" t="s">
        <v>7189</v>
      </c>
      <c r="F4024" t="s">
        <v>11</v>
      </c>
      <c r="G4024" s="32">
        <v>1250000</v>
      </c>
      <c r="H4024">
        <v>8</v>
      </c>
    </row>
    <row r="4025" spans="1:8" x14ac:dyDescent="0.25">
      <c r="A4025" t="s">
        <v>123</v>
      </c>
      <c r="B4025">
        <v>129</v>
      </c>
      <c r="C4025" s="32">
        <v>229074524</v>
      </c>
      <c r="D4025" t="s">
        <v>22</v>
      </c>
      <c r="E4025" t="s">
        <v>1022</v>
      </c>
      <c r="F4025" t="s">
        <v>11</v>
      </c>
      <c r="G4025" s="32">
        <v>73000000</v>
      </c>
      <c r="H4025">
        <v>6.5</v>
      </c>
    </row>
    <row r="4026" spans="1:8" x14ac:dyDescent="0.25">
      <c r="A4026" t="s">
        <v>1328</v>
      </c>
      <c r="B4026">
        <v>87</v>
      </c>
      <c r="C4026" s="32">
        <v>32178777</v>
      </c>
      <c r="D4026" t="s">
        <v>1329</v>
      </c>
      <c r="E4026" t="s">
        <v>1330</v>
      </c>
      <c r="F4026" t="s">
        <v>11</v>
      </c>
      <c r="G4026" s="32">
        <v>62000000</v>
      </c>
      <c r="H4026">
        <v>3.8</v>
      </c>
    </row>
    <row r="4027" spans="1:8" x14ac:dyDescent="0.25">
      <c r="A4027" t="s">
        <v>4434</v>
      </c>
      <c r="B4027">
        <v>99</v>
      </c>
      <c r="C4027" s="32">
        <v>48405881.850000001</v>
      </c>
      <c r="D4027" t="s">
        <v>3618</v>
      </c>
      <c r="E4027" t="s">
        <v>4435</v>
      </c>
      <c r="F4027" t="s">
        <v>11</v>
      </c>
      <c r="G4027" s="32">
        <v>39887981.009999998</v>
      </c>
      <c r="H4027">
        <v>7.4</v>
      </c>
    </row>
    <row r="4028" spans="1:8" x14ac:dyDescent="0.25">
      <c r="A4028" t="s">
        <v>6354</v>
      </c>
      <c r="B4028">
        <v>84</v>
      </c>
      <c r="C4028" s="32">
        <v>48405881.850000001</v>
      </c>
      <c r="D4028" t="s">
        <v>1883</v>
      </c>
      <c r="E4028" t="s">
        <v>6355</v>
      </c>
      <c r="F4028" t="s">
        <v>11</v>
      </c>
      <c r="G4028" s="32">
        <v>39887981.009999998</v>
      </c>
      <c r="H4028">
        <v>6.7</v>
      </c>
    </row>
    <row r="4029" spans="1:8" x14ac:dyDescent="0.25">
      <c r="A4029" t="s">
        <v>55</v>
      </c>
      <c r="B4029">
        <v>135</v>
      </c>
      <c r="C4029" s="32">
        <v>43982842</v>
      </c>
      <c r="D4029" t="s">
        <v>688</v>
      </c>
      <c r="E4029" t="s">
        <v>689</v>
      </c>
      <c r="F4029" t="s">
        <v>11</v>
      </c>
      <c r="G4029" s="32">
        <v>65000000</v>
      </c>
      <c r="H4029">
        <v>6.7</v>
      </c>
    </row>
    <row r="4030" spans="1:8" x14ac:dyDescent="0.25">
      <c r="A4030" t="s">
        <v>55</v>
      </c>
      <c r="B4030">
        <v>135</v>
      </c>
      <c r="C4030" s="32">
        <v>43982842</v>
      </c>
      <c r="D4030" t="s">
        <v>688</v>
      </c>
      <c r="E4030" t="s">
        <v>689</v>
      </c>
      <c r="F4030" t="s">
        <v>11</v>
      </c>
      <c r="G4030" s="32">
        <v>65000000</v>
      </c>
      <c r="H4030">
        <v>6.7</v>
      </c>
    </row>
    <row r="4031" spans="1:8" x14ac:dyDescent="0.25">
      <c r="A4031" t="s">
        <v>189</v>
      </c>
      <c r="B4031">
        <v>109</v>
      </c>
      <c r="C4031" s="32">
        <v>48405881.850000001</v>
      </c>
      <c r="D4031" t="s">
        <v>190</v>
      </c>
      <c r="E4031" t="s">
        <v>191</v>
      </c>
      <c r="F4031" t="s">
        <v>11</v>
      </c>
      <c r="G4031" s="32">
        <v>39887981.009999998</v>
      </c>
      <c r="H4031">
        <v>4.5</v>
      </c>
    </row>
    <row r="4032" spans="1:8" x14ac:dyDescent="0.25">
      <c r="A4032" t="s">
        <v>189</v>
      </c>
      <c r="B4032">
        <v>109</v>
      </c>
      <c r="C4032" s="32">
        <v>48405881.850000001</v>
      </c>
      <c r="D4032" t="s">
        <v>190</v>
      </c>
      <c r="E4032" t="s">
        <v>191</v>
      </c>
      <c r="F4032" t="s">
        <v>11</v>
      </c>
      <c r="G4032" s="32">
        <v>39887981.009999998</v>
      </c>
      <c r="H4032">
        <v>4.5</v>
      </c>
    </row>
    <row r="4033" spans="1:8" x14ac:dyDescent="0.25">
      <c r="A4033" t="s">
        <v>2440</v>
      </c>
      <c r="B4033">
        <v>101</v>
      </c>
      <c r="C4033" s="32">
        <v>60443237</v>
      </c>
      <c r="D4033" t="s">
        <v>69</v>
      </c>
      <c r="E4033" t="s">
        <v>3199</v>
      </c>
      <c r="F4033" t="s">
        <v>11</v>
      </c>
      <c r="G4033" s="32">
        <v>25000000</v>
      </c>
      <c r="H4033">
        <v>6.5</v>
      </c>
    </row>
    <row r="4034" spans="1:8" x14ac:dyDescent="0.25">
      <c r="A4034" t="s">
        <v>821</v>
      </c>
      <c r="B4034">
        <v>115</v>
      </c>
      <c r="C4034" s="32">
        <v>183088</v>
      </c>
      <c r="D4034" t="s">
        <v>3994</v>
      </c>
      <c r="E4034" t="s">
        <v>4600</v>
      </c>
      <c r="F4034" t="s">
        <v>11</v>
      </c>
      <c r="G4034" s="32">
        <v>15000000</v>
      </c>
      <c r="H4034">
        <v>7</v>
      </c>
    </row>
    <row r="4035" spans="1:8" x14ac:dyDescent="0.25">
      <c r="A4035" t="s">
        <v>7039</v>
      </c>
      <c r="B4035">
        <v>104</v>
      </c>
      <c r="C4035" s="32">
        <v>4231500</v>
      </c>
      <c r="D4035" t="s">
        <v>69</v>
      </c>
      <c r="E4035" t="s">
        <v>7040</v>
      </c>
      <c r="F4035" t="s">
        <v>1905</v>
      </c>
      <c r="G4035" s="32">
        <v>1000000</v>
      </c>
      <c r="H4035">
        <v>7.8</v>
      </c>
    </row>
    <row r="4036" spans="1:8" x14ac:dyDescent="0.25">
      <c r="A4036" t="s">
        <v>4464</v>
      </c>
      <c r="B4036">
        <v>94</v>
      </c>
      <c r="C4036" s="32">
        <v>1082044</v>
      </c>
      <c r="D4036" t="s">
        <v>1387</v>
      </c>
      <c r="E4036" t="s">
        <v>6070</v>
      </c>
      <c r="F4036" t="s">
        <v>11</v>
      </c>
      <c r="G4036" s="32">
        <v>5000000</v>
      </c>
      <c r="H4036">
        <v>7.7</v>
      </c>
    </row>
    <row r="4037" spans="1:8" x14ac:dyDescent="0.25">
      <c r="A4037" t="s">
        <v>283</v>
      </c>
      <c r="B4037">
        <v>135</v>
      </c>
      <c r="C4037" s="32">
        <v>48405881.850000001</v>
      </c>
      <c r="D4037" t="s">
        <v>976</v>
      </c>
      <c r="E4037" t="s">
        <v>3107</v>
      </c>
      <c r="F4037" t="s">
        <v>11</v>
      </c>
      <c r="G4037" s="32">
        <v>27000000</v>
      </c>
      <c r="H4037">
        <v>6.6</v>
      </c>
    </row>
    <row r="4038" spans="1:8" x14ac:dyDescent="0.25">
      <c r="A4038" t="s">
        <v>2261</v>
      </c>
      <c r="B4038">
        <v>86</v>
      </c>
      <c r="C4038" s="32">
        <v>22717758</v>
      </c>
      <c r="D4038" t="s">
        <v>2262</v>
      </c>
      <c r="E4038" t="s">
        <v>2263</v>
      </c>
      <c r="F4038" t="s">
        <v>11</v>
      </c>
      <c r="G4038" s="32">
        <v>40000000</v>
      </c>
      <c r="H4038">
        <v>6.2</v>
      </c>
    </row>
    <row r="4039" spans="1:8" x14ac:dyDescent="0.25">
      <c r="A4039" t="s">
        <v>7595</v>
      </c>
      <c r="B4039">
        <v>98</v>
      </c>
      <c r="C4039" s="32">
        <v>48405881.850000001</v>
      </c>
      <c r="D4039" t="s">
        <v>3509</v>
      </c>
      <c r="E4039" t="s">
        <v>7596</v>
      </c>
      <c r="F4039" t="s">
        <v>11</v>
      </c>
      <c r="G4039" s="32">
        <v>600000</v>
      </c>
      <c r="H4039">
        <v>4.5</v>
      </c>
    </row>
    <row r="4040" spans="1:8" x14ac:dyDescent="0.25">
      <c r="A4040" t="s">
        <v>1116</v>
      </c>
      <c r="B4040">
        <v>152</v>
      </c>
      <c r="C4040" s="32">
        <v>27796042</v>
      </c>
      <c r="D4040" t="s">
        <v>69</v>
      </c>
      <c r="E4040" t="s">
        <v>1117</v>
      </c>
      <c r="F4040" t="s">
        <v>11</v>
      </c>
      <c r="G4040" s="32">
        <v>72000000</v>
      </c>
      <c r="H4040">
        <v>6.9</v>
      </c>
    </row>
    <row r="4041" spans="1:8" x14ac:dyDescent="0.25">
      <c r="A4041" t="s">
        <v>7454</v>
      </c>
      <c r="B4041">
        <v>87</v>
      </c>
      <c r="C4041" s="32">
        <v>48405881.850000001</v>
      </c>
      <c r="D4041" t="s">
        <v>3235</v>
      </c>
      <c r="E4041" t="s">
        <v>7927</v>
      </c>
      <c r="F4041" t="s">
        <v>11</v>
      </c>
      <c r="G4041" s="32">
        <v>200000</v>
      </c>
      <c r="H4041">
        <v>8</v>
      </c>
    </row>
    <row r="4042" spans="1:8" x14ac:dyDescent="0.25">
      <c r="A4042" t="s">
        <v>278</v>
      </c>
      <c r="B4042">
        <v>102</v>
      </c>
      <c r="C4042" s="32">
        <v>48405881.850000001</v>
      </c>
      <c r="D4042" t="s">
        <v>5978</v>
      </c>
      <c r="E4042" t="s">
        <v>5979</v>
      </c>
      <c r="F4042" t="s">
        <v>11</v>
      </c>
      <c r="G4042" s="32">
        <v>3500000</v>
      </c>
      <c r="H4042">
        <v>7.3</v>
      </c>
    </row>
    <row r="4043" spans="1:8" x14ac:dyDescent="0.25">
      <c r="A4043" t="s">
        <v>437</v>
      </c>
      <c r="B4043">
        <v>116</v>
      </c>
      <c r="C4043" s="32">
        <v>45434443</v>
      </c>
      <c r="D4043" t="s">
        <v>551</v>
      </c>
      <c r="E4043" t="s">
        <v>1059</v>
      </c>
      <c r="F4043" t="s">
        <v>11</v>
      </c>
      <c r="G4043" s="32">
        <v>75000000</v>
      </c>
      <c r="H4043">
        <v>7.3</v>
      </c>
    </row>
    <row r="4044" spans="1:8" x14ac:dyDescent="0.25">
      <c r="A4044" t="s">
        <v>1151</v>
      </c>
      <c r="B4044">
        <v>132</v>
      </c>
      <c r="C4044" s="32">
        <v>56876365</v>
      </c>
      <c r="D4044" t="s">
        <v>40</v>
      </c>
      <c r="E4044" t="s">
        <v>2480</v>
      </c>
      <c r="F4044" t="s">
        <v>11</v>
      </c>
      <c r="G4044" s="32">
        <v>35000000</v>
      </c>
      <c r="H4044">
        <v>6.4</v>
      </c>
    </row>
    <row r="4045" spans="1:8" x14ac:dyDescent="0.25">
      <c r="A4045" t="s">
        <v>845</v>
      </c>
      <c r="B4045">
        <v>94</v>
      </c>
      <c r="C4045" s="32">
        <v>13801755</v>
      </c>
      <c r="D4045" t="s">
        <v>133</v>
      </c>
      <c r="E4045" t="s">
        <v>3769</v>
      </c>
      <c r="F4045" t="s">
        <v>11</v>
      </c>
      <c r="G4045" s="32">
        <v>20000000</v>
      </c>
      <c r="H4045">
        <v>6.6</v>
      </c>
    </row>
    <row r="4046" spans="1:8" x14ac:dyDescent="0.25">
      <c r="A4046" t="s">
        <v>6478</v>
      </c>
      <c r="B4046">
        <v>113</v>
      </c>
      <c r="C4046" s="32">
        <v>48405881.850000001</v>
      </c>
      <c r="D4046" t="s">
        <v>597</v>
      </c>
      <c r="E4046" t="s">
        <v>6479</v>
      </c>
      <c r="F4046" t="s">
        <v>11</v>
      </c>
      <c r="G4046" s="32">
        <v>3200000</v>
      </c>
      <c r="H4046">
        <v>8.1</v>
      </c>
    </row>
    <row r="4047" spans="1:8" x14ac:dyDescent="0.25">
      <c r="A4047" t="s">
        <v>5592</v>
      </c>
      <c r="B4047">
        <v>125</v>
      </c>
      <c r="C4047" s="32">
        <v>21000000</v>
      </c>
      <c r="D4047" t="s">
        <v>16</v>
      </c>
      <c r="E4047" t="s">
        <v>5610</v>
      </c>
      <c r="F4047" t="s">
        <v>11</v>
      </c>
      <c r="G4047" s="32">
        <v>13000000</v>
      </c>
      <c r="H4047">
        <v>6.8</v>
      </c>
    </row>
    <row r="4048" spans="1:8" x14ac:dyDescent="0.25">
      <c r="A4048" t="s">
        <v>4415</v>
      </c>
      <c r="B4048">
        <v>107</v>
      </c>
      <c r="C4048" s="32">
        <v>15608545</v>
      </c>
      <c r="D4048" t="s">
        <v>449</v>
      </c>
      <c r="E4048" t="s">
        <v>4416</v>
      </c>
      <c r="F4048" t="s">
        <v>11</v>
      </c>
      <c r="G4048" s="32">
        <v>15000000</v>
      </c>
      <c r="H4048">
        <v>5.4</v>
      </c>
    </row>
    <row r="4049" spans="1:8" x14ac:dyDescent="0.25">
      <c r="A4049" t="s">
        <v>908</v>
      </c>
      <c r="B4049">
        <v>83</v>
      </c>
      <c r="C4049" s="32">
        <v>8326035</v>
      </c>
      <c r="D4049" t="s">
        <v>591</v>
      </c>
      <c r="E4049" t="s">
        <v>3805</v>
      </c>
      <c r="F4049" t="s">
        <v>11</v>
      </c>
      <c r="G4049" s="32">
        <v>33000000</v>
      </c>
      <c r="H4049">
        <v>5.5</v>
      </c>
    </row>
    <row r="4050" spans="1:8" x14ac:dyDescent="0.25">
      <c r="A4050" t="s">
        <v>937</v>
      </c>
      <c r="B4050">
        <v>129</v>
      </c>
      <c r="C4050" s="32">
        <v>65948711</v>
      </c>
      <c r="D4050" t="s">
        <v>758</v>
      </c>
      <c r="E4050" t="s">
        <v>938</v>
      </c>
      <c r="F4050" t="s">
        <v>11</v>
      </c>
      <c r="G4050" s="32">
        <v>80000000</v>
      </c>
      <c r="H4050">
        <v>6.6</v>
      </c>
    </row>
    <row r="4051" spans="1:8" x14ac:dyDescent="0.25">
      <c r="A4051" t="s">
        <v>5862</v>
      </c>
      <c r="B4051">
        <v>90</v>
      </c>
      <c r="C4051" s="32">
        <v>48405881.850000001</v>
      </c>
      <c r="D4051" t="s">
        <v>19</v>
      </c>
      <c r="E4051" t="s">
        <v>6972</v>
      </c>
      <c r="F4051" t="s">
        <v>11</v>
      </c>
      <c r="G4051" s="32">
        <v>1950000</v>
      </c>
      <c r="H4051">
        <v>5.2</v>
      </c>
    </row>
    <row r="4052" spans="1:8" x14ac:dyDescent="0.25">
      <c r="A4052" t="s">
        <v>4373</v>
      </c>
      <c r="B4052">
        <v>92</v>
      </c>
      <c r="C4052" s="32">
        <v>18843314</v>
      </c>
      <c r="D4052" t="s">
        <v>307</v>
      </c>
      <c r="E4052" t="s">
        <v>4374</v>
      </c>
      <c r="F4052" t="s">
        <v>11</v>
      </c>
      <c r="G4052" s="32">
        <v>20000000</v>
      </c>
      <c r="H4052">
        <v>4.7</v>
      </c>
    </row>
    <row r="4053" spans="1:8" x14ac:dyDescent="0.25">
      <c r="A4053" t="s">
        <v>60</v>
      </c>
      <c r="B4053">
        <v>151</v>
      </c>
      <c r="C4053" s="32">
        <v>228430993</v>
      </c>
      <c r="D4053" t="s">
        <v>216</v>
      </c>
      <c r="E4053" t="s">
        <v>565</v>
      </c>
      <c r="F4053" t="s">
        <v>11</v>
      </c>
      <c r="G4053" s="32">
        <v>108000000</v>
      </c>
      <c r="H4053">
        <v>8.1</v>
      </c>
    </row>
    <row r="4054" spans="1:8" x14ac:dyDescent="0.25">
      <c r="A4054" t="s">
        <v>101</v>
      </c>
      <c r="B4054">
        <v>136</v>
      </c>
      <c r="C4054" s="32">
        <v>93771072</v>
      </c>
      <c r="D4054" t="s">
        <v>1259</v>
      </c>
      <c r="E4054" t="s">
        <v>1260</v>
      </c>
      <c r="F4054" t="s">
        <v>11</v>
      </c>
      <c r="G4054" s="32">
        <v>65000000</v>
      </c>
      <c r="H4054">
        <v>6.7</v>
      </c>
    </row>
    <row r="4055" spans="1:8" x14ac:dyDescent="0.25">
      <c r="A4055" t="s">
        <v>593</v>
      </c>
      <c r="B4055">
        <v>114</v>
      </c>
      <c r="C4055" s="32">
        <v>119938730</v>
      </c>
      <c r="D4055" t="s">
        <v>3746</v>
      </c>
      <c r="E4055" t="s">
        <v>3958</v>
      </c>
      <c r="F4055" t="s">
        <v>11</v>
      </c>
      <c r="G4055" s="32">
        <v>18000000</v>
      </c>
      <c r="H4055">
        <v>6.9</v>
      </c>
    </row>
    <row r="4056" spans="1:8" x14ac:dyDescent="0.25">
      <c r="A4056" t="s">
        <v>6429</v>
      </c>
      <c r="B4056">
        <v>105</v>
      </c>
      <c r="C4056" s="32">
        <v>123777</v>
      </c>
      <c r="D4056" t="s">
        <v>6430</v>
      </c>
      <c r="E4056" t="s">
        <v>6431</v>
      </c>
      <c r="F4056" t="s">
        <v>11</v>
      </c>
      <c r="G4056" s="32">
        <v>3500000</v>
      </c>
      <c r="H4056">
        <v>4.7</v>
      </c>
    </row>
    <row r="4057" spans="1:8" x14ac:dyDescent="0.25">
      <c r="A4057" t="s">
        <v>4191</v>
      </c>
      <c r="B4057">
        <v>80</v>
      </c>
      <c r="C4057" s="32">
        <v>40363530</v>
      </c>
      <c r="D4057" t="s">
        <v>1041</v>
      </c>
      <c r="E4057" t="s">
        <v>4192</v>
      </c>
      <c r="F4057" t="s">
        <v>11</v>
      </c>
      <c r="G4057" s="32">
        <v>16000000</v>
      </c>
      <c r="H4057">
        <v>3.3</v>
      </c>
    </row>
    <row r="4058" spans="1:8" x14ac:dyDescent="0.25">
      <c r="A4058" t="s">
        <v>2396</v>
      </c>
      <c r="B4058">
        <v>144</v>
      </c>
      <c r="C4058" s="32">
        <v>16377274</v>
      </c>
      <c r="D4058" t="s">
        <v>1165</v>
      </c>
      <c r="E4058" t="s">
        <v>2397</v>
      </c>
      <c r="F4058" t="s">
        <v>11</v>
      </c>
      <c r="G4058" s="32">
        <v>32000000</v>
      </c>
      <c r="H4058">
        <v>7.1</v>
      </c>
    </row>
    <row r="4059" spans="1:8" x14ac:dyDescent="0.25">
      <c r="A4059" t="s">
        <v>2325</v>
      </c>
      <c r="B4059">
        <v>96</v>
      </c>
      <c r="C4059" s="32">
        <v>12570442</v>
      </c>
      <c r="D4059" t="s">
        <v>1808</v>
      </c>
      <c r="E4059" t="s">
        <v>5100</v>
      </c>
      <c r="F4059" t="s">
        <v>11</v>
      </c>
      <c r="G4059" s="32">
        <v>10000000</v>
      </c>
      <c r="H4059">
        <v>6.8</v>
      </c>
    </row>
    <row r="4060" spans="1:8" x14ac:dyDescent="0.25">
      <c r="A4060" t="s">
        <v>140</v>
      </c>
      <c r="B4060">
        <v>138</v>
      </c>
      <c r="C4060" s="32">
        <v>281492479</v>
      </c>
      <c r="D4060" t="s">
        <v>212</v>
      </c>
      <c r="E4060" t="s">
        <v>276</v>
      </c>
      <c r="F4060" t="s">
        <v>11</v>
      </c>
      <c r="G4060" s="32">
        <v>150000000</v>
      </c>
      <c r="H4060">
        <v>7.2</v>
      </c>
    </row>
    <row r="4061" spans="1:8" x14ac:dyDescent="0.25">
      <c r="A4061" t="s">
        <v>140</v>
      </c>
      <c r="B4061">
        <v>129</v>
      </c>
      <c r="C4061" s="32">
        <v>139259759</v>
      </c>
      <c r="D4061" t="s">
        <v>212</v>
      </c>
      <c r="E4061" t="s">
        <v>272</v>
      </c>
      <c r="F4061" t="s">
        <v>11</v>
      </c>
      <c r="G4061" s="32">
        <v>150000000</v>
      </c>
      <c r="H4061">
        <v>6.7</v>
      </c>
    </row>
    <row r="4062" spans="1:8" x14ac:dyDescent="0.25">
      <c r="A4062" t="s">
        <v>140</v>
      </c>
      <c r="B4062">
        <v>136</v>
      </c>
      <c r="C4062" s="32">
        <v>171383253</v>
      </c>
      <c r="D4062" t="s">
        <v>212</v>
      </c>
      <c r="E4062" t="s">
        <v>1250</v>
      </c>
      <c r="F4062" t="s">
        <v>11</v>
      </c>
      <c r="G4062" s="32">
        <v>63000000</v>
      </c>
      <c r="H4062">
        <v>8.6999999999999993</v>
      </c>
    </row>
    <row r="4063" spans="1:8" x14ac:dyDescent="0.25">
      <c r="A4063" t="s">
        <v>1368</v>
      </c>
      <c r="B4063">
        <v>113</v>
      </c>
      <c r="C4063" s="32">
        <v>102413606</v>
      </c>
      <c r="D4063" t="s">
        <v>558</v>
      </c>
      <c r="E4063" t="s">
        <v>2613</v>
      </c>
      <c r="F4063" t="s">
        <v>11</v>
      </c>
      <c r="G4063" s="32">
        <v>34000000</v>
      </c>
      <c r="H4063">
        <v>6.8</v>
      </c>
    </row>
    <row r="4064" spans="1:8" x14ac:dyDescent="0.25">
      <c r="A4064" t="s">
        <v>604</v>
      </c>
      <c r="B4064">
        <v>93</v>
      </c>
      <c r="C4064" s="32">
        <v>29113588</v>
      </c>
      <c r="D4064" t="s">
        <v>108</v>
      </c>
      <c r="E4064" t="s">
        <v>2069</v>
      </c>
      <c r="F4064" t="s">
        <v>11</v>
      </c>
      <c r="G4064" s="32">
        <v>40000000</v>
      </c>
      <c r="H4064">
        <v>6.6</v>
      </c>
    </row>
    <row r="4065" spans="1:8" x14ac:dyDescent="0.25">
      <c r="A4065" t="s">
        <v>2112</v>
      </c>
      <c r="B4065">
        <v>108</v>
      </c>
      <c r="C4065" s="32">
        <v>22108977</v>
      </c>
      <c r="D4065" t="s">
        <v>425</v>
      </c>
      <c r="E4065" t="s">
        <v>2113</v>
      </c>
      <c r="F4065" t="s">
        <v>11</v>
      </c>
      <c r="G4065" s="32">
        <v>41000000</v>
      </c>
      <c r="H4065">
        <v>5.2</v>
      </c>
    </row>
    <row r="4066" spans="1:8" x14ac:dyDescent="0.25">
      <c r="A4066" t="s">
        <v>3415</v>
      </c>
      <c r="B4066">
        <v>94</v>
      </c>
      <c r="C4066" s="32">
        <v>32416109</v>
      </c>
      <c r="D4066" t="s">
        <v>3416</v>
      </c>
      <c r="E4066" t="s">
        <v>3417</v>
      </c>
      <c r="F4066" t="s">
        <v>11</v>
      </c>
      <c r="G4066" s="32">
        <v>25000000</v>
      </c>
      <c r="H4066">
        <v>6.2</v>
      </c>
    </row>
    <row r="4067" spans="1:8" x14ac:dyDescent="0.25">
      <c r="A4067" t="s">
        <v>2930</v>
      </c>
      <c r="B4067">
        <v>131</v>
      </c>
      <c r="C4067" s="32">
        <v>3752725</v>
      </c>
      <c r="D4067" t="s">
        <v>69</v>
      </c>
      <c r="E4067" t="s">
        <v>2931</v>
      </c>
      <c r="F4067" t="s">
        <v>11</v>
      </c>
      <c r="G4067" s="32">
        <v>18000000</v>
      </c>
      <c r="H4067">
        <v>7.1</v>
      </c>
    </row>
    <row r="4068" spans="1:8" x14ac:dyDescent="0.25">
      <c r="A4068" t="s">
        <v>5743</v>
      </c>
      <c r="B4068">
        <v>105</v>
      </c>
      <c r="C4068" s="32">
        <v>66637</v>
      </c>
      <c r="D4068" t="s">
        <v>1903</v>
      </c>
      <c r="E4068" t="s">
        <v>5744</v>
      </c>
      <c r="F4068" t="s">
        <v>11</v>
      </c>
      <c r="G4068" s="32">
        <v>6500000</v>
      </c>
      <c r="H4068">
        <v>7.2</v>
      </c>
    </row>
    <row r="4069" spans="1:8" x14ac:dyDescent="0.25">
      <c r="A4069" t="s">
        <v>678</v>
      </c>
      <c r="B4069">
        <v>158</v>
      </c>
      <c r="C4069" s="32">
        <v>14131298</v>
      </c>
      <c r="D4069" t="s">
        <v>1173</v>
      </c>
      <c r="E4069" t="s">
        <v>1839</v>
      </c>
      <c r="F4069" t="s">
        <v>11</v>
      </c>
      <c r="G4069" s="32">
        <v>390000000</v>
      </c>
      <c r="H4069">
        <v>6.4</v>
      </c>
    </row>
    <row r="4070" spans="1:8" x14ac:dyDescent="0.25">
      <c r="A4070" t="s">
        <v>12</v>
      </c>
      <c r="B4070">
        <v>123</v>
      </c>
      <c r="C4070" s="32">
        <v>66808615</v>
      </c>
      <c r="D4070" t="s">
        <v>2167</v>
      </c>
      <c r="E4070" t="s">
        <v>2168</v>
      </c>
      <c r="F4070" t="s">
        <v>11</v>
      </c>
      <c r="G4070" s="32">
        <v>34000000</v>
      </c>
      <c r="H4070">
        <v>6.1</v>
      </c>
    </row>
    <row r="4071" spans="1:8" x14ac:dyDescent="0.25">
      <c r="A4071" t="s">
        <v>4490</v>
      </c>
      <c r="B4071">
        <v>103</v>
      </c>
      <c r="C4071" s="32">
        <v>73548</v>
      </c>
      <c r="D4071" t="s">
        <v>3196</v>
      </c>
      <c r="E4071" t="s">
        <v>4491</v>
      </c>
      <c r="F4071" t="s">
        <v>11</v>
      </c>
      <c r="G4071" s="32">
        <v>15000000</v>
      </c>
      <c r="H4071">
        <v>6.1</v>
      </c>
    </row>
    <row r="4072" spans="1:8" x14ac:dyDescent="0.25">
      <c r="A4072" t="s">
        <v>1519</v>
      </c>
      <c r="B4072">
        <v>100</v>
      </c>
      <c r="C4072" s="32">
        <v>50752337</v>
      </c>
      <c r="D4072" t="s">
        <v>2515</v>
      </c>
      <c r="E4072" t="s">
        <v>5022</v>
      </c>
      <c r="F4072" t="s">
        <v>11</v>
      </c>
      <c r="G4072" s="32">
        <v>10000000</v>
      </c>
      <c r="H4072">
        <v>6.4</v>
      </c>
    </row>
    <row r="4073" spans="1:8" x14ac:dyDescent="0.25">
      <c r="A4073" t="s">
        <v>5655</v>
      </c>
      <c r="B4073">
        <v>99</v>
      </c>
      <c r="C4073" s="32">
        <v>1889522</v>
      </c>
      <c r="D4073" t="s">
        <v>1294</v>
      </c>
      <c r="E4073" t="s">
        <v>5656</v>
      </c>
      <c r="F4073" t="s">
        <v>11</v>
      </c>
      <c r="G4073" s="32">
        <v>7000000</v>
      </c>
      <c r="H4073">
        <v>6.5</v>
      </c>
    </row>
    <row r="4074" spans="1:8" x14ac:dyDescent="0.25">
      <c r="A4074" t="s">
        <v>568</v>
      </c>
      <c r="B4074">
        <v>100</v>
      </c>
      <c r="C4074" s="32">
        <v>2643689</v>
      </c>
      <c r="D4074" t="s">
        <v>866</v>
      </c>
      <c r="E4074" t="s">
        <v>8000</v>
      </c>
      <c r="F4074" t="s">
        <v>11</v>
      </c>
      <c r="G4074" s="32">
        <v>39887981.009999998</v>
      </c>
      <c r="H4074">
        <v>7.3</v>
      </c>
    </row>
    <row r="4075" spans="1:8" x14ac:dyDescent="0.25">
      <c r="A4075" t="s">
        <v>2083</v>
      </c>
      <c r="B4075">
        <v>122</v>
      </c>
      <c r="C4075" s="32">
        <v>41252428</v>
      </c>
      <c r="D4075" t="s">
        <v>480</v>
      </c>
      <c r="E4075" t="s">
        <v>2084</v>
      </c>
      <c r="F4075" t="s">
        <v>11</v>
      </c>
      <c r="G4075" s="32">
        <v>42000000</v>
      </c>
      <c r="H4075">
        <v>6.5</v>
      </c>
    </row>
    <row r="4076" spans="1:8" x14ac:dyDescent="0.25">
      <c r="A4076" t="s">
        <v>6182</v>
      </c>
      <c r="B4076">
        <v>120</v>
      </c>
      <c r="C4076" s="32">
        <v>48405881.850000001</v>
      </c>
      <c r="D4076" t="s">
        <v>1376</v>
      </c>
      <c r="E4076" t="s">
        <v>6278</v>
      </c>
      <c r="F4076" t="s">
        <v>11</v>
      </c>
      <c r="G4076" s="32">
        <v>4000000</v>
      </c>
      <c r="H4076">
        <v>7.4</v>
      </c>
    </row>
    <row r="4077" spans="1:8" x14ac:dyDescent="0.25">
      <c r="A4077" t="s">
        <v>6907</v>
      </c>
      <c r="B4077">
        <v>95</v>
      </c>
      <c r="C4077" s="32">
        <v>17580</v>
      </c>
      <c r="D4077" t="s">
        <v>1165</v>
      </c>
      <c r="E4077" t="s">
        <v>6908</v>
      </c>
      <c r="F4077" t="s">
        <v>11</v>
      </c>
      <c r="G4077" s="32">
        <v>1500000</v>
      </c>
      <c r="H4077">
        <v>6.2</v>
      </c>
    </row>
    <row r="4078" spans="1:8" x14ac:dyDescent="0.25">
      <c r="A4078" t="s">
        <v>1116</v>
      </c>
      <c r="B4078">
        <v>126</v>
      </c>
      <c r="C4078" s="32">
        <v>25592632</v>
      </c>
      <c r="D4078" t="s">
        <v>2173</v>
      </c>
      <c r="E4078" t="s">
        <v>4654</v>
      </c>
      <c r="F4078" t="s">
        <v>11</v>
      </c>
      <c r="G4078" s="32">
        <v>18000000</v>
      </c>
      <c r="H4078">
        <v>7.2</v>
      </c>
    </row>
    <row r="4079" spans="1:8" x14ac:dyDescent="0.25">
      <c r="A4079" t="s">
        <v>4969</v>
      </c>
      <c r="B4079">
        <v>124</v>
      </c>
      <c r="C4079" s="32">
        <v>48405881.850000001</v>
      </c>
      <c r="D4079" t="s">
        <v>2210</v>
      </c>
      <c r="E4079" t="s">
        <v>4970</v>
      </c>
      <c r="F4079" t="s">
        <v>11</v>
      </c>
      <c r="G4079" s="32">
        <v>11000000</v>
      </c>
      <c r="H4079">
        <v>6.9</v>
      </c>
    </row>
    <row r="4080" spans="1:8" x14ac:dyDescent="0.25">
      <c r="A4080" t="s">
        <v>8133</v>
      </c>
      <c r="B4080">
        <v>84</v>
      </c>
      <c r="C4080" s="32">
        <v>48405881.850000001</v>
      </c>
      <c r="D4080" t="s">
        <v>661</v>
      </c>
      <c r="E4080" t="s">
        <v>8134</v>
      </c>
      <c r="F4080" t="s">
        <v>11</v>
      </c>
      <c r="G4080" s="32">
        <v>3250</v>
      </c>
      <c r="H4080">
        <v>7.8</v>
      </c>
    </row>
    <row r="4081" spans="1:8" x14ac:dyDescent="0.25">
      <c r="A4081" t="s">
        <v>1162</v>
      </c>
      <c r="B4081">
        <v>118</v>
      </c>
      <c r="C4081" s="32">
        <v>78031620</v>
      </c>
      <c r="D4081" t="s">
        <v>1160</v>
      </c>
      <c r="E4081" t="s">
        <v>1163</v>
      </c>
      <c r="F4081" t="s">
        <v>11</v>
      </c>
      <c r="G4081" s="32">
        <v>70000000</v>
      </c>
      <c r="H4081">
        <v>6.1</v>
      </c>
    </row>
    <row r="4082" spans="1:8" x14ac:dyDescent="0.25">
      <c r="A4082" t="s">
        <v>1493</v>
      </c>
      <c r="B4082">
        <v>130</v>
      </c>
      <c r="C4082" s="32">
        <v>31165421</v>
      </c>
      <c r="D4082" t="s">
        <v>1494</v>
      </c>
      <c r="E4082" t="s">
        <v>1495</v>
      </c>
      <c r="F4082" t="s">
        <v>11</v>
      </c>
      <c r="G4082" s="32">
        <v>60000000</v>
      </c>
      <c r="H4082">
        <v>6</v>
      </c>
    </row>
    <row r="4083" spans="1:8" x14ac:dyDescent="0.25">
      <c r="A4083" t="s">
        <v>7849</v>
      </c>
      <c r="B4083">
        <v>75</v>
      </c>
      <c r="C4083" s="32">
        <v>47111</v>
      </c>
      <c r="D4083" t="s">
        <v>866</v>
      </c>
      <c r="E4083" t="s">
        <v>7850</v>
      </c>
      <c r="F4083" t="s">
        <v>2453</v>
      </c>
      <c r="G4083" s="32">
        <v>39887981.009999998</v>
      </c>
      <c r="H4083">
        <v>6.8</v>
      </c>
    </row>
    <row r="4084" spans="1:8" x14ac:dyDescent="0.25">
      <c r="A4084" t="s">
        <v>2085</v>
      </c>
      <c r="B4084">
        <v>119</v>
      </c>
      <c r="C4084" s="32">
        <v>35228696</v>
      </c>
      <c r="D4084" t="s">
        <v>2086</v>
      </c>
      <c r="E4084" t="s">
        <v>2087</v>
      </c>
      <c r="F4084" t="s">
        <v>11</v>
      </c>
      <c r="G4084" s="32">
        <v>32000000</v>
      </c>
      <c r="H4084">
        <v>6.5</v>
      </c>
    </row>
    <row r="4085" spans="1:8" x14ac:dyDescent="0.25">
      <c r="A4085" t="s">
        <v>7510</v>
      </c>
      <c r="B4085">
        <v>94</v>
      </c>
      <c r="C4085" s="32">
        <v>48405881.850000001</v>
      </c>
      <c r="D4085" t="s">
        <v>1641</v>
      </c>
      <c r="E4085" t="s">
        <v>7511</v>
      </c>
      <c r="F4085" t="s">
        <v>11</v>
      </c>
      <c r="G4085" s="32">
        <v>800000</v>
      </c>
      <c r="H4085">
        <v>7.2</v>
      </c>
    </row>
    <row r="4086" spans="1:8" x14ac:dyDescent="0.25">
      <c r="A4086" t="s">
        <v>173</v>
      </c>
      <c r="B4086">
        <v>130</v>
      </c>
      <c r="C4086" s="32">
        <v>202007640</v>
      </c>
      <c r="D4086" t="s">
        <v>659</v>
      </c>
      <c r="E4086" t="s">
        <v>660</v>
      </c>
      <c r="F4086" t="s">
        <v>11</v>
      </c>
      <c r="G4086" s="32">
        <v>98000000</v>
      </c>
      <c r="H4086">
        <v>6.3</v>
      </c>
    </row>
    <row r="4087" spans="1:8" x14ac:dyDescent="0.25">
      <c r="A4087" t="s">
        <v>160</v>
      </c>
      <c r="B4087">
        <v>112</v>
      </c>
      <c r="C4087" s="32">
        <v>102176165</v>
      </c>
      <c r="D4087" t="s">
        <v>161</v>
      </c>
      <c r="E4087" t="s">
        <v>162</v>
      </c>
      <c r="F4087" t="s">
        <v>11</v>
      </c>
      <c r="G4087" s="32">
        <v>145000000</v>
      </c>
      <c r="H4087">
        <v>5.2</v>
      </c>
    </row>
    <row r="4088" spans="1:8" x14ac:dyDescent="0.25">
      <c r="A4088" t="s">
        <v>4789</v>
      </c>
      <c r="B4088">
        <v>89</v>
      </c>
      <c r="C4088" s="32">
        <v>27281507</v>
      </c>
      <c r="D4088" t="s">
        <v>4790</v>
      </c>
      <c r="E4088" t="s">
        <v>4791</v>
      </c>
      <c r="F4088" t="s">
        <v>11</v>
      </c>
      <c r="G4088" s="32">
        <v>12000000</v>
      </c>
      <c r="H4088">
        <v>7.7</v>
      </c>
    </row>
    <row r="4089" spans="1:8" x14ac:dyDescent="0.25">
      <c r="A4089" t="s">
        <v>5422</v>
      </c>
      <c r="B4089">
        <v>95</v>
      </c>
      <c r="C4089" s="32">
        <v>76657000</v>
      </c>
      <c r="D4089" t="s">
        <v>1957</v>
      </c>
      <c r="E4089" t="s">
        <v>5423</v>
      </c>
      <c r="F4089" t="s">
        <v>11</v>
      </c>
      <c r="G4089" s="32">
        <v>39887981.009999998</v>
      </c>
      <c r="H4089">
        <v>7.7</v>
      </c>
    </row>
    <row r="4090" spans="1:8" x14ac:dyDescent="0.25">
      <c r="A4090" t="s">
        <v>238</v>
      </c>
      <c r="B4090">
        <v>103</v>
      </c>
      <c r="C4090" s="32">
        <v>88625922</v>
      </c>
      <c r="D4090" t="s">
        <v>1957</v>
      </c>
      <c r="E4090" t="s">
        <v>1958</v>
      </c>
      <c r="F4090" t="s">
        <v>11</v>
      </c>
      <c r="G4090" s="32">
        <v>45000000</v>
      </c>
      <c r="H4090">
        <v>7.1</v>
      </c>
    </row>
    <row r="4091" spans="1:8" x14ac:dyDescent="0.25">
      <c r="A4091" t="s">
        <v>4409</v>
      </c>
      <c r="B4091">
        <v>97</v>
      </c>
      <c r="C4091" s="32">
        <v>11614236</v>
      </c>
      <c r="D4091" t="s">
        <v>676</v>
      </c>
      <c r="E4091" t="s">
        <v>4410</v>
      </c>
      <c r="F4091" t="s">
        <v>11</v>
      </c>
      <c r="G4091" s="32">
        <v>15000000</v>
      </c>
      <c r="H4091">
        <v>5.6</v>
      </c>
    </row>
    <row r="4092" spans="1:8" x14ac:dyDescent="0.25">
      <c r="A4092" t="s">
        <v>617</v>
      </c>
      <c r="B4092">
        <v>104</v>
      </c>
      <c r="C4092" s="32">
        <v>27053815</v>
      </c>
      <c r="D4092" t="s">
        <v>25</v>
      </c>
      <c r="E4092" t="s">
        <v>2252</v>
      </c>
      <c r="F4092" t="s">
        <v>11</v>
      </c>
      <c r="G4092" s="32">
        <v>40000000</v>
      </c>
      <c r="H4092">
        <v>4.7</v>
      </c>
    </row>
    <row r="4093" spans="1:8" x14ac:dyDescent="0.25">
      <c r="A4093" t="s">
        <v>8053</v>
      </c>
      <c r="B4093">
        <v>108.1809035</v>
      </c>
      <c r="C4093" s="32">
        <v>48405881.850000001</v>
      </c>
      <c r="D4093" t="s">
        <v>866</v>
      </c>
      <c r="E4093" t="s">
        <v>8054</v>
      </c>
      <c r="F4093" t="s">
        <v>11</v>
      </c>
      <c r="G4093" s="32">
        <v>39887981.009999998</v>
      </c>
      <c r="H4093">
        <v>4.7</v>
      </c>
    </row>
    <row r="4094" spans="1:8" x14ac:dyDescent="0.25">
      <c r="A4094" t="s">
        <v>1940</v>
      </c>
      <c r="B4094">
        <v>85</v>
      </c>
      <c r="C4094" s="32">
        <v>86930411</v>
      </c>
      <c r="D4094" t="s">
        <v>336</v>
      </c>
      <c r="E4094" t="s">
        <v>3447</v>
      </c>
      <c r="F4094" t="s">
        <v>11</v>
      </c>
      <c r="G4094" s="32">
        <v>23000000</v>
      </c>
      <c r="H4094">
        <v>6.8</v>
      </c>
    </row>
    <row r="4095" spans="1:8" x14ac:dyDescent="0.25">
      <c r="A4095" t="s">
        <v>6171</v>
      </c>
      <c r="B4095">
        <v>100</v>
      </c>
      <c r="C4095" s="32">
        <v>513836</v>
      </c>
      <c r="D4095" t="s">
        <v>480</v>
      </c>
      <c r="E4095" t="s">
        <v>6172</v>
      </c>
      <c r="F4095" t="s">
        <v>497</v>
      </c>
      <c r="G4095" s="32">
        <v>4600000</v>
      </c>
      <c r="H4095">
        <v>7.2</v>
      </c>
    </row>
    <row r="4096" spans="1:8" x14ac:dyDescent="0.25">
      <c r="A4096" t="s">
        <v>3478</v>
      </c>
      <c r="B4096">
        <v>122</v>
      </c>
      <c r="C4096" s="32">
        <v>13569248</v>
      </c>
      <c r="D4096" t="s">
        <v>1165</v>
      </c>
      <c r="E4096" t="s">
        <v>5394</v>
      </c>
      <c r="F4096" t="s">
        <v>11</v>
      </c>
      <c r="G4096" s="32">
        <v>39887981.009999998</v>
      </c>
      <c r="H4096">
        <v>7.6</v>
      </c>
    </row>
    <row r="4097" spans="1:8" x14ac:dyDescent="0.25">
      <c r="A4097" t="s">
        <v>2091</v>
      </c>
      <c r="B4097">
        <v>101</v>
      </c>
      <c r="C4097" s="32">
        <v>37617947</v>
      </c>
      <c r="D4097" t="s">
        <v>1989</v>
      </c>
      <c r="E4097" t="s">
        <v>2520</v>
      </c>
      <c r="F4097" t="s">
        <v>11</v>
      </c>
      <c r="G4097" s="32">
        <v>30000000</v>
      </c>
      <c r="H4097">
        <v>6.8</v>
      </c>
    </row>
    <row r="4098" spans="1:8" x14ac:dyDescent="0.25">
      <c r="A4098" t="s">
        <v>1050</v>
      </c>
      <c r="B4098">
        <v>140</v>
      </c>
      <c r="C4098" s="32">
        <v>44484065</v>
      </c>
      <c r="D4098" t="s">
        <v>815</v>
      </c>
      <c r="E4098" t="s">
        <v>1784</v>
      </c>
      <c r="F4098" t="s">
        <v>11</v>
      </c>
      <c r="G4098" s="32">
        <v>50000000</v>
      </c>
      <c r="H4098">
        <v>7.3</v>
      </c>
    </row>
    <row r="4099" spans="1:8" x14ac:dyDescent="0.25">
      <c r="A4099" t="s">
        <v>4341</v>
      </c>
      <c r="B4099">
        <v>118</v>
      </c>
      <c r="C4099" s="32">
        <v>1330827</v>
      </c>
      <c r="D4099" t="s">
        <v>1883</v>
      </c>
      <c r="E4099" t="s">
        <v>5584</v>
      </c>
      <c r="F4099" t="s">
        <v>11</v>
      </c>
      <c r="G4099" s="32">
        <v>7000000</v>
      </c>
      <c r="H4099">
        <v>7</v>
      </c>
    </row>
    <row r="4100" spans="1:8" x14ac:dyDescent="0.25">
      <c r="A4100" t="s">
        <v>2265</v>
      </c>
      <c r="B4100">
        <v>114</v>
      </c>
      <c r="C4100" s="32">
        <v>50728000</v>
      </c>
      <c r="D4100" t="s">
        <v>815</v>
      </c>
      <c r="E4100" t="s">
        <v>3497</v>
      </c>
      <c r="F4100" t="s">
        <v>11</v>
      </c>
      <c r="G4100" s="32">
        <v>22000000</v>
      </c>
      <c r="H4100">
        <v>5.8</v>
      </c>
    </row>
    <row r="4101" spans="1:8" x14ac:dyDescent="0.25">
      <c r="A4101" t="s">
        <v>235</v>
      </c>
      <c r="B4101">
        <v>94</v>
      </c>
      <c r="C4101" s="32">
        <v>48405881.850000001</v>
      </c>
      <c r="D4101" t="s">
        <v>177</v>
      </c>
      <c r="E4101" t="s">
        <v>3082</v>
      </c>
      <c r="F4101" t="s">
        <v>11</v>
      </c>
      <c r="G4101" s="32">
        <v>27000000</v>
      </c>
      <c r="H4101">
        <v>7.4</v>
      </c>
    </row>
    <row r="4102" spans="1:8" x14ac:dyDescent="0.25">
      <c r="A4102" t="s">
        <v>4634</v>
      </c>
      <c r="B4102">
        <v>92</v>
      </c>
      <c r="C4102" s="32">
        <v>28972187</v>
      </c>
      <c r="D4102" t="s">
        <v>676</v>
      </c>
      <c r="E4102" t="s">
        <v>4635</v>
      </c>
      <c r="F4102" t="s">
        <v>11</v>
      </c>
      <c r="G4102" s="32">
        <v>13000000</v>
      </c>
      <c r="H4102">
        <v>5.9</v>
      </c>
    </row>
    <row r="4103" spans="1:8" x14ac:dyDescent="0.25">
      <c r="A4103" t="s">
        <v>1683</v>
      </c>
      <c r="B4103">
        <v>150</v>
      </c>
      <c r="C4103" s="32">
        <v>12712093</v>
      </c>
      <c r="D4103" t="s">
        <v>2079</v>
      </c>
      <c r="E4103" t="s">
        <v>2905</v>
      </c>
      <c r="F4103" t="s">
        <v>11</v>
      </c>
      <c r="G4103" s="32">
        <v>30000000</v>
      </c>
      <c r="H4103">
        <v>6.7</v>
      </c>
    </row>
    <row r="4104" spans="1:8" x14ac:dyDescent="0.25">
      <c r="A4104" t="s">
        <v>3090</v>
      </c>
      <c r="B4104">
        <v>123</v>
      </c>
      <c r="C4104" s="32">
        <v>10297897</v>
      </c>
      <c r="D4104" t="s">
        <v>3091</v>
      </c>
      <c r="E4104" t="s">
        <v>3092</v>
      </c>
      <c r="F4104" t="s">
        <v>11</v>
      </c>
      <c r="G4104" s="32">
        <v>27000000</v>
      </c>
      <c r="H4104">
        <v>6</v>
      </c>
    </row>
    <row r="4105" spans="1:8" x14ac:dyDescent="0.25">
      <c r="A4105" t="s">
        <v>3310</v>
      </c>
      <c r="B4105">
        <v>99</v>
      </c>
      <c r="C4105" s="32">
        <v>14983572</v>
      </c>
      <c r="D4105" t="s">
        <v>480</v>
      </c>
      <c r="E4105" t="s">
        <v>3311</v>
      </c>
      <c r="F4105" t="s">
        <v>11</v>
      </c>
      <c r="G4105" s="32">
        <v>25000000</v>
      </c>
      <c r="H4105">
        <v>4.7</v>
      </c>
    </row>
    <row r="4106" spans="1:8" x14ac:dyDescent="0.25">
      <c r="A4106" t="s">
        <v>2875</v>
      </c>
      <c r="B4106">
        <v>133</v>
      </c>
      <c r="C4106" s="32">
        <v>21129348</v>
      </c>
      <c r="D4106" t="s">
        <v>1797</v>
      </c>
      <c r="E4106" t="s">
        <v>2876</v>
      </c>
      <c r="F4106" t="s">
        <v>11</v>
      </c>
      <c r="G4106" s="32">
        <v>35000000</v>
      </c>
      <c r="H4106">
        <v>7.4</v>
      </c>
    </row>
    <row r="4107" spans="1:8" x14ac:dyDescent="0.25">
      <c r="A4107" t="s">
        <v>5830</v>
      </c>
      <c r="B4107">
        <v>81</v>
      </c>
      <c r="C4107" s="32">
        <v>7825820</v>
      </c>
      <c r="D4107" t="s">
        <v>763</v>
      </c>
      <c r="E4107" t="s">
        <v>6279</v>
      </c>
      <c r="F4107" t="s">
        <v>11</v>
      </c>
      <c r="G4107" s="32">
        <v>4000000</v>
      </c>
      <c r="H4107">
        <v>5.9</v>
      </c>
    </row>
    <row r="4108" spans="1:8" x14ac:dyDescent="0.25">
      <c r="A4108" t="s">
        <v>8018</v>
      </c>
      <c r="B4108">
        <v>106</v>
      </c>
      <c r="C4108" s="32">
        <v>48405881.850000001</v>
      </c>
      <c r="D4108" t="s">
        <v>2296</v>
      </c>
      <c r="E4108" t="s">
        <v>8019</v>
      </c>
      <c r="F4108" t="s">
        <v>11</v>
      </c>
      <c r="G4108" s="32">
        <v>39887981.009999998</v>
      </c>
      <c r="H4108">
        <v>6.8</v>
      </c>
    </row>
    <row r="4109" spans="1:8" x14ac:dyDescent="0.25">
      <c r="A4109" t="s">
        <v>1302</v>
      </c>
      <c r="B4109">
        <v>133</v>
      </c>
      <c r="C4109" s="32">
        <v>18653746</v>
      </c>
      <c r="D4109" t="s">
        <v>281</v>
      </c>
      <c r="E4109" t="s">
        <v>2379</v>
      </c>
      <c r="F4109" t="s">
        <v>11</v>
      </c>
      <c r="G4109" s="32">
        <v>38000000</v>
      </c>
      <c r="H4109">
        <v>6.7</v>
      </c>
    </row>
    <row r="4110" spans="1:8" x14ac:dyDescent="0.25">
      <c r="A4110" t="s">
        <v>2171</v>
      </c>
      <c r="B4110">
        <v>123</v>
      </c>
      <c r="C4110" s="32">
        <v>64286</v>
      </c>
      <c r="D4110" t="s">
        <v>69</v>
      </c>
      <c r="E4110" t="s">
        <v>2760</v>
      </c>
      <c r="F4110" t="s">
        <v>11</v>
      </c>
      <c r="G4110" s="32">
        <v>29000000</v>
      </c>
      <c r="H4110">
        <v>7.9</v>
      </c>
    </row>
    <row r="4111" spans="1:8" x14ac:dyDescent="0.25">
      <c r="A4111" t="s">
        <v>505</v>
      </c>
      <c r="B4111">
        <v>108</v>
      </c>
      <c r="C4111" s="32">
        <v>24984868</v>
      </c>
      <c r="D4111" t="s">
        <v>108</v>
      </c>
      <c r="E4111" t="s">
        <v>4382</v>
      </c>
      <c r="F4111" t="s">
        <v>11</v>
      </c>
      <c r="G4111" s="32">
        <v>15000000</v>
      </c>
      <c r="H4111">
        <v>6.3</v>
      </c>
    </row>
    <row r="4112" spans="1:8" x14ac:dyDescent="0.25">
      <c r="A4112" t="s">
        <v>448</v>
      </c>
      <c r="B4112">
        <v>98</v>
      </c>
      <c r="C4112" s="32">
        <v>35063732</v>
      </c>
      <c r="D4112" t="s">
        <v>281</v>
      </c>
      <c r="E4112" t="s">
        <v>2682</v>
      </c>
      <c r="F4112" t="s">
        <v>11</v>
      </c>
      <c r="G4112" s="32">
        <v>32000000</v>
      </c>
      <c r="H4112">
        <v>6.4</v>
      </c>
    </row>
    <row r="4113" spans="1:8" x14ac:dyDescent="0.25">
      <c r="A4113" t="s">
        <v>5849</v>
      </c>
      <c r="B4113">
        <v>149</v>
      </c>
      <c r="C4113" s="32">
        <v>48405881.850000001</v>
      </c>
      <c r="D4113" t="s">
        <v>1165</v>
      </c>
      <c r="E4113" t="s">
        <v>6401</v>
      </c>
      <c r="F4113" t="s">
        <v>11</v>
      </c>
      <c r="G4113" s="32">
        <v>3500000</v>
      </c>
      <c r="H4113">
        <v>7.6</v>
      </c>
    </row>
    <row r="4114" spans="1:8" x14ac:dyDescent="0.25">
      <c r="A4114" t="s">
        <v>2792</v>
      </c>
      <c r="B4114">
        <v>85</v>
      </c>
      <c r="C4114" s="32">
        <v>64238770</v>
      </c>
      <c r="D4114" t="s">
        <v>148</v>
      </c>
      <c r="E4114" t="s">
        <v>2793</v>
      </c>
      <c r="F4114" t="s">
        <v>11</v>
      </c>
      <c r="G4114" s="32">
        <v>42000000</v>
      </c>
      <c r="H4114">
        <v>5.8</v>
      </c>
    </row>
    <row r="4115" spans="1:8" x14ac:dyDescent="0.25">
      <c r="A4115" t="s">
        <v>787</v>
      </c>
      <c r="B4115">
        <v>110</v>
      </c>
      <c r="C4115" s="32">
        <v>190562</v>
      </c>
      <c r="D4115" t="s">
        <v>788</v>
      </c>
      <c r="E4115" t="s">
        <v>789</v>
      </c>
      <c r="F4115" t="s">
        <v>11</v>
      </c>
      <c r="G4115" s="32">
        <v>90000000</v>
      </c>
      <c r="H4115">
        <v>4.4000000000000004</v>
      </c>
    </row>
    <row r="4116" spans="1:8" x14ac:dyDescent="0.25">
      <c r="A4116" t="s">
        <v>3939</v>
      </c>
      <c r="B4116">
        <v>92</v>
      </c>
      <c r="C4116" s="32">
        <v>2119994</v>
      </c>
      <c r="D4116" t="s">
        <v>3940</v>
      </c>
      <c r="E4116" t="s">
        <v>3941</v>
      </c>
      <c r="F4116" t="s">
        <v>11</v>
      </c>
      <c r="G4116" s="32">
        <v>19000000</v>
      </c>
      <c r="H4116">
        <v>5.7</v>
      </c>
    </row>
    <row r="4117" spans="1:8" x14ac:dyDescent="0.25">
      <c r="A4117" t="s">
        <v>166</v>
      </c>
      <c r="B4117">
        <v>95</v>
      </c>
      <c r="C4117" s="32">
        <v>128769345</v>
      </c>
      <c r="D4117" t="s">
        <v>848</v>
      </c>
      <c r="E4117" t="s">
        <v>1564</v>
      </c>
      <c r="F4117" t="s">
        <v>11</v>
      </c>
      <c r="G4117" s="32">
        <v>54000000</v>
      </c>
      <c r="H4117">
        <v>5.6</v>
      </c>
    </row>
    <row r="4118" spans="1:8" x14ac:dyDescent="0.25">
      <c r="A4118" t="s">
        <v>4007</v>
      </c>
      <c r="B4118">
        <v>111</v>
      </c>
      <c r="C4118" s="32">
        <v>29106737</v>
      </c>
      <c r="D4118" t="s">
        <v>480</v>
      </c>
      <c r="E4118" t="s">
        <v>4346</v>
      </c>
      <c r="F4118" t="s">
        <v>11</v>
      </c>
      <c r="G4118" s="32">
        <v>15000000</v>
      </c>
      <c r="H4118">
        <v>6</v>
      </c>
    </row>
    <row r="4119" spans="1:8" x14ac:dyDescent="0.25">
      <c r="A4119" t="s">
        <v>2202</v>
      </c>
      <c r="B4119">
        <v>105</v>
      </c>
      <c r="C4119" s="32">
        <v>51853450</v>
      </c>
      <c r="D4119" t="s">
        <v>1631</v>
      </c>
      <c r="E4119" t="s">
        <v>2203</v>
      </c>
      <c r="F4119" t="s">
        <v>11</v>
      </c>
      <c r="G4119" s="32">
        <v>25000000</v>
      </c>
      <c r="H4119">
        <v>6.6</v>
      </c>
    </row>
    <row r="4120" spans="1:8" x14ac:dyDescent="0.25">
      <c r="A4120" t="s">
        <v>6081</v>
      </c>
      <c r="B4120">
        <v>88</v>
      </c>
      <c r="C4120" s="32">
        <v>48405881.850000001</v>
      </c>
      <c r="D4120" t="s">
        <v>480</v>
      </c>
      <c r="E4120" t="s">
        <v>6082</v>
      </c>
      <c r="F4120" t="s">
        <v>11</v>
      </c>
      <c r="G4120" s="32">
        <v>5000000</v>
      </c>
      <c r="H4120">
        <v>5.6</v>
      </c>
    </row>
    <row r="4121" spans="1:8" x14ac:dyDescent="0.25">
      <c r="A4121" t="s">
        <v>5587</v>
      </c>
      <c r="B4121">
        <v>100</v>
      </c>
      <c r="C4121" s="32">
        <v>12610552</v>
      </c>
      <c r="D4121" t="s">
        <v>86</v>
      </c>
      <c r="E4121" t="s">
        <v>5588</v>
      </c>
      <c r="F4121" t="s">
        <v>11</v>
      </c>
      <c r="G4121" s="32">
        <v>7500000</v>
      </c>
      <c r="H4121">
        <v>3.5</v>
      </c>
    </row>
    <row r="4122" spans="1:8" x14ac:dyDescent="0.25">
      <c r="A4122" t="s">
        <v>352</v>
      </c>
      <c r="B4122">
        <v>107</v>
      </c>
      <c r="C4122" s="32">
        <v>48405881.850000001</v>
      </c>
      <c r="D4122" t="s">
        <v>3196</v>
      </c>
      <c r="E4122" t="s">
        <v>3197</v>
      </c>
      <c r="F4122" t="s">
        <v>11</v>
      </c>
      <c r="G4122" s="32">
        <v>2800000</v>
      </c>
      <c r="H4122">
        <v>7.6</v>
      </c>
    </row>
    <row r="4123" spans="1:8" x14ac:dyDescent="0.25">
      <c r="A4123" t="s">
        <v>352</v>
      </c>
      <c r="B4123">
        <v>107</v>
      </c>
      <c r="C4123" s="32">
        <v>48405881.850000001</v>
      </c>
      <c r="D4123" t="s">
        <v>3196</v>
      </c>
      <c r="E4123" t="s">
        <v>3197</v>
      </c>
      <c r="F4123" t="s">
        <v>11</v>
      </c>
      <c r="G4123" s="32">
        <v>2800000</v>
      </c>
      <c r="H4123">
        <v>7.6</v>
      </c>
    </row>
    <row r="4124" spans="1:8" x14ac:dyDescent="0.25">
      <c r="A4124" t="s">
        <v>1868</v>
      </c>
      <c r="B4124">
        <v>85</v>
      </c>
      <c r="C4124" s="32">
        <v>43905746</v>
      </c>
      <c r="D4124" t="s">
        <v>964</v>
      </c>
      <c r="E4124" t="s">
        <v>1869</v>
      </c>
      <c r="F4124" t="s">
        <v>11</v>
      </c>
      <c r="G4124" s="32">
        <v>49000000</v>
      </c>
      <c r="H4124">
        <v>5.9</v>
      </c>
    </row>
    <row r="4125" spans="1:8" x14ac:dyDescent="0.25">
      <c r="A4125" t="s">
        <v>3861</v>
      </c>
      <c r="B4125">
        <v>88</v>
      </c>
      <c r="C4125" s="32">
        <v>1064277</v>
      </c>
      <c r="D4125" t="s">
        <v>3301</v>
      </c>
      <c r="E4125" t="s">
        <v>3862</v>
      </c>
      <c r="F4125" t="s">
        <v>11</v>
      </c>
      <c r="G4125" s="32">
        <v>20000000</v>
      </c>
      <c r="H4125">
        <v>6.7</v>
      </c>
    </row>
    <row r="4126" spans="1:8" x14ac:dyDescent="0.25">
      <c r="A4126" t="s">
        <v>5226</v>
      </c>
      <c r="B4126">
        <v>91</v>
      </c>
      <c r="C4126" s="32">
        <v>19348</v>
      </c>
      <c r="D4126" t="s">
        <v>866</v>
      </c>
      <c r="E4126" t="s">
        <v>5227</v>
      </c>
      <c r="F4126" t="s">
        <v>11</v>
      </c>
      <c r="G4126" s="32">
        <v>10000000</v>
      </c>
      <c r="H4126">
        <v>5.5</v>
      </c>
    </row>
    <row r="4127" spans="1:8" x14ac:dyDescent="0.25">
      <c r="A4127" t="s">
        <v>6471</v>
      </c>
      <c r="B4127">
        <v>97</v>
      </c>
      <c r="C4127" s="32">
        <v>48405881.850000001</v>
      </c>
      <c r="D4127" t="s">
        <v>676</v>
      </c>
      <c r="E4127" t="s">
        <v>6472</v>
      </c>
      <c r="F4127" t="s">
        <v>11</v>
      </c>
      <c r="G4127" s="32">
        <v>3300000</v>
      </c>
      <c r="H4127">
        <v>4.5</v>
      </c>
    </row>
    <row r="4128" spans="1:8" x14ac:dyDescent="0.25">
      <c r="A4128" t="s">
        <v>1729</v>
      </c>
      <c r="B4128">
        <v>102</v>
      </c>
      <c r="C4128" s="32">
        <v>7659747</v>
      </c>
      <c r="D4128" t="s">
        <v>386</v>
      </c>
      <c r="E4128" t="s">
        <v>2586</v>
      </c>
      <c r="F4128" t="s">
        <v>11</v>
      </c>
      <c r="G4128" s="32">
        <v>38000000</v>
      </c>
      <c r="H4128">
        <v>5.0999999999999996</v>
      </c>
    </row>
    <row r="4129" spans="1:8" x14ac:dyDescent="0.25">
      <c r="A4129" t="s">
        <v>1727</v>
      </c>
      <c r="B4129">
        <v>115</v>
      </c>
      <c r="C4129" s="32">
        <v>38168022</v>
      </c>
      <c r="D4129" t="s">
        <v>5944</v>
      </c>
      <c r="E4129" t="s">
        <v>6495</v>
      </c>
      <c r="F4129" t="s">
        <v>11</v>
      </c>
      <c r="G4129" s="32">
        <v>3000000</v>
      </c>
      <c r="H4129">
        <v>6.6</v>
      </c>
    </row>
    <row r="4130" spans="1:8" x14ac:dyDescent="0.25">
      <c r="A4130" t="s">
        <v>2276</v>
      </c>
      <c r="B4130">
        <v>105</v>
      </c>
      <c r="C4130" s="32">
        <v>7159147</v>
      </c>
      <c r="D4130" t="s">
        <v>657</v>
      </c>
      <c r="E4130" t="s">
        <v>6282</v>
      </c>
      <c r="F4130" t="s">
        <v>950</v>
      </c>
      <c r="G4130" s="32">
        <v>3400000</v>
      </c>
      <c r="H4130">
        <v>7.5</v>
      </c>
    </row>
    <row r="4131" spans="1:8" x14ac:dyDescent="0.25">
      <c r="A4131" t="s">
        <v>2253</v>
      </c>
      <c r="B4131">
        <v>115</v>
      </c>
      <c r="C4131" s="32">
        <v>26814957</v>
      </c>
      <c r="D4131" t="s">
        <v>2079</v>
      </c>
      <c r="E4131" t="s">
        <v>2254</v>
      </c>
      <c r="F4131" t="s">
        <v>11</v>
      </c>
      <c r="G4131" s="32">
        <v>35000000</v>
      </c>
      <c r="H4131">
        <v>6.7</v>
      </c>
    </row>
    <row r="4132" spans="1:8" x14ac:dyDescent="0.25">
      <c r="A4132" t="s">
        <v>7652</v>
      </c>
      <c r="B4132">
        <v>89</v>
      </c>
      <c r="C4132" s="32">
        <v>133778</v>
      </c>
      <c r="D4132" t="s">
        <v>5614</v>
      </c>
      <c r="E4132" t="s">
        <v>7653</v>
      </c>
      <c r="F4132" t="s">
        <v>11</v>
      </c>
      <c r="G4132" s="32">
        <v>500000</v>
      </c>
      <c r="H4132">
        <v>8.4</v>
      </c>
    </row>
    <row r="4133" spans="1:8" x14ac:dyDescent="0.25">
      <c r="A4133" t="s">
        <v>6738</v>
      </c>
      <c r="B4133">
        <v>106</v>
      </c>
      <c r="C4133" s="32">
        <v>115504</v>
      </c>
      <c r="D4133" t="s">
        <v>480</v>
      </c>
      <c r="E4133" t="s">
        <v>6739</v>
      </c>
      <c r="F4133" t="s">
        <v>11</v>
      </c>
      <c r="G4133" s="32">
        <v>14000000</v>
      </c>
      <c r="H4133">
        <v>6.2</v>
      </c>
    </row>
    <row r="4134" spans="1:8" x14ac:dyDescent="0.25">
      <c r="A4134" t="s">
        <v>590</v>
      </c>
      <c r="B4134">
        <v>116</v>
      </c>
      <c r="C4134" s="32">
        <v>119219978</v>
      </c>
      <c r="D4134" t="s">
        <v>591</v>
      </c>
      <c r="E4134" t="s">
        <v>592</v>
      </c>
      <c r="F4134" t="s">
        <v>11</v>
      </c>
      <c r="G4134" s="32">
        <v>100000000</v>
      </c>
      <c r="H4134">
        <v>6.7</v>
      </c>
    </row>
    <row r="4135" spans="1:8" x14ac:dyDescent="0.25">
      <c r="A4135" t="s">
        <v>5642</v>
      </c>
      <c r="B4135">
        <v>113</v>
      </c>
      <c r="C4135" s="32">
        <v>4720371</v>
      </c>
      <c r="D4135" t="s">
        <v>3733</v>
      </c>
      <c r="E4135" t="s">
        <v>5643</v>
      </c>
      <c r="F4135" t="s">
        <v>11</v>
      </c>
      <c r="G4135" s="32">
        <v>7000000</v>
      </c>
      <c r="H4135">
        <v>6.5</v>
      </c>
    </row>
    <row r="4136" spans="1:8" x14ac:dyDescent="0.25">
      <c r="A4136" t="s">
        <v>2171</v>
      </c>
      <c r="B4136">
        <v>109</v>
      </c>
      <c r="C4136" s="32">
        <v>83906114</v>
      </c>
      <c r="D4136" t="s">
        <v>569</v>
      </c>
      <c r="E4136" t="s">
        <v>2172</v>
      </c>
      <c r="F4136" t="s">
        <v>11</v>
      </c>
      <c r="G4136" s="32">
        <v>40000000</v>
      </c>
      <c r="H4136">
        <v>6</v>
      </c>
    </row>
    <row r="4137" spans="1:8" x14ac:dyDescent="0.25">
      <c r="A4137" t="s">
        <v>1221</v>
      </c>
      <c r="B4137">
        <v>101</v>
      </c>
      <c r="C4137" s="32">
        <v>96471845</v>
      </c>
      <c r="D4137" t="s">
        <v>3286</v>
      </c>
      <c r="E4137" t="s">
        <v>4092</v>
      </c>
      <c r="F4137" t="s">
        <v>11</v>
      </c>
      <c r="G4137" s="32">
        <v>17000000</v>
      </c>
      <c r="H4137">
        <v>7.6</v>
      </c>
    </row>
    <row r="4138" spans="1:8" x14ac:dyDescent="0.25">
      <c r="A4138" t="s">
        <v>1566</v>
      </c>
      <c r="B4138">
        <v>90</v>
      </c>
      <c r="C4138" s="32">
        <v>28535768</v>
      </c>
      <c r="D4138" t="s">
        <v>676</v>
      </c>
      <c r="E4138" t="s">
        <v>2250</v>
      </c>
      <c r="F4138" t="s">
        <v>11</v>
      </c>
      <c r="G4138" s="32">
        <v>40000000</v>
      </c>
      <c r="H4138">
        <v>5.3</v>
      </c>
    </row>
    <row r="4139" spans="1:8" x14ac:dyDescent="0.25">
      <c r="A4139" t="s">
        <v>7589</v>
      </c>
      <c r="B4139">
        <v>96</v>
      </c>
      <c r="C4139" s="32">
        <v>48405881.850000001</v>
      </c>
      <c r="D4139" t="s">
        <v>3034</v>
      </c>
      <c r="E4139" t="s">
        <v>7677</v>
      </c>
      <c r="F4139" t="s">
        <v>11</v>
      </c>
      <c r="G4139" s="32">
        <v>500000</v>
      </c>
      <c r="H4139">
        <v>7.2</v>
      </c>
    </row>
    <row r="4140" spans="1:8" x14ac:dyDescent="0.25">
      <c r="A4140" t="s">
        <v>1649</v>
      </c>
      <c r="B4140">
        <v>114</v>
      </c>
      <c r="C4140" s="32">
        <v>25600000</v>
      </c>
      <c r="D4140" t="s">
        <v>661</v>
      </c>
      <c r="E4140" t="s">
        <v>5059</v>
      </c>
      <c r="F4140" t="s">
        <v>11</v>
      </c>
      <c r="G4140" s="32">
        <v>10000000</v>
      </c>
      <c r="H4140">
        <v>7.2</v>
      </c>
    </row>
    <row r="4141" spans="1:8" x14ac:dyDescent="0.25">
      <c r="A4141" t="s">
        <v>5238</v>
      </c>
      <c r="B4141">
        <v>104</v>
      </c>
      <c r="C4141" s="32">
        <v>3607</v>
      </c>
      <c r="D4141" t="s">
        <v>763</v>
      </c>
      <c r="E4141" t="s">
        <v>5239</v>
      </c>
      <c r="F4141" t="s">
        <v>11</v>
      </c>
      <c r="G4141" s="32">
        <v>10000000</v>
      </c>
      <c r="H4141">
        <v>6.1</v>
      </c>
    </row>
    <row r="4142" spans="1:8" x14ac:dyDescent="0.25">
      <c r="A4142" t="s">
        <v>895</v>
      </c>
      <c r="B4142">
        <v>95</v>
      </c>
      <c r="C4142" s="32">
        <v>113006880</v>
      </c>
      <c r="D4142" t="s">
        <v>1551</v>
      </c>
      <c r="E4142" t="s">
        <v>1552</v>
      </c>
      <c r="F4142" t="s">
        <v>11</v>
      </c>
      <c r="G4142" s="32">
        <v>56000000</v>
      </c>
      <c r="H4142">
        <v>5.5</v>
      </c>
    </row>
    <row r="4143" spans="1:8" x14ac:dyDescent="0.25">
      <c r="A4143" t="s">
        <v>3547</v>
      </c>
      <c r="B4143">
        <v>125</v>
      </c>
      <c r="C4143" s="32">
        <v>8047690</v>
      </c>
      <c r="D4143" t="s">
        <v>69</v>
      </c>
      <c r="E4143" t="s">
        <v>3901</v>
      </c>
      <c r="F4143" t="s">
        <v>666</v>
      </c>
      <c r="G4143" s="32">
        <v>19400000</v>
      </c>
      <c r="H4143">
        <v>7.5</v>
      </c>
    </row>
    <row r="4144" spans="1:8" x14ac:dyDescent="0.25">
      <c r="A4144" t="s">
        <v>186</v>
      </c>
      <c r="B4144">
        <v>98</v>
      </c>
      <c r="C4144" s="32">
        <v>48405881.850000001</v>
      </c>
      <c r="D4144" t="s">
        <v>569</v>
      </c>
      <c r="E4144" t="s">
        <v>5476</v>
      </c>
      <c r="F4144" t="s">
        <v>11</v>
      </c>
      <c r="G4144" s="32">
        <v>8000000</v>
      </c>
      <c r="H4144">
        <v>4.9000000000000004</v>
      </c>
    </row>
    <row r="4145" spans="1:8" x14ac:dyDescent="0.25">
      <c r="A4145" t="s">
        <v>5592</v>
      </c>
      <c r="B4145">
        <v>94</v>
      </c>
      <c r="C4145" s="32">
        <v>48405881.850000001</v>
      </c>
      <c r="D4145" t="s">
        <v>1165</v>
      </c>
      <c r="E4145" t="s">
        <v>7417</v>
      </c>
      <c r="F4145" t="s">
        <v>11</v>
      </c>
      <c r="G4145" s="32">
        <v>39887981.009999998</v>
      </c>
      <c r="H4145">
        <v>7.3</v>
      </c>
    </row>
    <row r="4146" spans="1:8" x14ac:dyDescent="0.25">
      <c r="A4146" t="s">
        <v>1109</v>
      </c>
      <c r="B4146">
        <v>120</v>
      </c>
      <c r="C4146" s="32">
        <v>499263</v>
      </c>
      <c r="D4146" t="s">
        <v>1165</v>
      </c>
      <c r="E4146" t="s">
        <v>3157</v>
      </c>
      <c r="F4146" t="s">
        <v>3158</v>
      </c>
      <c r="G4146" s="32">
        <v>30000000</v>
      </c>
      <c r="H4146">
        <v>7.1</v>
      </c>
    </row>
    <row r="4147" spans="1:8" x14ac:dyDescent="0.25">
      <c r="A4147" t="s">
        <v>8020</v>
      </c>
      <c r="B4147">
        <v>77</v>
      </c>
      <c r="C4147" s="32">
        <v>48405881.850000001</v>
      </c>
      <c r="D4147" t="s">
        <v>7308</v>
      </c>
      <c r="E4147" t="s">
        <v>8021</v>
      </c>
      <c r="F4147" t="s">
        <v>11</v>
      </c>
      <c r="G4147" s="32">
        <v>100000</v>
      </c>
      <c r="H4147">
        <v>7.6</v>
      </c>
    </row>
    <row r="4148" spans="1:8" x14ac:dyDescent="0.25">
      <c r="A4148" t="s">
        <v>135</v>
      </c>
      <c r="B4148">
        <v>142</v>
      </c>
      <c r="C4148" s="32">
        <v>113330342</v>
      </c>
      <c r="D4148" t="s">
        <v>339</v>
      </c>
      <c r="E4148" t="s">
        <v>517</v>
      </c>
      <c r="F4148" t="s">
        <v>11</v>
      </c>
      <c r="G4148" s="32">
        <v>110000000</v>
      </c>
      <c r="H4148">
        <v>7.1</v>
      </c>
    </row>
    <row r="4149" spans="1:8" x14ac:dyDescent="0.25">
      <c r="A4149" t="s">
        <v>880</v>
      </c>
      <c r="B4149">
        <v>124</v>
      </c>
      <c r="C4149" s="32">
        <v>41256277</v>
      </c>
      <c r="D4149" t="s">
        <v>19</v>
      </c>
      <c r="E4149" t="s">
        <v>1791</v>
      </c>
      <c r="F4149" t="s">
        <v>11</v>
      </c>
      <c r="G4149" s="32">
        <v>50000000</v>
      </c>
      <c r="H4149">
        <v>5.9</v>
      </c>
    </row>
    <row r="4150" spans="1:8" x14ac:dyDescent="0.25">
      <c r="A4150" t="s">
        <v>654</v>
      </c>
      <c r="B4150">
        <v>88</v>
      </c>
      <c r="C4150" s="32">
        <v>130174897</v>
      </c>
      <c r="D4150" t="s">
        <v>148</v>
      </c>
      <c r="E4150" t="s">
        <v>655</v>
      </c>
      <c r="F4150" t="s">
        <v>11</v>
      </c>
      <c r="G4150" s="32">
        <v>99000000</v>
      </c>
      <c r="H4150">
        <v>7.2</v>
      </c>
    </row>
    <row r="4151" spans="1:8" x14ac:dyDescent="0.25">
      <c r="A4151" t="s">
        <v>780</v>
      </c>
      <c r="B4151">
        <v>141</v>
      </c>
      <c r="C4151" s="32">
        <v>100768056</v>
      </c>
      <c r="D4151" t="s">
        <v>737</v>
      </c>
      <c r="E4151" t="s">
        <v>1947</v>
      </c>
      <c r="F4151" t="s">
        <v>11</v>
      </c>
      <c r="G4151" s="32">
        <v>45000000</v>
      </c>
      <c r="H4151">
        <v>6.5</v>
      </c>
    </row>
    <row r="4152" spans="1:8" x14ac:dyDescent="0.25">
      <c r="A4152" t="s">
        <v>3478</v>
      </c>
      <c r="B4152">
        <v>113</v>
      </c>
      <c r="C4152" s="32">
        <v>2832826</v>
      </c>
      <c r="D4152" t="s">
        <v>480</v>
      </c>
      <c r="E4152" t="s">
        <v>4963</v>
      </c>
      <c r="F4152" t="s">
        <v>11</v>
      </c>
      <c r="G4152" s="32">
        <v>11000000</v>
      </c>
      <c r="H4152">
        <v>6.2</v>
      </c>
    </row>
    <row r="4153" spans="1:8" x14ac:dyDescent="0.25">
      <c r="A4153" t="s">
        <v>4744</v>
      </c>
      <c r="B4153">
        <v>118</v>
      </c>
      <c r="C4153" s="32">
        <v>1089445</v>
      </c>
      <c r="D4153" t="s">
        <v>2515</v>
      </c>
      <c r="E4153" t="s">
        <v>4745</v>
      </c>
      <c r="F4153" t="s">
        <v>11</v>
      </c>
      <c r="G4153" s="32">
        <v>12500000</v>
      </c>
      <c r="H4153">
        <v>7</v>
      </c>
    </row>
    <row r="4154" spans="1:8" x14ac:dyDescent="0.25">
      <c r="A4154" t="s">
        <v>7381</v>
      </c>
      <c r="B4154">
        <v>93</v>
      </c>
      <c r="C4154" s="32">
        <v>48430</v>
      </c>
      <c r="D4154" t="s">
        <v>2031</v>
      </c>
      <c r="E4154" t="s">
        <v>7382</v>
      </c>
      <c r="F4154" t="s">
        <v>11</v>
      </c>
      <c r="G4154" s="32">
        <v>500000</v>
      </c>
      <c r="H4154">
        <v>6.8</v>
      </c>
    </row>
    <row r="4155" spans="1:8" x14ac:dyDescent="0.25">
      <c r="A4155" t="s">
        <v>3906</v>
      </c>
      <c r="B4155">
        <v>100</v>
      </c>
      <c r="C4155" s="32">
        <v>16247775</v>
      </c>
      <c r="D4155" t="s">
        <v>932</v>
      </c>
      <c r="E4155" t="s">
        <v>5081</v>
      </c>
      <c r="F4155" t="s">
        <v>11</v>
      </c>
      <c r="G4155" s="32">
        <v>25000000</v>
      </c>
      <c r="H4155">
        <v>5.5</v>
      </c>
    </row>
    <row r="4156" spans="1:8" x14ac:dyDescent="0.25">
      <c r="A4156" t="s">
        <v>3232</v>
      </c>
      <c r="B4156">
        <v>96</v>
      </c>
      <c r="C4156" s="32">
        <v>9658370</v>
      </c>
      <c r="D4156" t="s">
        <v>569</v>
      </c>
      <c r="E4156" t="s">
        <v>6033</v>
      </c>
      <c r="F4156" t="s">
        <v>11</v>
      </c>
      <c r="G4156" s="32">
        <v>5000000</v>
      </c>
      <c r="H4156">
        <v>4.5</v>
      </c>
    </row>
    <row r="4157" spans="1:8" x14ac:dyDescent="0.25">
      <c r="A4157" t="s">
        <v>235</v>
      </c>
      <c r="B4157">
        <v>130</v>
      </c>
      <c r="C4157" s="32">
        <v>182618434</v>
      </c>
      <c r="D4157" t="s">
        <v>236</v>
      </c>
      <c r="E4157" t="s">
        <v>455</v>
      </c>
      <c r="F4157" t="s">
        <v>11</v>
      </c>
      <c r="G4157" s="32">
        <v>140000000</v>
      </c>
      <c r="H4157">
        <v>6.4</v>
      </c>
    </row>
    <row r="4158" spans="1:8" x14ac:dyDescent="0.25">
      <c r="A4158" t="s">
        <v>6359</v>
      </c>
      <c r="B4158">
        <v>94</v>
      </c>
      <c r="C4158" s="32">
        <v>48405881.850000001</v>
      </c>
      <c r="D4158" t="s">
        <v>6360</v>
      </c>
      <c r="E4158" t="s">
        <v>6361</v>
      </c>
      <c r="F4158" t="s">
        <v>11</v>
      </c>
      <c r="G4158" s="32">
        <v>4000000</v>
      </c>
      <c r="H4158">
        <v>4.7</v>
      </c>
    </row>
    <row r="4159" spans="1:8" x14ac:dyDescent="0.25">
      <c r="A4159" t="s">
        <v>4696</v>
      </c>
      <c r="B4159">
        <v>102</v>
      </c>
      <c r="C4159" s="32">
        <v>17738570</v>
      </c>
      <c r="D4159" t="s">
        <v>69</v>
      </c>
      <c r="E4159" t="s">
        <v>4697</v>
      </c>
      <c r="F4159" t="s">
        <v>11</v>
      </c>
      <c r="G4159" s="32">
        <v>13000000</v>
      </c>
      <c r="H4159">
        <v>8</v>
      </c>
    </row>
    <row r="4160" spans="1:8" x14ac:dyDescent="0.25">
      <c r="A4160" t="s">
        <v>7439</v>
      </c>
      <c r="B4160">
        <v>94</v>
      </c>
      <c r="C4160" s="32">
        <v>48405881.850000001</v>
      </c>
      <c r="D4160" t="s">
        <v>1387</v>
      </c>
      <c r="E4160" t="s">
        <v>7440</v>
      </c>
      <c r="F4160" t="s">
        <v>11</v>
      </c>
      <c r="G4160" s="32">
        <v>1000000</v>
      </c>
      <c r="H4160">
        <v>3.9</v>
      </c>
    </row>
    <row r="4161" spans="1:8" x14ac:dyDescent="0.25">
      <c r="A4161" t="s">
        <v>448</v>
      </c>
      <c r="B4161">
        <v>143</v>
      </c>
      <c r="C4161" s="32">
        <v>51225796</v>
      </c>
      <c r="D4161" t="s">
        <v>1620</v>
      </c>
      <c r="E4161" t="s">
        <v>1621</v>
      </c>
      <c r="F4161" t="s">
        <v>11</v>
      </c>
      <c r="G4161" s="32">
        <v>70000000</v>
      </c>
      <c r="H4161">
        <v>7.4</v>
      </c>
    </row>
    <row r="4162" spans="1:8" x14ac:dyDescent="0.25">
      <c r="A4162" t="s">
        <v>2018</v>
      </c>
      <c r="B4162">
        <v>100</v>
      </c>
      <c r="C4162" s="32">
        <v>17300889</v>
      </c>
      <c r="D4162" t="s">
        <v>826</v>
      </c>
      <c r="E4162" t="s">
        <v>2019</v>
      </c>
      <c r="F4162" t="s">
        <v>11</v>
      </c>
      <c r="G4162" s="32">
        <v>45000000</v>
      </c>
      <c r="H4162">
        <v>4.9000000000000004</v>
      </c>
    </row>
    <row r="4163" spans="1:8" x14ac:dyDescent="0.25">
      <c r="A4163" t="s">
        <v>1302</v>
      </c>
      <c r="B4163">
        <v>150</v>
      </c>
      <c r="C4163" s="32">
        <v>32519322</v>
      </c>
      <c r="D4163" t="s">
        <v>2456</v>
      </c>
      <c r="E4163" t="s">
        <v>2519</v>
      </c>
      <c r="F4163" t="s">
        <v>11</v>
      </c>
      <c r="G4163" s="32">
        <v>35000000</v>
      </c>
      <c r="H4163">
        <v>8.5</v>
      </c>
    </row>
    <row r="4164" spans="1:8" x14ac:dyDescent="0.25">
      <c r="A4164" t="s">
        <v>4845</v>
      </c>
      <c r="B4164">
        <v>121</v>
      </c>
      <c r="C4164" s="32">
        <v>40158000</v>
      </c>
      <c r="D4164" t="s">
        <v>2641</v>
      </c>
      <c r="E4164" t="s">
        <v>5597</v>
      </c>
      <c r="F4164" t="s">
        <v>11</v>
      </c>
      <c r="G4164" s="32">
        <v>7000000</v>
      </c>
      <c r="H4164">
        <v>7.6</v>
      </c>
    </row>
    <row r="4165" spans="1:8" x14ac:dyDescent="0.25">
      <c r="A4165" t="s">
        <v>268</v>
      </c>
      <c r="B4165">
        <v>93</v>
      </c>
      <c r="C4165" s="32">
        <v>82226474</v>
      </c>
      <c r="D4165" t="s">
        <v>916</v>
      </c>
      <c r="E4165" t="s">
        <v>917</v>
      </c>
      <c r="F4165" t="s">
        <v>11</v>
      </c>
      <c r="G4165" s="32">
        <v>65000000</v>
      </c>
      <c r="H4165">
        <v>5.6</v>
      </c>
    </row>
    <row r="4166" spans="1:8" x14ac:dyDescent="0.25">
      <c r="A4166" t="s">
        <v>6381</v>
      </c>
      <c r="B4166">
        <v>102</v>
      </c>
      <c r="C4166" s="32">
        <v>2956000</v>
      </c>
      <c r="D4166" t="s">
        <v>6382</v>
      </c>
      <c r="E4166" t="s">
        <v>6383</v>
      </c>
      <c r="F4166" t="s">
        <v>11</v>
      </c>
      <c r="G4166" s="32">
        <v>3700000</v>
      </c>
      <c r="H4166">
        <v>7.1</v>
      </c>
    </row>
    <row r="4167" spans="1:8" x14ac:dyDescent="0.25">
      <c r="A4167" t="s">
        <v>4392</v>
      </c>
      <c r="B4167">
        <v>85</v>
      </c>
      <c r="C4167" s="32">
        <v>12701880</v>
      </c>
      <c r="D4167" t="s">
        <v>148</v>
      </c>
      <c r="E4167" t="s">
        <v>4393</v>
      </c>
      <c r="F4167" t="s">
        <v>11</v>
      </c>
      <c r="G4167" s="32">
        <v>15000000</v>
      </c>
      <c r="H4167">
        <v>5.7</v>
      </c>
    </row>
    <row r="4168" spans="1:8" x14ac:dyDescent="0.25">
      <c r="A4168" t="s">
        <v>1614</v>
      </c>
      <c r="B4168">
        <v>88</v>
      </c>
      <c r="C4168" s="32">
        <v>31051126</v>
      </c>
      <c r="D4168" t="s">
        <v>148</v>
      </c>
      <c r="E4168" t="s">
        <v>1615</v>
      </c>
      <c r="F4168" t="s">
        <v>11</v>
      </c>
      <c r="G4168" s="32">
        <v>55000000</v>
      </c>
      <c r="H4168">
        <v>6.7</v>
      </c>
    </row>
    <row r="4169" spans="1:8" x14ac:dyDescent="0.25">
      <c r="A4169" t="s">
        <v>4380</v>
      </c>
      <c r="B4169">
        <v>140</v>
      </c>
      <c r="C4169" s="32">
        <v>21383298</v>
      </c>
      <c r="D4169" t="s">
        <v>730</v>
      </c>
      <c r="E4169" t="s">
        <v>4381</v>
      </c>
      <c r="F4169" t="s">
        <v>11</v>
      </c>
      <c r="G4169" s="32">
        <v>15000000</v>
      </c>
      <c r="H4169">
        <v>7.3</v>
      </c>
    </row>
    <row r="4170" spans="1:8" x14ac:dyDescent="0.25">
      <c r="A4170" t="s">
        <v>5989</v>
      </c>
      <c r="B4170">
        <v>104</v>
      </c>
      <c r="C4170" s="32">
        <v>23031390</v>
      </c>
      <c r="D4170" t="s">
        <v>866</v>
      </c>
      <c r="E4170" t="s">
        <v>5990</v>
      </c>
      <c r="F4170" t="s">
        <v>11</v>
      </c>
      <c r="G4170" s="32">
        <v>4500000</v>
      </c>
      <c r="H4170">
        <v>5.6</v>
      </c>
    </row>
    <row r="4171" spans="1:8" x14ac:dyDescent="0.25">
      <c r="A4171" t="s">
        <v>2013</v>
      </c>
      <c r="B4171">
        <v>124</v>
      </c>
      <c r="C4171" s="32">
        <v>19719930</v>
      </c>
      <c r="D4171" t="s">
        <v>737</v>
      </c>
      <c r="E4171" t="s">
        <v>2014</v>
      </c>
      <c r="F4171" t="s">
        <v>11</v>
      </c>
      <c r="G4171" s="32">
        <v>45000000</v>
      </c>
      <c r="H4171">
        <v>6.8</v>
      </c>
    </row>
    <row r="4172" spans="1:8" x14ac:dyDescent="0.25">
      <c r="A4172" t="s">
        <v>7420</v>
      </c>
      <c r="B4172">
        <v>93</v>
      </c>
      <c r="C4172" s="32">
        <v>48405881.850000001</v>
      </c>
      <c r="D4172" t="s">
        <v>1165</v>
      </c>
      <c r="E4172" t="s">
        <v>7421</v>
      </c>
      <c r="F4172" t="s">
        <v>11</v>
      </c>
      <c r="G4172" s="32">
        <v>39887981.009999998</v>
      </c>
      <c r="H4172">
        <v>6.5</v>
      </c>
    </row>
    <row r="4173" spans="1:8" x14ac:dyDescent="0.25">
      <c r="A4173" t="s">
        <v>137</v>
      </c>
      <c r="B4173">
        <v>100</v>
      </c>
      <c r="C4173" s="32">
        <v>665426</v>
      </c>
      <c r="D4173" t="s">
        <v>206</v>
      </c>
      <c r="E4173" t="s">
        <v>207</v>
      </c>
      <c r="F4173" t="s">
        <v>11</v>
      </c>
      <c r="G4173" s="32">
        <v>165000000</v>
      </c>
      <c r="H4173">
        <v>6.6</v>
      </c>
    </row>
    <row r="4174" spans="1:8" x14ac:dyDescent="0.25">
      <c r="A4174" t="s">
        <v>3342</v>
      </c>
      <c r="B4174">
        <v>92</v>
      </c>
      <c r="C4174" s="32">
        <v>49122319</v>
      </c>
      <c r="D4174" t="s">
        <v>1883</v>
      </c>
      <c r="E4174" t="s">
        <v>3343</v>
      </c>
      <c r="F4174" t="s">
        <v>11</v>
      </c>
      <c r="G4174" s="32">
        <v>14000000</v>
      </c>
      <c r="H4174">
        <v>5.9</v>
      </c>
    </row>
    <row r="4175" spans="1:8" x14ac:dyDescent="0.25">
      <c r="A4175" t="s">
        <v>3144</v>
      </c>
      <c r="B4175">
        <v>122</v>
      </c>
      <c r="C4175" s="32">
        <v>48405881.850000001</v>
      </c>
      <c r="D4175" t="s">
        <v>1797</v>
      </c>
      <c r="E4175" t="s">
        <v>4821</v>
      </c>
      <c r="F4175" t="s">
        <v>11</v>
      </c>
      <c r="G4175" s="32">
        <v>12000000</v>
      </c>
      <c r="H4175">
        <v>6.6</v>
      </c>
    </row>
    <row r="4176" spans="1:8" x14ac:dyDescent="0.25">
      <c r="A4176" t="s">
        <v>979</v>
      </c>
      <c r="B4176">
        <v>177</v>
      </c>
      <c r="C4176" s="32">
        <v>17593391</v>
      </c>
      <c r="D4176" t="s">
        <v>187</v>
      </c>
      <c r="E4176" t="s">
        <v>980</v>
      </c>
      <c r="F4176" t="s">
        <v>11</v>
      </c>
      <c r="G4176" s="32">
        <v>80000000</v>
      </c>
      <c r="H4176">
        <v>6</v>
      </c>
    </row>
    <row r="4177" spans="1:8" x14ac:dyDescent="0.25">
      <c r="A4177" t="s">
        <v>18</v>
      </c>
      <c r="B4177">
        <v>130</v>
      </c>
      <c r="C4177" s="32">
        <v>53082743</v>
      </c>
      <c r="D4177" t="s">
        <v>758</v>
      </c>
      <c r="E4177" t="s">
        <v>2188</v>
      </c>
      <c r="F4177" t="s">
        <v>11</v>
      </c>
      <c r="G4177" s="32">
        <v>40000000</v>
      </c>
      <c r="H4177">
        <v>8.5</v>
      </c>
    </row>
    <row r="4178" spans="1:8" x14ac:dyDescent="0.25">
      <c r="A4178" t="s">
        <v>2854</v>
      </c>
      <c r="B4178">
        <v>111</v>
      </c>
      <c r="C4178" s="32">
        <v>28165882</v>
      </c>
      <c r="D4178" t="s">
        <v>932</v>
      </c>
      <c r="E4178" t="s">
        <v>2855</v>
      </c>
      <c r="F4178" t="s">
        <v>11</v>
      </c>
      <c r="G4178" s="32">
        <v>39887981.009999998</v>
      </c>
      <c r="H4178">
        <v>5.9</v>
      </c>
    </row>
    <row r="4179" spans="1:8" x14ac:dyDescent="0.25">
      <c r="A4179" t="s">
        <v>1354</v>
      </c>
      <c r="B4179">
        <v>99</v>
      </c>
      <c r="C4179" s="32">
        <v>101217900</v>
      </c>
      <c r="D4179" t="s">
        <v>1355</v>
      </c>
      <c r="E4179" t="s">
        <v>1356</v>
      </c>
      <c r="F4179" t="s">
        <v>11</v>
      </c>
      <c r="G4179" s="32">
        <v>70000000</v>
      </c>
      <c r="H4179">
        <v>7</v>
      </c>
    </row>
    <row r="4180" spans="1:8" x14ac:dyDescent="0.25">
      <c r="A4180" t="s">
        <v>2083</v>
      </c>
      <c r="B4180">
        <v>132</v>
      </c>
      <c r="C4180" s="32">
        <v>74787599</v>
      </c>
      <c r="D4180" t="s">
        <v>69</v>
      </c>
      <c r="E4180" t="s">
        <v>2766</v>
      </c>
      <c r="F4180" t="s">
        <v>11</v>
      </c>
      <c r="G4180" s="32">
        <v>30000000</v>
      </c>
      <c r="H4180">
        <v>6.6</v>
      </c>
    </row>
    <row r="4181" spans="1:8" x14ac:dyDescent="0.25">
      <c r="A4181" t="s">
        <v>4088</v>
      </c>
      <c r="B4181">
        <v>93</v>
      </c>
      <c r="C4181" s="32">
        <v>48405881.850000001</v>
      </c>
      <c r="D4181" t="s">
        <v>19</v>
      </c>
      <c r="E4181" t="s">
        <v>4089</v>
      </c>
      <c r="F4181" t="s">
        <v>11</v>
      </c>
      <c r="G4181" s="32">
        <v>18000000</v>
      </c>
      <c r="H4181">
        <v>4.5999999999999996</v>
      </c>
    </row>
    <row r="4182" spans="1:8" x14ac:dyDescent="0.25">
      <c r="A4182" t="s">
        <v>3435</v>
      </c>
      <c r="B4182">
        <v>80</v>
      </c>
      <c r="C4182" s="32">
        <v>669276</v>
      </c>
      <c r="D4182" t="s">
        <v>3436</v>
      </c>
      <c r="E4182" t="s">
        <v>3437</v>
      </c>
      <c r="F4182" t="s">
        <v>11</v>
      </c>
      <c r="G4182" s="32">
        <v>28000000</v>
      </c>
      <c r="H4182">
        <v>7.2</v>
      </c>
    </row>
    <row r="4183" spans="1:8" x14ac:dyDescent="0.25">
      <c r="A4183" t="s">
        <v>562</v>
      </c>
      <c r="B4183">
        <v>97</v>
      </c>
      <c r="C4183" s="32">
        <v>104374107</v>
      </c>
      <c r="D4183" t="s">
        <v>563</v>
      </c>
      <c r="E4183" t="s">
        <v>564</v>
      </c>
      <c r="F4183" t="s">
        <v>11</v>
      </c>
      <c r="G4183" s="32">
        <v>105000000</v>
      </c>
      <c r="H4183">
        <v>7.1</v>
      </c>
    </row>
    <row r="4184" spans="1:8" x14ac:dyDescent="0.25">
      <c r="A4184" t="s">
        <v>1326</v>
      </c>
      <c r="B4184">
        <v>98</v>
      </c>
      <c r="C4184" s="32">
        <v>30857814</v>
      </c>
      <c r="D4184" t="s">
        <v>1171</v>
      </c>
      <c r="E4184" t="s">
        <v>4338</v>
      </c>
      <c r="F4184" t="s">
        <v>11</v>
      </c>
      <c r="G4184" s="32">
        <v>16000000</v>
      </c>
      <c r="H4184">
        <v>8.1</v>
      </c>
    </row>
    <row r="4185" spans="1:8" x14ac:dyDescent="0.25">
      <c r="A4185" t="s">
        <v>1130</v>
      </c>
      <c r="B4185">
        <v>113</v>
      </c>
      <c r="C4185" s="32">
        <v>95149435</v>
      </c>
      <c r="D4185" t="s">
        <v>932</v>
      </c>
      <c r="E4185" t="s">
        <v>1946</v>
      </c>
      <c r="F4185" t="s">
        <v>11</v>
      </c>
      <c r="G4185" s="32">
        <v>40000000</v>
      </c>
      <c r="H4185">
        <v>5.7</v>
      </c>
    </row>
    <row r="4186" spans="1:8" x14ac:dyDescent="0.25">
      <c r="A4186" t="s">
        <v>1130</v>
      </c>
      <c r="B4186">
        <v>111</v>
      </c>
      <c r="C4186" s="32">
        <v>108244774</v>
      </c>
      <c r="D4186" t="s">
        <v>932</v>
      </c>
      <c r="E4186" t="s">
        <v>2751</v>
      </c>
      <c r="F4186" t="s">
        <v>11</v>
      </c>
      <c r="G4186" s="32">
        <v>37000000</v>
      </c>
      <c r="H4186">
        <v>6.2</v>
      </c>
    </row>
    <row r="4187" spans="1:8" x14ac:dyDescent="0.25">
      <c r="A4187" t="s">
        <v>4726</v>
      </c>
      <c r="B4187">
        <v>101</v>
      </c>
      <c r="C4187" s="32">
        <v>48405881.850000001</v>
      </c>
      <c r="D4187" t="s">
        <v>794</v>
      </c>
      <c r="E4187" t="s">
        <v>4727</v>
      </c>
      <c r="F4187" t="s">
        <v>11</v>
      </c>
      <c r="G4187" s="32">
        <v>39887981.009999998</v>
      </c>
      <c r="H4187">
        <v>7.8</v>
      </c>
    </row>
    <row r="4188" spans="1:8" x14ac:dyDescent="0.25">
      <c r="A4188" t="s">
        <v>2015</v>
      </c>
      <c r="B4188">
        <v>134</v>
      </c>
      <c r="C4188" s="32">
        <v>19377727</v>
      </c>
      <c r="D4188" t="s">
        <v>2016</v>
      </c>
      <c r="E4188" t="s">
        <v>2017</v>
      </c>
      <c r="F4188" t="s">
        <v>11</v>
      </c>
      <c r="G4188" s="32">
        <v>45000000</v>
      </c>
      <c r="H4188">
        <v>6.4</v>
      </c>
    </row>
    <row r="4189" spans="1:8" x14ac:dyDescent="0.25">
      <c r="A4189" t="s">
        <v>2937</v>
      </c>
      <c r="B4189">
        <v>103</v>
      </c>
      <c r="C4189" s="32">
        <v>668171</v>
      </c>
      <c r="D4189" t="s">
        <v>2339</v>
      </c>
      <c r="E4189" t="s">
        <v>2938</v>
      </c>
      <c r="F4189" t="s">
        <v>666</v>
      </c>
      <c r="G4189" s="32">
        <v>60000000</v>
      </c>
      <c r="H4189">
        <v>5.6</v>
      </c>
    </row>
    <row r="4190" spans="1:8" x14ac:dyDescent="0.25">
      <c r="A4190" t="s">
        <v>7781</v>
      </c>
      <c r="B4190">
        <v>98</v>
      </c>
      <c r="C4190" s="32">
        <v>16115878</v>
      </c>
      <c r="D4190" t="s">
        <v>7782</v>
      </c>
      <c r="E4190" t="s">
        <v>7783</v>
      </c>
      <c r="F4190" t="s">
        <v>11</v>
      </c>
      <c r="G4190" s="32">
        <v>8000000</v>
      </c>
      <c r="H4190">
        <v>6.6</v>
      </c>
    </row>
    <row r="4191" spans="1:8" x14ac:dyDescent="0.25">
      <c r="A4191" t="s">
        <v>2122</v>
      </c>
      <c r="B4191">
        <v>108</v>
      </c>
      <c r="C4191" s="32">
        <v>163947053</v>
      </c>
      <c r="D4191" t="s">
        <v>480</v>
      </c>
      <c r="E4191" t="s">
        <v>2123</v>
      </c>
      <c r="F4191" t="s">
        <v>11</v>
      </c>
      <c r="G4191" s="32">
        <v>40000000</v>
      </c>
      <c r="H4191">
        <v>6.7</v>
      </c>
    </row>
    <row r="4192" spans="1:8" x14ac:dyDescent="0.25">
      <c r="A4192" t="s">
        <v>3350</v>
      </c>
      <c r="B4192">
        <v>104</v>
      </c>
      <c r="C4192" s="32">
        <v>1900725</v>
      </c>
      <c r="D4192" t="s">
        <v>3717</v>
      </c>
      <c r="E4192" t="s">
        <v>3854</v>
      </c>
      <c r="F4192" t="s">
        <v>11</v>
      </c>
      <c r="G4192" s="32">
        <v>2000000</v>
      </c>
      <c r="H4192">
        <v>7.4</v>
      </c>
    </row>
    <row r="4193" spans="1:8" x14ac:dyDescent="0.25">
      <c r="A4193" t="s">
        <v>5877</v>
      </c>
      <c r="B4193">
        <v>111</v>
      </c>
      <c r="C4193" s="32">
        <v>11905519</v>
      </c>
      <c r="D4193" t="s">
        <v>145</v>
      </c>
      <c r="E4193" t="s">
        <v>5878</v>
      </c>
      <c r="F4193" t="s">
        <v>4486</v>
      </c>
      <c r="G4193" s="32">
        <v>200000000</v>
      </c>
      <c r="H4193">
        <v>7.1</v>
      </c>
    </row>
    <row r="4194" spans="1:8" x14ac:dyDescent="0.25">
      <c r="A4194" t="s">
        <v>5152</v>
      </c>
      <c r="B4194">
        <v>85</v>
      </c>
      <c r="C4194" s="32">
        <v>192467</v>
      </c>
      <c r="D4194" t="s">
        <v>480</v>
      </c>
      <c r="E4194" t="s">
        <v>8105</v>
      </c>
      <c r="F4194" t="s">
        <v>11</v>
      </c>
      <c r="G4194" s="32">
        <v>15000</v>
      </c>
      <c r="H4194">
        <v>6.6</v>
      </c>
    </row>
    <row r="4195" spans="1:8" x14ac:dyDescent="0.25">
      <c r="A4195" t="s">
        <v>2647</v>
      </c>
      <c r="B4195">
        <v>140</v>
      </c>
      <c r="C4195" s="32">
        <v>33682273</v>
      </c>
      <c r="D4195" t="s">
        <v>145</v>
      </c>
      <c r="E4195" t="s">
        <v>2648</v>
      </c>
      <c r="F4195" t="s">
        <v>11</v>
      </c>
      <c r="G4195" s="32">
        <v>33000000</v>
      </c>
      <c r="H4195">
        <v>6.5</v>
      </c>
    </row>
    <row r="4196" spans="1:8" x14ac:dyDescent="0.25">
      <c r="A4196" t="s">
        <v>5013</v>
      </c>
      <c r="B4196">
        <v>85</v>
      </c>
      <c r="C4196" s="32">
        <v>64423650</v>
      </c>
      <c r="D4196" t="s">
        <v>1478</v>
      </c>
      <c r="E4196" t="s">
        <v>6505</v>
      </c>
      <c r="F4196" t="s">
        <v>11</v>
      </c>
      <c r="G4196" s="32">
        <v>3000000</v>
      </c>
      <c r="H4196">
        <v>5.7</v>
      </c>
    </row>
    <row r="4197" spans="1:8" x14ac:dyDescent="0.25">
      <c r="A4197" t="s">
        <v>5013</v>
      </c>
      <c r="B4197">
        <v>103</v>
      </c>
      <c r="C4197" s="32">
        <v>71519230</v>
      </c>
      <c r="D4197" t="s">
        <v>760</v>
      </c>
      <c r="E4197" t="s">
        <v>5317</v>
      </c>
      <c r="F4197" t="s">
        <v>11</v>
      </c>
      <c r="G4197" s="32">
        <v>9000000</v>
      </c>
      <c r="H4197">
        <v>6.5</v>
      </c>
    </row>
    <row r="4198" spans="1:8" x14ac:dyDescent="0.25">
      <c r="A4198" t="s">
        <v>5013</v>
      </c>
      <c r="B4198">
        <v>109</v>
      </c>
      <c r="C4198" s="32">
        <v>78845130</v>
      </c>
      <c r="D4198" t="s">
        <v>760</v>
      </c>
      <c r="E4198" t="s">
        <v>5014</v>
      </c>
      <c r="F4198" t="s">
        <v>11</v>
      </c>
      <c r="G4198" s="32">
        <v>10000000</v>
      </c>
      <c r="H4198">
        <v>6.1</v>
      </c>
    </row>
    <row r="4199" spans="1:8" x14ac:dyDescent="0.25">
      <c r="A4199" t="s">
        <v>515</v>
      </c>
      <c r="B4199">
        <v>100</v>
      </c>
      <c r="C4199" s="32">
        <v>48405881.850000001</v>
      </c>
      <c r="D4199" t="s">
        <v>4851</v>
      </c>
      <c r="E4199" t="s">
        <v>4852</v>
      </c>
      <c r="F4199" t="s">
        <v>11</v>
      </c>
      <c r="G4199" s="32">
        <v>12000000</v>
      </c>
      <c r="H4199">
        <v>5.7</v>
      </c>
    </row>
    <row r="4200" spans="1:8" x14ac:dyDescent="0.25">
      <c r="A4200" t="s">
        <v>1578</v>
      </c>
      <c r="B4200">
        <v>117</v>
      </c>
      <c r="C4200" s="32">
        <v>162586036</v>
      </c>
      <c r="D4200" t="s">
        <v>524</v>
      </c>
      <c r="E4200" t="s">
        <v>1579</v>
      </c>
      <c r="F4200" t="s">
        <v>11</v>
      </c>
      <c r="G4200" s="32">
        <v>55000000</v>
      </c>
      <c r="H4200">
        <v>8</v>
      </c>
    </row>
    <row r="4201" spans="1:8" x14ac:dyDescent="0.25">
      <c r="A4201" t="s">
        <v>1920</v>
      </c>
      <c r="B4201">
        <v>94</v>
      </c>
      <c r="C4201" s="32">
        <v>56437947</v>
      </c>
      <c r="D4201" t="s">
        <v>524</v>
      </c>
      <c r="E4201" t="s">
        <v>4297</v>
      </c>
      <c r="F4201" t="s">
        <v>11</v>
      </c>
      <c r="G4201" s="32">
        <v>9800000</v>
      </c>
      <c r="H4201">
        <v>7.3</v>
      </c>
    </row>
    <row r="4202" spans="1:8" x14ac:dyDescent="0.25">
      <c r="A4202" t="s">
        <v>24</v>
      </c>
      <c r="B4202">
        <v>107</v>
      </c>
      <c r="C4202" s="32">
        <v>18636537</v>
      </c>
      <c r="D4202" t="s">
        <v>2692</v>
      </c>
      <c r="E4202" t="s">
        <v>2693</v>
      </c>
      <c r="F4202" t="s">
        <v>11</v>
      </c>
      <c r="G4202" s="32">
        <v>32000000</v>
      </c>
      <c r="H4202">
        <v>6.4</v>
      </c>
    </row>
    <row r="4203" spans="1:8" x14ac:dyDescent="0.25">
      <c r="A4203" t="s">
        <v>400</v>
      </c>
      <c r="B4203">
        <v>101</v>
      </c>
      <c r="C4203" s="32">
        <v>12987647</v>
      </c>
      <c r="D4203" t="s">
        <v>3779</v>
      </c>
      <c r="E4203" t="s">
        <v>3780</v>
      </c>
      <c r="F4203" t="s">
        <v>11</v>
      </c>
      <c r="G4203" s="32">
        <v>30000000</v>
      </c>
      <c r="H4203">
        <v>7.1</v>
      </c>
    </row>
    <row r="4204" spans="1:8" x14ac:dyDescent="0.25">
      <c r="A4204" t="s">
        <v>7210</v>
      </c>
      <c r="B4204">
        <v>91</v>
      </c>
      <c r="C4204" s="32">
        <v>381186</v>
      </c>
      <c r="D4204" t="s">
        <v>1387</v>
      </c>
      <c r="E4204" t="s">
        <v>7468</v>
      </c>
      <c r="F4204" t="s">
        <v>11</v>
      </c>
      <c r="G4204" s="32">
        <v>900000</v>
      </c>
      <c r="H4204">
        <v>6.4</v>
      </c>
    </row>
    <row r="4205" spans="1:8" x14ac:dyDescent="0.25">
      <c r="A4205" t="s">
        <v>7629</v>
      </c>
      <c r="B4205">
        <v>101</v>
      </c>
      <c r="C4205" s="32">
        <v>1111615</v>
      </c>
      <c r="D4205" t="s">
        <v>4812</v>
      </c>
      <c r="E4205" t="s">
        <v>7637</v>
      </c>
      <c r="F4205" t="s">
        <v>11</v>
      </c>
      <c r="G4205" s="32">
        <v>500000</v>
      </c>
      <c r="H4205">
        <v>6</v>
      </c>
    </row>
    <row r="4206" spans="1:8" x14ac:dyDescent="0.25">
      <c r="A4206" t="s">
        <v>3572</v>
      </c>
      <c r="B4206">
        <v>104</v>
      </c>
      <c r="C4206" s="32">
        <v>17757087</v>
      </c>
      <c r="D4206" t="s">
        <v>1478</v>
      </c>
      <c r="E4206" t="s">
        <v>3573</v>
      </c>
      <c r="F4206" t="s">
        <v>11</v>
      </c>
      <c r="G4206" s="32">
        <v>21000000</v>
      </c>
      <c r="H4206">
        <v>4.5999999999999996</v>
      </c>
    </row>
    <row r="4207" spans="1:8" x14ac:dyDescent="0.25">
      <c r="A4207" t="s">
        <v>7263</v>
      </c>
      <c r="B4207">
        <v>102</v>
      </c>
      <c r="C4207" s="32">
        <v>4105123</v>
      </c>
      <c r="D4207" t="s">
        <v>108</v>
      </c>
      <c r="E4207" t="s">
        <v>7264</v>
      </c>
      <c r="F4207" t="s">
        <v>7265</v>
      </c>
      <c r="G4207" s="32">
        <v>1100000</v>
      </c>
      <c r="H4207">
        <v>7.6</v>
      </c>
    </row>
    <row r="4208" spans="1:8" x14ac:dyDescent="0.25">
      <c r="A4208" t="s">
        <v>4045</v>
      </c>
      <c r="B4208">
        <v>116</v>
      </c>
      <c r="C4208" s="32">
        <v>4435083</v>
      </c>
      <c r="D4208" t="s">
        <v>4046</v>
      </c>
      <c r="E4208" t="s">
        <v>4047</v>
      </c>
      <c r="F4208" t="s">
        <v>11</v>
      </c>
      <c r="G4208" s="32">
        <v>18000000</v>
      </c>
      <c r="H4208">
        <v>7.1</v>
      </c>
    </row>
    <row r="4209" spans="1:8" x14ac:dyDescent="0.25">
      <c r="A4209" t="s">
        <v>1649</v>
      </c>
      <c r="B4209">
        <v>135</v>
      </c>
      <c r="C4209" s="32">
        <v>45856732</v>
      </c>
      <c r="D4209" t="s">
        <v>730</v>
      </c>
      <c r="E4209" t="s">
        <v>2208</v>
      </c>
      <c r="F4209" t="s">
        <v>11</v>
      </c>
      <c r="G4209" s="32">
        <v>40000000</v>
      </c>
      <c r="H4209">
        <v>7.1</v>
      </c>
    </row>
    <row r="4210" spans="1:8" x14ac:dyDescent="0.25">
      <c r="A4210" t="s">
        <v>1752</v>
      </c>
      <c r="B4210">
        <v>110</v>
      </c>
      <c r="C4210" s="32">
        <v>16005978</v>
      </c>
      <c r="D4210" t="s">
        <v>763</v>
      </c>
      <c r="E4210" t="s">
        <v>3139</v>
      </c>
      <c r="F4210" t="s">
        <v>11</v>
      </c>
      <c r="G4210" s="32">
        <v>26000000</v>
      </c>
      <c r="H4210">
        <v>6.4</v>
      </c>
    </row>
    <row r="4211" spans="1:8" x14ac:dyDescent="0.25">
      <c r="A4211" t="s">
        <v>2239</v>
      </c>
      <c r="B4211">
        <v>124</v>
      </c>
      <c r="C4211" s="32">
        <v>34180954</v>
      </c>
      <c r="D4211" t="s">
        <v>69</v>
      </c>
      <c r="E4211" t="s">
        <v>2658</v>
      </c>
      <c r="F4211" t="s">
        <v>11</v>
      </c>
      <c r="G4211" s="32">
        <v>32000000</v>
      </c>
      <c r="H4211">
        <v>7.6</v>
      </c>
    </row>
    <row r="4212" spans="1:8" x14ac:dyDescent="0.25">
      <c r="A4212" t="s">
        <v>6291</v>
      </c>
      <c r="B4212">
        <v>96</v>
      </c>
      <c r="C4212" s="32">
        <v>3713002</v>
      </c>
      <c r="D4212" t="s">
        <v>3034</v>
      </c>
      <c r="E4212" t="s">
        <v>6292</v>
      </c>
      <c r="F4212" t="s">
        <v>11</v>
      </c>
      <c r="G4212" s="32">
        <v>8000000</v>
      </c>
      <c r="H4212">
        <v>2.7</v>
      </c>
    </row>
    <row r="4213" spans="1:8" x14ac:dyDescent="0.25">
      <c r="A4213" t="s">
        <v>934</v>
      </c>
      <c r="B4213">
        <v>99</v>
      </c>
      <c r="C4213" s="32">
        <v>25117498</v>
      </c>
      <c r="D4213" t="s">
        <v>1883</v>
      </c>
      <c r="E4213" t="s">
        <v>2257</v>
      </c>
      <c r="F4213" t="s">
        <v>11</v>
      </c>
      <c r="G4213" s="32">
        <v>40000000</v>
      </c>
      <c r="H4213">
        <v>5.7</v>
      </c>
    </row>
    <row r="4214" spans="1:8" x14ac:dyDescent="0.25">
      <c r="A4214" t="s">
        <v>5132</v>
      </c>
      <c r="B4214">
        <v>130</v>
      </c>
      <c r="C4214" s="32">
        <v>9473382</v>
      </c>
      <c r="D4214" t="s">
        <v>5133</v>
      </c>
      <c r="E4214" t="s">
        <v>5134</v>
      </c>
      <c r="F4214" t="s">
        <v>497</v>
      </c>
      <c r="G4214" s="32">
        <v>10000000</v>
      </c>
      <c r="H4214">
        <v>7.7</v>
      </c>
    </row>
    <row r="4215" spans="1:8" x14ac:dyDescent="0.25">
      <c r="A4215" t="s">
        <v>5240</v>
      </c>
      <c r="B4215">
        <v>94</v>
      </c>
      <c r="C4215" s="32">
        <v>48405881.850000001</v>
      </c>
      <c r="D4215" t="s">
        <v>1883</v>
      </c>
      <c r="E4215" t="s">
        <v>5241</v>
      </c>
      <c r="F4215" t="s">
        <v>11</v>
      </c>
      <c r="G4215" s="32">
        <v>39887981.009999998</v>
      </c>
      <c r="H4215">
        <v>5.8</v>
      </c>
    </row>
    <row r="4216" spans="1:8" x14ac:dyDescent="0.25">
      <c r="A4216" t="s">
        <v>617</v>
      </c>
      <c r="B4216">
        <v>110</v>
      </c>
      <c r="C4216" s="32">
        <v>33927476</v>
      </c>
      <c r="D4216" t="s">
        <v>1458</v>
      </c>
      <c r="E4216" t="s">
        <v>1459</v>
      </c>
      <c r="F4216" t="s">
        <v>11</v>
      </c>
      <c r="G4216" s="32">
        <v>40000000</v>
      </c>
      <c r="H4216">
        <v>5.7</v>
      </c>
    </row>
    <row r="4217" spans="1:8" x14ac:dyDescent="0.25">
      <c r="A4217" t="s">
        <v>4244</v>
      </c>
      <c r="B4217">
        <v>134</v>
      </c>
      <c r="C4217" s="32">
        <v>22954968</v>
      </c>
      <c r="D4217" t="s">
        <v>69</v>
      </c>
      <c r="E4217" t="s">
        <v>4363</v>
      </c>
      <c r="F4217" t="s">
        <v>11</v>
      </c>
      <c r="G4217" s="32">
        <v>11500000</v>
      </c>
      <c r="H4217">
        <v>7.9</v>
      </c>
    </row>
    <row r="4218" spans="1:8" x14ac:dyDescent="0.25">
      <c r="A4218" t="s">
        <v>1054</v>
      </c>
      <c r="B4218">
        <v>96</v>
      </c>
      <c r="C4218" s="32">
        <v>18967571</v>
      </c>
      <c r="D4218" t="s">
        <v>108</v>
      </c>
      <c r="E4218" t="s">
        <v>2881</v>
      </c>
      <c r="F4218" t="s">
        <v>11</v>
      </c>
      <c r="G4218" s="32">
        <v>30000000</v>
      </c>
      <c r="H4218">
        <v>6.1</v>
      </c>
    </row>
    <row r="4219" spans="1:8" x14ac:dyDescent="0.25">
      <c r="A4219" t="s">
        <v>1780</v>
      </c>
      <c r="B4219">
        <v>118</v>
      </c>
      <c r="C4219" s="32">
        <v>44737059</v>
      </c>
      <c r="D4219" t="s">
        <v>1336</v>
      </c>
      <c r="E4219" t="s">
        <v>1781</v>
      </c>
      <c r="F4219" t="s">
        <v>11</v>
      </c>
      <c r="G4219" s="32">
        <v>50000000</v>
      </c>
      <c r="H4219">
        <v>6.5</v>
      </c>
    </row>
    <row r="4220" spans="1:8" x14ac:dyDescent="0.25">
      <c r="A4220" t="s">
        <v>5753</v>
      </c>
      <c r="B4220">
        <v>108</v>
      </c>
      <c r="C4220" s="32">
        <v>48405881.850000001</v>
      </c>
      <c r="D4220" t="s">
        <v>4270</v>
      </c>
      <c r="E4220" t="s">
        <v>5754</v>
      </c>
      <c r="F4220" t="s">
        <v>11</v>
      </c>
      <c r="G4220" s="32">
        <v>4000000</v>
      </c>
      <c r="H4220">
        <v>7.3</v>
      </c>
    </row>
    <row r="4221" spans="1:8" x14ac:dyDescent="0.25">
      <c r="A4221" t="s">
        <v>5753</v>
      </c>
      <c r="B4221">
        <v>108</v>
      </c>
      <c r="C4221" s="32">
        <v>48405881.850000001</v>
      </c>
      <c r="D4221" t="s">
        <v>4270</v>
      </c>
      <c r="E4221" t="s">
        <v>5754</v>
      </c>
      <c r="F4221" t="s">
        <v>11</v>
      </c>
      <c r="G4221" s="32">
        <v>4000000</v>
      </c>
      <c r="H4221">
        <v>7.3</v>
      </c>
    </row>
    <row r="4222" spans="1:8" x14ac:dyDescent="0.25">
      <c r="A4222" t="s">
        <v>3529</v>
      </c>
      <c r="B4222">
        <v>113</v>
      </c>
      <c r="C4222" s="32">
        <v>48405881.850000001</v>
      </c>
      <c r="D4222" t="s">
        <v>4217</v>
      </c>
      <c r="E4222" t="s">
        <v>5957</v>
      </c>
      <c r="F4222" t="s">
        <v>11</v>
      </c>
      <c r="G4222" s="32">
        <v>5000000</v>
      </c>
      <c r="H4222">
        <v>7.1</v>
      </c>
    </row>
    <row r="4223" spans="1:8" x14ac:dyDescent="0.25">
      <c r="A4223" t="s">
        <v>4482</v>
      </c>
      <c r="B4223">
        <v>99</v>
      </c>
      <c r="C4223" s="32">
        <v>502028</v>
      </c>
      <c r="D4223" t="s">
        <v>657</v>
      </c>
      <c r="E4223" t="s">
        <v>4483</v>
      </c>
      <c r="F4223" t="s">
        <v>1917</v>
      </c>
      <c r="G4223" s="32">
        <v>39887981.009999998</v>
      </c>
      <c r="H4223">
        <v>8</v>
      </c>
    </row>
    <row r="4224" spans="1:8" x14ac:dyDescent="0.25">
      <c r="A4224" t="s">
        <v>377</v>
      </c>
      <c r="B4224">
        <v>156</v>
      </c>
      <c r="C4224" s="32">
        <v>183635922</v>
      </c>
      <c r="D4224" t="s">
        <v>378</v>
      </c>
      <c r="E4224" t="s">
        <v>379</v>
      </c>
      <c r="F4224" t="s">
        <v>11</v>
      </c>
      <c r="G4224" s="32">
        <v>135000000</v>
      </c>
      <c r="H4224">
        <v>8.1</v>
      </c>
    </row>
    <row r="4225" spans="1:8" x14ac:dyDescent="0.25">
      <c r="A4225" t="s">
        <v>8103</v>
      </c>
      <c r="B4225">
        <v>143</v>
      </c>
      <c r="C4225" s="32">
        <v>48405881.850000001</v>
      </c>
      <c r="D4225" t="s">
        <v>1499</v>
      </c>
      <c r="E4225" t="s">
        <v>8104</v>
      </c>
      <c r="F4225" t="s">
        <v>11</v>
      </c>
      <c r="G4225" s="32">
        <v>17350</v>
      </c>
      <c r="H4225">
        <v>3</v>
      </c>
    </row>
    <row r="4226" spans="1:8" x14ac:dyDescent="0.25">
      <c r="A4226" t="s">
        <v>550</v>
      </c>
      <c r="B4226">
        <v>119</v>
      </c>
      <c r="C4226" s="32">
        <v>48405881.850000001</v>
      </c>
      <c r="D4226" t="s">
        <v>1533</v>
      </c>
      <c r="E4226" t="s">
        <v>1534</v>
      </c>
      <c r="F4226" t="s">
        <v>11</v>
      </c>
      <c r="G4226" s="32">
        <v>39887981.009999998</v>
      </c>
      <c r="H4226">
        <v>4.9000000000000004</v>
      </c>
    </row>
    <row r="4227" spans="1:8" x14ac:dyDescent="0.25">
      <c r="A4227" t="s">
        <v>3079</v>
      </c>
      <c r="B4227">
        <v>193</v>
      </c>
      <c r="C4227" s="32">
        <v>21500000</v>
      </c>
      <c r="D4227" t="s">
        <v>742</v>
      </c>
      <c r="E4227" t="s">
        <v>3080</v>
      </c>
      <c r="F4227" t="s">
        <v>11</v>
      </c>
      <c r="G4227" s="32">
        <v>27000000</v>
      </c>
      <c r="H4227">
        <v>7.9</v>
      </c>
    </row>
    <row r="4228" spans="1:8" x14ac:dyDescent="0.25">
      <c r="A4228" t="s">
        <v>1736</v>
      </c>
      <c r="B4228">
        <v>128</v>
      </c>
      <c r="C4228" s="32">
        <v>75888270</v>
      </c>
      <c r="D4228" t="s">
        <v>1737</v>
      </c>
      <c r="E4228" t="s">
        <v>1738</v>
      </c>
      <c r="F4228" t="s">
        <v>11</v>
      </c>
      <c r="G4228" s="32">
        <v>39887981.009999998</v>
      </c>
      <c r="H4228">
        <v>5.4</v>
      </c>
    </row>
    <row r="4229" spans="1:8" x14ac:dyDescent="0.25">
      <c r="A4229" t="s">
        <v>6754</v>
      </c>
      <c r="B4229">
        <v>110</v>
      </c>
      <c r="C4229" s="32">
        <v>48405881.850000001</v>
      </c>
      <c r="D4229" t="s">
        <v>661</v>
      </c>
      <c r="E4229" t="s">
        <v>6755</v>
      </c>
      <c r="F4229" t="s">
        <v>11</v>
      </c>
      <c r="G4229" s="32">
        <v>2500000</v>
      </c>
      <c r="H4229">
        <v>5</v>
      </c>
    </row>
    <row r="4230" spans="1:8" x14ac:dyDescent="0.25">
      <c r="A4230" t="s">
        <v>1206</v>
      </c>
      <c r="B4230">
        <v>114</v>
      </c>
      <c r="C4230" s="32">
        <v>33037754</v>
      </c>
      <c r="D4230" t="s">
        <v>2086</v>
      </c>
      <c r="E4230" t="s">
        <v>2442</v>
      </c>
      <c r="F4230" t="s">
        <v>11</v>
      </c>
      <c r="G4230" s="32">
        <v>37000000</v>
      </c>
      <c r="H4230">
        <v>6</v>
      </c>
    </row>
    <row r="4231" spans="1:8" x14ac:dyDescent="0.25">
      <c r="A4231" t="s">
        <v>1671</v>
      </c>
      <c r="B4231">
        <v>111</v>
      </c>
      <c r="C4231" s="32">
        <v>46815748</v>
      </c>
      <c r="D4231" t="s">
        <v>1141</v>
      </c>
      <c r="E4231" t="s">
        <v>1988</v>
      </c>
      <c r="F4231" t="s">
        <v>11</v>
      </c>
      <c r="G4231" s="32">
        <v>45000000</v>
      </c>
      <c r="H4231">
        <v>6.3</v>
      </c>
    </row>
    <row r="4232" spans="1:8" x14ac:dyDescent="0.25">
      <c r="A4232" t="s">
        <v>682</v>
      </c>
      <c r="B4232">
        <v>89</v>
      </c>
      <c r="C4232" s="32">
        <v>50802661</v>
      </c>
      <c r="D4232" t="s">
        <v>683</v>
      </c>
      <c r="E4232" t="s">
        <v>684</v>
      </c>
      <c r="F4232" t="s">
        <v>11</v>
      </c>
      <c r="G4232" s="32">
        <v>95000000</v>
      </c>
      <c r="H4232">
        <v>6.9</v>
      </c>
    </row>
    <row r="4233" spans="1:8" x14ac:dyDescent="0.25">
      <c r="A4233" t="s">
        <v>3350</v>
      </c>
      <c r="B4233">
        <v>111</v>
      </c>
      <c r="C4233" s="32">
        <v>56692</v>
      </c>
      <c r="D4233" t="s">
        <v>2384</v>
      </c>
      <c r="E4233" t="s">
        <v>3351</v>
      </c>
      <c r="F4233" t="s">
        <v>11</v>
      </c>
      <c r="G4233" s="32">
        <v>25000000</v>
      </c>
      <c r="H4233">
        <v>7.3</v>
      </c>
    </row>
    <row r="4234" spans="1:8" x14ac:dyDescent="0.25">
      <c r="A4234" t="s">
        <v>5955</v>
      </c>
      <c r="B4234">
        <v>135</v>
      </c>
      <c r="C4234" s="32">
        <v>36000000</v>
      </c>
      <c r="D4234" t="s">
        <v>2210</v>
      </c>
      <c r="E4234" t="s">
        <v>5956</v>
      </c>
      <c r="F4234" t="s">
        <v>11</v>
      </c>
      <c r="G4234" s="32">
        <v>5000000</v>
      </c>
      <c r="H4234">
        <v>6.8</v>
      </c>
    </row>
    <row r="4235" spans="1:8" x14ac:dyDescent="0.25">
      <c r="A4235" t="s">
        <v>91</v>
      </c>
      <c r="B4235">
        <v>136</v>
      </c>
      <c r="C4235" s="32">
        <v>134006721</v>
      </c>
      <c r="D4235" t="s">
        <v>16</v>
      </c>
      <c r="E4235" t="s">
        <v>1028</v>
      </c>
      <c r="F4235" t="s">
        <v>11</v>
      </c>
      <c r="G4235" s="32">
        <v>75000000</v>
      </c>
      <c r="H4235">
        <v>7.4</v>
      </c>
    </row>
    <row r="4236" spans="1:8" x14ac:dyDescent="0.25">
      <c r="A4236" t="s">
        <v>4442</v>
      </c>
      <c r="B4236">
        <v>102</v>
      </c>
      <c r="C4236" s="32">
        <v>6409206</v>
      </c>
      <c r="D4236" t="s">
        <v>2178</v>
      </c>
      <c r="E4236" t="s">
        <v>4443</v>
      </c>
      <c r="F4236" t="s">
        <v>11</v>
      </c>
      <c r="G4236" s="32">
        <v>15000000</v>
      </c>
      <c r="H4236">
        <v>6.2</v>
      </c>
    </row>
    <row r="4237" spans="1:8" x14ac:dyDescent="0.25">
      <c r="A4237" t="s">
        <v>5528</v>
      </c>
      <c r="B4237">
        <v>124</v>
      </c>
      <c r="C4237" s="32">
        <v>48405881.850000001</v>
      </c>
      <c r="D4237" t="s">
        <v>554</v>
      </c>
      <c r="E4237" t="s">
        <v>5529</v>
      </c>
      <c r="F4237" t="s">
        <v>497</v>
      </c>
      <c r="G4237" s="32">
        <v>8000000</v>
      </c>
      <c r="H4237">
        <v>7.7</v>
      </c>
    </row>
    <row r="4238" spans="1:8" x14ac:dyDescent="0.25">
      <c r="A4238" t="s">
        <v>706</v>
      </c>
      <c r="B4238">
        <v>127</v>
      </c>
      <c r="C4238" s="32">
        <v>75597042</v>
      </c>
      <c r="D4238" t="s">
        <v>2688</v>
      </c>
      <c r="E4238" t="s">
        <v>3491</v>
      </c>
      <c r="F4238" t="s">
        <v>11</v>
      </c>
      <c r="G4238" s="32">
        <v>20000000</v>
      </c>
      <c r="H4238">
        <v>7</v>
      </c>
    </row>
    <row r="4239" spans="1:8" x14ac:dyDescent="0.25">
      <c r="A4239" t="s">
        <v>4198</v>
      </c>
      <c r="B4239">
        <v>91</v>
      </c>
      <c r="C4239" s="32">
        <v>37300107</v>
      </c>
      <c r="D4239" t="s">
        <v>1499</v>
      </c>
      <c r="E4239" t="s">
        <v>4199</v>
      </c>
      <c r="F4239" t="s">
        <v>11</v>
      </c>
      <c r="G4239" s="32">
        <v>16000000</v>
      </c>
      <c r="H4239">
        <v>4.8</v>
      </c>
    </row>
    <row r="4240" spans="1:8" x14ac:dyDescent="0.25">
      <c r="A4240" t="s">
        <v>5385</v>
      </c>
      <c r="B4240">
        <v>125</v>
      </c>
      <c r="C4240" s="32">
        <v>29200000</v>
      </c>
      <c r="D4240" t="s">
        <v>2641</v>
      </c>
      <c r="E4240" t="s">
        <v>5386</v>
      </c>
      <c r="F4240" t="s">
        <v>11</v>
      </c>
      <c r="G4240" s="32">
        <v>8500000</v>
      </c>
      <c r="H4240">
        <v>6.9</v>
      </c>
    </row>
    <row r="4241" spans="1:8" x14ac:dyDescent="0.25">
      <c r="A4241" t="s">
        <v>1827</v>
      </c>
      <c r="B4241">
        <v>110</v>
      </c>
      <c r="C4241" s="32">
        <v>52353636</v>
      </c>
      <c r="D4241" t="s">
        <v>866</v>
      </c>
      <c r="E4241" t="s">
        <v>3008</v>
      </c>
      <c r="F4241" t="s">
        <v>11</v>
      </c>
      <c r="G4241" s="32">
        <v>21000000</v>
      </c>
      <c r="H4241">
        <v>7.6</v>
      </c>
    </row>
    <row r="4242" spans="1:8" x14ac:dyDescent="0.25">
      <c r="A4242" t="s">
        <v>2991</v>
      </c>
      <c r="B4242">
        <v>83</v>
      </c>
      <c r="C4242" s="32">
        <v>100491683</v>
      </c>
      <c r="D4242" t="s">
        <v>2992</v>
      </c>
      <c r="E4242" t="s">
        <v>2993</v>
      </c>
      <c r="F4242" t="s">
        <v>11</v>
      </c>
      <c r="G4242" s="32">
        <v>24000000</v>
      </c>
      <c r="H4242">
        <v>5.9</v>
      </c>
    </row>
    <row r="4243" spans="1:8" x14ac:dyDescent="0.25">
      <c r="A4243" t="s">
        <v>3308</v>
      </c>
      <c r="B4243">
        <v>93</v>
      </c>
      <c r="C4243" s="32">
        <v>17427926</v>
      </c>
      <c r="D4243" t="s">
        <v>2173</v>
      </c>
      <c r="E4243" t="s">
        <v>3309</v>
      </c>
      <c r="F4243" t="s">
        <v>11</v>
      </c>
      <c r="G4243" s="32">
        <v>8000000</v>
      </c>
      <c r="H4243">
        <v>5.9</v>
      </c>
    </row>
    <row r="4244" spans="1:8" x14ac:dyDescent="0.25">
      <c r="A4244" t="s">
        <v>6284</v>
      </c>
      <c r="B4244">
        <v>110</v>
      </c>
      <c r="C4244" s="32">
        <v>6525762</v>
      </c>
      <c r="D4244" t="s">
        <v>480</v>
      </c>
      <c r="E4244" t="s">
        <v>6285</v>
      </c>
      <c r="F4244" t="s">
        <v>11</v>
      </c>
      <c r="G4244" s="32">
        <v>4000000</v>
      </c>
      <c r="H4244">
        <v>6.7</v>
      </c>
    </row>
    <row r="4245" spans="1:8" x14ac:dyDescent="0.25">
      <c r="A4245" t="s">
        <v>5306</v>
      </c>
      <c r="B4245">
        <v>106</v>
      </c>
      <c r="C4245" s="32">
        <v>3571735</v>
      </c>
      <c r="D4245" t="s">
        <v>1464</v>
      </c>
      <c r="E4245" t="s">
        <v>5307</v>
      </c>
      <c r="F4245" t="s">
        <v>11</v>
      </c>
      <c r="G4245" s="32">
        <v>10000000</v>
      </c>
      <c r="H4245">
        <v>6.6</v>
      </c>
    </row>
    <row r="4246" spans="1:8" x14ac:dyDescent="0.25">
      <c r="A4246" t="s">
        <v>73</v>
      </c>
      <c r="B4246">
        <v>104</v>
      </c>
      <c r="C4246" s="32">
        <v>47592825</v>
      </c>
      <c r="D4246" t="s">
        <v>359</v>
      </c>
      <c r="E4246" t="s">
        <v>825</v>
      </c>
      <c r="F4246" t="s">
        <v>11</v>
      </c>
      <c r="G4246" s="32">
        <v>85000000</v>
      </c>
      <c r="H4246">
        <v>6.7</v>
      </c>
    </row>
    <row r="4247" spans="1:8" x14ac:dyDescent="0.25">
      <c r="A4247" t="s">
        <v>2833</v>
      </c>
      <c r="B4247">
        <v>101</v>
      </c>
      <c r="C4247" s="32">
        <v>38122105</v>
      </c>
      <c r="D4247" t="s">
        <v>475</v>
      </c>
      <c r="E4247" t="s">
        <v>2834</v>
      </c>
      <c r="F4247" t="s">
        <v>11</v>
      </c>
      <c r="G4247" s="32">
        <v>27000000</v>
      </c>
      <c r="H4247">
        <v>6.6</v>
      </c>
    </row>
    <row r="4248" spans="1:8" x14ac:dyDescent="0.25">
      <c r="A4248" t="s">
        <v>400</v>
      </c>
      <c r="B4248">
        <v>116</v>
      </c>
      <c r="C4248" s="32">
        <v>61355436</v>
      </c>
      <c r="D4248" t="s">
        <v>566</v>
      </c>
      <c r="E4248" t="s">
        <v>771</v>
      </c>
      <c r="F4248" t="s">
        <v>11</v>
      </c>
      <c r="G4248" s="32">
        <v>68000000</v>
      </c>
      <c r="H4248">
        <v>6.2</v>
      </c>
    </row>
    <row r="4249" spans="1:8" x14ac:dyDescent="0.25">
      <c r="A4249" t="s">
        <v>4658</v>
      </c>
      <c r="B4249">
        <v>90</v>
      </c>
      <c r="C4249" s="32">
        <v>92362</v>
      </c>
      <c r="D4249" t="s">
        <v>866</v>
      </c>
      <c r="E4249" t="s">
        <v>7110</v>
      </c>
      <c r="F4249" t="s">
        <v>11</v>
      </c>
      <c r="G4249" s="32">
        <v>1500000</v>
      </c>
      <c r="H4249">
        <v>4.3</v>
      </c>
    </row>
    <row r="4250" spans="1:8" x14ac:dyDescent="0.25">
      <c r="A4250" t="s">
        <v>901</v>
      </c>
      <c r="B4250">
        <v>103</v>
      </c>
      <c r="C4250" s="32">
        <v>676698</v>
      </c>
      <c r="D4250" t="s">
        <v>737</v>
      </c>
      <c r="E4250" t="s">
        <v>4055</v>
      </c>
      <c r="F4250" t="s">
        <v>11</v>
      </c>
      <c r="G4250" s="32">
        <v>18000000</v>
      </c>
      <c r="H4250">
        <v>7.2</v>
      </c>
    </row>
    <row r="4251" spans="1:8" x14ac:dyDescent="0.25">
      <c r="A4251" t="s">
        <v>1252</v>
      </c>
      <c r="B4251">
        <v>104</v>
      </c>
      <c r="C4251" s="32">
        <v>139225854</v>
      </c>
      <c r="D4251" t="s">
        <v>167</v>
      </c>
      <c r="E4251" t="s">
        <v>1253</v>
      </c>
      <c r="F4251" t="s">
        <v>11</v>
      </c>
      <c r="G4251" s="32">
        <v>60000000</v>
      </c>
      <c r="H4251">
        <v>5.5</v>
      </c>
    </row>
    <row r="4252" spans="1:8" x14ac:dyDescent="0.25">
      <c r="A4252" t="s">
        <v>1431</v>
      </c>
      <c r="B4252">
        <v>97</v>
      </c>
      <c r="C4252" s="32">
        <v>144833357</v>
      </c>
      <c r="D4252" t="s">
        <v>1631</v>
      </c>
      <c r="E4252" t="s">
        <v>3490</v>
      </c>
      <c r="F4252" t="s">
        <v>11</v>
      </c>
      <c r="G4252" s="32">
        <v>22000000</v>
      </c>
      <c r="H4252">
        <v>6.4</v>
      </c>
    </row>
    <row r="4253" spans="1:8" x14ac:dyDescent="0.25">
      <c r="A4253" t="s">
        <v>5330</v>
      </c>
      <c r="B4253">
        <v>114</v>
      </c>
      <c r="C4253" s="32">
        <v>6610326</v>
      </c>
      <c r="D4253" t="s">
        <v>866</v>
      </c>
      <c r="E4253" t="s">
        <v>5331</v>
      </c>
      <c r="F4253" t="s">
        <v>11</v>
      </c>
      <c r="G4253" s="32">
        <v>39887981.009999998</v>
      </c>
      <c r="H4253">
        <v>7.2</v>
      </c>
    </row>
    <row r="4254" spans="1:8" x14ac:dyDescent="0.25">
      <c r="A4254" t="s">
        <v>189</v>
      </c>
      <c r="B4254">
        <v>135</v>
      </c>
      <c r="C4254" s="32">
        <v>10400000</v>
      </c>
      <c r="D4254" t="s">
        <v>69</v>
      </c>
      <c r="E4254" t="s">
        <v>1850</v>
      </c>
      <c r="F4254" t="s">
        <v>11</v>
      </c>
      <c r="G4254" s="32">
        <v>50000000</v>
      </c>
      <c r="H4254">
        <v>5.0999999999999996</v>
      </c>
    </row>
    <row r="4255" spans="1:8" x14ac:dyDescent="0.25">
      <c r="A4255" t="s">
        <v>1368</v>
      </c>
      <c r="B4255">
        <v>132</v>
      </c>
      <c r="C4255" s="32">
        <v>81687587</v>
      </c>
      <c r="D4255" t="s">
        <v>964</v>
      </c>
      <c r="E4255" t="s">
        <v>1369</v>
      </c>
      <c r="F4255" t="s">
        <v>11</v>
      </c>
      <c r="G4255" s="32">
        <v>61000000</v>
      </c>
      <c r="H4255">
        <v>6.4</v>
      </c>
    </row>
    <row r="4256" spans="1:8" x14ac:dyDescent="0.25">
      <c r="A4256" t="s">
        <v>670</v>
      </c>
      <c r="B4256">
        <v>124</v>
      </c>
      <c r="C4256" s="32">
        <v>71069884</v>
      </c>
      <c r="D4256" t="s">
        <v>730</v>
      </c>
      <c r="E4256" t="s">
        <v>1214</v>
      </c>
      <c r="F4256" t="s">
        <v>11</v>
      </c>
      <c r="G4256" s="32">
        <v>68000000</v>
      </c>
      <c r="H4256">
        <v>6.8</v>
      </c>
    </row>
    <row r="4257" spans="1:8" x14ac:dyDescent="0.25">
      <c r="A4257" t="s">
        <v>593</v>
      </c>
      <c r="B4257">
        <v>100</v>
      </c>
      <c r="C4257" s="32">
        <v>90341670</v>
      </c>
      <c r="D4257" t="s">
        <v>659</v>
      </c>
      <c r="E4257" t="s">
        <v>1379</v>
      </c>
      <c r="F4257" t="s">
        <v>11</v>
      </c>
      <c r="G4257" s="32">
        <v>60000000</v>
      </c>
      <c r="H4257">
        <v>5.5</v>
      </c>
    </row>
    <row r="4258" spans="1:8" x14ac:dyDescent="0.25">
      <c r="A4258" t="s">
        <v>1221</v>
      </c>
      <c r="B4258">
        <v>125</v>
      </c>
      <c r="C4258" s="32">
        <v>2086345</v>
      </c>
      <c r="D4258" t="s">
        <v>2150</v>
      </c>
      <c r="E4258" t="s">
        <v>4615</v>
      </c>
      <c r="F4258" t="s">
        <v>950</v>
      </c>
      <c r="G4258" s="32">
        <v>10000000</v>
      </c>
      <c r="H4258">
        <v>8.1</v>
      </c>
    </row>
    <row r="4259" spans="1:8" x14ac:dyDescent="0.25">
      <c r="A4259" t="s">
        <v>1548</v>
      </c>
      <c r="B4259">
        <v>122</v>
      </c>
      <c r="C4259" s="32">
        <v>33071558</v>
      </c>
      <c r="D4259" t="s">
        <v>866</v>
      </c>
      <c r="E4259" t="s">
        <v>5078</v>
      </c>
      <c r="F4259" t="s">
        <v>11</v>
      </c>
      <c r="G4259" s="32">
        <v>10000000</v>
      </c>
      <c r="H4259">
        <v>6.6</v>
      </c>
    </row>
    <row r="4260" spans="1:8" x14ac:dyDescent="0.25">
      <c r="A4260" t="s">
        <v>7217</v>
      </c>
      <c r="B4260">
        <v>112</v>
      </c>
      <c r="C4260" s="32">
        <v>375723</v>
      </c>
      <c r="D4260" t="s">
        <v>866</v>
      </c>
      <c r="E4260" t="s">
        <v>7218</v>
      </c>
      <c r="F4260" t="s">
        <v>4916</v>
      </c>
      <c r="G4260" s="32">
        <v>4000000</v>
      </c>
      <c r="H4260">
        <v>7.9</v>
      </c>
    </row>
    <row r="4261" spans="1:8" x14ac:dyDescent="0.25">
      <c r="A4261" t="s">
        <v>3555</v>
      </c>
      <c r="B4261">
        <v>129</v>
      </c>
      <c r="C4261" s="32">
        <v>20167424</v>
      </c>
      <c r="D4261" t="s">
        <v>657</v>
      </c>
      <c r="E4261" t="s">
        <v>6410</v>
      </c>
      <c r="F4261" t="s">
        <v>950</v>
      </c>
      <c r="G4261" s="32">
        <v>2000000</v>
      </c>
      <c r="H4261">
        <v>8.1999999999999993</v>
      </c>
    </row>
    <row r="4262" spans="1:8" x14ac:dyDescent="0.25">
      <c r="A4262" t="s">
        <v>4351</v>
      </c>
      <c r="B4262">
        <v>110</v>
      </c>
      <c r="C4262" s="32">
        <v>37766350</v>
      </c>
      <c r="D4262" t="s">
        <v>1165</v>
      </c>
      <c r="E4262" t="s">
        <v>4934</v>
      </c>
      <c r="F4262" t="s">
        <v>11</v>
      </c>
      <c r="G4262" s="32">
        <v>11000000</v>
      </c>
      <c r="H4262">
        <v>7.3</v>
      </c>
    </row>
    <row r="4263" spans="1:8" x14ac:dyDescent="0.25">
      <c r="A4263" t="s">
        <v>1014</v>
      </c>
      <c r="B4263">
        <v>87</v>
      </c>
      <c r="C4263" s="32">
        <v>323505540</v>
      </c>
      <c r="D4263" t="s">
        <v>1015</v>
      </c>
      <c r="E4263" t="s">
        <v>1016</v>
      </c>
      <c r="F4263" t="s">
        <v>11</v>
      </c>
      <c r="G4263" s="32">
        <v>75000000</v>
      </c>
      <c r="H4263">
        <v>6.8</v>
      </c>
    </row>
    <row r="4264" spans="1:8" x14ac:dyDescent="0.25">
      <c r="A4264" t="s">
        <v>725</v>
      </c>
      <c r="B4264">
        <v>114</v>
      </c>
      <c r="C4264" s="32">
        <v>58229120</v>
      </c>
      <c r="D4264" t="s">
        <v>726</v>
      </c>
      <c r="E4264" t="s">
        <v>727</v>
      </c>
      <c r="F4264" t="s">
        <v>11</v>
      </c>
      <c r="G4264" s="32">
        <v>90000000</v>
      </c>
      <c r="H4264">
        <v>7.3</v>
      </c>
    </row>
    <row r="4265" spans="1:8" x14ac:dyDescent="0.25">
      <c r="A4265" t="s">
        <v>5498</v>
      </c>
      <c r="B4265">
        <v>75</v>
      </c>
      <c r="C4265" s="32">
        <v>686383</v>
      </c>
      <c r="D4265" t="s">
        <v>206</v>
      </c>
      <c r="E4265" t="s">
        <v>5499</v>
      </c>
      <c r="F4265" t="s">
        <v>11</v>
      </c>
      <c r="G4265" s="32">
        <v>6500000</v>
      </c>
      <c r="H4265">
        <v>7.7</v>
      </c>
    </row>
    <row r="4266" spans="1:8" x14ac:dyDescent="0.25">
      <c r="A4266" t="s">
        <v>1140</v>
      </c>
      <c r="B4266">
        <v>107</v>
      </c>
      <c r="C4266" s="32">
        <v>36279230</v>
      </c>
      <c r="D4266" t="s">
        <v>108</v>
      </c>
      <c r="E4266" t="s">
        <v>1447</v>
      </c>
      <c r="F4266" t="s">
        <v>11</v>
      </c>
      <c r="G4266" s="32">
        <v>60000000</v>
      </c>
      <c r="H4266">
        <v>6.1</v>
      </c>
    </row>
    <row r="4267" spans="1:8" x14ac:dyDescent="0.25">
      <c r="A4267" t="s">
        <v>7313</v>
      </c>
      <c r="B4267">
        <v>95</v>
      </c>
      <c r="C4267" s="32">
        <v>5997134</v>
      </c>
      <c r="D4267" t="s">
        <v>1708</v>
      </c>
      <c r="E4267" t="s">
        <v>7314</v>
      </c>
      <c r="F4267" t="s">
        <v>11</v>
      </c>
      <c r="G4267" s="32">
        <v>1000000</v>
      </c>
      <c r="H4267">
        <v>7.2</v>
      </c>
    </row>
    <row r="4268" spans="1:8" x14ac:dyDescent="0.25">
      <c r="A4268" t="s">
        <v>1984</v>
      </c>
      <c r="B4268">
        <v>93</v>
      </c>
      <c r="C4268" s="32">
        <v>32055248</v>
      </c>
      <c r="D4268" t="s">
        <v>2237</v>
      </c>
      <c r="E4268" t="s">
        <v>2238</v>
      </c>
      <c r="F4268" t="s">
        <v>11</v>
      </c>
      <c r="G4268" s="32">
        <v>25000000</v>
      </c>
      <c r="H4268">
        <v>6</v>
      </c>
    </row>
    <row r="4269" spans="1:8" x14ac:dyDescent="0.25">
      <c r="A4269" t="s">
        <v>1395</v>
      </c>
      <c r="B4269">
        <v>98</v>
      </c>
      <c r="C4269" s="32">
        <v>61112916</v>
      </c>
      <c r="D4269" t="s">
        <v>167</v>
      </c>
      <c r="E4269" t="s">
        <v>1396</v>
      </c>
      <c r="F4269" t="s">
        <v>11</v>
      </c>
      <c r="G4269" s="32">
        <v>50000000</v>
      </c>
      <c r="H4269">
        <v>4.4000000000000004</v>
      </c>
    </row>
    <row r="4270" spans="1:8" x14ac:dyDescent="0.25">
      <c r="A4270" t="s">
        <v>1747</v>
      </c>
      <c r="B4270">
        <v>86</v>
      </c>
      <c r="C4270" s="32">
        <v>54257433</v>
      </c>
      <c r="D4270" t="s">
        <v>1499</v>
      </c>
      <c r="E4270" t="s">
        <v>4638</v>
      </c>
      <c r="F4270" t="s">
        <v>11</v>
      </c>
      <c r="G4270" s="32">
        <v>17000000</v>
      </c>
      <c r="H4270">
        <v>6.8</v>
      </c>
    </row>
    <row r="4271" spans="1:8" x14ac:dyDescent="0.25">
      <c r="A4271" t="s">
        <v>1116</v>
      </c>
      <c r="B4271">
        <v>142</v>
      </c>
      <c r="C4271" s="32">
        <v>28341469</v>
      </c>
      <c r="D4271" t="s">
        <v>661</v>
      </c>
      <c r="E4271" t="s">
        <v>3265</v>
      </c>
      <c r="F4271" t="s">
        <v>11</v>
      </c>
      <c r="G4271" s="32">
        <v>25000000</v>
      </c>
      <c r="H4271">
        <v>9.3000000000000007</v>
      </c>
    </row>
    <row r="4272" spans="1:8" x14ac:dyDescent="0.25">
      <c r="A4272" t="s">
        <v>1274</v>
      </c>
      <c r="B4272">
        <v>146</v>
      </c>
      <c r="C4272" s="32">
        <v>48405881.850000001</v>
      </c>
      <c r="D4272" t="s">
        <v>3910</v>
      </c>
      <c r="E4272" t="s">
        <v>3911</v>
      </c>
      <c r="F4272" t="s">
        <v>11</v>
      </c>
      <c r="G4272" s="32">
        <v>19000000</v>
      </c>
      <c r="H4272">
        <v>8.4</v>
      </c>
    </row>
    <row r="4273" spans="1:8" x14ac:dyDescent="0.25">
      <c r="A4273" t="s">
        <v>2575</v>
      </c>
      <c r="B4273">
        <v>111</v>
      </c>
      <c r="C4273" s="32">
        <v>11405825</v>
      </c>
      <c r="D4273" t="s">
        <v>1165</v>
      </c>
      <c r="E4273" t="s">
        <v>2576</v>
      </c>
      <c r="F4273" t="s">
        <v>11</v>
      </c>
      <c r="G4273" s="32">
        <v>35000000</v>
      </c>
      <c r="H4273">
        <v>6.8</v>
      </c>
    </row>
    <row r="4274" spans="1:8" x14ac:dyDescent="0.25">
      <c r="A4274" t="s">
        <v>338</v>
      </c>
      <c r="B4274">
        <v>116</v>
      </c>
      <c r="C4274" s="32">
        <v>40932372</v>
      </c>
      <c r="D4274" t="s">
        <v>19</v>
      </c>
      <c r="E4274" t="s">
        <v>1170</v>
      </c>
      <c r="F4274" t="s">
        <v>11</v>
      </c>
      <c r="G4274" s="32">
        <v>70000000</v>
      </c>
      <c r="H4274">
        <v>6.3</v>
      </c>
    </row>
    <row r="4275" spans="1:8" x14ac:dyDescent="0.25">
      <c r="A4275" t="s">
        <v>8061</v>
      </c>
      <c r="B4275">
        <v>97</v>
      </c>
      <c r="C4275" s="32">
        <v>48405881.850000001</v>
      </c>
      <c r="D4275" t="s">
        <v>1010</v>
      </c>
      <c r="E4275" t="s">
        <v>8062</v>
      </c>
      <c r="F4275" t="s">
        <v>11</v>
      </c>
      <c r="G4275" s="32">
        <v>4000000</v>
      </c>
      <c r="H4275">
        <v>6.1</v>
      </c>
    </row>
    <row r="4276" spans="1:8" x14ac:dyDescent="0.25">
      <c r="A4276" t="s">
        <v>937</v>
      </c>
      <c r="B4276">
        <v>138</v>
      </c>
      <c r="C4276" s="32">
        <v>130727000</v>
      </c>
      <c r="D4276" t="s">
        <v>2248</v>
      </c>
      <c r="E4276" t="s">
        <v>3593</v>
      </c>
      <c r="F4276" t="s">
        <v>11</v>
      </c>
      <c r="G4276" s="32">
        <v>19000000</v>
      </c>
      <c r="H4276">
        <v>8.6</v>
      </c>
    </row>
    <row r="4277" spans="1:8" x14ac:dyDescent="0.25">
      <c r="A4277" t="s">
        <v>1113</v>
      </c>
      <c r="B4277">
        <v>87</v>
      </c>
      <c r="C4277" s="32">
        <v>183132370</v>
      </c>
      <c r="D4277" t="s">
        <v>1114</v>
      </c>
      <c r="E4277" t="s">
        <v>1115</v>
      </c>
      <c r="F4277" t="s">
        <v>11</v>
      </c>
      <c r="G4277" s="32">
        <v>75000000</v>
      </c>
      <c r="H4277">
        <v>7.4</v>
      </c>
    </row>
    <row r="4278" spans="1:8" x14ac:dyDescent="0.25">
      <c r="A4278" t="s">
        <v>5508</v>
      </c>
      <c r="B4278">
        <v>109</v>
      </c>
      <c r="C4278" s="32">
        <v>336456</v>
      </c>
      <c r="D4278" t="s">
        <v>5509</v>
      </c>
      <c r="E4278" t="s">
        <v>5510</v>
      </c>
      <c r="F4278" t="s">
        <v>11</v>
      </c>
      <c r="G4278" s="32">
        <v>8000000</v>
      </c>
      <c r="H4278">
        <v>5.6</v>
      </c>
    </row>
    <row r="4279" spans="1:8" x14ac:dyDescent="0.25">
      <c r="A4279" t="s">
        <v>7629</v>
      </c>
      <c r="B4279">
        <v>102</v>
      </c>
      <c r="C4279" s="32">
        <v>1250798</v>
      </c>
      <c r="D4279" t="s">
        <v>480</v>
      </c>
      <c r="E4279" t="s">
        <v>7630</v>
      </c>
      <c r="F4279" t="s">
        <v>11</v>
      </c>
      <c r="G4279" s="32">
        <v>500000</v>
      </c>
      <c r="H4279">
        <v>6.4</v>
      </c>
    </row>
    <row r="4280" spans="1:8" x14ac:dyDescent="0.25">
      <c r="A4280" t="s">
        <v>7548</v>
      </c>
      <c r="B4280">
        <v>104</v>
      </c>
      <c r="C4280" s="32">
        <v>48405881.850000001</v>
      </c>
      <c r="D4280" t="s">
        <v>657</v>
      </c>
      <c r="E4280" t="s">
        <v>7549</v>
      </c>
      <c r="F4280" t="s">
        <v>11</v>
      </c>
      <c r="G4280" s="32">
        <v>1000000</v>
      </c>
      <c r="H4280">
        <v>6.3</v>
      </c>
    </row>
    <row r="4281" spans="1:8" x14ac:dyDescent="0.25">
      <c r="A4281" t="s">
        <v>3071</v>
      </c>
      <c r="B4281">
        <v>119</v>
      </c>
      <c r="C4281" s="32">
        <v>44087387</v>
      </c>
      <c r="D4281" t="s">
        <v>3072</v>
      </c>
      <c r="E4281" t="s">
        <v>3073</v>
      </c>
      <c r="F4281" t="s">
        <v>11</v>
      </c>
      <c r="G4281" s="32">
        <v>39887981.009999998</v>
      </c>
      <c r="H4281">
        <v>6.2</v>
      </c>
    </row>
    <row r="4282" spans="1:8" x14ac:dyDescent="0.25">
      <c r="A4282" t="s">
        <v>2139</v>
      </c>
      <c r="B4282">
        <v>119</v>
      </c>
      <c r="C4282" s="32">
        <v>39008741</v>
      </c>
      <c r="D4282" t="s">
        <v>3072</v>
      </c>
      <c r="E4282" t="s">
        <v>3227</v>
      </c>
      <c r="F4282" t="s">
        <v>11</v>
      </c>
      <c r="G4282" s="32">
        <v>25000000</v>
      </c>
      <c r="H4282">
        <v>6.6</v>
      </c>
    </row>
    <row r="4283" spans="1:8" x14ac:dyDescent="0.25">
      <c r="A4283" t="s">
        <v>1840</v>
      </c>
      <c r="B4283">
        <v>87</v>
      </c>
      <c r="C4283" s="32">
        <v>30538669</v>
      </c>
      <c r="D4283" t="s">
        <v>676</v>
      </c>
      <c r="E4283" t="s">
        <v>3261</v>
      </c>
      <c r="F4283" t="s">
        <v>11</v>
      </c>
      <c r="G4283" s="32">
        <v>39887981.009999998</v>
      </c>
      <c r="H4283">
        <v>5.7</v>
      </c>
    </row>
    <row r="4284" spans="1:8" x14ac:dyDescent="0.25">
      <c r="A4284" t="s">
        <v>304</v>
      </c>
      <c r="B4284">
        <v>107</v>
      </c>
      <c r="C4284" s="32">
        <v>293501675</v>
      </c>
      <c r="D4284" t="s">
        <v>657</v>
      </c>
      <c r="E4284" t="s">
        <v>2114</v>
      </c>
      <c r="F4284" t="s">
        <v>11</v>
      </c>
      <c r="G4284" s="32">
        <v>40000000</v>
      </c>
      <c r="H4284">
        <v>8.1</v>
      </c>
    </row>
    <row r="4285" spans="1:8" x14ac:dyDescent="0.25">
      <c r="A4285" t="s">
        <v>1502</v>
      </c>
      <c r="B4285">
        <v>104</v>
      </c>
      <c r="C4285" s="32">
        <v>47806295</v>
      </c>
      <c r="D4285" t="s">
        <v>1033</v>
      </c>
      <c r="E4285" t="s">
        <v>2201</v>
      </c>
      <c r="F4285" t="s">
        <v>11</v>
      </c>
      <c r="G4285" s="32">
        <v>43000000</v>
      </c>
      <c r="H4285">
        <v>6.5</v>
      </c>
    </row>
    <row r="4286" spans="1:8" x14ac:dyDescent="0.25">
      <c r="A4286" t="s">
        <v>7319</v>
      </c>
      <c r="B4286">
        <v>93</v>
      </c>
      <c r="C4286" s="32">
        <v>5283379</v>
      </c>
      <c r="D4286" t="s">
        <v>866</v>
      </c>
      <c r="E4286" t="s">
        <v>7320</v>
      </c>
      <c r="F4286" t="s">
        <v>11</v>
      </c>
      <c r="G4286" s="32">
        <v>39887981.009999998</v>
      </c>
      <c r="H4286">
        <v>6.8</v>
      </c>
    </row>
    <row r="4287" spans="1:8" x14ac:dyDescent="0.25">
      <c r="A4287" t="s">
        <v>160</v>
      </c>
      <c r="B4287">
        <v>106</v>
      </c>
      <c r="C4287" s="32">
        <v>35007180</v>
      </c>
      <c r="D4287" t="s">
        <v>145</v>
      </c>
      <c r="E4287" t="s">
        <v>4322</v>
      </c>
      <c r="F4287" t="s">
        <v>11</v>
      </c>
      <c r="G4287" s="32">
        <v>15000000</v>
      </c>
      <c r="H4287">
        <v>5.6</v>
      </c>
    </row>
    <row r="4288" spans="1:8" x14ac:dyDescent="0.25">
      <c r="A4288" t="s">
        <v>7660</v>
      </c>
      <c r="B4288">
        <v>112</v>
      </c>
      <c r="C4288" s="32">
        <v>13134</v>
      </c>
      <c r="D4288" t="s">
        <v>1294</v>
      </c>
      <c r="E4288" t="s">
        <v>7661</v>
      </c>
      <c r="F4288" t="s">
        <v>11</v>
      </c>
      <c r="G4288" s="32">
        <v>500000</v>
      </c>
      <c r="H4288">
        <v>6.1</v>
      </c>
    </row>
    <row r="4289" spans="1:8" x14ac:dyDescent="0.25">
      <c r="A4289" t="s">
        <v>7278</v>
      </c>
      <c r="B4289">
        <v>91</v>
      </c>
      <c r="C4289" s="32">
        <v>48405881.850000001</v>
      </c>
      <c r="D4289" t="s">
        <v>1165</v>
      </c>
      <c r="E4289" t="s">
        <v>7279</v>
      </c>
      <c r="F4289" t="s">
        <v>11</v>
      </c>
      <c r="G4289" s="32">
        <v>1100000</v>
      </c>
      <c r="H4289">
        <v>4.9000000000000004</v>
      </c>
    </row>
    <row r="4290" spans="1:8" x14ac:dyDescent="0.25">
      <c r="A4290" t="s">
        <v>533</v>
      </c>
      <c r="B4290">
        <v>105</v>
      </c>
      <c r="C4290" s="32">
        <v>71017784</v>
      </c>
      <c r="D4290" t="s">
        <v>89</v>
      </c>
      <c r="E4290" t="s">
        <v>542</v>
      </c>
      <c r="F4290" t="s">
        <v>11</v>
      </c>
      <c r="G4290" s="32">
        <v>105000000</v>
      </c>
      <c r="H4290">
        <v>5.4</v>
      </c>
    </row>
    <row r="4291" spans="1:8" x14ac:dyDescent="0.25">
      <c r="A4291" t="s">
        <v>533</v>
      </c>
      <c r="B4291">
        <v>103</v>
      </c>
      <c r="C4291" s="32">
        <v>142614158</v>
      </c>
      <c r="D4291" t="s">
        <v>89</v>
      </c>
      <c r="E4291" t="s">
        <v>534</v>
      </c>
      <c r="F4291" t="s">
        <v>11</v>
      </c>
      <c r="G4291" s="32">
        <v>110000000</v>
      </c>
      <c r="H4291">
        <v>5.5</v>
      </c>
    </row>
    <row r="4292" spans="1:8" x14ac:dyDescent="0.25">
      <c r="A4292" t="s">
        <v>225</v>
      </c>
      <c r="B4292">
        <v>120</v>
      </c>
      <c r="C4292" s="32">
        <v>96917897</v>
      </c>
      <c r="D4292" t="s">
        <v>524</v>
      </c>
      <c r="E4292" t="s">
        <v>2138</v>
      </c>
      <c r="F4292" t="s">
        <v>11</v>
      </c>
      <c r="G4292" s="32">
        <v>40000000</v>
      </c>
      <c r="H4292">
        <v>7.7</v>
      </c>
    </row>
    <row r="4293" spans="1:8" x14ac:dyDescent="0.25">
      <c r="A4293" t="s">
        <v>313</v>
      </c>
      <c r="B4293">
        <v>117</v>
      </c>
      <c r="C4293" s="32">
        <v>31670931</v>
      </c>
      <c r="D4293" t="s">
        <v>1464</v>
      </c>
      <c r="E4293" t="s">
        <v>1465</v>
      </c>
      <c r="F4293" t="s">
        <v>11</v>
      </c>
      <c r="G4293" s="32">
        <v>60000000</v>
      </c>
      <c r="H4293">
        <v>6.7</v>
      </c>
    </row>
    <row r="4294" spans="1:8" x14ac:dyDescent="0.25">
      <c r="A4294" t="s">
        <v>4494</v>
      </c>
      <c r="B4294">
        <v>90</v>
      </c>
      <c r="C4294" s="32">
        <v>28870</v>
      </c>
      <c r="D4294" t="s">
        <v>730</v>
      </c>
      <c r="E4294" t="s">
        <v>4495</v>
      </c>
      <c r="F4294" t="s">
        <v>11</v>
      </c>
      <c r="G4294" s="32">
        <v>15000000</v>
      </c>
      <c r="H4294">
        <v>5.0999999999999996</v>
      </c>
    </row>
    <row r="4295" spans="1:8" x14ac:dyDescent="0.25">
      <c r="A4295" t="s">
        <v>233</v>
      </c>
      <c r="B4295">
        <v>109</v>
      </c>
      <c r="C4295" s="32">
        <v>63143812</v>
      </c>
      <c r="D4295" t="s">
        <v>47</v>
      </c>
      <c r="E4295" t="s">
        <v>234</v>
      </c>
      <c r="F4295" t="s">
        <v>11</v>
      </c>
      <c r="G4295" s="32">
        <v>150000000</v>
      </c>
      <c r="H4295">
        <v>6.1</v>
      </c>
    </row>
    <row r="4296" spans="1:8" x14ac:dyDescent="0.25">
      <c r="A4296" t="s">
        <v>7695</v>
      </c>
      <c r="B4296">
        <v>90</v>
      </c>
      <c r="C4296" s="32">
        <v>48405881.850000001</v>
      </c>
      <c r="D4296" t="s">
        <v>7696</v>
      </c>
      <c r="E4296" t="s">
        <v>7697</v>
      </c>
      <c r="F4296" t="s">
        <v>11</v>
      </c>
      <c r="G4296" s="32">
        <v>39887981.009999998</v>
      </c>
      <c r="H4296">
        <v>8.3000000000000007</v>
      </c>
    </row>
    <row r="4297" spans="1:8" x14ac:dyDescent="0.25">
      <c r="A4297" t="s">
        <v>2464</v>
      </c>
      <c r="B4297">
        <v>174</v>
      </c>
      <c r="C4297" s="32">
        <v>163214286</v>
      </c>
      <c r="D4297" t="s">
        <v>5427</v>
      </c>
      <c r="E4297" t="s">
        <v>5428</v>
      </c>
      <c r="F4297" t="s">
        <v>11</v>
      </c>
      <c r="G4297" s="32">
        <v>8200000</v>
      </c>
      <c r="H4297">
        <v>8</v>
      </c>
    </row>
    <row r="4298" spans="1:8" x14ac:dyDescent="0.25">
      <c r="A4298" t="s">
        <v>656</v>
      </c>
      <c r="B4298">
        <v>110</v>
      </c>
      <c r="C4298" s="32">
        <v>10200000</v>
      </c>
      <c r="D4298" t="s">
        <v>657</v>
      </c>
      <c r="E4298" t="s">
        <v>658</v>
      </c>
      <c r="F4298" t="s">
        <v>11</v>
      </c>
      <c r="G4298" s="32">
        <v>10000000</v>
      </c>
      <c r="H4298">
        <v>7.3</v>
      </c>
    </row>
    <row r="4299" spans="1:8" x14ac:dyDescent="0.25">
      <c r="A4299" t="s">
        <v>1965</v>
      </c>
      <c r="B4299">
        <v>110</v>
      </c>
      <c r="C4299" s="32">
        <v>57362581</v>
      </c>
      <c r="D4299" t="s">
        <v>1973</v>
      </c>
      <c r="E4299" t="s">
        <v>1974</v>
      </c>
      <c r="F4299" t="s">
        <v>11</v>
      </c>
      <c r="G4299" s="32">
        <v>45000000</v>
      </c>
      <c r="H4299">
        <v>5.4</v>
      </c>
    </row>
    <row r="4300" spans="1:8" x14ac:dyDescent="0.25">
      <c r="A4300" t="s">
        <v>2554</v>
      </c>
      <c r="B4300">
        <v>82</v>
      </c>
      <c r="C4300" s="32">
        <v>12996</v>
      </c>
      <c r="D4300" t="s">
        <v>323</v>
      </c>
      <c r="E4300" t="s">
        <v>7388</v>
      </c>
      <c r="F4300" t="s">
        <v>11</v>
      </c>
      <c r="G4300" s="32">
        <v>1000000</v>
      </c>
      <c r="H4300">
        <v>6</v>
      </c>
    </row>
    <row r="4301" spans="1:8" x14ac:dyDescent="0.25">
      <c r="A4301" t="s">
        <v>6724</v>
      </c>
      <c r="B4301">
        <v>95</v>
      </c>
      <c r="C4301" s="32">
        <v>6851969</v>
      </c>
      <c r="D4301" t="s">
        <v>480</v>
      </c>
      <c r="E4301" t="s">
        <v>6725</v>
      </c>
      <c r="F4301" t="s">
        <v>11</v>
      </c>
      <c r="G4301" s="32">
        <v>2500000</v>
      </c>
      <c r="H4301">
        <v>7.1</v>
      </c>
    </row>
    <row r="4302" spans="1:8" x14ac:dyDescent="0.25">
      <c r="A4302" t="s">
        <v>702</v>
      </c>
      <c r="B4302">
        <v>107</v>
      </c>
      <c r="C4302" s="32">
        <v>71148699</v>
      </c>
      <c r="D4302" t="s">
        <v>65</v>
      </c>
      <c r="E4302" t="s">
        <v>703</v>
      </c>
      <c r="F4302" t="s">
        <v>11</v>
      </c>
      <c r="G4302" s="32">
        <v>90000000</v>
      </c>
      <c r="H4302">
        <v>6.6</v>
      </c>
    </row>
    <row r="4303" spans="1:8" x14ac:dyDescent="0.25">
      <c r="A4303" t="s">
        <v>1305</v>
      </c>
      <c r="B4303">
        <v>103</v>
      </c>
      <c r="C4303" s="32">
        <v>19781879</v>
      </c>
      <c r="D4303" t="s">
        <v>1026</v>
      </c>
      <c r="E4303" t="s">
        <v>1504</v>
      </c>
      <c r="F4303" t="s">
        <v>11</v>
      </c>
      <c r="G4303" s="32">
        <v>60000000</v>
      </c>
      <c r="H4303">
        <v>4.8</v>
      </c>
    </row>
    <row r="4304" spans="1:8" x14ac:dyDescent="0.25">
      <c r="A4304" t="s">
        <v>1133</v>
      </c>
      <c r="B4304">
        <v>92</v>
      </c>
      <c r="C4304" s="32">
        <v>162495848</v>
      </c>
      <c r="D4304" t="s">
        <v>89</v>
      </c>
      <c r="E4304" t="s">
        <v>1134</v>
      </c>
      <c r="F4304" t="s">
        <v>11</v>
      </c>
      <c r="G4304" s="32">
        <v>74000000</v>
      </c>
      <c r="H4304">
        <v>6</v>
      </c>
    </row>
    <row r="4305" spans="1:8" x14ac:dyDescent="0.25">
      <c r="A4305" t="s">
        <v>2755</v>
      </c>
      <c r="B4305">
        <v>87</v>
      </c>
      <c r="C4305" s="32">
        <v>85416609</v>
      </c>
      <c r="D4305" t="s">
        <v>89</v>
      </c>
      <c r="E4305" t="s">
        <v>2756</v>
      </c>
      <c r="F4305" t="s">
        <v>11</v>
      </c>
      <c r="G4305" s="32">
        <v>30000000</v>
      </c>
      <c r="H4305">
        <v>7</v>
      </c>
    </row>
    <row r="4306" spans="1:8" x14ac:dyDescent="0.25">
      <c r="A4306" t="s">
        <v>1398</v>
      </c>
      <c r="B4306">
        <v>94</v>
      </c>
      <c r="C4306" s="32">
        <v>24268828</v>
      </c>
      <c r="D4306" t="s">
        <v>3038</v>
      </c>
      <c r="E4306" t="s">
        <v>3039</v>
      </c>
      <c r="F4306" t="s">
        <v>11</v>
      </c>
      <c r="G4306" s="32">
        <v>28000000</v>
      </c>
      <c r="H4306">
        <v>5.4</v>
      </c>
    </row>
    <row r="4307" spans="1:8" x14ac:dyDescent="0.25">
      <c r="A4307" t="s">
        <v>2721</v>
      </c>
      <c r="B4307">
        <v>123</v>
      </c>
      <c r="C4307" s="32">
        <v>46800000</v>
      </c>
      <c r="D4307" t="s">
        <v>74</v>
      </c>
      <c r="E4307" t="s">
        <v>4543</v>
      </c>
      <c r="F4307" t="s">
        <v>11</v>
      </c>
      <c r="G4307" s="32">
        <v>14000000</v>
      </c>
      <c r="H4307">
        <v>7.1</v>
      </c>
    </row>
    <row r="4308" spans="1:8" x14ac:dyDescent="0.25">
      <c r="A4308" t="s">
        <v>6976</v>
      </c>
      <c r="B4308">
        <v>108</v>
      </c>
      <c r="C4308" s="32">
        <v>48405881.850000001</v>
      </c>
      <c r="D4308" t="s">
        <v>6977</v>
      </c>
      <c r="E4308" t="s">
        <v>6978</v>
      </c>
      <c r="F4308" t="s">
        <v>5420</v>
      </c>
      <c r="G4308" s="32">
        <v>1500000</v>
      </c>
      <c r="H4308">
        <v>8.1</v>
      </c>
    </row>
    <row r="4309" spans="1:8" x14ac:dyDescent="0.25">
      <c r="A4309" t="s">
        <v>5173</v>
      </c>
      <c r="B4309">
        <v>88</v>
      </c>
      <c r="C4309" s="32">
        <v>7362100</v>
      </c>
      <c r="D4309" t="s">
        <v>866</v>
      </c>
      <c r="E4309" t="s">
        <v>7073</v>
      </c>
      <c r="F4309" t="s">
        <v>11</v>
      </c>
      <c r="G4309" s="32">
        <v>1500000</v>
      </c>
      <c r="H4309">
        <v>7.4</v>
      </c>
    </row>
    <row r="4310" spans="1:8" x14ac:dyDescent="0.25">
      <c r="A4310" t="s">
        <v>2370</v>
      </c>
      <c r="B4310">
        <v>120</v>
      </c>
      <c r="C4310" s="32">
        <v>763044</v>
      </c>
      <c r="D4310" t="s">
        <v>1387</v>
      </c>
      <c r="E4310" t="s">
        <v>3106</v>
      </c>
      <c r="F4310" t="s">
        <v>11</v>
      </c>
      <c r="G4310" s="32">
        <v>23000000</v>
      </c>
      <c r="H4310">
        <v>6.2</v>
      </c>
    </row>
    <row r="4311" spans="1:8" x14ac:dyDescent="0.25">
      <c r="A4311" t="s">
        <v>3644</v>
      </c>
      <c r="B4311">
        <v>89</v>
      </c>
      <c r="C4311" s="32">
        <v>5739376</v>
      </c>
      <c r="D4311" t="s">
        <v>866</v>
      </c>
      <c r="E4311" t="s">
        <v>7621</v>
      </c>
      <c r="F4311" t="s">
        <v>11</v>
      </c>
      <c r="G4311" s="32">
        <v>500000</v>
      </c>
      <c r="H4311">
        <v>7.7</v>
      </c>
    </row>
    <row r="4312" spans="1:8" x14ac:dyDescent="0.25">
      <c r="A4312" t="s">
        <v>3681</v>
      </c>
      <c r="B4312">
        <v>101</v>
      </c>
      <c r="C4312" s="32">
        <v>29062561</v>
      </c>
      <c r="D4312" t="s">
        <v>519</v>
      </c>
      <c r="E4312" t="s">
        <v>3682</v>
      </c>
      <c r="F4312" t="s">
        <v>11</v>
      </c>
      <c r="G4312" s="32">
        <v>39887981.009999998</v>
      </c>
      <c r="H4312">
        <v>5.6</v>
      </c>
    </row>
    <row r="4313" spans="1:8" x14ac:dyDescent="0.25">
      <c r="A4313" t="s">
        <v>670</v>
      </c>
      <c r="B4313">
        <v>93</v>
      </c>
      <c r="C4313" s="32">
        <v>59475623</v>
      </c>
      <c r="D4313" t="s">
        <v>671</v>
      </c>
      <c r="E4313" t="s">
        <v>672</v>
      </c>
      <c r="F4313" t="s">
        <v>11</v>
      </c>
      <c r="G4313" s="32">
        <v>90000000</v>
      </c>
      <c r="H4313">
        <v>5.2</v>
      </c>
    </row>
    <row r="4314" spans="1:8" x14ac:dyDescent="0.25">
      <c r="A4314" t="s">
        <v>7892</v>
      </c>
      <c r="B4314">
        <v>93</v>
      </c>
      <c r="C4314" s="32">
        <v>48405881.850000001</v>
      </c>
      <c r="D4314" t="s">
        <v>866</v>
      </c>
      <c r="E4314" t="s">
        <v>7893</v>
      </c>
      <c r="F4314" t="s">
        <v>11</v>
      </c>
      <c r="G4314" s="32">
        <v>100000</v>
      </c>
      <c r="H4314">
        <v>4</v>
      </c>
    </row>
    <row r="4315" spans="1:8" x14ac:dyDescent="0.25">
      <c r="A4315" t="s">
        <v>7857</v>
      </c>
      <c r="B4315">
        <v>81</v>
      </c>
      <c r="C4315" s="32">
        <v>18195</v>
      </c>
      <c r="D4315" t="s">
        <v>4161</v>
      </c>
      <c r="E4315" t="s">
        <v>7858</v>
      </c>
      <c r="F4315" t="s">
        <v>11</v>
      </c>
      <c r="G4315" s="32">
        <v>250000</v>
      </c>
      <c r="H4315">
        <v>6.3</v>
      </c>
    </row>
    <row r="4316" spans="1:8" x14ac:dyDescent="0.25">
      <c r="A4316" t="s">
        <v>5761</v>
      </c>
      <c r="B4316">
        <v>129</v>
      </c>
      <c r="C4316" s="32">
        <v>159600000</v>
      </c>
      <c r="D4316" t="s">
        <v>3102</v>
      </c>
      <c r="E4316" t="s">
        <v>5890</v>
      </c>
      <c r="F4316" t="s">
        <v>11</v>
      </c>
      <c r="G4316" s="32">
        <v>5500000</v>
      </c>
      <c r="H4316">
        <v>8.3000000000000007</v>
      </c>
    </row>
    <row r="4317" spans="1:8" x14ac:dyDescent="0.25">
      <c r="A4317" t="s">
        <v>1326</v>
      </c>
      <c r="B4317">
        <v>95</v>
      </c>
      <c r="C4317" s="32">
        <v>27067160</v>
      </c>
      <c r="D4317" t="s">
        <v>480</v>
      </c>
      <c r="E4317" t="s">
        <v>1818</v>
      </c>
      <c r="F4317" t="s">
        <v>11</v>
      </c>
      <c r="G4317" s="32">
        <v>50000000</v>
      </c>
      <c r="H4317">
        <v>5.9</v>
      </c>
    </row>
    <row r="4318" spans="1:8" x14ac:dyDescent="0.25">
      <c r="A4318" t="s">
        <v>1998</v>
      </c>
      <c r="B4318">
        <v>112</v>
      </c>
      <c r="C4318" s="32">
        <v>6197866</v>
      </c>
      <c r="D4318" t="s">
        <v>524</v>
      </c>
      <c r="E4318" t="s">
        <v>5135</v>
      </c>
      <c r="F4318" t="s">
        <v>11</v>
      </c>
      <c r="G4318" s="32">
        <v>10000000</v>
      </c>
      <c r="H4318">
        <v>8</v>
      </c>
    </row>
    <row r="4319" spans="1:8" x14ac:dyDescent="0.25">
      <c r="A4319" t="s">
        <v>1210</v>
      </c>
      <c r="B4319">
        <v>124</v>
      </c>
      <c r="C4319" s="32">
        <v>118471320</v>
      </c>
      <c r="D4319" t="s">
        <v>307</v>
      </c>
      <c r="E4319" t="s">
        <v>1211</v>
      </c>
      <c r="F4319" t="s">
        <v>11</v>
      </c>
      <c r="G4319" s="32">
        <v>68000000</v>
      </c>
      <c r="H4319">
        <v>6.4</v>
      </c>
    </row>
    <row r="4320" spans="1:8" x14ac:dyDescent="0.25">
      <c r="A4320" t="s">
        <v>6227</v>
      </c>
      <c r="B4320">
        <v>112</v>
      </c>
      <c r="C4320" s="32">
        <v>26345</v>
      </c>
      <c r="D4320" t="s">
        <v>5137</v>
      </c>
      <c r="E4320" t="s">
        <v>6228</v>
      </c>
      <c r="F4320" t="s">
        <v>11</v>
      </c>
      <c r="G4320" s="32">
        <v>3000000</v>
      </c>
      <c r="H4320">
        <v>6.1</v>
      </c>
    </row>
    <row r="4321" spans="1:8" x14ac:dyDescent="0.25">
      <c r="A4321" t="s">
        <v>3366</v>
      </c>
      <c r="B4321">
        <v>112</v>
      </c>
      <c r="C4321" s="32">
        <v>4306697</v>
      </c>
      <c r="D4321" t="s">
        <v>1165</v>
      </c>
      <c r="E4321" t="s">
        <v>6055</v>
      </c>
      <c r="F4321" t="s">
        <v>11</v>
      </c>
      <c r="G4321" s="32">
        <v>5000000</v>
      </c>
      <c r="H4321">
        <v>7.7</v>
      </c>
    </row>
    <row r="4322" spans="1:8" x14ac:dyDescent="0.25">
      <c r="A4322" t="s">
        <v>2064</v>
      </c>
      <c r="B4322">
        <v>90</v>
      </c>
      <c r="C4322" s="32">
        <v>24430272</v>
      </c>
      <c r="D4322" t="s">
        <v>569</v>
      </c>
      <c r="E4322" t="s">
        <v>2065</v>
      </c>
      <c r="F4322" t="s">
        <v>11</v>
      </c>
      <c r="G4322" s="32">
        <v>43000000</v>
      </c>
      <c r="H4322">
        <v>5.0999999999999996</v>
      </c>
    </row>
    <row r="4323" spans="1:8" x14ac:dyDescent="0.25">
      <c r="A4323" t="s">
        <v>5199</v>
      </c>
      <c r="B4323">
        <v>101</v>
      </c>
      <c r="C4323" s="32">
        <v>231417</v>
      </c>
      <c r="D4323" t="s">
        <v>2031</v>
      </c>
      <c r="E4323" t="s">
        <v>5200</v>
      </c>
      <c r="F4323" t="s">
        <v>497</v>
      </c>
      <c r="G4323" s="32">
        <v>60000000</v>
      </c>
      <c r="H4323">
        <v>6.6</v>
      </c>
    </row>
    <row r="4324" spans="1:8" x14ac:dyDescent="0.25">
      <c r="A4324" t="s">
        <v>1335</v>
      </c>
      <c r="B4324">
        <v>101</v>
      </c>
      <c r="C4324" s="32">
        <v>27758465</v>
      </c>
      <c r="D4324" t="s">
        <v>480</v>
      </c>
      <c r="E4324" t="s">
        <v>3917</v>
      </c>
      <c r="F4324" t="s">
        <v>11</v>
      </c>
      <c r="G4324" s="32">
        <v>19000000</v>
      </c>
      <c r="H4324">
        <v>6.1</v>
      </c>
    </row>
    <row r="4325" spans="1:8" x14ac:dyDescent="0.25">
      <c r="A4325" t="s">
        <v>4018</v>
      </c>
      <c r="B4325">
        <v>109</v>
      </c>
      <c r="C4325" s="32">
        <v>13491653</v>
      </c>
      <c r="D4325" t="s">
        <v>1387</v>
      </c>
      <c r="E4325" t="s">
        <v>4019</v>
      </c>
      <c r="F4325" t="s">
        <v>11</v>
      </c>
      <c r="G4325" s="32">
        <v>18000000</v>
      </c>
      <c r="H4325">
        <v>6.1</v>
      </c>
    </row>
    <row r="4326" spans="1:8" x14ac:dyDescent="0.25">
      <c r="A4326" t="s">
        <v>586</v>
      </c>
      <c r="B4326">
        <v>106</v>
      </c>
      <c r="C4326" s="32">
        <v>65452312</v>
      </c>
      <c r="D4326" t="s">
        <v>108</v>
      </c>
      <c r="E4326" t="s">
        <v>587</v>
      </c>
      <c r="F4326" t="s">
        <v>11</v>
      </c>
      <c r="G4326" s="32">
        <v>100000000</v>
      </c>
      <c r="H4326">
        <v>6.4</v>
      </c>
    </row>
    <row r="4327" spans="1:8" x14ac:dyDescent="0.25">
      <c r="A4327" t="s">
        <v>1410</v>
      </c>
      <c r="B4327">
        <v>93</v>
      </c>
      <c r="C4327" s="32">
        <v>50818750</v>
      </c>
      <c r="D4327" t="s">
        <v>89</v>
      </c>
      <c r="E4327" t="s">
        <v>1411</v>
      </c>
      <c r="F4327" t="s">
        <v>11</v>
      </c>
      <c r="G4327" s="32">
        <v>60000000</v>
      </c>
      <c r="H4327">
        <v>6.1</v>
      </c>
    </row>
    <row r="4328" spans="1:8" x14ac:dyDescent="0.25">
      <c r="A4328" t="s">
        <v>903</v>
      </c>
      <c r="B4328">
        <v>139</v>
      </c>
      <c r="C4328" s="32">
        <v>81292135</v>
      </c>
      <c r="D4328" t="s">
        <v>730</v>
      </c>
      <c r="E4328" t="s">
        <v>2153</v>
      </c>
      <c r="F4328" t="s">
        <v>11</v>
      </c>
      <c r="G4328" s="32">
        <v>40000000</v>
      </c>
      <c r="H4328">
        <v>7.3</v>
      </c>
    </row>
    <row r="4329" spans="1:8" x14ac:dyDescent="0.25">
      <c r="A4329" t="s">
        <v>2000</v>
      </c>
      <c r="B4329">
        <v>110</v>
      </c>
      <c r="C4329" s="32">
        <v>263365</v>
      </c>
      <c r="D4329" t="s">
        <v>854</v>
      </c>
      <c r="E4329" t="s">
        <v>3881</v>
      </c>
      <c r="F4329" t="s">
        <v>11</v>
      </c>
      <c r="G4329" s="32">
        <v>20000000</v>
      </c>
      <c r="H4329">
        <v>5.4</v>
      </c>
    </row>
    <row r="4330" spans="1:8" x14ac:dyDescent="0.25">
      <c r="A4330" t="s">
        <v>2659</v>
      </c>
      <c r="B4330">
        <v>96</v>
      </c>
      <c r="C4330" s="32">
        <v>766487</v>
      </c>
      <c r="D4330" t="s">
        <v>569</v>
      </c>
      <c r="E4330" t="s">
        <v>5924</v>
      </c>
      <c r="F4330" t="s">
        <v>11</v>
      </c>
      <c r="G4330" s="32">
        <v>5250000</v>
      </c>
      <c r="H4330">
        <v>5</v>
      </c>
    </row>
    <row r="4331" spans="1:8" x14ac:dyDescent="0.25">
      <c r="A4331" t="s">
        <v>123</v>
      </c>
      <c r="B4331">
        <v>128</v>
      </c>
      <c r="C4331" s="32">
        <v>77032279</v>
      </c>
      <c r="D4331" t="s">
        <v>866</v>
      </c>
      <c r="E4331" t="s">
        <v>1040</v>
      </c>
      <c r="F4331" t="s">
        <v>11</v>
      </c>
      <c r="G4331" s="32">
        <v>60000000</v>
      </c>
      <c r="H4331">
        <v>7.3</v>
      </c>
    </row>
    <row r="4332" spans="1:8" x14ac:dyDescent="0.25">
      <c r="A4332" t="s">
        <v>8</v>
      </c>
      <c r="B4332">
        <v>107</v>
      </c>
      <c r="C4332" s="32">
        <v>38400000</v>
      </c>
      <c r="D4332" t="s">
        <v>212</v>
      </c>
      <c r="E4332" t="s">
        <v>5749</v>
      </c>
      <c r="F4332" t="s">
        <v>11</v>
      </c>
      <c r="G4332" s="32">
        <v>6500000</v>
      </c>
      <c r="H4332">
        <v>8.1</v>
      </c>
    </row>
    <row r="4333" spans="1:8" x14ac:dyDescent="0.25">
      <c r="A4333" t="s">
        <v>2502</v>
      </c>
      <c r="B4333">
        <v>88</v>
      </c>
      <c r="C4333" s="32">
        <v>30859000</v>
      </c>
      <c r="D4333" t="s">
        <v>1883</v>
      </c>
      <c r="E4333" t="s">
        <v>5305</v>
      </c>
      <c r="F4333" t="s">
        <v>11</v>
      </c>
      <c r="G4333" s="32">
        <v>83532</v>
      </c>
      <c r="H4333">
        <v>7.5</v>
      </c>
    </row>
    <row r="4334" spans="1:8" x14ac:dyDescent="0.25">
      <c r="A4334" t="s">
        <v>2502</v>
      </c>
      <c r="B4334">
        <v>88</v>
      </c>
      <c r="C4334" s="32">
        <v>30859000</v>
      </c>
      <c r="D4334" t="s">
        <v>1883</v>
      </c>
      <c r="E4334" t="s">
        <v>5305</v>
      </c>
      <c r="F4334" t="s">
        <v>11</v>
      </c>
      <c r="G4334" s="32">
        <v>83532</v>
      </c>
      <c r="H4334">
        <v>7.5</v>
      </c>
    </row>
    <row r="4335" spans="1:8" x14ac:dyDescent="0.25">
      <c r="A4335" t="s">
        <v>2502</v>
      </c>
      <c r="B4335">
        <v>101</v>
      </c>
      <c r="C4335" s="32">
        <v>8025872</v>
      </c>
      <c r="D4335" t="s">
        <v>2559</v>
      </c>
      <c r="E4335" t="s">
        <v>6156</v>
      </c>
      <c r="F4335" t="s">
        <v>11</v>
      </c>
      <c r="G4335" s="32">
        <v>4700000</v>
      </c>
      <c r="H4335">
        <v>5.5</v>
      </c>
    </row>
    <row r="4336" spans="1:8" x14ac:dyDescent="0.25">
      <c r="A4336" t="s">
        <v>291</v>
      </c>
      <c r="B4336">
        <v>83</v>
      </c>
      <c r="C4336" s="32">
        <v>39511038</v>
      </c>
      <c r="D4336" t="s">
        <v>2173</v>
      </c>
      <c r="E4336" t="s">
        <v>4188</v>
      </c>
      <c r="F4336" t="s">
        <v>11</v>
      </c>
      <c r="G4336" s="32">
        <v>16000000</v>
      </c>
      <c r="H4336">
        <v>5.9</v>
      </c>
    </row>
    <row r="4337" spans="1:8" x14ac:dyDescent="0.25">
      <c r="A4337" t="s">
        <v>4323</v>
      </c>
      <c r="B4337">
        <v>123</v>
      </c>
      <c r="C4337" s="32">
        <v>35887263</v>
      </c>
      <c r="D4337" t="s">
        <v>2150</v>
      </c>
      <c r="E4337" t="s">
        <v>4324</v>
      </c>
      <c r="F4337" t="s">
        <v>11</v>
      </c>
      <c r="G4337" s="32">
        <v>15000000</v>
      </c>
      <c r="H4337">
        <v>7.7</v>
      </c>
    </row>
    <row r="4338" spans="1:8" x14ac:dyDescent="0.25">
      <c r="A4338" t="s">
        <v>1683</v>
      </c>
      <c r="B4338">
        <v>215</v>
      </c>
      <c r="C4338" s="32">
        <v>36385763</v>
      </c>
      <c r="D4338" t="s">
        <v>1160</v>
      </c>
      <c r="E4338" t="s">
        <v>1684</v>
      </c>
      <c r="F4338" t="s">
        <v>11</v>
      </c>
      <c r="G4338" s="32">
        <v>52000000</v>
      </c>
      <c r="H4338">
        <v>7.6</v>
      </c>
    </row>
    <row r="4339" spans="1:8" x14ac:dyDescent="0.25">
      <c r="A4339" t="s">
        <v>1824</v>
      </c>
      <c r="B4339">
        <v>109</v>
      </c>
      <c r="C4339" s="32">
        <v>13782838</v>
      </c>
      <c r="D4339" t="s">
        <v>2386</v>
      </c>
      <c r="E4339" t="s">
        <v>2387</v>
      </c>
      <c r="F4339" t="s">
        <v>11</v>
      </c>
      <c r="G4339" s="32">
        <v>15000000</v>
      </c>
      <c r="H4339">
        <v>8.1999999999999993</v>
      </c>
    </row>
    <row r="4340" spans="1:8" x14ac:dyDescent="0.25">
      <c r="A4340" t="s">
        <v>4226</v>
      </c>
      <c r="B4340">
        <v>100</v>
      </c>
      <c r="C4340" s="32">
        <v>15500000</v>
      </c>
      <c r="D4340" t="s">
        <v>1712</v>
      </c>
      <c r="E4340" t="s">
        <v>4227</v>
      </c>
      <c r="F4340" t="s">
        <v>11</v>
      </c>
      <c r="G4340" s="32">
        <v>16000000</v>
      </c>
      <c r="H4340">
        <v>7</v>
      </c>
    </row>
    <row r="4341" spans="1:8" x14ac:dyDescent="0.25">
      <c r="A4341" t="s">
        <v>443</v>
      </c>
      <c r="B4341">
        <v>113</v>
      </c>
      <c r="C4341" s="32">
        <v>69304264</v>
      </c>
      <c r="D4341" t="s">
        <v>1909</v>
      </c>
      <c r="E4341" t="s">
        <v>1910</v>
      </c>
      <c r="F4341" t="s">
        <v>11</v>
      </c>
      <c r="G4341" s="32">
        <v>48000000</v>
      </c>
      <c r="H4341">
        <v>6.8</v>
      </c>
    </row>
    <row r="4342" spans="1:8" x14ac:dyDescent="0.25">
      <c r="A4342" t="s">
        <v>801</v>
      </c>
      <c r="B4342">
        <v>110</v>
      </c>
      <c r="C4342" s="32">
        <v>20315324</v>
      </c>
      <c r="D4342" t="s">
        <v>25</v>
      </c>
      <c r="E4342" t="s">
        <v>802</v>
      </c>
      <c r="F4342" t="s">
        <v>11</v>
      </c>
      <c r="G4342" s="32">
        <v>75000000</v>
      </c>
      <c r="H4342">
        <v>5.8</v>
      </c>
    </row>
    <row r="4343" spans="1:8" x14ac:dyDescent="0.25">
      <c r="A4343" t="s">
        <v>1196</v>
      </c>
      <c r="B4343">
        <v>92</v>
      </c>
      <c r="C4343" s="32">
        <v>44328238</v>
      </c>
      <c r="D4343" t="s">
        <v>676</v>
      </c>
      <c r="E4343" t="s">
        <v>2812</v>
      </c>
      <c r="F4343" t="s">
        <v>11</v>
      </c>
      <c r="G4343" s="32">
        <v>39887981.009999998</v>
      </c>
      <c r="H4343">
        <v>5.0999999999999996</v>
      </c>
    </row>
    <row r="4344" spans="1:8" x14ac:dyDescent="0.25">
      <c r="A4344" t="s">
        <v>3638</v>
      </c>
      <c r="B4344">
        <v>77</v>
      </c>
      <c r="C4344" s="32">
        <v>45542421</v>
      </c>
      <c r="D4344" t="s">
        <v>3639</v>
      </c>
      <c r="E4344" t="s">
        <v>3640</v>
      </c>
      <c r="F4344" t="s">
        <v>11</v>
      </c>
      <c r="G4344" s="32">
        <v>30000000</v>
      </c>
      <c r="H4344">
        <v>6.3</v>
      </c>
    </row>
    <row r="4345" spans="1:8" x14ac:dyDescent="0.25">
      <c r="A4345" t="s">
        <v>6805</v>
      </c>
      <c r="B4345">
        <v>81</v>
      </c>
      <c r="C4345" s="32">
        <v>48405881.850000001</v>
      </c>
      <c r="D4345" t="s">
        <v>2055</v>
      </c>
      <c r="E4345" t="s">
        <v>6806</v>
      </c>
      <c r="F4345" t="s">
        <v>11</v>
      </c>
      <c r="G4345" s="32">
        <v>2100000</v>
      </c>
      <c r="H4345">
        <v>5.5</v>
      </c>
    </row>
    <row r="4346" spans="1:8" x14ac:dyDescent="0.25">
      <c r="A4346" t="s">
        <v>309</v>
      </c>
      <c r="B4346">
        <v>96</v>
      </c>
      <c r="C4346" s="32">
        <v>56684819</v>
      </c>
      <c r="D4346" t="s">
        <v>22</v>
      </c>
      <c r="E4346" t="s">
        <v>945</v>
      </c>
      <c r="F4346" t="s">
        <v>11</v>
      </c>
      <c r="G4346" s="32">
        <v>80000000</v>
      </c>
      <c r="H4346">
        <v>5.9</v>
      </c>
    </row>
    <row r="4347" spans="1:8" x14ac:dyDescent="0.25">
      <c r="A4347" t="s">
        <v>424</v>
      </c>
      <c r="B4347">
        <v>107</v>
      </c>
      <c r="C4347" s="32">
        <v>63411478</v>
      </c>
      <c r="D4347" t="s">
        <v>2345</v>
      </c>
      <c r="E4347" t="s">
        <v>2346</v>
      </c>
      <c r="F4347" t="s">
        <v>11</v>
      </c>
      <c r="G4347" s="32">
        <v>39000000</v>
      </c>
      <c r="H4347">
        <v>7.1</v>
      </c>
    </row>
    <row r="4348" spans="1:8" x14ac:dyDescent="0.25">
      <c r="A4348" t="s">
        <v>7089</v>
      </c>
      <c r="B4348">
        <v>104</v>
      </c>
      <c r="C4348" s="32">
        <v>3447339</v>
      </c>
      <c r="D4348" t="s">
        <v>569</v>
      </c>
      <c r="E4348" t="s">
        <v>7090</v>
      </c>
      <c r="F4348" t="s">
        <v>11</v>
      </c>
      <c r="G4348" s="32">
        <v>1500000</v>
      </c>
      <c r="H4348">
        <v>5.8</v>
      </c>
    </row>
    <row r="4349" spans="1:8" x14ac:dyDescent="0.25">
      <c r="A4349" t="s">
        <v>1882</v>
      </c>
      <c r="B4349">
        <v>89</v>
      </c>
      <c r="C4349" s="32">
        <v>48405881.850000001</v>
      </c>
      <c r="D4349" t="s">
        <v>1883</v>
      </c>
      <c r="E4349" t="s">
        <v>1884</v>
      </c>
      <c r="F4349" t="s">
        <v>11</v>
      </c>
      <c r="G4349" s="32">
        <v>1500000</v>
      </c>
      <c r="H4349">
        <v>4.5999999999999996</v>
      </c>
    </row>
    <row r="4350" spans="1:8" x14ac:dyDescent="0.25">
      <c r="A4350" t="s">
        <v>6955</v>
      </c>
      <c r="B4350">
        <v>80</v>
      </c>
      <c r="C4350" s="32">
        <v>48405881.850000001</v>
      </c>
      <c r="D4350" t="s">
        <v>1737</v>
      </c>
      <c r="E4350" t="s">
        <v>6956</v>
      </c>
      <c r="F4350" t="s">
        <v>2953</v>
      </c>
      <c r="G4350" s="32">
        <v>39887981.009999998</v>
      </c>
      <c r="H4350">
        <v>6</v>
      </c>
    </row>
    <row r="4351" spans="1:8" x14ac:dyDescent="0.25">
      <c r="A4351" t="s">
        <v>3883</v>
      </c>
      <c r="B4351">
        <v>7</v>
      </c>
      <c r="C4351" s="32">
        <v>48405881.850000001</v>
      </c>
      <c r="D4351" t="s">
        <v>3884</v>
      </c>
      <c r="E4351" t="s">
        <v>3885</v>
      </c>
      <c r="F4351" t="s">
        <v>11</v>
      </c>
      <c r="G4351" s="32">
        <v>13000</v>
      </c>
      <c r="H4351">
        <v>5.2</v>
      </c>
    </row>
    <row r="4352" spans="1:8" x14ac:dyDescent="0.25">
      <c r="A4352" t="s">
        <v>614</v>
      </c>
      <c r="B4352">
        <v>103</v>
      </c>
      <c r="C4352" s="32">
        <v>67631157</v>
      </c>
      <c r="D4352" t="s">
        <v>615</v>
      </c>
      <c r="E4352" t="s">
        <v>616</v>
      </c>
      <c r="F4352" t="s">
        <v>11</v>
      </c>
      <c r="G4352" s="32">
        <v>100000000</v>
      </c>
      <c r="H4352">
        <v>6</v>
      </c>
    </row>
    <row r="4353" spans="1:8" x14ac:dyDescent="0.25">
      <c r="A4353" t="s">
        <v>614</v>
      </c>
      <c r="B4353">
        <v>103</v>
      </c>
      <c r="C4353" s="32">
        <v>67631157</v>
      </c>
      <c r="D4353" t="s">
        <v>615</v>
      </c>
      <c r="E4353" t="s">
        <v>616</v>
      </c>
      <c r="F4353" t="s">
        <v>11</v>
      </c>
      <c r="G4353" s="32">
        <v>100000000</v>
      </c>
      <c r="H4353">
        <v>6</v>
      </c>
    </row>
    <row r="4354" spans="1:8" x14ac:dyDescent="0.25">
      <c r="A4354" t="s">
        <v>2041</v>
      </c>
      <c r="B4354">
        <v>150</v>
      </c>
      <c r="C4354" s="32">
        <v>92173235</v>
      </c>
      <c r="D4354" t="s">
        <v>730</v>
      </c>
      <c r="E4354" t="s">
        <v>2406</v>
      </c>
      <c r="F4354" t="s">
        <v>11</v>
      </c>
      <c r="G4354" s="32">
        <v>37000000</v>
      </c>
      <c r="H4354">
        <v>7.6</v>
      </c>
    </row>
    <row r="4355" spans="1:8" x14ac:dyDescent="0.25">
      <c r="A4355" t="s">
        <v>6808</v>
      </c>
      <c r="B4355">
        <v>96</v>
      </c>
      <c r="C4355" s="32">
        <v>792966</v>
      </c>
      <c r="D4355" t="s">
        <v>6809</v>
      </c>
      <c r="E4355" t="s">
        <v>6810</v>
      </c>
      <c r="F4355" t="s">
        <v>11</v>
      </c>
      <c r="G4355" s="32">
        <v>2300000</v>
      </c>
      <c r="H4355">
        <v>5.0999999999999996</v>
      </c>
    </row>
    <row r="4356" spans="1:8" x14ac:dyDescent="0.25">
      <c r="A4356" t="s">
        <v>6808</v>
      </c>
      <c r="B4356">
        <v>91</v>
      </c>
      <c r="C4356" s="32">
        <v>48405881.850000001</v>
      </c>
      <c r="D4356" t="s">
        <v>6809</v>
      </c>
      <c r="E4356" t="s">
        <v>7705</v>
      </c>
      <c r="F4356" t="s">
        <v>11</v>
      </c>
      <c r="G4356" s="32">
        <v>475000</v>
      </c>
      <c r="H4356">
        <v>6.2</v>
      </c>
    </row>
    <row r="4357" spans="1:8" x14ac:dyDescent="0.25">
      <c r="A4357" t="s">
        <v>1600</v>
      </c>
      <c r="B4357">
        <v>133</v>
      </c>
      <c r="C4357" s="32">
        <v>48405881.850000001</v>
      </c>
      <c r="D4357" t="s">
        <v>5873</v>
      </c>
      <c r="E4357" t="s">
        <v>5874</v>
      </c>
      <c r="F4357" t="s">
        <v>11</v>
      </c>
      <c r="G4357" s="32">
        <v>6700000</v>
      </c>
      <c r="H4357">
        <v>7.9</v>
      </c>
    </row>
    <row r="4358" spans="1:8" x14ac:dyDescent="0.25">
      <c r="A4358" t="s">
        <v>3053</v>
      </c>
      <c r="B4358">
        <v>96</v>
      </c>
      <c r="C4358" s="32">
        <v>16027866</v>
      </c>
      <c r="D4358" t="s">
        <v>108</v>
      </c>
      <c r="E4358" t="s">
        <v>3533</v>
      </c>
      <c r="F4358" t="s">
        <v>11</v>
      </c>
      <c r="G4358" s="32">
        <v>25000000</v>
      </c>
      <c r="H4358">
        <v>5.0999999999999996</v>
      </c>
    </row>
    <row r="4359" spans="1:8" x14ac:dyDescent="0.25">
      <c r="A4359" t="s">
        <v>374</v>
      </c>
      <c r="B4359">
        <v>92</v>
      </c>
      <c r="C4359" s="32">
        <v>25296447</v>
      </c>
      <c r="D4359" t="s">
        <v>108</v>
      </c>
      <c r="E4359" t="s">
        <v>3570</v>
      </c>
      <c r="F4359" t="s">
        <v>11</v>
      </c>
      <c r="G4359" s="32">
        <v>21000000</v>
      </c>
      <c r="H4359">
        <v>6.8</v>
      </c>
    </row>
    <row r="4360" spans="1:8" x14ac:dyDescent="0.25">
      <c r="A4360" t="s">
        <v>1683</v>
      </c>
      <c r="B4360">
        <v>139</v>
      </c>
      <c r="C4360" s="32">
        <v>13303319</v>
      </c>
      <c r="D4360" t="s">
        <v>1811</v>
      </c>
      <c r="E4360" t="s">
        <v>2582</v>
      </c>
      <c r="F4360" t="s">
        <v>11</v>
      </c>
      <c r="G4360" s="32">
        <v>32000000</v>
      </c>
      <c r="H4360">
        <v>6.7</v>
      </c>
    </row>
    <row r="4361" spans="1:8" x14ac:dyDescent="0.25">
      <c r="A4361" t="s">
        <v>7928</v>
      </c>
      <c r="B4361">
        <v>106</v>
      </c>
      <c r="C4361" s="32">
        <v>1111</v>
      </c>
      <c r="D4361" t="s">
        <v>6850</v>
      </c>
      <c r="E4361" t="s">
        <v>7929</v>
      </c>
      <c r="F4361" t="s">
        <v>11</v>
      </c>
      <c r="G4361" s="32">
        <v>200000</v>
      </c>
      <c r="H4361">
        <v>7.7</v>
      </c>
    </row>
    <row r="4362" spans="1:8" x14ac:dyDescent="0.25">
      <c r="A4362" t="s">
        <v>6831</v>
      </c>
      <c r="B4362">
        <v>80</v>
      </c>
      <c r="C4362" s="32">
        <v>7002255</v>
      </c>
      <c r="D4362" t="s">
        <v>6832</v>
      </c>
      <c r="E4362" t="s">
        <v>6833</v>
      </c>
      <c r="F4362" t="s">
        <v>497</v>
      </c>
      <c r="G4362" s="32">
        <v>9500000</v>
      </c>
      <c r="H4362">
        <v>7.8</v>
      </c>
    </row>
    <row r="4363" spans="1:8" x14ac:dyDescent="0.25">
      <c r="A4363" t="s">
        <v>3720</v>
      </c>
      <c r="B4363">
        <v>99</v>
      </c>
      <c r="C4363" s="32">
        <v>48405881.850000001</v>
      </c>
      <c r="D4363" t="s">
        <v>4575</v>
      </c>
      <c r="E4363" t="s">
        <v>7209</v>
      </c>
      <c r="F4363" t="s">
        <v>11</v>
      </c>
      <c r="G4363" s="32">
        <v>1200000</v>
      </c>
      <c r="H4363">
        <v>7.2</v>
      </c>
    </row>
    <row r="4364" spans="1:8" x14ac:dyDescent="0.25">
      <c r="A4364" t="s">
        <v>3381</v>
      </c>
      <c r="B4364">
        <v>80</v>
      </c>
      <c r="C4364" s="32">
        <v>48405881.850000001</v>
      </c>
      <c r="D4364" t="s">
        <v>1114</v>
      </c>
      <c r="E4364" t="s">
        <v>3382</v>
      </c>
      <c r="F4364" t="s">
        <v>11</v>
      </c>
      <c r="G4364" s="32">
        <v>25000000</v>
      </c>
      <c r="H4364">
        <v>2.9</v>
      </c>
    </row>
    <row r="4365" spans="1:8" x14ac:dyDescent="0.25">
      <c r="A4365" t="s">
        <v>366</v>
      </c>
      <c r="B4365">
        <v>103</v>
      </c>
      <c r="C4365" s="32">
        <v>125603360</v>
      </c>
      <c r="D4365" t="s">
        <v>776</v>
      </c>
      <c r="E4365" t="s">
        <v>1353</v>
      </c>
      <c r="F4365" t="s">
        <v>11</v>
      </c>
      <c r="G4365" s="32">
        <v>60000000</v>
      </c>
      <c r="H4365">
        <v>8.1</v>
      </c>
    </row>
    <row r="4366" spans="1:8" x14ac:dyDescent="0.25">
      <c r="A4366" t="s">
        <v>1412</v>
      </c>
      <c r="B4366">
        <v>98</v>
      </c>
      <c r="C4366" s="32">
        <v>50189179</v>
      </c>
      <c r="D4366" t="s">
        <v>650</v>
      </c>
      <c r="E4366" t="s">
        <v>1413</v>
      </c>
      <c r="F4366" t="s">
        <v>11</v>
      </c>
      <c r="G4366" s="32">
        <v>60000000</v>
      </c>
      <c r="H4366">
        <v>5.3</v>
      </c>
    </row>
    <row r="4367" spans="1:8" x14ac:dyDescent="0.25">
      <c r="A4367" t="s">
        <v>369</v>
      </c>
      <c r="B4367">
        <v>115</v>
      </c>
      <c r="C4367" s="32">
        <v>292298923</v>
      </c>
      <c r="D4367" t="s">
        <v>370</v>
      </c>
      <c r="E4367" t="s">
        <v>371</v>
      </c>
      <c r="F4367" t="s">
        <v>11</v>
      </c>
      <c r="G4367" s="32">
        <v>120000000</v>
      </c>
      <c r="H4367">
        <v>5.5</v>
      </c>
    </row>
    <row r="4368" spans="1:8" x14ac:dyDescent="0.25">
      <c r="A4368" t="s">
        <v>1212</v>
      </c>
      <c r="B4368">
        <v>124</v>
      </c>
      <c r="C4368" s="32">
        <v>300523113</v>
      </c>
      <c r="D4368" t="s">
        <v>370</v>
      </c>
      <c r="E4368" t="s">
        <v>1213</v>
      </c>
      <c r="F4368" t="s">
        <v>11</v>
      </c>
      <c r="G4368" s="32">
        <v>68000000</v>
      </c>
      <c r="H4368">
        <v>4.9000000000000004</v>
      </c>
    </row>
    <row r="4369" spans="1:8" x14ac:dyDescent="0.25">
      <c r="A4369" t="s">
        <v>64</v>
      </c>
      <c r="B4369">
        <v>130</v>
      </c>
      <c r="C4369" s="32">
        <v>296623634</v>
      </c>
      <c r="D4369" t="s">
        <v>370</v>
      </c>
      <c r="E4369" t="s">
        <v>1699</v>
      </c>
      <c r="F4369" t="s">
        <v>11</v>
      </c>
      <c r="G4369" s="32">
        <v>50000000</v>
      </c>
      <c r="H4369">
        <v>4.5999999999999996</v>
      </c>
    </row>
    <row r="4370" spans="1:8" x14ac:dyDescent="0.25">
      <c r="A4370" t="s">
        <v>1056</v>
      </c>
      <c r="B4370">
        <v>96</v>
      </c>
      <c r="C4370" s="32">
        <v>88915214</v>
      </c>
      <c r="D4370" t="s">
        <v>569</v>
      </c>
      <c r="E4370" t="s">
        <v>2358</v>
      </c>
      <c r="F4370" t="s">
        <v>11</v>
      </c>
      <c r="G4370" s="32">
        <v>38000000</v>
      </c>
      <c r="H4370">
        <v>6.5</v>
      </c>
    </row>
    <row r="4371" spans="1:8" x14ac:dyDescent="0.25">
      <c r="A4371" t="s">
        <v>3777</v>
      </c>
      <c r="B4371">
        <v>114</v>
      </c>
      <c r="C4371" s="32">
        <v>3420871</v>
      </c>
      <c r="D4371" t="s">
        <v>4301</v>
      </c>
      <c r="E4371" t="s">
        <v>5338</v>
      </c>
      <c r="F4371" t="s">
        <v>11</v>
      </c>
      <c r="G4371" s="32">
        <v>39887981.009999998</v>
      </c>
      <c r="H4371">
        <v>7.4</v>
      </c>
    </row>
    <row r="4372" spans="1:8" x14ac:dyDescent="0.25">
      <c r="A4372" t="s">
        <v>1282</v>
      </c>
      <c r="B4372">
        <v>89</v>
      </c>
      <c r="C4372" s="32">
        <v>42638165</v>
      </c>
      <c r="D4372" t="s">
        <v>719</v>
      </c>
      <c r="E4372" t="s">
        <v>4186</v>
      </c>
      <c r="F4372" t="s">
        <v>11</v>
      </c>
      <c r="G4372" s="32">
        <v>16000000</v>
      </c>
      <c r="H4372">
        <v>4.8</v>
      </c>
    </row>
    <row r="4373" spans="1:8" x14ac:dyDescent="0.25">
      <c r="A4373" t="s">
        <v>1282</v>
      </c>
      <c r="B4373">
        <v>89</v>
      </c>
      <c r="C4373" s="32">
        <v>42638165</v>
      </c>
      <c r="D4373" t="s">
        <v>719</v>
      </c>
      <c r="E4373" t="s">
        <v>4186</v>
      </c>
      <c r="F4373" t="s">
        <v>11</v>
      </c>
      <c r="G4373" s="32">
        <v>16000000</v>
      </c>
      <c r="H4373">
        <v>4.8</v>
      </c>
    </row>
    <row r="4374" spans="1:8" x14ac:dyDescent="0.25">
      <c r="A4374" t="s">
        <v>773</v>
      </c>
      <c r="B4374">
        <v>119</v>
      </c>
      <c r="C4374" s="32">
        <v>76270454</v>
      </c>
      <c r="D4374" t="s">
        <v>730</v>
      </c>
      <c r="E4374" t="s">
        <v>3183</v>
      </c>
      <c r="F4374" t="s">
        <v>11</v>
      </c>
      <c r="G4374" s="32">
        <v>25000000</v>
      </c>
      <c r="H4374">
        <v>7.9</v>
      </c>
    </row>
    <row r="4375" spans="1:8" x14ac:dyDescent="0.25">
      <c r="A4375" t="s">
        <v>3731</v>
      </c>
      <c r="B4375">
        <v>118</v>
      </c>
      <c r="C4375" s="32">
        <v>18761993</v>
      </c>
      <c r="D4375" t="s">
        <v>866</v>
      </c>
      <c r="E4375" t="s">
        <v>4802</v>
      </c>
      <c r="F4375" t="s">
        <v>11</v>
      </c>
      <c r="G4375" s="32">
        <v>9000000</v>
      </c>
      <c r="H4375">
        <v>6.9</v>
      </c>
    </row>
    <row r="4376" spans="1:8" x14ac:dyDescent="0.25">
      <c r="A4376" t="s">
        <v>37</v>
      </c>
      <c r="B4376">
        <v>106</v>
      </c>
      <c r="C4376" s="32">
        <v>23272306</v>
      </c>
      <c r="D4376" t="s">
        <v>737</v>
      </c>
      <c r="E4376" t="s">
        <v>5775</v>
      </c>
      <c r="F4376" t="s">
        <v>11</v>
      </c>
      <c r="G4376" s="32">
        <v>6000000</v>
      </c>
      <c r="H4376">
        <v>8.6</v>
      </c>
    </row>
    <row r="4377" spans="1:8" x14ac:dyDescent="0.25">
      <c r="A4377" t="s">
        <v>6781</v>
      </c>
      <c r="B4377">
        <v>119</v>
      </c>
      <c r="C4377" s="32">
        <v>48405881.850000001</v>
      </c>
      <c r="D4377" t="s">
        <v>1165</v>
      </c>
      <c r="E4377" t="s">
        <v>6782</v>
      </c>
      <c r="F4377" t="s">
        <v>11</v>
      </c>
      <c r="G4377" s="32">
        <v>2160000</v>
      </c>
      <c r="H4377">
        <v>7.5</v>
      </c>
    </row>
    <row r="4378" spans="1:8" x14ac:dyDescent="0.25">
      <c r="A4378" t="s">
        <v>7268</v>
      </c>
      <c r="B4378">
        <v>76</v>
      </c>
      <c r="C4378" s="32">
        <v>48405881.850000001</v>
      </c>
      <c r="D4378" t="s">
        <v>2173</v>
      </c>
      <c r="E4378" t="s">
        <v>7269</v>
      </c>
      <c r="F4378" t="s">
        <v>11</v>
      </c>
      <c r="G4378" s="32">
        <v>1100000</v>
      </c>
      <c r="H4378">
        <v>2.6</v>
      </c>
    </row>
    <row r="4379" spans="1:8" x14ac:dyDescent="0.25">
      <c r="A4379" t="s">
        <v>1546</v>
      </c>
      <c r="B4379">
        <v>91</v>
      </c>
      <c r="C4379" s="32">
        <v>1712111</v>
      </c>
      <c r="D4379" t="s">
        <v>1883</v>
      </c>
      <c r="E4379" t="s">
        <v>4702</v>
      </c>
      <c r="F4379" t="s">
        <v>11</v>
      </c>
      <c r="G4379" s="32">
        <v>8495000</v>
      </c>
      <c r="H4379">
        <v>4.5</v>
      </c>
    </row>
    <row r="4380" spans="1:8" x14ac:dyDescent="0.25">
      <c r="A4380" t="s">
        <v>2846</v>
      </c>
      <c r="B4380">
        <v>93</v>
      </c>
      <c r="C4380" s="32">
        <v>48405881.850000001</v>
      </c>
      <c r="D4380" t="s">
        <v>2173</v>
      </c>
      <c r="E4380" t="s">
        <v>6353</v>
      </c>
      <c r="F4380" t="s">
        <v>11</v>
      </c>
      <c r="G4380" s="32">
        <v>4000000</v>
      </c>
      <c r="H4380">
        <v>4.7</v>
      </c>
    </row>
    <row r="4381" spans="1:8" x14ac:dyDescent="0.25">
      <c r="A4381" t="s">
        <v>6329</v>
      </c>
      <c r="B4381">
        <v>100</v>
      </c>
      <c r="C4381" s="32">
        <v>48405881.850000001</v>
      </c>
      <c r="D4381" t="s">
        <v>480</v>
      </c>
      <c r="E4381" t="s">
        <v>6330</v>
      </c>
      <c r="F4381" t="s">
        <v>11</v>
      </c>
      <c r="G4381" s="32">
        <v>4000000</v>
      </c>
      <c r="H4381">
        <v>5</v>
      </c>
    </row>
    <row r="4382" spans="1:8" x14ac:dyDescent="0.25">
      <c r="A4382" t="s">
        <v>3424</v>
      </c>
      <c r="B4382">
        <v>129</v>
      </c>
      <c r="C4382" s="32">
        <v>54000000</v>
      </c>
      <c r="D4382" t="s">
        <v>1165</v>
      </c>
      <c r="E4382" t="s">
        <v>4181</v>
      </c>
      <c r="F4382" t="s">
        <v>11</v>
      </c>
      <c r="G4382" s="32">
        <v>16000000</v>
      </c>
      <c r="H4382">
        <v>7.8</v>
      </c>
    </row>
    <row r="4383" spans="1:8" x14ac:dyDescent="0.25">
      <c r="A4383" t="s">
        <v>304</v>
      </c>
      <c r="B4383">
        <v>108</v>
      </c>
      <c r="C4383" s="32">
        <v>114195633</v>
      </c>
      <c r="D4383" t="s">
        <v>1122</v>
      </c>
      <c r="E4383" t="s">
        <v>1123</v>
      </c>
      <c r="F4383" t="s">
        <v>11</v>
      </c>
      <c r="G4383" s="32">
        <v>60000000</v>
      </c>
      <c r="H4383">
        <v>6.5</v>
      </c>
    </row>
    <row r="4384" spans="1:8" x14ac:dyDescent="0.25">
      <c r="A4384" t="s">
        <v>2271</v>
      </c>
      <c r="B4384">
        <v>90</v>
      </c>
      <c r="C4384" s="32">
        <v>4859475</v>
      </c>
      <c r="D4384" t="s">
        <v>69</v>
      </c>
      <c r="E4384" t="s">
        <v>5814</v>
      </c>
      <c r="F4384" t="s">
        <v>11</v>
      </c>
      <c r="G4384" s="32">
        <v>6000000</v>
      </c>
      <c r="H4384">
        <v>7.2</v>
      </c>
    </row>
    <row r="4385" spans="1:8" x14ac:dyDescent="0.25">
      <c r="A4385" t="s">
        <v>6881</v>
      </c>
      <c r="B4385">
        <v>86</v>
      </c>
      <c r="C4385" s="32">
        <v>535249</v>
      </c>
      <c r="D4385" t="s">
        <v>676</v>
      </c>
      <c r="E4385" t="s">
        <v>6882</v>
      </c>
      <c r="F4385" t="s">
        <v>11</v>
      </c>
      <c r="G4385" s="32">
        <v>3400000</v>
      </c>
      <c r="H4385">
        <v>4.5999999999999996</v>
      </c>
    </row>
    <row r="4386" spans="1:8" x14ac:dyDescent="0.25">
      <c r="A4386" t="s">
        <v>304</v>
      </c>
      <c r="B4386">
        <v>94</v>
      </c>
      <c r="C4386" s="32">
        <v>65069140</v>
      </c>
      <c r="D4386" t="s">
        <v>1883</v>
      </c>
      <c r="E4386" t="s">
        <v>6104</v>
      </c>
      <c r="F4386" t="s">
        <v>11</v>
      </c>
      <c r="G4386" s="32">
        <v>5000000</v>
      </c>
      <c r="H4386">
        <v>6.2</v>
      </c>
    </row>
    <row r="4387" spans="1:8" x14ac:dyDescent="0.25">
      <c r="A4387" t="s">
        <v>4959</v>
      </c>
      <c r="B4387">
        <v>125</v>
      </c>
      <c r="C4387" s="32">
        <v>4068087</v>
      </c>
      <c r="D4387" t="s">
        <v>2022</v>
      </c>
      <c r="E4387" t="s">
        <v>4960</v>
      </c>
      <c r="F4387" t="s">
        <v>11</v>
      </c>
      <c r="G4387" s="32">
        <v>17000000</v>
      </c>
      <c r="H4387">
        <v>7.7</v>
      </c>
    </row>
    <row r="4388" spans="1:8" x14ac:dyDescent="0.25">
      <c r="A4388" t="s">
        <v>2741</v>
      </c>
      <c r="B4388">
        <v>104</v>
      </c>
      <c r="C4388" s="32">
        <v>125014030</v>
      </c>
      <c r="D4388" t="s">
        <v>69</v>
      </c>
      <c r="E4388" t="s">
        <v>2742</v>
      </c>
      <c r="F4388" t="s">
        <v>11</v>
      </c>
      <c r="G4388" s="32">
        <v>30000000</v>
      </c>
      <c r="H4388">
        <v>6.8</v>
      </c>
    </row>
    <row r="4389" spans="1:8" x14ac:dyDescent="0.25">
      <c r="A4389" t="s">
        <v>2772</v>
      </c>
      <c r="B4389">
        <v>99</v>
      </c>
      <c r="C4389" s="32">
        <v>2077046</v>
      </c>
      <c r="D4389" t="s">
        <v>480</v>
      </c>
      <c r="E4389" t="s">
        <v>5834</v>
      </c>
      <c r="F4389" t="s">
        <v>11</v>
      </c>
      <c r="G4389" s="32">
        <v>6000000</v>
      </c>
      <c r="H4389">
        <v>7</v>
      </c>
    </row>
    <row r="4390" spans="1:8" x14ac:dyDescent="0.25">
      <c r="A4390" t="s">
        <v>5345</v>
      </c>
      <c r="B4390">
        <v>156</v>
      </c>
      <c r="C4390" s="32">
        <v>770629</v>
      </c>
      <c r="D4390" t="s">
        <v>911</v>
      </c>
      <c r="E4390" t="s">
        <v>5346</v>
      </c>
      <c r="F4390" t="s">
        <v>4287</v>
      </c>
      <c r="G4390" s="32">
        <v>39887981.009999998</v>
      </c>
      <c r="H4390">
        <v>7.7</v>
      </c>
    </row>
    <row r="4391" spans="1:8" x14ac:dyDescent="0.25">
      <c r="A4391" t="s">
        <v>137</v>
      </c>
      <c r="B4391">
        <v>123</v>
      </c>
      <c r="C4391" s="32">
        <v>10137502</v>
      </c>
      <c r="D4391" t="s">
        <v>2591</v>
      </c>
      <c r="E4391" t="s">
        <v>2592</v>
      </c>
      <c r="F4391" t="s">
        <v>11</v>
      </c>
      <c r="G4391" s="32">
        <v>35000000</v>
      </c>
      <c r="H4391">
        <v>7.4</v>
      </c>
    </row>
    <row r="4392" spans="1:8" x14ac:dyDescent="0.25">
      <c r="A4392" t="s">
        <v>6963</v>
      </c>
      <c r="B4392">
        <v>88</v>
      </c>
      <c r="C4392" s="32">
        <v>48405881.850000001</v>
      </c>
      <c r="D4392" t="s">
        <v>2559</v>
      </c>
      <c r="E4392" t="s">
        <v>6964</v>
      </c>
      <c r="F4392" t="s">
        <v>11</v>
      </c>
      <c r="G4392" s="32">
        <v>1250000</v>
      </c>
      <c r="H4392">
        <v>3.4</v>
      </c>
    </row>
    <row r="4393" spans="1:8" x14ac:dyDescent="0.25">
      <c r="A4393" t="s">
        <v>2329</v>
      </c>
      <c r="B4393">
        <v>113</v>
      </c>
      <c r="C4393" s="32">
        <v>128978</v>
      </c>
      <c r="D4393" t="s">
        <v>248</v>
      </c>
      <c r="E4393" t="s">
        <v>2330</v>
      </c>
      <c r="F4393" t="s">
        <v>666</v>
      </c>
      <c r="G4393" s="32">
        <v>40000000</v>
      </c>
      <c r="H4393">
        <v>7.1</v>
      </c>
    </row>
    <row r="4394" spans="1:8" x14ac:dyDescent="0.25">
      <c r="A4394" t="s">
        <v>2103</v>
      </c>
      <c r="B4394">
        <v>100</v>
      </c>
      <c r="C4394" s="32">
        <v>5664251</v>
      </c>
      <c r="D4394" t="s">
        <v>2104</v>
      </c>
      <c r="E4394" t="s">
        <v>2105</v>
      </c>
      <c r="F4394" t="s">
        <v>11</v>
      </c>
      <c r="G4394" s="32">
        <v>45000000</v>
      </c>
      <c r="H4394">
        <v>6.3</v>
      </c>
    </row>
    <row r="4395" spans="1:8" x14ac:dyDescent="0.25">
      <c r="A4395" t="s">
        <v>6273</v>
      </c>
      <c r="B4395">
        <v>93</v>
      </c>
      <c r="C4395" s="32">
        <v>10097096</v>
      </c>
      <c r="D4395" t="s">
        <v>676</v>
      </c>
      <c r="E4395" t="s">
        <v>6274</v>
      </c>
      <c r="F4395" t="s">
        <v>11</v>
      </c>
      <c r="G4395" s="32">
        <v>4000000</v>
      </c>
      <c r="H4395">
        <v>4.5999999999999996</v>
      </c>
    </row>
    <row r="4396" spans="1:8" x14ac:dyDescent="0.25">
      <c r="A4396" t="s">
        <v>1606</v>
      </c>
      <c r="B4396">
        <v>102</v>
      </c>
      <c r="C4396" s="32">
        <v>34350553</v>
      </c>
      <c r="D4396" t="s">
        <v>650</v>
      </c>
      <c r="E4396" t="s">
        <v>1607</v>
      </c>
      <c r="F4396" t="s">
        <v>11</v>
      </c>
      <c r="G4396" s="32">
        <v>68000000</v>
      </c>
      <c r="H4396">
        <v>5.7</v>
      </c>
    </row>
    <row r="4397" spans="1:8" x14ac:dyDescent="0.25">
      <c r="A4397" t="s">
        <v>1606</v>
      </c>
      <c r="B4397">
        <v>102</v>
      </c>
      <c r="C4397" s="32">
        <v>34350553</v>
      </c>
      <c r="D4397" t="s">
        <v>650</v>
      </c>
      <c r="E4397" t="s">
        <v>1607</v>
      </c>
      <c r="F4397" t="s">
        <v>11</v>
      </c>
      <c r="G4397" s="32">
        <v>68000000</v>
      </c>
      <c r="H4397">
        <v>5.7</v>
      </c>
    </row>
    <row r="4398" spans="1:8" x14ac:dyDescent="0.25">
      <c r="A4398" t="s">
        <v>2645</v>
      </c>
      <c r="B4398">
        <v>97</v>
      </c>
      <c r="C4398" s="32">
        <v>28927720</v>
      </c>
      <c r="D4398" t="s">
        <v>1644</v>
      </c>
      <c r="E4398" t="s">
        <v>2646</v>
      </c>
      <c r="F4398" t="s">
        <v>11</v>
      </c>
      <c r="G4398" s="32">
        <v>33000000</v>
      </c>
      <c r="H4398">
        <v>5.3</v>
      </c>
    </row>
    <row r="4399" spans="1:8" x14ac:dyDescent="0.25">
      <c r="A4399" t="s">
        <v>3485</v>
      </c>
      <c r="B4399">
        <v>111</v>
      </c>
      <c r="C4399" s="32">
        <v>4190530</v>
      </c>
      <c r="D4399" t="s">
        <v>1160</v>
      </c>
      <c r="E4399" t="s">
        <v>3486</v>
      </c>
      <c r="F4399" t="s">
        <v>11</v>
      </c>
      <c r="G4399" s="32">
        <v>22500000</v>
      </c>
      <c r="H4399">
        <v>7.1</v>
      </c>
    </row>
    <row r="4400" spans="1:8" x14ac:dyDescent="0.25">
      <c r="A4400" t="s">
        <v>550</v>
      </c>
      <c r="B4400">
        <v>90</v>
      </c>
      <c r="C4400" s="32">
        <v>161487252</v>
      </c>
      <c r="D4400" t="s">
        <v>1336</v>
      </c>
      <c r="E4400" t="s">
        <v>3444</v>
      </c>
      <c r="F4400" t="s">
        <v>11</v>
      </c>
      <c r="G4400" s="32">
        <v>20000000</v>
      </c>
      <c r="H4400">
        <v>6.1</v>
      </c>
    </row>
    <row r="4401" spans="1:8" x14ac:dyDescent="0.25">
      <c r="A4401" t="s">
        <v>5582</v>
      </c>
      <c r="B4401">
        <v>107</v>
      </c>
      <c r="C4401" s="32">
        <v>48405881.850000001</v>
      </c>
      <c r="D4401" t="s">
        <v>1387</v>
      </c>
      <c r="E4401" t="s">
        <v>5583</v>
      </c>
      <c r="F4401" t="s">
        <v>2953</v>
      </c>
      <c r="G4401" s="32">
        <v>5000000</v>
      </c>
      <c r="H4401">
        <v>7.6</v>
      </c>
    </row>
    <row r="4402" spans="1:8" x14ac:dyDescent="0.25">
      <c r="A4402" t="s">
        <v>295</v>
      </c>
      <c r="B4402">
        <v>119</v>
      </c>
      <c r="C4402" s="32">
        <v>6047856</v>
      </c>
      <c r="D4402" t="s">
        <v>145</v>
      </c>
      <c r="E4402" t="s">
        <v>5334</v>
      </c>
      <c r="F4402" t="s">
        <v>11</v>
      </c>
      <c r="G4402" s="32">
        <v>8500000</v>
      </c>
      <c r="H4402">
        <v>6.7</v>
      </c>
    </row>
    <row r="4403" spans="1:8" x14ac:dyDescent="0.25">
      <c r="A4403" t="s">
        <v>5974</v>
      </c>
      <c r="B4403">
        <v>103</v>
      </c>
      <c r="C4403" s="32">
        <v>21501098</v>
      </c>
      <c r="D4403" t="s">
        <v>866</v>
      </c>
      <c r="E4403" t="s">
        <v>5975</v>
      </c>
      <c r="F4403" t="s">
        <v>11</v>
      </c>
      <c r="G4403" s="32">
        <v>5000000</v>
      </c>
      <c r="H4403">
        <v>7.4</v>
      </c>
    </row>
    <row r="4404" spans="1:8" x14ac:dyDescent="0.25">
      <c r="A4404" t="s">
        <v>12</v>
      </c>
      <c r="B4404">
        <v>102</v>
      </c>
      <c r="C4404" s="32">
        <v>12469811</v>
      </c>
      <c r="D4404" t="s">
        <v>866</v>
      </c>
      <c r="E4404" t="s">
        <v>3781</v>
      </c>
      <c r="F4404" t="s">
        <v>11</v>
      </c>
      <c r="G4404" s="32">
        <v>22000000</v>
      </c>
      <c r="H4404">
        <v>6.6</v>
      </c>
    </row>
    <row r="4405" spans="1:8" x14ac:dyDescent="0.25">
      <c r="A4405" t="s">
        <v>4222</v>
      </c>
      <c r="B4405">
        <v>90</v>
      </c>
      <c r="C4405" s="32">
        <v>31585300</v>
      </c>
      <c r="D4405" t="s">
        <v>569</v>
      </c>
      <c r="E4405" t="s">
        <v>4334</v>
      </c>
      <c r="F4405" t="s">
        <v>11</v>
      </c>
      <c r="G4405" s="32">
        <v>15000000</v>
      </c>
      <c r="H4405">
        <v>6.1</v>
      </c>
    </row>
    <row r="4406" spans="1:8" x14ac:dyDescent="0.25">
      <c r="A4406" t="s">
        <v>895</v>
      </c>
      <c r="B4406">
        <v>103</v>
      </c>
      <c r="C4406" s="32">
        <v>60400856</v>
      </c>
      <c r="D4406" t="s">
        <v>569</v>
      </c>
      <c r="E4406" t="s">
        <v>3004</v>
      </c>
      <c r="F4406" t="s">
        <v>11</v>
      </c>
      <c r="G4406" s="32">
        <v>35000000</v>
      </c>
      <c r="H4406">
        <v>5.2</v>
      </c>
    </row>
    <row r="4407" spans="1:8" x14ac:dyDescent="0.25">
      <c r="A4407" t="s">
        <v>5514</v>
      </c>
      <c r="B4407">
        <v>99</v>
      </c>
      <c r="C4407" s="32">
        <v>127144</v>
      </c>
      <c r="D4407" t="s">
        <v>480</v>
      </c>
      <c r="E4407" t="s">
        <v>5515</v>
      </c>
      <c r="F4407" t="s">
        <v>11</v>
      </c>
      <c r="G4407" s="32">
        <v>8000000</v>
      </c>
      <c r="H4407">
        <v>5.5</v>
      </c>
    </row>
    <row r="4408" spans="1:8" x14ac:dyDescent="0.25">
      <c r="A4408" t="s">
        <v>4244</v>
      </c>
      <c r="B4408">
        <v>135</v>
      </c>
      <c r="C4408" s="32">
        <v>1666262</v>
      </c>
      <c r="D4408" t="s">
        <v>664</v>
      </c>
      <c r="E4408" t="s">
        <v>4245</v>
      </c>
      <c r="F4408" t="s">
        <v>11</v>
      </c>
      <c r="G4408" s="32">
        <v>16000000</v>
      </c>
      <c r="H4408">
        <v>6.7</v>
      </c>
    </row>
    <row r="4409" spans="1:8" x14ac:dyDescent="0.25">
      <c r="A4409" t="s">
        <v>4048</v>
      </c>
      <c r="B4409">
        <v>144</v>
      </c>
      <c r="C4409" s="32">
        <v>2222647</v>
      </c>
      <c r="D4409" t="s">
        <v>2725</v>
      </c>
      <c r="E4409" t="s">
        <v>4049</v>
      </c>
      <c r="F4409" t="s">
        <v>2953</v>
      </c>
      <c r="G4409" s="32">
        <v>12000000</v>
      </c>
      <c r="H4409">
        <v>7.8</v>
      </c>
    </row>
    <row r="4410" spans="1:8" x14ac:dyDescent="0.25">
      <c r="A4410" t="s">
        <v>2359</v>
      </c>
      <c r="B4410">
        <v>98</v>
      </c>
      <c r="C4410" s="32">
        <v>57262492</v>
      </c>
      <c r="D4410" t="s">
        <v>336</v>
      </c>
      <c r="E4410" t="s">
        <v>3404</v>
      </c>
      <c r="F4410" t="s">
        <v>11</v>
      </c>
      <c r="G4410" s="32">
        <v>24000000</v>
      </c>
      <c r="H4410">
        <v>6.7</v>
      </c>
    </row>
    <row r="4411" spans="1:8" x14ac:dyDescent="0.25">
      <c r="A4411" t="s">
        <v>1780</v>
      </c>
      <c r="B4411">
        <v>98</v>
      </c>
      <c r="C4411" s="32">
        <v>16323969</v>
      </c>
      <c r="D4411" t="s">
        <v>2031</v>
      </c>
      <c r="E4411" t="s">
        <v>2892</v>
      </c>
      <c r="F4411" t="s">
        <v>11</v>
      </c>
      <c r="G4411" s="32">
        <v>40000000</v>
      </c>
      <c r="H4411">
        <v>5.5</v>
      </c>
    </row>
    <row r="4412" spans="1:8" x14ac:dyDescent="0.25">
      <c r="A4412" t="s">
        <v>5496</v>
      </c>
      <c r="B4412">
        <v>98</v>
      </c>
      <c r="C4412" s="32">
        <v>48405881.850000001</v>
      </c>
      <c r="D4412" t="s">
        <v>2384</v>
      </c>
      <c r="E4412" t="s">
        <v>5497</v>
      </c>
      <c r="F4412" t="s">
        <v>11</v>
      </c>
      <c r="G4412" s="32">
        <v>8000000</v>
      </c>
      <c r="H4412">
        <v>4</v>
      </c>
    </row>
    <row r="4413" spans="1:8" x14ac:dyDescent="0.25">
      <c r="A4413" t="s">
        <v>7245</v>
      </c>
      <c r="B4413">
        <v>84</v>
      </c>
      <c r="C4413" s="32">
        <v>48405881.850000001</v>
      </c>
      <c r="D4413" t="s">
        <v>2173</v>
      </c>
      <c r="E4413" t="s">
        <v>7246</v>
      </c>
      <c r="F4413" t="s">
        <v>11</v>
      </c>
      <c r="G4413" s="32">
        <v>1200000</v>
      </c>
      <c r="H4413">
        <v>4.5999999999999996</v>
      </c>
    </row>
    <row r="4414" spans="1:8" x14ac:dyDescent="0.25">
      <c r="A4414" t="s">
        <v>4690</v>
      </c>
      <c r="B4414">
        <v>112</v>
      </c>
      <c r="C4414" s="32">
        <v>3058380</v>
      </c>
      <c r="D4414" t="s">
        <v>69</v>
      </c>
      <c r="E4414" t="s">
        <v>4691</v>
      </c>
      <c r="F4414" t="s">
        <v>497</v>
      </c>
      <c r="G4414" s="32">
        <v>100000000</v>
      </c>
      <c r="H4414">
        <v>7.3</v>
      </c>
    </row>
    <row r="4415" spans="1:8" x14ac:dyDescent="0.25">
      <c r="A4415" t="s">
        <v>5832</v>
      </c>
      <c r="B4415">
        <v>144</v>
      </c>
      <c r="C4415" s="32">
        <v>48405881.850000001</v>
      </c>
      <c r="D4415" t="s">
        <v>43</v>
      </c>
      <c r="E4415" t="s">
        <v>5833</v>
      </c>
      <c r="F4415" t="s">
        <v>11</v>
      </c>
      <c r="G4415" s="32">
        <v>6244087</v>
      </c>
      <c r="H4415">
        <v>8</v>
      </c>
    </row>
    <row r="4416" spans="1:8" x14ac:dyDescent="0.25">
      <c r="A4416" t="s">
        <v>3222</v>
      </c>
      <c r="B4416">
        <v>85</v>
      </c>
      <c r="C4416" s="32">
        <v>39880476</v>
      </c>
      <c r="D4416" t="s">
        <v>89</v>
      </c>
      <c r="E4416" t="s">
        <v>3223</v>
      </c>
      <c r="F4416" t="s">
        <v>11</v>
      </c>
      <c r="G4416" s="32">
        <v>25000000</v>
      </c>
      <c r="H4416">
        <v>5.2</v>
      </c>
    </row>
    <row r="4417" spans="1:8" x14ac:dyDescent="0.25">
      <c r="A4417" t="s">
        <v>5410</v>
      </c>
      <c r="B4417">
        <v>127</v>
      </c>
      <c r="C4417" s="32">
        <v>1829142</v>
      </c>
      <c r="D4417" t="s">
        <v>1160</v>
      </c>
      <c r="E4417" t="s">
        <v>5411</v>
      </c>
      <c r="F4417" t="s">
        <v>11</v>
      </c>
      <c r="G4417" s="32">
        <v>39887981.009999998</v>
      </c>
      <c r="H4417">
        <v>7.5</v>
      </c>
    </row>
    <row r="4418" spans="1:8" x14ac:dyDescent="0.25">
      <c r="A4418" t="s">
        <v>6404</v>
      </c>
      <c r="B4418">
        <v>92</v>
      </c>
      <c r="C4418" s="32">
        <v>25138292</v>
      </c>
      <c r="D4418" t="s">
        <v>1737</v>
      </c>
      <c r="E4418" t="s">
        <v>6405</v>
      </c>
      <c r="F4418" t="s">
        <v>11</v>
      </c>
      <c r="G4418" s="32">
        <v>3500000</v>
      </c>
      <c r="H4418">
        <v>6.8</v>
      </c>
    </row>
    <row r="4419" spans="1:8" x14ac:dyDescent="0.25">
      <c r="A4419" t="s">
        <v>3424</v>
      </c>
      <c r="B4419">
        <v>118</v>
      </c>
      <c r="C4419" s="32">
        <v>13000000</v>
      </c>
      <c r="D4419" t="s">
        <v>3425</v>
      </c>
      <c r="E4419" t="s">
        <v>3426</v>
      </c>
      <c r="F4419" t="s">
        <v>11</v>
      </c>
      <c r="G4419" s="32">
        <v>24000000</v>
      </c>
      <c r="H4419">
        <v>5.2</v>
      </c>
    </row>
    <row r="4420" spans="1:8" x14ac:dyDescent="0.25">
      <c r="A4420" t="s">
        <v>6364</v>
      </c>
      <c r="B4420">
        <v>102</v>
      </c>
      <c r="C4420" s="32">
        <v>22202612</v>
      </c>
      <c r="D4420" t="s">
        <v>3301</v>
      </c>
      <c r="E4420" t="s">
        <v>6655</v>
      </c>
      <c r="F4420" t="s">
        <v>11</v>
      </c>
      <c r="G4420" s="32">
        <v>2800000</v>
      </c>
      <c r="H4420">
        <v>8.1</v>
      </c>
    </row>
    <row r="4421" spans="1:8" x14ac:dyDescent="0.25">
      <c r="A4421" t="s">
        <v>155</v>
      </c>
      <c r="B4421">
        <v>240</v>
      </c>
      <c r="C4421" s="32">
        <v>116866727</v>
      </c>
      <c r="D4421" t="s">
        <v>622</v>
      </c>
      <c r="E4421" t="s">
        <v>623</v>
      </c>
      <c r="F4421" t="s">
        <v>11</v>
      </c>
      <c r="G4421" s="32">
        <v>100000000</v>
      </c>
      <c r="H4421">
        <v>8.1999999999999993</v>
      </c>
    </row>
    <row r="4422" spans="1:8" x14ac:dyDescent="0.25">
      <c r="A4422" t="s">
        <v>297</v>
      </c>
      <c r="B4422">
        <v>119</v>
      </c>
      <c r="C4422" s="32">
        <v>61937495</v>
      </c>
      <c r="D4422" t="s">
        <v>298</v>
      </c>
      <c r="E4422" t="s">
        <v>299</v>
      </c>
      <c r="F4422" t="s">
        <v>11</v>
      </c>
      <c r="G4422" s="32">
        <v>150000000</v>
      </c>
      <c r="H4422">
        <v>5.8</v>
      </c>
    </row>
    <row r="4423" spans="1:8" x14ac:dyDescent="0.25">
      <c r="A4423" t="s">
        <v>482</v>
      </c>
      <c r="B4423">
        <v>138</v>
      </c>
      <c r="C4423" s="32">
        <v>132550960</v>
      </c>
      <c r="D4423" t="s">
        <v>74</v>
      </c>
      <c r="E4423" t="s">
        <v>491</v>
      </c>
      <c r="F4423" t="s">
        <v>11</v>
      </c>
      <c r="G4423" s="32">
        <v>120000000</v>
      </c>
      <c r="H4423">
        <v>6.7</v>
      </c>
    </row>
    <row r="4424" spans="1:8" x14ac:dyDescent="0.25">
      <c r="A4424" t="s">
        <v>7957</v>
      </c>
      <c r="B4424">
        <v>88</v>
      </c>
      <c r="C4424" s="32">
        <v>110720</v>
      </c>
      <c r="D4424" t="s">
        <v>676</v>
      </c>
      <c r="E4424" t="s">
        <v>7958</v>
      </c>
      <c r="F4424" t="s">
        <v>11</v>
      </c>
      <c r="G4424" s="32">
        <v>1200000</v>
      </c>
      <c r="H4424">
        <v>7.3</v>
      </c>
    </row>
    <row r="4425" spans="1:8" x14ac:dyDescent="0.25">
      <c r="A4425" t="s">
        <v>4303</v>
      </c>
      <c r="B4425">
        <v>95</v>
      </c>
      <c r="C4425" s="32">
        <v>54322273</v>
      </c>
      <c r="D4425" t="s">
        <v>298</v>
      </c>
      <c r="E4425" t="s">
        <v>4304</v>
      </c>
      <c r="F4425" t="s">
        <v>11</v>
      </c>
      <c r="G4425" s="32">
        <v>17000000</v>
      </c>
      <c r="H4425">
        <v>6.4</v>
      </c>
    </row>
    <row r="4426" spans="1:8" x14ac:dyDescent="0.25">
      <c r="A4426" t="s">
        <v>4205</v>
      </c>
      <c r="B4426">
        <v>114</v>
      </c>
      <c r="C4426" s="32">
        <v>26896744</v>
      </c>
      <c r="D4426" t="s">
        <v>866</v>
      </c>
      <c r="E4426" t="s">
        <v>4206</v>
      </c>
      <c r="F4426" t="s">
        <v>11</v>
      </c>
      <c r="G4426" s="32">
        <v>16500000</v>
      </c>
      <c r="H4426">
        <v>4.9000000000000004</v>
      </c>
    </row>
    <row r="4427" spans="1:8" x14ac:dyDescent="0.25">
      <c r="A4427" t="s">
        <v>4560</v>
      </c>
      <c r="B4427">
        <v>106</v>
      </c>
      <c r="C4427" s="32">
        <v>25047631</v>
      </c>
      <c r="D4427" t="s">
        <v>480</v>
      </c>
      <c r="E4427" t="s">
        <v>5774</v>
      </c>
      <c r="F4427" t="s">
        <v>11</v>
      </c>
      <c r="G4427" s="32">
        <v>6000000</v>
      </c>
      <c r="H4427">
        <v>6.9</v>
      </c>
    </row>
    <row r="4428" spans="1:8" x14ac:dyDescent="0.25">
      <c r="A4428" t="s">
        <v>5804</v>
      </c>
      <c r="B4428">
        <v>102</v>
      </c>
      <c r="C4428" s="32">
        <v>11434867</v>
      </c>
      <c r="D4428" t="s">
        <v>1122</v>
      </c>
      <c r="E4428" t="s">
        <v>5805</v>
      </c>
      <c r="F4428" t="s">
        <v>11</v>
      </c>
      <c r="G4428" s="32">
        <v>6000000</v>
      </c>
      <c r="H4428">
        <v>7.1</v>
      </c>
    </row>
    <row r="4429" spans="1:8" x14ac:dyDescent="0.25">
      <c r="A4429" t="s">
        <v>5736</v>
      </c>
      <c r="B4429">
        <v>100</v>
      </c>
      <c r="C4429" s="32">
        <v>2024854</v>
      </c>
      <c r="D4429" t="s">
        <v>597</v>
      </c>
      <c r="E4429" t="s">
        <v>5737</v>
      </c>
      <c r="F4429" t="s">
        <v>11</v>
      </c>
      <c r="G4429" s="32">
        <v>6500000</v>
      </c>
      <c r="H4429">
        <v>6.6</v>
      </c>
    </row>
    <row r="4430" spans="1:8" x14ac:dyDescent="0.25">
      <c r="A4430" t="s">
        <v>5561</v>
      </c>
      <c r="B4430">
        <v>118</v>
      </c>
      <c r="C4430" s="32">
        <v>3347439</v>
      </c>
      <c r="D4430" t="s">
        <v>69</v>
      </c>
      <c r="E4430" t="s">
        <v>5562</v>
      </c>
      <c r="F4430" t="s">
        <v>11</v>
      </c>
      <c r="G4430" s="32">
        <v>7500000</v>
      </c>
      <c r="H4430">
        <v>6.9</v>
      </c>
    </row>
    <row r="4431" spans="1:8" x14ac:dyDescent="0.25">
      <c r="A4431" t="s">
        <v>7992</v>
      </c>
      <c r="B4431">
        <v>77</v>
      </c>
      <c r="C4431" s="32">
        <v>48405881.850000001</v>
      </c>
      <c r="D4431" t="s">
        <v>676</v>
      </c>
      <c r="E4431" t="s">
        <v>7993</v>
      </c>
      <c r="F4431" t="s">
        <v>11</v>
      </c>
      <c r="G4431" s="32">
        <v>103000</v>
      </c>
      <c r="H4431">
        <v>5.7</v>
      </c>
    </row>
    <row r="4432" spans="1:8" x14ac:dyDescent="0.25">
      <c r="A4432" t="s">
        <v>7948</v>
      </c>
      <c r="B4432">
        <v>104</v>
      </c>
      <c r="C4432" s="32">
        <v>48405881.850000001</v>
      </c>
      <c r="D4432" t="s">
        <v>1165</v>
      </c>
      <c r="E4432" t="s">
        <v>7949</v>
      </c>
      <c r="F4432" t="s">
        <v>7464</v>
      </c>
      <c r="G4432" s="32">
        <v>168000</v>
      </c>
      <c r="H4432">
        <v>6.5</v>
      </c>
    </row>
    <row r="4433" spans="1:8" x14ac:dyDescent="0.25">
      <c r="A4433" t="s">
        <v>246</v>
      </c>
      <c r="B4433">
        <v>128</v>
      </c>
      <c r="C4433" s="32">
        <v>126930660</v>
      </c>
      <c r="D4433" t="s">
        <v>16</v>
      </c>
      <c r="E4433" t="s">
        <v>365</v>
      </c>
      <c r="F4433" t="s">
        <v>11</v>
      </c>
      <c r="G4433" s="32">
        <v>135000000</v>
      </c>
      <c r="H4433">
        <v>6.4</v>
      </c>
    </row>
    <row r="4434" spans="1:8" x14ac:dyDescent="0.25">
      <c r="A4434" t="s">
        <v>842</v>
      </c>
      <c r="B4434">
        <v>109</v>
      </c>
      <c r="C4434" s="32">
        <v>26003149</v>
      </c>
      <c r="D4434" t="s">
        <v>650</v>
      </c>
      <c r="E4434" t="s">
        <v>3692</v>
      </c>
      <c r="F4434" t="s">
        <v>11</v>
      </c>
      <c r="G4434" s="32">
        <v>20000000</v>
      </c>
      <c r="H4434">
        <v>7</v>
      </c>
    </row>
    <row r="4435" spans="1:8" x14ac:dyDescent="0.25">
      <c r="A4435" t="s">
        <v>505</v>
      </c>
      <c r="B4435">
        <v>127</v>
      </c>
      <c r="C4435" s="32">
        <v>5128124</v>
      </c>
      <c r="D4435" t="s">
        <v>554</v>
      </c>
      <c r="E4435" t="s">
        <v>3357</v>
      </c>
      <c r="F4435" t="s">
        <v>11</v>
      </c>
      <c r="G4435" s="32">
        <v>25000000</v>
      </c>
      <c r="H4435">
        <v>7.9</v>
      </c>
    </row>
    <row r="4436" spans="1:8" x14ac:dyDescent="0.25">
      <c r="A4436" t="s">
        <v>4052</v>
      </c>
      <c r="B4436">
        <v>93</v>
      </c>
      <c r="C4436" s="32">
        <v>3500000</v>
      </c>
      <c r="D4436" t="s">
        <v>4053</v>
      </c>
      <c r="E4436" t="s">
        <v>4054</v>
      </c>
      <c r="F4436" t="s">
        <v>11</v>
      </c>
      <c r="G4436" s="32">
        <v>2700000</v>
      </c>
      <c r="H4436">
        <v>5.9</v>
      </c>
    </row>
    <row r="4437" spans="1:8" x14ac:dyDescent="0.25">
      <c r="A4437" t="s">
        <v>403</v>
      </c>
      <c r="B4437">
        <v>109</v>
      </c>
      <c r="C4437" s="32">
        <v>26236603</v>
      </c>
      <c r="D4437" t="s">
        <v>1294</v>
      </c>
      <c r="E4437" t="s">
        <v>5779</v>
      </c>
      <c r="F4437" t="s">
        <v>11</v>
      </c>
      <c r="G4437" s="32">
        <v>6000000</v>
      </c>
      <c r="H4437">
        <v>7.9</v>
      </c>
    </row>
    <row r="4438" spans="1:8" x14ac:dyDescent="0.25">
      <c r="A4438" t="s">
        <v>1236</v>
      </c>
      <c r="B4438">
        <v>121</v>
      </c>
      <c r="C4438" s="32">
        <v>83892374</v>
      </c>
      <c r="D4438" t="s">
        <v>758</v>
      </c>
      <c r="E4438" t="s">
        <v>1237</v>
      </c>
      <c r="F4438" t="s">
        <v>11</v>
      </c>
      <c r="G4438" s="32">
        <v>66000000</v>
      </c>
      <c r="H4438">
        <v>7</v>
      </c>
    </row>
    <row r="4439" spans="1:8" x14ac:dyDescent="0.25">
      <c r="A4439" t="s">
        <v>2543</v>
      </c>
      <c r="B4439">
        <v>108</v>
      </c>
      <c r="C4439" s="32">
        <v>20981633</v>
      </c>
      <c r="D4439" t="s">
        <v>758</v>
      </c>
      <c r="E4439" t="s">
        <v>2544</v>
      </c>
      <c r="F4439" t="s">
        <v>11</v>
      </c>
      <c r="G4439" s="32">
        <v>30000000</v>
      </c>
      <c r="H4439">
        <v>5.9</v>
      </c>
    </row>
    <row r="4440" spans="1:8" x14ac:dyDescent="0.25">
      <c r="A4440" t="s">
        <v>3030</v>
      </c>
      <c r="B4440">
        <v>115</v>
      </c>
      <c r="C4440" s="32">
        <v>882710</v>
      </c>
      <c r="D4440" t="s">
        <v>1797</v>
      </c>
      <c r="E4440" t="s">
        <v>3860</v>
      </c>
      <c r="F4440" t="s">
        <v>11</v>
      </c>
      <c r="G4440" s="32">
        <v>24000000</v>
      </c>
      <c r="H4440">
        <v>6.4</v>
      </c>
    </row>
    <row r="4441" spans="1:8" x14ac:dyDescent="0.25">
      <c r="A4441" t="s">
        <v>4281</v>
      </c>
      <c r="B4441">
        <v>102</v>
      </c>
      <c r="C4441" s="32">
        <v>317040</v>
      </c>
      <c r="D4441" t="s">
        <v>69</v>
      </c>
      <c r="E4441" t="s">
        <v>4282</v>
      </c>
      <c r="F4441" t="s">
        <v>11</v>
      </c>
      <c r="G4441" s="32">
        <v>15500000</v>
      </c>
      <c r="H4441">
        <v>6.8</v>
      </c>
    </row>
    <row r="4442" spans="1:8" x14ac:dyDescent="0.25">
      <c r="A4442" t="s">
        <v>1422</v>
      </c>
      <c r="B4442">
        <v>105</v>
      </c>
      <c r="C4442" s="32">
        <v>99462</v>
      </c>
      <c r="D4442" t="s">
        <v>2683</v>
      </c>
      <c r="E4442" t="s">
        <v>2684</v>
      </c>
      <c r="F4442" t="s">
        <v>11</v>
      </c>
      <c r="G4442" s="32">
        <v>33000000</v>
      </c>
      <c r="H4442">
        <v>7.1</v>
      </c>
    </row>
    <row r="4443" spans="1:8" x14ac:dyDescent="0.25">
      <c r="A4443" t="s">
        <v>4189</v>
      </c>
      <c r="B4443">
        <v>111</v>
      </c>
      <c r="C4443" s="32">
        <v>6462576</v>
      </c>
      <c r="D4443" t="s">
        <v>1165</v>
      </c>
      <c r="E4443" t="s">
        <v>4190</v>
      </c>
      <c r="F4443" t="s">
        <v>11</v>
      </c>
      <c r="G4443" s="32">
        <v>18500000</v>
      </c>
      <c r="H4443">
        <v>5.4</v>
      </c>
    </row>
    <row r="4444" spans="1:8" x14ac:dyDescent="0.25">
      <c r="A4444" t="s">
        <v>7512</v>
      </c>
      <c r="B4444">
        <v>87</v>
      </c>
      <c r="C4444" s="32">
        <v>58163</v>
      </c>
      <c r="D4444" t="s">
        <v>1165</v>
      </c>
      <c r="E4444" t="s">
        <v>7513</v>
      </c>
      <c r="F4444" t="s">
        <v>11</v>
      </c>
      <c r="G4444" s="32">
        <v>39887981.009999998</v>
      </c>
      <c r="H4444">
        <v>4.2</v>
      </c>
    </row>
    <row r="4445" spans="1:8" x14ac:dyDescent="0.25">
      <c r="A4445" t="s">
        <v>2579</v>
      </c>
      <c r="B4445">
        <v>100</v>
      </c>
      <c r="C4445" s="32">
        <v>10991381</v>
      </c>
      <c r="D4445" t="s">
        <v>2079</v>
      </c>
      <c r="E4445" t="s">
        <v>2580</v>
      </c>
      <c r="F4445" t="s">
        <v>11</v>
      </c>
      <c r="G4445" s="32">
        <v>35000000</v>
      </c>
      <c r="H4445">
        <v>7.3</v>
      </c>
    </row>
    <row r="4446" spans="1:8" x14ac:dyDescent="0.25">
      <c r="A4446" t="s">
        <v>189</v>
      </c>
      <c r="B4446">
        <v>102</v>
      </c>
      <c r="C4446" s="32">
        <v>1068392</v>
      </c>
      <c r="D4446" t="s">
        <v>2456</v>
      </c>
      <c r="E4446" t="s">
        <v>2457</v>
      </c>
      <c r="F4446" t="s">
        <v>11</v>
      </c>
      <c r="G4446" s="32">
        <v>36000000</v>
      </c>
      <c r="H4446">
        <v>5.9</v>
      </c>
    </row>
    <row r="4447" spans="1:8" x14ac:dyDescent="0.25">
      <c r="A4447" t="s">
        <v>4998</v>
      </c>
      <c r="B4447">
        <v>99</v>
      </c>
      <c r="C4447" s="32">
        <v>125169</v>
      </c>
      <c r="D4447" t="s">
        <v>866</v>
      </c>
      <c r="E4447" t="s">
        <v>4999</v>
      </c>
      <c r="F4447" t="s">
        <v>11</v>
      </c>
      <c r="G4447" s="32">
        <v>10500000</v>
      </c>
      <c r="H4447">
        <v>6.4</v>
      </c>
    </row>
    <row r="4448" spans="1:8" x14ac:dyDescent="0.25">
      <c r="A4448" t="s">
        <v>2396</v>
      </c>
      <c r="B4448">
        <v>158</v>
      </c>
      <c r="C4448" s="32">
        <v>40218903</v>
      </c>
      <c r="D4448" t="s">
        <v>1165</v>
      </c>
      <c r="E4448" t="s">
        <v>3221</v>
      </c>
      <c r="F4448" t="s">
        <v>11</v>
      </c>
      <c r="G4448" s="32">
        <v>25000000</v>
      </c>
      <c r="H4448">
        <v>8.1</v>
      </c>
    </row>
    <row r="4449" spans="1:8" x14ac:dyDescent="0.25">
      <c r="A4449" t="s">
        <v>1196</v>
      </c>
      <c r="B4449">
        <v>107</v>
      </c>
      <c r="C4449" s="32">
        <v>176483808</v>
      </c>
      <c r="D4449" t="s">
        <v>569</v>
      </c>
      <c r="E4449" t="s">
        <v>3489</v>
      </c>
      <c r="F4449" t="s">
        <v>11</v>
      </c>
      <c r="G4449" s="32">
        <v>23000000</v>
      </c>
      <c r="H4449">
        <v>7.1</v>
      </c>
    </row>
    <row r="4450" spans="1:8" x14ac:dyDescent="0.25">
      <c r="A4450" t="s">
        <v>7935</v>
      </c>
      <c r="B4450">
        <v>105</v>
      </c>
      <c r="C4450" s="32">
        <v>48405881.850000001</v>
      </c>
      <c r="D4450" t="s">
        <v>1873</v>
      </c>
      <c r="E4450" t="s">
        <v>7936</v>
      </c>
      <c r="F4450" t="s">
        <v>11</v>
      </c>
      <c r="G4450" s="32">
        <v>200000</v>
      </c>
      <c r="H4450">
        <v>6.7</v>
      </c>
    </row>
    <row r="4451" spans="1:8" x14ac:dyDescent="0.25">
      <c r="A4451" t="s">
        <v>2659</v>
      </c>
      <c r="B4451">
        <v>83</v>
      </c>
      <c r="C4451" s="32">
        <v>48405881.850000001</v>
      </c>
      <c r="D4451" t="s">
        <v>676</v>
      </c>
      <c r="E4451" t="s">
        <v>6615</v>
      </c>
      <c r="F4451" t="s">
        <v>11</v>
      </c>
      <c r="G4451" s="32">
        <v>39887981.009999998</v>
      </c>
      <c r="H4451">
        <v>5.5</v>
      </c>
    </row>
    <row r="4452" spans="1:8" x14ac:dyDescent="0.25">
      <c r="A4452" t="s">
        <v>1824</v>
      </c>
      <c r="B4452">
        <v>93</v>
      </c>
      <c r="C4452" s="32">
        <v>13008928</v>
      </c>
      <c r="D4452" t="s">
        <v>1478</v>
      </c>
      <c r="E4452" t="s">
        <v>6262</v>
      </c>
      <c r="F4452" t="s">
        <v>11</v>
      </c>
      <c r="G4452" s="32">
        <v>4000000</v>
      </c>
      <c r="H4452">
        <v>7.3</v>
      </c>
    </row>
    <row r="4453" spans="1:8" x14ac:dyDescent="0.25">
      <c r="A4453" t="s">
        <v>7587</v>
      </c>
      <c r="B4453">
        <v>105</v>
      </c>
      <c r="C4453" s="32">
        <v>48405881.850000001</v>
      </c>
      <c r="D4453" t="s">
        <v>3034</v>
      </c>
      <c r="E4453" t="s">
        <v>7588</v>
      </c>
      <c r="F4453" t="s">
        <v>497</v>
      </c>
      <c r="G4453" s="32">
        <v>400000</v>
      </c>
      <c r="H4453">
        <v>7.7</v>
      </c>
    </row>
    <row r="4454" spans="1:8" x14ac:dyDescent="0.25">
      <c r="A4454" t="s">
        <v>4125</v>
      </c>
      <c r="B4454">
        <v>89</v>
      </c>
      <c r="C4454" s="32">
        <v>12693621</v>
      </c>
      <c r="D4454" t="s">
        <v>1033</v>
      </c>
      <c r="E4454" t="s">
        <v>4126</v>
      </c>
      <c r="F4454" t="s">
        <v>11</v>
      </c>
      <c r="G4454" s="32">
        <v>17000000</v>
      </c>
      <c r="H4454">
        <v>4.8</v>
      </c>
    </row>
    <row r="4455" spans="1:8" x14ac:dyDescent="0.25">
      <c r="A4455" t="s">
        <v>1760</v>
      </c>
      <c r="B4455">
        <v>115</v>
      </c>
      <c r="C4455" s="32">
        <v>529766</v>
      </c>
      <c r="D4455" t="s">
        <v>661</v>
      </c>
      <c r="E4455" t="s">
        <v>4477</v>
      </c>
      <c r="F4455" t="s">
        <v>11</v>
      </c>
      <c r="G4455" s="32">
        <v>7000000</v>
      </c>
      <c r="H4455">
        <v>6.8</v>
      </c>
    </row>
    <row r="4456" spans="1:8" x14ac:dyDescent="0.25">
      <c r="A4456" t="s">
        <v>4238</v>
      </c>
      <c r="B4456">
        <v>118</v>
      </c>
      <c r="C4456" s="32">
        <v>2849142</v>
      </c>
      <c r="D4456" t="s">
        <v>1165</v>
      </c>
      <c r="E4456" t="s">
        <v>4239</v>
      </c>
      <c r="F4456" t="s">
        <v>11</v>
      </c>
      <c r="G4456" s="32">
        <v>16000000</v>
      </c>
      <c r="H4456">
        <v>7.2</v>
      </c>
    </row>
    <row r="4457" spans="1:8" x14ac:dyDescent="0.25">
      <c r="A4457" t="s">
        <v>456</v>
      </c>
      <c r="B4457">
        <v>106</v>
      </c>
      <c r="C4457" s="32">
        <v>65182182</v>
      </c>
      <c r="D4457" t="s">
        <v>569</v>
      </c>
      <c r="E4457" t="s">
        <v>3403</v>
      </c>
      <c r="F4457" t="s">
        <v>11</v>
      </c>
      <c r="G4457" s="32">
        <v>24000000</v>
      </c>
      <c r="H4457">
        <v>5.7</v>
      </c>
    </row>
    <row r="4458" spans="1:8" x14ac:dyDescent="0.25">
      <c r="A4458" t="s">
        <v>456</v>
      </c>
      <c r="B4458">
        <v>122</v>
      </c>
      <c r="C4458" s="32">
        <v>91547205</v>
      </c>
      <c r="D4458" t="s">
        <v>569</v>
      </c>
      <c r="E4458" t="s">
        <v>4754</v>
      </c>
      <c r="F4458" t="s">
        <v>11</v>
      </c>
      <c r="G4458" s="32">
        <v>12000000</v>
      </c>
      <c r="H4458">
        <v>6.6</v>
      </c>
    </row>
    <row r="4459" spans="1:8" x14ac:dyDescent="0.25">
      <c r="A4459" t="s">
        <v>4566</v>
      </c>
      <c r="B4459">
        <v>93</v>
      </c>
      <c r="C4459" s="32">
        <v>15171475</v>
      </c>
      <c r="D4459" t="s">
        <v>2503</v>
      </c>
      <c r="E4459" t="s">
        <v>4567</v>
      </c>
      <c r="F4459" t="s">
        <v>11</v>
      </c>
      <c r="G4459" s="32">
        <v>8500000</v>
      </c>
      <c r="H4459">
        <v>5.7</v>
      </c>
    </row>
    <row r="4460" spans="1:8" x14ac:dyDescent="0.25">
      <c r="A4460" t="s">
        <v>3675</v>
      </c>
      <c r="B4460">
        <v>91</v>
      </c>
      <c r="C4460" s="32">
        <v>41867960</v>
      </c>
      <c r="D4460" t="s">
        <v>2173</v>
      </c>
      <c r="E4460" t="s">
        <v>3909</v>
      </c>
      <c r="F4460" t="s">
        <v>11</v>
      </c>
      <c r="G4460" s="32">
        <v>20000000</v>
      </c>
      <c r="H4460">
        <v>5.5</v>
      </c>
    </row>
    <row r="4461" spans="1:8" x14ac:dyDescent="0.25">
      <c r="A4461" t="s">
        <v>6563</v>
      </c>
      <c r="B4461">
        <v>104</v>
      </c>
      <c r="C4461" s="32">
        <v>3287435</v>
      </c>
      <c r="D4461" t="s">
        <v>1165</v>
      </c>
      <c r="E4461" t="s">
        <v>6564</v>
      </c>
      <c r="F4461" t="s">
        <v>11</v>
      </c>
      <c r="G4461" s="32">
        <v>4500000</v>
      </c>
      <c r="H4461">
        <v>7.1</v>
      </c>
    </row>
    <row r="4462" spans="1:8" x14ac:dyDescent="0.25">
      <c r="A4462" t="s">
        <v>505</v>
      </c>
      <c r="B4462">
        <v>145</v>
      </c>
      <c r="C4462" s="32">
        <v>34566746</v>
      </c>
      <c r="D4462" t="s">
        <v>966</v>
      </c>
      <c r="E4462" t="s">
        <v>967</v>
      </c>
      <c r="F4462" t="s">
        <v>11</v>
      </c>
      <c r="G4462" s="32">
        <v>80000000</v>
      </c>
      <c r="H4462">
        <v>7.3</v>
      </c>
    </row>
    <row r="4463" spans="1:8" x14ac:dyDescent="0.25">
      <c r="A4463" t="s">
        <v>2091</v>
      </c>
      <c r="B4463">
        <v>100</v>
      </c>
      <c r="C4463" s="32">
        <v>4599680</v>
      </c>
      <c r="D4463" t="s">
        <v>1165</v>
      </c>
      <c r="E4463" t="s">
        <v>6839</v>
      </c>
      <c r="F4463" t="s">
        <v>11</v>
      </c>
      <c r="G4463" s="32">
        <v>1500000</v>
      </c>
      <c r="H4463">
        <v>6.8</v>
      </c>
    </row>
    <row r="4464" spans="1:8" x14ac:dyDescent="0.25">
      <c r="A4464" t="s">
        <v>4642</v>
      </c>
      <c r="B4464">
        <v>117</v>
      </c>
      <c r="C4464" s="32">
        <v>49121934</v>
      </c>
      <c r="D4464" t="s">
        <v>480</v>
      </c>
      <c r="E4464" t="s">
        <v>4643</v>
      </c>
      <c r="F4464" t="s">
        <v>11</v>
      </c>
      <c r="G4464" s="32">
        <v>13000000</v>
      </c>
      <c r="H4464">
        <v>6.1</v>
      </c>
    </row>
    <row r="4465" spans="1:8" x14ac:dyDescent="0.25">
      <c r="A4465" t="s">
        <v>1102</v>
      </c>
      <c r="B4465">
        <v>134</v>
      </c>
      <c r="C4465" s="32">
        <v>67523385</v>
      </c>
      <c r="D4465" t="s">
        <v>676</v>
      </c>
      <c r="E4465" t="s">
        <v>2492</v>
      </c>
      <c r="F4465" t="s">
        <v>11</v>
      </c>
      <c r="G4465" s="32">
        <v>35000000</v>
      </c>
      <c r="H4465">
        <v>6.2</v>
      </c>
    </row>
    <row r="4466" spans="1:8" x14ac:dyDescent="0.25">
      <c r="A4466" t="s">
        <v>5925</v>
      </c>
      <c r="B4466">
        <v>101</v>
      </c>
      <c r="C4466" s="32">
        <v>327919</v>
      </c>
      <c r="D4466" t="s">
        <v>661</v>
      </c>
      <c r="E4466" t="s">
        <v>6756</v>
      </c>
      <c r="F4466" t="s">
        <v>11</v>
      </c>
      <c r="G4466" s="32">
        <v>1500000</v>
      </c>
      <c r="H4466">
        <v>7.7</v>
      </c>
    </row>
    <row r="4467" spans="1:8" x14ac:dyDescent="0.25">
      <c r="A4467" t="s">
        <v>1384</v>
      </c>
      <c r="B4467">
        <v>111</v>
      </c>
      <c r="C4467" s="32">
        <v>71844424</v>
      </c>
      <c r="D4467" t="s">
        <v>1385</v>
      </c>
      <c r="E4467" t="s">
        <v>1386</v>
      </c>
      <c r="F4467" t="s">
        <v>11</v>
      </c>
      <c r="G4467" s="32">
        <v>60000000</v>
      </c>
      <c r="H4467">
        <v>7.3</v>
      </c>
    </row>
    <row r="4468" spans="1:8" x14ac:dyDescent="0.25">
      <c r="A4468" t="s">
        <v>8065</v>
      </c>
      <c r="B4468">
        <v>83</v>
      </c>
      <c r="C4468" s="32">
        <v>48405881.850000001</v>
      </c>
      <c r="D4468" t="s">
        <v>1165</v>
      </c>
      <c r="E4468" t="s">
        <v>8066</v>
      </c>
      <c r="F4468" t="s">
        <v>11</v>
      </c>
      <c r="G4468" s="32">
        <v>42000</v>
      </c>
      <c r="H4468">
        <v>6.6</v>
      </c>
    </row>
    <row r="4469" spans="1:8" x14ac:dyDescent="0.25">
      <c r="A4469" t="s">
        <v>2101</v>
      </c>
      <c r="B4469">
        <v>107</v>
      </c>
      <c r="C4469" s="32">
        <v>101470202</v>
      </c>
      <c r="D4469" t="s">
        <v>954</v>
      </c>
      <c r="E4469" t="s">
        <v>2671</v>
      </c>
      <c r="F4469" t="s">
        <v>11</v>
      </c>
      <c r="G4469" s="32">
        <v>32000000</v>
      </c>
      <c r="H4469">
        <v>6.7</v>
      </c>
    </row>
    <row r="4470" spans="1:8" x14ac:dyDescent="0.25">
      <c r="A4470" t="s">
        <v>268</v>
      </c>
      <c r="B4470">
        <v>103</v>
      </c>
      <c r="C4470" s="32">
        <v>34290142</v>
      </c>
      <c r="D4470" t="s">
        <v>866</v>
      </c>
      <c r="E4470" t="s">
        <v>3662</v>
      </c>
      <c r="F4470" t="s">
        <v>11</v>
      </c>
      <c r="G4470" s="32">
        <v>19800000</v>
      </c>
      <c r="H4470">
        <v>6.6</v>
      </c>
    </row>
    <row r="4471" spans="1:8" x14ac:dyDescent="0.25">
      <c r="A4471" t="s">
        <v>105</v>
      </c>
      <c r="B4471">
        <v>103</v>
      </c>
      <c r="C4471" s="32">
        <v>54758461</v>
      </c>
      <c r="D4471" t="s">
        <v>483</v>
      </c>
      <c r="E4471" t="s">
        <v>1281</v>
      </c>
      <c r="F4471" t="s">
        <v>11</v>
      </c>
      <c r="G4471" s="32">
        <v>65000000</v>
      </c>
      <c r="H4471">
        <v>6.3</v>
      </c>
    </row>
    <row r="4472" spans="1:8" x14ac:dyDescent="0.25">
      <c r="A4472" t="s">
        <v>6902</v>
      </c>
      <c r="B4472">
        <v>100</v>
      </c>
      <c r="C4472" s="32">
        <v>48405881.850000001</v>
      </c>
      <c r="D4472" t="s">
        <v>661</v>
      </c>
      <c r="E4472" t="s">
        <v>6903</v>
      </c>
      <c r="F4472" t="s">
        <v>11</v>
      </c>
      <c r="G4472" s="32">
        <v>39887981.009999998</v>
      </c>
      <c r="H4472">
        <v>5.4</v>
      </c>
    </row>
    <row r="4473" spans="1:8" x14ac:dyDescent="0.25">
      <c r="A4473" t="s">
        <v>3920</v>
      </c>
      <c r="B4473">
        <v>85</v>
      </c>
      <c r="C4473" s="32">
        <v>15911333</v>
      </c>
      <c r="D4473" t="s">
        <v>840</v>
      </c>
      <c r="E4473" t="s">
        <v>3921</v>
      </c>
      <c r="F4473" t="s">
        <v>11</v>
      </c>
      <c r="G4473" s="32">
        <v>19000000</v>
      </c>
      <c r="H4473">
        <v>3.6</v>
      </c>
    </row>
    <row r="4474" spans="1:8" x14ac:dyDescent="0.25">
      <c r="A4474" t="s">
        <v>283</v>
      </c>
      <c r="B4474">
        <v>115</v>
      </c>
      <c r="C4474" s="32">
        <v>181015141</v>
      </c>
      <c r="D4474" t="s">
        <v>13</v>
      </c>
      <c r="E4474" t="s">
        <v>284</v>
      </c>
      <c r="F4474" t="s">
        <v>11</v>
      </c>
      <c r="G4474" s="32">
        <v>150000000</v>
      </c>
      <c r="H4474">
        <v>7</v>
      </c>
    </row>
    <row r="4475" spans="1:8" x14ac:dyDescent="0.25">
      <c r="A4475" t="s">
        <v>244</v>
      </c>
      <c r="B4475">
        <v>112</v>
      </c>
      <c r="C4475" s="32">
        <v>206360018</v>
      </c>
      <c r="D4475" t="s">
        <v>13</v>
      </c>
      <c r="E4475" t="s">
        <v>277</v>
      </c>
      <c r="F4475" t="s">
        <v>11</v>
      </c>
      <c r="G4475" s="32">
        <v>170000000</v>
      </c>
      <c r="H4475">
        <v>7.1</v>
      </c>
    </row>
    <row r="4476" spans="1:8" x14ac:dyDescent="0.25">
      <c r="A4476" t="s">
        <v>6751</v>
      </c>
      <c r="B4476">
        <v>101</v>
      </c>
      <c r="C4476" s="32">
        <v>978908</v>
      </c>
      <c r="D4476" t="s">
        <v>2086</v>
      </c>
      <c r="E4476" t="s">
        <v>6752</v>
      </c>
      <c r="F4476" t="s">
        <v>11</v>
      </c>
      <c r="G4476" s="32">
        <v>2400000</v>
      </c>
      <c r="H4476">
        <v>5.0999999999999996</v>
      </c>
    </row>
    <row r="4477" spans="1:8" x14ac:dyDescent="0.25">
      <c r="A4477" t="s">
        <v>4259</v>
      </c>
      <c r="B4477">
        <v>107</v>
      </c>
      <c r="C4477" s="32">
        <v>5023275</v>
      </c>
      <c r="D4477" t="s">
        <v>4450</v>
      </c>
      <c r="E4477" t="s">
        <v>4451</v>
      </c>
      <c r="F4477" t="s">
        <v>11</v>
      </c>
      <c r="G4477" s="32">
        <v>15000000</v>
      </c>
      <c r="H4477">
        <v>7.5</v>
      </c>
    </row>
    <row r="4478" spans="1:8" x14ac:dyDescent="0.25">
      <c r="A4478" t="s">
        <v>1320</v>
      </c>
      <c r="B4478">
        <v>102</v>
      </c>
      <c r="C4478" s="32">
        <v>48405881.850000001</v>
      </c>
      <c r="D4478" t="s">
        <v>339</v>
      </c>
      <c r="E4478" t="s">
        <v>3886</v>
      </c>
      <c r="F4478" t="s">
        <v>666</v>
      </c>
      <c r="G4478" s="32">
        <v>25000000</v>
      </c>
      <c r="H4478">
        <v>6.2</v>
      </c>
    </row>
    <row r="4479" spans="1:8" x14ac:dyDescent="0.25">
      <c r="A4479" t="s">
        <v>1417</v>
      </c>
      <c r="B4479">
        <v>114</v>
      </c>
      <c r="C4479" s="32">
        <v>60652036</v>
      </c>
      <c r="D4479" t="s">
        <v>1885</v>
      </c>
      <c r="E4479" t="s">
        <v>1886</v>
      </c>
      <c r="F4479" t="s">
        <v>11</v>
      </c>
      <c r="G4479" s="32">
        <v>48000000</v>
      </c>
      <c r="H4479">
        <v>7.1</v>
      </c>
    </row>
    <row r="4480" spans="1:8" x14ac:dyDescent="0.25">
      <c r="A4480" t="s">
        <v>3795</v>
      </c>
      <c r="B4480">
        <v>98</v>
      </c>
      <c r="C4480" s="32">
        <v>10544143</v>
      </c>
      <c r="D4480" t="s">
        <v>569</v>
      </c>
      <c r="E4480" t="s">
        <v>3796</v>
      </c>
      <c r="F4480" t="s">
        <v>11</v>
      </c>
      <c r="G4480" s="32">
        <v>20000000</v>
      </c>
      <c r="H4480">
        <v>6.1</v>
      </c>
    </row>
    <row r="4481" spans="1:8" x14ac:dyDescent="0.25">
      <c r="A4481" t="s">
        <v>6298</v>
      </c>
      <c r="B4481">
        <v>96</v>
      </c>
      <c r="C4481" s="32">
        <v>1325073</v>
      </c>
      <c r="D4481" t="s">
        <v>866</v>
      </c>
      <c r="E4481" t="s">
        <v>6299</v>
      </c>
      <c r="F4481" t="s">
        <v>11</v>
      </c>
      <c r="G4481" s="32">
        <v>4000000</v>
      </c>
      <c r="H4481">
        <v>6.6</v>
      </c>
    </row>
    <row r="4482" spans="1:8" x14ac:dyDescent="0.25">
      <c r="A4482" t="s">
        <v>2636</v>
      </c>
      <c r="B4482">
        <v>85</v>
      </c>
      <c r="C4482" s="32">
        <v>4091</v>
      </c>
      <c r="D4482" t="s">
        <v>89</v>
      </c>
      <c r="E4482" t="s">
        <v>2637</v>
      </c>
      <c r="F4482" t="s">
        <v>11</v>
      </c>
      <c r="G4482" s="32">
        <v>34000000</v>
      </c>
      <c r="H4482">
        <v>6.3</v>
      </c>
    </row>
    <row r="4483" spans="1:8" x14ac:dyDescent="0.25">
      <c r="A4483" t="s">
        <v>1936</v>
      </c>
      <c r="B4483">
        <v>130</v>
      </c>
      <c r="C4483" s="32">
        <v>63600000</v>
      </c>
      <c r="D4483" t="s">
        <v>16</v>
      </c>
      <c r="E4483" t="s">
        <v>5309</v>
      </c>
      <c r="F4483" t="s">
        <v>11</v>
      </c>
      <c r="G4483" s="32">
        <v>9000000</v>
      </c>
      <c r="H4483">
        <v>7</v>
      </c>
    </row>
    <row r="4484" spans="1:8" x14ac:dyDescent="0.25">
      <c r="A4484" t="s">
        <v>1154</v>
      </c>
      <c r="B4484">
        <v>95</v>
      </c>
      <c r="C4484" s="32">
        <v>6768055</v>
      </c>
      <c r="D4484" t="s">
        <v>1036</v>
      </c>
      <c r="E4484" t="s">
        <v>1635</v>
      </c>
      <c r="F4484" t="s">
        <v>11</v>
      </c>
      <c r="G4484" s="32">
        <v>57000000</v>
      </c>
      <c r="H4484">
        <v>4.2</v>
      </c>
    </row>
    <row r="4485" spans="1:8" x14ac:dyDescent="0.25">
      <c r="A4485" t="s">
        <v>4284</v>
      </c>
      <c r="B4485">
        <v>103</v>
      </c>
      <c r="C4485" s="32">
        <v>48405881.850000001</v>
      </c>
      <c r="D4485" t="s">
        <v>4285</v>
      </c>
      <c r="E4485" t="s">
        <v>4286</v>
      </c>
      <c r="F4485" t="s">
        <v>4287</v>
      </c>
      <c r="G4485" s="32">
        <v>39887981.009999998</v>
      </c>
      <c r="H4485">
        <v>5.7</v>
      </c>
    </row>
    <row r="4486" spans="1:8" x14ac:dyDescent="0.25">
      <c r="A4486" t="s">
        <v>8038</v>
      </c>
      <c r="B4486">
        <v>75</v>
      </c>
      <c r="C4486" s="32">
        <v>48405881.850000001</v>
      </c>
      <c r="D4486" t="s">
        <v>1165</v>
      </c>
      <c r="E4486" t="s">
        <v>8039</v>
      </c>
      <c r="F4486" t="s">
        <v>11</v>
      </c>
      <c r="G4486" s="32">
        <v>100000</v>
      </c>
      <c r="H4486">
        <v>6.8</v>
      </c>
    </row>
    <row r="4487" spans="1:8" x14ac:dyDescent="0.25">
      <c r="A4487" t="s">
        <v>6592</v>
      </c>
      <c r="B4487">
        <v>93</v>
      </c>
      <c r="C4487" s="32">
        <v>200803</v>
      </c>
      <c r="D4487" t="s">
        <v>676</v>
      </c>
      <c r="E4487" t="s">
        <v>6593</v>
      </c>
      <c r="F4487" t="s">
        <v>11</v>
      </c>
      <c r="G4487" s="32">
        <v>3000000</v>
      </c>
      <c r="H4487">
        <v>5.3</v>
      </c>
    </row>
    <row r="4488" spans="1:8" x14ac:dyDescent="0.25">
      <c r="A4488" t="s">
        <v>6691</v>
      </c>
      <c r="B4488">
        <v>100</v>
      </c>
      <c r="C4488" s="32">
        <v>48405881.850000001</v>
      </c>
      <c r="D4488" t="s">
        <v>1883</v>
      </c>
      <c r="E4488" t="s">
        <v>6692</v>
      </c>
      <c r="F4488" t="s">
        <v>11</v>
      </c>
      <c r="G4488" s="32">
        <v>2600000</v>
      </c>
      <c r="H4488">
        <v>5.3</v>
      </c>
    </row>
    <row r="4489" spans="1:8" x14ac:dyDescent="0.25">
      <c r="A4489" t="s">
        <v>956</v>
      </c>
      <c r="B4489">
        <v>103</v>
      </c>
      <c r="C4489" s="32">
        <v>42365600</v>
      </c>
      <c r="D4489" t="s">
        <v>4773</v>
      </c>
      <c r="E4489" t="s">
        <v>4774</v>
      </c>
      <c r="F4489" t="s">
        <v>11</v>
      </c>
      <c r="G4489" s="32">
        <v>5000000</v>
      </c>
      <c r="H4489">
        <v>7</v>
      </c>
    </row>
    <row r="4490" spans="1:8" x14ac:dyDescent="0.25">
      <c r="A4490" t="s">
        <v>7488</v>
      </c>
      <c r="B4490">
        <v>95</v>
      </c>
      <c r="C4490" s="32">
        <v>15278</v>
      </c>
      <c r="D4490" t="s">
        <v>7489</v>
      </c>
      <c r="E4490" t="s">
        <v>7490</v>
      </c>
      <c r="F4490" t="s">
        <v>11</v>
      </c>
      <c r="G4490" s="32">
        <v>825000</v>
      </c>
      <c r="H4490">
        <v>5.6</v>
      </c>
    </row>
    <row r="4491" spans="1:8" x14ac:dyDescent="0.25">
      <c r="A4491" t="s">
        <v>6441</v>
      </c>
      <c r="B4491">
        <v>100</v>
      </c>
      <c r="C4491" s="32">
        <v>29233</v>
      </c>
      <c r="D4491" t="s">
        <v>3034</v>
      </c>
      <c r="E4491" t="s">
        <v>6442</v>
      </c>
      <c r="F4491" t="s">
        <v>11</v>
      </c>
      <c r="G4491" s="32">
        <v>3500000</v>
      </c>
      <c r="H4491">
        <v>7</v>
      </c>
    </row>
    <row r="4492" spans="1:8" x14ac:dyDescent="0.25">
      <c r="A4492" t="s">
        <v>617</v>
      </c>
      <c r="B4492">
        <v>99</v>
      </c>
      <c r="C4492" s="32">
        <v>44450000</v>
      </c>
      <c r="D4492" t="s">
        <v>475</v>
      </c>
      <c r="E4492" t="s">
        <v>3013</v>
      </c>
      <c r="F4492" t="s">
        <v>11</v>
      </c>
      <c r="G4492" s="32">
        <v>27000000</v>
      </c>
      <c r="H4492">
        <v>5.8</v>
      </c>
    </row>
    <row r="4493" spans="1:8" x14ac:dyDescent="0.25">
      <c r="A4493" t="s">
        <v>6687</v>
      </c>
      <c r="B4493">
        <v>66</v>
      </c>
      <c r="C4493" s="32">
        <v>38108</v>
      </c>
      <c r="D4493" t="s">
        <v>1458</v>
      </c>
      <c r="E4493" t="s">
        <v>6688</v>
      </c>
      <c r="F4493" t="s">
        <v>950</v>
      </c>
      <c r="G4493" s="32">
        <v>2600000</v>
      </c>
      <c r="H4493">
        <v>7.2</v>
      </c>
    </row>
    <row r="4494" spans="1:8" x14ac:dyDescent="0.25">
      <c r="A4494" t="s">
        <v>352</v>
      </c>
      <c r="B4494">
        <v>116</v>
      </c>
      <c r="C4494" s="32">
        <v>19480739</v>
      </c>
      <c r="D4494" t="s">
        <v>22</v>
      </c>
      <c r="E4494" t="s">
        <v>978</v>
      </c>
      <c r="F4494" t="s">
        <v>11</v>
      </c>
      <c r="G4494" s="32">
        <v>80000000</v>
      </c>
      <c r="H4494">
        <v>5.6</v>
      </c>
    </row>
    <row r="4495" spans="1:8" x14ac:dyDescent="0.25">
      <c r="A4495" t="s">
        <v>8118</v>
      </c>
      <c r="B4495">
        <v>83</v>
      </c>
      <c r="C4495" s="32">
        <v>48405881.850000001</v>
      </c>
      <c r="D4495" t="s">
        <v>2173</v>
      </c>
      <c r="E4495" t="s">
        <v>8119</v>
      </c>
      <c r="F4495" t="s">
        <v>11</v>
      </c>
      <c r="G4495" s="32">
        <v>10000</v>
      </c>
      <c r="H4495">
        <v>6.7</v>
      </c>
    </row>
    <row r="4496" spans="1:8" x14ac:dyDescent="0.25">
      <c r="A4496" t="s">
        <v>1080</v>
      </c>
      <c r="B4496">
        <v>135</v>
      </c>
      <c r="C4496" s="32">
        <v>53854588</v>
      </c>
      <c r="D4496" t="s">
        <v>1531</v>
      </c>
      <c r="E4496" t="s">
        <v>1975</v>
      </c>
      <c r="F4496" t="s">
        <v>11</v>
      </c>
      <c r="G4496" s="32">
        <v>45000000</v>
      </c>
      <c r="H4496">
        <v>6.3</v>
      </c>
    </row>
    <row r="4497" spans="1:8" x14ac:dyDescent="0.25">
      <c r="A4497" t="s">
        <v>3578</v>
      </c>
      <c r="B4497">
        <v>127</v>
      </c>
      <c r="C4497" s="32">
        <v>24104113</v>
      </c>
      <c r="D4497" t="s">
        <v>657</v>
      </c>
      <c r="E4497" t="s">
        <v>3579</v>
      </c>
      <c r="F4497" t="s">
        <v>11</v>
      </c>
      <c r="G4497" s="32">
        <v>20000000</v>
      </c>
      <c r="H4497">
        <v>7.1</v>
      </c>
    </row>
    <row r="4498" spans="1:8" x14ac:dyDescent="0.25">
      <c r="A4498" t="s">
        <v>8048</v>
      </c>
      <c r="B4498">
        <v>98</v>
      </c>
      <c r="C4498" s="32">
        <v>389804</v>
      </c>
      <c r="D4498" t="s">
        <v>480</v>
      </c>
      <c r="E4498" t="s">
        <v>8049</v>
      </c>
      <c r="F4498" t="s">
        <v>11</v>
      </c>
      <c r="G4498" s="32">
        <v>65000</v>
      </c>
      <c r="H4498">
        <v>6.3</v>
      </c>
    </row>
    <row r="4499" spans="1:8" x14ac:dyDescent="0.25">
      <c r="A4499" t="s">
        <v>1077</v>
      </c>
      <c r="B4499">
        <v>94</v>
      </c>
      <c r="C4499" s="32">
        <v>22751979</v>
      </c>
      <c r="D4499" t="s">
        <v>1078</v>
      </c>
      <c r="E4499" t="s">
        <v>1079</v>
      </c>
      <c r="F4499" t="s">
        <v>11</v>
      </c>
      <c r="G4499" s="32">
        <v>75000000</v>
      </c>
      <c r="H4499">
        <v>6.6</v>
      </c>
    </row>
    <row r="4500" spans="1:8" x14ac:dyDescent="0.25">
      <c r="A4500" t="s">
        <v>8</v>
      </c>
      <c r="B4500">
        <v>194</v>
      </c>
      <c r="C4500" s="32">
        <v>658672302</v>
      </c>
      <c r="D4500" t="s">
        <v>69</v>
      </c>
      <c r="E4500" t="s">
        <v>70</v>
      </c>
      <c r="F4500" t="s">
        <v>11</v>
      </c>
      <c r="G4500" s="32">
        <v>200000000</v>
      </c>
      <c r="H4500">
        <v>7.7</v>
      </c>
    </row>
    <row r="4501" spans="1:8" x14ac:dyDescent="0.25">
      <c r="A4501" t="s">
        <v>2483</v>
      </c>
      <c r="B4501">
        <v>87</v>
      </c>
      <c r="C4501" s="32">
        <v>54132596</v>
      </c>
      <c r="D4501" t="s">
        <v>289</v>
      </c>
      <c r="E4501" t="s">
        <v>2484</v>
      </c>
      <c r="F4501" t="s">
        <v>11</v>
      </c>
      <c r="G4501" s="32">
        <v>34000000</v>
      </c>
      <c r="H4501">
        <v>6.3</v>
      </c>
    </row>
    <row r="4502" spans="1:8" x14ac:dyDescent="0.25">
      <c r="A4502" t="s">
        <v>6934</v>
      </c>
      <c r="B4502">
        <v>81</v>
      </c>
      <c r="C4502" s="32">
        <v>48405881.850000001</v>
      </c>
      <c r="D4502" t="s">
        <v>3034</v>
      </c>
      <c r="E4502" t="s">
        <v>6935</v>
      </c>
      <c r="F4502" t="s">
        <v>11</v>
      </c>
      <c r="G4502" s="32">
        <v>2000000</v>
      </c>
      <c r="H4502">
        <v>7.4</v>
      </c>
    </row>
    <row r="4503" spans="1:8" x14ac:dyDescent="0.25">
      <c r="A4503" t="s">
        <v>2060</v>
      </c>
      <c r="B4503">
        <v>106</v>
      </c>
      <c r="C4503" s="32">
        <v>21200000</v>
      </c>
      <c r="D4503" t="s">
        <v>3102</v>
      </c>
      <c r="E4503" t="s">
        <v>3712</v>
      </c>
      <c r="F4503" t="s">
        <v>11</v>
      </c>
      <c r="G4503" s="32">
        <v>20000000</v>
      </c>
      <c r="H4503">
        <v>6.8</v>
      </c>
    </row>
    <row r="4504" spans="1:8" x14ac:dyDescent="0.25">
      <c r="A4504" t="s">
        <v>6815</v>
      </c>
      <c r="B4504">
        <v>129</v>
      </c>
      <c r="C4504" s="32">
        <v>48405881.850000001</v>
      </c>
      <c r="D4504" t="s">
        <v>661</v>
      </c>
      <c r="E4504" t="s">
        <v>6816</v>
      </c>
      <c r="F4504" t="s">
        <v>11</v>
      </c>
      <c r="G4504" s="32">
        <v>2000000</v>
      </c>
      <c r="H4504">
        <v>8.4</v>
      </c>
    </row>
    <row r="4505" spans="1:8" x14ac:dyDescent="0.25">
      <c r="A4505" t="s">
        <v>2790</v>
      </c>
      <c r="B4505">
        <v>112</v>
      </c>
      <c r="C4505" s="32">
        <v>16684352</v>
      </c>
      <c r="D4505" t="s">
        <v>569</v>
      </c>
      <c r="E4505" t="s">
        <v>3558</v>
      </c>
      <c r="F4505" t="s">
        <v>11</v>
      </c>
      <c r="G4505" s="32">
        <v>17000000</v>
      </c>
      <c r="H4505">
        <v>6.3</v>
      </c>
    </row>
    <row r="4506" spans="1:8" x14ac:dyDescent="0.25">
      <c r="A4506" t="s">
        <v>7622</v>
      </c>
      <c r="B4506">
        <v>120</v>
      </c>
      <c r="C4506" s="32">
        <v>3773863</v>
      </c>
      <c r="D4506" t="s">
        <v>1165</v>
      </c>
      <c r="E4506" t="s">
        <v>7623</v>
      </c>
      <c r="F4506" t="s">
        <v>11</v>
      </c>
      <c r="G4506" s="32">
        <v>1000000</v>
      </c>
      <c r="H4506">
        <v>7.1</v>
      </c>
    </row>
    <row r="4507" spans="1:8" x14ac:dyDescent="0.25">
      <c r="A4507" t="s">
        <v>5555</v>
      </c>
      <c r="B4507">
        <v>121</v>
      </c>
      <c r="C4507" s="32">
        <v>48405881.850000001</v>
      </c>
      <c r="D4507" t="s">
        <v>7280</v>
      </c>
      <c r="E4507" t="s">
        <v>7281</v>
      </c>
      <c r="F4507" t="s">
        <v>11</v>
      </c>
      <c r="G4507" s="32">
        <v>1000000</v>
      </c>
      <c r="H4507">
        <v>6.8</v>
      </c>
    </row>
    <row r="4508" spans="1:8" x14ac:dyDescent="0.25">
      <c r="A4508" t="s">
        <v>2034</v>
      </c>
      <c r="B4508">
        <v>134</v>
      </c>
      <c r="C4508" s="32">
        <v>56505065</v>
      </c>
      <c r="D4508" t="s">
        <v>3193</v>
      </c>
      <c r="E4508" t="s">
        <v>3194</v>
      </c>
      <c r="F4508" t="s">
        <v>11</v>
      </c>
      <c r="G4508" s="32">
        <v>25000000</v>
      </c>
      <c r="H4508">
        <v>7.8</v>
      </c>
    </row>
    <row r="4509" spans="1:8" x14ac:dyDescent="0.25">
      <c r="A4509" t="s">
        <v>4949</v>
      </c>
      <c r="B4509">
        <v>95</v>
      </c>
      <c r="C4509" s="32">
        <v>13558739</v>
      </c>
      <c r="D4509" t="s">
        <v>676</v>
      </c>
      <c r="E4509" t="s">
        <v>4950</v>
      </c>
      <c r="F4509" t="s">
        <v>11</v>
      </c>
      <c r="G4509" s="32">
        <v>11000000</v>
      </c>
      <c r="H4509">
        <v>5.3</v>
      </c>
    </row>
    <row r="4510" spans="1:8" x14ac:dyDescent="0.25">
      <c r="A4510" t="s">
        <v>515</v>
      </c>
      <c r="B4510">
        <v>119</v>
      </c>
      <c r="C4510" s="32">
        <v>125332007</v>
      </c>
      <c r="D4510" t="s">
        <v>16</v>
      </c>
      <c r="E4510" t="s">
        <v>516</v>
      </c>
      <c r="F4510" t="s">
        <v>11</v>
      </c>
      <c r="G4510" s="32">
        <v>110000000</v>
      </c>
      <c r="H4510">
        <v>6.5</v>
      </c>
    </row>
    <row r="4511" spans="1:8" x14ac:dyDescent="0.25">
      <c r="A4511" t="s">
        <v>197</v>
      </c>
      <c r="B4511">
        <v>130</v>
      </c>
      <c r="C4511" s="32">
        <v>93417865</v>
      </c>
      <c r="D4511" t="s">
        <v>198</v>
      </c>
      <c r="E4511" t="s">
        <v>199</v>
      </c>
      <c r="F4511" t="s">
        <v>11</v>
      </c>
      <c r="G4511" s="32">
        <v>190000000</v>
      </c>
      <c r="H4511">
        <v>6.5</v>
      </c>
    </row>
    <row r="4512" spans="1:8" x14ac:dyDescent="0.25">
      <c r="A4512" t="s">
        <v>762</v>
      </c>
      <c r="B4512">
        <v>116</v>
      </c>
      <c r="C4512" s="32">
        <v>177200000</v>
      </c>
      <c r="D4512" t="s">
        <v>480</v>
      </c>
      <c r="E4512" t="s">
        <v>4275</v>
      </c>
      <c r="F4512" t="s">
        <v>11</v>
      </c>
      <c r="G4512" s="32">
        <v>22000000</v>
      </c>
      <c r="H4512">
        <v>7.4</v>
      </c>
    </row>
    <row r="4513" spans="1:8" x14ac:dyDescent="0.25">
      <c r="A4513" t="s">
        <v>992</v>
      </c>
      <c r="B4513">
        <v>89</v>
      </c>
      <c r="C4513" s="32">
        <v>48405881.850000001</v>
      </c>
      <c r="D4513" t="s">
        <v>993</v>
      </c>
      <c r="E4513" t="s">
        <v>994</v>
      </c>
      <c r="F4513" t="s">
        <v>950</v>
      </c>
      <c r="G4513" s="32">
        <v>8000000</v>
      </c>
      <c r="H4513">
        <v>4.4000000000000004</v>
      </c>
    </row>
    <row r="4514" spans="1:8" x14ac:dyDescent="0.25">
      <c r="A4514" t="s">
        <v>2447</v>
      </c>
      <c r="B4514">
        <v>102</v>
      </c>
      <c r="C4514" s="32">
        <v>25277561</v>
      </c>
      <c r="D4514" t="s">
        <v>569</v>
      </c>
      <c r="E4514" t="s">
        <v>4798</v>
      </c>
      <c r="F4514" t="s">
        <v>11</v>
      </c>
      <c r="G4514" s="32">
        <v>12000000</v>
      </c>
      <c r="H4514">
        <v>6.5</v>
      </c>
    </row>
    <row r="4515" spans="1:8" x14ac:dyDescent="0.25">
      <c r="A4515" t="s">
        <v>586</v>
      </c>
      <c r="B4515">
        <v>110</v>
      </c>
      <c r="C4515" s="32">
        <v>176781728</v>
      </c>
      <c r="D4515" t="s">
        <v>573</v>
      </c>
      <c r="E4515" t="s">
        <v>4276</v>
      </c>
      <c r="F4515" t="s">
        <v>11</v>
      </c>
      <c r="G4515" s="32">
        <v>15000000</v>
      </c>
      <c r="H4515">
        <v>6.9</v>
      </c>
    </row>
    <row r="4516" spans="1:8" x14ac:dyDescent="0.25">
      <c r="A4516" t="s">
        <v>7572</v>
      </c>
      <c r="B4516">
        <v>81</v>
      </c>
      <c r="C4516" s="32">
        <v>3000000</v>
      </c>
      <c r="D4516" t="s">
        <v>3799</v>
      </c>
      <c r="E4516" t="s">
        <v>7573</v>
      </c>
      <c r="F4516" t="s">
        <v>11</v>
      </c>
      <c r="G4516" s="32">
        <v>609000</v>
      </c>
      <c r="H4516">
        <v>7.8</v>
      </c>
    </row>
    <row r="4517" spans="1:8" x14ac:dyDescent="0.25">
      <c r="A4517" t="s">
        <v>7972</v>
      </c>
      <c r="B4517">
        <v>80</v>
      </c>
      <c r="C4517" s="32">
        <v>5858</v>
      </c>
      <c r="D4517" t="s">
        <v>3034</v>
      </c>
      <c r="E4517" t="s">
        <v>7973</v>
      </c>
      <c r="F4517" t="s">
        <v>11</v>
      </c>
      <c r="G4517" s="32">
        <v>150000</v>
      </c>
      <c r="H4517">
        <v>7.1</v>
      </c>
    </row>
    <row r="4518" spans="1:8" x14ac:dyDescent="0.25">
      <c r="A4518" t="s">
        <v>3720</v>
      </c>
      <c r="B4518">
        <v>127</v>
      </c>
      <c r="C4518" s="32">
        <v>48405881.850000001</v>
      </c>
      <c r="D4518" t="s">
        <v>1387</v>
      </c>
      <c r="E4518" t="s">
        <v>6286</v>
      </c>
      <c r="F4518" t="s">
        <v>11</v>
      </c>
      <c r="G4518" s="32">
        <v>4000000</v>
      </c>
      <c r="H4518">
        <v>6.3</v>
      </c>
    </row>
    <row r="4519" spans="1:8" x14ac:dyDescent="0.25">
      <c r="A4519" t="s">
        <v>3821</v>
      </c>
      <c r="B4519">
        <v>154</v>
      </c>
      <c r="C4519" s="32">
        <v>6201757</v>
      </c>
      <c r="D4519" t="s">
        <v>3822</v>
      </c>
      <c r="E4519" t="s">
        <v>3823</v>
      </c>
      <c r="F4519" t="s">
        <v>11</v>
      </c>
      <c r="G4519" s="32">
        <v>10000000</v>
      </c>
      <c r="H4519">
        <v>7.4</v>
      </c>
    </row>
    <row r="4520" spans="1:8" x14ac:dyDescent="0.25">
      <c r="A4520" t="s">
        <v>3256</v>
      </c>
      <c r="B4520">
        <v>160</v>
      </c>
      <c r="C4520" s="32">
        <v>14500000</v>
      </c>
      <c r="D4520" t="s">
        <v>339</v>
      </c>
      <c r="E4520" t="s">
        <v>3257</v>
      </c>
      <c r="F4520" t="s">
        <v>11</v>
      </c>
      <c r="G4520" s="32">
        <v>25000000</v>
      </c>
      <c r="H4520">
        <v>7.5</v>
      </c>
    </row>
    <row r="4521" spans="1:8" x14ac:dyDescent="0.25">
      <c r="A4521" t="s">
        <v>3720</v>
      </c>
      <c r="B4521">
        <v>128</v>
      </c>
      <c r="C4521" s="32">
        <v>48405881.850000001</v>
      </c>
      <c r="D4521" t="s">
        <v>3509</v>
      </c>
      <c r="E4521" t="s">
        <v>6524</v>
      </c>
      <c r="F4521" t="s">
        <v>11</v>
      </c>
      <c r="G4521" s="32">
        <v>6000000</v>
      </c>
      <c r="H4521">
        <v>6.7</v>
      </c>
    </row>
    <row r="4522" spans="1:8" x14ac:dyDescent="0.25">
      <c r="A4522" t="s">
        <v>2267</v>
      </c>
      <c r="B4522">
        <v>84</v>
      </c>
      <c r="C4522" s="32">
        <v>21176322</v>
      </c>
      <c r="D4522" t="s">
        <v>591</v>
      </c>
      <c r="E4522" t="s">
        <v>2268</v>
      </c>
      <c r="F4522" t="s">
        <v>11</v>
      </c>
      <c r="G4522" s="32">
        <v>40000000</v>
      </c>
      <c r="H4522">
        <v>4</v>
      </c>
    </row>
    <row r="4523" spans="1:8" x14ac:dyDescent="0.25">
      <c r="A4523" t="s">
        <v>441</v>
      </c>
      <c r="B4523">
        <v>113</v>
      </c>
      <c r="C4523" s="32">
        <v>119412921</v>
      </c>
      <c r="D4523" t="s">
        <v>212</v>
      </c>
      <c r="E4523" t="s">
        <v>442</v>
      </c>
      <c r="F4523" t="s">
        <v>11</v>
      </c>
      <c r="G4523" s="32">
        <v>65000000</v>
      </c>
      <c r="H4523">
        <v>7.5</v>
      </c>
    </row>
    <row r="4524" spans="1:8" x14ac:dyDescent="0.25">
      <c r="A4524" t="s">
        <v>1441</v>
      </c>
      <c r="B4524">
        <v>106</v>
      </c>
      <c r="C4524" s="32">
        <v>4581222</v>
      </c>
      <c r="D4524" t="s">
        <v>6844</v>
      </c>
      <c r="E4524" t="s">
        <v>6845</v>
      </c>
      <c r="F4524" t="s">
        <v>11</v>
      </c>
      <c r="G4524" s="32">
        <v>39887981.009999998</v>
      </c>
      <c r="H4524">
        <v>8.1</v>
      </c>
    </row>
    <row r="4525" spans="1:8" x14ac:dyDescent="0.25">
      <c r="A4525" t="s">
        <v>85</v>
      </c>
      <c r="B4525">
        <v>104</v>
      </c>
      <c r="C4525" s="32">
        <v>78009155</v>
      </c>
      <c r="D4525" t="s">
        <v>591</v>
      </c>
      <c r="E4525" t="s">
        <v>812</v>
      </c>
      <c r="F4525" t="s">
        <v>11</v>
      </c>
      <c r="G4525" s="32">
        <v>75000000</v>
      </c>
      <c r="H4525">
        <v>6.2</v>
      </c>
    </row>
    <row r="4526" spans="1:8" x14ac:dyDescent="0.25">
      <c r="A4526" t="s">
        <v>4533</v>
      </c>
      <c r="B4526">
        <v>65</v>
      </c>
      <c r="C4526" s="32">
        <v>48405881.850000001</v>
      </c>
      <c r="D4526" t="s">
        <v>676</v>
      </c>
      <c r="E4526" t="s">
        <v>4534</v>
      </c>
      <c r="F4526" t="s">
        <v>11</v>
      </c>
      <c r="G4526" s="32">
        <v>39887981.009999998</v>
      </c>
      <c r="H4526">
        <v>9.5</v>
      </c>
    </row>
    <row r="4527" spans="1:8" x14ac:dyDescent="0.25">
      <c r="A4527" t="s">
        <v>568</v>
      </c>
      <c r="B4527">
        <v>104</v>
      </c>
      <c r="C4527" s="32">
        <v>6712451</v>
      </c>
      <c r="D4527" t="s">
        <v>569</v>
      </c>
      <c r="E4527" t="s">
        <v>570</v>
      </c>
      <c r="F4527" t="s">
        <v>11</v>
      </c>
      <c r="G4527" s="32">
        <v>90000000</v>
      </c>
      <c r="H4527">
        <v>4.4000000000000004</v>
      </c>
    </row>
    <row r="4528" spans="1:8" x14ac:dyDescent="0.25">
      <c r="A4528" t="s">
        <v>98</v>
      </c>
      <c r="B4528">
        <v>82</v>
      </c>
      <c r="C4528" s="32">
        <v>245823397</v>
      </c>
      <c r="D4528" t="s">
        <v>89</v>
      </c>
      <c r="E4528" t="s">
        <v>716</v>
      </c>
      <c r="F4528" t="s">
        <v>11</v>
      </c>
      <c r="G4528" s="32">
        <v>90000000</v>
      </c>
      <c r="H4528">
        <v>7.9</v>
      </c>
    </row>
    <row r="4529" spans="1:8" x14ac:dyDescent="0.25">
      <c r="A4529" t="s">
        <v>103</v>
      </c>
      <c r="B4529">
        <v>103</v>
      </c>
      <c r="C4529" s="32">
        <v>414984497</v>
      </c>
      <c r="D4529" t="s">
        <v>89</v>
      </c>
      <c r="E4529" t="s">
        <v>104</v>
      </c>
      <c r="F4529" t="s">
        <v>11</v>
      </c>
      <c r="G4529" s="32">
        <v>200000000</v>
      </c>
      <c r="H4529">
        <v>8.3000000000000007</v>
      </c>
    </row>
    <row r="4530" spans="1:8" x14ac:dyDescent="0.25">
      <c r="A4530" t="s">
        <v>98</v>
      </c>
      <c r="B4530">
        <v>74</v>
      </c>
      <c r="C4530" s="32">
        <v>191796233</v>
      </c>
      <c r="D4530" t="s">
        <v>89</v>
      </c>
      <c r="E4530" t="s">
        <v>2739</v>
      </c>
      <c r="F4530" t="s">
        <v>11</v>
      </c>
      <c r="G4530" s="32">
        <v>30000000</v>
      </c>
      <c r="H4530">
        <v>8.3000000000000007</v>
      </c>
    </row>
    <row r="4531" spans="1:8" x14ac:dyDescent="0.25">
      <c r="A4531" t="s">
        <v>5745</v>
      </c>
      <c r="B4531">
        <v>102</v>
      </c>
      <c r="C4531" s="32">
        <v>48405881.850000001</v>
      </c>
      <c r="D4531" t="s">
        <v>5746</v>
      </c>
      <c r="E4531" t="s">
        <v>5747</v>
      </c>
      <c r="F4531" t="s">
        <v>11</v>
      </c>
      <c r="G4531" s="32">
        <v>6500000</v>
      </c>
      <c r="H4531">
        <v>6.5</v>
      </c>
    </row>
    <row r="4532" spans="1:8" x14ac:dyDescent="0.25">
      <c r="A4532" t="s">
        <v>5875</v>
      </c>
      <c r="B4532">
        <v>88</v>
      </c>
      <c r="C4532" s="32">
        <v>15059</v>
      </c>
      <c r="D4532" t="s">
        <v>1387</v>
      </c>
      <c r="E4532" t="s">
        <v>5876</v>
      </c>
      <c r="F4532" t="s">
        <v>11</v>
      </c>
      <c r="G4532" s="32">
        <v>39887981.009999998</v>
      </c>
      <c r="H4532">
        <v>5.4</v>
      </c>
    </row>
    <row r="4533" spans="1:8" x14ac:dyDescent="0.25">
      <c r="A4533" t="s">
        <v>4875</v>
      </c>
      <c r="B4533">
        <v>120</v>
      </c>
      <c r="C4533" s="32">
        <v>214202</v>
      </c>
      <c r="D4533" t="s">
        <v>730</v>
      </c>
      <c r="E4533" t="s">
        <v>4876</v>
      </c>
      <c r="F4533" t="s">
        <v>11</v>
      </c>
      <c r="G4533" s="32">
        <v>12000000</v>
      </c>
      <c r="H4533">
        <v>7.5</v>
      </c>
    </row>
    <row r="4534" spans="1:8" x14ac:dyDescent="0.25">
      <c r="A4534" t="s">
        <v>1787</v>
      </c>
      <c r="B4534">
        <v>116</v>
      </c>
      <c r="C4534" s="32">
        <v>90400000</v>
      </c>
      <c r="D4534" t="s">
        <v>676</v>
      </c>
      <c r="E4534" t="s">
        <v>5324</v>
      </c>
      <c r="F4534" t="s">
        <v>11</v>
      </c>
      <c r="G4534" s="32">
        <v>39887981.009999998</v>
      </c>
      <c r="H4534">
        <v>7.5</v>
      </c>
    </row>
    <row r="4535" spans="1:8" x14ac:dyDescent="0.25">
      <c r="A4535" t="s">
        <v>518</v>
      </c>
      <c r="B4535">
        <v>190</v>
      </c>
      <c r="C4535" s="32">
        <v>124107476</v>
      </c>
      <c r="D4535" t="s">
        <v>730</v>
      </c>
      <c r="E4535" t="s">
        <v>1875</v>
      </c>
      <c r="F4535" t="s">
        <v>11</v>
      </c>
      <c r="G4535" s="32">
        <v>48000000</v>
      </c>
      <c r="H4535">
        <v>7.6</v>
      </c>
    </row>
    <row r="4536" spans="1:8" x14ac:dyDescent="0.25">
      <c r="A4536" t="s">
        <v>6411</v>
      </c>
      <c r="B4536">
        <v>94</v>
      </c>
      <c r="C4536" s="32">
        <v>48405881.850000001</v>
      </c>
      <c r="D4536" t="s">
        <v>1883</v>
      </c>
      <c r="E4536" t="s">
        <v>6412</v>
      </c>
      <c r="F4536" t="s">
        <v>11</v>
      </c>
      <c r="G4536" s="32">
        <v>39887981.009999998</v>
      </c>
      <c r="H4536">
        <v>4.8</v>
      </c>
    </row>
    <row r="4537" spans="1:8" x14ac:dyDescent="0.25">
      <c r="A4537" t="s">
        <v>1054</v>
      </c>
      <c r="B4537">
        <v>122</v>
      </c>
      <c r="C4537" s="32">
        <v>76261036</v>
      </c>
      <c r="D4537" t="s">
        <v>730</v>
      </c>
      <c r="E4537" t="s">
        <v>1954</v>
      </c>
      <c r="F4537" t="s">
        <v>11</v>
      </c>
      <c r="G4537" s="32">
        <v>45000000</v>
      </c>
      <c r="H4537">
        <v>7.7</v>
      </c>
    </row>
    <row r="4538" spans="1:8" x14ac:dyDescent="0.25">
      <c r="A4538" t="s">
        <v>1802</v>
      </c>
      <c r="B4538">
        <v>94</v>
      </c>
      <c r="C4538" s="32">
        <v>16501785</v>
      </c>
      <c r="D4538" t="s">
        <v>1165</v>
      </c>
      <c r="E4538" t="s">
        <v>6494</v>
      </c>
      <c r="F4538" t="s">
        <v>11</v>
      </c>
      <c r="G4538" s="32">
        <v>3500000</v>
      </c>
      <c r="H4538">
        <v>8.1999999999999993</v>
      </c>
    </row>
    <row r="4539" spans="1:8" x14ac:dyDescent="0.25">
      <c r="A4539" t="s">
        <v>1102</v>
      </c>
      <c r="B4539">
        <v>129</v>
      </c>
      <c r="C4539" s="32">
        <v>110008260</v>
      </c>
      <c r="D4539" t="s">
        <v>569</v>
      </c>
      <c r="E4539" t="s">
        <v>2469</v>
      </c>
      <c r="F4539" t="s">
        <v>11</v>
      </c>
      <c r="G4539" s="32">
        <v>35000000</v>
      </c>
      <c r="H4539">
        <v>6.3</v>
      </c>
    </row>
    <row r="4540" spans="1:8" x14ac:dyDescent="0.25">
      <c r="A4540" t="s">
        <v>1802</v>
      </c>
      <c r="B4540">
        <v>101</v>
      </c>
      <c r="C4540" s="32">
        <v>2319187</v>
      </c>
      <c r="D4540" t="s">
        <v>737</v>
      </c>
      <c r="E4540" t="s">
        <v>4246</v>
      </c>
      <c r="F4540" t="s">
        <v>11</v>
      </c>
      <c r="G4540" s="32">
        <v>20000000</v>
      </c>
      <c r="H4540">
        <v>7</v>
      </c>
    </row>
    <row r="4541" spans="1:8" x14ac:dyDescent="0.25">
      <c r="A4541" t="s">
        <v>7297</v>
      </c>
      <c r="B4541">
        <v>103</v>
      </c>
      <c r="C4541" s="32">
        <v>9013113</v>
      </c>
      <c r="D4541" t="s">
        <v>1828</v>
      </c>
      <c r="E4541" t="s">
        <v>7298</v>
      </c>
      <c r="F4541" t="s">
        <v>11</v>
      </c>
      <c r="G4541" s="32">
        <v>1000000</v>
      </c>
      <c r="H4541">
        <v>7.4</v>
      </c>
    </row>
    <row r="4542" spans="1:8" x14ac:dyDescent="0.25">
      <c r="A4542" t="s">
        <v>696</v>
      </c>
      <c r="B4542">
        <v>119</v>
      </c>
      <c r="C4542" s="32">
        <v>23014504</v>
      </c>
      <c r="D4542" t="s">
        <v>697</v>
      </c>
      <c r="E4542" t="s">
        <v>698</v>
      </c>
      <c r="F4542" t="s">
        <v>11</v>
      </c>
      <c r="G4542" s="32">
        <v>100000000</v>
      </c>
      <c r="H4542">
        <v>6.3</v>
      </c>
    </row>
    <row r="4543" spans="1:8" x14ac:dyDescent="0.25">
      <c r="A4543" t="s">
        <v>91</v>
      </c>
      <c r="B4543">
        <v>144</v>
      </c>
      <c r="C4543" s="32">
        <v>318759914</v>
      </c>
      <c r="D4543" t="s">
        <v>22</v>
      </c>
      <c r="E4543" t="s">
        <v>250</v>
      </c>
      <c r="F4543" t="s">
        <v>11</v>
      </c>
      <c r="G4543" s="32">
        <v>150000000</v>
      </c>
      <c r="H4543">
        <v>7.1</v>
      </c>
    </row>
    <row r="4544" spans="1:8" x14ac:dyDescent="0.25">
      <c r="A4544" t="s">
        <v>91</v>
      </c>
      <c r="B4544">
        <v>165</v>
      </c>
      <c r="C4544" s="32">
        <v>245428137</v>
      </c>
      <c r="D4544" t="s">
        <v>22</v>
      </c>
      <c r="E4544" t="s">
        <v>93</v>
      </c>
      <c r="F4544" t="s">
        <v>11</v>
      </c>
      <c r="G4544" s="32">
        <v>210000000</v>
      </c>
      <c r="H4544">
        <v>5.7</v>
      </c>
    </row>
    <row r="4545" spans="1:8" x14ac:dyDescent="0.25">
      <c r="A4545" t="s">
        <v>91</v>
      </c>
      <c r="B4545">
        <v>154</v>
      </c>
      <c r="C4545" s="32">
        <v>352358779</v>
      </c>
      <c r="D4545" t="s">
        <v>22</v>
      </c>
      <c r="E4545" t="s">
        <v>122</v>
      </c>
      <c r="F4545" t="s">
        <v>11</v>
      </c>
      <c r="G4545" s="32">
        <v>195000000</v>
      </c>
      <c r="H4545">
        <v>6.3</v>
      </c>
    </row>
    <row r="4546" spans="1:8" x14ac:dyDescent="0.25">
      <c r="A4546" t="s">
        <v>91</v>
      </c>
      <c r="B4546">
        <v>150</v>
      </c>
      <c r="C4546" s="32">
        <v>402076689</v>
      </c>
      <c r="D4546" t="s">
        <v>22</v>
      </c>
      <c r="E4546" t="s">
        <v>92</v>
      </c>
      <c r="F4546" t="s">
        <v>11</v>
      </c>
      <c r="G4546" s="32">
        <v>200000000</v>
      </c>
      <c r="H4546">
        <v>6</v>
      </c>
    </row>
    <row r="4547" spans="1:8" x14ac:dyDescent="0.25">
      <c r="A4547" t="s">
        <v>374</v>
      </c>
      <c r="B4547">
        <v>87</v>
      </c>
      <c r="C4547" s="32">
        <v>43095600</v>
      </c>
      <c r="D4547" t="s">
        <v>108</v>
      </c>
      <c r="E4547" t="s">
        <v>2691</v>
      </c>
      <c r="F4547" t="s">
        <v>11</v>
      </c>
      <c r="G4547" s="32">
        <v>32000000</v>
      </c>
      <c r="H4547">
        <v>6.3</v>
      </c>
    </row>
    <row r="4548" spans="1:8" x14ac:dyDescent="0.25">
      <c r="A4548" t="s">
        <v>4464</v>
      </c>
      <c r="B4548">
        <v>111</v>
      </c>
      <c r="C4548" s="32">
        <v>2203641</v>
      </c>
      <c r="D4548" t="s">
        <v>737</v>
      </c>
      <c r="E4548" t="s">
        <v>4465</v>
      </c>
      <c r="F4548" t="s">
        <v>11</v>
      </c>
      <c r="G4548" s="32">
        <v>15000000</v>
      </c>
      <c r="H4548">
        <v>6.7</v>
      </c>
    </row>
    <row r="4549" spans="1:8" x14ac:dyDescent="0.25">
      <c r="A4549" t="s">
        <v>5028</v>
      </c>
      <c r="B4549">
        <v>105</v>
      </c>
      <c r="C4549" s="32">
        <v>48405881.850000001</v>
      </c>
      <c r="D4549" t="s">
        <v>69</v>
      </c>
      <c r="E4549" t="s">
        <v>6259</v>
      </c>
      <c r="F4549" t="s">
        <v>11</v>
      </c>
      <c r="G4549" s="32">
        <v>4000000</v>
      </c>
      <c r="H4549">
        <v>6.8</v>
      </c>
    </row>
    <row r="4550" spans="1:8" x14ac:dyDescent="0.25">
      <c r="A4550" t="s">
        <v>2239</v>
      </c>
      <c r="B4550">
        <v>114</v>
      </c>
      <c r="C4550" s="32">
        <v>10230</v>
      </c>
      <c r="D4550" t="s">
        <v>4914</v>
      </c>
      <c r="E4550" t="s">
        <v>4915</v>
      </c>
      <c r="F4550" t="s">
        <v>4916</v>
      </c>
      <c r="G4550" s="32">
        <v>39887981.009999998</v>
      </c>
      <c r="H4550">
        <v>7.2</v>
      </c>
    </row>
    <row r="4551" spans="1:8" x14ac:dyDescent="0.25">
      <c r="A4551" t="s">
        <v>7010</v>
      </c>
      <c r="B4551">
        <v>108</v>
      </c>
      <c r="C4551" s="32">
        <v>505295</v>
      </c>
      <c r="D4551" t="s">
        <v>2384</v>
      </c>
      <c r="E4551" t="s">
        <v>7011</v>
      </c>
      <c r="F4551" t="s">
        <v>7012</v>
      </c>
      <c r="G4551" s="32">
        <v>1800000</v>
      </c>
      <c r="H4551">
        <v>7.5</v>
      </c>
    </row>
    <row r="4552" spans="1:8" x14ac:dyDescent="0.25">
      <c r="A4552" t="s">
        <v>7568</v>
      </c>
      <c r="B4552">
        <v>67</v>
      </c>
      <c r="C4552" s="32">
        <v>48405881.850000001</v>
      </c>
      <c r="D4552" t="s">
        <v>1387</v>
      </c>
      <c r="E4552" t="s">
        <v>7569</v>
      </c>
      <c r="F4552" t="s">
        <v>11</v>
      </c>
      <c r="G4552" s="32">
        <v>625000</v>
      </c>
      <c r="H4552">
        <v>3.9</v>
      </c>
    </row>
    <row r="4553" spans="1:8" x14ac:dyDescent="0.25">
      <c r="A4553" t="s">
        <v>6173</v>
      </c>
      <c r="B4553">
        <v>92</v>
      </c>
      <c r="C4553" s="32">
        <v>48405881.850000001</v>
      </c>
      <c r="D4553" t="s">
        <v>866</v>
      </c>
      <c r="E4553" t="s">
        <v>6174</v>
      </c>
      <c r="F4553" t="s">
        <v>11</v>
      </c>
      <c r="G4553" s="32">
        <v>4700000</v>
      </c>
      <c r="H4553">
        <v>6.2</v>
      </c>
    </row>
    <row r="4554" spans="1:8" x14ac:dyDescent="0.25">
      <c r="A4554" t="s">
        <v>562</v>
      </c>
      <c r="B4554">
        <v>95</v>
      </c>
      <c r="C4554" s="32">
        <v>38120554</v>
      </c>
      <c r="D4554" t="s">
        <v>131</v>
      </c>
      <c r="E4554" t="s">
        <v>636</v>
      </c>
      <c r="F4554" t="s">
        <v>11</v>
      </c>
      <c r="G4554" s="32">
        <v>140000000</v>
      </c>
      <c r="H4554">
        <v>7.1</v>
      </c>
    </row>
    <row r="4555" spans="1:8" x14ac:dyDescent="0.25">
      <c r="A4555" t="s">
        <v>7164</v>
      </c>
      <c r="B4555">
        <v>95</v>
      </c>
      <c r="C4555" s="32">
        <v>695229</v>
      </c>
      <c r="D4555" t="s">
        <v>866</v>
      </c>
      <c r="E4555" t="s">
        <v>7165</v>
      </c>
      <c r="F4555" t="s">
        <v>11</v>
      </c>
      <c r="G4555" s="32">
        <v>1300000</v>
      </c>
      <c r="H4555">
        <v>7.2</v>
      </c>
    </row>
    <row r="4556" spans="1:8" x14ac:dyDescent="0.25">
      <c r="A4556" t="s">
        <v>7753</v>
      </c>
      <c r="B4556">
        <v>86</v>
      </c>
      <c r="C4556" s="32">
        <v>617172</v>
      </c>
      <c r="D4556" t="s">
        <v>3034</v>
      </c>
      <c r="E4556" t="s">
        <v>7754</v>
      </c>
      <c r="F4556" t="s">
        <v>11</v>
      </c>
      <c r="G4556" s="32">
        <v>375000</v>
      </c>
      <c r="H4556">
        <v>7</v>
      </c>
    </row>
    <row r="4557" spans="1:8" x14ac:dyDescent="0.25">
      <c r="A4557" t="s">
        <v>649</v>
      </c>
      <c r="B4557">
        <v>96</v>
      </c>
      <c r="C4557" s="32">
        <v>16667084</v>
      </c>
      <c r="D4557" t="s">
        <v>4270</v>
      </c>
      <c r="E4557" t="s">
        <v>5084</v>
      </c>
      <c r="F4557" t="s">
        <v>11</v>
      </c>
      <c r="G4557" s="32">
        <v>11000000</v>
      </c>
      <c r="H4557">
        <v>7.1</v>
      </c>
    </row>
    <row r="4558" spans="1:8" x14ac:dyDescent="0.25">
      <c r="A4558" t="s">
        <v>4892</v>
      </c>
      <c r="B4558">
        <v>99</v>
      </c>
      <c r="C4558" s="32">
        <v>48405881.850000001</v>
      </c>
      <c r="D4558" t="s">
        <v>4893</v>
      </c>
      <c r="E4558" t="s">
        <v>4894</v>
      </c>
      <c r="F4558" t="s">
        <v>11</v>
      </c>
      <c r="G4558" s="32">
        <v>12000000</v>
      </c>
      <c r="H4558">
        <v>6.9</v>
      </c>
    </row>
    <row r="4559" spans="1:8" x14ac:dyDescent="0.25">
      <c r="A4559" t="s">
        <v>3350</v>
      </c>
      <c r="B4559">
        <v>115</v>
      </c>
      <c r="C4559" s="32">
        <v>12626905</v>
      </c>
      <c r="D4559" t="s">
        <v>145</v>
      </c>
      <c r="E4559" t="s">
        <v>3793</v>
      </c>
      <c r="F4559" t="s">
        <v>11</v>
      </c>
      <c r="G4559" s="32">
        <v>20000000</v>
      </c>
      <c r="H4559">
        <v>6.3</v>
      </c>
    </row>
    <row r="4560" spans="1:8" x14ac:dyDescent="0.25">
      <c r="A4560" t="s">
        <v>4429</v>
      </c>
      <c r="B4560">
        <v>94</v>
      </c>
      <c r="C4560" s="32">
        <v>9016377</v>
      </c>
      <c r="D4560" t="s">
        <v>676</v>
      </c>
      <c r="E4560" t="s">
        <v>6534</v>
      </c>
      <c r="F4560" t="s">
        <v>11</v>
      </c>
      <c r="G4560" s="32">
        <v>39887981.009999998</v>
      </c>
      <c r="H4560">
        <v>5.2</v>
      </c>
    </row>
    <row r="4561" spans="1:8" x14ac:dyDescent="0.25">
      <c r="A4561" t="s">
        <v>3177</v>
      </c>
      <c r="B4561">
        <v>94</v>
      </c>
      <c r="C4561" s="32">
        <v>1247453</v>
      </c>
      <c r="D4561" t="s">
        <v>866</v>
      </c>
      <c r="E4561" t="s">
        <v>6148</v>
      </c>
      <c r="F4561" t="s">
        <v>11</v>
      </c>
      <c r="G4561" s="32">
        <v>2800000</v>
      </c>
      <c r="H4561">
        <v>6.8</v>
      </c>
    </row>
    <row r="4562" spans="1:8" x14ac:dyDescent="0.25">
      <c r="A4562" t="s">
        <v>6421</v>
      </c>
      <c r="B4562">
        <v>103</v>
      </c>
      <c r="C4562" s="32">
        <v>252652</v>
      </c>
      <c r="D4562" t="s">
        <v>6422</v>
      </c>
      <c r="E4562" t="s">
        <v>6423</v>
      </c>
      <c r="F4562" t="s">
        <v>5928</v>
      </c>
      <c r="G4562" s="32">
        <v>19900000</v>
      </c>
      <c r="H4562">
        <v>7</v>
      </c>
    </row>
    <row r="4563" spans="1:8" x14ac:dyDescent="0.25">
      <c r="A4563" t="s">
        <v>96</v>
      </c>
      <c r="B4563">
        <v>125</v>
      </c>
      <c r="C4563" s="32">
        <v>172051787</v>
      </c>
      <c r="D4563" t="s">
        <v>22</v>
      </c>
      <c r="E4563" t="s">
        <v>97</v>
      </c>
      <c r="F4563" t="s">
        <v>11</v>
      </c>
      <c r="G4563" s="32">
        <v>170000000</v>
      </c>
      <c r="H4563">
        <v>6.8</v>
      </c>
    </row>
    <row r="4564" spans="1:8" x14ac:dyDescent="0.25">
      <c r="A4564" t="s">
        <v>96</v>
      </c>
      <c r="B4564">
        <v>125</v>
      </c>
      <c r="C4564" s="32">
        <v>172051787</v>
      </c>
      <c r="D4564" t="s">
        <v>22</v>
      </c>
      <c r="E4564" t="s">
        <v>97</v>
      </c>
      <c r="F4564" t="s">
        <v>11</v>
      </c>
      <c r="G4564" s="32">
        <v>170000000</v>
      </c>
      <c r="H4564">
        <v>6.8</v>
      </c>
    </row>
    <row r="4565" spans="1:8" x14ac:dyDescent="0.25">
      <c r="A4565" t="s">
        <v>4025</v>
      </c>
      <c r="B4565">
        <v>105</v>
      </c>
      <c r="C4565" s="32">
        <v>8508843</v>
      </c>
      <c r="D4565" t="s">
        <v>1437</v>
      </c>
      <c r="E4565" t="s">
        <v>4026</v>
      </c>
      <c r="F4565" t="s">
        <v>11</v>
      </c>
      <c r="G4565" s="32">
        <v>18000000</v>
      </c>
      <c r="H4565">
        <v>5.5</v>
      </c>
    </row>
    <row r="4566" spans="1:8" x14ac:dyDescent="0.25">
      <c r="A4566" t="s">
        <v>725</v>
      </c>
      <c r="B4566">
        <v>121</v>
      </c>
      <c r="C4566" s="32">
        <v>110416702</v>
      </c>
      <c r="D4566" t="s">
        <v>735</v>
      </c>
      <c r="E4566" t="s">
        <v>736</v>
      </c>
      <c r="F4566" t="s">
        <v>11</v>
      </c>
      <c r="G4566" s="32">
        <v>92000000</v>
      </c>
      <c r="H4566">
        <v>7</v>
      </c>
    </row>
    <row r="4567" spans="1:8" x14ac:dyDescent="0.25">
      <c r="A4567" t="s">
        <v>1455</v>
      </c>
      <c r="B4567">
        <v>111</v>
      </c>
      <c r="C4567" s="32">
        <v>35754555</v>
      </c>
      <c r="D4567" t="s">
        <v>1294</v>
      </c>
      <c r="E4567" t="s">
        <v>1456</v>
      </c>
      <c r="F4567" t="s">
        <v>11</v>
      </c>
      <c r="G4567" s="32">
        <v>39887981.009999998</v>
      </c>
      <c r="H4567">
        <v>6.8</v>
      </c>
    </row>
    <row r="4568" spans="1:8" x14ac:dyDescent="0.25">
      <c r="A4568" t="s">
        <v>235</v>
      </c>
      <c r="B4568">
        <v>196</v>
      </c>
      <c r="C4568" s="32">
        <v>133228348</v>
      </c>
      <c r="D4568" t="s">
        <v>317</v>
      </c>
      <c r="E4568" t="s">
        <v>318</v>
      </c>
      <c r="F4568" t="s">
        <v>11</v>
      </c>
      <c r="G4568" s="32">
        <v>175000000</v>
      </c>
      <c r="H4568">
        <v>7.2</v>
      </c>
    </row>
    <row r="4569" spans="1:8" x14ac:dyDescent="0.25">
      <c r="A4569" t="s">
        <v>7117</v>
      </c>
      <c r="B4569">
        <v>90</v>
      </c>
      <c r="C4569" s="32">
        <v>52166</v>
      </c>
      <c r="D4569" t="s">
        <v>1165</v>
      </c>
      <c r="E4569" t="s">
        <v>7118</v>
      </c>
      <c r="F4569" t="s">
        <v>11</v>
      </c>
      <c r="G4569" s="32">
        <v>2000000</v>
      </c>
      <c r="H4569">
        <v>6.7</v>
      </c>
    </row>
    <row r="4570" spans="1:8" x14ac:dyDescent="0.25">
      <c r="A4570" t="s">
        <v>2409</v>
      </c>
      <c r="B4570">
        <v>110</v>
      </c>
      <c r="C4570" s="32">
        <v>171031347</v>
      </c>
      <c r="D4570" t="s">
        <v>2055</v>
      </c>
      <c r="E4570" t="s">
        <v>2462</v>
      </c>
      <c r="F4570" t="s">
        <v>11</v>
      </c>
      <c r="G4570" s="32">
        <v>38000000</v>
      </c>
      <c r="H4570">
        <v>7.7</v>
      </c>
    </row>
    <row r="4571" spans="1:8" x14ac:dyDescent="0.25">
      <c r="A4571" t="s">
        <v>8</v>
      </c>
      <c r="B4571">
        <v>141</v>
      </c>
      <c r="C4571" s="32">
        <v>146282411</v>
      </c>
      <c r="D4571" t="s">
        <v>584</v>
      </c>
      <c r="E4571" t="s">
        <v>585</v>
      </c>
      <c r="F4571" t="s">
        <v>11</v>
      </c>
      <c r="G4571" s="32">
        <v>115000000</v>
      </c>
      <c r="H4571">
        <v>7.2</v>
      </c>
    </row>
    <row r="4572" spans="1:8" x14ac:dyDescent="0.25">
      <c r="A4572" t="s">
        <v>586</v>
      </c>
      <c r="B4572">
        <v>121</v>
      </c>
      <c r="C4572" s="32">
        <v>12281500</v>
      </c>
      <c r="D4572" t="s">
        <v>1973</v>
      </c>
      <c r="E4572" t="s">
        <v>4717</v>
      </c>
      <c r="F4572" t="s">
        <v>11</v>
      </c>
      <c r="G4572" s="32">
        <v>13000000</v>
      </c>
      <c r="H4572">
        <v>8</v>
      </c>
    </row>
    <row r="4573" spans="1:8" x14ac:dyDescent="0.25">
      <c r="A4573" t="s">
        <v>4010</v>
      </c>
      <c r="B4573">
        <v>103</v>
      </c>
      <c r="C4573" s="32">
        <v>1530535</v>
      </c>
      <c r="D4573" t="s">
        <v>480</v>
      </c>
      <c r="E4573" t="s">
        <v>5342</v>
      </c>
      <c r="F4573" t="s">
        <v>11</v>
      </c>
      <c r="G4573" s="32">
        <v>9000000</v>
      </c>
      <c r="H4573">
        <v>5.7</v>
      </c>
    </row>
    <row r="4574" spans="1:8" x14ac:dyDescent="0.25">
      <c r="A4574" t="s">
        <v>5141</v>
      </c>
      <c r="B4574">
        <v>106</v>
      </c>
      <c r="C4574" s="32">
        <v>58214</v>
      </c>
      <c r="D4574" t="s">
        <v>730</v>
      </c>
      <c r="E4574" t="s">
        <v>6325</v>
      </c>
      <c r="F4574" t="s">
        <v>11</v>
      </c>
      <c r="G4574" s="32">
        <v>9500000</v>
      </c>
      <c r="H4574">
        <v>7</v>
      </c>
    </row>
    <row r="4575" spans="1:8" x14ac:dyDescent="0.25">
      <c r="A4575" t="s">
        <v>7437</v>
      </c>
      <c r="B4575">
        <v>96</v>
      </c>
      <c r="C4575" s="32">
        <v>48405881.850000001</v>
      </c>
      <c r="D4575" t="s">
        <v>1737</v>
      </c>
      <c r="E4575" t="s">
        <v>7438</v>
      </c>
      <c r="F4575" t="s">
        <v>11</v>
      </c>
      <c r="G4575" s="32">
        <v>1000000</v>
      </c>
      <c r="H4575">
        <v>5.6</v>
      </c>
    </row>
    <row r="4576" spans="1:8" x14ac:dyDescent="0.25">
      <c r="A4576" t="s">
        <v>270</v>
      </c>
      <c r="B4576">
        <v>94</v>
      </c>
      <c r="C4576" s="32">
        <v>2912363</v>
      </c>
      <c r="D4576" t="s">
        <v>661</v>
      </c>
      <c r="E4576" t="s">
        <v>6569</v>
      </c>
      <c r="F4576" t="s">
        <v>6570</v>
      </c>
      <c r="G4576" s="32">
        <v>3000000</v>
      </c>
      <c r="H4576">
        <v>7.3</v>
      </c>
    </row>
    <row r="4577" spans="1:8" x14ac:dyDescent="0.25">
      <c r="A4577" t="s">
        <v>1380</v>
      </c>
      <c r="B4577">
        <v>90</v>
      </c>
      <c r="C4577" s="32">
        <v>19158074</v>
      </c>
      <c r="D4577" t="s">
        <v>686</v>
      </c>
      <c r="E4577" t="s">
        <v>4372</v>
      </c>
      <c r="F4577" t="s">
        <v>11</v>
      </c>
      <c r="G4577" s="32">
        <v>15000000</v>
      </c>
      <c r="H4577">
        <v>6.7</v>
      </c>
    </row>
    <row r="4578" spans="1:8" x14ac:dyDescent="0.25">
      <c r="A4578" t="s">
        <v>6094</v>
      </c>
      <c r="B4578">
        <v>89</v>
      </c>
      <c r="C4578" s="32">
        <v>223615</v>
      </c>
      <c r="D4578" t="s">
        <v>2559</v>
      </c>
      <c r="E4578" t="s">
        <v>6095</v>
      </c>
      <c r="F4578" t="s">
        <v>11</v>
      </c>
      <c r="G4578" s="32">
        <v>39887981.009999998</v>
      </c>
      <c r="H4578">
        <v>7.6</v>
      </c>
    </row>
    <row r="4579" spans="1:8" x14ac:dyDescent="0.25">
      <c r="A4579" t="s">
        <v>2897</v>
      </c>
      <c r="B4579">
        <v>102</v>
      </c>
      <c r="C4579" s="32">
        <v>1281176</v>
      </c>
      <c r="D4579" t="s">
        <v>866</v>
      </c>
      <c r="E4579" t="s">
        <v>7780</v>
      </c>
      <c r="F4579" t="s">
        <v>11</v>
      </c>
      <c r="G4579" s="32">
        <v>312000</v>
      </c>
      <c r="H4579">
        <v>6.7</v>
      </c>
    </row>
    <row r="4580" spans="1:8" x14ac:dyDescent="0.25">
      <c r="A4580" t="s">
        <v>7778</v>
      </c>
      <c r="B4580">
        <v>112</v>
      </c>
      <c r="C4580" s="32">
        <v>7707563</v>
      </c>
      <c r="D4580" t="s">
        <v>7308</v>
      </c>
      <c r="E4580" t="s">
        <v>7779</v>
      </c>
      <c r="F4580" t="s">
        <v>11</v>
      </c>
      <c r="G4580" s="32">
        <v>39887981.009999998</v>
      </c>
      <c r="H4580">
        <v>8</v>
      </c>
    </row>
    <row r="4581" spans="1:8" x14ac:dyDescent="0.25">
      <c r="A4581" t="s">
        <v>380</v>
      </c>
      <c r="B4581">
        <v>96</v>
      </c>
      <c r="C4581" s="32">
        <v>83024900</v>
      </c>
      <c r="D4581" t="s">
        <v>99</v>
      </c>
      <c r="E4581" t="s">
        <v>381</v>
      </c>
      <c r="F4581" t="s">
        <v>11</v>
      </c>
      <c r="G4581" s="32">
        <v>135000000</v>
      </c>
      <c r="H4581">
        <v>6.5</v>
      </c>
    </row>
    <row r="4582" spans="1:8" x14ac:dyDescent="0.25">
      <c r="A4582" t="s">
        <v>1628</v>
      </c>
      <c r="B4582">
        <v>100</v>
      </c>
      <c r="C4582" s="32">
        <v>11466088</v>
      </c>
      <c r="D4582" t="s">
        <v>19</v>
      </c>
      <c r="E4582" t="s">
        <v>1629</v>
      </c>
      <c r="F4582" t="s">
        <v>11</v>
      </c>
      <c r="G4582" s="32">
        <v>71000000</v>
      </c>
      <c r="H4582">
        <v>4.7</v>
      </c>
    </row>
    <row r="4583" spans="1:8" x14ac:dyDescent="0.25">
      <c r="A4583" t="s">
        <v>2416</v>
      </c>
      <c r="B4583">
        <v>102</v>
      </c>
      <c r="C4583" s="32">
        <v>1821983</v>
      </c>
      <c r="D4583" t="s">
        <v>6573</v>
      </c>
      <c r="E4583" t="s">
        <v>6574</v>
      </c>
      <c r="F4583" t="s">
        <v>11</v>
      </c>
      <c r="G4583" s="32">
        <v>3000000</v>
      </c>
      <c r="H4583">
        <v>5.4</v>
      </c>
    </row>
    <row r="4584" spans="1:8" x14ac:dyDescent="0.25">
      <c r="A4584" t="s">
        <v>974</v>
      </c>
      <c r="B4584">
        <v>101</v>
      </c>
      <c r="C4584" s="32">
        <v>29500000</v>
      </c>
      <c r="D4584" t="s">
        <v>5051</v>
      </c>
      <c r="E4584" t="s">
        <v>5052</v>
      </c>
      <c r="F4584" t="s">
        <v>11</v>
      </c>
      <c r="G4584" s="32">
        <v>10000000</v>
      </c>
      <c r="H4584">
        <v>6.5</v>
      </c>
    </row>
    <row r="4585" spans="1:8" x14ac:dyDescent="0.25">
      <c r="A4585" t="s">
        <v>2091</v>
      </c>
      <c r="B4585">
        <v>122</v>
      </c>
      <c r="C4585" s="32">
        <v>191449475</v>
      </c>
      <c r="D4585" t="s">
        <v>226</v>
      </c>
      <c r="E4585" t="s">
        <v>2423</v>
      </c>
      <c r="F4585" t="s">
        <v>11</v>
      </c>
      <c r="G4585" s="32">
        <v>37000000</v>
      </c>
      <c r="H4585">
        <v>5.2</v>
      </c>
    </row>
    <row r="4586" spans="1:8" x14ac:dyDescent="0.25">
      <c r="A4586" t="s">
        <v>2091</v>
      </c>
      <c r="B4586">
        <v>122</v>
      </c>
      <c r="C4586" s="32">
        <v>191449475</v>
      </c>
      <c r="D4586" t="s">
        <v>226</v>
      </c>
      <c r="E4586" t="s">
        <v>2423</v>
      </c>
      <c r="F4586" t="s">
        <v>11</v>
      </c>
      <c r="G4586" s="32">
        <v>37000000</v>
      </c>
      <c r="H4586">
        <v>5.2</v>
      </c>
    </row>
    <row r="4587" spans="1:8" x14ac:dyDescent="0.25">
      <c r="A4587" t="s">
        <v>4664</v>
      </c>
      <c r="B4587">
        <v>111</v>
      </c>
      <c r="C4587" s="32">
        <v>985341</v>
      </c>
      <c r="D4587" t="s">
        <v>1165</v>
      </c>
      <c r="E4587" t="s">
        <v>7638</v>
      </c>
      <c r="F4587" t="s">
        <v>11</v>
      </c>
      <c r="G4587" s="32">
        <v>500000</v>
      </c>
      <c r="H4587">
        <v>7.3</v>
      </c>
    </row>
    <row r="4588" spans="1:8" x14ac:dyDescent="0.25">
      <c r="A4588" t="s">
        <v>924</v>
      </c>
      <c r="B4588">
        <v>107</v>
      </c>
      <c r="C4588" s="32">
        <v>111936400</v>
      </c>
      <c r="D4588" t="s">
        <v>336</v>
      </c>
      <c r="E4588" t="s">
        <v>4280</v>
      </c>
      <c r="F4588" t="s">
        <v>11</v>
      </c>
      <c r="G4588" s="32">
        <v>15000000</v>
      </c>
      <c r="H4588">
        <v>6</v>
      </c>
    </row>
    <row r="4589" spans="1:8" x14ac:dyDescent="0.25">
      <c r="A4589" t="s">
        <v>543</v>
      </c>
      <c r="B4589">
        <v>113</v>
      </c>
      <c r="C4589" s="32">
        <v>241688385</v>
      </c>
      <c r="D4589" t="s">
        <v>236</v>
      </c>
      <c r="E4589" t="s">
        <v>793</v>
      </c>
      <c r="F4589" t="s">
        <v>11</v>
      </c>
      <c r="G4589" s="32">
        <v>92000000</v>
      </c>
      <c r="H4589">
        <v>6.3</v>
      </c>
    </row>
    <row r="4590" spans="1:8" x14ac:dyDescent="0.25">
      <c r="A4590" t="s">
        <v>1649</v>
      </c>
      <c r="B4590">
        <v>88</v>
      </c>
      <c r="C4590" s="32">
        <v>48405881.850000001</v>
      </c>
      <c r="D4590" t="s">
        <v>5685</v>
      </c>
      <c r="E4590" t="s">
        <v>5686</v>
      </c>
      <c r="F4590" t="s">
        <v>11</v>
      </c>
      <c r="G4590" s="32">
        <v>7000000</v>
      </c>
      <c r="H4590">
        <v>4.8</v>
      </c>
    </row>
    <row r="4591" spans="1:8" x14ac:dyDescent="0.25">
      <c r="A4591" t="s">
        <v>823</v>
      </c>
      <c r="B4591">
        <v>109</v>
      </c>
      <c r="C4591" s="32">
        <v>18947630</v>
      </c>
      <c r="D4591" t="s">
        <v>1120</v>
      </c>
      <c r="E4591" t="s">
        <v>1121</v>
      </c>
      <c r="F4591" t="s">
        <v>11</v>
      </c>
      <c r="G4591" s="32">
        <v>59660000</v>
      </c>
      <c r="H4591">
        <v>7.1</v>
      </c>
    </row>
    <row r="4592" spans="1:8" x14ac:dyDescent="0.25">
      <c r="A4592" t="s">
        <v>4658</v>
      </c>
      <c r="B4592">
        <v>90</v>
      </c>
      <c r="C4592" s="32">
        <v>22235901</v>
      </c>
      <c r="D4592" t="s">
        <v>569</v>
      </c>
      <c r="E4592" t="s">
        <v>4659</v>
      </c>
      <c r="F4592" t="s">
        <v>11</v>
      </c>
      <c r="G4592" s="32">
        <v>6000000</v>
      </c>
      <c r="H4592">
        <v>6.1</v>
      </c>
    </row>
    <row r="4593" spans="1:8" x14ac:dyDescent="0.25">
      <c r="A4593" t="s">
        <v>5350</v>
      </c>
      <c r="B4593">
        <v>120</v>
      </c>
      <c r="C4593" s="32">
        <v>349618</v>
      </c>
      <c r="D4593" t="s">
        <v>2173</v>
      </c>
      <c r="E4593" t="s">
        <v>5351</v>
      </c>
      <c r="F4593" t="s">
        <v>11</v>
      </c>
      <c r="G4593" s="32">
        <v>9000000</v>
      </c>
      <c r="H4593">
        <v>6.1</v>
      </c>
    </row>
    <row r="4594" spans="1:8" x14ac:dyDescent="0.25">
      <c r="A4594" t="s">
        <v>5910</v>
      </c>
      <c r="B4594">
        <v>84</v>
      </c>
      <c r="C4594" s="32">
        <v>1950218</v>
      </c>
      <c r="D4594" t="s">
        <v>866</v>
      </c>
      <c r="E4594" t="s">
        <v>7329</v>
      </c>
      <c r="F4594" t="s">
        <v>11</v>
      </c>
      <c r="G4594" s="32">
        <v>1000000</v>
      </c>
      <c r="H4594">
        <v>5.6</v>
      </c>
    </row>
    <row r="4595" spans="1:8" x14ac:dyDescent="0.25">
      <c r="A4595" t="s">
        <v>5695</v>
      </c>
      <c r="B4595">
        <v>96</v>
      </c>
      <c r="C4595" s="32">
        <v>48405881.850000001</v>
      </c>
      <c r="D4595" t="s">
        <v>69</v>
      </c>
      <c r="E4595" t="s">
        <v>5696</v>
      </c>
      <c r="F4595" t="s">
        <v>11</v>
      </c>
      <c r="G4595" s="32">
        <v>8700000</v>
      </c>
      <c r="H4595">
        <v>7.2</v>
      </c>
    </row>
    <row r="4596" spans="1:8" x14ac:dyDescent="0.25">
      <c r="A4596" t="s">
        <v>3030</v>
      </c>
      <c r="B4596">
        <v>110</v>
      </c>
      <c r="C4596" s="32">
        <v>3148482</v>
      </c>
      <c r="D4596" t="s">
        <v>69</v>
      </c>
      <c r="E4596" t="s">
        <v>4847</v>
      </c>
      <c r="F4596" t="s">
        <v>11</v>
      </c>
      <c r="G4596" s="32">
        <v>12000000</v>
      </c>
      <c r="H4596">
        <v>7.1</v>
      </c>
    </row>
    <row r="4597" spans="1:8" x14ac:dyDescent="0.25">
      <c r="A4597" t="s">
        <v>1361</v>
      </c>
      <c r="B4597">
        <v>101</v>
      </c>
      <c r="C4597" s="32">
        <v>93307796</v>
      </c>
      <c r="D4597" t="s">
        <v>569</v>
      </c>
      <c r="E4597" t="s">
        <v>1362</v>
      </c>
      <c r="F4597" t="s">
        <v>11</v>
      </c>
      <c r="G4597" s="32">
        <v>60000000</v>
      </c>
      <c r="H4597">
        <v>6.1</v>
      </c>
    </row>
    <row r="4598" spans="1:8" x14ac:dyDescent="0.25">
      <c r="A4598" t="s">
        <v>6098</v>
      </c>
      <c r="B4598">
        <v>95</v>
      </c>
      <c r="C4598" s="32">
        <v>48405881.850000001</v>
      </c>
      <c r="D4598" t="s">
        <v>794</v>
      </c>
      <c r="E4598" t="s">
        <v>6099</v>
      </c>
      <c r="F4598" t="s">
        <v>11</v>
      </c>
      <c r="G4598" s="32">
        <v>3209000</v>
      </c>
      <c r="H4598">
        <v>6.2</v>
      </c>
    </row>
    <row r="4599" spans="1:8" x14ac:dyDescent="0.25">
      <c r="A4599" t="s">
        <v>4394</v>
      </c>
      <c r="B4599">
        <v>85</v>
      </c>
      <c r="C4599" s="32">
        <v>10353690</v>
      </c>
      <c r="D4599" t="s">
        <v>1385</v>
      </c>
      <c r="E4599" t="s">
        <v>4395</v>
      </c>
      <c r="F4599" t="s">
        <v>11</v>
      </c>
      <c r="G4599" s="32">
        <v>39887981.009999998</v>
      </c>
      <c r="H4599">
        <v>8.4</v>
      </c>
    </row>
    <row r="4600" spans="1:8" x14ac:dyDescent="0.25">
      <c r="A4600" t="s">
        <v>211</v>
      </c>
      <c r="B4600">
        <v>116</v>
      </c>
      <c r="C4600" s="32">
        <v>77086030</v>
      </c>
      <c r="D4600" t="s">
        <v>1324</v>
      </c>
      <c r="E4600" t="s">
        <v>1325</v>
      </c>
      <c r="F4600" t="s">
        <v>11</v>
      </c>
      <c r="G4600" s="32">
        <v>62000000</v>
      </c>
      <c r="H4600">
        <v>6.6</v>
      </c>
    </row>
    <row r="4601" spans="1:8" x14ac:dyDescent="0.25">
      <c r="A4601" t="s">
        <v>6044</v>
      </c>
      <c r="B4601">
        <v>150</v>
      </c>
      <c r="C4601" s="32">
        <v>6157157</v>
      </c>
      <c r="D4601" t="s">
        <v>866</v>
      </c>
      <c r="E4601" t="s">
        <v>6045</v>
      </c>
      <c r="F4601" t="s">
        <v>11</v>
      </c>
      <c r="G4601" s="32">
        <v>5000000</v>
      </c>
      <c r="H4601">
        <v>7</v>
      </c>
    </row>
    <row r="4602" spans="1:8" x14ac:dyDescent="0.25">
      <c r="A4602" t="s">
        <v>6660</v>
      </c>
      <c r="B4602">
        <v>113</v>
      </c>
      <c r="C4602" s="32">
        <v>9054736</v>
      </c>
      <c r="D4602" t="s">
        <v>1165</v>
      </c>
      <c r="E4602" t="s">
        <v>6661</v>
      </c>
      <c r="F4602" t="s">
        <v>11</v>
      </c>
      <c r="G4602" s="32">
        <v>2700000</v>
      </c>
      <c r="H4602">
        <v>7.1</v>
      </c>
    </row>
    <row r="4603" spans="1:8" x14ac:dyDescent="0.25">
      <c r="A4603" t="s">
        <v>5370</v>
      </c>
      <c r="B4603">
        <v>76</v>
      </c>
      <c r="C4603" s="32">
        <v>48405881.850000001</v>
      </c>
      <c r="D4603" t="s">
        <v>5371</v>
      </c>
      <c r="E4603" t="s">
        <v>5372</v>
      </c>
      <c r="F4603" t="s">
        <v>11</v>
      </c>
      <c r="G4603" s="32">
        <v>39887981.009999998</v>
      </c>
      <c r="H4603">
        <v>5.7</v>
      </c>
    </row>
    <row r="4604" spans="1:8" x14ac:dyDescent="0.25">
      <c r="A4604" t="s">
        <v>2877</v>
      </c>
      <c r="B4604">
        <v>94</v>
      </c>
      <c r="C4604" s="32">
        <v>18500966</v>
      </c>
      <c r="D4604" t="s">
        <v>760</v>
      </c>
      <c r="E4604" t="s">
        <v>2878</v>
      </c>
      <c r="F4604" t="s">
        <v>11</v>
      </c>
      <c r="G4604" s="32">
        <v>30000000</v>
      </c>
      <c r="H4604">
        <v>4.4000000000000004</v>
      </c>
    </row>
    <row r="4605" spans="1:8" x14ac:dyDescent="0.25">
      <c r="A4605" t="s">
        <v>322</v>
      </c>
      <c r="B4605">
        <v>90</v>
      </c>
      <c r="C4605" s="32">
        <v>16647384</v>
      </c>
      <c r="D4605" t="s">
        <v>3296</v>
      </c>
      <c r="E4605" t="s">
        <v>3297</v>
      </c>
      <c r="F4605" t="s">
        <v>11</v>
      </c>
      <c r="G4605" s="32">
        <v>26000000</v>
      </c>
      <c r="H4605">
        <v>5.0999999999999996</v>
      </c>
    </row>
    <row r="4606" spans="1:8" x14ac:dyDescent="0.25">
      <c r="A4606" t="s">
        <v>304</v>
      </c>
      <c r="B4606">
        <v>106</v>
      </c>
      <c r="C4606" s="32">
        <v>94999143</v>
      </c>
      <c r="D4606" t="s">
        <v>758</v>
      </c>
      <c r="E4606" t="s">
        <v>1091</v>
      </c>
      <c r="F4606" t="s">
        <v>11</v>
      </c>
      <c r="G4606" s="32">
        <v>75000000</v>
      </c>
      <c r="H4606">
        <v>7.2</v>
      </c>
    </row>
    <row r="4607" spans="1:8" x14ac:dyDescent="0.25">
      <c r="A4607" t="s">
        <v>1262</v>
      </c>
      <c r="B4607">
        <v>137</v>
      </c>
      <c r="C4607" s="32">
        <v>115603980</v>
      </c>
      <c r="D4607" t="s">
        <v>1263</v>
      </c>
      <c r="E4607" t="s">
        <v>1264</v>
      </c>
      <c r="F4607" t="s">
        <v>11</v>
      </c>
      <c r="G4607" s="32">
        <v>65000000</v>
      </c>
      <c r="H4607">
        <v>7.2</v>
      </c>
    </row>
    <row r="4608" spans="1:8" x14ac:dyDescent="0.25">
      <c r="A4608" t="s">
        <v>1414</v>
      </c>
      <c r="B4608">
        <v>92</v>
      </c>
      <c r="C4608" s="32">
        <v>50024083</v>
      </c>
      <c r="D4608" t="s">
        <v>19</v>
      </c>
      <c r="E4608" t="s">
        <v>1415</v>
      </c>
      <c r="F4608" t="s">
        <v>11</v>
      </c>
      <c r="G4608" s="32">
        <v>60000000</v>
      </c>
      <c r="H4608">
        <v>5.4</v>
      </c>
    </row>
    <row r="4609" spans="1:8" x14ac:dyDescent="0.25">
      <c r="A4609" t="s">
        <v>3726</v>
      </c>
      <c r="B4609">
        <v>98</v>
      </c>
      <c r="C4609" s="32">
        <v>8500000</v>
      </c>
      <c r="D4609" t="s">
        <v>676</v>
      </c>
      <c r="E4609" t="s">
        <v>3727</v>
      </c>
      <c r="F4609" t="s">
        <v>11</v>
      </c>
      <c r="G4609" s="32">
        <v>20000000</v>
      </c>
      <c r="H4609">
        <v>5.4</v>
      </c>
    </row>
    <row r="4610" spans="1:8" x14ac:dyDescent="0.25">
      <c r="A4610" t="s">
        <v>3328</v>
      </c>
      <c r="B4610">
        <v>106</v>
      </c>
      <c r="C4610" s="32">
        <v>12589108</v>
      </c>
      <c r="D4610" t="s">
        <v>2384</v>
      </c>
      <c r="E4610" t="s">
        <v>7031</v>
      </c>
      <c r="F4610" t="s">
        <v>950</v>
      </c>
      <c r="G4610" s="32">
        <v>39887981.009999998</v>
      </c>
      <c r="H4610">
        <v>7.4</v>
      </c>
    </row>
    <row r="4611" spans="1:8" x14ac:dyDescent="0.25">
      <c r="A4611" t="s">
        <v>3832</v>
      </c>
      <c r="B4611">
        <v>108</v>
      </c>
      <c r="C4611" s="32">
        <v>2605039</v>
      </c>
      <c r="D4611" t="s">
        <v>1085</v>
      </c>
      <c r="E4611" t="s">
        <v>4616</v>
      </c>
      <c r="F4611" t="s">
        <v>11</v>
      </c>
      <c r="G4611" s="32">
        <v>39887981.009999998</v>
      </c>
      <c r="H4611">
        <v>6.3</v>
      </c>
    </row>
    <row r="4612" spans="1:8" x14ac:dyDescent="0.25">
      <c r="A4612" t="s">
        <v>3980</v>
      </c>
      <c r="B4612">
        <v>113</v>
      </c>
      <c r="C4612" s="32">
        <v>43601508</v>
      </c>
      <c r="D4612" t="s">
        <v>480</v>
      </c>
      <c r="E4612" t="s">
        <v>3981</v>
      </c>
      <c r="F4612" t="s">
        <v>11</v>
      </c>
      <c r="G4612" s="32">
        <v>18000000</v>
      </c>
      <c r="H4612">
        <v>6.7</v>
      </c>
    </row>
    <row r="4613" spans="1:8" x14ac:dyDescent="0.25">
      <c r="A4613" t="s">
        <v>3354</v>
      </c>
      <c r="B4613">
        <v>95</v>
      </c>
      <c r="C4613" s="32">
        <v>5654777</v>
      </c>
      <c r="D4613" t="s">
        <v>1217</v>
      </c>
      <c r="E4613" t="s">
        <v>3355</v>
      </c>
      <c r="F4613" t="s">
        <v>11</v>
      </c>
      <c r="G4613" s="32">
        <v>25000000</v>
      </c>
      <c r="H4613">
        <v>4.0999999999999996</v>
      </c>
    </row>
    <row r="4614" spans="1:8" x14ac:dyDescent="0.25">
      <c r="A4614" t="s">
        <v>2300</v>
      </c>
      <c r="B4614">
        <v>86</v>
      </c>
      <c r="C4614" s="32">
        <v>38230435</v>
      </c>
      <c r="D4614" t="s">
        <v>735</v>
      </c>
      <c r="E4614" t="s">
        <v>3226</v>
      </c>
      <c r="F4614" t="s">
        <v>11</v>
      </c>
      <c r="G4614" s="32">
        <v>25000000</v>
      </c>
      <c r="H4614">
        <v>5.8</v>
      </c>
    </row>
    <row r="4615" spans="1:8" x14ac:dyDescent="0.25">
      <c r="A4615" t="s">
        <v>3555</v>
      </c>
      <c r="B4615">
        <v>106</v>
      </c>
      <c r="C4615" s="32">
        <v>48405881.850000001</v>
      </c>
      <c r="D4615" t="s">
        <v>3556</v>
      </c>
      <c r="E4615" t="s">
        <v>3557</v>
      </c>
      <c r="F4615" t="s">
        <v>950</v>
      </c>
      <c r="G4615" s="32">
        <v>22000000</v>
      </c>
      <c r="H4615">
        <v>6.7</v>
      </c>
    </row>
    <row r="4616" spans="1:8" x14ac:dyDescent="0.25">
      <c r="A4616" t="s">
        <v>547</v>
      </c>
      <c r="B4616">
        <v>133</v>
      </c>
      <c r="C4616" s="32">
        <v>51483949</v>
      </c>
      <c r="D4616" t="s">
        <v>461</v>
      </c>
      <c r="E4616" t="s">
        <v>3502</v>
      </c>
      <c r="F4616" t="s">
        <v>11</v>
      </c>
      <c r="G4616" s="32">
        <v>22000000</v>
      </c>
      <c r="H4616">
        <v>7</v>
      </c>
    </row>
    <row r="4617" spans="1:8" x14ac:dyDescent="0.25">
      <c r="A4617" t="s">
        <v>1181</v>
      </c>
      <c r="B4617">
        <v>88</v>
      </c>
      <c r="C4617" s="32">
        <v>62321039</v>
      </c>
      <c r="D4617" t="s">
        <v>1182</v>
      </c>
      <c r="E4617" t="s">
        <v>1183</v>
      </c>
      <c r="F4617" t="s">
        <v>11</v>
      </c>
      <c r="G4617" s="32">
        <v>70000000</v>
      </c>
      <c r="H4617">
        <v>6.4</v>
      </c>
    </row>
    <row r="4618" spans="1:8" x14ac:dyDescent="0.25">
      <c r="A4618" t="s">
        <v>547</v>
      </c>
      <c r="B4618">
        <v>102</v>
      </c>
      <c r="C4618" s="32">
        <v>62318875</v>
      </c>
      <c r="D4618" t="s">
        <v>86</v>
      </c>
      <c r="E4618" t="s">
        <v>2057</v>
      </c>
      <c r="F4618" t="s">
        <v>11</v>
      </c>
      <c r="G4618" s="32">
        <v>50000000</v>
      </c>
      <c r="H4618">
        <v>6.8</v>
      </c>
    </row>
    <row r="4619" spans="1:8" x14ac:dyDescent="0.25">
      <c r="A4619" t="s">
        <v>2494</v>
      </c>
      <c r="B4619">
        <v>92</v>
      </c>
      <c r="C4619" s="32">
        <v>45802315</v>
      </c>
      <c r="D4619" t="s">
        <v>86</v>
      </c>
      <c r="E4619" t="s">
        <v>2495</v>
      </c>
      <c r="F4619" t="s">
        <v>11</v>
      </c>
      <c r="G4619" s="32">
        <v>35000000</v>
      </c>
      <c r="H4619">
        <v>6.6</v>
      </c>
    </row>
    <row r="4620" spans="1:8" x14ac:dyDescent="0.25">
      <c r="A4620" t="s">
        <v>5361</v>
      </c>
      <c r="B4620">
        <v>97</v>
      </c>
      <c r="C4620" s="32">
        <v>1046166</v>
      </c>
      <c r="D4620" t="s">
        <v>2218</v>
      </c>
      <c r="E4620" t="s">
        <v>5362</v>
      </c>
      <c r="F4620" t="s">
        <v>11</v>
      </c>
      <c r="G4620" s="32">
        <v>9000000</v>
      </c>
      <c r="H4620">
        <v>4.2</v>
      </c>
    </row>
    <row r="4621" spans="1:8" x14ac:dyDescent="0.25">
      <c r="A4621" t="s">
        <v>1488</v>
      </c>
      <c r="B4621">
        <v>94</v>
      </c>
      <c r="C4621" s="32">
        <v>12398628</v>
      </c>
      <c r="D4621" t="s">
        <v>3782</v>
      </c>
      <c r="E4621" t="s">
        <v>3783</v>
      </c>
      <c r="F4621" t="s">
        <v>11</v>
      </c>
      <c r="G4621" s="32">
        <v>20000000</v>
      </c>
      <c r="H4621">
        <v>6.1</v>
      </c>
    </row>
    <row r="4622" spans="1:8" x14ac:dyDescent="0.25">
      <c r="A4622" t="s">
        <v>7873</v>
      </c>
      <c r="B4622">
        <v>66</v>
      </c>
      <c r="C4622" s="32">
        <v>48405881.850000001</v>
      </c>
      <c r="D4622" t="s">
        <v>3034</v>
      </c>
      <c r="E4622" t="s">
        <v>7874</v>
      </c>
      <c r="F4622" t="s">
        <v>11</v>
      </c>
      <c r="G4622" s="32">
        <v>250000</v>
      </c>
      <c r="H4622">
        <v>7.8</v>
      </c>
    </row>
    <row r="4623" spans="1:8" x14ac:dyDescent="0.25">
      <c r="A4623" t="s">
        <v>7792</v>
      </c>
      <c r="B4623">
        <v>94</v>
      </c>
      <c r="C4623" s="32">
        <v>48405881.850000001</v>
      </c>
      <c r="D4623" t="s">
        <v>1165</v>
      </c>
      <c r="E4623" t="s">
        <v>7989</v>
      </c>
      <c r="F4623" t="s">
        <v>497</v>
      </c>
      <c r="G4623" s="32">
        <v>120000</v>
      </c>
      <c r="H4623">
        <v>7.4</v>
      </c>
    </row>
    <row r="4624" spans="1:8" x14ac:dyDescent="0.25">
      <c r="A4624" t="s">
        <v>1764</v>
      </c>
      <c r="B4624">
        <v>124</v>
      </c>
      <c r="C4624" s="32">
        <v>52752475</v>
      </c>
      <c r="D4624" t="s">
        <v>1387</v>
      </c>
      <c r="E4624" t="s">
        <v>1765</v>
      </c>
      <c r="F4624" t="s">
        <v>11</v>
      </c>
      <c r="G4624" s="32">
        <v>50000000</v>
      </c>
      <c r="H4624">
        <v>6.7</v>
      </c>
    </row>
    <row r="4625" spans="1:8" x14ac:dyDescent="0.25">
      <c r="A4625" t="s">
        <v>2614</v>
      </c>
      <c r="B4625">
        <v>91</v>
      </c>
      <c r="C4625" s="32">
        <v>10214013</v>
      </c>
      <c r="D4625" t="s">
        <v>676</v>
      </c>
      <c r="E4625" t="s">
        <v>2615</v>
      </c>
      <c r="F4625" t="s">
        <v>11</v>
      </c>
      <c r="G4625" s="32">
        <v>35000000</v>
      </c>
      <c r="H4625">
        <v>5.4</v>
      </c>
    </row>
    <row r="4626" spans="1:8" x14ac:dyDescent="0.25">
      <c r="A4626" t="s">
        <v>1265</v>
      </c>
      <c r="B4626">
        <v>131</v>
      </c>
      <c r="C4626" s="32">
        <v>101157447</v>
      </c>
      <c r="D4626" t="s">
        <v>597</v>
      </c>
      <c r="E4626" t="s">
        <v>4527</v>
      </c>
      <c r="F4626" t="s">
        <v>11</v>
      </c>
      <c r="G4626" s="32">
        <v>14400000</v>
      </c>
      <c r="H4626">
        <v>8.3000000000000007</v>
      </c>
    </row>
    <row r="4627" spans="1:8" x14ac:dyDescent="0.25">
      <c r="A4627" t="s">
        <v>7282</v>
      </c>
      <c r="B4627">
        <v>83</v>
      </c>
      <c r="C4627" s="32">
        <v>31537320</v>
      </c>
      <c r="D4627" t="s">
        <v>1033</v>
      </c>
      <c r="E4627" t="s">
        <v>7283</v>
      </c>
      <c r="F4627" t="s">
        <v>11</v>
      </c>
      <c r="G4627" s="32">
        <v>1000000</v>
      </c>
      <c r="H4627">
        <v>5.7</v>
      </c>
    </row>
    <row r="4628" spans="1:8" x14ac:dyDescent="0.25">
      <c r="A4628" t="s">
        <v>385</v>
      </c>
      <c r="B4628">
        <v>111</v>
      </c>
      <c r="C4628" s="32">
        <v>31471430</v>
      </c>
      <c r="D4628" t="s">
        <v>966</v>
      </c>
      <c r="E4628" t="s">
        <v>3986</v>
      </c>
      <c r="F4628" t="s">
        <v>11</v>
      </c>
      <c r="G4628" s="32">
        <v>15000000</v>
      </c>
      <c r="H4628">
        <v>7.6</v>
      </c>
    </row>
    <row r="4629" spans="1:8" x14ac:dyDescent="0.25">
      <c r="A4629" t="s">
        <v>2955</v>
      </c>
      <c r="B4629">
        <v>110</v>
      </c>
      <c r="C4629" s="32">
        <v>48405881.850000001</v>
      </c>
      <c r="D4629" t="s">
        <v>791</v>
      </c>
      <c r="E4629" t="s">
        <v>2956</v>
      </c>
      <c r="F4629" t="s">
        <v>11</v>
      </c>
      <c r="G4629" s="32">
        <v>24000000</v>
      </c>
      <c r="H4629">
        <v>2</v>
      </c>
    </row>
    <row r="4630" spans="1:8" x14ac:dyDescent="0.25">
      <c r="A4630" t="s">
        <v>2304</v>
      </c>
      <c r="B4630">
        <v>83</v>
      </c>
      <c r="C4630" s="32">
        <v>10431220</v>
      </c>
      <c r="D4630" t="s">
        <v>212</v>
      </c>
      <c r="E4630" t="s">
        <v>2305</v>
      </c>
      <c r="F4630" t="s">
        <v>11</v>
      </c>
      <c r="G4630" s="32">
        <v>24000000</v>
      </c>
      <c r="H4630">
        <v>4.0999999999999996</v>
      </c>
    </row>
    <row r="4631" spans="1:8" x14ac:dyDescent="0.25">
      <c r="A4631" t="s">
        <v>1747</v>
      </c>
      <c r="B4631">
        <v>113</v>
      </c>
      <c r="C4631" s="32">
        <v>61094903</v>
      </c>
      <c r="D4631" t="s">
        <v>386</v>
      </c>
      <c r="E4631" t="s">
        <v>2187</v>
      </c>
      <c r="F4631" t="s">
        <v>11</v>
      </c>
      <c r="G4631" s="32">
        <v>30000000</v>
      </c>
      <c r="H4631">
        <v>6.9</v>
      </c>
    </row>
    <row r="4632" spans="1:8" x14ac:dyDescent="0.25">
      <c r="A4632" t="s">
        <v>1747</v>
      </c>
      <c r="B4632">
        <v>113</v>
      </c>
      <c r="C4632" s="32">
        <v>61094903</v>
      </c>
      <c r="D4632" t="s">
        <v>386</v>
      </c>
      <c r="E4632" t="s">
        <v>2187</v>
      </c>
      <c r="F4632" t="s">
        <v>11</v>
      </c>
      <c r="G4632" s="32">
        <v>30000000</v>
      </c>
      <c r="H4632">
        <v>6.9</v>
      </c>
    </row>
    <row r="4633" spans="1:8" x14ac:dyDescent="0.25">
      <c r="A4633" t="s">
        <v>374</v>
      </c>
      <c r="B4633">
        <v>103</v>
      </c>
      <c r="C4633" s="32">
        <v>24520892</v>
      </c>
      <c r="D4633" t="s">
        <v>145</v>
      </c>
      <c r="E4633" t="s">
        <v>2063</v>
      </c>
      <c r="F4633" t="s">
        <v>11</v>
      </c>
      <c r="G4633" s="32">
        <v>45000000</v>
      </c>
      <c r="H4633">
        <v>7</v>
      </c>
    </row>
    <row r="4634" spans="1:8" x14ac:dyDescent="0.25">
      <c r="A4634" t="s">
        <v>6649</v>
      </c>
      <c r="B4634">
        <v>89</v>
      </c>
      <c r="C4634" s="32">
        <v>48405881.850000001</v>
      </c>
      <c r="D4634" t="s">
        <v>1667</v>
      </c>
      <c r="E4634" t="s">
        <v>6650</v>
      </c>
      <c r="F4634" t="s">
        <v>11</v>
      </c>
      <c r="G4634" s="32">
        <v>3000000</v>
      </c>
      <c r="H4634">
        <v>4</v>
      </c>
    </row>
    <row r="4635" spans="1:8" x14ac:dyDescent="0.25">
      <c r="A4635" t="s">
        <v>586</v>
      </c>
      <c r="B4635">
        <v>98</v>
      </c>
      <c r="C4635" s="32">
        <v>81557479</v>
      </c>
      <c r="D4635" t="s">
        <v>19</v>
      </c>
      <c r="E4635" t="s">
        <v>717</v>
      </c>
      <c r="F4635" t="s">
        <v>11</v>
      </c>
      <c r="G4635" s="32">
        <v>100000000</v>
      </c>
      <c r="H4635">
        <v>6.8</v>
      </c>
    </row>
    <row r="4636" spans="1:8" x14ac:dyDescent="0.25">
      <c r="A4636" t="s">
        <v>7095</v>
      </c>
      <c r="B4636">
        <v>93</v>
      </c>
      <c r="C4636" s="32">
        <v>48405881.850000001</v>
      </c>
      <c r="D4636" t="s">
        <v>1667</v>
      </c>
      <c r="E4636" t="s">
        <v>7096</v>
      </c>
      <c r="F4636" t="s">
        <v>11</v>
      </c>
      <c r="G4636" s="32">
        <v>1500000</v>
      </c>
      <c r="H4636">
        <v>5.5</v>
      </c>
    </row>
    <row r="4637" spans="1:8" x14ac:dyDescent="0.25">
      <c r="A4637" t="s">
        <v>1186</v>
      </c>
      <c r="B4637">
        <v>101</v>
      </c>
      <c r="C4637" s="32">
        <v>28687835</v>
      </c>
      <c r="D4637" t="s">
        <v>730</v>
      </c>
      <c r="E4637" t="s">
        <v>2529</v>
      </c>
      <c r="F4637" t="s">
        <v>11</v>
      </c>
      <c r="G4637" s="32">
        <v>35000000</v>
      </c>
      <c r="H4637">
        <v>6.2</v>
      </c>
    </row>
    <row r="4638" spans="1:8" x14ac:dyDescent="0.25">
      <c r="A4638" t="s">
        <v>1408</v>
      </c>
      <c r="B4638">
        <v>124</v>
      </c>
      <c r="C4638" s="32">
        <v>51045801</v>
      </c>
      <c r="D4638" t="s">
        <v>69</v>
      </c>
      <c r="E4638" t="s">
        <v>1409</v>
      </c>
      <c r="F4638" t="s">
        <v>11</v>
      </c>
      <c r="G4638" s="32">
        <v>60000000</v>
      </c>
      <c r="H4638">
        <v>6.1</v>
      </c>
    </row>
    <row r="4639" spans="1:8" x14ac:dyDescent="0.25">
      <c r="A4639" t="s">
        <v>2768</v>
      </c>
      <c r="B4639">
        <v>108</v>
      </c>
      <c r="C4639" s="32">
        <v>83813460</v>
      </c>
      <c r="D4639" t="s">
        <v>69</v>
      </c>
      <c r="E4639" t="s">
        <v>2769</v>
      </c>
      <c r="F4639" t="s">
        <v>11</v>
      </c>
      <c r="G4639" s="32">
        <v>25000000</v>
      </c>
      <c r="H4639">
        <v>7.4</v>
      </c>
    </row>
    <row r="4640" spans="1:8" x14ac:dyDescent="0.25">
      <c r="A4640" t="s">
        <v>147</v>
      </c>
      <c r="B4640">
        <v>96</v>
      </c>
      <c r="C4640" s="32">
        <v>292979556</v>
      </c>
      <c r="D4640" t="s">
        <v>148</v>
      </c>
      <c r="E4640" t="s">
        <v>149</v>
      </c>
      <c r="F4640" t="s">
        <v>11</v>
      </c>
      <c r="G4640" s="32">
        <v>175000000</v>
      </c>
      <c r="H4640">
        <v>8.3000000000000007</v>
      </c>
    </row>
    <row r="4641" spans="1:8" x14ac:dyDescent="0.25">
      <c r="A4641" t="s">
        <v>4544</v>
      </c>
      <c r="B4641">
        <v>99</v>
      </c>
      <c r="C4641" s="32">
        <v>38048637</v>
      </c>
      <c r="D4641" t="s">
        <v>1033</v>
      </c>
      <c r="E4641" t="s">
        <v>4545</v>
      </c>
      <c r="F4641" t="s">
        <v>11</v>
      </c>
      <c r="G4641" s="32">
        <v>14000000</v>
      </c>
      <c r="H4641">
        <v>5.5</v>
      </c>
    </row>
    <row r="4642" spans="1:8" x14ac:dyDescent="0.25">
      <c r="A4642" t="s">
        <v>4370</v>
      </c>
      <c r="B4642">
        <v>97</v>
      </c>
      <c r="C4642" s="32">
        <v>21468807</v>
      </c>
      <c r="D4642" t="s">
        <v>1033</v>
      </c>
      <c r="E4642" t="s">
        <v>4371</v>
      </c>
      <c r="F4642" t="s">
        <v>11</v>
      </c>
      <c r="G4642" s="32">
        <v>14000000</v>
      </c>
      <c r="H4642">
        <v>4.0999999999999996</v>
      </c>
    </row>
    <row r="4643" spans="1:8" x14ac:dyDescent="0.25">
      <c r="A4643" t="s">
        <v>7890</v>
      </c>
      <c r="B4643">
        <v>106</v>
      </c>
      <c r="C4643" s="32">
        <v>1027119</v>
      </c>
      <c r="D4643" t="s">
        <v>1165</v>
      </c>
      <c r="E4643" t="s">
        <v>7891</v>
      </c>
      <c r="F4643" t="s">
        <v>11</v>
      </c>
      <c r="G4643" s="32">
        <v>225000</v>
      </c>
      <c r="H4643">
        <v>7</v>
      </c>
    </row>
    <row r="4644" spans="1:8" x14ac:dyDescent="0.25">
      <c r="A4644" t="s">
        <v>1752</v>
      </c>
      <c r="B4644">
        <v>132</v>
      </c>
      <c r="C4644" s="32">
        <v>70496802</v>
      </c>
      <c r="D4644" t="s">
        <v>307</v>
      </c>
      <c r="E4644" t="s">
        <v>1753</v>
      </c>
      <c r="F4644" t="s">
        <v>11</v>
      </c>
      <c r="G4644" s="32">
        <v>54000000</v>
      </c>
      <c r="H4644">
        <v>8.1999999999999993</v>
      </c>
    </row>
    <row r="4645" spans="1:8" x14ac:dyDescent="0.25">
      <c r="A4645" t="s">
        <v>7004</v>
      </c>
      <c r="B4645">
        <v>155</v>
      </c>
      <c r="C4645" s="32">
        <v>48405881.850000001</v>
      </c>
      <c r="D4645" t="s">
        <v>569</v>
      </c>
      <c r="E4645" t="s">
        <v>7005</v>
      </c>
      <c r="F4645" t="s">
        <v>7006</v>
      </c>
      <c r="G4645" s="32">
        <v>150000000</v>
      </c>
      <c r="H4645">
        <v>5.0999999999999996</v>
      </c>
    </row>
    <row r="4646" spans="1:8" x14ac:dyDescent="0.25">
      <c r="A4646" t="s">
        <v>2731</v>
      </c>
      <c r="B4646">
        <v>99</v>
      </c>
      <c r="C4646" s="32">
        <v>58879132</v>
      </c>
      <c r="D4646" t="s">
        <v>1437</v>
      </c>
      <c r="E4646" t="s">
        <v>2732</v>
      </c>
      <c r="F4646" t="s">
        <v>11</v>
      </c>
      <c r="G4646" s="32">
        <v>31000000</v>
      </c>
      <c r="H4646">
        <v>6.1</v>
      </c>
    </row>
    <row r="4647" spans="1:8" x14ac:dyDescent="0.25">
      <c r="A4647" t="s">
        <v>4544</v>
      </c>
      <c r="B4647">
        <v>96</v>
      </c>
      <c r="C4647" s="32">
        <v>20384136</v>
      </c>
      <c r="D4647" t="s">
        <v>1033</v>
      </c>
      <c r="E4647" t="s">
        <v>5067</v>
      </c>
      <c r="F4647" t="s">
        <v>11</v>
      </c>
      <c r="G4647" s="32">
        <v>10000000</v>
      </c>
      <c r="H4647">
        <v>4.7</v>
      </c>
    </row>
    <row r="4648" spans="1:8" x14ac:dyDescent="0.25">
      <c r="A4648" t="s">
        <v>1130</v>
      </c>
      <c r="B4648">
        <v>125</v>
      </c>
      <c r="C4648" s="32">
        <v>110476776</v>
      </c>
      <c r="D4648" t="s">
        <v>569</v>
      </c>
      <c r="E4648" t="s">
        <v>1680</v>
      </c>
      <c r="F4648" t="s">
        <v>11</v>
      </c>
      <c r="G4648" s="32">
        <v>52000000</v>
      </c>
      <c r="H4648">
        <v>5.7</v>
      </c>
    </row>
    <row r="4649" spans="1:8" x14ac:dyDescent="0.25">
      <c r="A4649" t="s">
        <v>2550</v>
      </c>
      <c r="B4649">
        <v>76</v>
      </c>
      <c r="C4649" s="32">
        <v>19447478</v>
      </c>
      <c r="D4649" t="s">
        <v>2551</v>
      </c>
      <c r="E4649" t="s">
        <v>2552</v>
      </c>
      <c r="F4649" t="s">
        <v>11</v>
      </c>
      <c r="G4649" s="32">
        <v>35000000</v>
      </c>
      <c r="H4649">
        <v>5.6</v>
      </c>
    </row>
    <row r="4650" spans="1:8" x14ac:dyDescent="0.25">
      <c r="A4650" t="s">
        <v>37</v>
      </c>
      <c r="B4650">
        <v>121</v>
      </c>
      <c r="C4650" s="32">
        <v>83077470</v>
      </c>
      <c r="D4650" t="s">
        <v>749</v>
      </c>
      <c r="E4650" t="s">
        <v>750</v>
      </c>
      <c r="F4650" t="s">
        <v>11</v>
      </c>
      <c r="G4650" s="32">
        <v>75000000</v>
      </c>
      <c r="H4650">
        <v>7.1</v>
      </c>
    </row>
    <row r="4651" spans="1:8" x14ac:dyDescent="0.25">
      <c r="A4651" t="s">
        <v>6732</v>
      </c>
      <c r="B4651">
        <v>100</v>
      </c>
      <c r="C4651" s="32">
        <v>118666</v>
      </c>
      <c r="D4651" t="s">
        <v>1165</v>
      </c>
      <c r="E4651" t="s">
        <v>6733</v>
      </c>
      <c r="F4651" t="s">
        <v>11</v>
      </c>
      <c r="G4651" s="32">
        <v>2500000</v>
      </c>
      <c r="H4651">
        <v>6.6</v>
      </c>
    </row>
    <row r="4652" spans="1:8" x14ac:dyDescent="0.25">
      <c r="A4652" t="s">
        <v>5418</v>
      </c>
      <c r="B4652">
        <v>122</v>
      </c>
      <c r="C4652" s="32">
        <v>48405881.850000001</v>
      </c>
      <c r="D4652" t="s">
        <v>40</v>
      </c>
      <c r="E4652" t="s">
        <v>5419</v>
      </c>
      <c r="F4652" t="s">
        <v>5420</v>
      </c>
      <c r="G4652" s="32">
        <v>8300000</v>
      </c>
      <c r="H4652">
        <v>6</v>
      </c>
    </row>
    <row r="4653" spans="1:8" x14ac:dyDescent="0.25">
      <c r="A4653" t="s">
        <v>2142</v>
      </c>
      <c r="B4653">
        <v>100</v>
      </c>
      <c r="C4653" s="32">
        <v>19900000</v>
      </c>
      <c r="D4653" t="s">
        <v>3254</v>
      </c>
      <c r="E4653" t="s">
        <v>4554</v>
      </c>
      <c r="F4653" t="s">
        <v>11</v>
      </c>
      <c r="G4653" s="32">
        <v>20000000</v>
      </c>
      <c r="H4653">
        <v>4.5</v>
      </c>
    </row>
    <row r="4654" spans="1:8" x14ac:dyDescent="0.25">
      <c r="A4654" t="s">
        <v>6920</v>
      </c>
      <c r="B4654">
        <v>88</v>
      </c>
      <c r="C4654" s="32">
        <v>48405881.850000001</v>
      </c>
      <c r="D4654" t="s">
        <v>6921</v>
      </c>
      <c r="E4654" t="s">
        <v>6922</v>
      </c>
      <c r="F4654" t="s">
        <v>11</v>
      </c>
      <c r="G4654" s="32">
        <v>39887981.009999998</v>
      </c>
      <c r="H4654">
        <v>5.2</v>
      </c>
    </row>
    <row r="4655" spans="1:8" x14ac:dyDescent="0.25">
      <c r="A4655" t="s">
        <v>2830</v>
      </c>
      <c r="B4655">
        <v>82</v>
      </c>
      <c r="C4655" s="32">
        <v>36658108</v>
      </c>
      <c r="D4655" t="s">
        <v>676</v>
      </c>
      <c r="E4655" t="s">
        <v>3660</v>
      </c>
      <c r="F4655" t="s">
        <v>11</v>
      </c>
      <c r="G4655" s="32">
        <v>20000000</v>
      </c>
      <c r="H4655">
        <v>3.5</v>
      </c>
    </row>
    <row r="4656" spans="1:8" x14ac:dyDescent="0.25">
      <c r="A4656" t="s">
        <v>1824</v>
      </c>
      <c r="B4656">
        <v>104</v>
      </c>
      <c r="C4656" s="32">
        <v>20241395</v>
      </c>
      <c r="D4656" t="s">
        <v>1667</v>
      </c>
      <c r="E4656" t="s">
        <v>3719</v>
      </c>
      <c r="F4656" t="s">
        <v>11</v>
      </c>
      <c r="G4656" s="32">
        <v>20000000</v>
      </c>
      <c r="H4656">
        <v>6.1</v>
      </c>
    </row>
    <row r="4657" spans="1:8" x14ac:dyDescent="0.25">
      <c r="A4657" t="s">
        <v>3758</v>
      </c>
      <c r="B4657">
        <v>92</v>
      </c>
      <c r="C4657" s="32">
        <v>2964</v>
      </c>
      <c r="D4657" t="s">
        <v>2773</v>
      </c>
      <c r="E4657" t="s">
        <v>4255</v>
      </c>
      <c r="F4657" t="s">
        <v>11</v>
      </c>
      <c r="G4657" s="32">
        <v>16000000</v>
      </c>
      <c r="H4657">
        <v>5.0999999999999996</v>
      </c>
    </row>
    <row r="4658" spans="1:8" x14ac:dyDescent="0.25">
      <c r="A4658" t="s">
        <v>746</v>
      </c>
      <c r="B4658">
        <v>94</v>
      </c>
      <c r="C4658" s="32">
        <v>21005329</v>
      </c>
      <c r="D4658" t="s">
        <v>569</v>
      </c>
      <c r="E4658" t="s">
        <v>5778</v>
      </c>
      <c r="F4658" t="s">
        <v>11</v>
      </c>
      <c r="G4658" s="32">
        <v>6000000</v>
      </c>
      <c r="H4658">
        <v>6.4</v>
      </c>
    </row>
    <row r="4659" spans="1:8" x14ac:dyDescent="0.25">
      <c r="A4659" t="s">
        <v>1143</v>
      </c>
      <c r="B4659">
        <v>141</v>
      </c>
      <c r="C4659" s="32">
        <v>100614858</v>
      </c>
      <c r="D4659" t="s">
        <v>1144</v>
      </c>
      <c r="E4659" t="s">
        <v>1145</v>
      </c>
      <c r="F4659" t="s">
        <v>11</v>
      </c>
      <c r="G4659" s="32">
        <v>68000000</v>
      </c>
      <c r="H4659">
        <v>6.9</v>
      </c>
    </row>
    <row r="4660" spans="1:8" x14ac:dyDescent="0.25">
      <c r="A4660" t="s">
        <v>3478</v>
      </c>
      <c r="B4660">
        <v>141</v>
      </c>
      <c r="C4660" s="32">
        <v>16123851</v>
      </c>
      <c r="D4660" t="s">
        <v>1165</v>
      </c>
      <c r="E4660" t="s">
        <v>3479</v>
      </c>
      <c r="F4660" t="s">
        <v>11</v>
      </c>
      <c r="G4660" s="32">
        <v>23000000</v>
      </c>
      <c r="H4660">
        <v>6.2</v>
      </c>
    </row>
    <row r="4661" spans="1:8" x14ac:dyDescent="0.25">
      <c r="A4661" t="s">
        <v>852</v>
      </c>
      <c r="B4661">
        <v>90</v>
      </c>
      <c r="C4661" s="32">
        <v>72266306</v>
      </c>
      <c r="D4661" t="s">
        <v>737</v>
      </c>
      <c r="E4661" t="s">
        <v>2162</v>
      </c>
      <c r="F4661" t="s">
        <v>11</v>
      </c>
      <c r="G4661" s="32">
        <v>40000000</v>
      </c>
      <c r="H4661">
        <v>6.6</v>
      </c>
    </row>
    <row r="4662" spans="1:8" x14ac:dyDescent="0.25">
      <c r="A4662" t="s">
        <v>1395</v>
      </c>
      <c r="B4662">
        <v>106</v>
      </c>
      <c r="C4662" s="32">
        <v>52885587</v>
      </c>
      <c r="D4662" t="s">
        <v>1531</v>
      </c>
      <c r="E4662" t="s">
        <v>4183</v>
      </c>
      <c r="F4662" t="s">
        <v>11</v>
      </c>
      <c r="G4662" s="32">
        <v>16000000</v>
      </c>
      <c r="H4662">
        <v>6.4</v>
      </c>
    </row>
    <row r="4663" spans="1:8" x14ac:dyDescent="0.25">
      <c r="A4663" t="s">
        <v>5302</v>
      </c>
      <c r="B4663">
        <v>192</v>
      </c>
      <c r="C4663" s="32">
        <v>2921738</v>
      </c>
      <c r="D4663" t="s">
        <v>976</v>
      </c>
      <c r="E4663" t="s">
        <v>5644</v>
      </c>
      <c r="F4663" t="s">
        <v>1905</v>
      </c>
      <c r="G4663" s="32">
        <v>7000000</v>
      </c>
      <c r="H4663">
        <v>7.9</v>
      </c>
    </row>
    <row r="4664" spans="1:8" x14ac:dyDescent="0.25">
      <c r="A4664" t="s">
        <v>3840</v>
      </c>
      <c r="B4664">
        <v>124</v>
      </c>
      <c r="C4664" s="32">
        <v>1043487</v>
      </c>
      <c r="D4664" t="s">
        <v>2107</v>
      </c>
      <c r="E4664" t="s">
        <v>5344</v>
      </c>
      <c r="F4664" t="s">
        <v>11</v>
      </c>
      <c r="G4664" s="32">
        <v>39887981.009999998</v>
      </c>
      <c r="H4664">
        <v>7</v>
      </c>
    </row>
    <row r="4665" spans="1:8" x14ac:dyDescent="0.25">
      <c r="A4665" t="s">
        <v>3821</v>
      </c>
      <c r="B4665">
        <v>125</v>
      </c>
      <c r="C4665" s="32">
        <v>3753806</v>
      </c>
      <c r="D4665" t="s">
        <v>661</v>
      </c>
      <c r="E4665" t="s">
        <v>4961</v>
      </c>
      <c r="F4665" t="s">
        <v>11</v>
      </c>
      <c r="G4665" s="32">
        <v>11000000</v>
      </c>
      <c r="H4665">
        <v>7.7</v>
      </c>
    </row>
    <row r="4666" spans="1:8" x14ac:dyDescent="0.25">
      <c r="A4666" t="s">
        <v>448</v>
      </c>
      <c r="B4666">
        <v>98</v>
      </c>
      <c r="C4666" s="32">
        <v>1569918</v>
      </c>
      <c r="D4666" t="s">
        <v>1934</v>
      </c>
      <c r="E4666" t="s">
        <v>4153</v>
      </c>
      <c r="F4666" t="s">
        <v>11</v>
      </c>
      <c r="G4666" s="32">
        <v>17000000</v>
      </c>
      <c r="H4666">
        <v>6.9</v>
      </c>
    </row>
    <row r="4667" spans="1:8" x14ac:dyDescent="0.25">
      <c r="A4667" t="s">
        <v>5366</v>
      </c>
      <c r="B4667">
        <v>103</v>
      </c>
      <c r="C4667" s="32">
        <v>48405881.850000001</v>
      </c>
      <c r="D4667" t="s">
        <v>69</v>
      </c>
      <c r="E4667" t="s">
        <v>5367</v>
      </c>
      <c r="F4667" t="s">
        <v>11</v>
      </c>
      <c r="G4667" s="32">
        <v>9000000</v>
      </c>
      <c r="H4667">
        <v>6.5</v>
      </c>
    </row>
    <row r="4668" spans="1:8" x14ac:dyDescent="0.25">
      <c r="A4668" t="s">
        <v>101</v>
      </c>
      <c r="B4668">
        <v>124</v>
      </c>
      <c r="C4668" s="32">
        <v>68473360</v>
      </c>
      <c r="D4668" t="s">
        <v>236</v>
      </c>
      <c r="E4668" t="s">
        <v>1043</v>
      </c>
      <c r="F4668" t="s">
        <v>11</v>
      </c>
      <c r="G4668" s="32">
        <v>75000000</v>
      </c>
      <c r="H4668">
        <v>5.9</v>
      </c>
    </row>
    <row r="4669" spans="1:8" x14ac:dyDescent="0.25">
      <c r="A4669" t="s">
        <v>73</v>
      </c>
      <c r="B4669">
        <v>100</v>
      </c>
      <c r="C4669" s="32">
        <v>9801782</v>
      </c>
      <c r="D4669" t="s">
        <v>2031</v>
      </c>
      <c r="E4669" t="s">
        <v>5114</v>
      </c>
      <c r="F4669" t="s">
        <v>11</v>
      </c>
      <c r="G4669" s="32">
        <v>10000000</v>
      </c>
      <c r="H4669">
        <v>6.3</v>
      </c>
    </row>
    <row r="4670" spans="1:8" x14ac:dyDescent="0.25">
      <c r="A4670" t="s">
        <v>7520</v>
      </c>
      <c r="B4670">
        <v>14</v>
      </c>
      <c r="C4670" s="32">
        <v>48405881.850000001</v>
      </c>
      <c r="D4670" t="s">
        <v>7521</v>
      </c>
      <c r="E4670" t="s">
        <v>7522</v>
      </c>
      <c r="F4670" t="s">
        <v>11</v>
      </c>
      <c r="G4670" s="32">
        <v>39887981.009999998</v>
      </c>
      <c r="H4670">
        <v>6.2</v>
      </c>
    </row>
    <row r="4671" spans="1:8" x14ac:dyDescent="0.25">
      <c r="A4671" t="s">
        <v>2790</v>
      </c>
      <c r="B4671">
        <v>96</v>
      </c>
      <c r="C4671" s="32">
        <v>23213577</v>
      </c>
      <c r="D4671" t="s">
        <v>69</v>
      </c>
      <c r="E4671" t="s">
        <v>4207</v>
      </c>
      <c r="F4671" t="s">
        <v>11</v>
      </c>
      <c r="G4671" s="32">
        <v>15500000</v>
      </c>
      <c r="H4671">
        <v>7.2</v>
      </c>
    </row>
    <row r="4672" spans="1:8" x14ac:dyDescent="0.25">
      <c r="A4672" t="s">
        <v>2058</v>
      </c>
      <c r="B4672">
        <v>110</v>
      </c>
      <c r="C4672" s="32">
        <v>5773519</v>
      </c>
      <c r="D4672" t="s">
        <v>1085</v>
      </c>
      <c r="E4672" t="s">
        <v>2059</v>
      </c>
      <c r="F4672" t="s">
        <v>11</v>
      </c>
      <c r="G4672" s="32">
        <v>40000000</v>
      </c>
      <c r="H4672">
        <v>6</v>
      </c>
    </row>
    <row r="4673" spans="1:8" x14ac:dyDescent="0.25">
      <c r="A4673" t="s">
        <v>2058</v>
      </c>
      <c r="B4673">
        <v>110</v>
      </c>
      <c r="C4673" s="32">
        <v>5773519</v>
      </c>
      <c r="D4673" t="s">
        <v>1085</v>
      </c>
      <c r="E4673" t="s">
        <v>2059</v>
      </c>
      <c r="F4673" t="s">
        <v>11</v>
      </c>
      <c r="G4673" s="32">
        <v>40000000</v>
      </c>
      <c r="H4673">
        <v>6</v>
      </c>
    </row>
    <row r="4674" spans="1:8" x14ac:dyDescent="0.25">
      <c r="A4674" t="s">
        <v>1835</v>
      </c>
      <c r="B4674">
        <v>89</v>
      </c>
      <c r="C4674" s="32">
        <v>48405881.850000001</v>
      </c>
      <c r="D4674" t="s">
        <v>1458</v>
      </c>
      <c r="E4674" t="s">
        <v>5864</v>
      </c>
      <c r="F4674" t="s">
        <v>11</v>
      </c>
      <c r="G4674" s="32">
        <v>5952000</v>
      </c>
      <c r="H4674">
        <v>7.3</v>
      </c>
    </row>
    <row r="4675" spans="1:8" x14ac:dyDescent="0.25">
      <c r="A4675" t="s">
        <v>2398</v>
      </c>
      <c r="B4675">
        <v>97</v>
      </c>
      <c r="C4675" s="32">
        <v>48405881.850000001</v>
      </c>
      <c r="D4675" t="s">
        <v>2399</v>
      </c>
      <c r="E4675" t="s">
        <v>2400</v>
      </c>
      <c r="F4675" t="s">
        <v>11</v>
      </c>
      <c r="G4675" s="32">
        <v>38000000</v>
      </c>
      <c r="H4675">
        <v>4.8</v>
      </c>
    </row>
    <row r="4676" spans="1:8" x14ac:dyDescent="0.25">
      <c r="A4676" t="s">
        <v>2864</v>
      </c>
      <c r="B4676">
        <v>106</v>
      </c>
      <c r="C4676" s="32">
        <v>24048000</v>
      </c>
      <c r="D4676" t="s">
        <v>475</v>
      </c>
      <c r="E4676" t="s">
        <v>2865</v>
      </c>
      <c r="F4676" t="s">
        <v>11</v>
      </c>
      <c r="G4676" s="32">
        <v>30000000</v>
      </c>
      <c r="H4676">
        <v>5.5</v>
      </c>
    </row>
    <row r="4677" spans="1:8" x14ac:dyDescent="0.25">
      <c r="A4677" t="s">
        <v>3173</v>
      </c>
      <c r="B4677">
        <v>107</v>
      </c>
      <c r="C4677" s="32">
        <v>48405881.850000001</v>
      </c>
      <c r="D4677" t="s">
        <v>3174</v>
      </c>
      <c r="E4677" t="s">
        <v>3175</v>
      </c>
      <c r="F4677" t="s">
        <v>1917</v>
      </c>
      <c r="G4677" s="32">
        <v>26000000</v>
      </c>
      <c r="H4677">
        <v>5.4</v>
      </c>
    </row>
    <row r="4678" spans="1:8" x14ac:dyDescent="0.25">
      <c r="A4678" t="s">
        <v>778</v>
      </c>
      <c r="B4678">
        <v>104</v>
      </c>
      <c r="C4678" s="32">
        <v>47474112</v>
      </c>
      <c r="D4678" t="s">
        <v>470</v>
      </c>
      <c r="E4678" t="s">
        <v>779</v>
      </c>
      <c r="F4678" t="s">
        <v>11</v>
      </c>
      <c r="G4678" s="32">
        <v>90000000</v>
      </c>
      <c r="H4678">
        <v>5.4</v>
      </c>
    </row>
    <row r="4679" spans="1:8" x14ac:dyDescent="0.25">
      <c r="A4679" t="s">
        <v>5286</v>
      </c>
      <c r="B4679">
        <v>121</v>
      </c>
      <c r="C4679" s="32">
        <v>12899702</v>
      </c>
      <c r="D4679" t="s">
        <v>5287</v>
      </c>
      <c r="E4679" t="s">
        <v>5288</v>
      </c>
      <c r="F4679" t="s">
        <v>950</v>
      </c>
      <c r="G4679" s="32">
        <v>39887981.009999998</v>
      </c>
      <c r="H4679">
        <v>7.6</v>
      </c>
    </row>
    <row r="4680" spans="1:8" x14ac:dyDescent="0.25">
      <c r="A4680" t="s">
        <v>251</v>
      </c>
      <c r="B4680">
        <v>129</v>
      </c>
      <c r="C4680" s="32">
        <v>25517500</v>
      </c>
      <c r="D4680" t="s">
        <v>2022</v>
      </c>
      <c r="E4680" t="s">
        <v>3162</v>
      </c>
      <c r="F4680" t="s">
        <v>11</v>
      </c>
      <c r="G4680" s="32">
        <v>25100000</v>
      </c>
      <c r="H4680">
        <v>6.4</v>
      </c>
    </row>
    <row r="4681" spans="1:8" x14ac:dyDescent="0.25">
      <c r="A4681" t="s">
        <v>1064</v>
      </c>
      <c r="B4681">
        <v>97</v>
      </c>
      <c r="C4681" s="32">
        <v>43022524</v>
      </c>
      <c r="D4681" t="s">
        <v>866</v>
      </c>
      <c r="E4681" t="s">
        <v>4308</v>
      </c>
      <c r="F4681" t="s">
        <v>11</v>
      </c>
      <c r="G4681" s="32">
        <v>15000000</v>
      </c>
      <c r="H4681">
        <v>7.1</v>
      </c>
    </row>
    <row r="4682" spans="1:8" x14ac:dyDescent="0.25">
      <c r="A4682" t="s">
        <v>5680</v>
      </c>
      <c r="B4682">
        <v>97</v>
      </c>
      <c r="C4682" s="32">
        <v>233103</v>
      </c>
      <c r="D4682" t="s">
        <v>1165</v>
      </c>
      <c r="E4682" t="s">
        <v>5681</v>
      </c>
      <c r="F4682" t="s">
        <v>11</v>
      </c>
      <c r="G4682" s="32">
        <v>7000000</v>
      </c>
      <c r="H4682">
        <v>6.9</v>
      </c>
    </row>
    <row r="4683" spans="1:8" x14ac:dyDescent="0.25">
      <c r="A4683" t="s">
        <v>4839</v>
      </c>
      <c r="B4683">
        <v>84</v>
      </c>
      <c r="C4683" s="32">
        <v>2892582</v>
      </c>
      <c r="D4683" t="s">
        <v>676</v>
      </c>
      <c r="E4683" t="s">
        <v>6294</v>
      </c>
      <c r="F4683" t="s">
        <v>11</v>
      </c>
      <c r="G4683" s="32">
        <v>4000000</v>
      </c>
      <c r="H4683">
        <v>7.6</v>
      </c>
    </row>
    <row r="4684" spans="1:8" x14ac:dyDescent="0.25">
      <c r="A4684" t="s">
        <v>7249</v>
      </c>
      <c r="B4684">
        <v>94</v>
      </c>
      <c r="C4684" s="32">
        <v>16101109</v>
      </c>
      <c r="D4684" t="s">
        <v>676</v>
      </c>
      <c r="E4684" t="s">
        <v>7250</v>
      </c>
      <c r="F4684" t="s">
        <v>11</v>
      </c>
      <c r="G4684" s="32">
        <v>3000000</v>
      </c>
      <c r="H4684">
        <v>6.8</v>
      </c>
    </row>
    <row r="4685" spans="1:8" x14ac:dyDescent="0.25">
      <c r="A4685" t="s">
        <v>7067</v>
      </c>
      <c r="B4685">
        <v>108</v>
      </c>
      <c r="C4685" s="32">
        <v>19067631</v>
      </c>
      <c r="D4685" t="s">
        <v>480</v>
      </c>
      <c r="E4685" t="s">
        <v>7068</v>
      </c>
      <c r="F4685" t="s">
        <v>11</v>
      </c>
      <c r="G4685" s="32">
        <v>2000000</v>
      </c>
      <c r="H4685">
        <v>7.1</v>
      </c>
    </row>
    <row r="4686" spans="1:8" x14ac:dyDescent="0.25">
      <c r="A4686" t="s">
        <v>2407</v>
      </c>
      <c r="B4686">
        <v>91</v>
      </c>
      <c r="C4686" s="32">
        <v>24788807</v>
      </c>
      <c r="D4686" t="s">
        <v>676</v>
      </c>
      <c r="E4686" t="s">
        <v>6498</v>
      </c>
      <c r="F4686" t="s">
        <v>11</v>
      </c>
      <c r="G4686" s="32">
        <v>3000000</v>
      </c>
      <c r="H4686">
        <v>7.4</v>
      </c>
    </row>
    <row r="4687" spans="1:8" x14ac:dyDescent="0.25">
      <c r="A4687" t="s">
        <v>2226</v>
      </c>
      <c r="B4687">
        <v>120</v>
      </c>
      <c r="C4687" s="32">
        <v>18317151</v>
      </c>
      <c r="D4687" t="s">
        <v>2178</v>
      </c>
      <c r="E4687" t="s">
        <v>2574</v>
      </c>
      <c r="F4687" t="s">
        <v>11</v>
      </c>
      <c r="G4687" s="32">
        <v>35000000</v>
      </c>
      <c r="H4687">
        <v>6.7</v>
      </c>
    </row>
    <row r="4688" spans="1:8" x14ac:dyDescent="0.25">
      <c r="A4688" t="s">
        <v>482</v>
      </c>
      <c r="B4688">
        <v>153</v>
      </c>
      <c r="C4688" s="32">
        <v>119518352</v>
      </c>
      <c r="D4688" t="s">
        <v>2969</v>
      </c>
      <c r="E4688" t="s">
        <v>2970</v>
      </c>
      <c r="F4688" t="s">
        <v>11</v>
      </c>
      <c r="G4688" s="32">
        <v>28000000</v>
      </c>
      <c r="H4688">
        <v>7.9</v>
      </c>
    </row>
    <row r="4689" spans="1:8" x14ac:dyDescent="0.25">
      <c r="A4689" t="s">
        <v>5469</v>
      </c>
      <c r="B4689">
        <v>86</v>
      </c>
      <c r="C4689" s="32">
        <v>1277257</v>
      </c>
      <c r="D4689" t="s">
        <v>480</v>
      </c>
      <c r="E4689" t="s">
        <v>7330</v>
      </c>
      <c r="F4689" t="s">
        <v>11</v>
      </c>
      <c r="G4689" s="32">
        <v>1000000</v>
      </c>
      <c r="H4689">
        <v>6.8</v>
      </c>
    </row>
    <row r="4690" spans="1:8" x14ac:dyDescent="0.25">
      <c r="A4690" t="s">
        <v>1553</v>
      </c>
      <c r="B4690">
        <v>86</v>
      </c>
      <c r="C4690" s="32">
        <v>45860039</v>
      </c>
      <c r="D4690" t="s">
        <v>1554</v>
      </c>
      <c r="E4690" t="s">
        <v>1555</v>
      </c>
      <c r="F4690" t="s">
        <v>11</v>
      </c>
      <c r="G4690" s="32">
        <v>56000000</v>
      </c>
      <c r="H4690">
        <v>6.2</v>
      </c>
    </row>
    <row r="4691" spans="1:8" x14ac:dyDescent="0.25">
      <c r="A4691" t="s">
        <v>969</v>
      </c>
      <c r="B4691">
        <v>87</v>
      </c>
      <c r="C4691" s="32">
        <v>36073232</v>
      </c>
      <c r="D4691" t="s">
        <v>970</v>
      </c>
      <c r="E4691" t="s">
        <v>971</v>
      </c>
      <c r="F4691" t="s">
        <v>11</v>
      </c>
      <c r="G4691" s="32">
        <v>80000000</v>
      </c>
      <c r="H4691">
        <v>5.2</v>
      </c>
    </row>
    <row r="4692" spans="1:8" x14ac:dyDescent="0.25">
      <c r="A4692" t="s">
        <v>251</v>
      </c>
      <c r="B4692">
        <v>126</v>
      </c>
      <c r="C4692" s="32">
        <v>43848100</v>
      </c>
      <c r="D4692" t="s">
        <v>661</v>
      </c>
      <c r="E4692" t="s">
        <v>4169</v>
      </c>
      <c r="F4692" t="s">
        <v>11</v>
      </c>
      <c r="G4692" s="32">
        <v>15000000</v>
      </c>
      <c r="H4692">
        <v>7.4</v>
      </c>
    </row>
    <row r="4693" spans="1:8" x14ac:dyDescent="0.25">
      <c r="A4693" t="s">
        <v>251</v>
      </c>
      <c r="B4693">
        <v>136</v>
      </c>
      <c r="C4693" s="32">
        <v>52474616</v>
      </c>
      <c r="D4693" t="s">
        <v>1165</v>
      </c>
      <c r="E4693" t="s">
        <v>1166</v>
      </c>
      <c r="F4693" t="s">
        <v>11</v>
      </c>
      <c r="G4693" s="32">
        <v>70000000</v>
      </c>
      <c r="H4693">
        <v>6.3</v>
      </c>
    </row>
    <row r="4694" spans="1:8" x14ac:dyDescent="0.25">
      <c r="A4694" t="s">
        <v>21</v>
      </c>
      <c r="B4694">
        <v>98</v>
      </c>
      <c r="C4694" s="32">
        <v>223806889</v>
      </c>
      <c r="D4694" t="s">
        <v>131</v>
      </c>
      <c r="E4694" t="s">
        <v>132</v>
      </c>
      <c r="F4694" t="s">
        <v>11</v>
      </c>
      <c r="G4694" s="32">
        <v>180000000</v>
      </c>
      <c r="H4694">
        <v>8.4</v>
      </c>
    </row>
    <row r="4695" spans="1:8" x14ac:dyDescent="0.25">
      <c r="A4695" t="s">
        <v>7124</v>
      </c>
      <c r="B4695">
        <v>20</v>
      </c>
      <c r="C4695" s="32">
        <v>48405881.850000001</v>
      </c>
      <c r="D4695" t="s">
        <v>3034</v>
      </c>
      <c r="E4695" t="s">
        <v>7125</v>
      </c>
      <c r="F4695" t="s">
        <v>11</v>
      </c>
      <c r="G4695" s="32">
        <v>1500000</v>
      </c>
      <c r="H4695">
        <v>6.8</v>
      </c>
    </row>
    <row r="4696" spans="1:8" x14ac:dyDescent="0.25">
      <c r="A4696" t="s">
        <v>7570</v>
      </c>
      <c r="B4696">
        <v>94</v>
      </c>
      <c r="C4696" s="32">
        <v>48405881.850000001</v>
      </c>
      <c r="D4696" t="s">
        <v>866</v>
      </c>
      <c r="E4696" t="s">
        <v>7571</v>
      </c>
      <c r="F4696" t="s">
        <v>11</v>
      </c>
      <c r="G4696" s="32">
        <v>700000</v>
      </c>
      <c r="H4696">
        <v>5.3</v>
      </c>
    </row>
    <row r="4697" spans="1:8" x14ac:dyDescent="0.25">
      <c r="A4697" t="s">
        <v>6862</v>
      </c>
      <c r="B4697">
        <v>90</v>
      </c>
      <c r="C4697" s="32">
        <v>2283276</v>
      </c>
      <c r="D4697" t="s">
        <v>6863</v>
      </c>
      <c r="E4697" t="s">
        <v>6864</v>
      </c>
      <c r="F4697" t="s">
        <v>3947</v>
      </c>
      <c r="G4697" s="32">
        <v>1500000</v>
      </c>
      <c r="H4697">
        <v>8</v>
      </c>
    </row>
    <row r="4698" spans="1:8" x14ac:dyDescent="0.25">
      <c r="A4698" t="s">
        <v>2659</v>
      </c>
      <c r="B4698">
        <v>98</v>
      </c>
      <c r="C4698" s="32">
        <v>17225675</v>
      </c>
      <c r="D4698" t="s">
        <v>676</v>
      </c>
      <c r="E4698" t="s">
        <v>2660</v>
      </c>
      <c r="F4698" t="s">
        <v>11</v>
      </c>
      <c r="G4698" s="32">
        <v>39887981.009999998</v>
      </c>
      <c r="H4698">
        <v>5.6</v>
      </c>
    </row>
    <row r="4699" spans="1:8" x14ac:dyDescent="0.25">
      <c r="A4699" t="s">
        <v>741</v>
      </c>
      <c r="B4699">
        <v>110</v>
      </c>
      <c r="C4699" s="32">
        <v>134568845</v>
      </c>
      <c r="D4699" t="s">
        <v>1026</v>
      </c>
      <c r="E4699" t="s">
        <v>1027</v>
      </c>
      <c r="F4699" t="s">
        <v>11</v>
      </c>
      <c r="G4699" s="32">
        <v>75000000</v>
      </c>
      <c r="H4699">
        <v>6.7</v>
      </c>
    </row>
    <row r="4700" spans="1:8" x14ac:dyDescent="0.25">
      <c r="A4700" t="s">
        <v>123</v>
      </c>
      <c r="B4700">
        <v>146</v>
      </c>
      <c r="C4700" s="32">
        <v>79883359</v>
      </c>
      <c r="D4700" t="s">
        <v>1160</v>
      </c>
      <c r="E4700" t="s">
        <v>1161</v>
      </c>
      <c r="F4700" t="s">
        <v>11</v>
      </c>
      <c r="G4700" s="32">
        <v>66000000</v>
      </c>
      <c r="H4700">
        <v>7.2</v>
      </c>
    </row>
    <row r="4701" spans="1:8" x14ac:dyDescent="0.25">
      <c r="A4701" t="s">
        <v>123</v>
      </c>
      <c r="B4701">
        <v>116</v>
      </c>
      <c r="C4701" s="32">
        <v>234277056</v>
      </c>
      <c r="D4701" t="s">
        <v>392</v>
      </c>
      <c r="E4701" t="s">
        <v>397</v>
      </c>
      <c r="F4701" t="s">
        <v>11</v>
      </c>
      <c r="G4701" s="32">
        <v>132000000</v>
      </c>
      <c r="H4701">
        <v>6.5</v>
      </c>
    </row>
    <row r="4702" spans="1:8" x14ac:dyDescent="0.25">
      <c r="A4702" t="s">
        <v>3288</v>
      </c>
      <c r="B4702">
        <v>103</v>
      </c>
      <c r="C4702" s="32">
        <v>22466994</v>
      </c>
      <c r="D4702" t="s">
        <v>108</v>
      </c>
      <c r="E4702" t="s">
        <v>3289</v>
      </c>
      <c r="F4702" t="s">
        <v>11</v>
      </c>
      <c r="G4702" s="32">
        <v>25000000</v>
      </c>
      <c r="H4702">
        <v>6.3</v>
      </c>
    </row>
    <row r="4703" spans="1:8" x14ac:dyDescent="0.25">
      <c r="A4703" t="s">
        <v>5194</v>
      </c>
      <c r="B4703">
        <v>107</v>
      </c>
      <c r="C4703" s="32">
        <v>578527</v>
      </c>
      <c r="D4703" t="s">
        <v>584</v>
      </c>
      <c r="E4703" t="s">
        <v>5195</v>
      </c>
      <c r="F4703" t="s">
        <v>11</v>
      </c>
      <c r="G4703" s="32">
        <v>10000000</v>
      </c>
      <c r="H4703">
        <v>5.7</v>
      </c>
    </row>
    <row r="4704" spans="1:8" x14ac:dyDescent="0.25">
      <c r="A4704" t="s">
        <v>242</v>
      </c>
      <c r="B4704">
        <v>123</v>
      </c>
      <c r="C4704" s="32">
        <v>46978995</v>
      </c>
      <c r="D4704" t="s">
        <v>13</v>
      </c>
      <c r="E4704" t="s">
        <v>243</v>
      </c>
      <c r="F4704" t="s">
        <v>11</v>
      </c>
      <c r="G4704" s="32">
        <v>160000000</v>
      </c>
      <c r="H4704">
        <v>7.3</v>
      </c>
    </row>
    <row r="4705" spans="1:8" x14ac:dyDescent="0.25">
      <c r="A4705" t="s">
        <v>4758</v>
      </c>
      <c r="B4705">
        <v>114</v>
      </c>
      <c r="C4705" s="32">
        <v>79568000</v>
      </c>
      <c r="D4705" t="s">
        <v>1010</v>
      </c>
      <c r="E4705" t="s">
        <v>4759</v>
      </c>
      <c r="F4705" t="s">
        <v>11</v>
      </c>
      <c r="G4705" s="32">
        <v>12000000</v>
      </c>
      <c r="H4705">
        <v>7.1</v>
      </c>
    </row>
    <row r="4706" spans="1:8" x14ac:dyDescent="0.25">
      <c r="A4706" t="s">
        <v>2391</v>
      </c>
      <c r="B4706">
        <v>103</v>
      </c>
      <c r="C4706" s="32">
        <v>9094451</v>
      </c>
      <c r="D4706" t="s">
        <v>3021</v>
      </c>
      <c r="E4706" t="s">
        <v>5629</v>
      </c>
      <c r="F4706" t="s">
        <v>11</v>
      </c>
      <c r="G4706" s="32">
        <v>7000000</v>
      </c>
      <c r="H4706">
        <v>6.2</v>
      </c>
    </row>
    <row r="4707" spans="1:8" x14ac:dyDescent="0.25">
      <c r="A4707" t="s">
        <v>6558</v>
      </c>
      <c r="B4707">
        <v>98</v>
      </c>
      <c r="C4707" s="32">
        <v>3902679</v>
      </c>
      <c r="D4707" t="s">
        <v>2503</v>
      </c>
      <c r="E4707" t="s">
        <v>6559</v>
      </c>
      <c r="F4707" t="s">
        <v>11</v>
      </c>
      <c r="G4707" s="32">
        <v>3000000</v>
      </c>
      <c r="H4707">
        <v>5.3</v>
      </c>
    </row>
    <row r="4708" spans="1:8" x14ac:dyDescent="0.25">
      <c r="A4708" t="s">
        <v>2772</v>
      </c>
      <c r="B4708">
        <v>98</v>
      </c>
      <c r="C4708" s="32">
        <v>66359959</v>
      </c>
      <c r="D4708" t="s">
        <v>2773</v>
      </c>
      <c r="E4708" t="s">
        <v>2774</v>
      </c>
      <c r="F4708" t="s">
        <v>11</v>
      </c>
      <c r="G4708" s="32">
        <v>35000000</v>
      </c>
      <c r="H4708">
        <v>6.9</v>
      </c>
    </row>
    <row r="4709" spans="1:8" x14ac:dyDescent="0.25">
      <c r="A4709" t="s">
        <v>2897</v>
      </c>
      <c r="B4709">
        <v>140</v>
      </c>
      <c r="C4709" s="32">
        <v>13651662</v>
      </c>
      <c r="D4709" t="s">
        <v>1294</v>
      </c>
      <c r="E4709" t="s">
        <v>3333</v>
      </c>
      <c r="F4709" t="s">
        <v>11</v>
      </c>
      <c r="G4709" s="32">
        <v>25000000</v>
      </c>
      <c r="H4709">
        <v>8.1999999999999993</v>
      </c>
    </row>
    <row r="4710" spans="1:8" x14ac:dyDescent="0.25">
      <c r="A4710" t="s">
        <v>2593</v>
      </c>
      <c r="B4710">
        <v>101</v>
      </c>
      <c r="C4710" s="32">
        <v>6448817</v>
      </c>
      <c r="D4710" t="s">
        <v>13</v>
      </c>
      <c r="E4710" t="s">
        <v>2594</v>
      </c>
      <c r="F4710" t="s">
        <v>11</v>
      </c>
      <c r="G4710" s="32">
        <v>35000000</v>
      </c>
      <c r="H4710">
        <v>4.5999999999999996</v>
      </c>
    </row>
    <row r="4711" spans="1:8" x14ac:dyDescent="0.25">
      <c r="A4711" t="s">
        <v>4268</v>
      </c>
      <c r="B4711">
        <v>94</v>
      </c>
      <c r="C4711" s="32">
        <v>81525</v>
      </c>
      <c r="D4711" t="s">
        <v>1217</v>
      </c>
      <c r="E4711" t="s">
        <v>4269</v>
      </c>
      <c r="F4711" t="s">
        <v>497</v>
      </c>
      <c r="G4711" s="32">
        <v>15300000</v>
      </c>
      <c r="H4711">
        <v>6.6</v>
      </c>
    </row>
    <row r="4712" spans="1:8" x14ac:dyDescent="0.25">
      <c r="A4712" t="s">
        <v>35</v>
      </c>
      <c r="B4712">
        <v>215</v>
      </c>
      <c r="C4712" s="32">
        <v>107503316</v>
      </c>
      <c r="D4712" t="s">
        <v>350</v>
      </c>
      <c r="E4712" t="s">
        <v>351</v>
      </c>
      <c r="F4712" t="s">
        <v>11</v>
      </c>
      <c r="G4712" s="32">
        <v>130000000</v>
      </c>
      <c r="H4712">
        <v>7.7</v>
      </c>
    </row>
    <row r="4713" spans="1:8" x14ac:dyDescent="0.25">
      <c r="A4713" t="s">
        <v>7585</v>
      </c>
      <c r="B4713">
        <v>88</v>
      </c>
      <c r="C4713" s="32">
        <v>79043</v>
      </c>
      <c r="D4713" t="s">
        <v>661</v>
      </c>
      <c r="E4713" t="s">
        <v>7586</v>
      </c>
      <c r="F4713" t="s">
        <v>11</v>
      </c>
      <c r="G4713" s="32">
        <v>39887981.009999998</v>
      </c>
      <c r="H4713">
        <v>6.3</v>
      </c>
    </row>
    <row r="4714" spans="1:8" x14ac:dyDescent="0.25">
      <c r="A4714" t="s">
        <v>230</v>
      </c>
      <c r="B4714">
        <v>120</v>
      </c>
      <c r="C4714" s="32">
        <v>58700247</v>
      </c>
      <c r="D4714" t="s">
        <v>69</v>
      </c>
      <c r="E4714" t="s">
        <v>2367</v>
      </c>
      <c r="F4714" t="s">
        <v>11</v>
      </c>
      <c r="G4714" s="32">
        <v>38000000</v>
      </c>
      <c r="H4714">
        <v>6.9</v>
      </c>
    </row>
    <row r="4715" spans="1:8" x14ac:dyDescent="0.25">
      <c r="A4715" t="s">
        <v>1902</v>
      </c>
      <c r="B4715">
        <v>117</v>
      </c>
      <c r="C4715" s="32">
        <v>3222857</v>
      </c>
      <c r="D4715" t="s">
        <v>69</v>
      </c>
      <c r="E4715" t="s">
        <v>6547</v>
      </c>
      <c r="F4715" t="s">
        <v>1905</v>
      </c>
      <c r="G4715" s="32">
        <v>39887981.009999998</v>
      </c>
      <c r="H4715">
        <v>7.8</v>
      </c>
    </row>
    <row r="4716" spans="1:8" x14ac:dyDescent="0.25">
      <c r="A4716" t="s">
        <v>3389</v>
      </c>
      <c r="B4716">
        <v>134</v>
      </c>
      <c r="C4716" s="32">
        <v>48405881.850000001</v>
      </c>
      <c r="D4716" t="s">
        <v>339</v>
      </c>
      <c r="E4716" t="s">
        <v>3390</v>
      </c>
      <c r="F4716" t="s">
        <v>11</v>
      </c>
      <c r="G4716" s="32">
        <v>25000000</v>
      </c>
      <c r="H4716">
        <v>7.3</v>
      </c>
    </row>
    <row r="4717" spans="1:8" x14ac:dyDescent="0.25">
      <c r="A4717" t="s">
        <v>171</v>
      </c>
      <c r="B4717">
        <v>176</v>
      </c>
      <c r="C4717" s="32">
        <v>88246220</v>
      </c>
      <c r="D4717" t="s">
        <v>74</v>
      </c>
      <c r="E4717" t="s">
        <v>172</v>
      </c>
      <c r="F4717" t="s">
        <v>11</v>
      </c>
      <c r="G4717" s="32">
        <v>175000000</v>
      </c>
      <c r="H4717">
        <v>6.1</v>
      </c>
    </row>
    <row r="4718" spans="1:8" x14ac:dyDescent="0.25">
      <c r="A4718" t="s">
        <v>3594</v>
      </c>
      <c r="B4718">
        <v>94</v>
      </c>
      <c r="C4718" s="32">
        <v>121697350</v>
      </c>
      <c r="D4718" t="s">
        <v>2178</v>
      </c>
      <c r="E4718" t="s">
        <v>3595</v>
      </c>
      <c r="F4718" t="s">
        <v>11</v>
      </c>
      <c r="G4718" s="32">
        <v>20000000</v>
      </c>
      <c r="H4718">
        <v>7</v>
      </c>
    </row>
    <row r="4719" spans="1:8" x14ac:dyDescent="0.25">
      <c r="A4719" t="s">
        <v>105</v>
      </c>
      <c r="B4719">
        <v>131</v>
      </c>
      <c r="C4719" s="32">
        <v>43532294</v>
      </c>
      <c r="D4719" t="s">
        <v>1294</v>
      </c>
      <c r="E4719" t="s">
        <v>1295</v>
      </c>
      <c r="F4719" t="s">
        <v>11</v>
      </c>
      <c r="G4719" s="32">
        <v>65000000</v>
      </c>
      <c r="H4719">
        <v>7.1</v>
      </c>
    </row>
    <row r="4720" spans="1:8" x14ac:dyDescent="0.25">
      <c r="A4720" t="s">
        <v>6852</v>
      </c>
      <c r="B4720">
        <v>96</v>
      </c>
      <c r="C4720" s="32">
        <v>3590010</v>
      </c>
      <c r="D4720" t="s">
        <v>2641</v>
      </c>
      <c r="E4720" t="s">
        <v>6853</v>
      </c>
      <c r="F4720" t="s">
        <v>11</v>
      </c>
      <c r="G4720" s="32">
        <v>2000000</v>
      </c>
      <c r="H4720">
        <v>6.1</v>
      </c>
    </row>
    <row r="4721" spans="1:8" x14ac:dyDescent="0.25">
      <c r="A4721" t="s">
        <v>1143</v>
      </c>
      <c r="B4721">
        <v>124</v>
      </c>
      <c r="C4721" s="32">
        <v>75621915</v>
      </c>
      <c r="D4721" t="s">
        <v>1343</v>
      </c>
      <c r="E4721" t="s">
        <v>1733</v>
      </c>
      <c r="F4721" t="s">
        <v>11</v>
      </c>
      <c r="G4721" s="32">
        <v>39887981.009999998</v>
      </c>
      <c r="H4721">
        <v>7.1</v>
      </c>
    </row>
    <row r="4722" spans="1:8" x14ac:dyDescent="0.25">
      <c r="A4722" t="s">
        <v>5146</v>
      </c>
      <c r="B4722">
        <v>87</v>
      </c>
      <c r="C4722" s="32">
        <v>48405881.850000001</v>
      </c>
      <c r="D4722" t="s">
        <v>730</v>
      </c>
      <c r="E4722" t="s">
        <v>6125</v>
      </c>
      <c r="F4722" t="s">
        <v>11</v>
      </c>
      <c r="G4722" s="32">
        <v>5000000</v>
      </c>
      <c r="H4722">
        <v>5.5</v>
      </c>
    </row>
    <row r="4723" spans="1:8" x14ac:dyDescent="0.25">
      <c r="A4723" t="s">
        <v>5651</v>
      </c>
      <c r="B4723">
        <v>112</v>
      </c>
      <c r="C4723" s="32">
        <v>1738692</v>
      </c>
      <c r="D4723" t="s">
        <v>1387</v>
      </c>
      <c r="E4723" t="s">
        <v>5652</v>
      </c>
      <c r="F4723" t="s">
        <v>11</v>
      </c>
      <c r="G4723" s="32">
        <v>7000000</v>
      </c>
      <c r="H4723">
        <v>7.5</v>
      </c>
    </row>
    <row r="4724" spans="1:8" x14ac:dyDescent="0.25">
      <c r="A4724" t="s">
        <v>3030</v>
      </c>
      <c r="B4724">
        <v>117</v>
      </c>
      <c r="C4724" s="32">
        <v>28563179</v>
      </c>
      <c r="D4724" t="s">
        <v>730</v>
      </c>
      <c r="E4724" t="s">
        <v>3031</v>
      </c>
      <c r="F4724" t="s">
        <v>11</v>
      </c>
      <c r="G4724" s="32">
        <v>21000000</v>
      </c>
      <c r="H4724">
        <v>6.9</v>
      </c>
    </row>
    <row r="4725" spans="1:8" x14ac:dyDescent="0.25">
      <c r="A4725" t="s">
        <v>1151</v>
      </c>
      <c r="B4725">
        <v>124</v>
      </c>
      <c r="C4725" s="32">
        <v>78120196</v>
      </c>
      <c r="D4725" t="s">
        <v>339</v>
      </c>
      <c r="E4725" t="s">
        <v>1152</v>
      </c>
      <c r="F4725" t="s">
        <v>11</v>
      </c>
      <c r="G4725" s="32">
        <v>75000000</v>
      </c>
      <c r="H4725">
        <v>7.1</v>
      </c>
    </row>
    <row r="4726" spans="1:8" x14ac:dyDescent="0.25">
      <c r="A4726" t="s">
        <v>7943</v>
      </c>
      <c r="B4726">
        <v>97</v>
      </c>
      <c r="C4726" s="32">
        <v>469947</v>
      </c>
      <c r="D4726" t="s">
        <v>69</v>
      </c>
      <c r="E4726" t="s">
        <v>7944</v>
      </c>
      <c r="F4726" t="s">
        <v>11</v>
      </c>
      <c r="G4726" s="32">
        <v>120000</v>
      </c>
      <c r="H4726">
        <v>7.7</v>
      </c>
    </row>
    <row r="4727" spans="1:8" x14ac:dyDescent="0.25">
      <c r="A4727" t="s">
        <v>2300</v>
      </c>
      <c r="B4727">
        <v>114</v>
      </c>
      <c r="C4727" s="32">
        <v>42168445</v>
      </c>
      <c r="D4727" t="s">
        <v>480</v>
      </c>
      <c r="E4727" t="s">
        <v>3058</v>
      </c>
      <c r="F4727" t="s">
        <v>11</v>
      </c>
      <c r="G4727" s="32">
        <v>35000000</v>
      </c>
      <c r="H4727">
        <v>5.3</v>
      </c>
    </row>
    <row r="4728" spans="1:8" x14ac:dyDescent="0.25">
      <c r="A4728" t="s">
        <v>71</v>
      </c>
      <c r="B4728">
        <v>86</v>
      </c>
      <c r="C4728" s="32">
        <v>333976</v>
      </c>
      <c r="D4728" t="s">
        <v>336</v>
      </c>
      <c r="E4728" t="s">
        <v>4871</v>
      </c>
      <c r="F4728" t="s">
        <v>11</v>
      </c>
      <c r="G4728" s="32">
        <v>12000000</v>
      </c>
      <c r="H4728">
        <v>6.4</v>
      </c>
    </row>
    <row r="4729" spans="1:8" x14ac:dyDescent="0.25">
      <c r="A4729" t="s">
        <v>1445</v>
      </c>
      <c r="B4729">
        <v>110</v>
      </c>
      <c r="C4729" s="32">
        <v>14469428</v>
      </c>
      <c r="D4729" t="s">
        <v>569</v>
      </c>
      <c r="E4729" t="s">
        <v>3140</v>
      </c>
      <c r="F4729" t="s">
        <v>11</v>
      </c>
      <c r="G4729" s="32">
        <v>26000000</v>
      </c>
      <c r="H4729">
        <v>5.2</v>
      </c>
    </row>
    <row r="4730" spans="1:8" x14ac:dyDescent="0.25">
      <c r="A4730" t="s">
        <v>6203</v>
      </c>
      <c r="B4730">
        <v>88</v>
      </c>
      <c r="C4730" s="32">
        <v>4771000</v>
      </c>
      <c r="D4730" t="s">
        <v>866</v>
      </c>
      <c r="E4730" t="s">
        <v>7500</v>
      </c>
      <c r="F4730" t="s">
        <v>11</v>
      </c>
      <c r="G4730" s="32">
        <v>800000</v>
      </c>
      <c r="H4730">
        <v>7.5</v>
      </c>
    </row>
    <row r="4731" spans="1:8" x14ac:dyDescent="0.25">
      <c r="A4731" t="s">
        <v>5216</v>
      </c>
      <c r="B4731">
        <v>110</v>
      </c>
      <c r="C4731" s="32">
        <v>152857</v>
      </c>
      <c r="D4731" t="s">
        <v>1165</v>
      </c>
      <c r="E4731" t="s">
        <v>5217</v>
      </c>
      <c r="F4731" t="s">
        <v>11</v>
      </c>
      <c r="G4731" s="32">
        <v>39887981.009999998</v>
      </c>
      <c r="H4731">
        <v>7</v>
      </c>
    </row>
    <row r="4732" spans="1:8" x14ac:dyDescent="0.25">
      <c r="A4732" t="s">
        <v>4249</v>
      </c>
      <c r="B4732">
        <v>106</v>
      </c>
      <c r="C4732" s="32">
        <v>48405881.850000001</v>
      </c>
      <c r="D4732" t="s">
        <v>569</v>
      </c>
      <c r="E4732" t="s">
        <v>4250</v>
      </c>
      <c r="F4732" t="s">
        <v>497</v>
      </c>
      <c r="G4732" s="32">
        <v>11000000</v>
      </c>
      <c r="H4732">
        <v>7.1</v>
      </c>
    </row>
    <row r="4733" spans="1:8" x14ac:dyDescent="0.25">
      <c r="A4733" t="s">
        <v>6874</v>
      </c>
      <c r="B4733">
        <v>80</v>
      </c>
      <c r="C4733" s="32">
        <v>856942</v>
      </c>
      <c r="D4733" t="s">
        <v>1165</v>
      </c>
      <c r="E4733" t="s">
        <v>7789</v>
      </c>
      <c r="F4733" t="s">
        <v>11</v>
      </c>
      <c r="G4733" s="32">
        <v>200000</v>
      </c>
      <c r="H4733">
        <v>7.1</v>
      </c>
    </row>
    <row r="4734" spans="1:8" x14ac:dyDescent="0.25">
      <c r="A4734" t="s">
        <v>1717</v>
      </c>
      <c r="B4734">
        <v>106</v>
      </c>
      <c r="C4734" s="32">
        <v>10555348</v>
      </c>
      <c r="D4734" t="s">
        <v>336</v>
      </c>
      <c r="E4734" t="s">
        <v>3798</v>
      </c>
      <c r="F4734" t="s">
        <v>11</v>
      </c>
      <c r="G4734" s="32">
        <v>20000000</v>
      </c>
      <c r="H4734">
        <v>6</v>
      </c>
    </row>
    <row r="4735" spans="1:8" x14ac:dyDescent="0.25">
      <c r="A4735" t="s">
        <v>1721</v>
      </c>
      <c r="B4735">
        <v>118</v>
      </c>
      <c r="C4735" s="32">
        <v>150368971</v>
      </c>
      <c r="D4735" t="s">
        <v>336</v>
      </c>
      <c r="E4735" t="s">
        <v>2426</v>
      </c>
      <c r="F4735" t="s">
        <v>11</v>
      </c>
      <c r="G4735" s="32">
        <v>37000000</v>
      </c>
      <c r="H4735">
        <v>7</v>
      </c>
    </row>
    <row r="4736" spans="1:8" x14ac:dyDescent="0.25">
      <c r="A4736" t="s">
        <v>5768</v>
      </c>
      <c r="B4736">
        <v>152</v>
      </c>
      <c r="C4736" s="32">
        <v>43650000</v>
      </c>
      <c r="D4736" t="s">
        <v>5769</v>
      </c>
      <c r="E4736" t="s">
        <v>5770</v>
      </c>
      <c r="F4736" t="s">
        <v>11</v>
      </c>
      <c r="G4736" s="32">
        <v>6000000</v>
      </c>
      <c r="H4736">
        <v>7.6</v>
      </c>
    </row>
    <row r="4737" spans="1:8" x14ac:dyDescent="0.25">
      <c r="A4737" t="s">
        <v>7885</v>
      </c>
      <c r="B4737">
        <v>105</v>
      </c>
      <c r="C4737" s="32">
        <v>48405881.850000001</v>
      </c>
      <c r="D4737" t="s">
        <v>7886</v>
      </c>
      <c r="E4737" t="s">
        <v>7887</v>
      </c>
      <c r="F4737" t="s">
        <v>11</v>
      </c>
      <c r="G4737" s="32">
        <v>250000</v>
      </c>
      <c r="H4737">
        <v>4</v>
      </c>
    </row>
    <row r="4738" spans="1:8" x14ac:dyDescent="0.25">
      <c r="A4738" t="s">
        <v>2890</v>
      </c>
      <c r="B4738">
        <v>101</v>
      </c>
      <c r="C4738" s="32">
        <v>20772796</v>
      </c>
      <c r="D4738" t="s">
        <v>2421</v>
      </c>
      <c r="E4738" t="s">
        <v>6231</v>
      </c>
      <c r="F4738" t="s">
        <v>11</v>
      </c>
      <c r="G4738" s="32">
        <v>6000000</v>
      </c>
      <c r="H4738">
        <v>7.6</v>
      </c>
    </row>
    <row r="4739" spans="1:8" x14ac:dyDescent="0.25">
      <c r="A4739" t="s">
        <v>2287</v>
      </c>
      <c r="B4739">
        <v>105</v>
      </c>
      <c r="C4739" s="32">
        <v>35990505</v>
      </c>
      <c r="D4739" t="s">
        <v>3072</v>
      </c>
      <c r="E4739" t="s">
        <v>3237</v>
      </c>
      <c r="F4739" t="s">
        <v>11</v>
      </c>
      <c r="G4739" s="32">
        <v>20000000</v>
      </c>
      <c r="H4739">
        <v>5.8</v>
      </c>
    </row>
    <row r="4740" spans="1:8" x14ac:dyDescent="0.25">
      <c r="A4740" t="s">
        <v>951</v>
      </c>
      <c r="B4740">
        <v>113</v>
      </c>
      <c r="C4740" s="32">
        <v>55350897</v>
      </c>
      <c r="D4740" t="s">
        <v>226</v>
      </c>
      <c r="E4740" t="s">
        <v>952</v>
      </c>
      <c r="F4740" t="s">
        <v>11</v>
      </c>
      <c r="G4740" s="32">
        <v>85000000</v>
      </c>
      <c r="H4740">
        <v>7</v>
      </c>
    </row>
    <row r="4741" spans="1:8" x14ac:dyDescent="0.25">
      <c r="A4741" t="s">
        <v>2743</v>
      </c>
      <c r="B4741">
        <v>101</v>
      </c>
      <c r="C4741" s="32">
        <v>80276912</v>
      </c>
      <c r="D4741" t="s">
        <v>569</v>
      </c>
      <c r="E4741" t="s">
        <v>7743</v>
      </c>
      <c r="F4741" t="s">
        <v>11</v>
      </c>
      <c r="G4741" s="32">
        <v>35000000</v>
      </c>
      <c r="H4741">
        <v>6.1</v>
      </c>
    </row>
    <row r="4742" spans="1:8" x14ac:dyDescent="0.25">
      <c r="A4742" t="s">
        <v>1064</v>
      </c>
      <c r="B4742">
        <v>104</v>
      </c>
      <c r="C4742" s="32">
        <v>1089365</v>
      </c>
      <c r="D4742" t="s">
        <v>866</v>
      </c>
      <c r="E4742" t="s">
        <v>3105</v>
      </c>
      <c r="F4742" t="s">
        <v>11</v>
      </c>
      <c r="G4742" s="32">
        <v>25000000</v>
      </c>
      <c r="H4742">
        <v>5.7</v>
      </c>
    </row>
    <row r="4743" spans="1:8" x14ac:dyDescent="0.25">
      <c r="A4743" t="s">
        <v>137</v>
      </c>
      <c r="B4743">
        <v>130</v>
      </c>
      <c r="C4743" s="32">
        <v>155370362</v>
      </c>
      <c r="D4743" t="s">
        <v>719</v>
      </c>
      <c r="E4743" t="s">
        <v>720</v>
      </c>
      <c r="F4743" t="s">
        <v>11</v>
      </c>
      <c r="G4743" s="32">
        <v>100000000</v>
      </c>
      <c r="H4743">
        <v>6.6</v>
      </c>
    </row>
    <row r="4744" spans="1:8" x14ac:dyDescent="0.25">
      <c r="A4744" t="s">
        <v>1044</v>
      </c>
      <c r="B4744">
        <v>87</v>
      </c>
      <c r="C4744" s="32">
        <v>6291602</v>
      </c>
      <c r="D4744" t="s">
        <v>1863</v>
      </c>
      <c r="E4744" t="s">
        <v>1864</v>
      </c>
      <c r="F4744" t="s">
        <v>11</v>
      </c>
      <c r="G4744" s="32">
        <v>50000000</v>
      </c>
      <c r="H4744">
        <v>5.6</v>
      </c>
    </row>
    <row r="4745" spans="1:8" x14ac:dyDescent="0.25">
      <c r="A4745" t="s">
        <v>6266</v>
      </c>
      <c r="B4745">
        <v>109</v>
      </c>
      <c r="C4745" s="32">
        <v>10941801</v>
      </c>
      <c r="D4745" t="s">
        <v>6267</v>
      </c>
      <c r="E4745" t="s">
        <v>6268</v>
      </c>
      <c r="F4745" t="s">
        <v>11</v>
      </c>
      <c r="G4745" s="32">
        <v>39887981.009999998</v>
      </c>
      <c r="H4745">
        <v>5.4</v>
      </c>
    </row>
    <row r="4746" spans="1:8" x14ac:dyDescent="0.25">
      <c r="A4746" t="s">
        <v>2407</v>
      </c>
      <c r="B4746">
        <v>110</v>
      </c>
      <c r="C4746" s="32">
        <v>41102171</v>
      </c>
      <c r="D4746" t="s">
        <v>480</v>
      </c>
      <c r="E4746" t="s">
        <v>2408</v>
      </c>
      <c r="F4746" t="s">
        <v>11</v>
      </c>
      <c r="G4746" s="32">
        <v>40000000</v>
      </c>
      <c r="H4746">
        <v>5.7</v>
      </c>
    </row>
    <row r="4747" spans="1:8" x14ac:dyDescent="0.25">
      <c r="A4747" t="s">
        <v>813</v>
      </c>
      <c r="B4747">
        <v>127</v>
      </c>
      <c r="C4747" s="32">
        <v>182805123</v>
      </c>
      <c r="D4747" t="s">
        <v>1244</v>
      </c>
      <c r="E4747" t="s">
        <v>1245</v>
      </c>
      <c r="F4747" t="s">
        <v>11</v>
      </c>
      <c r="G4747" s="32">
        <v>70000000</v>
      </c>
      <c r="H4747">
        <v>6.4</v>
      </c>
    </row>
    <row r="4748" spans="1:8" x14ac:dyDescent="0.25">
      <c r="A4748" t="s">
        <v>4429</v>
      </c>
      <c r="B4748">
        <v>94</v>
      </c>
      <c r="C4748" s="32">
        <v>8735529</v>
      </c>
      <c r="D4748" t="s">
        <v>480</v>
      </c>
      <c r="E4748" t="s">
        <v>4430</v>
      </c>
      <c r="F4748" t="s">
        <v>11</v>
      </c>
      <c r="G4748" s="32">
        <v>15000000</v>
      </c>
      <c r="H4748">
        <v>5.5</v>
      </c>
    </row>
    <row r="4749" spans="1:8" x14ac:dyDescent="0.25">
      <c r="A4749" t="s">
        <v>2790</v>
      </c>
      <c r="B4749">
        <v>92</v>
      </c>
      <c r="C4749" s="32">
        <v>5306447</v>
      </c>
      <c r="D4749" t="s">
        <v>569</v>
      </c>
      <c r="E4749" t="s">
        <v>4447</v>
      </c>
      <c r="F4749" t="s">
        <v>11</v>
      </c>
      <c r="G4749" s="32">
        <v>15000000</v>
      </c>
      <c r="H4749">
        <v>7.2</v>
      </c>
    </row>
    <row r="4750" spans="1:8" x14ac:dyDescent="0.25">
      <c r="A4750" t="s">
        <v>2575</v>
      </c>
      <c r="B4750">
        <v>118</v>
      </c>
      <c r="C4750" s="32">
        <v>9170214</v>
      </c>
      <c r="D4750" t="s">
        <v>69</v>
      </c>
      <c r="E4750" t="s">
        <v>4958</v>
      </c>
      <c r="F4750" t="s">
        <v>11</v>
      </c>
      <c r="G4750" s="32">
        <v>11000000</v>
      </c>
      <c r="H4750">
        <v>7.8</v>
      </c>
    </row>
    <row r="4751" spans="1:8" x14ac:dyDescent="0.25">
      <c r="A4751" t="s">
        <v>2049</v>
      </c>
      <c r="B4751">
        <v>118</v>
      </c>
      <c r="C4751" s="32">
        <v>39100956</v>
      </c>
      <c r="D4751" t="s">
        <v>1464</v>
      </c>
      <c r="E4751" t="s">
        <v>4317</v>
      </c>
      <c r="F4751" t="s">
        <v>11</v>
      </c>
      <c r="G4751" s="32">
        <v>39887981.009999998</v>
      </c>
      <c r="H4751">
        <v>7.2</v>
      </c>
    </row>
    <row r="4752" spans="1:8" x14ac:dyDescent="0.25">
      <c r="A4752" t="s">
        <v>1566</v>
      </c>
      <c r="B4752">
        <v>94</v>
      </c>
      <c r="C4752" s="32">
        <v>32095318</v>
      </c>
      <c r="D4752" t="s">
        <v>336</v>
      </c>
      <c r="E4752" t="s">
        <v>2849</v>
      </c>
      <c r="F4752" t="s">
        <v>11</v>
      </c>
      <c r="G4752" s="32">
        <v>45000000</v>
      </c>
      <c r="H4752">
        <v>5.5</v>
      </c>
    </row>
    <row r="4753" spans="1:8" x14ac:dyDescent="0.25">
      <c r="A4753" t="s">
        <v>3770</v>
      </c>
      <c r="B4753">
        <v>117</v>
      </c>
      <c r="C4753" s="32">
        <v>13987482</v>
      </c>
      <c r="D4753" t="s">
        <v>569</v>
      </c>
      <c r="E4753" t="s">
        <v>3771</v>
      </c>
      <c r="F4753" t="s">
        <v>11</v>
      </c>
      <c r="G4753" s="32">
        <v>20000000</v>
      </c>
      <c r="H4753">
        <v>6</v>
      </c>
    </row>
    <row r="4754" spans="1:8" x14ac:dyDescent="0.25">
      <c r="A4754" t="s">
        <v>604</v>
      </c>
      <c r="B4754">
        <v>87</v>
      </c>
      <c r="C4754" s="32">
        <v>47860214</v>
      </c>
      <c r="D4754" t="s">
        <v>1883</v>
      </c>
      <c r="E4754" t="s">
        <v>4305</v>
      </c>
      <c r="F4754" t="s">
        <v>11</v>
      </c>
      <c r="G4754" s="32">
        <v>15000000</v>
      </c>
      <c r="H4754">
        <v>5</v>
      </c>
    </row>
    <row r="4755" spans="1:8" x14ac:dyDescent="0.25">
      <c r="A4755" t="s">
        <v>3931</v>
      </c>
      <c r="B4755">
        <v>92</v>
      </c>
      <c r="C4755" s="32">
        <v>1071240</v>
      </c>
      <c r="D4755" t="s">
        <v>524</v>
      </c>
      <c r="E4755" t="s">
        <v>5493</v>
      </c>
      <c r="F4755" t="s">
        <v>11</v>
      </c>
      <c r="G4755" s="32">
        <v>8000000</v>
      </c>
      <c r="H4755">
        <v>6.9</v>
      </c>
    </row>
    <row r="4756" spans="1:8" x14ac:dyDescent="0.25">
      <c r="A4756" t="s">
        <v>1326</v>
      </c>
      <c r="B4756">
        <v>89</v>
      </c>
      <c r="C4756" s="32">
        <v>92823600</v>
      </c>
      <c r="D4756" t="s">
        <v>480</v>
      </c>
      <c r="E4756" t="s">
        <v>4180</v>
      </c>
      <c r="F4756" t="s">
        <v>11</v>
      </c>
      <c r="G4756" s="32">
        <v>16000000</v>
      </c>
      <c r="H4756">
        <v>7.6</v>
      </c>
    </row>
    <row r="4757" spans="1:8" x14ac:dyDescent="0.25">
      <c r="A4757" t="s">
        <v>5865</v>
      </c>
      <c r="B4757">
        <v>91</v>
      </c>
      <c r="C4757" s="32">
        <v>1652472</v>
      </c>
      <c r="D4757" t="s">
        <v>569</v>
      </c>
      <c r="E4757" t="s">
        <v>7784</v>
      </c>
      <c r="F4757" t="s">
        <v>497</v>
      </c>
      <c r="G4757" s="32">
        <v>300000</v>
      </c>
      <c r="H4757">
        <v>6.9</v>
      </c>
    </row>
    <row r="4758" spans="1:8" x14ac:dyDescent="0.25">
      <c r="A4758" t="s">
        <v>1961</v>
      </c>
      <c r="B4758">
        <v>115</v>
      </c>
      <c r="C4758" s="32">
        <v>30127963</v>
      </c>
      <c r="D4758" t="s">
        <v>2688</v>
      </c>
      <c r="E4758" t="s">
        <v>4349</v>
      </c>
      <c r="F4758" t="s">
        <v>11</v>
      </c>
      <c r="G4758" s="32">
        <v>15000000</v>
      </c>
      <c r="H4758">
        <v>6.7</v>
      </c>
    </row>
    <row r="4759" spans="1:8" x14ac:dyDescent="0.25">
      <c r="A4759" t="s">
        <v>7961</v>
      </c>
      <c r="B4759">
        <v>86</v>
      </c>
      <c r="C4759" s="32">
        <v>48405881.850000001</v>
      </c>
      <c r="D4759" t="s">
        <v>2173</v>
      </c>
      <c r="E4759" t="s">
        <v>7962</v>
      </c>
      <c r="F4759" t="s">
        <v>11</v>
      </c>
      <c r="G4759" s="32">
        <v>39887981.009999998</v>
      </c>
      <c r="H4759">
        <v>5.4</v>
      </c>
    </row>
    <row r="4760" spans="1:8" x14ac:dyDescent="0.25">
      <c r="A4760" t="s">
        <v>4326</v>
      </c>
      <c r="B4760">
        <v>120</v>
      </c>
      <c r="C4760" s="32">
        <v>33771174</v>
      </c>
      <c r="D4760" t="s">
        <v>480</v>
      </c>
      <c r="E4760" t="s">
        <v>4327</v>
      </c>
      <c r="F4760" t="s">
        <v>11</v>
      </c>
      <c r="G4760" s="32">
        <v>15000000</v>
      </c>
      <c r="H4760">
        <v>6.8</v>
      </c>
    </row>
    <row r="4761" spans="1:8" x14ac:dyDescent="0.25">
      <c r="A4761" t="s">
        <v>3366</v>
      </c>
      <c r="B4761">
        <v>107</v>
      </c>
      <c r="C4761" s="32">
        <v>871527</v>
      </c>
      <c r="D4761" t="s">
        <v>737</v>
      </c>
      <c r="E4761" t="s">
        <v>3367</v>
      </c>
      <c r="F4761" t="s">
        <v>11</v>
      </c>
      <c r="G4761" s="32">
        <v>25000000</v>
      </c>
      <c r="H4761">
        <v>6.5</v>
      </c>
    </row>
    <row r="4762" spans="1:8" x14ac:dyDescent="0.25">
      <c r="A4762" t="s">
        <v>610</v>
      </c>
      <c r="B4762">
        <v>101</v>
      </c>
      <c r="C4762" s="32">
        <v>77222184</v>
      </c>
      <c r="D4762" t="s">
        <v>177</v>
      </c>
      <c r="E4762" t="s">
        <v>611</v>
      </c>
      <c r="F4762" t="s">
        <v>11</v>
      </c>
      <c r="G4762" s="32">
        <v>100000000</v>
      </c>
      <c r="H4762">
        <v>6.8</v>
      </c>
    </row>
    <row r="4763" spans="1:8" x14ac:dyDescent="0.25">
      <c r="A4763" t="s">
        <v>5173</v>
      </c>
      <c r="B4763">
        <v>97</v>
      </c>
      <c r="C4763" s="32">
        <v>7574066</v>
      </c>
      <c r="D4763" t="s">
        <v>866</v>
      </c>
      <c r="E4763" t="s">
        <v>5174</v>
      </c>
      <c r="F4763" t="s">
        <v>11</v>
      </c>
      <c r="G4763" s="32">
        <v>10000000</v>
      </c>
      <c r="H4763">
        <v>6.3</v>
      </c>
    </row>
    <row r="4764" spans="1:8" x14ac:dyDescent="0.25">
      <c r="A4764" t="s">
        <v>4403</v>
      </c>
      <c r="B4764">
        <v>111</v>
      </c>
      <c r="C4764" s="32">
        <v>13034417</v>
      </c>
      <c r="D4764" t="s">
        <v>1294</v>
      </c>
      <c r="E4764" t="s">
        <v>4404</v>
      </c>
      <c r="F4764" t="s">
        <v>11</v>
      </c>
      <c r="G4764" s="32">
        <v>15000000</v>
      </c>
      <c r="H4764">
        <v>6.9</v>
      </c>
    </row>
    <row r="4765" spans="1:8" x14ac:dyDescent="0.25">
      <c r="A4765" t="s">
        <v>6458</v>
      </c>
      <c r="B4765">
        <v>107</v>
      </c>
      <c r="C4765" s="32">
        <v>13092000</v>
      </c>
      <c r="D4765" t="s">
        <v>2107</v>
      </c>
      <c r="E4765" t="s">
        <v>6459</v>
      </c>
      <c r="F4765" t="s">
        <v>11</v>
      </c>
      <c r="G4765" s="32">
        <v>3300000</v>
      </c>
      <c r="H4765">
        <v>8.5</v>
      </c>
    </row>
    <row r="4766" spans="1:8" x14ac:dyDescent="0.25">
      <c r="A4766" t="s">
        <v>6550</v>
      </c>
      <c r="B4766">
        <v>82</v>
      </c>
      <c r="C4766" s="32">
        <v>4142507</v>
      </c>
      <c r="D4766" t="s">
        <v>569</v>
      </c>
      <c r="E4766" t="s">
        <v>6551</v>
      </c>
      <c r="F4766" t="s">
        <v>11</v>
      </c>
      <c r="G4766" s="32">
        <v>3000000</v>
      </c>
      <c r="H4766">
        <v>4.4000000000000004</v>
      </c>
    </row>
    <row r="4767" spans="1:8" x14ac:dyDescent="0.25">
      <c r="A4767" t="s">
        <v>1322</v>
      </c>
      <c r="B4767">
        <v>109</v>
      </c>
      <c r="C4767" s="32">
        <v>69148997</v>
      </c>
      <c r="D4767" t="s">
        <v>336</v>
      </c>
      <c r="E4767" t="s">
        <v>3608</v>
      </c>
      <c r="F4767" t="s">
        <v>11</v>
      </c>
      <c r="G4767" s="32">
        <v>37000000</v>
      </c>
      <c r="H4767">
        <v>5.4</v>
      </c>
    </row>
    <row r="4768" spans="1:8" x14ac:dyDescent="0.25">
      <c r="A4768" t="s">
        <v>4547</v>
      </c>
      <c r="B4768">
        <v>107</v>
      </c>
      <c r="C4768" s="32">
        <v>34793160</v>
      </c>
      <c r="D4768" t="s">
        <v>2384</v>
      </c>
      <c r="E4768" t="s">
        <v>4548</v>
      </c>
      <c r="F4768" t="s">
        <v>11</v>
      </c>
      <c r="G4768" s="32">
        <v>14000000</v>
      </c>
      <c r="H4768">
        <v>6.7</v>
      </c>
    </row>
    <row r="4769" spans="1:8" x14ac:dyDescent="0.25">
      <c r="A4769" t="s">
        <v>135</v>
      </c>
      <c r="B4769">
        <v>131</v>
      </c>
      <c r="C4769" s="32">
        <v>73103784</v>
      </c>
      <c r="D4769" t="s">
        <v>307</v>
      </c>
      <c r="E4769" t="s">
        <v>308</v>
      </c>
      <c r="F4769" t="s">
        <v>11</v>
      </c>
      <c r="G4769" s="32">
        <v>150000000</v>
      </c>
      <c r="H4769">
        <v>6.4</v>
      </c>
    </row>
    <row r="4770" spans="1:8" x14ac:dyDescent="0.25">
      <c r="A4770" t="s">
        <v>1865</v>
      </c>
      <c r="B4770">
        <v>99</v>
      </c>
      <c r="C4770" s="32">
        <v>48405881.850000001</v>
      </c>
      <c r="D4770" t="s">
        <v>298</v>
      </c>
      <c r="E4770" t="s">
        <v>5244</v>
      </c>
      <c r="F4770" t="s">
        <v>11</v>
      </c>
      <c r="G4770" s="32">
        <v>10000000</v>
      </c>
      <c r="H4770">
        <v>5.7</v>
      </c>
    </row>
    <row r="4771" spans="1:8" x14ac:dyDescent="0.25">
      <c r="A4771" t="s">
        <v>2320</v>
      </c>
      <c r="B4771">
        <v>101</v>
      </c>
      <c r="C4771" s="32">
        <v>55865715</v>
      </c>
      <c r="D4771" t="s">
        <v>2086</v>
      </c>
      <c r="E4771" t="s">
        <v>5017</v>
      </c>
      <c r="F4771" t="s">
        <v>11</v>
      </c>
      <c r="G4771" s="32">
        <v>10000000</v>
      </c>
      <c r="H4771">
        <v>5.5</v>
      </c>
    </row>
    <row r="4772" spans="1:8" x14ac:dyDescent="0.25">
      <c r="A4772" t="s">
        <v>4213</v>
      </c>
      <c r="B4772">
        <v>109</v>
      </c>
      <c r="C4772" s="32">
        <v>16346122</v>
      </c>
      <c r="D4772" t="s">
        <v>1165</v>
      </c>
      <c r="E4772" t="s">
        <v>4214</v>
      </c>
      <c r="F4772" t="s">
        <v>11</v>
      </c>
      <c r="G4772" s="32">
        <v>16000000</v>
      </c>
      <c r="H4772">
        <v>7.2</v>
      </c>
    </row>
    <row r="4773" spans="1:8" x14ac:dyDescent="0.25">
      <c r="A4773" t="s">
        <v>60</v>
      </c>
      <c r="B4773">
        <v>129</v>
      </c>
      <c r="C4773" s="32">
        <v>10300000</v>
      </c>
      <c r="D4773" t="s">
        <v>2384</v>
      </c>
      <c r="E4773" t="s">
        <v>2385</v>
      </c>
      <c r="F4773" t="s">
        <v>11</v>
      </c>
      <c r="G4773" s="32">
        <v>38000000</v>
      </c>
      <c r="H4773">
        <v>6.6</v>
      </c>
    </row>
    <row r="4774" spans="1:8" x14ac:dyDescent="0.25">
      <c r="A4774" t="s">
        <v>571</v>
      </c>
      <c r="B4774">
        <v>101</v>
      </c>
      <c r="C4774" s="32">
        <v>10268846</v>
      </c>
      <c r="D4774" t="s">
        <v>401</v>
      </c>
      <c r="E4774" t="s">
        <v>2581</v>
      </c>
      <c r="F4774" t="s">
        <v>11</v>
      </c>
      <c r="G4774" s="32">
        <v>35000000</v>
      </c>
      <c r="H4774">
        <v>5.5</v>
      </c>
    </row>
    <row r="4775" spans="1:8" x14ac:dyDescent="0.25">
      <c r="A4775" t="s">
        <v>7331</v>
      </c>
      <c r="B4775">
        <v>92</v>
      </c>
      <c r="C4775" s="32">
        <v>1677838</v>
      </c>
      <c r="D4775" t="s">
        <v>3034</v>
      </c>
      <c r="E4775" t="s">
        <v>7332</v>
      </c>
      <c r="F4775" t="s">
        <v>11</v>
      </c>
      <c r="G4775" s="32">
        <v>1000000</v>
      </c>
      <c r="H4775">
        <v>7.7</v>
      </c>
    </row>
    <row r="4776" spans="1:8" x14ac:dyDescent="0.25">
      <c r="A4776" t="s">
        <v>3294</v>
      </c>
      <c r="B4776">
        <v>93</v>
      </c>
      <c r="C4776" s="32">
        <v>5694308</v>
      </c>
      <c r="D4776" t="s">
        <v>1336</v>
      </c>
      <c r="E4776" t="s">
        <v>5638</v>
      </c>
      <c r="F4776" t="s">
        <v>11</v>
      </c>
      <c r="G4776" s="32">
        <v>7000000</v>
      </c>
      <c r="H4776">
        <v>2</v>
      </c>
    </row>
    <row r="4777" spans="1:8" x14ac:dyDescent="0.25">
      <c r="A4777" t="s">
        <v>3204</v>
      </c>
      <c r="B4777">
        <v>121</v>
      </c>
      <c r="C4777" s="32">
        <v>60072596</v>
      </c>
      <c r="D4777" t="s">
        <v>480</v>
      </c>
      <c r="E4777" t="s">
        <v>3617</v>
      </c>
      <c r="F4777" t="s">
        <v>11</v>
      </c>
      <c r="G4777" s="32">
        <v>20000000</v>
      </c>
      <c r="H4777">
        <v>4.4000000000000004</v>
      </c>
    </row>
    <row r="4778" spans="1:8" x14ac:dyDescent="0.25">
      <c r="A4778" t="s">
        <v>3204</v>
      </c>
      <c r="B4778">
        <v>113</v>
      </c>
      <c r="C4778" s="32">
        <v>55184721</v>
      </c>
      <c r="D4778" t="s">
        <v>866</v>
      </c>
      <c r="E4778" t="s">
        <v>4299</v>
      </c>
      <c r="F4778" t="s">
        <v>11</v>
      </c>
      <c r="G4778" s="32">
        <v>15000000</v>
      </c>
      <c r="H4778">
        <v>5.6</v>
      </c>
    </row>
    <row r="4779" spans="1:8" x14ac:dyDescent="0.25">
      <c r="A4779" t="s">
        <v>6444</v>
      </c>
      <c r="B4779">
        <v>92</v>
      </c>
      <c r="C4779" s="32">
        <v>48405881.850000001</v>
      </c>
      <c r="D4779" t="s">
        <v>145</v>
      </c>
      <c r="E4779" t="s">
        <v>6445</v>
      </c>
      <c r="F4779" t="s">
        <v>11</v>
      </c>
      <c r="G4779" s="32">
        <v>3500000</v>
      </c>
      <c r="H4779">
        <v>5.4</v>
      </c>
    </row>
    <row r="4780" spans="1:8" x14ac:dyDescent="0.25">
      <c r="A4780" t="s">
        <v>2058</v>
      </c>
      <c r="B4780">
        <v>114</v>
      </c>
      <c r="C4780" s="32">
        <v>12831121</v>
      </c>
      <c r="D4780" t="s">
        <v>1122</v>
      </c>
      <c r="E4780" t="s">
        <v>2903</v>
      </c>
      <c r="F4780" t="s">
        <v>11</v>
      </c>
      <c r="G4780" s="32">
        <v>30000000</v>
      </c>
      <c r="H4780">
        <v>7</v>
      </c>
    </row>
    <row r="4781" spans="1:8" x14ac:dyDescent="0.25">
      <c r="A4781" t="s">
        <v>604</v>
      </c>
      <c r="B4781">
        <v>92</v>
      </c>
      <c r="C4781" s="32">
        <v>48405881.850000001</v>
      </c>
      <c r="D4781" t="s">
        <v>145</v>
      </c>
      <c r="E4781" t="s">
        <v>2948</v>
      </c>
      <c r="F4781" t="s">
        <v>11</v>
      </c>
      <c r="G4781" s="32">
        <v>30000000</v>
      </c>
      <c r="H4781">
        <v>5.6</v>
      </c>
    </row>
    <row r="4782" spans="1:8" x14ac:dyDescent="0.25">
      <c r="A4782" t="s">
        <v>4594</v>
      </c>
      <c r="B4782">
        <v>104</v>
      </c>
      <c r="C4782" s="32">
        <v>403649</v>
      </c>
      <c r="D4782" t="s">
        <v>69</v>
      </c>
      <c r="E4782" t="s">
        <v>4595</v>
      </c>
      <c r="F4782" t="s">
        <v>497</v>
      </c>
      <c r="G4782" s="32">
        <v>39887981.009999998</v>
      </c>
      <c r="H4782">
        <v>6.3</v>
      </c>
    </row>
    <row r="4783" spans="1:8" x14ac:dyDescent="0.25">
      <c r="A4783" t="s">
        <v>746</v>
      </c>
      <c r="B4783">
        <v>100</v>
      </c>
      <c r="C4783" s="32">
        <v>168213584</v>
      </c>
      <c r="D4783" t="s">
        <v>551</v>
      </c>
      <c r="E4783" t="s">
        <v>1347</v>
      </c>
      <c r="F4783" t="s">
        <v>11</v>
      </c>
      <c r="G4783" s="32">
        <v>39887981.009999998</v>
      </c>
      <c r="H4783">
        <v>5.9</v>
      </c>
    </row>
    <row r="4784" spans="1:8" x14ac:dyDescent="0.25">
      <c r="A4784" t="s">
        <v>2359</v>
      </c>
      <c r="B4784">
        <v>98</v>
      </c>
      <c r="C4784" s="32">
        <v>117190</v>
      </c>
      <c r="D4784" t="s">
        <v>591</v>
      </c>
      <c r="E4784" t="s">
        <v>5516</v>
      </c>
      <c r="F4784" t="s">
        <v>11</v>
      </c>
      <c r="G4784" s="32">
        <v>8000000</v>
      </c>
      <c r="H4784">
        <v>6.9</v>
      </c>
    </row>
    <row r="4785" spans="1:8" x14ac:dyDescent="0.25">
      <c r="A4785" t="s">
        <v>3679</v>
      </c>
      <c r="B4785">
        <v>115</v>
      </c>
      <c r="C4785" s="32">
        <v>29753944</v>
      </c>
      <c r="D4785" t="s">
        <v>737</v>
      </c>
      <c r="E4785" t="s">
        <v>3680</v>
      </c>
      <c r="F4785" t="s">
        <v>11</v>
      </c>
      <c r="G4785" s="32">
        <v>20000000</v>
      </c>
      <c r="H4785">
        <v>6.5</v>
      </c>
    </row>
    <row r="4786" spans="1:8" x14ac:dyDescent="0.25">
      <c r="A4786" t="s">
        <v>52</v>
      </c>
      <c r="B4786">
        <v>106</v>
      </c>
      <c r="C4786" s="32">
        <v>113745408</v>
      </c>
      <c r="D4786" t="s">
        <v>158</v>
      </c>
      <c r="E4786" t="s">
        <v>159</v>
      </c>
      <c r="F4786" t="s">
        <v>11</v>
      </c>
      <c r="G4786" s="32">
        <v>170000000</v>
      </c>
      <c r="H4786">
        <v>4.8</v>
      </c>
    </row>
    <row r="4787" spans="1:8" x14ac:dyDescent="0.25">
      <c r="A4787" t="s">
        <v>2579</v>
      </c>
      <c r="B4787">
        <v>115</v>
      </c>
      <c r="C4787" s="32">
        <v>37877959</v>
      </c>
      <c r="D4787" t="s">
        <v>3733</v>
      </c>
      <c r="E4787" t="s">
        <v>4331</v>
      </c>
      <c r="F4787" t="s">
        <v>11</v>
      </c>
      <c r="G4787" s="32">
        <v>15000000</v>
      </c>
      <c r="H4787">
        <v>7.1</v>
      </c>
    </row>
    <row r="4788" spans="1:8" x14ac:dyDescent="0.25">
      <c r="A4788" t="s">
        <v>3818</v>
      </c>
      <c r="B4788">
        <v>100</v>
      </c>
      <c r="C4788" s="32">
        <v>6852144</v>
      </c>
      <c r="D4788" t="s">
        <v>1085</v>
      </c>
      <c r="E4788" t="s">
        <v>3819</v>
      </c>
      <c r="F4788" t="s">
        <v>11</v>
      </c>
      <c r="G4788" s="32">
        <v>22000000</v>
      </c>
      <c r="H4788">
        <v>6.2</v>
      </c>
    </row>
    <row r="4789" spans="1:8" x14ac:dyDescent="0.25">
      <c r="A4789" t="s">
        <v>6555</v>
      </c>
      <c r="B4789">
        <v>89</v>
      </c>
      <c r="C4789" s="32">
        <v>48405881.850000001</v>
      </c>
      <c r="D4789" t="s">
        <v>6556</v>
      </c>
      <c r="E4789" t="s">
        <v>6557</v>
      </c>
      <c r="F4789" t="s">
        <v>11</v>
      </c>
      <c r="G4789" s="32">
        <v>3000000</v>
      </c>
      <c r="H4789">
        <v>7.8</v>
      </c>
    </row>
    <row r="4790" spans="1:8" x14ac:dyDescent="0.25">
      <c r="A4790" t="s">
        <v>1772</v>
      </c>
      <c r="B4790">
        <v>98</v>
      </c>
      <c r="C4790" s="32">
        <v>16831505</v>
      </c>
      <c r="D4790" t="s">
        <v>1329</v>
      </c>
      <c r="E4790" t="s">
        <v>2565</v>
      </c>
      <c r="F4790" t="s">
        <v>11</v>
      </c>
      <c r="G4790" s="32">
        <v>31000000</v>
      </c>
      <c r="H4790">
        <v>6.3</v>
      </c>
    </row>
    <row r="4791" spans="1:8" x14ac:dyDescent="0.25">
      <c r="A4791" t="s">
        <v>1056</v>
      </c>
      <c r="B4791">
        <v>95</v>
      </c>
      <c r="C4791" s="32">
        <v>16964743</v>
      </c>
      <c r="D4791" t="s">
        <v>569</v>
      </c>
      <c r="E4791" t="s">
        <v>3421</v>
      </c>
      <c r="F4791" t="s">
        <v>11</v>
      </c>
      <c r="G4791" s="32">
        <v>24000000</v>
      </c>
      <c r="H4791">
        <v>5.6</v>
      </c>
    </row>
    <row r="4792" spans="1:8" x14ac:dyDescent="0.25">
      <c r="A4792" t="s">
        <v>7140</v>
      </c>
      <c r="B4792">
        <v>93</v>
      </c>
      <c r="C4792" s="32">
        <v>48405881.850000001</v>
      </c>
      <c r="D4792" t="s">
        <v>1667</v>
      </c>
      <c r="E4792" t="s">
        <v>7141</v>
      </c>
      <c r="F4792" t="s">
        <v>11</v>
      </c>
      <c r="G4792" s="32">
        <v>2000000</v>
      </c>
      <c r="H4792">
        <v>3.6</v>
      </c>
    </row>
    <row r="4793" spans="1:8" x14ac:dyDescent="0.25">
      <c r="A4793" t="s">
        <v>7494</v>
      </c>
      <c r="B4793">
        <v>90</v>
      </c>
      <c r="C4793" s="32">
        <v>48405881.850000001</v>
      </c>
      <c r="D4793" t="s">
        <v>281</v>
      </c>
      <c r="E4793" t="s">
        <v>7495</v>
      </c>
      <c r="F4793" t="s">
        <v>11</v>
      </c>
      <c r="G4793" s="32">
        <v>100000</v>
      </c>
      <c r="H4793">
        <v>3.2</v>
      </c>
    </row>
    <row r="4794" spans="1:8" x14ac:dyDescent="0.25">
      <c r="A4794" t="s">
        <v>453</v>
      </c>
      <c r="B4794">
        <v>153</v>
      </c>
      <c r="C4794" s="32">
        <v>40911830</v>
      </c>
      <c r="D4794" t="s">
        <v>498</v>
      </c>
      <c r="E4794" t="s">
        <v>499</v>
      </c>
      <c r="F4794" t="s">
        <v>11</v>
      </c>
      <c r="G4794" s="32">
        <v>115000000</v>
      </c>
      <c r="H4794">
        <v>6</v>
      </c>
    </row>
    <row r="4795" spans="1:8" x14ac:dyDescent="0.25">
      <c r="A4795" t="s">
        <v>2906</v>
      </c>
      <c r="B4795">
        <v>100</v>
      </c>
      <c r="C4795" s="32">
        <v>11576087</v>
      </c>
      <c r="D4795" t="s">
        <v>22</v>
      </c>
      <c r="E4795" t="s">
        <v>2907</v>
      </c>
      <c r="F4795" t="s">
        <v>11</v>
      </c>
      <c r="G4795" s="32">
        <v>30000000</v>
      </c>
      <c r="H4795">
        <v>4.0999999999999996</v>
      </c>
    </row>
    <row r="4796" spans="1:8" x14ac:dyDescent="0.25">
      <c r="A4796" t="s">
        <v>986</v>
      </c>
      <c r="B4796">
        <v>81</v>
      </c>
      <c r="C4796" s="32">
        <v>10762178</v>
      </c>
      <c r="D4796" t="s">
        <v>3034</v>
      </c>
      <c r="E4796" t="s">
        <v>3035</v>
      </c>
      <c r="F4796" t="s">
        <v>11</v>
      </c>
      <c r="G4796" s="32">
        <v>160000000</v>
      </c>
      <c r="H4796">
        <v>8</v>
      </c>
    </row>
    <row r="4797" spans="1:8" x14ac:dyDescent="0.25">
      <c r="A4797" t="s">
        <v>4492</v>
      </c>
      <c r="B4797">
        <v>104</v>
      </c>
      <c r="C4797" s="32">
        <v>48405881.850000001</v>
      </c>
      <c r="D4797" t="s">
        <v>2022</v>
      </c>
      <c r="E4797" t="s">
        <v>4493</v>
      </c>
      <c r="F4797" t="s">
        <v>11</v>
      </c>
      <c r="G4797" s="32">
        <v>15000000</v>
      </c>
      <c r="H4797">
        <v>6</v>
      </c>
    </row>
    <row r="4798" spans="1:8" x14ac:dyDescent="0.25">
      <c r="A4798" t="s">
        <v>2856</v>
      </c>
      <c r="B4798">
        <v>63</v>
      </c>
      <c r="C4798" s="32">
        <v>26687172</v>
      </c>
      <c r="D4798" t="s">
        <v>433</v>
      </c>
      <c r="E4798" t="s">
        <v>2857</v>
      </c>
      <c r="F4798" t="s">
        <v>11</v>
      </c>
      <c r="G4798" s="32">
        <v>30000000</v>
      </c>
      <c r="H4798">
        <v>7.3</v>
      </c>
    </row>
    <row r="4799" spans="1:8" x14ac:dyDescent="0.25">
      <c r="A4799" t="s">
        <v>5869</v>
      </c>
      <c r="B4799">
        <v>103</v>
      </c>
      <c r="C4799" s="32">
        <v>542860</v>
      </c>
      <c r="D4799" t="s">
        <v>673</v>
      </c>
      <c r="E4799" t="s">
        <v>5870</v>
      </c>
      <c r="F4799" t="s">
        <v>3537</v>
      </c>
      <c r="G4799" s="32">
        <v>4000000</v>
      </c>
      <c r="H4799">
        <v>7.1</v>
      </c>
    </row>
    <row r="4800" spans="1:8" x14ac:dyDescent="0.25">
      <c r="A4800" t="s">
        <v>6426</v>
      </c>
      <c r="B4800">
        <v>98</v>
      </c>
      <c r="C4800" s="32">
        <v>101228</v>
      </c>
      <c r="D4800" t="s">
        <v>866</v>
      </c>
      <c r="E4800" t="s">
        <v>6427</v>
      </c>
      <c r="F4800" t="s">
        <v>11</v>
      </c>
      <c r="G4800" s="32">
        <v>3500000</v>
      </c>
      <c r="H4800">
        <v>6.4</v>
      </c>
    </row>
    <row r="4801" spans="1:8" x14ac:dyDescent="0.25">
      <c r="A4801" t="s">
        <v>6842</v>
      </c>
      <c r="B4801">
        <v>100</v>
      </c>
      <c r="C4801" s="32">
        <v>6531491</v>
      </c>
      <c r="D4801" t="s">
        <v>1165</v>
      </c>
      <c r="E4801" t="s">
        <v>6843</v>
      </c>
      <c r="F4801" t="s">
        <v>11</v>
      </c>
      <c r="G4801" s="32">
        <v>2000000</v>
      </c>
      <c r="H4801">
        <v>7.2</v>
      </c>
    </row>
    <row r="4802" spans="1:8" x14ac:dyDescent="0.25">
      <c r="A4802" t="s">
        <v>1490</v>
      </c>
      <c r="B4802">
        <v>118</v>
      </c>
      <c r="C4802" s="32">
        <v>22451</v>
      </c>
      <c r="D4802" t="s">
        <v>1491</v>
      </c>
      <c r="E4802" t="s">
        <v>1492</v>
      </c>
      <c r="F4802" t="s">
        <v>11</v>
      </c>
      <c r="G4802" s="32">
        <v>60000000</v>
      </c>
      <c r="H4802">
        <v>6.2</v>
      </c>
    </row>
    <row r="4803" spans="1:8" x14ac:dyDescent="0.25">
      <c r="A4803" t="s">
        <v>5818</v>
      </c>
      <c r="B4803">
        <v>106</v>
      </c>
      <c r="C4803" s="32">
        <v>3588432</v>
      </c>
      <c r="D4803" t="s">
        <v>866</v>
      </c>
      <c r="E4803" t="s">
        <v>5819</v>
      </c>
      <c r="F4803" t="s">
        <v>11</v>
      </c>
      <c r="G4803" s="32">
        <v>6000000</v>
      </c>
      <c r="H4803">
        <v>6.7</v>
      </c>
    </row>
    <row r="4804" spans="1:8" x14ac:dyDescent="0.25">
      <c r="A4804" t="s">
        <v>6859</v>
      </c>
      <c r="B4804">
        <v>98</v>
      </c>
      <c r="C4804" s="32">
        <v>7369373</v>
      </c>
      <c r="D4804" t="s">
        <v>1033</v>
      </c>
      <c r="E4804" t="s">
        <v>6860</v>
      </c>
      <c r="F4804" t="s">
        <v>11</v>
      </c>
      <c r="G4804" s="32">
        <v>2000000</v>
      </c>
      <c r="H4804">
        <v>5.7</v>
      </c>
    </row>
    <row r="4805" spans="1:8" x14ac:dyDescent="0.25">
      <c r="A4805" t="s">
        <v>953</v>
      </c>
      <c r="B4805">
        <v>95</v>
      </c>
      <c r="C4805" s="32">
        <v>58156435</v>
      </c>
      <c r="D4805" t="s">
        <v>850</v>
      </c>
      <c r="E4805" t="s">
        <v>2788</v>
      </c>
      <c r="F4805" t="s">
        <v>11</v>
      </c>
      <c r="G4805" s="32">
        <v>19000000</v>
      </c>
      <c r="H4805">
        <v>5.9</v>
      </c>
    </row>
    <row r="4806" spans="1:8" x14ac:dyDescent="0.25">
      <c r="A4806" t="s">
        <v>3369</v>
      </c>
      <c r="B4806">
        <v>117</v>
      </c>
      <c r="C4806" s="32">
        <v>777423</v>
      </c>
      <c r="D4806" t="s">
        <v>554</v>
      </c>
      <c r="E4806" t="s">
        <v>3370</v>
      </c>
      <c r="F4806" t="s">
        <v>11</v>
      </c>
      <c r="G4806" s="32">
        <v>25000000</v>
      </c>
      <c r="H4806">
        <v>7.2</v>
      </c>
    </row>
    <row r="4807" spans="1:8" x14ac:dyDescent="0.25">
      <c r="A4807" t="s">
        <v>6162</v>
      </c>
      <c r="B4807">
        <v>87</v>
      </c>
      <c r="C4807" s="32">
        <v>48405881.850000001</v>
      </c>
      <c r="D4807" t="s">
        <v>676</v>
      </c>
      <c r="E4807" t="s">
        <v>6163</v>
      </c>
      <c r="F4807" t="s">
        <v>11</v>
      </c>
      <c r="G4807" s="32">
        <v>4700000</v>
      </c>
      <c r="H4807">
        <v>3.2</v>
      </c>
    </row>
    <row r="4808" spans="1:8" x14ac:dyDescent="0.25">
      <c r="A4808" t="s">
        <v>5559</v>
      </c>
      <c r="B4808">
        <v>97</v>
      </c>
      <c r="C4808" s="32">
        <v>4131640</v>
      </c>
      <c r="D4808" t="s">
        <v>336</v>
      </c>
      <c r="E4808" t="s">
        <v>5560</v>
      </c>
      <c r="F4808" t="s">
        <v>11</v>
      </c>
      <c r="G4808" s="32">
        <v>7500000</v>
      </c>
      <c r="H4808">
        <v>3.1</v>
      </c>
    </row>
    <row r="4809" spans="1:8" x14ac:dyDescent="0.25">
      <c r="A4809" t="s">
        <v>366</v>
      </c>
      <c r="B4809">
        <v>112</v>
      </c>
      <c r="C4809" s="32">
        <v>65500000</v>
      </c>
      <c r="D4809" t="s">
        <v>1797</v>
      </c>
      <c r="E4809" t="s">
        <v>4760</v>
      </c>
      <c r="F4809" t="s">
        <v>11</v>
      </c>
      <c r="G4809" s="32">
        <v>12000000</v>
      </c>
      <c r="H4809">
        <v>7.4</v>
      </c>
    </row>
    <row r="4810" spans="1:8" x14ac:dyDescent="0.25">
      <c r="A4810" t="s">
        <v>1044</v>
      </c>
      <c r="B4810">
        <v>125</v>
      </c>
      <c r="C4810" s="32">
        <v>65012000</v>
      </c>
      <c r="D4810" t="s">
        <v>1158</v>
      </c>
      <c r="E4810" t="s">
        <v>1159</v>
      </c>
      <c r="F4810" t="s">
        <v>11</v>
      </c>
      <c r="G4810" s="32">
        <v>70000000</v>
      </c>
      <c r="H4810">
        <v>6.2</v>
      </c>
    </row>
    <row r="4811" spans="1:8" x14ac:dyDescent="0.25">
      <c r="A4811" t="s">
        <v>4075</v>
      </c>
      <c r="B4811">
        <v>91</v>
      </c>
      <c r="C4811" s="32">
        <v>48405881.850000001</v>
      </c>
      <c r="D4811" t="s">
        <v>1959</v>
      </c>
      <c r="E4811" t="s">
        <v>4076</v>
      </c>
      <c r="F4811" t="s">
        <v>11</v>
      </c>
      <c r="G4811" s="32">
        <v>18000000</v>
      </c>
      <c r="H4811">
        <v>5.3</v>
      </c>
    </row>
    <row r="4812" spans="1:8" x14ac:dyDescent="0.25">
      <c r="A4812" t="s">
        <v>4952</v>
      </c>
      <c r="B4812">
        <v>109</v>
      </c>
      <c r="C4812" s="32">
        <v>33305037</v>
      </c>
      <c r="D4812" t="s">
        <v>2022</v>
      </c>
      <c r="E4812" t="s">
        <v>4953</v>
      </c>
      <c r="F4812" t="s">
        <v>11</v>
      </c>
      <c r="G4812" s="32">
        <v>11000000</v>
      </c>
      <c r="H4812">
        <v>7.3</v>
      </c>
    </row>
    <row r="4813" spans="1:8" x14ac:dyDescent="0.25">
      <c r="A4813" t="s">
        <v>5478</v>
      </c>
      <c r="B4813">
        <v>92</v>
      </c>
      <c r="C4813" s="32">
        <v>5018450</v>
      </c>
      <c r="D4813" t="s">
        <v>1244</v>
      </c>
      <c r="E4813" t="s">
        <v>5479</v>
      </c>
      <c r="F4813" t="s">
        <v>11</v>
      </c>
      <c r="G4813" s="32">
        <v>8000000</v>
      </c>
      <c r="H4813">
        <v>5.3</v>
      </c>
    </row>
    <row r="4814" spans="1:8" x14ac:dyDescent="0.25">
      <c r="A4814" t="s">
        <v>5042</v>
      </c>
      <c r="B4814">
        <v>94</v>
      </c>
      <c r="C4814" s="32">
        <v>6879730</v>
      </c>
      <c r="D4814" t="s">
        <v>1165</v>
      </c>
      <c r="E4814" t="s">
        <v>6544</v>
      </c>
      <c r="F4814" t="s">
        <v>11</v>
      </c>
      <c r="G4814" s="32">
        <v>39887981.009999998</v>
      </c>
      <c r="H4814">
        <v>6.9</v>
      </c>
    </row>
    <row r="4815" spans="1:8" x14ac:dyDescent="0.25">
      <c r="A4815" t="s">
        <v>4718</v>
      </c>
      <c r="B4815">
        <v>111</v>
      </c>
      <c r="C4815" s="32">
        <v>48405881.850000001</v>
      </c>
      <c r="D4815" t="s">
        <v>3235</v>
      </c>
      <c r="E4815" t="s">
        <v>4719</v>
      </c>
      <c r="F4815" t="s">
        <v>11</v>
      </c>
      <c r="G4815" s="32">
        <v>3660000</v>
      </c>
      <c r="H4815">
        <v>6.4</v>
      </c>
    </row>
    <row r="4816" spans="1:8" x14ac:dyDescent="0.25">
      <c r="A4816" t="s">
        <v>1671</v>
      </c>
      <c r="B4816">
        <v>107</v>
      </c>
      <c r="C4816" s="32">
        <v>19389454</v>
      </c>
      <c r="D4816" t="s">
        <v>866</v>
      </c>
      <c r="E4816" t="s">
        <v>2553</v>
      </c>
      <c r="F4816" t="s">
        <v>11</v>
      </c>
      <c r="G4816" s="32">
        <v>55000000</v>
      </c>
      <c r="H4816">
        <v>7.4</v>
      </c>
    </row>
    <row r="4817" spans="1:8" x14ac:dyDescent="0.25">
      <c r="A4817" t="s">
        <v>5907</v>
      </c>
      <c r="B4817">
        <v>104</v>
      </c>
      <c r="C4817" s="32">
        <v>1056102</v>
      </c>
      <c r="D4817" t="s">
        <v>737</v>
      </c>
      <c r="E4817" t="s">
        <v>5908</v>
      </c>
      <c r="F4817" t="s">
        <v>11</v>
      </c>
      <c r="G4817" s="32">
        <v>5000000</v>
      </c>
      <c r="H4817">
        <v>6.6</v>
      </c>
    </row>
    <row r="4818" spans="1:8" x14ac:dyDescent="0.25">
      <c r="A4818" t="s">
        <v>3937</v>
      </c>
      <c r="B4818">
        <v>121</v>
      </c>
      <c r="C4818" s="32">
        <v>5308553</v>
      </c>
      <c r="D4818" t="s">
        <v>1165</v>
      </c>
      <c r="E4818" t="s">
        <v>3938</v>
      </c>
      <c r="F4818" t="s">
        <v>11</v>
      </c>
      <c r="G4818" s="32">
        <v>39887981.009999998</v>
      </c>
      <c r="H4818">
        <v>6.4</v>
      </c>
    </row>
    <row r="4819" spans="1:8" x14ac:dyDescent="0.25">
      <c r="A4819" t="s">
        <v>4666</v>
      </c>
      <c r="B4819">
        <v>84</v>
      </c>
      <c r="C4819" s="32">
        <v>8026971</v>
      </c>
      <c r="D4819" t="s">
        <v>569</v>
      </c>
      <c r="E4819" t="s">
        <v>4667</v>
      </c>
      <c r="F4819" t="s">
        <v>11</v>
      </c>
      <c r="G4819" s="32">
        <v>13000000</v>
      </c>
      <c r="H4819">
        <v>3.8</v>
      </c>
    </row>
    <row r="4820" spans="1:8" x14ac:dyDescent="0.25">
      <c r="A4820" t="s">
        <v>7576</v>
      </c>
      <c r="B4820">
        <v>215</v>
      </c>
      <c r="C4820" s="32">
        <v>13300000</v>
      </c>
      <c r="D4820" t="s">
        <v>7577</v>
      </c>
      <c r="E4820" t="s">
        <v>7578</v>
      </c>
      <c r="F4820" t="s">
        <v>11</v>
      </c>
      <c r="G4820" s="32">
        <v>600000</v>
      </c>
      <c r="H4820">
        <v>8.1</v>
      </c>
    </row>
    <row r="4821" spans="1:8" x14ac:dyDescent="0.25">
      <c r="A4821" t="s">
        <v>7624</v>
      </c>
      <c r="B4821">
        <v>94</v>
      </c>
      <c r="C4821" s="32">
        <v>3117666</v>
      </c>
      <c r="D4821" t="s">
        <v>3034</v>
      </c>
      <c r="E4821" t="s">
        <v>7625</v>
      </c>
      <c r="F4821" t="s">
        <v>11</v>
      </c>
      <c r="G4821" s="32">
        <v>39887981.009999998</v>
      </c>
      <c r="H4821">
        <v>7.4</v>
      </c>
    </row>
    <row r="4822" spans="1:8" x14ac:dyDescent="0.25">
      <c r="A4822" t="s">
        <v>251</v>
      </c>
      <c r="B4822">
        <v>129</v>
      </c>
      <c r="C4822" s="32">
        <v>70236496</v>
      </c>
      <c r="D4822" t="s">
        <v>966</v>
      </c>
      <c r="E4822" t="s">
        <v>1270</v>
      </c>
      <c r="F4822" t="s">
        <v>11</v>
      </c>
      <c r="G4822" s="32">
        <v>63000000</v>
      </c>
      <c r="H4822">
        <v>6</v>
      </c>
    </row>
    <row r="4823" spans="1:8" x14ac:dyDescent="0.25">
      <c r="A4823" t="s">
        <v>39</v>
      </c>
      <c r="B4823">
        <v>123</v>
      </c>
      <c r="C4823" s="32">
        <v>202351611</v>
      </c>
      <c r="D4823" t="s">
        <v>110</v>
      </c>
      <c r="E4823" t="s">
        <v>111</v>
      </c>
      <c r="F4823" t="s">
        <v>11</v>
      </c>
      <c r="G4823" s="32">
        <v>190000000</v>
      </c>
      <c r="H4823">
        <v>7</v>
      </c>
    </row>
    <row r="4824" spans="1:8" x14ac:dyDescent="0.25">
      <c r="A4824" t="s">
        <v>5212</v>
      </c>
      <c r="B4824">
        <v>99</v>
      </c>
      <c r="C4824" s="32">
        <v>221210</v>
      </c>
      <c r="D4824" t="s">
        <v>866</v>
      </c>
      <c r="E4824" t="s">
        <v>5213</v>
      </c>
      <c r="F4824" t="s">
        <v>11</v>
      </c>
      <c r="G4824" s="32">
        <v>39887981.009999998</v>
      </c>
      <c r="H4824">
        <v>6.9</v>
      </c>
    </row>
    <row r="4825" spans="1:8" x14ac:dyDescent="0.25">
      <c r="A4825" t="s">
        <v>291</v>
      </c>
      <c r="B4825">
        <v>99</v>
      </c>
      <c r="C4825" s="32">
        <v>83640426</v>
      </c>
      <c r="D4825" t="s">
        <v>13</v>
      </c>
      <c r="E4825" t="s">
        <v>292</v>
      </c>
      <c r="F4825" t="s">
        <v>11</v>
      </c>
      <c r="G4825" s="32">
        <v>150000000</v>
      </c>
      <c r="H4825">
        <v>5.8</v>
      </c>
    </row>
    <row r="4826" spans="1:8" x14ac:dyDescent="0.25">
      <c r="A4826" t="s">
        <v>203</v>
      </c>
      <c r="B4826">
        <v>101</v>
      </c>
      <c r="C4826" s="32">
        <v>189412677</v>
      </c>
      <c r="D4826" t="s">
        <v>204</v>
      </c>
      <c r="E4826" t="s">
        <v>205</v>
      </c>
      <c r="F4826" t="s">
        <v>11</v>
      </c>
      <c r="G4826" s="32">
        <v>165000000</v>
      </c>
      <c r="H4826">
        <v>7.8</v>
      </c>
    </row>
    <row r="4827" spans="1:8" x14ac:dyDescent="0.25">
      <c r="A4827" t="s">
        <v>7354</v>
      </c>
      <c r="B4827">
        <v>88</v>
      </c>
      <c r="C4827" s="32">
        <v>104077</v>
      </c>
      <c r="D4827" t="s">
        <v>854</v>
      </c>
      <c r="E4827" t="s">
        <v>7355</v>
      </c>
      <c r="F4827" t="s">
        <v>11</v>
      </c>
      <c r="G4827" s="32">
        <v>1000000</v>
      </c>
      <c r="H4827">
        <v>7.4</v>
      </c>
    </row>
    <row r="4828" spans="1:8" x14ac:dyDescent="0.25">
      <c r="A4828" t="s">
        <v>5085</v>
      </c>
      <c r="B4828">
        <v>84</v>
      </c>
      <c r="C4828" s="32">
        <v>15417771</v>
      </c>
      <c r="D4828" t="s">
        <v>1883</v>
      </c>
      <c r="E4828" t="s">
        <v>5086</v>
      </c>
      <c r="F4828" t="s">
        <v>11</v>
      </c>
      <c r="G4828" s="32">
        <v>12600000</v>
      </c>
      <c r="H4828">
        <v>6.1</v>
      </c>
    </row>
    <row r="4829" spans="1:8" x14ac:dyDescent="0.25">
      <c r="A4829" t="s">
        <v>1247</v>
      </c>
      <c r="B4829">
        <v>212</v>
      </c>
      <c r="C4829" s="32">
        <v>25052000</v>
      </c>
      <c r="D4829" t="s">
        <v>1317</v>
      </c>
      <c r="E4829" t="s">
        <v>1318</v>
      </c>
      <c r="F4829" t="s">
        <v>11</v>
      </c>
      <c r="G4829" s="32">
        <v>63000000</v>
      </c>
      <c r="H4829">
        <v>6.6</v>
      </c>
    </row>
    <row r="4830" spans="1:8" x14ac:dyDescent="0.25">
      <c r="A4830" t="s">
        <v>1511</v>
      </c>
      <c r="B4830">
        <v>119</v>
      </c>
      <c r="C4830" s="32">
        <v>48405881.850000001</v>
      </c>
      <c r="D4830" t="s">
        <v>13</v>
      </c>
      <c r="E4830" t="s">
        <v>1512</v>
      </c>
      <c r="F4830" t="s">
        <v>11</v>
      </c>
      <c r="G4830" s="32">
        <v>68005000</v>
      </c>
      <c r="H4830">
        <v>6</v>
      </c>
    </row>
    <row r="4831" spans="1:8" x14ac:dyDescent="0.25">
      <c r="A4831" t="s">
        <v>37</v>
      </c>
      <c r="B4831">
        <v>134</v>
      </c>
      <c r="C4831" s="32">
        <v>214948780</v>
      </c>
      <c r="D4831" t="s">
        <v>86</v>
      </c>
      <c r="E4831" t="s">
        <v>435</v>
      </c>
      <c r="F4831" t="s">
        <v>11</v>
      </c>
      <c r="G4831" s="32">
        <v>110000000</v>
      </c>
      <c r="H4831">
        <v>7.5</v>
      </c>
    </row>
    <row r="4832" spans="1:8" x14ac:dyDescent="0.25">
      <c r="A4832" t="s">
        <v>270</v>
      </c>
      <c r="B4832">
        <v>119</v>
      </c>
      <c r="C4832" s="32">
        <v>179883016</v>
      </c>
      <c r="D4832" t="s">
        <v>86</v>
      </c>
      <c r="E4832" t="s">
        <v>271</v>
      </c>
      <c r="F4832" t="s">
        <v>11</v>
      </c>
      <c r="G4832" s="32">
        <v>150000000</v>
      </c>
      <c r="H4832">
        <v>6.7</v>
      </c>
    </row>
    <row r="4833" spans="1:8" x14ac:dyDescent="0.25">
      <c r="A4833" t="s">
        <v>37</v>
      </c>
      <c r="B4833">
        <v>104</v>
      </c>
      <c r="C4833" s="32">
        <v>157299717</v>
      </c>
      <c r="D4833" t="s">
        <v>22</v>
      </c>
      <c r="E4833" t="s">
        <v>1025</v>
      </c>
      <c r="F4833" t="s">
        <v>11</v>
      </c>
      <c r="G4833" s="32">
        <v>75000000</v>
      </c>
      <c r="H4833">
        <v>7.4</v>
      </c>
    </row>
    <row r="4834" spans="1:8" x14ac:dyDescent="0.25">
      <c r="A4834" t="s">
        <v>37</v>
      </c>
      <c r="B4834">
        <v>144</v>
      </c>
      <c r="C4834" s="32">
        <v>154985087</v>
      </c>
      <c r="D4834" t="s">
        <v>22</v>
      </c>
      <c r="E4834" t="s">
        <v>144</v>
      </c>
      <c r="F4834" t="s">
        <v>11</v>
      </c>
      <c r="G4834" s="32">
        <v>178000000</v>
      </c>
      <c r="H4834">
        <v>7.3</v>
      </c>
    </row>
    <row r="4835" spans="1:8" x14ac:dyDescent="0.25">
      <c r="A4835" t="s">
        <v>37</v>
      </c>
      <c r="B4835">
        <v>149</v>
      </c>
      <c r="C4835" s="32">
        <v>233914986</v>
      </c>
      <c r="D4835" t="s">
        <v>86</v>
      </c>
      <c r="E4835" t="s">
        <v>112</v>
      </c>
      <c r="F4835" t="s">
        <v>11</v>
      </c>
      <c r="G4835" s="32">
        <v>200000000</v>
      </c>
      <c r="H4835">
        <v>8</v>
      </c>
    </row>
    <row r="4836" spans="1:8" x14ac:dyDescent="0.25">
      <c r="A4836" t="s">
        <v>228</v>
      </c>
      <c r="B4836">
        <v>132</v>
      </c>
      <c r="C4836" s="32">
        <v>146405371</v>
      </c>
      <c r="D4836" t="s">
        <v>22</v>
      </c>
      <c r="E4836" t="s">
        <v>229</v>
      </c>
      <c r="F4836" t="s">
        <v>11</v>
      </c>
      <c r="G4836" s="32">
        <v>160000000</v>
      </c>
      <c r="H4836">
        <v>7.8</v>
      </c>
    </row>
    <row r="4837" spans="1:8" x14ac:dyDescent="0.25">
      <c r="A4837" t="s">
        <v>85</v>
      </c>
      <c r="B4837">
        <v>104</v>
      </c>
      <c r="C4837" s="32">
        <v>234360014</v>
      </c>
      <c r="D4837" t="s">
        <v>86</v>
      </c>
      <c r="E4837" t="s">
        <v>87</v>
      </c>
      <c r="F4837" t="s">
        <v>11</v>
      </c>
      <c r="G4837" s="32">
        <v>210000000</v>
      </c>
      <c r="H4837">
        <v>6.8</v>
      </c>
    </row>
    <row r="4838" spans="1:8" x14ac:dyDescent="0.25">
      <c r="A4838" t="s">
        <v>160</v>
      </c>
      <c r="B4838">
        <v>132</v>
      </c>
      <c r="C4838" s="32">
        <v>141204016</v>
      </c>
      <c r="D4838" t="s">
        <v>16</v>
      </c>
      <c r="E4838" t="s">
        <v>1132</v>
      </c>
      <c r="F4838" t="s">
        <v>11</v>
      </c>
      <c r="G4838" s="32">
        <v>70000000</v>
      </c>
      <c r="H4838">
        <v>5.8</v>
      </c>
    </row>
    <row r="4839" spans="1:8" x14ac:dyDescent="0.25">
      <c r="A4839" t="s">
        <v>320</v>
      </c>
      <c r="B4839">
        <v>101</v>
      </c>
      <c r="C4839" s="32">
        <v>26082914</v>
      </c>
      <c r="D4839" t="s">
        <v>1141</v>
      </c>
      <c r="E4839" t="s">
        <v>1471</v>
      </c>
      <c r="F4839" t="s">
        <v>11</v>
      </c>
      <c r="G4839" s="32">
        <v>87000000</v>
      </c>
      <c r="H4839">
        <v>4.3</v>
      </c>
    </row>
    <row r="4840" spans="1:8" x14ac:dyDescent="0.25">
      <c r="A4840" t="s">
        <v>407</v>
      </c>
      <c r="B4840">
        <v>106</v>
      </c>
      <c r="C4840" s="32">
        <v>13622333</v>
      </c>
      <c r="D4840" t="s">
        <v>3844</v>
      </c>
      <c r="E4840" t="s">
        <v>6008</v>
      </c>
      <c r="F4840" t="s">
        <v>950</v>
      </c>
      <c r="G4840" s="32">
        <v>2000000</v>
      </c>
      <c r="H4840">
        <v>7.7</v>
      </c>
    </row>
    <row r="4841" spans="1:8" x14ac:dyDescent="0.25">
      <c r="A4841" t="s">
        <v>1436</v>
      </c>
      <c r="B4841">
        <v>100</v>
      </c>
      <c r="C4841" s="32">
        <v>43337279</v>
      </c>
      <c r="D4841" t="s">
        <v>1437</v>
      </c>
      <c r="E4841" t="s">
        <v>1438</v>
      </c>
      <c r="F4841" t="s">
        <v>11</v>
      </c>
      <c r="G4841" s="32">
        <v>60000000</v>
      </c>
      <c r="H4841">
        <v>4.9000000000000004</v>
      </c>
    </row>
    <row r="4842" spans="1:8" x14ac:dyDescent="0.25">
      <c r="A4842" t="s">
        <v>5412</v>
      </c>
      <c r="B4842">
        <v>160</v>
      </c>
      <c r="C4842" s="32">
        <v>3827466</v>
      </c>
      <c r="D4842" t="s">
        <v>1184</v>
      </c>
      <c r="E4842" t="s">
        <v>5413</v>
      </c>
      <c r="F4842" t="s">
        <v>1905</v>
      </c>
      <c r="G4842" s="32">
        <v>39887981.009999998</v>
      </c>
      <c r="H4842">
        <v>6.9</v>
      </c>
    </row>
    <row r="4843" spans="1:8" x14ac:dyDescent="0.25">
      <c r="A4843" t="s">
        <v>2083</v>
      </c>
      <c r="B4843">
        <v>132</v>
      </c>
      <c r="C4843" s="32">
        <v>30400000</v>
      </c>
      <c r="D4843" t="s">
        <v>976</v>
      </c>
      <c r="E4843" t="s">
        <v>4772</v>
      </c>
      <c r="F4843" t="s">
        <v>11</v>
      </c>
      <c r="G4843" s="32">
        <v>12000000</v>
      </c>
      <c r="H4843">
        <v>6.6</v>
      </c>
    </row>
    <row r="4844" spans="1:8" x14ac:dyDescent="0.25">
      <c r="A4844" t="s">
        <v>390</v>
      </c>
      <c r="B4844">
        <v>104</v>
      </c>
      <c r="C4844" s="32">
        <v>97680195</v>
      </c>
      <c r="D4844" t="s">
        <v>569</v>
      </c>
      <c r="E4844" t="s">
        <v>1720</v>
      </c>
      <c r="F4844" t="s">
        <v>11</v>
      </c>
      <c r="G4844" s="32">
        <v>70000000</v>
      </c>
      <c r="H4844">
        <v>6.8</v>
      </c>
    </row>
    <row r="4845" spans="1:8" x14ac:dyDescent="0.25">
      <c r="A4845" t="s">
        <v>7041</v>
      </c>
      <c r="B4845">
        <v>100</v>
      </c>
      <c r="C4845" s="32">
        <v>396035</v>
      </c>
      <c r="D4845" t="s">
        <v>69</v>
      </c>
      <c r="E4845" t="s">
        <v>7042</v>
      </c>
      <c r="F4845" t="s">
        <v>11</v>
      </c>
      <c r="G4845" s="32">
        <v>1000000</v>
      </c>
      <c r="H4845">
        <v>6.9</v>
      </c>
    </row>
    <row r="4846" spans="1:8" x14ac:dyDescent="0.25">
      <c r="A4846" t="s">
        <v>7932</v>
      </c>
      <c r="B4846">
        <v>89</v>
      </c>
      <c r="C4846" s="32">
        <v>48405881.850000001</v>
      </c>
      <c r="D4846" t="s">
        <v>7933</v>
      </c>
      <c r="E4846" t="s">
        <v>7934</v>
      </c>
      <c r="F4846" t="s">
        <v>11</v>
      </c>
      <c r="G4846" s="32">
        <v>2500000</v>
      </c>
      <c r="H4846">
        <v>5.4</v>
      </c>
    </row>
    <row r="4847" spans="1:8" x14ac:dyDescent="0.25">
      <c r="A4847" t="s">
        <v>2416</v>
      </c>
      <c r="B4847">
        <v>88</v>
      </c>
      <c r="C4847" s="32">
        <v>48405881.850000001</v>
      </c>
      <c r="D4847" t="s">
        <v>2727</v>
      </c>
      <c r="E4847" t="s">
        <v>6135</v>
      </c>
      <c r="F4847" t="s">
        <v>11</v>
      </c>
      <c r="G4847" s="32">
        <v>5000000</v>
      </c>
      <c r="H4847">
        <v>4.8</v>
      </c>
    </row>
    <row r="4848" spans="1:8" x14ac:dyDescent="0.25">
      <c r="A4848" t="s">
        <v>927</v>
      </c>
      <c r="B4848">
        <v>80</v>
      </c>
      <c r="C4848" s="32">
        <v>100169068</v>
      </c>
      <c r="D4848" t="s">
        <v>148</v>
      </c>
      <c r="E4848" t="s">
        <v>928</v>
      </c>
      <c r="F4848" t="s">
        <v>11</v>
      </c>
      <c r="G4848" s="32">
        <v>80000000</v>
      </c>
      <c r="H4848">
        <v>4.5999999999999996</v>
      </c>
    </row>
    <row r="4849" spans="1:8" x14ac:dyDescent="0.25">
      <c r="A4849" t="s">
        <v>1749</v>
      </c>
      <c r="B4849">
        <v>105</v>
      </c>
      <c r="C4849" s="32">
        <v>25677801</v>
      </c>
      <c r="D4849" t="s">
        <v>932</v>
      </c>
      <c r="E4849" t="s">
        <v>3690</v>
      </c>
      <c r="F4849" t="s">
        <v>11</v>
      </c>
      <c r="G4849" s="32">
        <v>20000000</v>
      </c>
      <c r="H4849">
        <v>5.8</v>
      </c>
    </row>
    <row r="4850" spans="1:8" x14ac:dyDescent="0.25">
      <c r="A4850" t="s">
        <v>4601</v>
      </c>
      <c r="B4850">
        <v>111</v>
      </c>
      <c r="C4850" s="32">
        <v>9180275</v>
      </c>
      <c r="D4850" t="s">
        <v>1165</v>
      </c>
      <c r="E4850" t="s">
        <v>7208</v>
      </c>
      <c r="F4850" t="s">
        <v>11</v>
      </c>
      <c r="G4850" s="32">
        <v>1200000</v>
      </c>
      <c r="H4850">
        <v>7.7</v>
      </c>
    </row>
    <row r="4851" spans="1:8" x14ac:dyDescent="0.25">
      <c r="A4851" t="s">
        <v>6492</v>
      </c>
      <c r="B4851">
        <v>126</v>
      </c>
      <c r="C4851" s="32">
        <v>48405881.850000001</v>
      </c>
      <c r="D4851" t="s">
        <v>480</v>
      </c>
      <c r="E4851" t="s">
        <v>7043</v>
      </c>
      <c r="F4851" t="s">
        <v>11</v>
      </c>
      <c r="G4851" s="32">
        <v>1644736</v>
      </c>
      <c r="H4851">
        <v>8</v>
      </c>
    </row>
    <row r="4852" spans="1:8" x14ac:dyDescent="0.25">
      <c r="A4852" t="s">
        <v>751</v>
      </c>
      <c r="B4852">
        <v>113</v>
      </c>
      <c r="C4852" s="32">
        <v>100018837</v>
      </c>
      <c r="D4852" t="s">
        <v>735</v>
      </c>
      <c r="E4852" t="s">
        <v>752</v>
      </c>
      <c r="F4852" t="s">
        <v>11</v>
      </c>
      <c r="G4852" s="32">
        <v>90000000</v>
      </c>
      <c r="H4852">
        <v>5.5</v>
      </c>
    </row>
    <row r="4853" spans="1:8" x14ac:dyDescent="0.25">
      <c r="A4853" t="s">
        <v>5434</v>
      </c>
      <c r="B4853">
        <v>95</v>
      </c>
      <c r="C4853" s="32">
        <v>40066497</v>
      </c>
      <c r="D4853" t="s">
        <v>2107</v>
      </c>
      <c r="E4853" t="s">
        <v>5435</v>
      </c>
      <c r="F4853" t="s">
        <v>11</v>
      </c>
      <c r="G4853" s="32">
        <v>8000000</v>
      </c>
      <c r="H4853">
        <v>3.5</v>
      </c>
    </row>
    <row r="4854" spans="1:8" x14ac:dyDescent="0.25">
      <c r="A4854" t="s">
        <v>5245</v>
      </c>
      <c r="B4854">
        <v>91</v>
      </c>
      <c r="C4854" s="32">
        <v>48405881.850000001</v>
      </c>
      <c r="D4854" t="s">
        <v>2107</v>
      </c>
      <c r="E4854" t="s">
        <v>5246</v>
      </c>
      <c r="F4854" t="s">
        <v>11</v>
      </c>
      <c r="G4854" s="32">
        <v>10000000</v>
      </c>
      <c r="H4854">
        <v>4.5</v>
      </c>
    </row>
    <row r="4855" spans="1:8" x14ac:dyDescent="0.25">
      <c r="A4855" t="s">
        <v>1513</v>
      </c>
      <c r="B4855">
        <v>93</v>
      </c>
      <c r="C4855" s="32">
        <v>2426851</v>
      </c>
      <c r="D4855" t="s">
        <v>1443</v>
      </c>
      <c r="E4855" t="s">
        <v>6297</v>
      </c>
      <c r="F4855" t="s">
        <v>11</v>
      </c>
      <c r="G4855" s="32">
        <v>4000000</v>
      </c>
      <c r="H4855">
        <v>6.5</v>
      </c>
    </row>
    <row r="4856" spans="1:8" x14ac:dyDescent="0.25">
      <c r="A4856" t="s">
        <v>2721</v>
      </c>
      <c r="B4856">
        <v>117</v>
      </c>
      <c r="C4856" s="32">
        <v>43100000</v>
      </c>
      <c r="D4856" t="s">
        <v>16</v>
      </c>
      <c r="E4856" t="s">
        <v>5276</v>
      </c>
      <c r="F4856" t="s">
        <v>11</v>
      </c>
      <c r="G4856" s="32">
        <v>9500000</v>
      </c>
      <c r="H4856">
        <v>6.9</v>
      </c>
    </row>
    <row r="4857" spans="1:8" x14ac:dyDescent="0.25">
      <c r="A4857" t="s">
        <v>2790</v>
      </c>
      <c r="B4857">
        <v>98</v>
      </c>
      <c r="C4857" s="32">
        <v>3247816</v>
      </c>
      <c r="D4857" t="s">
        <v>480</v>
      </c>
      <c r="E4857" t="s">
        <v>4461</v>
      </c>
      <c r="F4857" t="s">
        <v>11</v>
      </c>
      <c r="G4857" s="32">
        <v>22000000</v>
      </c>
      <c r="H4857">
        <v>6.3</v>
      </c>
    </row>
    <row r="4858" spans="1:8" x14ac:dyDescent="0.25">
      <c r="A4858" t="s">
        <v>71</v>
      </c>
      <c r="B4858">
        <v>110</v>
      </c>
      <c r="C4858" s="32">
        <v>75604320</v>
      </c>
      <c r="D4858" t="s">
        <v>569</v>
      </c>
      <c r="E4858" t="s">
        <v>1652</v>
      </c>
      <c r="F4858" t="s">
        <v>11</v>
      </c>
      <c r="G4858" s="32">
        <v>54000000</v>
      </c>
      <c r="H4858">
        <v>5.6</v>
      </c>
    </row>
    <row r="4859" spans="1:8" x14ac:dyDescent="0.25">
      <c r="A4859" t="s">
        <v>2768</v>
      </c>
      <c r="B4859">
        <v>94</v>
      </c>
      <c r="C4859" s="32">
        <v>16300302</v>
      </c>
      <c r="D4859" t="s">
        <v>866</v>
      </c>
      <c r="E4859" t="s">
        <v>4814</v>
      </c>
      <c r="F4859" t="s">
        <v>11</v>
      </c>
      <c r="G4859" s="32">
        <v>12000000</v>
      </c>
      <c r="H4859">
        <v>6.3</v>
      </c>
    </row>
    <row r="4860" spans="1:8" x14ac:dyDescent="0.25">
      <c r="A4860" t="s">
        <v>3483</v>
      </c>
      <c r="B4860">
        <v>106</v>
      </c>
      <c r="C4860" s="32">
        <v>86300000</v>
      </c>
      <c r="D4860" t="s">
        <v>676</v>
      </c>
      <c r="E4860" t="s">
        <v>6656</v>
      </c>
      <c r="F4860" t="s">
        <v>11</v>
      </c>
      <c r="G4860" s="32">
        <v>2800000</v>
      </c>
      <c r="H4860">
        <v>8</v>
      </c>
    </row>
    <row r="4861" spans="1:8" x14ac:dyDescent="0.25">
      <c r="A4861" t="s">
        <v>4628</v>
      </c>
      <c r="B4861">
        <v>107</v>
      </c>
      <c r="C4861" s="32">
        <v>44726644</v>
      </c>
      <c r="D4861" t="s">
        <v>3470</v>
      </c>
      <c r="E4861" t="s">
        <v>4629</v>
      </c>
      <c r="F4861" t="s">
        <v>11</v>
      </c>
      <c r="G4861" s="32">
        <v>13000000</v>
      </c>
      <c r="H4861">
        <v>6.8</v>
      </c>
    </row>
    <row r="4862" spans="1:8" x14ac:dyDescent="0.25">
      <c r="A4862" t="s">
        <v>1064</v>
      </c>
      <c r="B4862">
        <v>109</v>
      </c>
      <c r="C4862" s="32">
        <v>4250320</v>
      </c>
      <c r="D4862" t="s">
        <v>3174</v>
      </c>
      <c r="E4862" t="s">
        <v>4002</v>
      </c>
      <c r="F4862" t="s">
        <v>11</v>
      </c>
      <c r="G4862" s="32">
        <v>18000000</v>
      </c>
      <c r="H4862">
        <v>6.8</v>
      </c>
    </row>
    <row r="4863" spans="1:8" x14ac:dyDescent="0.25">
      <c r="A4863" t="s">
        <v>1840</v>
      </c>
      <c r="B4863">
        <v>102</v>
      </c>
      <c r="C4863" s="32">
        <v>21557240</v>
      </c>
      <c r="D4863" t="s">
        <v>1841</v>
      </c>
      <c r="E4863" t="s">
        <v>1842</v>
      </c>
      <c r="F4863" t="s">
        <v>11</v>
      </c>
      <c r="G4863" s="32">
        <v>49900000</v>
      </c>
      <c r="H4863">
        <v>5.6</v>
      </c>
    </row>
    <row r="4864" spans="1:8" x14ac:dyDescent="0.25">
      <c r="A4864" t="s">
        <v>7983</v>
      </c>
      <c r="B4864">
        <v>90</v>
      </c>
      <c r="C4864" s="32">
        <v>1573712</v>
      </c>
      <c r="D4864" t="s">
        <v>866</v>
      </c>
      <c r="E4864" t="s">
        <v>7984</v>
      </c>
      <c r="F4864" t="s">
        <v>11</v>
      </c>
      <c r="G4864" s="32">
        <v>125000</v>
      </c>
      <c r="H4864">
        <v>6.7</v>
      </c>
    </row>
    <row r="4865" spans="1:8" x14ac:dyDescent="0.25">
      <c r="A4865" t="s">
        <v>1976</v>
      </c>
      <c r="B4865">
        <v>111</v>
      </c>
      <c r="C4865" s="32">
        <v>48405881.850000001</v>
      </c>
      <c r="D4865" t="s">
        <v>1041</v>
      </c>
      <c r="E4865" t="s">
        <v>1977</v>
      </c>
      <c r="F4865" t="s">
        <v>11</v>
      </c>
      <c r="G4865" s="32">
        <v>2500000</v>
      </c>
      <c r="H4865">
        <v>7.2</v>
      </c>
    </row>
    <row r="4866" spans="1:8" x14ac:dyDescent="0.25">
      <c r="A4866" t="s">
        <v>3023</v>
      </c>
      <c r="B4866">
        <v>90</v>
      </c>
      <c r="C4866" s="32">
        <v>15281286</v>
      </c>
      <c r="D4866" t="s">
        <v>480</v>
      </c>
      <c r="E4866" t="s">
        <v>4015</v>
      </c>
      <c r="F4866" t="s">
        <v>11</v>
      </c>
      <c r="G4866" s="32">
        <v>18000000</v>
      </c>
      <c r="H4866">
        <v>6.5</v>
      </c>
    </row>
    <row r="4867" spans="1:8" x14ac:dyDescent="0.25">
      <c r="A4867" t="s">
        <v>1256</v>
      </c>
      <c r="B4867">
        <v>119</v>
      </c>
      <c r="C4867" s="32">
        <v>115731542</v>
      </c>
      <c r="D4867" t="s">
        <v>480</v>
      </c>
      <c r="E4867" t="s">
        <v>1257</v>
      </c>
      <c r="F4867" t="s">
        <v>11</v>
      </c>
      <c r="G4867" s="32">
        <v>65000000</v>
      </c>
      <c r="H4867">
        <v>6.5</v>
      </c>
    </row>
    <row r="4868" spans="1:8" x14ac:dyDescent="0.25">
      <c r="A4868" t="s">
        <v>5683</v>
      </c>
      <c r="B4868">
        <v>92</v>
      </c>
      <c r="C4868" s="32">
        <v>48405881.850000001</v>
      </c>
      <c r="D4868" t="s">
        <v>1554</v>
      </c>
      <c r="E4868" t="s">
        <v>5684</v>
      </c>
      <c r="F4868" t="s">
        <v>2453</v>
      </c>
      <c r="G4868" s="32">
        <v>7000000</v>
      </c>
      <c r="H4868">
        <v>5.3</v>
      </c>
    </row>
    <row r="4869" spans="1:8" x14ac:dyDescent="0.25">
      <c r="A4869" t="s">
        <v>2416</v>
      </c>
      <c r="B4869">
        <v>101</v>
      </c>
      <c r="C4869" s="32">
        <v>31452765</v>
      </c>
      <c r="D4869" t="s">
        <v>569</v>
      </c>
      <c r="E4869" t="s">
        <v>3412</v>
      </c>
      <c r="F4869" t="s">
        <v>11</v>
      </c>
      <c r="G4869" s="32">
        <v>24000000</v>
      </c>
      <c r="H4869">
        <v>6.6</v>
      </c>
    </row>
    <row r="4870" spans="1:8" x14ac:dyDescent="0.25">
      <c r="A4870" t="s">
        <v>3889</v>
      </c>
      <c r="B4870">
        <v>83</v>
      </c>
      <c r="C4870" s="32">
        <v>48405881.850000001</v>
      </c>
      <c r="D4870" t="s">
        <v>148</v>
      </c>
      <c r="E4870" t="s">
        <v>3890</v>
      </c>
      <c r="F4870" t="s">
        <v>11</v>
      </c>
      <c r="G4870" s="32">
        <v>20000000</v>
      </c>
      <c r="H4870">
        <v>5.8</v>
      </c>
    </row>
    <row r="4871" spans="1:8" x14ac:dyDescent="0.25">
      <c r="A4871" t="s">
        <v>153</v>
      </c>
      <c r="B4871">
        <v>101</v>
      </c>
      <c r="C4871" s="32">
        <v>28045540</v>
      </c>
      <c r="D4871" t="s">
        <v>53</v>
      </c>
      <c r="E4871" t="s">
        <v>1292</v>
      </c>
      <c r="F4871" t="s">
        <v>11</v>
      </c>
      <c r="G4871" s="32">
        <v>65000000</v>
      </c>
      <c r="H4871">
        <v>6.1</v>
      </c>
    </row>
    <row r="4872" spans="1:8" x14ac:dyDescent="0.25">
      <c r="A4872" t="s">
        <v>782</v>
      </c>
      <c r="B4872">
        <v>157</v>
      </c>
      <c r="C4872" s="32">
        <v>95720716</v>
      </c>
      <c r="D4872" t="s">
        <v>966</v>
      </c>
      <c r="E4872" t="s">
        <v>1675</v>
      </c>
      <c r="F4872" t="s">
        <v>11</v>
      </c>
      <c r="G4872" s="32">
        <v>40000000</v>
      </c>
      <c r="H4872">
        <v>7.4</v>
      </c>
    </row>
    <row r="4873" spans="1:8" x14ac:dyDescent="0.25">
      <c r="A4873" t="s">
        <v>2226</v>
      </c>
      <c r="B4873">
        <v>116</v>
      </c>
      <c r="C4873" s="32">
        <v>1980338</v>
      </c>
      <c r="D4873" t="s">
        <v>6068</v>
      </c>
      <c r="E4873" t="s">
        <v>6069</v>
      </c>
      <c r="F4873" t="s">
        <v>11</v>
      </c>
      <c r="G4873" s="32">
        <v>5000000</v>
      </c>
      <c r="H4873">
        <v>7</v>
      </c>
    </row>
    <row r="4874" spans="1:8" x14ac:dyDescent="0.25">
      <c r="A4874" t="s">
        <v>6308</v>
      </c>
      <c r="B4874">
        <v>103</v>
      </c>
      <c r="C4874" s="32">
        <v>48405881.850000001</v>
      </c>
      <c r="D4874" t="s">
        <v>1387</v>
      </c>
      <c r="E4874" t="s">
        <v>6309</v>
      </c>
      <c r="F4874" t="s">
        <v>11</v>
      </c>
      <c r="G4874" s="32">
        <v>4500000</v>
      </c>
      <c r="H4874">
        <v>5.7</v>
      </c>
    </row>
    <row r="4875" spans="1:8" x14ac:dyDescent="0.25">
      <c r="A4875" t="s">
        <v>7424</v>
      </c>
      <c r="B4875">
        <v>89</v>
      </c>
      <c r="C4875" s="32">
        <v>48405881.850000001</v>
      </c>
      <c r="D4875" t="s">
        <v>4270</v>
      </c>
      <c r="E4875" t="s">
        <v>7425</v>
      </c>
      <c r="F4875" t="s">
        <v>11</v>
      </c>
      <c r="G4875" s="32">
        <v>500000</v>
      </c>
      <c r="H4875">
        <v>5.0999999999999996</v>
      </c>
    </row>
    <row r="4876" spans="1:8" x14ac:dyDescent="0.25">
      <c r="A4876" t="s">
        <v>225</v>
      </c>
      <c r="B4876">
        <v>162</v>
      </c>
      <c r="C4876" s="32">
        <v>33048353</v>
      </c>
      <c r="D4876" t="s">
        <v>863</v>
      </c>
      <c r="E4876" t="s">
        <v>864</v>
      </c>
      <c r="F4876" t="s">
        <v>11</v>
      </c>
      <c r="G4876" s="32">
        <v>65000000</v>
      </c>
      <c r="H4876">
        <v>7.7</v>
      </c>
    </row>
    <row r="4877" spans="1:8" x14ac:dyDescent="0.25">
      <c r="A4877" t="s">
        <v>7446</v>
      </c>
      <c r="B4877">
        <v>93</v>
      </c>
      <c r="C4877" s="32">
        <v>48405881.850000001</v>
      </c>
      <c r="D4877" t="s">
        <v>2886</v>
      </c>
      <c r="E4877" t="s">
        <v>7447</v>
      </c>
      <c r="F4877" t="s">
        <v>11</v>
      </c>
      <c r="G4877" s="32">
        <v>1000000</v>
      </c>
      <c r="H4877">
        <v>3.5</v>
      </c>
    </row>
    <row r="4878" spans="1:8" x14ac:dyDescent="0.25">
      <c r="A4878" t="s">
        <v>1434</v>
      </c>
      <c r="B4878">
        <v>88</v>
      </c>
      <c r="C4878" s="32">
        <v>75590286</v>
      </c>
      <c r="D4878" t="s">
        <v>3442</v>
      </c>
      <c r="E4878" t="s">
        <v>3443</v>
      </c>
      <c r="F4878" t="s">
        <v>11</v>
      </c>
      <c r="G4878" s="32">
        <v>23600000</v>
      </c>
      <c r="H4878">
        <v>7.7</v>
      </c>
    </row>
    <row r="4879" spans="1:8" x14ac:dyDescent="0.25">
      <c r="A4879" t="s">
        <v>550</v>
      </c>
      <c r="B4879">
        <v>102</v>
      </c>
      <c r="C4879" s="32">
        <v>80360866</v>
      </c>
      <c r="D4879" t="s">
        <v>932</v>
      </c>
      <c r="E4879" t="s">
        <v>933</v>
      </c>
      <c r="F4879" t="s">
        <v>11</v>
      </c>
      <c r="G4879" s="32">
        <v>80000000</v>
      </c>
      <c r="H4879">
        <v>5.2</v>
      </c>
    </row>
    <row r="4880" spans="1:8" x14ac:dyDescent="0.25">
      <c r="A4880" t="s">
        <v>725</v>
      </c>
      <c r="B4880">
        <v>102</v>
      </c>
      <c r="C4880" s="32">
        <v>28837115</v>
      </c>
      <c r="D4880" t="s">
        <v>676</v>
      </c>
      <c r="E4880" t="s">
        <v>1860</v>
      </c>
      <c r="F4880" t="s">
        <v>11</v>
      </c>
      <c r="G4880" s="32">
        <v>50000000</v>
      </c>
      <c r="H4880">
        <v>4.8</v>
      </c>
    </row>
    <row r="4881" spans="1:8" x14ac:dyDescent="0.25">
      <c r="A4881" t="s">
        <v>725</v>
      </c>
      <c r="B4881">
        <v>90</v>
      </c>
      <c r="C4881" s="32">
        <v>45162741</v>
      </c>
      <c r="D4881" t="s">
        <v>676</v>
      </c>
      <c r="E4881" t="s">
        <v>3014</v>
      </c>
      <c r="F4881" t="s">
        <v>11</v>
      </c>
      <c r="G4881" s="32">
        <v>28000000</v>
      </c>
      <c r="H4881">
        <v>6.6</v>
      </c>
    </row>
    <row r="4882" spans="1:8" x14ac:dyDescent="0.25">
      <c r="A4882" t="s">
        <v>1740</v>
      </c>
      <c r="B4882">
        <v>83</v>
      </c>
      <c r="C4882" s="32">
        <v>11631245</v>
      </c>
      <c r="D4882" t="s">
        <v>2589</v>
      </c>
      <c r="E4882" t="s">
        <v>2590</v>
      </c>
      <c r="F4882" t="s">
        <v>11</v>
      </c>
      <c r="G4882" s="32">
        <v>35000000</v>
      </c>
      <c r="H4882">
        <v>4.2</v>
      </c>
    </row>
    <row r="4883" spans="1:8" x14ac:dyDescent="0.25">
      <c r="A4883" t="s">
        <v>4257</v>
      </c>
      <c r="B4883">
        <v>110</v>
      </c>
      <c r="C4883" s="32">
        <v>48405881.850000001</v>
      </c>
      <c r="D4883" t="s">
        <v>730</v>
      </c>
      <c r="E4883" t="s">
        <v>4258</v>
      </c>
      <c r="F4883" t="s">
        <v>11</v>
      </c>
      <c r="G4883" s="32">
        <v>16000000</v>
      </c>
      <c r="H4883">
        <v>6.7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A6421-F009-4696-A083-98C941E5D69B}">
  <dimension ref="A1:O14041"/>
  <sheetViews>
    <sheetView zoomScale="90" zoomScaleNormal="90" workbookViewId="0">
      <selection activeCell="I2" sqref="I2"/>
    </sheetView>
  </sheetViews>
  <sheetFormatPr defaultRowHeight="15" x14ac:dyDescent="0.25"/>
  <cols>
    <col min="1" max="1" width="32.28515625" bestFit="1" customWidth="1"/>
    <col min="2" max="2" width="78.28515625" bestFit="1" customWidth="1"/>
    <col min="3" max="3" width="12.85546875" bestFit="1" customWidth="1"/>
    <col min="4" max="4" width="13.5703125" bestFit="1" customWidth="1"/>
    <col min="6" max="6" width="13.140625" bestFit="1" customWidth="1"/>
    <col min="7" max="7" width="12.85546875" bestFit="1" customWidth="1"/>
    <col min="8" max="8" width="15.85546875" bestFit="1" customWidth="1"/>
    <col min="9" max="9" width="12" style="4" bestFit="1" customWidth="1"/>
    <col min="10" max="10" width="10.140625" style="4" bestFit="1" customWidth="1"/>
    <col min="11" max="11" width="9.7109375" style="4" bestFit="1" customWidth="1"/>
    <col min="12" max="12" width="12" style="10" bestFit="1" customWidth="1"/>
    <col min="13" max="13" width="12.28515625" style="10" bestFit="1" customWidth="1"/>
    <col min="14" max="14" width="18.140625" style="14" bestFit="1" customWidth="1"/>
    <col min="15" max="15" width="20.42578125" style="14" bestFit="1" customWidth="1"/>
  </cols>
  <sheetData>
    <row r="1" spans="1:15" x14ac:dyDescent="0.25">
      <c r="A1" t="s">
        <v>0</v>
      </c>
      <c r="B1" t="s">
        <v>4</v>
      </c>
      <c r="C1" t="s">
        <v>3</v>
      </c>
      <c r="D1" t="s">
        <v>7</v>
      </c>
    </row>
    <row r="2" spans="1:15" x14ac:dyDescent="0.25">
      <c r="A2" t="s">
        <v>4533</v>
      </c>
      <c r="B2" t="s">
        <v>4534</v>
      </c>
      <c r="C2" t="s">
        <v>676</v>
      </c>
      <c r="D2" s="10">
        <v>9.5</v>
      </c>
      <c r="G2" t="s">
        <v>8150</v>
      </c>
      <c r="H2" t="s">
        <v>8151</v>
      </c>
      <c r="I2" s="4" t="s">
        <v>8152</v>
      </c>
      <c r="J2" s="4" t="s">
        <v>8153</v>
      </c>
      <c r="K2" s="4" t="s">
        <v>8154</v>
      </c>
      <c r="L2" s="10" t="s">
        <v>8155</v>
      </c>
      <c r="M2" s="10" t="s">
        <v>8156</v>
      </c>
      <c r="N2" s="14" t="s">
        <v>8157</v>
      </c>
      <c r="O2" s="14" t="s">
        <v>8158</v>
      </c>
    </row>
    <row r="3" spans="1:15" x14ac:dyDescent="0.25">
      <c r="A3" t="s">
        <v>1116</v>
      </c>
      <c r="B3" t="s">
        <v>3265</v>
      </c>
      <c r="C3" t="s">
        <v>8145</v>
      </c>
      <c r="D3" s="10">
        <v>9.3000000000000007</v>
      </c>
      <c r="G3" s="2" t="s">
        <v>1165</v>
      </c>
      <c r="H3">
        <f>COUNTIF(Sheet1[genres],G3)</f>
        <v>2488</v>
      </c>
      <c r="I3" s="4">
        <f>AVERAGEIF(Sheet1[genres],Table3[[#This Row],[Genre]],Sheet1[imdb_score])</f>
        <v>6.7356511254019198</v>
      </c>
      <c r="J3" s="4" cm="1">
        <f t="array" ref="J3">MEDIAN(IF(Sheet1[genres]=Table3[[#This Row],[Genre]],Sheet1[imdb_score]))</f>
        <v>6.8</v>
      </c>
      <c r="K3" s="4" cm="1">
        <f t="array" ref="K3">MODE(IF(Sheet1[genres]=Table3[[#This Row],[Genre]],Sheet1[imdb_score]))</f>
        <v>7.2</v>
      </c>
      <c r="L3" s="10" cm="1">
        <f t="array" ref="L3">MIN(IF(Sheet1[genres]=Table3[[#This Row],[Genre]],Sheet1[imdb_score]))</f>
        <v>2</v>
      </c>
      <c r="M3" s="10" cm="1">
        <f t="array" ref="M3">MAX(IF(Sheet1[genres]=Table3[[#This Row],[Genre]],Sheet1[imdb_score]))</f>
        <v>9.3000000000000007</v>
      </c>
      <c r="N3" s="14" cm="1">
        <f t="array" ref="N3">_xlfn.VAR.P(IF(Sheet1[genres]=Table3[[#This Row],[Genre]],Sheet1[imdb_score]))</f>
        <v>0.88621693938055657</v>
      </c>
      <c r="O3" s="14" cm="1">
        <f t="array" ref="O3">_xlfn.STDEV.P(IF(Sheet1[genres]=Table3[[#This Row],[Genre]],Sheet1[imdb_score]))</f>
        <v>0.94139095989952892</v>
      </c>
    </row>
    <row r="4" spans="1:15" x14ac:dyDescent="0.25">
      <c r="A4" t="s">
        <v>1116</v>
      </c>
      <c r="B4" t="s">
        <v>3265</v>
      </c>
      <c r="C4" t="s">
        <v>1165</v>
      </c>
      <c r="D4" s="10">
        <v>9.3000000000000007</v>
      </c>
      <c r="G4" s="2" t="s">
        <v>676</v>
      </c>
      <c r="H4">
        <f>COUNTIF(Sheet1[genres],G4)</f>
        <v>1824</v>
      </c>
      <c r="I4" s="4">
        <f>AVERAGEIF(Sheet1[genres],Table3[[#This Row],[Genre]],Sheet1[imdb_score])</f>
        <v>6.1699013157894589</v>
      </c>
      <c r="J4" s="4" cm="1">
        <f t="array" ref="J4">MEDIAN(IF(Sheet1[genres]=Table3[[#This Row],[Genre]],Sheet1[imdb_score]))</f>
        <v>6.3</v>
      </c>
      <c r="K4" s="4" cm="1">
        <f t="array" ref="K4">MODE(IF(Sheet1[genres]=Table3[[#This Row],[Genre]],Sheet1[imdb_score]))</f>
        <v>6.7</v>
      </c>
      <c r="L4" s="10" cm="1">
        <f t="array" ref="L4">MIN(IF(Sheet1[genres]=Table3[[#This Row],[Genre]],Sheet1[imdb_score]))</f>
        <v>1.7</v>
      </c>
      <c r="M4" s="10" cm="1">
        <f t="array" ref="M4">MAX(IF(Sheet1[genres]=Table3[[#This Row],[Genre]],Sheet1[imdb_score]))</f>
        <v>9.5</v>
      </c>
      <c r="N4" s="14" cm="1">
        <f t="array" ref="N4">_xlfn.VAR.P(IF(Sheet1[genres]=Table3[[#This Row],[Genre]],Sheet1[imdb_score]))</f>
        <v>1.1585622709630481</v>
      </c>
      <c r="O4" s="14" cm="1">
        <f t="array" ref="O4">_xlfn.STDEV.P(IF(Sheet1[genres]=Table3[[#This Row],[Genre]],Sheet1[imdb_score]))</f>
        <v>1.0763653055366695</v>
      </c>
    </row>
    <row r="5" spans="1:15" x14ac:dyDescent="0.25">
      <c r="A5" t="s">
        <v>1649</v>
      </c>
      <c r="B5" t="s">
        <v>5594</v>
      </c>
      <c r="C5" t="s">
        <v>8145</v>
      </c>
      <c r="D5" s="10">
        <v>9.1999999999999993</v>
      </c>
      <c r="G5" s="2" t="s">
        <v>3509</v>
      </c>
      <c r="H5">
        <f>COUNTIF(Sheet1[genres],G5)</f>
        <v>1368</v>
      </c>
      <c r="I5" s="4">
        <f>AVERAGEIF(Sheet1[genres],Table3[[#This Row],[Genre]],Sheet1[imdb_score])</f>
        <v>6.2872076023391772</v>
      </c>
      <c r="J5" s="4" cm="1">
        <f t="array" ref="J5">MEDIAN(IF(Sheet1[genres]=Table3[[#This Row],[Genre]],Sheet1[imdb_score]))</f>
        <v>6.4</v>
      </c>
      <c r="K5" s="4" cm="1">
        <f t="array" ref="K5">MODE(IF(Sheet1[genres]=Table3[[#This Row],[Genre]],Sheet1[imdb_score]))</f>
        <v>6.4</v>
      </c>
      <c r="L5" s="10" cm="1">
        <f t="array" ref="L5">MIN(IF(Sheet1[genres]=Table3[[#This Row],[Genre]],Sheet1[imdb_score]))</f>
        <v>2.2000000000000002</v>
      </c>
      <c r="M5" s="10" cm="1">
        <f t="array" ref="M5">MAX(IF(Sheet1[genres]=Table3[[#This Row],[Genre]],Sheet1[imdb_score]))</f>
        <v>9</v>
      </c>
      <c r="N5" s="14" cm="1">
        <f t="array" ref="N5">_xlfn.VAR.P(IF(Sheet1[genres]=Table3[[#This Row],[Genre]],Sheet1[imdb_score]))</f>
        <v>1.08184658848044</v>
      </c>
      <c r="O5" s="14" cm="1">
        <f t="array" ref="O5">_xlfn.STDEV.P(IF(Sheet1[genres]=Table3[[#This Row],[Genre]],Sheet1[imdb_score]))</f>
        <v>1.0401185453978024</v>
      </c>
    </row>
    <row r="6" spans="1:15" x14ac:dyDescent="0.25">
      <c r="A6" t="s">
        <v>1649</v>
      </c>
      <c r="B6" t="s">
        <v>5594</v>
      </c>
      <c r="C6" t="s">
        <v>1165</v>
      </c>
      <c r="D6" s="10">
        <v>9.1999999999999993</v>
      </c>
      <c r="G6" s="2" t="s">
        <v>449</v>
      </c>
      <c r="H6">
        <f>COUNTIF(Sheet1[genres],G6)</f>
        <v>1123</v>
      </c>
      <c r="I6" s="4">
        <f>AVERAGEIF(Sheet1[genres],Table3[[#This Row],[Genre]],Sheet1[imdb_score])</f>
        <v>6.2145146927871933</v>
      </c>
      <c r="J6" s="4" cm="1">
        <f t="array" ref="J6">MEDIAN(IF(Sheet1[genres]=Table3[[#This Row],[Genre]],Sheet1[imdb_score]))</f>
        <v>6.3</v>
      </c>
      <c r="K6" s="4" cm="1">
        <f t="array" ref="K6">MODE(IF(Sheet1[genres]=Table3[[#This Row],[Genre]],Sheet1[imdb_score]))</f>
        <v>6.1</v>
      </c>
      <c r="L6" s="10" cm="1">
        <f t="array" ref="L6">MIN(IF(Sheet1[genres]=Table3[[#This Row],[Genre]],Sheet1[imdb_score]))</f>
        <v>1.7</v>
      </c>
      <c r="M6" s="10" cm="1">
        <f t="array" ref="M6">MAX(IF(Sheet1[genres]=Table3[[#This Row],[Genre]],Sheet1[imdb_score]))</f>
        <v>9</v>
      </c>
      <c r="N6" s="14" cm="1">
        <f t="array" ref="N6">_xlfn.VAR.P(IF(Sheet1[genres]=Table3[[#This Row],[Genre]],Sheet1[imdb_score]))</f>
        <v>1.2187830903893262</v>
      </c>
      <c r="O6" s="14" cm="1">
        <f t="array" ref="O6">_xlfn.STDEV.P(IF(Sheet1[genres]=Table3[[#This Row],[Genre]],Sheet1[imdb_score]))</f>
        <v>1.1039850951844079</v>
      </c>
    </row>
    <row r="7" spans="1:15" x14ac:dyDescent="0.25">
      <c r="A7" t="s">
        <v>18</v>
      </c>
      <c r="B7" t="s">
        <v>146</v>
      </c>
      <c r="C7" t="s">
        <v>449</v>
      </c>
      <c r="D7" s="10">
        <v>9</v>
      </c>
      <c r="G7" s="2" t="s">
        <v>6665</v>
      </c>
      <c r="H7">
        <f>COUNTIF(Sheet1[genres],G7)</f>
        <v>1078</v>
      </c>
      <c r="I7" s="4">
        <f>AVERAGEIF(Sheet1[genres],Table3[[#This Row],[Genre]],Sheet1[imdb_score])</f>
        <v>6.437847866419296</v>
      </c>
      <c r="J7" s="4" cm="1">
        <f t="array" ref="J7">MEDIAN(IF(Sheet1[genres]=Table3[[#This Row],[Genre]],Sheet1[imdb_score]))</f>
        <v>6.5</v>
      </c>
      <c r="K7" s="4" cm="1">
        <f t="array" ref="K7">MODE(IF(Sheet1[genres]=Table3[[#This Row],[Genre]],Sheet1[imdb_score]))</f>
        <v>6.5</v>
      </c>
      <c r="L7" s="10" cm="1">
        <f t="array" ref="L7">MIN(IF(Sheet1[genres]=Table3[[#This Row],[Genre]],Sheet1[imdb_score]))</f>
        <v>2.1</v>
      </c>
      <c r="M7" s="10" cm="1">
        <f t="array" ref="M7">MAX(IF(Sheet1[genres]=Table3[[#This Row],[Genre]],Sheet1[imdb_score]))</f>
        <v>8.6</v>
      </c>
      <c r="N7" s="14" cm="1">
        <f t="array" ref="N7">_xlfn.VAR.P(IF(Sheet1[genres]=Table3[[#This Row],[Genre]],Sheet1[imdb_score]))</f>
        <v>0.96713896757898599</v>
      </c>
      <c r="O7" s="14" cm="1">
        <f t="array" ref="O7">_xlfn.STDEV.P(IF(Sheet1[genres]=Table3[[#This Row],[Genre]],Sheet1[imdb_score]))</f>
        <v>0.98343223842773531</v>
      </c>
    </row>
    <row r="8" spans="1:15" x14ac:dyDescent="0.25">
      <c r="A8" t="s">
        <v>18</v>
      </c>
      <c r="B8" t="s">
        <v>146</v>
      </c>
      <c r="C8" t="s">
        <v>8145</v>
      </c>
      <c r="D8" s="10">
        <v>9</v>
      </c>
      <c r="G8" s="2" t="s">
        <v>317</v>
      </c>
      <c r="H8">
        <f>COUNTIF(Sheet1[genres],G8)</f>
        <v>902</v>
      </c>
      <c r="I8" s="4">
        <f>AVERAGEIF(Sheet1[genres],Table3[[#This Row],[Genre]],Sheet1[imdb_score])</f>
        <v>6.4252771618625291</v>
      </c>
      <c r="J8" s="4" cm="1">
        <f t="array" ref="J8">MEDIAN(IF(Sheet1[genres]=Table3[[#This Row],[Genre]],Sheet1[imdb_score]))</f>
        <v>6.5</v>
      </c>
      <c r="K8" s="4" cm="1">
        <f t="array" ref="K8">MODE(IF(Sheet1[genres]=Table3[[#This Row],[Genre]],Sheet1[imdb_score]))</f>
        <v>6.7</v>
      </c>
      <c r="L8" s="10" cm="1">
        <f t="array" ref="L8">MIN(IF(Sheet1[genres]=Table3[[#This Row],[Genre]],Sheet1[imdb_score]))</f>
        <v>1.9</v>
      </c>
      <c r="M8" s="10" cm="1">
        <f t="array" ref="M8">MAX(IF(Sheet1[genres]=Table3[[#This Row],[Genre]],Sheet1[imdb_score]))</f>
        <v>8.9</v>
      </c>
      <c r="N8" s="14" cm="1">
        <f t="array" ref="N8">_xlfn.VAR.P(IF(Sheet1[genres]=Table3[[#This Row],[Genre]],Sheet1[imdb_score]))</f>
        <v>1.2632635041126692</v>
      </c>
      <c r="O8" s="14" cm="1">
        <f t="array" ref="O8">_xlfn.STDEV.P(IF(Sheet1[genres]=Table3[[#This Row],[Genre]],Sheet1[imdb_score]))</f>
        <v>1.1239499562314459</v>
      </c>
    </row>
    <row r="9" spans="1:15" x14ac:dyDescent="0.25">
      <c r="A9" t="s">
        <v>18</v>
      </c>
      <c r="B9" t="s">
        <v>146</v>
      </c>
      <c r="C9" t="s">
        <v>1165</v>
      </c>
      <c r="D9" s="10">
        <v>9</v>
      </c>
      <c r="G9" s="2" t="s">
        <v>8145</v>
      </c>
      <c r="H9">
        <f>COUNTIF(Sheet1[genres],G9)</f>
        <v>851</v>
      </c>
      <c r="I9" s="4">
        <f>AVERAGEIF(Sheet1[genres],Table3[[#This Row],[Genre]],Sheet1[imdb_score])</f>
        <v>6.5157461809635953</v>
      </c>
      <c r="J9" s="4" cm="1">
        <f t="array" ref="J9">MEDIAN(IF(Sheet1[genres]=Table3[[#This Row],[Genre]],Sheet1[imdb_score]))</f>
        <v>6.6</v>
      </c>
      <c r="K9" s="4" cm="1">
        <f t="array" ref="K9">MODE(IF(Sheet1[genres]=Table3[[#This Row],[Genre]],Sheet1[imdb_score]))</f>
        <v>6.6</v>
      </c>
      <c r="L9" s="10" cm="1">
        <f t="array" ref="L9">MIN(IF(Sheet1[genres]=Table3[[#This Row],[Genre]],Sheet1[imdb_score]))</f>
        <v>2.4</v>
      </c>
      <c r="M9" s="10" cm="1">
        <f t="array" ref="M9">MAX(IF(Sheet1[genres]=Table3[[#This Row],[Genre]],Sheet1[imdb_score]))</f>
        <v>9.3000000000000007</v>
      </c>
      <c r="N9" s="14" cm="1">
        <f t="array" ref="N9">_xlfn.VAR.P(IF(Sheet1[genres]=Table3[[#This Row],[Genre]],Sheet1[imdb_score]))</f>
        <v>1.006967098912841</v>
      </c>
      <c r="O9" s="14" cm="1">
        <f t="array" ref="O9">_xlfn.STDEV.P(IF(Sheet1[genres]=Table3[[#This Row],[Genre]],Sheet1[imdb_score]))</f>
        <v>1.0034775029430609</v>
      </c>
    </row>
    <row r="10" spans="1:15" x14ac:dyDescent="0.25">
      <c r="A10" t="s">
        <v>18</v>
      </c>
      <c r="B10" t="s">
        <v>146</v>
      </c>
      <c r="C10" t="s">
        <v>3509</v>
      </c>
      <c r="D10" s="10">
        <v>9</v>
      </c>
      <c r="G10" s="2" t="s">
        <v>4161</v>
      </c>
      <c r="H10">
        <f>COUNTIF(Sheet1[genres],G10)</f>
        <v>594</v>
      </c>
      <c r="I10" s="4">
        <f>AVERAGEIF(Sheet1[genres],Table3[[#This Row],[Genre]],Sheet1[imdb_score])</f>
        <v>6.2400673400673421</v>
      </c>
      <c r="J10" s="4" cm="1">
        <f t="array" ref="J10">MEDIAN(IF(Sheet1[genres]=Table3[[#This Row],[Genre]],Sheet1[imdb_score]))</f>
        <v>6.3</v>
      </c>
      <c r="K10" s="4" cm="1">
        <f t="array" ref="K10">MODE(IF(Sheet1[genres]=Table3[[#This Row],[Genre]],Sheet1[imdb_score]))</f>
        <v>6.7</v>
      </c>
      <c r="L10" s="10" cm="1">
        <f t="array" ref="L10">MIN(IF(Sheet1[genres]=Table3[[#This Row],[Genre]],Sheet1[imdb_score]))</f>
        <v>1.9</v>
      </c>
      <c r="M10" s="10" cm="1">
        <f t="array" ref="M10">MAX(IF(Sheet1[genres]=Table3[[#This Row],[Genre]],Sheet1[imdb_score]))</f>
        <v>8.8000000000000007</v>
      </c>
      <c r="N10" s="14" cm="1">
        <f t="array" ref="N10">_xlfn.VAR.P(IF(Sheet1[genres]=Table3[[#This Row],[Genre]],Sheet1[imdb_score]))</f>
        <v>1.427485517350793</v>
      </c>
      <c r="O10" s="14" cm="1">
        <f t="array" ref="O10">_xlfn.STDEV.P(IF(Sheet1[genres]=Table3[[#This Row],[Genre]],Sheet1[imdb_score]))</f>
        <v>1.1947742537194184</v>
      </c>
    </row>
    <row r="11" spans="1:15" x14ac:dyDescent="0.25">
      <c r="A11" t="s">
        <v>1649</v>
      </c>
      <c r="B11" t="s">
        <v>4622</v>
      </c>
      <c r="C11" t="s">
        <v>8145</v>
      </c>
      <c r="D11" s="10">
        <v>9</v>
      </c>
      <c r="G11" s="2" t="s">
        <v>428</v>
      </c>
      <c r="H11">
        <f>COUNTIF(Sheet1[genres],G11)</f>
        <v>589</v>
      </c>
      <c r="I11" s="4">
        <f>AVERAGEIF(Sheet1[genres],Table3[[#This Row],[Genre]],Sheet1[imdb_score])</f>
        <v>6.2826825127334498</v>
      </c>
      <c r="J11" s="4" cm="1">
        <f t="array" ref="J11">MEDIAN(IF(Sheet1[genres]=Table3[[#This Row],[Genre]],Sheet1[imdb_score]))</f>
        <v>6.4</v>
      </c>
      <c r="K11" s="4" cm="1">
        <f t="array" ref="K11">MODE(IF(Sheet1[genres]=Table3[[#This Row],[Genre]],Sheet1[imdb_score]))</f>
        <v>6.7</v>
      </c>
      <c r="L11" s="10" cm="1">
        <f t="array" ref="L11">MIN(IF(Sheet1[genres]=Table3[[#This Row],[Genre]],Sheet1[imdb_score]))</f>
        <v>1.7</v>
      </c>
      <c r="M11" s="10" cm="1">
        <f t="array" ref="M11">MAX(IF(Sheet1[genres]=Table3[[#This Row],[Genre]],Sheet1[imdb_score]))</f>
        <v>8.9</v>
      </c>
      <c r="N11" s="14" cm="1">
        <f t="array" ref="N11">_xlfn.VAR.P(IF(Sheet1[genres]=Table3[[#This Row],[Genre]],Sheet1[imdb_score]))</f>
        <v>1.3265252319691438</v>
      </c>
      <c r="O11" s="14" cm="1">
        <f t="array" ref="O11">_xlfn.STDEV.P(IF(Sheet1[genres]=Table3[[#This Row],[Genre]],Sheet1[imdb_score]))</f>
        <v>1.1517487712036614</v>
      </c>
    </row>
    <row r="12" spans="1:15" x14ac:dyDescent="0.25">
      <c r="A12" t="s">
        <v>1649</v>
      </c>
      <c r="B12" t="s">
        <v>4622</v>
      </c>
      <c r="C12" t="s">
        <v>1165</v>
      </c>
      <c r="D12" s="10">
        <v>9</v>
      </c>
      <c r="G12" s="2" t="s">
        <v>2173</v>
      </c>
      <c r="H12">
        <f>COUNTIF(Sheet1[genres],G12)</f>
        <v>549</v>
      </c>
      <c r="I12" s="4">
        <f>AVERAGEIF(Sheet1[genres],Table3[[#This Row],[Genre]],Sheet1[imdb_score])</f>
        <v>5.8129326047358845</v>
      </c>
      <c r="J12" s="4" cm="1">
        <f t="array" ref="J12">MEDIAN(IF(Sheet1[genres]=Table3[[#This Row],[Genre]],Sheet1[imdb_score]))</f>
        <v>5.9</v>
      </c>
      <c r="K12" s="4" cm="1">
        <f t="array" ref="K12">MODE(IF(Sheet1[genres]=Table3[[#This Row],[Genre]],Sheet1[imdb_score]))</f>
        <v>6.2</v>
      </c>
      <c r="L12" s="10" cm="1">
        <f t="array" ref="L12">MIN(IF(Sheet1[genres]=Table3[[#This Row],[Genre]],Sheet1[imdb_score]))</f>
        <v>2.2000000000000002</v>
      </c>
      <c r="M12" s="10" cm="1">
        <f t="array" ref="M12">MAX(IF(Sheet1[genres]=Table3[[#This Row],[Genre]],Sheet1[imdb_score]))</f>
        <v>8.6999999999999993</v>
      </c>
      <c r="N12" s="14" cm="1">
        <f t="array" ref="N12">_xlfn.VAR.P(IF(Sheet1[genres]=Table3[[#This Row],[Genre]],Sheet1[imdb_score]))</f>
        <v>1.2346414909040753</v>
      </c>
      <c r="O12" s="14" cm="1">
        <f t="array" ref="O12">_xlfn.STDEV.P(IF(Sheet1[genres]=Table3[[#This Row],[Genre]],Sheet1[imdb_score]))</f>
        <v>1.1111442259689222</v>
      </c>
    </row>
    <row r="13" spans="1:15" x14ac:dyDescent="0.25">
      <c r="A13" t="s">
        <v>55</v>
      </c>
      <c r="B13" t="s">
        <v>691</v>
      </c>
      <c r="C13" t="s">
        <v>449</v>
      </c>
      <c r="D13" s="10">
        <v>8.9</v>
      </c>
      <c r="G13" s="2" t="s">
        <v>6133</v>
      </c>
      <c r="H13">
        <f>COUNTIF(Sheet1[genres],G13)</f>
        <v>531</v>
      </c>
      <c r="I13" s="4">
        <f>AVERAGEIF(Sheet1[genres],Table3[[#This Row],[Genre]],Sheet1[imdb_score])</f>
        <v>6.2205273069679903</v>
      </c>
      <c r="J13" s="4" cm="1">
        <f t="array" ref="J13">MEDIAN(IF(Sheet1[genres]=Table3[[#This Row],[Genre]],Sheet1[imdb_score]))</f>
        <v>6.4</v>
      </c>
      <c r="K13" s="4" cm="1">
        <f t="array" ref="K13">MODE(IF(Sheet1[genres]=Table3[[#This Row],[Genre]],Sheet1[imdb_score]))</f>
        <v>6.7</v>
      </c>
      <c r="L13" s="10" cm="1">
        <f t="array" ref="L13">MIN(IF(Sheet1[genres]=Table3[[#This Row],[Genre]],Sheet1[imdb_score]))</f>
        <v>1.7</v>
      </c>
      <c r="M13" s="10" cm="1">
        <f t="array" ref="M13">MAX(IF(Sheet1[genres]=Table3[[#This Row],[Genre]],Sheet1[imdb_score]))</f>
        <v>8.6</v>
      </c>
      <c r="N13" s="14" cm="1">
        <f t="array" ref="N13">_xlfn.VAR.P(IF(Sheet1[genres]=Table3[[#This Row],[Genre]],Sheet1[imdb_score]))</f>
        <v>1.4343997219472535</v>
      </c>
      <c r="O13" s="14" cm="1">
        <f t="array" ref="O13">_xlfn.STDEV.P(IF(Sheet1[genres]=Table3[[#This Row],[Genre]],Sheet1[imdb_score]))</f>
        <v>1.1976642776451394</v>
      </c>
    </row>
    <row r="14" spans="1:15" x14ac:dyDescent="0.25">
      <c r="A14" t="s">
        <v>55</v>
      </c>
      <c r="B14" t="s">
        <v>691</v>
      </c>
      <c r="C14" t="s">
        <v>317</v>
      </c>
      <c r="D14" s="10">
        <v>8.9</v>
      </c>
      <c r="G14" s="2" t="s">
        <v>8143</v>
      </c>
      <c r="H14">
        <f>COUNTIF(Sheet1[genres],G14)</f>
        <v>469</v>
      </c>
      <c r="I14" s="4">
        <f>AVERAGEIF(Sheet1[genres],Table3[[#This Row],[Genre]],Sheet1[imdb_score])</f>
        <v>6.4251599147121539</v>
      </c>
      <c r="J14" s="4" cm="1">
        <f t="array" ref="J14">MEDIAN(IF(Sheet1[genres]=Table3[[#This Row],[Genre]],Sheet1[imdb_score]))</f>
        <v>6.5</v>
      </c>
      <c r="K14" s="4" cm="1">
        <f t="array" ref="K14">MODE(IF(Sheet1[genres]=Table3[[#This Row],[Genre]],Sheet1[imdb_score]))</f>
        <v>6.8</v>
      </c>
      <c r="L14" s="10" cm="1">
        <f t="array" ref="L14">MIN(IF(Sheet1[genres]=Table3[[#This Row],[Genre]],Sheet1[imdb_score]))</f>
        <v>2.2000000000000002</v>
      </c>
      <c r="M14" s="10" cm="1">
        <f t="array" ref="M14">MAX(IF(Sheet1[genres]=Table3[[#This Row],[Genre]],Sheet1[imdb_score]))</f>
        <v>8.6</v>
      </c>
      <c r="N14" s="14" cm="1">
        <f t="array" ref="N14">_xlfn.VAR.P(IF(Sheet1[genres]=Table3[[#This Row],[Genre]],Sheet1[imdb_score]))</f>
        <v>1.1290471492673355</v>
      </c>
      <c r="O14" s="14" cm="1">
        <f t="array" ref="O14">_xlfn.STDEV.P(IF(Sheet1[genres]=Table3[[#This Row],[Genre]],Sheet1[imdb_score]))</f>
        <v>1.0625663034687931</v>
      </c>
    </row>
    <row r="15" spans="1:15" x14ac:dyDescent="0.25">
      <c r="A15" t="s">
        <v>55</v>
      </c>
      <c r="B15" t="s">
        <v>691</v>
      </c>
      <c r="C15" t="s">
        <v>1165</v>
      </c>
      <c r="D15" s="10">
        <v>8.9</v>
      </c>
      <c r="G15" s="2" t="s">
        <v>4512</v>
      </c>
      <c r="H15">
        <f>COUNTIF(Sheet1[genres],G15)</f>
        <v>290</v>
      </c>
      <c r="I15" s="4">
        <f>AVERAGEIF(Sheet1[genres],Table3[[#This Row],[Genre]],Sheet1[imdb_score])</f>
        <v>7.1431034482758555</v>
      </c>
      <c r="J15" s="4" cm="1">
        <f t="array" ref="J15">MEDIAN(IF(Sheet1[genres]=Table3[[#This Row],[Genre]],Sheet1[imdb_score]))</f>
        <v>7.2</v>
      </c>
      <c r="K15" s="4" cm="1">
        <f t="array" ref="K15">MODE(IF(Sheet1[genres]=Table3[[#This Row],[Genre]],Sheet1[imdb_score]))</f>
        <v>7</v>
      </c>
      <c r="L15" s="10" cm="1">
        <f t="array" ref="L15">MIN(IF(Sheet1[genres]=Table3[[#This Row],[Genre]],Sheet1[imdb_score]))</f>
        <v>4.5</v>
      </c>
      <c r="M15" s="10" cm="1">
        <f t="array" ref="M15">MAX(IF(Sheet1[genres]=Table3[[#This Row],[Genre]],Sheet1[imdb_score]))</f>
        <v>8.9</v>
      </c>
      <c r="N15" s="14" cm="1">
        <f t="array" ref="N15">_xlfn.VAR.P(IF(Sheet1[genres]=Table3[[#This Row],[Genre]],Sheet1[imdb_score]))</f>
        <v>0.51728002378126825</v>
      </c>
      <c r="O15" s="14" cm="1">
        <f t="array" ref="O15">_xlfn.STDEV.P(IF(Sheet1[genres]=Table3[[#This Row],[Genre]],Sheet1[imdb_score]))</f>
        <v>0.71922181820441755</v>
      </c>
    </row>
    <row r="16" spans="1:15" x14ac:dyDescent="0.25">
      <c r="A16" t="s">
        <v>55</v>
      </c>
      <c r="B16" t="s">
        <v>691</v>
      </c>
      <c r="C16" t="s">
        <v>428</v>
      </c>
      <c r="D16" s="10">
        <v>8.9</v>
      </c>
      <c r="G16" s="2" t="s">
        <v>3894</v>
      </c>
      <c r="H16">
        <f>COUNTIF(Sheet1[genres],G16)</f>
        <v>234</v>
      </c>
      <c r="I16" s="4">
        <f>AVERAGEIF(Sheet1[genres],Table3[[#This Row],[Genre]],Sheet1[imdb_score])</f>
        <v>6.5452991452991514</v>
      </c>
      <c r="J16" s="4" cm="1">
        <f t="array" ref="J16">MEDIAN(IF(Sheet1[genres]=Table3[[#This Row],[Genre]],Sheet1[imdb_score]))</f>
        <v>6.7</v>
      </c>
      <c r="K16" s="4" cm="1">
        <f t="array" ref="K16">MODE(IF(Sheet1[genres]=Table3[[#This Row],[Genre]],Sheet1[imdb_score]))</f>
        <v>6.7</v>
      </c>
      <c r="L16" s="10" cm="1">
        <f t="array" ref="L16">MIN(IF(Sheet1[genres]=Table3[[#This Row],[Genre]],Sheet1[imdb_score]))</f>
        <v>1.7</v>
      </c>
      <c r="M16" s="10" cm="1">
        <f t="array" ref="M16">MAX(IF(Sheet1[genres]=Table3[[#This Row],[Genre]],Sheet1[imdb_score]))</f>
        <v>8.6</v>
      </c>
      <c r="N16" s="14" cm="1">
        <f t="array" ref="N16">_xlfn.VAR.P(IF(Sheet1[genres]=Table3[[#This Row],[Genre]],Sheet1[imdb_score]))</f>
        <v>1.2919650814521733</v>
      </c>
      <c r="O16" s="14" cm="1">
        <f t="array" ref="O16">_xlfn.STDEV.P(IF(Sheet1[genres]=Table3[[#This Row],[Genre]],Sheet1[imdb_score]))</f>
        <v>1.1366464188357668</v>
      </c>
    </row>
    <row r="17" spans="1:15" x14ac:dyDescent="0.25">
      <c r="A17" t="s">
        <v>123</v>
      </c>
      <c r="B17" t="s">
        <v>3168</v>
      </c>
      <c r="C17" t="s">
        <v>4512</v>
      </c>
      <c r="D17" s="10">
        <v>8.9</v>
      </c>
      <c r="G17" s="2" t="s">
        <v>4056</v>
      </c>
      <c r="H17">
        <f>COUNTIF(Sheet1[genres],G17)</f>
        <v>210</v>
      </c>
      <c r="I17" s="4">
        <f>AVERAGEIF(Sheet1[genres],Table3[[#This Row],[Genre]],Sheet1[imdb_score])</f>
        <v>6.3895238095238147</v>
      </c>
      <c r="J17" s="4" cm="1">
        <f t="array" ref="J17">MEDIAN(IF(Sheet1[genres]=Table3[[#This Row],[Genre]],Sheet1[imdb_score]))</f>
        <v>6.6</v>
      </c>
      <c r="K17" s="4" cm="1">
        <f t="array" ref="K17">MODE(IF(Sheet1[genres]=Table3[[#This Row],[Genre]],Sheet1[imdb_score]))</f>
        <v>6.5</v>
      </c>
      <c r="L17" s="10" cm="1">
        <f t="array" ref="L17">MIN(IF(Sheet1[genres]=Table3[[#This Row],[Genre]],Sheet1[imdb_score]))</f>
        <v>1.6</v>
      </c>
      <c r="M17" s="10" cm="1">
        <f t="array" ref="M17">MAX(IF(Sheet1[genres]=Table3[[#This Row],[Genre]],Sheet1[imdb_score]))</f>
        <v>8.5</v>
      </c>
      <c r="N17" s="14" cm="1">
        <f t="array" ref="N17">_xlfn.VAR.P(IF(Sheet1[genres]=Table3[[#This Row],[Genre]],Sheet1[imdb_score]))</f>
        <v>1.3760807256235175</v>
      </c>
      <c r="O17" s="14" cm="1">
        <f t="array" ref="O17">_xlfn.STDEV.P(IF(Sheet1[genres]=Table3[[#This Row],[Genre]],Sheet1[imdb_score]))</f>
        <v>1.1730646723959925</v>
      </c>
    </row>
    <row r="18" spans="1:15" x14ac:dyDescent="0.25">
      <c r="A18" t="s">
        <v>123</v>
      </c>
      <c r="B18" t="s">
        <v>3168</v>
      </c>
      <c r="C18" t="s">
        <v>1165</v>
      </c>
      <c r="D18" s="10">
        <v>8.9</v>
      </c>
      <c r="G18" s="2" t="s">
        <v>8146</v>
      </c>
      <c r="H18">
        <f>COUNTIF(Sheet1[genres],G18)</f>
        <v>205</v>
      </c>
      <c r="I18" s="4">
        <f>AVERAGEIF(Sheet1[genres],Table3[[#This Row],[Genre]],Sheet1[imdb_score])</f>
        <v>7.0487804878048772</v>
      </c>
      <c r="J18" s="4" cm="1">
        <f t="array" ref="J18">MEDIAN(IF(Sheet1[genres]=Table3[[#This Row],[Genre]],Sheet1[imdb_score]))</f>
        <v>7.1</v>
      </c>
      <c r="K18" s="4" cm="1">
        <f t="array" ref="K18">MODE(IF(Sheet1[genres]=Table3[[#This Row],[Genre]],Sheet1[imdb_score]))</f>
        <v>7.1</v>
      </c>
      <c r="L18" s="10" cm="1">
        <f t="array" ref="L18">MIN(IF(Sheet1[genres]=Table3[[#This Row],[Genre]],Sheet1[imdb_score]))</f>
        <v>2.7</v>
      </c>
      <c r="M18" s="10" cm="1">
        <f t="array" ref="M18">MAX(IF(Sheet1[genres]=Table3[[#This Row],[Genre]],Sheet1[imdb_score]))</f>
        <v>8.6</v>
      </c>
      <c r="N18" s="14" cm="1">
        <f t="array" ref="N18">_xlfn.VAR.P(IF(Sheet1[genres]=Table3[[#This Row],[Genre]],Sheet1[imdb_score]))</f>
        <v>0.75723022010710905</v>
      </c>
      <c r="O18" s="14" cm="1">
        <f t="array" ref="O18">_xlfn.STDEV.P(IF(Sheet1[genres]=Table3[[#This Row],[Genre]],Sheet1[imdb_score]))</f>
        <v>0.8701897609757937</v>
      </c>
    </row>
    <row r="19" spans="1:15" x14ac:dyDescent="0.25">
      <c r="A19" t="s">
        <v>123</v>
      </c>
      <c r="B19" t="s">
        <v>3168</v>
      </c>
      <c r="C19" t="s">
        <v>7682</v>
      </c>
      <c r="D19" s="10">
        <v>8.9</v>
      </c>
      <c r="G19" s="2" t="s">
        <v>7682</v>
      </c>
      <c r="H19">
        <f>COUNTIF(Sheet1[genres],G19)</f>
        <v>199</v>
      </c>
      <c r="I19" s="4">
        <f>AVERAGEIF(Sheet1[genres],Table3[[#This Row],[Genre]],Sheet1[imdb_score])</f>
        <v>7.0678391959798992</v>
      </c>
      <c r="J19" s="4" cm="1">
        <f t="array" ref="J19">MEDIAN(IF(Sheet1[genres]=Table3[[#This Row],[Genre]],Sheet1[imdb_score]))</f>
        <v>7.2</v>
      </c>
      <c r="K19" s="4" cm="1">
        <f t="array" ref="K19">MODE(IF(Sheet1[genres]=Table3[[#This Row],[Genre]],Sheet1[imdb_score]))</f>
        <v>7.5</v>
      </c>
      <c r="L19" s="10" cm="1">
        <f t="array" ref="L19">MIN(IF(Sheet1[genres]=Table3[[#This Row],[Genre]],Sheet1[imdb_score]))</f>
        <v>2</v>
      </c>
      <c r="M19" s="10" cm="1">
        <f t="array" ref="M19">MAX(IF(Sheet1[genres]=Table3[[#This Row],[Genre]],Sheet1[imdb_score]))</f>
        <v>8.9</v>
      </c>
      <c r="N19" s="14" cm="1">
        <f t="array" ref="N19">_xlfn.VAR.P(IF(Sheet1[genres]=Table3[[#This Row],[Genre]],Sheet1[imdb_score]))</f>
        <v>0.7724330193681771</v>
      </c>
      <c r="O19" s="14" cm="1">
        <f t="array" ref="O19">_xlfn.STDEV.P(IF(Sheet1[genres]=Table3[[#This Row],[Genre]],Sheet1[imdb_score]))</f>
        <v>0.87888168678621192</v>
      </c>
    </row>
    <row r="20" spans="1:15" x14ac:dyDescent="0.25">
      <c r="A20" t="s">
        <v>596</v>
      </c>
      <c r="B20" t="s">
        <v>5421</v>
      </c>
      <c r="C20" t="s">
        <v>8145</v>
      </c>
      <c r="D20" s="10">
        <v>8.9</v>
      </c>
      <c r="G20" s="2" t="s">
        <v>8144</v>
      </c>
      <c r="H20">
        <f>COUNTIF(Sheet1[genres],G20)</f>
        <v>180</v>
      </c>
      <c r="I20" s="4">
        <f>AVERAGEIF(Sheet1[genres],Table3[[#This Row],[Genre]],Sheet1[imdb_score])</f>
        <v>6.5911111111111049</v>
      </c>
      <c r="J20" s="4" cm="1">
        <f t="array" ref="J20">MEDIAN(IF(Sheet1[genres]=Table3[[#This Row],[Genre]],Sheet1[imdb_score]))</f>
        <v>6.8</v>
      </c>
      <c r="K20" s="4" cm="1">
        <f t="array" ref="K20">MODE(IF(Sheet1[genres]=Table3[[#This Row],[Genre]],Sheet1[imdb_score]))</f>
        <v>7.2</v>
      </c>
      <c r="L20" s="10" cm="1">
        <f t="array" ref="L20">MIN(IF(Sheet1[genres]=Table3[[#This Row],[Genre]],Sheet1[imdb_score]))</f>
        <v>2</v>
      </c>
      <c r="M20" s="10" cm="1">
        <f t="array" ref="M20">MAX(IF(Sheet1[genres]=Table3[[#This Row],[Genre]],Sheet1[imdb_score]))</f>
        <v>8.4</v>
      </c>
      <c r="N20" s="14" cm="1">
        <f t="array" ref="N20">_xlfn.VAR.P(IF(Sheet1[genres]=Table3[[#This Row],[Genre]],Sheet1[imdb_score]))</f>
        <v>1.1944765432099351</v>
      </c>
      <c r="O20" s="14" cm="1">
        <f t="array" ref="O20">_xlfn.STDEV.P(IF(Sheet1[genres]=Table3[[#This Row],[Genre]],Sheet1[imdb_score]))</f>
        <v>1.0929211056658825</v>
      </c>
    </row>
    <row r="21" spans="1:15" x14ac:dyDescent="0.25">
      <c r="A21" t="s">
        <v>596</v>
      </c>
      <c r="B21" t="s">
        <v>5421</v>
      </c>
      <c r="C21" t="s">
        <v>1165</v>
      </c>
      <c r="D21" s="10">
        <v>8.9</v>
      </c>
      <c r="G21" s="2" t="s">
        <v>5888</v>
      </c>
      <c r="H21">
        <f>COUNTIF(Sheet1[genres],G21)</f>
        <v>132</v>
      </c>
      <c r="I21" s="4">
        <f>AVERAGEIF(Sheet1[genres],Table3[[#This Row],[Genre]],Sheet1[imdb_score])</f>
        <v>6.5075757575757551</v>
      </c>
      <c r="J21" s="4" cm="1">
        <f t="array" ref="J21">MEDIAN(IF(Sheet1[genres]=Table3[[#This Row],[Genre]],Sheet1[imdb_score]))</f>
        <v>6.7</v>
      </c>
      <c r="K21" s="4" cm="1">
        <f t="array" ref="K21">MODE(IF(Sheet1[genres]=Table3[[#This Row],[Genre]],Sheet1[imdb_score]))</f>
        <v>7</v>
      </c>
      <c r="L21" s="10" cm="1">
        <f t="array" ref="L21">MIN(IF(Sheet1[genres]=Table3[[#This Row],[Genre]],Sheet1[imdb_score]))</f>
        <v>2.1</v>
      </c>
      <c r="M21" s="10" cm="1">
        <f t="array" ref="M21">MAX(IF(Sheet1[genres]=Table3[[#This Row],[Genre]],Sheet1[imdb_score]))</f>
        <v>8.5</v>
      </c>
      <c r="N21" s="14" cm="1">
        <f t="array" ref="N21">_xlfn.VAR.P(IF(Sheet1[genres]=Table3[[#This Row],[Genre]],Sheet1[imdb_score]))</f>
        <v>1.4910032139577656</v>
      </c>
      <c r="O21" s="14" cm="1">
        <f t="array" ref="O21">_xlfn.STDEV.P(IF(Sheet1[genres]=Table3[[#This Row],[Genre]],Sheet1[imdb_score]))</f>
        <v>1.2210664248753078</v>
      </c>
    </row>
    <row r="22" spans="1:15" x14ac:dyDescent="0.25">
      <c r="A22" t="s">
        <v>2926</v>
      </c>
      <c r="B22" t="s">
        <v>7216</v>
      </c>
      <c r="C22" t="s">
        <v>5087</v>
      </c>
      <c r="D22" s="10">
        <v>8.9</v>
      </c>
      <c r="G22" s="2" t="s">
        <v>3034</v>
      </c>
      <c r="H22">
        <f>COUNTIF(Sheet1[genres],G22)</f>
        <v>118</v>
      </c>
      <c r="I22" s="4">
        <f>AVERAGEIF(Sheet1[genres],Table3[[#This Row],[Genre]],Sheet1[imdb_score])</f>
        <v>7.1745762711864431</v>
      </c>
      <c r="J22" s="4" cm="1">
        <f t="array" ref="J22">MEDIAN(IF(Sheet1[genres]=Table3[[#This Row],[Genre]],Sheet1[imdb_score]))</f>
        <v>7.4</v>
      </c>
      <c r="K22" s="4" cm="1">
        <f t="array" ref="K22">MODE(IF(Sheet1[genres]=Table3[[#This Row],[Genre]],Sheet1[imdb_score]))</f>
        <v>7.5</v>
      </c>
      <c r="L22" s="10" cm="1">
        <f t="array" ref="L22">MIN(IF(Sheet1[genres]=Table3[[#This Row],[Genre]],Sheet1[imdb_score]))</f>
        <v>1.6</v>
      </c>
      <c r="M22" s="10" cm="1">
        <f t="array" ref="M22">MAX(IF(Sheet1[genres]=Table3[[#This Row],[Genre]],Sheet1[imdb_score]))</f>
        <v>8.6999999999999993</v>
      </c>
      <c r="N22" s="14" cm="1">
        <f t="array" ref="N22">_xlfn.VAR.P(IF(Sheet1[genres]=Table3[[#This Row],[Genre]],Sheet1[imdb_score]))</f>
        <v>1.1174892272335732</v>
      </c>
      <c r="O22" s="14" cm="1">
        <f t="array" ref="O22">_xlfn.STDEV.P(IF(Sheet1[genres]=Table3[[#This Row],[Genre]],Sheet1[imdb_score]))</f>
        <v>1.0571136302373427</v>
      </c>
    </row>
    <row r="23" spans="1:15" x14ac:dyDescent="0.25">
      <c r="A23" t="s">
        <v>3424</v>
      </c>
      <c r="B23" t="s">
        <v>7770</v>
      </c>
      <c r="C23" t="s">
        <v>8145</v>
      </c>
      <c r="D23" s="10">
        <v>8.9</v>
      </c>
      <c r="G23" s="2" t="s">
        <v>5087</v>
      </c>
      <c r="H23">
        <f>COUNTIF(Sheet1[genres],G23)</f>
        <v>92</v>
      </c>
      <c r="I23" s="4">
        <f>AVERAGEIF(Sheet1[genres],Table3[[#This Row],[Genre]],Sheet1[imdb_score])</f>
        <v>6.7076086956521745</v>
      </c>
      <c r="J23" s="4" cm="1">
        <f t="array" ref="J23">MEDIAN(IF(Sheet1[genres]=Table3[[#This Row],[Genre]],Sheet1[imdb_score]))</f>
        <v>6.8</v>
      </c>
      <c r="K23" s="4" cm="1">
        <f t="array" ref="K23">MODE(IF(Sheet1[genres]=Table3[[#This Row],[Genre]],Sheet1[imdb_score]))</f>
        <v>6.8</v>
      </c>
      <c r="L23" s="10" cm="1">
        <f t="array" ref="L23">MIN(IF(Sheet1[genres]=Table3[[#This Row],[Genre]],Sheet1[imdb_score]))</f>
        <v>3.8</v>
      </c>
      <c r="M23" s="10" cm="1">
        <f t="array" ref="M23">MAX(IF(Sheet1[genres]=Table3[[#This Row],[Genre]],Sheet1[imdb_score]))</f>
        <v>8.9</v>
      </c>
      <c r="N23" s="14" cm="1">
        <f t="array" ref="N23">_xlfn.VAR.P(IF(Sheet1[genres]=Table3[[#This Row],[Genre]],Sheet1[imdb_score]))</f>
        <v>1.1150508034026165</v>
      </c>
      <c r="O23" s="14" cm="1">
        <f t="array" ref="O23">_xlfn.STDEV.P(IF(Sheet1[genres]=Table3[[#This Row],[Genre]],Sheet1[imdb_score]))</f>
        <v>1.0559596599314847</v>
      </c>
    </row>
    <row r="24" spans="1:15" x14ac:dyDescent="0.25">
      <c r="A24" t="s">
        <v>3424</v>
      </c>
      <c r="B24" t="s">
        <v>7770</v>
      </c>
      <c r="C24" t="s">
        <v>1165</v>
      </c>
      <c r="D24" s="10">
        <v>8.9</v>
      </c>
      <c r="G24" s="2" t="s">
        <v>8149</v>
      </c>
      <c r="H24">
        <f>COUNTIF(Sheet1[genres],G24)</f>
        <v>6</v>
      </c>
      <c r="I24" s="4">
        <f>AVERAGEIF(Sheet1[genres],Table3[[#This Row],[Genre]],Sheet1[imdb_score])</f>
        <v>7.6333333333333337</v>
      </c>
      <c r="J24" s="4" cm="1">
        <f t="array" ref="J24">MEDIAN(IF(Sheet1[genres]=Table3[[#This Row],[Genre]],Sheet1[imdb_score]))</f>
        <v>7.65</v>
      </c>
      <c r="K24" s="4" t="s">
        <v>8168</v>
      </c>
      <c r="L24" s="10" cm="1">
        <f t="array" ref="L24">MIN(IF(Sheet1[genres]=Table3[[#This Row],[Genre]],Sheet1[imdb_score]))</f>
        <v>7.1</v>
      </c>
      <c r="M24" s="10" cm="1">
        <f t="array" ref="M24">MAX(IF(Sheet1[genres]=Table3[[#This Row],[Genre]],Sheet1[imdb_score]))</f>
        <v>8.1999999999999993</v>
      </c>
      <c r="N24" s="14" cm="1">
        <f t="array" ref="N24">_xlfn.VAR.P(IF(Sheet1[genres]=Table3[[#This Row],[Genre]],Sheet1[imdb_score]))</f>
        <v>0.15555555555555547</v>
      </c>
      <c r="O24" s="14" cm="1">
        <f t="array" ref="O24">_xlfn.STDEV.P(IF(Sheet1[genres]=Table3[[#This Row],[Genre]],Sheet1[imdb_score]))</f>
        <v>0.39440531887330765</v>
      </c>
    </row>
    <row r="25" spans="1:15" x14ac:dyDescent="0.25">
      <c r="A25" t="s">
        <v>18</v>
      </c>
      <c r="B25" t="s">
        <v>218</v>
      </c>
      <c r="C25" t="s">
        <v>449</v>
      </c>
      <c r="D25" s="10">
        <v>8.8000000000000007</v>
      </c>
      <c r="G25" s="2" t="s">
        <v>8148</v>
      </c>
      <c r="H25">
        <f>COUNTIF(Sheet1[genres],G25)</f>
        <v>5</v>
      </c>
      <c r="I25" s="4">
        <f>AVERAGEIF(Sheet1[genres],Table3[[#This Row],[Genre]],Sheet1[imdb_score])</f>
        <v>6.38</v>
      </c>
      <c r="J25" s="4" cm="1">
        <f t="array" ref="J25">MEDIAN(IF(Sheet1[genres]=Table3[[#This Row],[Genre]],Sheet1[imdb_score]))</f>
        <v>6.5</v>
      </c>
      <c r="K25" s="4" t="s">
        <v>8168</v>
      </c>
      <c r="L25" s="10" cm="1">
        <f t="array" ref="L25">MIN(IF(Sheet1[genres]=Table3[[#This Row],[Genre]],Sheet1[imdb_score]))</f>
        <v>5.2</v>
      </c>
      <c r="M25" s="10" cm="1">
        <f t="array" ref="M25">MAX(IF(Sheet1[genres]=Table3[[#This Row],[Genre]],Sheet1[imdb_score]))</f>
        <v>7.1</v>
      </c>
      <c r="N25" s="14" cm="1">
        <f t="array" ref="N25">_xlfn.VAR.P(IF(Sheet1[genres]=Table3[[#This Row],[Genre]],Sheet1[imdb_score]))</f>
        <v>0.44560000000000399</v>
      </c>
      <c r="O25" s="14" cm="1">
        <f t="array" ref="O25">_xlfn.STDEV.P(IF(Sheet1[genres]=Table3[[#This Row],[Genre]],Sheet1[imdb_score]))</f>
        <v>0.66753277073114847</v>
      </c>
    </row>
    <row r="26" spans="1:15" x14ac:dyDescent="0.25">
      <c r="A26" t="s">
        <v>18</v>
      </c>
      <c r="B26" t="s">
        <v>218</v>
      </c>
      <c r="C26" t="s">
        <v>317</v>
      </c>
      <c r="D26" s="10">
        <v>8.8000000000000007</v>
      </c>
      <c r="G26" s="2" t="s">
        <v>8147</v>
      </c>
      <c r="H26">
        <f>COUNTIF(Sheet1[genres],G26)</f>
        <v>3</v>
      </c>
      <c r="I26" s="4">
        <f>AVERAGEIF(Sheet1[genres],Table3[[#This Row],[Genre]],Sheet1[imdb_score])</f>
        <v>7.5333333333333341</v>
      </c>
      <c r="J26" s="4" cm="1">
        <f t="array" ref="J26">MEDIAN(IF(Sheet1[genres]=Table3[[#This Row],[Genre]],Sheet1[imdb_score]))</f>
        <v>7.4</v>
      </c>
      <c r="K26" s="4" t="s">
        <v>8168</v>
      </c>
      <c r="L26" s="10" cm="1">
        <f t="array" ref="L26">MIN(IF(Sheet1[genres]=Table3[[#This Row],[Genre]],Sheet1[imdb_score]))</f>
        <v>7.1</v>
      </c>
      <c r="M26" s="10" cm="1">
        <f t="array" ref="M26">MAX(IF(Sheet1[genres]=Table3[[#This Row],[Genre]],Sheet1[imdb_score]))</f>
        <v>8.1</v>
      </c>
      <c r="N26" s="14" cm="1">
        <f t="array" ref="N26">_xlfn.VAR.P(IF(Sheet1[genres]=Table3[[#This Row],[Genre]],Sheet1[imdb_score]))</f>
        <v>0.17555555555555549</v>
      </c>
      <c r="O26" s="14" cm="1">
        <f t="array" ref="O26">_xlfn.STDEV.P(IF(Sheet1[genres]=Table3[[#This Row],[Genre]],Sheet1[imdb_score]))</f>
        <v>0.41899350299921773</v>
      </c>
    </row>
    <row r="27" spans="1:15" x14ac:dyDescent="0.25">
      <c r="A27" t="s">
        <v>18</v>
      </c>
      <c r="B27" t="s">
        <v>218</v>
      </c>
      <c r="C27" t="s">
        <v>4161</v>
      </c>
      <c r="D27" s="10">
        <v>8.8000000000000007</v>
      </c>
    </row>
    <row r="28" spans="1:15" x14ac:dyDescent="0.25">
      <c r="A28" t="s">
        <v>18</v>
      </c>
      <c r="B28" t="s">
        <v>218</v>
      </c>
      <c r="C28" t="s">
        <v>3509</v>
      </c>
      <c r="D28" s="10">
        <v>8.8000000000000007</v>
      </c>
    </row>
    <row r="29" spans="1:15" x14ac:dyDescent="0.25">
      <c r="A29" t="s">
        <v>55</v>
      </c>
      <c r="B29" t="s">
        <v>549</v>
      </c>
      <c r="C29" t="s">
        <v>449</v>
      </c>
      <c r="D29" s="10">
        <v>8.8000000000000007</v>
      </c>
    </row>
    <row r="30" spans="1:15" x14ac:dyDescent="0.25">
      <c r="A30" t="s">
        <v>55</v>
      </c>
      <c r="B30" t="s">
        <v>549</v>
      </c>
      <c r="C30" t="s">
        <v>317</v>
      </c>
      <c r="D30" s="10">
        <v>8.8000000000000007</v>
      </c>
    </row>
    <row r="31" spans="1:15" x14ac:dyDescent="0.25">
      <c r="A31" t="s">
        <v>55</v>
      </c>
      <c r="B31" t="s">
        <v>549</v>
      </c>
      <c r="C31" t="s">
        <v>1165</v>
      </c>
      <c r="D31" s="10">
        <v>8.8000000000000007</v>
      </c>
    </row>
    <row r="32" spans="1:15" x14ac:dyDescent="0.25">
      <c r="A32" t="s">
        <v>55</v>
      </c>
      <c r="B32" t="s">
        <v>549</v>
      </c>
      <c r="C32" t="s">
        <v>428</v>
      </c>
      <c r="D32" s="10">
        <v>8.8000000000000007</v>
      </c>
      <c r="O32"/>
    </row>
    <row r="33" spans="1:15" x14ac:dyDescent="0.25">
      <c r="A33" t="s">
        <v>225</v>
      </c>
      <c r="B33" t="s">
        <v>1293</v>
      </c>
      <c r="C33" t="s">
        <v>1165</v>
      </c>
      <c r="D33" s="10">
        <v>8.8000000000000007</v>
      </c>
      <c r="O33"/>
    </row>
    <row r="34" spans="1:15" x14ac:dyDescent="0.25">
      <c r="A34" t="s">
        <v>137</v>
      </c>
      <c r="B34" t="s">
        <v>1556</v>
      </c>
      <c r="C34" t="s">
        <v>676</v>
      </c>
      <c r="D34" s="10">
        <v>8.8000000000000007</v>
      </c>
      <c r="O34"/>
    </row>
    <row r="35" spans="1:15" x14ac:dyDescent="0.25">
      <c r="A35" t="s">
        <v>137</v>
      </c>
      <c r="B35" t="s">
        <v>1556</v>
      </c>
      <c r="C35" t="s">
        <v>1165</v>
      </c>
      <c r="D35" s="10">
        <v>8.8000000000000007</v>
      </c>
      <c r="O35"/>
    </row>
    <row r="36" spans="1:15" x14ac:dyDescent="0.25">
      <c r="A36" t="s">
        <v>2430</v>
      </c>
      <c r="B36" t="s">
        <v>3445</v>
      </c>
      <c r="C36" t="s">
        <v>449</v>
      </c>
      <c r="D36" s="10">
        <v>8.8000000000000007</v>
      </c>
      <c r="O36"/>
    </row>
    <row r="37" spans="1:15" x14ac:dyDescent="0.25">
      <c r="A37" t="s">
        <v>2430</v>
      </c>
      <c r="B37" t="s">
        <v>3445</v>
      </c>
      <c r="C37" t="s">
        <v>317</v>
      </c>
      <c r="D37" s="10">
        <v>8.8000000000000007</v>
      </c>
      <c r="O37"/>
    </row>
    <row r="38" spans="1:15" x14ac:dyDescent="0.25">
      <c r="A38" t="s">
        <v>2430</v>
      </c>
      <c r="B38" t="s">
        <v>3445</v>
      </c>
      <c r="C38" t="s">
        <v>428</v>
      </c>
      <c r="D38" s="10">
        <v>8.8000000000000007</v>
      </c>
    </row>
    <row r="39" spans="1:15" x14ac:dyDescent="0.25">
      <c r="A39" t="s">
        <v>2430</v>
      </c>
      <c r="B39" t="s">
        <v>3445</v>
      </c>
      <c r="C39" t="s">
        <v>4161</v>
      </c>
      <c r="D39" s="10">
        <v>8.8000000000000007</v>
      </c>
    </row>
    <row r="40" spans="1:15" x14ac:dyDescent="0.25">
      <c r="A40" t="s">
        <v>55</v>
      </c>
      <c r="B40" t="s">
        <v>692</v>
      </c>
      <c r="C40" t="s">
        <v>449</v>
      </c>
      <c r="D40" s="10">
        <v>8.6999999999999993</v>
      </c>
    </row>
    <row r="41" spans="1:15" x14ac:dyDescent="0.25">
      <c r="A41" t="s">
        <v>55</v>
      </c>
      <c r="B41" t="s">
        <v>692</v>
      </c>
      <c r="C41" t="s">
        <v>317</v>
      </c>
      <c r="D41" s="10">
        <v>8.6999999999999993</v>
      </c>
    </row>
    <row r="42" spans="1:15" x14ac:dyDescent="0.25">
      <c r="A42" t="s">
        <v>55</v>
      </c>
      <c r="B42" t="s">
        <v>692</v>
      </c>
      <c r="C42" t="s">
        <v>1165</v>
      </c>
      <c r="D42" s="10">
        <v>8.6999999999999993</v>
      </c>
    </row>
    <row r="43" spans="1:15" x14ac:dyDescent="0.25">
      <c r="A43" t="s">
        <v>55</v>
      </c>
      <c r="B43" t="s">
        <v>692</v>
      </c>
      <c r="C43" t="s">
        <v>428</v>
      </c>
      <c r="D43" s="10">
        <v>8.6999999999999993</v>
      </c>
    </row>
    <row r="44" spans="1:15" x14ac:dyDescent="0.25">
      <c r="A44" t="s">
        <v>140</v>
      </c>
      <c r="B44" t="s">
        <v>1250</v>
      </c>
      <c r="C44" t="s">
        <v>449</v>
      </c>
      <c r="D44" s="10">
        <v>8.6999999999999993</v>
      </c>
    </row>
    <row r="45" spans="1:15" x14ac:dyDescent="0.25">
      <c r="A45" t="s">
        <v>140</v>
      </c>
      <c r="B45" t="s">
        <v>1250</v>
      </c>
      <c r="C45" t="s">
        <v>4161</v>
      </c>
      <c r="D45" s="10">
        <v>8.6999999999999993</v>
      </c>
    </row>
    <row r="46" spans="1:15" x14ac:dyDescent="0.25">
      <c r="A46" t="s">
        <v>155</v>
      </c>
      <c r="B46" t="s">
        <v>3211</v>
      </c>
      <c r="C46" t="s">
        <v>4512</v>
      </c>
      <c r="D46" s="10">
        <v>8.6999999999999993</v>
      </c>
    </row>
    <row r="47" spans="1:15" x14ac:dyDescent="0.25">
      <c r="A47" t="s">
        <v>155</v>
      </c>
      <c r="B47" t="s">
        <v>3211</v>
      </c>
      <c r="C47" t="s">
        <v>8145</v>
      </c>
      <c r="D47" s="10">
        <v>8.6999999999999993</v>
      </c>
    </row>
    <row r="48" spans="1:15" x14ac:dyDescent="0.25">
      <c r="A48" t="s">
        <v>155</v>
      </c>
      <c r="B48" t="s">
        <v>3211</v>
      </c>
      <c r="C48" t="s">
        <v>1165</v>
      </c>
      <c r="D48" s="10">
        <v>8.6999999999999993</v>
      </c>
    </row>
    <row r="49" spans="1:14" x14ac:dyDescent="0.25">
      <c r="A49" t="s">
        <v>487</v>
      </c>
      <c r="B49" t="s">
        <v>4910</v>
      </c>
      <c r="C49" t="s">
        <v>449</v>
      </c>
      <c r="D49" s="10">
        <v>8.6999999999999993</v>
      </c>
    </row>
    <row r="50" spans="1:14" x14ac:dyDescent="0.25">
      <c r="A50" t="s">
        <v>487</v>
      </c>
      <c r="B50" t="s">
        <v>4910</v>
      </c>
      <c r="C50" t="s">
        <v>317</v>
      </c>
      <c r="D50" s="10">
        <v>8.6999999999999993</v>
      </c>
    </row>
    <row r="51" spans="1:14" x14ac:dyDescent="0.25">
      <c r="A51" t="s">
        <v>487</v>
      </c>
      <c r="B51" t="s">
        <v>4910</v>
      </c>
      <c r="C51" t="s">
        <v>428</v>
      </c>
      <c r="D51" s="10">
        <v>8.6999999999999993</v>
      </c>
    </row>
    <row r="52" spans="1:14" x14ac:dyDescent="0.25">
      <c r="A52" t="s">
        <v>487</v>
      </c>
      <c r="B52" t="s">
        <v>4910</v>
      </c>
      <c r="C52" t="s">
        <v>4161</v>
      </c>
      <c r="D52" s="10">
        <v>8.6999999999999993</v>
      </c>
    </row>
    <row r="53" spans="1:14" ht="15" customHeight="1" x14ac:dyDescent="0.25">
      <c r="A53" t="s">
        <v>1687</v>
      </c>
      <c r="B53" t="s">
        <v>6220</v>
      </c>
      <c r="C53" t="s">
        <v>1165</v>
      </c>
      <c r="D53" s="10">
        <v>8.6999999999999993</v>
      </c>
      <c r="G53" s="33" t="s">
        <v>8175</v>
      </c>
      <c r="H53" s="33"/>
      <c r="I53" s="33"/>
      <c r="J53" s="33"/>
      <c r="K53" s="33"/>
      <c r="L53" s="33"/>
      <c r="M53" s="33"/>
      <c r="N53" s="33"/>
    </row>
    <row r="54" spans="1:14" ht="15" customHeight="1" x14ac:dyDescent="0.25">
      <c r="A54" t="s">
        <v>3155</v>
      </c>
      <c r="B54" t="s">
        <v>6460</v>
      </c>
      <c r="C54" t="s">
        <v>8145</v>
      </c>
      <c r="D54" s="10">
        <v>8.6999999999999993</v>
      </c>
      <c r="G54" s="33"/>
      <c r="H54" s="33"/>
      <c r="I54" s="33"/>
      <c r="J54" s="33"/>
      <c r="K54" s="33"/>
      <c r="L54" s="33"/>
      <c r="M54" s="33"/>
      <c r="N54" s="33"/>
    </row>
    <row r="55" spans="1:14" ht="15.75" thickBot="1" x14ac:dyDescent="0.3">
      <c r="A55" t="s">
        <v>3155</v>
      </c>
      <c r="B55" t="s">
        <v>6460</v>
      </c>
      <c r="C55" t="s">
        <v>1165</v>
      </c>
      <c r="D55" s="10">
        <v>8.6999999999999993</v>
      </c>
      <c r="G55" s="3" t="s">
        <v>8150</v>
      </c>
      <c r="H55" s="7" t="s">
        <v>8152</v>
      </c>
      <c r="I55" s="7" t="s">
        <v>8153</v>
      </c>
      <c r="J55" s="7" t="s">
        <v>8154</v>
      </c>
      <c r="K55" s="11" t="s">
        <v>8155</v>
      </c>
      <c r="L55" s="11" t="s">
        <v>8156</v>
      </c>
      <c r="M55" s="15" t="s">
        <v>8157</v>
      </c>
      <c r="N55" s="16" t="s">
        <v>8158</v>
      </c>
    </row>
    <row r="56" spans="1:14" ht="15.75" thickTop="1" x14ac:dyDescent="0.25">
      <c r="A56" t="s">
        <v>7018</v>
      </c>
      <c r="B56" t="s">
        <v>7019</v>
      </c>
      <c r="C56" t="s">
        <v>676</v>
      </c>
      <c r="D56" s="10">
        <v>8.6999999999999993</v>
      </c>
      <c r="G56" s="5" t="s">
        <v>1165</v>
      </c>
      <c r="H56" s="8">
        <f>AVERAGEIF(Sheet1[genres],G56,Sheet1[imdb_score])</f>
        <v>6.7356511254019198</v>
      </c>
      <c r="I56" s="8" cm="1">
        <f t="array" ref="I56">MEDIAN(IF(Sheet1[genres]=G56,Sheet1[imdb_score]))</f>
        <v>6.8</v>
      </c>
      <c r="J56" s="8" cm="1">
        <f t="array" ref="J56">MODE(IF(Sheet1[genres]=G56,Sheet1[imdb_score]))</f>
        <v>7.2</v>
      </c>
      <c r="K56" s="12" cm="1">
        <f t="array" ref="K56">MIN(IF(Sheet1[genres]=G56,Sheet1[imdb_score]))</f>
        <v>2</v>
      </c>
      <c r="L56" s="12" cm="1">
        <f t="array" ref="L56">MAX(IF(Sheet1[genres]=G56,Sheet1[imdb_score]))</f>
        <v>9.3000000000000007</v>
      </c>
      <c r="M56" s="30" cm="1">
        <f t="array" ref="M56">_xlfn.VAR.P(IF(Sheet1[genres]=G56,Sheet1[imdb_score]))</f>
        <v>0.88621693938055657</v>
      </c>
      <c r="N56" s="30" cm="1">
        <f t="array" ref="N56">_xlfn.STDEV.P(IF(Sheet1[genres]=G56,Sheet1[imdb_score]))</f>
        <v>0.94139095989952892</v>
      </c>
    </row>
    <row r="57" spans="1:14" x14ac:dyDescent="0.25">
      <c r="A57" t="s">
        <v>7018</v>
      </c>
      <c r="B57" t="s">
        <v>7019</v>
      </c>
      <c r="C57" t="s">
        <v>2173</v>
      </c>
      <c r="D57" s="10">
        <v>8.6999999999999993</v>
      </c>
      <c r="G57" s="6" t="s">
        <v>676</v>
      </c>
      <c r="H57" s="9">
        <f>AVERAGEIF(Sheet1[genres],G57,Sheet1[imdb_score])</f>
        <v>6.1699013157894589</v>
      </c>
      <c r="I57" s="9" cm="1">
        <f t="array" ref="I57">MEDIAN(IF(Sheet1[genres]=G57,Sheet1[imdb_score]))</f>
        <v>6.3</v>
      </c>
      <c r="J57" s="9" cm="1">
        <f t="array" ref="J57">MODE(IF(Sheet1[genres]=G57,Sheet1[imdb_score]))</f>
        <v>6.7</v>
      </c>
      <c r="K57" s="13" cm="1">
        <f t="array" ref="K57">MIN(IF(Sheet1[genres]=G57,Sheet1[imdb_score]))</f>
        <v>1.7</v>
      </c>
      <c r="L57" s="13" cm="1">
        <f t="array" ref="L57">MAX(IF(Sheet1[genres]=G57,Sheet1[imdb_score]))</f>
        <v>9.5</v>
      </c>
      <c r="M57" s="31" cm="1">
        <f t="array" ref="M57">_xlfn.VAR.P(IF(Sheet1[genres]=G57,Sheet1[imdb_score]))</f>
        <v>1.1585622709630481</v>
      </c>
      <c r="N57" s="31" cm="1">
        <f t="array" ref="N57">_xlfn.STDEV.P(IF(Sheet1[genres]=G57,Sheet1[imdb_score]))</f>
        <v>1.0763653055366695</v>
      </c>
    </row>
    <row r="58" spans="1:14" x14ac:dyDescent="0.25">
      <c r="A58" t="s">
        <v>7018</v>
      </c>
      <c r="B58" t="s">
        <v>7019</v>
      </c>
      <c r="C58" t="s">
        <v>3509</v>
      </c>
      <c r="D58" s="10">
        <v>8.6999999999999993</v>
      </c>
      <c r="G58" s="5" t="s">
        <v>3509</v>
      </c>
      <c r="H58" s="8">
        <f>AVERAGEIF(Sheet1[genres],G58,Sheet1[imdb_score])</f>
        <v>6.2872076023391772</v>
      </c>
      <c r="I58" s="8" cm="1">
        <f t="array" ref="I58">MEDIAN(IF(Sheet1[genres]=G58,Sheet1[imdb_score]))</f>
        <v>6.4</v>
      </c>
      <c r="J58" s="8" cm="1">
        <f t="array" ref="J58">MODE(IF(Sheet1[genres]=G58,Sheet1[imdb_score]))</f>
        <v>6.4</v>
      </c>
      <c r="K58" s="12" cm="1">
        <f t="array" ref="K58">MIN(IF(Sheet1[genres]=G58,Sheet1[imdb_score]))</f>
        <v>2.2000000000000002</v>
      </c>
      <c r="L58" s="12" cm="1">
        <f t="array" ref="L58">MAX(IF(Sheet1[genres]=G58,Sheet1[imdb_score]))</f>
        <v>9</v>
      </c>
      <c r="M58" s="30" cm="1">
        <f t="array" ref="M58">_xlfn.VAR.P(IF(Sheet1[genres]=G58,Sheet1[imdb_score]))</f>
        <v>1.08184658848044</v>
      </c>
      <c r="N58" s="30" cm="1">
        <f t="array" ref="N58">_xlfn.STDEV.P(IF(Sheet1[genres]=G58,Sheet1[imdb_score]))</f>
        <v>1.0401185453978024</v>
      </c>
    </row>
    <row r="59" spans="1:14" x14ac:dyDescent="0.25">
      <c r="A59" t="s">
        <v>7173</v>
      </c>
      <c r="B59" t="s">
        <v>7174</v>
      </c>
      <c r="C59" t="s">
        <v>449</v>
      </c>
      <c r="D59" s="10">
        <v>8.6999999999999993</v>
      </c>
      <c r="G59" s="6" t="s">
        <v>449</v>
      </c>
      <c r="H59" s="9">
        <f>AVERAGEIF(Sheet1[genres],G59,Sheet1[imdb_score])</f>
        <v>6.2145146927871933</v>
      </c>
      <c r="I59" s="9" cm="1">
        <f t="array" ref="I59">MEDIAN(IF(Sheet1[genres]=G59,Sheet1[imdb_score]))</f>
        <v>6.3</v>
      </c>
      <c r="J59" s="9" cm="1">
        <f t="array" ref="J59">MODE(IF(Sheet1[genres]=G59,Sheet1[imdb_score]))</f>
        <v>6.1</v>
      </c>
      <c r="K59" s="13" cm="1">
        <f t="array" ref="K59">MIN(IF(Sheet1[genres]=G59,Sheet1[imdb_score]))</f>
        <v>1.7</v>
      </c>
      <c r="L59" s="13" cm="1">
        <f t="array" ref="L59">MAX(IF(Sheet1[genres]=G59,Sheet1[imdb_score]))</f>
        <v>9</v>
      </c>
      <c r="M59" s="31" cm="1">
        <f t="array" ref="M59">_xlfn.VAR.P(IF(Sheet1[genres]=G59,Sheet1[imdb_score]))</f>
        <v>1.2187830903893262</v>
      </c>
      <c r="N59" s="31" cm="1">
        <f t="array" ref="N59">_xlfn.STDEV.P(IF(Sheet1[genres]=G59,Sheet1[imdb_score]))</f>
        <v>1.1039850951844079</v>
      </c>
    </row>
    <row r="60" spans="1:14" x14ac:dyDescent="0.25">
      <c r="A60" t="s">
        <v>7173</v>
      </c>
      <c r="B60" t="s">
        <v>7174</v>
      </c>
      <c r="C60" t="s">
        <v>4512</v>
      </c>
      <c r="D60" s="10">
        <v>8.6999999999999993</v>
      </c>
      <c r="G60" s="5" t="s">
        <v>6665</v>
      </c>
      <c r="H60" s="8">
        <f>AVERAGEIF(Sheet1[genres],G60,Sheet1[imdb_score])</f>
        <v>6.437847866419296</v>
      </c>
      <c r="I60" s="8" cm="1">
        <f t="array" ref="I60">MEDIAN(IF(Sheet1[genres]=G60,Sheet1[imdb_score]))</f>
        <v>6.5</v>
      </c>
      <c r="J60" s="8" cm="1">
        <f t="array" ref="J60">MODE(IF(Sheet1[genres]=G60,Sheet1[imdb_score]))</f>
        <v>6.5</v>
      </c>
      <c r="K60" s="12" cm="1">
        <f t="array" ref="K60">MIN(IF(Sheet1[genres]=G60,Sheet1[imdb_score]))</f>
        <v>2.1</v>
      </c>
      <c r="L60" s="12" cm="1">
        <f t="array" ref="L60">MAX(IF(Sheet1[genres]=G60,Sheet1[imdb_score]))</f>
        <v>8.6</v>
      </c>
      <c r="M60" s="30" cm="1">
        <f t="array" ref="M60">_xlfn.VAR.P(IF(Sheet1[genres]=G60,Sheet1[imdb_score]))</f>
        <v>0.96713896757898599</v>
      </c>
      <c r="N60" s="30" cm="1">
        <f t="array" ref="N60">_xlfn.STDEV.P(IF(Sheet1[genres]=G60,Sheet1[imdb_score]))</f>
        <v>0.98343223842773531</v>
      </c>
    </row>
    <row r="61" spans="1:14" x14ac:dyDescent="0.25">
      <c r="A61" t="s">
        <v>7173</v>
      </c>
      <c r="B61" t="s">
        <v>7174</v>
      </c>
      <c r="C61" t="s">
        <v>1165</v>
      </c>
      <c r="D61" s="10">
        <v>8.6999999999999993</v>
      </c>
    </row>
    <row r="62" spans="1:14" x14ac:dyDescent="0.25">
      <c r="A62" t="s">
        <v>7173</v>
      </c>
      <c r="B62" t="s">
        <v>7174</v>
      </c>
      <c r="C62" t="s">
        <v>7682</v>
      </c>
      <c r="D62" s="10">
        <v>8.6999999999999993</v>
      </c>
    </row>
    <row r="63" spans="1:14" x14ac:dyDescent="0.25">
      <c r="A63" t="s">
        <v>4903</v>
      </c>
      <c r="B63" t="s">
        <v>7651</v>
      </c>
      <c r="C63" t="s">
        <v>449</v>
      </c>
      <c r="D63" s="10">
        <v>8.6999999999999993</v>
      </c>
    </row>
    <row r="64" spans="1:14" x14ac:dyDescent="0.25">
      <c r="A64" t="s">
        <v>4903</v>
      </c>
      <c r="B64" t="s">
        <v>7651</v>
      </c>
      <c r="C64" t="s">
        <v>317</v>
      </c>
      <c r="D64" s="10">
        <v>8.6999999999999993</v>
      </c>
    </row>
    <row r="65" spans="1:4" x14ac:dyDescent="0.25">
      <c r="A65" t="s">
        <v>4903</v>
      </c>
      <c r="B65" t="s">
        <v>7651</v>
      </c>
      <c r="C65" t="s">
        <v>1165</v>
      </c>
      <c r="D65" s="10">
        <v>8.6999999999999993</v>
      </c>
    </row>
    <row r="66" spans="1:4" x14ac:dyDescent="0.25">
      <c r="A66" t="s">
        <v>7946</v>
      </c>
      <c r="B66" t="s">
        <v>7947</v>
      </c>
      <c r="C66" t="s">
        <v>3034</v>
      </c>
      <c r="D66" s="10">
        <v>8.6999999999999993</v>
      </c>
    </row>
    <row r="67" spans="1:4" x14ac:dyDescent="0.25">
      <c r="A67" t="s">
        <v>18</v>
      </c>
      <c r="B67" t="s">
        <v>217</v>
      </c>
      <c r="C67" t="s">
        <v>317</v>
      </c>
      <c r="D67" s="10">
        <v>8.6</v>
      </c>
    </row>
    <row r="68" spans="1:4" x14ac:dyDescent="0.25">
      <c r="A68" t="s">
        <v>18</v>
      </c>
      <c r="B68" t="s">
        <v>217</v>
      </c>
      <c r="C68" t="s">
        <v>1165</v>
      </c>
      <c r="D68" s="10">
        <v>8.6</v>
      </c>
    </row>
    <row r="69" spans="1:4" x14ac:dyDescent="0.25">
      <c r="A69" t="s">
        <v>18</v>
      </c>
      <c r="B69" t="s">
        <v>217</v>
      </c>
      <c r="C69" t="s">
        <v>4161</v>
      </c>
      <c r="D69" s="10">
        <v>8.6</v>
      </c>
    </row>
    <row r="70" spans="1:4" x14ac:dyDescent="0.25">
      <c r="A70" t="s">
        <v>123</v>
      </c>
      <c r="B70" t="s">
        <v>1241</v>
      </c>
      <c r="C70" t="s">
        <v>449</v>
      </c>
      <c r="D70" s="10">
        <v>8.6</v>
      </c>
    </row>
    <row r="71" spans="1:4" x14ac:dyDescent="0.25">
      <c r="A71" t="s">
        <v>123</v>
      </c>
      <c r="B71" t="s">
        <v>1241</v>
      </c>
      <c r="C71" t="s">
        <v>1165</v>
      </c>
      <c r="D71" s="10">
        <v>8.6</v>
      </c>
    </row>
    <row r="72" spans="1:4" x14ac:dyDescent="0.25">
      <c r="A72" t="s">
        <v>123</v>
      </c>
      <c r="B72" t="s">
        <v>1241</v>
      </c>
      <c r="C72" t="s">
        <v>8146</v>
      </c>
      <c r="D72" s="10">
        <v>8.6</v>
      </c>
    </row>
    <row r="73" spans="1:4" x14ac:dyDescent="0.25">
      <c r="A73" t="s">
        <v>225</v>
      </c>
      <c r="B73" t="s">
        <v>2753</v>
      </c>
      <c r="C73" t="s">
        <v>8145</v>
      </c>
      <c r="D73" s="10">
        <v>8.6</v>
      </c>
    </row>
    <row r="74" spans="1:4" x14ac:dyDescent="0.25">
      <c r="A74" t="s">
        <v>225</v>
      </c>
      <c r="B74" t="s">
        <v>2753</v>
      </c>
      <c r="C74" t="s">
        <v>1165</v>
      </c>
      <c r="D74" s="10">
        <v>8.6</v>
      </c>
    </row>
    <row r="75" spans="1:4" x14ac:dyDescent="0.25">
      <c r="A75" t="s">
        <v>225</v>
      </c>
      <c r="B75" t="s">
        <v>2753</v>
      </c>
      <c r="C75" t="s">
        <v>8143</v>
      </c>
      <c r="D75" s="10">
        <v>8.6</v>
      </c>
    </row>
    <row r="76" spans="1:4" x14ac:dyDescent="0.25">
      <c r="A76" t="s">
        <v>225</v>
      </c>
      <c r="B76" t="s">
        <v>2753</v>
      </c>
      <c r="C76" t="s">
        <v>3509</v>
      </c>
      <c r="D76" s="10">
        <v>8.6</v>
      </c>
    </row>
    <row r="77" spans="1:4" x14ac:dyDescent="0.25">
      <c r="A77" t="s">
        <v>937</v>
      </c>
      <c r="B77" t="s">
        <v>3593</v>
      </c>
      <c r="C77" t="s">
        <v>8145</v>
      </c>
      <c r="D77" s="10">
        <v>8.6</v>
      </c>
    </row>
    <row r="78" spans="1:4" x14ac:dyDescent="0.25">
      <c r="A78" t="s">
        <v>937</v>
      </c>
      <c r="B78" t="s">
        <v>3593</v>
      </c>
      <c r="C78" t="s">
        <v>1165</v>
      </c>
      <c r="D78" s="10">
        <v>8.6</v>
      </c>
    </row>
    <row r="79" spans="1:4" x14ac:dyDescent="0.25">
      <c r="A79" t="s">
        <v>937</v>
      </c>
      <c r="B79" t="s">
        <v>3593</v>
      </c>
      <c r="C79" t="s">
        <v>2173</v>
      </c>
      <c r="D79" s="10">
        <v>8.6</v>
      </c>
    </row>
    <row r="80" spans="1:4" x14ac:dyDescent="0.25">
      <c r="A80" t="s">
        <v>937</v>
      </c>
      <c r="B80" t="s">
        <v>3593</v>
      </c>
      <c r="C80" t="s">
        <v>3509</v>
      </c>
      <c r="D80" s="10">
        <v>8.6</v>
      </c>
    </row>
    <row r="81" spans="1:4" x14ac:dyDescent="0.25">
      <c r="A81" t="s">
        <v>2622</v>
      </c>
      <c r="B81" t="s">
        <v>3923</v>
      </c>
      <c r="C81" t="s">
        <v>317</v>
      </c>
      <c r="D81" s="10">
        <v>8.6</v>
      </c>
    </row>
    <row r="82" spans="1:4" x14ac:dyDescent="0.25">
      <c r="A82" t="s">
        <v>2622</v>
      </c>
      <c r="B82" t="s">
        <v>3923</v>
      </c>
      <c r="C82" t="s">
        <v>3894</v>
      </c>
      <c r="D82" s="10">
        <v>8.6</v>
      </c>
    </row>
    <row r="83" spans="1:4" x14ac:dyDescent="0.25">
      <c r="A83" t="s">
        <v>2622</v>
      </c>
      <c r="B83" t="s">
        <v>3923</v>
      </c>
      <c r="C83" t="s">
        <v>6133</v>
      </c>
      <c r="D83" s="10">
        <v>8.6</v>
      </c>
    </row>
    <row r="84" spans="1:4" x14ac:dyDescent="0.25">
      <c r="A84" t="s">
        <v>2622</v>
      </c>
      <c r="B84" t="s">
        <v>3923</v>
      </c>
      <c r="C84" t="s">
        <v>428</v>
      </c>
      <c r="D84" s="10">
        <v>8.6</v>
      </c>
    </row>
    <row r="85" spans="1:4" x14ac:dyDescent="0.25">
      <c r="A85" t="s">
        <v>2611</v>
      </c>
      <c r="B85" t="s">
        <v>5127</v>
      </c>
      <c r="C85" t="s">
        <v>8145</v>
      </c>
      <c r="D85" s="10">
        <v>8.6</v>
      </c>
    </row>
    <row r="86" spans="1:4" x14ac:dyDescent="0.25">
      <c r="A86" t="s">
        <v>2611</v>
      </c>
      <c r="B86" t="s">
        <v>5127</v>
      </c>
      <c r="C86" t="s">
        <v>1165</v>
      </c>
      <c r="D86" s="10">
        <v>8.6</v>
      </c>
    </row>
    <row r="87" spans="1:4" x14ac:dyDescent="0.25">
      <c r="A87" t="s">
        <v>37</v>
      </c>
      <c r="B87" t="s">
        <v>5775</v>
      </c>
      <c r="C87" t="s">
        <v>8145</v>
      </c>
      <c r="D87" s="10">
        <v>8.6</v>
      </c>
    </row>
    <row r="88" spans="1:4" x14ac:dyDescent="0.25">
      <c r="A88" t="s">
        <v>37</v>
      </c>
      <c r="B88" t="s">
        <v>5775</v>
      </c>
      <c r="C88" t="s">
        <v>1165</v>
      </c>
      <c r="D88" s="10">
        <v>8.6</v>
      </c>
    </row>
    <row r="89" spans="1:4" x14ac:dyDescent="0.25">
      <c r="A89" t="s">
        <v>37</v>
      </c>
      <c r="B89" t="s">
        <v>5775</v>
      </c>
      <c r="C89" t="s">
        <v>8143</v>
      </c>
      <c r="D89" s="10">
        <v>8.6</v>
      </c>
    </row>
    <row r="90" spans="1:4" x14ac:dyDescent="0.25">
      <c r="A90" t="s">
        <v>37</v>
      </c>
      <c r="B90" t="s">
        <v>5775</v>
      </c>
      <c r="C90" t="s">
        <v>3509</v>
      </c>
      <c r="D90" s="10">
        <v>8.6</v>
      </c>
    </row>
    <row r="91" spans="1:4" x14ac:dyDescent="0.25">
      <c r="A91" t="s">
        <v>2926</v>
      </c>
      <c r="B91" t="s">
        <v>6049</v>
      </c>
      <c r="C91" t="s">
        <v>5087</v>
      </c>
      <c r="D91" s="10">
        <v>8.6</v>
      </c>
    </row>
    <row r="92" spans="1:4" x14ac:dyDescent="0.25">
      <c r="A92" t="s">
        <v>6132</v>
      </c>
      <c r="B92" t="s">
        <v>6134</v>
      </c>
      <c r="C92" t="s">
        <v>6133</v>
      </c>
      <c r="D92" s="10">
        <v>8.6</v>
      </c>
    </row>
    <row r="93" spans="1:4" x14ac:dyDescent="0.25">
      <c r="A93" t="s">
        <v>6492</v>
      </c>
      <c r="B93" t="s">
        <v>6493</v>
      </c>
      <c r="C93" t="s">
        <v>1165</v>
      </c>
      <c r="D93" s="10">
        <v>8.6</v>
      </c>
    </row>
    <row r="94" spans="1:4" x14ac:dyDescent="0.25">
      <c r="A94" t="s">
        <v>6492</v>
      </c>
      <c r="B94" t="s">
        <v>6493</v>
      </c>
      <c r="C94" t="s">
        <v>6133</v>
      </c>
      <c r="D94" s="10">
        <v>8.6</v>
      </c>
    </row>
    <row r="95" spans="1:4" x14ac:dyDescent="0.25">
      <c r="A95" t="s">
        <v>6492</v>
      </c>
      <c r="B95" t="s">
        <v>6493</v>
      </c>
      <c r="C95" t="s">
        <v>428</v>
      </c>
      <c r="D95" s="10">
        <v>8.6</v>
      </c>
    </row>
    <row r="96" spans="1:4" x14ac:dyDescent="0.25">
      <c r="A96" t="s">
        <v>6492</v>
      </c>
      <c r="B96" t="s">
        <v>6493</v>
      </c>
      <c r="C96" t="s">
        <v>6665</v>
      </c>
      <c r="D96" s="10">
        <v>8.6</v>
      </c>
    </row>
    <row r="97" spans="1:4" x14ac:dyDescent="0.25">
      <c r="A97" t="s">
        <v>7104</v>
      </c>
      <c r="B97" t="s">
        <v>7105</v>
      </c>
      <c r="C97" t="s">
        <v>676</v>
      </c>
      <c r="D97" s="10">
        <v>8.6</v>
      </c>
    </row>
    <row r="98" spans="1:4" x14ac:dyDescent="0.25">
      <c r="A98" t="s">
        <v>7104</v>
      </c>
      <c r="B98" t="s">
        <v>7105</v>
      </c>
      <c r="C98" t="s">
        <v>1165</v>
      </c>
      <c r="D98" s="10">
        <v>8.6</v>
      </c>
    </row>
    <row r="99" spans="1:4" x14ac:dyDescent="0.25">
      <c r="A99" t="s">
        <v>7104</v>
      </c>
      <c r="B99" t="s">
        <v>7105</v>
      </c>
      <c r="C99" t="s">
        <v>6133</v>
      </c>
      <c r="D99" s="10">
        <v>8.6</v>
      </c>
    </row>
    <row r="100" spans="1:4" x14ac:dyDescent="0.25">
      <c r="A100" t="s">
        <v>5996</v>
      </c>
      <c r="B100" t="s">
        <v>7270</v>
      </c>
      <c r="C100" t="s">
        <v>1165</v>
      </c>
      <c r="D100" s="10">
        <v>8.6</v>
      </c>
    </row>
    <row r="101" spans="1:4" x14ac:dyDescent="0.25">
      <c r="A101" t="s">
        <v>5996</v>
      </c>
      <c r="B101" t="s">
        <v>7270</v>
      </c>
      <c r="C101" t="s">
        <v>6665</v>
      </c>
      <c r="D101" s="10">
        <v>8.6</v>
      </c>
    </row>
    <row r="102" spans="1:4" x14ac:dyDescent="0.25">
      <c r="A102" t="s">
        <v>5996</v>
      </c>
      <c r="B102" t="s">
        <v>7270</v>
      </c>
      <c r="C102" t="s">
        <v>8146</v>
      </c>
      <c r="D102" s="10">
        <v>8.6</v>
      </c>
    </row>
    <row r="103" spans="1:4" x14ac:dyDescent="0.25">
      <c r="A103" t="s">
        <v>18</v>
      </c>
      <c r="B103" t="s">
        <v>20</v>
      </c>
      <c r="C103" t="s">
        <v>449</v>
      </c>
      <c r="D103" s="10">
        <v>8.5</v>
      </c>
    </row>
    <row r="104" spans="1:4" x14ac:dyDescent="0.25">
      <c r="A104" t="s">
        <v>18</v>
      </c>
      <c r="B104" t="s">
        <v>20</v>
      </c>
      <c r="C104" t="s">
        <v>3509</v>
      </c>
      <c r="D104" s="10">
        <v>8.5</v>
      </c>
    </row>
    <row r="105" spans="1:4" x14ac:dyDescent="0.25">
      <c r="A105" t="s">
        <v>60</v>
      </c>
      <c r="B105" t="s">
        <v>574</v>
      </c>
      <c r="C105" t="s">
        <v>449</v>
      </c>
      <c r="D105" s="10">
        <v>8.5</v>
      </c>
    </row>
    <row r="106" spans="1:4" x14ac:dyDescent="0.25">
      <c r="A106" t="s">
        <v>60</v>
      </c>
      <c r="B106" t="s">
        <v>574</v>
      </c>
      <c r="C106" t="s">
        <v>1165</v>
      </c>
      <c r="D106" s="10">
        <v>8.5</v>
      </c>
    </row>
    <row r="107" spans="1:4" x14ac:dyDescent="0.25">
      <c r="A107" t="s">
        <v>60</v>
      </c>
      <c r="B107" t="s">
        <v>574</v>
      </c>
      <c r="C107" t="s">
        <v>6665</v>
      </c>
      <c r="D107" s="10">
        <v>8.5</v>
      </c>
    </row>
    <row r="108" spans="1:4" x14ac:dyDescent="0.25">
      <c r="A108" t="s">
        <v>8</v>
      </c>
      <c r="B108" t="s">
        <v>579</v>
      </c>
      <c r="C108" t="s">
        <v>449</v>
      </c>
      <c r="D108" s="10">
        <v>8.5</v>
      </c>
    </row>
    <row r="109" spans="1:4" x14ac:dyDescent="0.25">
      <c r="A109" t="s">
        <v>8</v>
      </c>
      <c r="B109" t="s">
        <v>579</v>
      </c>
      <c r="C109" t="s">
        <v>4161</v>
      </c>
      <c r="D109" s="10">
        <v>8.5</v>
      </c>
    </row>
    <row r="110" spans="1:4" x14ac:dyDescent="0.25">
      <c r="A110" t="s">
        <v>596</v>
      </c>
      <c r="B110" t="s">
        <v>598</v>
      </c>
      <c r="C110" t="s">
        <v>1165</v>
      </c>
      <c r="D110" s="10">
        <v>8.5</v>
      </c>
    </row>
    <row r="111" spans="1:4" x14ac:dyDescent="0.25">
      <c r="A111" t="s">
        <v>596</v>
      </c>
      <c r="B111" t="s">
        <v>598</v>
      </c>
      <c r="C111" t="s">
        <v>5087</v>
      </c>
      <c r="D111" s="10">
        <v>8.5</v>
      </c>
    </row>
    <row r="112" spans="1:4" x14ac:dyDescent="0.25">
      <c r="A112" t="s">
        <v>155</v>
      </c>
      <c r="B112" t="s">
        <v>731</v>
      </c>
      <c r="C112" t="s">
        <v>8145</v>
      </c>
      <c r="D112" s="10">
        <v>8.5</v>
      </c>
    </row>
    <row r="113" spans="1:4" x14ac:dyDescent="0.25">
      <c r="A113" t="s">
        <v>155</v>
      </c>
      <c r="B113" t="s">
        <v>731</v>
      </c>
      <c r="C113" t="s">
        <v>1165</v>
      </c>
      <c r="D113" s="10">
        <v>8.5</v>
      </c>
    </row>
    <row r="114" spans="1:4" x14ac:dyDescent="0.25">
      <c r="A114" t="s">
        <v>155</v>
      </c>
      <c r="B114" t="s">
        <v>731</v>
      </c>
      <c r="C114" t="s">
        <v>3509</v>
      </c>
      <c r="D114" s="10">
        <v>8.5</v>
      </c>
    </row>
    <row r="115" spans="1:4" x14ac:dyDescent="0.25">
      <c r="A115" t="s">
        <v>819</v>
      </c>
      <c r="B115" t="s">
        <v>997</v>
      </c>
      <c r="C115" t="s">
        <v>317</v>
      </c>
      <c r="D115" s="10">
        <v>8.5</v>
      </c>
    </row>
    <row r="116" spans="1:4" x14ac:dyDescent="0.25">
      <c r="A116" t="s">
        <v>819</v>
      </c>
      <c r="B116" t="s">
        <v>997</v>
      </c>
      <c r="C116" t="s">
        <v>3894</v>
      </c>
      <c r="D116" s="10">
        <v>8.5</v>
      </c>
    </row>
    <row r="117" spans="1:4" x14ac:dyDescent="0.25">
      <c r="A117" t="s">
        <v>819</v>
      </c>
      <c r="B117" t="s">
        <v>997</v>
      </c>
      <c r="C117" t="s">
        <v>1165</v>
      </c>
      <c r="D117" s="10">
        <v>8.5</v>
      </c>
    </row>
    <row r="118" spans="1:4" x14ac:dyDescent="0.25">
      <c r="A118" t="s">
        <v>819</v>
      </c>
      <c r="B118" t="s">
        <v>997</v>
      </c>
      <c r="C118" t="s">
        <v>6133</v>
      </c>
      <c r="D118" s="10">
        <v>8.5</v>
      </c>
    </row>
    <row r="119" spans="1:4" x14ac:dyDescent="0.25">
      <c r="A119" t="s">
        <v>819</v>
      </c>
      <c r="B119" t="s">
        <v>997</v>
      </c>
      <c r="C119" t="s">
        <v>5888</v>
      </c>
      <c r="D119" s="10">
        <v>8.5</v>
      </c>
    </row>
    <row r="120" spans="1:4" x14ac:dyDescent="0.25">
      <c r="A120" t="s">
        <v>1116</v>
      </c>
      <c r="B120" t="s">
        <v>1346</v>
      </c>
      <c r="C120" t="s">
        <v>8145</v>
      </c>
      <c r="D120" s="10">
        <v>8.5</v>
      </c>
    </row>
    <row r="121" spans="1:4" x14ac:dyDescent="0.25">
      <c r="A121" t="s">
        <v>1116</v>
      </c>
      <c r="B121" t="s">
        <v>1346</v>
      </c>
      <c r="C121" t="s">
        <v>1165</v>
      </c>
      <c r="D121" s="10">
        <v>8.5</v>
      </c>
    </row>
    <row r="122" spans="1:4" x14ac:dyDescent="0.25">
      <c r="A122" t="s">
        <v>1116</v>
      </c>
      <c r="B122" t="s">
        <v>1346</v>
      </c>
      <c r="C122" t="s">
        <v>428</v>
      </c>
      <c r="D122" s="10">
        <v>8.5</v>
      </c>
    </row>
    <row r="123" spans="1:4" x14ac:dyDescent="0.25">
      <c r="A123" t="s">
        <v>1116</v>
      </c>
      <c r="B123" t="s">
        <v>1346</v>
      </c>
      <c r="C123" t="s">
        <v>8143</v>
      </c>
      <c r="D123" s="10">
        <v>8.5</v>
      </c>
    </row>
    <row r="124" spans="1:4" x14ac:dyDescent="0.25">
      <c r="A124" t="s">
        <v>18</v>
      </c>
      <c r="B124" t="s">
        <v>2188</v>
      </c>
      <c r="C124" t="s">
        <v>1165</v>
      </c>
      <c r="D124" s="10">
        <v>8.5</v>
      </c>
    </row>
    <row r="125" spans="1:4" x14ac:dyDescent="0.25">
      <c r="A125" t="s">
        <v>18</v>
      </c>
      <c r="B125" t="s">
        <v>2188</v>
      </c>
      <c r="C125" t="s">
        <v>8143</v>
      </c>
      <c r="D125" s="10">
        <v>8.5</v>
      </c>
    </row>
    <row r="126" spans="1:4" x14ac:dyDescent="0.25">
      <c r="A126" t="s">
        <v>18</v>
      </c>
      <c r="B126" t="s">
        <v>2188</v>
      </c>
      <c r="C126" t="s">
        <v>4161</v>
      </c>
      <c r="D126" s="10">
        <v>8.5</v>
      </c>
    </row>
    <row r="127" spans="1:4" x14ac:dyDescent="0.25">
      <c r="A127" t="s">
        <v>18</v>
      </c>
      <c r="B127" t="s">
        <v>2188</v>
      </c>
      <c r="C127" t="s">
        <v>3509</v>
      </c>
      <c r="D127" s="10">
        <v>8.5</v>
      </c>
    </row>
    <row r="128" spans="1:4" x14ac:dyDescent="0.25">
      <c r="A128" t="s">
        <v>1302</v>
      </c>
      <c r="B128" t="s">
        <v>2519</v>
      </c>
      <c r="C128" t="s">
        <v>4512</v>
      </c>
      <c r="D128" s="10">
        <v>8.5</v>
      </c>
    </row>
    <row r="129" spans="1:4" x14ac:dyDescent="0.25">
      <c r="A129" t="s">
        <v>1302</v>
      </c>
      <c r="B129" t="s">
        <v>2519</v>
      </c>
      <c r="C129" t="s">
        <v>1165</v>
      </c>
      <c r="D129" s="10">
        <v>8.5</v>
      </c>
    </row>
    <row r="130" spans="1:4" x14ac:dyDescent="0.25">
      <c r="A130" t="s">
        <v>1302</v>
      </c>
      <c r="B130" t="s">
        <v>2519</v>
      </c>
      <c r="C130" t="s">
        <v>8146</v>
      </c>
      <c r="D130" s="10">
        <v>8.5</v>
      </c>
    </row>
    <row r="131" spans="1:4" x14ac:dyDescent="0.25">
      <c r="A131" t="s">
        <v>1649</v>
      </c>
      <c r="B131" t="s">
        <v>2712</v>
      </c>
      <c r="C131" t="s">
        <v>1165</v>
      </c>
      <c r="D131" s="10">
        <v>8.5</v>
      </c>
    </row>
    <row r="132" spans="1:4" x14ac:dyDescent="0.25">
      <c r="A132" t="s">
        <v>1649</v>
      </c>
      <c r="B132" t="s">
        <v>2712</v>
      </c>
      <c r="C132" t="s">
        <v>8146</v>
      </c>
      <c r="D132" s="10">
        <v>8.5</v>
      </c>
    </row>
    <row r="133" spans="1:4" x14ac:dyDescent="0.25">
      <c r="A133" t="s">
        <v>123</v>
      </c>
      <c r="B133" t="s">
        <v>3586</v>
      </c>
      <c r="C133" t="s">
        <v>449</v>
      </c>
      <c r="D133" s="10">
        <v>8.5</v>
      </c>
    </row>
    <row r="134" spans="1:4" x14ac:dyDescent="0.25">
      <c r="A134" t="s">
        <v>123</v>
      </c>
      <c r="B134" t="s">
        <v>3586</v>
      </c>
      <c r="C134" t="s">
        <v>317</v>
      </c>
      <c r="D134" s="10">
        <v>8.5</v>
      </c>
    </row>
    <row r="135" spans="1:4" x14ac:dyDescent="0.25">
      <c r="A135" t="s">
        <v>3720</v>
      </c>
      <c r="B135" t="s">
        <v>3721</v>
      </c>
      <c r="C135" t="s">
        <v>2173</v>
      </c>
      <c r="D135" s="10">
        <v>8.5</v>
      </c>
    </row>
    <row r="136" spans="1:4" x14ac:dyDescent="0.25">
      <c r="A136" t="s">
        <v>3720</v>
      </c>
      <c r="B136" t="s">
        <v>3721</v>
      </c>
      <c r="C136" t="s">
        <v>8143</v>
      </c>
      <c r="D136" s="10">
        <v>8.5</v>
      </c>
    </row>
    <row r="137" spans="1:4" x14ac:dyDescent="0.25">
      <c r="A137" t="s">
        <v>3720</v>
      </c>
      <c r="B137" t="s">
        <v>3721</v>
      </c>
      <c r="C137" t="s">
        <v>3509</v>
      </c>
      <c r="D137" s="10">
        <v>8.5</v>
      </c>
    </row>
    <row r="138" spans="1:4" x14ac:dyDescent="0.25">
      <c r="A138" t="s">
        <v>137</v>
      </c>
      <c r="B138" t="s">
        <v>3912</v>
      </c>
      <c r="C138" t="s">
        <v>317</v>
      </c>
      <c r="D138" s="10">
        <v>8.5</v>
      </c>
    </row>
    <row r="139" spans="1:4" x14ac:dyDescent="0.25">
      <c r="A139" t="s">
        <v>137</v>
      </c>
      <c r="B139" t="s">
        <v>3912</v>
      </c>
      <c r="C139" t="s">
        <v>676</v>
      </c>
      <c r="D139" s="10">
        <v>8.5</v>
      </c>
    </row>
    <row r="140" spans="1:4" x14ac:dyDescent="0.25">
      <c r="A140" t="s">
        <v>137</v>
      </c>
      <c r="B140" t="s">
        <v>3912</v>
      </c>
      <c r="C140" t="s">
        <v>4161</v>
      </c>
      <c r="D140" s="10">
        <v>8.5</v>
      </c>
    </row>
    <row r="141" spans="1:4" x14ac:dyDescent="0.25">
      <c r="A141" t="s">
        <v>60</v>
      </c>
      <c r="B141" t="s">
        <v>5304</v>
      </c>
      <c r="C141" t="s">
        <v>2173</v>
      </c>
      <c r="D141" s="10">
        <v>8.5</v>
      </c>
    </row>
    <row r="142" spans="1:4" x14ac:dyDescent="0.25">
      <c r="A142" t="s">
        <v>60</v>
      </c>
      <c r="B142" t="s">
        <v>5304</v>
      </c>
      <c r="C142" t="s">
        <v>4161</v>
      </c>
      <c r="D142" s="10">
        <v>8.5</v>
      </c>
    </row>
    <row r="143" spans="1:4" x14ac:dyDescent="0.25">
      <c r="A143" t="s">
        <v>18</v>
      </c>
      <c r="B143" t="s">
        <v>5969</v>
      </c>
      <c r="C143" t="s">
        <v>8143</v>
      </c>
      <c r="D143" s="10">
        <v>8.5</v>
      </c>
    </row>
    <row r="144" spans="1:4" x14ac:dyDescent="0.25">
      <c r="A144" t="s">
        <v>18</v>
      </c>
      <c r="B144" t="s">
        <v>5969</v>
      </c>
      <c r="C144" t="s">
        <v>3509</v>
      </c>
      <c r="D144" s="10">
        <v>8.5</v>
      </c>
    </row>
    <row r="145" spans="1:4" x14ac:dyDescent="0.25">
      <c r="A145" t="s">
        <v>6223</v>
      </c>
      <c r="B145" t="s">
        <v>6225</v>
      </c>
      <c r="C145" t="s">
        <v>449</v>
      </c>
      <c r="D145" s="10">
        <v>8.5</v>
      </c>
    </row>
    <row r="146" spans="1:4" x14ac:dyDescent="0.25">
      <c r="A146" t="s">
        <v>6223</v>
      </c>
      <c r="B146" t="s">
        <v>6225</v>
      </c>
      <c r="C146" t="s">
        <v>1165</v>
      </c>
      <c r="D146" s="10">
        <v>8.5</v>
      </c>
    </row>
    <row r="147" spans="1:4" x14ac:dyDescent="0.25">
      <c r="A147" t="s">
        <v>6223</v>
      </c>
      <c r="B147" t="s">
        <v>6225</v>
      </c>
      <c r="C147" t="s">
        <v>7682</v>
      </c>
      <c r="D147" s="10">
        <v>8.5</v>
      </c>
    </row>
    <row r="148" spans="1:4" x14ac:dyDescent="0.25">
      <c r="A148" t="s">
        <v>6223</v>
      </c>
      <c r="B148" t="s">
        <v>6225</v>
      </c>
      <c r="C148" t="s">
        <v>3509</v>
      </c>
      <c r="D148" s="10">
        <v>8.5</v>
      </c>
    </row>
    <row r="149" spans="1:4" x14ac:dyDescent="0.25">
      <c r="A149" t="s">
        <v>6223</v>
      </c>
      <c r="B149" t="s">
        <v>6225</v>
      </c>
      <c r="C149" t="s">
        <v>8146</v>
      </c>
      <c r="D149" s="10">
        <v>8.5</v>
      </c>
    </row>
    <row r="150" spans="1:4" x14ac:dyDescent="0.25">
      <c r="A150" t="s">
        <v>6458</v>
      </c>
      <c r="B150" t="s">
        <v>6459</v>
      </c>
      <c r="C150" t="s">
        <v>1165</v>
      </c>
      <c r="D150" s="10">
        <v>8.5</v>
      </c>
    </row>
    <row r="151" spans="1:4" x14ac:dyDescent="0.25">
      <c r="A151" t="s">
        <v>6458</v>
      </c>
      <c r="B151" t="s">
        <v>6459</v>
      </c>
      <c r="C151" t="s">
        <v>4056</v>
      </c>
      <c r="D151" s="10">
        <v>8.5</v>
      </c>
    </row>
    <row r="152" spans="1:4" x14ac:dyDescent="0.25">
      <c r="A152" t="s">
        <v>614</v>
      </c>
      <c r="B152" t="s">
        <v>6823</v>
      </c>
      <c r="C152" t="s">
        <v>1165</v>
      </c>
      <c r="D152" s="10">
        <v>8.5</v>
      </c>
    </row>
    <row r="153" spans="1:4" x14ac:dyDescent="0.25">
      <c r="A153" t="s">
        <v>614</v>
      </c>
      <c r="B153" t="s">
        <v>6823</v>
      </c>
      <c r="C153" t="s">
        <v>3509</v>
      </c>
      <c r="D153" s="10">
        <v>8.5</v>
      </c>
    </row>
    <row r="154" spans="1:4" x14ac:dyDescent="0.25">
      <c r="A154" t="s">
        <v>1274</v>
      </c>
      <c r="B154" t="s">
        <v>6993</v>
      </c>
      <c r="C154" t="s">
        <v>676</v>
      </c>
      <c r="D154" s="10">
        <v>8.5</v>
      </c>
    </row>
    <row r="155" spans="1:4" x14ac:dyDescent="0.25">
      <c r="A155" t="s">
        <v>7941</v>
      </c>
      <c r="B155" t="s">
        <v>7942</v>
      </c>
      <c r="C155" t="s">
        <v>1165</v>
      </c>
      <c r="D155" s="10">
        <v>8.5</v>
      </c>
    </row>
    <row r="156" spans="1:4" x14ac:dyDescent="0.25">
      <c r="A156" t="s">
        <v>7941</v>
      </c>
      <c r="B156" t="s">
        <v>7942</v>
      </c>
      <c r="C156" t="s">
        <v>6133</v>
      </c>
      <c r="D156" s="10">
        <v>8.5</v>
      </c>
    </row>
    <row r="157" spans="1:4" x14ac:dyDescent="0.25">
      <c r="A157" t="s">
        <v>21</v>
      </c>
      <c r="B157" t="s">
        <v>132</v>
      </c>
      <c r="C157" t="s">
        <v>317</v>
      </c>
      <c r="D157" s="10">
        <v>8.4</v>
      </c>
    </row>
    <row r="158" spans="1:4" x14ac:dyDescent="0.25">
      <c r="A158" t="s">
        <v>21</v>
      </c>
      <c r="B158" t="s">
        <v>132</v>
      </c>
      <c r="C158" t="s">
        <v>3894</v>
      </c>
      <c r="D158" s="10">
        <v>8.4</v>
      </c>
    </row>
    <row r="159" spans="1:4" x14ac:dyDescent="0.25">
      <c r="A159" t="s">
        <v>21</v>
      </c>
      <c r="B159" t="s">
        <v>132</v>
      </c>
      <c r="C159" t="s">
        <v>6133</v>
      </c>
      <c r="D159" s="10">
        <v>8.4</v>
      </c>
    </row>
    <row r="160" spans="1:4" x14ac:dyDescent="0.25">
      <c r="A160" t="s">
        <v>21</v>
      </c>
      <c r="B160" t="s">
        <v>132</v>
      </c>
      <c r="C160" t="s">
        <v>4161</v>
      </c>
      <c r="D160" s="10">
        <v>8.4</v>
      </c>
    </row>
    <row r="161" spans="1:4" x14ac:dyDescent="0.25">
      <c r="A161" t="s">
        <v>1109</v>
      </c>
      <c r="B161" t="s">
        <v>1111</v>
      </c>
      <c r="C161" t="s">
        <v>4512</v>
      </c>
      <c r="D161" s="10">
        <v>8.4</v>
      </c>
    </row>
    <row r="162" spans="1:4" x14ac:dyDescent="0.25">
      <c r="A162" t="s">
        <v>1109</v>
      </c>
      <c r="B162" t="s">
        <v>1111</v>
      </c>
      <c r="C162" t="s">
        <v>1165</v>
      </c>
      <c r="D162" s="10">
        <v>8.4</v>
      </c>
    </row>
    <row r="163" spans="1:4" x14ac:dyDescent="0.25">
      <c r="A163" t="s">
        <v>1109</v>
      </c>
      <c r="B163" t="s">
        <v>1111</v>
      </c>
      <c r="C163" t="s">
        <v>7682</v>
      </c>
      <c r="D163" s="10">
        <v>8.4</v>
      </c>
    </row>
    <row r="164" spans="1:4" x14ac:dyDescent="0.25">
      <c r="A164" t="s">
        <v>1109</v>
      </c>
      <c r="B164" t="s">
        <v>1111</v>
      </c>
      <c r="C164" t="s">
        <v>8146</v>
      </c>
      <c r="D164" s="10">
        <v>8.4</v>
      </c>
    </row>
    <row r="165" spans="1:4" x14ac:dyDescent="0.25">
      <c r="A165" t="s">
        <v>1422</v>
      </c>
      <c r="B165" t="s">
        <v>2286</v>
      </c>
      <c r="C165" t="s">
        <v>676</v>
      </c>
      <c r="D165" s="10">
        <v>8.4</v>
      </c>
    </row>
    <row r="166" spans="1:4" x14ac:dyDescent="0.25">
      <c r="A166" t="s">
        <v>1422</v>
      </c>
      <c r="B166" t="s">
        <v>2286</v>
      </c>
      <c r="C166" t="s">
        <v>6665</v>
      </c>
      <c r="D166" s="10">
        <v>8.4</v>
      </c>
    </row>
    <row r="167" spans="1:4" x14ac:dyDescent="0.25">
      <c r="A167" t="s">
        <v>2341</v>
      </c>
      <c r="B167" t="s">
        <v>2343</v>
      </c>
      <c r="C167" t="s">
        <v>449</v>
      </c>
      <c r="D167" s="10">
        <v>8.4</v>
      </c>
    </row>
    <row r="168" spans="1:4" x14ac:dyDescent="0.25">
      <c r="A168" t="s">
        <v>2341</v>
      </c>
      <c r="B168" t="s">
        <v>2343</v>
      </c>
      <c r="C168" t="s">
        <v>317</v>
      </c>
      <c r="D168" s="10">
        <v>8.4</v>
      </c>
    </row>
    <row r="169" spans="1:4" x14ac:dyDescent="0.25">
      <c r="A169" t="s">
        <v>2341</v>
      </c>
      <c r="B169" t="s">
        <v>2343</v>
      </c>
      <c r="C169" t="s">
        <v>1165</v>
      </c>
      <c r="D169" s="10">
        <v>8.4</v>
      </c>
    </row>
    <row r="170" spans="1:4" x14ac:dyDescent="0.25">
      <c r="A170" t="s">
        <v>2341</v>
      </c>
      <c r="B170" t="s">
        <v>2343</v>
      </c>
      <c r="C170" t="s">
        <v>428</v>
      </c>
      <c r="D170" s="10">
        <v>8.4</v>
      </c>
    </row>
    <row r="171" spans="1:4" x14ac:dyDescent="0.25">
      <c r="A171" t="s">
        <v>2341</v>
      </c>
      <c r="B171" t="s">
        <v>2343</v>
      </c>
      <c r="C171" t="s">
        <v>8146</v>
      </c>
      <c r="D171" s="10">
        <v>8.4</v>
      </c>
    </row>
    <row r="172" spans="1:4" x14ac:dyDescent="0.25">
      <c r="A172" t="s">
        <v>2601</v>
      </c>
      <c r="B172" t="s">
        <v>2602</v>
      </c>
      <c r="C172" t="s">
        <v>4512</v>
      </c>
      <c r="D172" s="10">
        <v>8.4</v>
      </c>
    </row>
    <row r="173" spans="1:4" x14ac:dyDescent="0.25">
      <c r="A173" t="s">
        <v>2601</v>
      </c>
      <c r="B173" t="s">
        <v>2602</v>
      </c>
      <c r="C173" t="s">
        <v>1165</v>
      </c>
      <c r="D173" s="10">
        <v>8.4</v>
      </c>
    </row>
    <row r="174" spans="1:4" x14ac:dyDescent="0.25">
      <c r="A174" t="s">
        <v>2601</v>
      </c>
      <c r="B174" t="s">
        <v>2602</v>
      </c>
      <c r="C174" t="s">
        <v>7682</v>
      </c>
      <c r="D174" s="10">
        <v>8.4</v>
      </c>
    </row>
    <row r="175" spans="1:4" x14ac:dyDescent="0.25">
      <c r="A175" t="s">
        <v>2601</v>
      </c>
      <c r="B175" t="s">
        <v>2602</v>
      </c>
      <c r="C175" t="s">
        <v>8146</v>
      </c>
      <c r="D175" s="10">
        <v>8.4</v>
      </c>
    </row>
    <row r="176" spans="1:4" x14ac:dyDescent="0.25">
      <c r="A176" t="s">
        <v>2654</v>
      </c>
      <c r="B176" t="s">
        <v>2655</v>
      </c>
      <c r="C176" t="s">
        <v>449</v>
      </c>
      <c r="D176" s="10">
        <v>8.4</v>
      </c>
    </row>
    <row r="177" spans="1:4" x14ac:dyDescent="0.25">
      <c r="A177" t="s">
        <v>2654</v>
      </c>
      <c r="B177" t="s">
        <v>2655</v>
      </c>
      <c r="C177" t="s">
        <v>317</v>
      </c>
      <c r="D177" s="10">
        <v>8.4</v>
      </c>
    </row>
    <row r="178" spans="1:4" x14ac:dyDescent="0.25">
      <c r="A178" t="s">
        <v>2654</v>
      </c>
      <c r="B178" t="s">
        <v>2655</v>
      </c>
      <c r="C178" t="s">
        <v>428</v>
      </c>
      <c r="D178" s="10">
        <v>8.4</v>
      </c>
    </row>
    <row r="179" spans="1:4" x14ac:dyDescent="0.25">
      <c r="A179" t="s">
        <v>2654</v>
      </c>
      <c r="B179" t="s">
        <v>2655</v>
      </c>
      <c r="C179" t="s">
        <v>4161</v>
      </c>
      <c r="D179" s="10">
        <v>8.4</v>
      </c>
    </row>
    <row r="180" spans="1:4" x14ac:dyDescent="0.25">
      <c r="A180" t="s">
        <v>2926</v>
      </c>
      <c r="B180" t="s">
        <v>2927</v>
      </c>
      <c r="C180" t="s">
        <v>8145</v>
      </c>
      <c r="D180" s="10">
        <v>8.4</v>
      </c>
    </row>
    <row r="181" spans="1:4" x14ac:dyDescent="0.25">
      <c r="A181" t="s">
        <v>2926</v>
      </c>
      <c r="B181" t="s">
        <v>2927</v>
      </c>
      <c r="C181" t="s">
        <v>1165</v>
      </c>
      <c r="D181" s="10">
        <v>8.4</v>
      </c>
    </row>
    <row r="182" spans="1:4" x14ac:dyDescent="0.25">
      <c r="A182" t="s">
        <v>2622</v>
      </c>
      <c r="B182" t="s">
        <v>3848</v>
      </c>
      <c r="C182" t="s">
        <v>317</v>
      </c>
      <c r="D182" s="10">
        <v>8.4</v>
      </c>
    </row>
    <row r="183" spans="1:4" x14ac:dyDescent="0.25">
      <c r="A183" t="s">
        <v>2622</v>
      </c>
      <c r="B183" t="s">
        <v>3848</v>
      </c>
      <c r="C183" t="s">
        <v>3894</v>
      </c>
      <c r="D183" s="10">
        <v>8.4</v>
      </c>
    </row>
    <row r="184" spans="1:4" x14ac:dyDescent="0.25">
      <c r="A184" t="s">
        <v>2622</v>
      </c>
      <c r="B184" t="s">
        <v>3848</v>
      </c>
      <c r="C184" t="s">
        <v>428</v>
      </c>
      <c r="D184" s="10">
        <v>8.4</v>
      </c>
    </row>
    <row r="185" spans="1:4" x14ac:dyDescent="0.25">
      <c r="A185" t="s">
        <v>1274</v>
      </c>
      <c r="B185" t="s">
        <v>3911</v>
      </c>
      <c r="C185" t="s">
        <v>1165</v>
      </c>
      <c r="D185" s="10">
        <v>8.4</v>
      </c>
    </row>
    <row r="186" spans="1:4" x14ac:dyDescent="0.25">
      <c r="A186" t="s">
        <v>1274</v>
      </c>
      <c r="B186" t="s">
        <v>3911</v>
      </c>
      <c r="C186" t="s">
        <v>2173</v>
      </c>
      <c r="D186" s="10">
        <v>8.4</v>
      </c>
    </row>
    <row r="187" spans="1:4" x14ac:dyDescent="0.25">
      <c r="A187" t="s">
        <v>8</v>
      </c>
      <c r="B187" t="s">
        <v>4093</v>
      </c>
      <c r="C187" t="s">
        <v>449</v>
      </c>
      <c r="D187" s="10">
        <v>8.4</v>
      </c>
    </row>
    <row r="188" spans="1:4" x14ac:dyDescent="0.25">
      <c r="A188" t="s">
        <v>8</v>
      </c>
      <c r="B188" t="s">
        <v>4093</v>
      </c>
      <c r="C188" t="s">
        <v>317</v>
      </c>
      <c r="D188" s="10">
        <v>8.4</v>
      </c>
    </row>
    <row r="189" spans="1:4" x14ac:dyDescent="0.25">
      <c r="A189" t="s">
        <v>8</v>
      </c>
      <c r="B189" t="s">
        <v>4093</v>
      </c>
      <c r="C189" t="s">
        <v>4161</v>
      </c>
      <c r="D189" s="10">
        <v>8.4</v>
      </c>
    </row>
    <row r="190" spans="1:4" x14ac:dyDescent="0.25">
      <c r="A190" t="s">
        <v>15</v>
      </c>
      <c r="B190" t="s">
        <v>4278</v>
      </c>
      <c r="C190" t="s">
        <v>1165</v>
      </c>
      <c r="D190" s="10">
        <v>8.4</v>
      </c>
    </row>
    <row r="191" spans="1:4" x14ac:dyDescent="0.25">
      <c r="A191" t="s">
        <v>3059</v>
      </c>
      <c r="B191" t="s">
        <v>4328</v>
      </c>
      <c r="C191" t="s">
        <v>317</v>
      </c>
      <c r="D191" s="10">
        <v>8.4</v>
      </c>
    </row>
    <row r="192" spans="1:4" x14ac:dyDescent="0.25">
      <c r="A192" t="s">
        <v>3059</v>
      </c>
      <c r="B192" t="s">
        <v>4328</v>
      </c>
      <c r="C192" t="s">
        <v>4512</v>
      </c>
      <c r="D192" s="10">
        <v>8.4</v>
      </c>
    </row>
    <row r="193" spans="1:4" x14ac:dyDescent="0.25">
      <c r="A193" t="s">
        <v>3059</v>
      </c>
      <c r="B193" t="s">
        <v>4328</v>
      </c>
      <c r="C193" t="s">
        <v>1165</v>
      </c>
      <c r="D193" s="10">
        <v>8.4</v>
      </c>
    </row>
    <row r="194" spans="1:4" x14ac:dyDescent="0.25">
      <c r="A194" t="s">
        <v>3059</v>
      </c>
      <c r="B194" t="s">
        <v>4328</v>
      </c>
      <c r="C194" t="s">
        <v>7682</v>
      </c>
      <c r="D194" s="10">
        <v>8.4</v>
      </c>
    </row>
    <row r="195" spans="1:4" x14ac:dyDescent="0.25">
      <c r="A195" t="s">
        <v>3059</v>
      </c>
      <c r="B195" t="s">
        <v>4328</v>
      </c>
      <c r="C195" t="s">
        <v>8146</v>
      </c>
      <c r="D195" s="10">
        <v>8.4</v>
      </c>
    </row>
    <row r="196" spans="1:4" x14ac:dyDescent="0.25">
      <c r="A196" t="s">
        <v>4394</v>
      </c>
      <c r="B196" t="s">
        <v>4395</v>
      </c>
      <c r="C196" t="s">
        <v>3034</v>
      </c>
      <c r="D196" s="10">
        <v>8.4</v>
      </c>
    </row>
    <row r="197" spans="1:4" x14ac:dyDescent="0.25">
      <c r="A197" t="s">
        <v>4394</v>
      </c>
      <c r="B197" t="s">
        <v>4395</v>
      </c>
      <c r="C197" t="s">
        <v>4056</v>
      </c>
      <c r="D197" s="10">
        <v>8.4</v>
      </c>
    </row>
    <row r="198" spans="1:4" x14ac:dyDescent="0.25">
      <c r="A198" t="s">
        <v>235</v>
      </c>
      <c r="B198" t="s">
        <v>4824</v>
      </c>
      <c r="C198" t="s">
        <v>317</v>
      </c>
      <c r="D198" s="10">
        <v>8.4</v>
      </c>
    </row>
    <row r="199" spans="1:4" x14ac:dyDescent="0.25">
      <c r="A199" t="s">
        <v>235</v>
      </c>
      <c r="B199" t="s">
        <v>4824</v>
      </c>
      <c r="C199" t="s">
        <v>1165</v>
      </c>
      <c r="D199" s="10">
        <v>8.4</v>
      </c>
    </row>
    <row r="200" spans="1:4" x14ac:dyDescent="0.25">
      <c r="A200" t="s">
        <v>235</v>
      </c>
      <c r="B200" t="s">
        <v>4824</v>
      </c>
      <c r="C200" t="s">
        <v>3509</v>
      </c>
      <c r="D200" s="10">
        <v>8.4</v>
      </c>
    </row>
    <row r="201" spans="1:4" x14ac:dyDescent="0.25">
      <c r="A201" t="s">
        <v>235</v>
      </c>
      <c r="B201" t="s">
        <v>4824</v>
      </c>
      <c r="C201" t="s">
        <v>8146</v>
      </c>
      <c r="D201" s="10">
        <v>8.4</v>
      </c>
    </row>
    <row r="202" spans="1:4" x14ac:dyDescent="0.25">
      <c r="A202" t="s">
        <v>5917</v>
      </c>
      <c r="B202" t="s">
        <v>5919</v>
      </c>
      <c r="C202" t="s">
        <v>676</v>
      </c>
      <c r="D202" s="10">
        <v>8.4</v>
      </c>
    </row>
    <row r="203" spans="1:4" x14ac:dyDescent="0.25">
      <c r="A203" t="s">
        <v>5917</v>
      </c>
      <c r="B203" t="s">
        <v>5919</v>
      </c>
      <c r="C203" t="s">
        <v>1165</v>
      </c>
      <c r="D203" s="10">
        <v>8.4</v>
      </c>
    </row>
    <row r="204" spans="1:4" x14ac:dyDescent="0.25">
      <c r="A204" t="s">
        <v>5917</v>
      </c>
      <c r="B204" t="s">
        <v>5919</v>
      </c>
      <c r="C204" t="s">
        <v>7682</v>
      </c>
      <c r="D204" s="10">
        <v>8.4</v>
      </c>
    </row>
    <row r="205" spans="1:4" x14ac:dyDescent="0.25">
      <c r="A205" t="s">
        <v>5917</v>
      </c>
      <c r="B205" t="s">
        <v>5919</v>
      </c>
      <c r="C205" t="s">
        <v>6665</v>
      </c>
      <c r="D205" s="10">
        <v>8.4</v>
      </c>
    </row>
    <row r="206" spans="1:4" x14ac:dyDescent="0.25">
      <c r="A206" t="s">
        <v>403</v>
      </c>
      <c r="B206" t="s">
        <v>6186</v>
      </c>
      <c r="C206" t="s">
        <v>1165</v>
      </c>
      <c r="D206" s="10">
        <v>8.4</v>
      </c>
    </row>
    <row r="207" spans="1:4" x14ac:dyDescent="0.25">
      <c r="A207" t="s">
        <v>6438</v>
      </c>
      <c r="B207" t="s">
        <v>6440</v>
      </c>
      <c r="C207" t="s">
        <v>449</v>
      </c>
      <c r="D207" s="10">
        <v>8.4</v>
      </c>
    </row>
    <row r="208" spans="1:4" x14ac:dyDescent="0.25">
      <c r="A208" t="s">
        <v>6438</v>
      </c>
      <c r="B208" t="s">
        <v>6440</v>
      </c>
      <c r="C208" t="s">
        <v>3894</v>
      </c>
      <c r="D208" s="10">
        <v>8.4</v>
      </c>
    </row>
    <row r="209" spans="1:4" x14ac:dyDescent="0.25">
      <c r="A209" t="s">
        <v>6438</v>
      </c>
      <c r="B209" t="s">
        <v>6440</v>
      </c>
      <c r="C209" t="s">
        <v>8145</v>
      </c>
      <c r="D209" s="10">
        <v>8.4</v>
      </c>
    </row>
    <row r="210" spans="1:4" x14ac:dyDescent="0.25">
      <c r="A210" t="s">
        <v>6438</v>
      </c>
      <c r="B210" t="s">
        <v>6440</v>
      </c>
      <c r="C210" t="s">
        <v>4161</v>
      </c>
      <c r="D210" s="10">
        <v>8.4</v>
      </c>
    </row>
    <row r="211" spans="1:4" x14ac:dyDescent="0.25">
      <c r="A211" t="s">
        <v>6438</v>
      </c>
      <c r="B211" t="s">
        <v>6440</v>
      </c>
      <c r="C211" t="s">
        <v>3509</v>
      </c>
      <c r="D211" s="10">
        <v>8.4</v>
      </c>
    </row>
    <row r="212" spans="1:4" x14ac:dyDescent="0.25">
      <c r="A212" t="s">
        <v>4861</v>
      </c>
      <c r="B212" t="s">
        <v>6575</v>
      </c>
      <c r="C212" t="s">
        <v>1165</v>
      </c>
      <c r="D212" s="10">
        <v>8.4</v>
      </c>
    </row>
    <row r="213" spans="1:4" x14ac:dyDescent="0.25">
      <c r="A213" t="s">
        <v>4861</v>
      </c>
      <c r="B213" t="s">
        <v>6575</v>
      </c>
      <c r="C213" t="s">
        <v>8143</v>
      </c>
      <c r="D213" s="10">
        <v>8.4</v>
      </c>
    </row>
    <row r="214" spans="1:4" x14ac:dyDescent="0.25">
      <c r="A214" t="s">
        <v>4861</v>
      </c>
      <c r="B214" t="s">
        <v>6575</v>
      </c>
      <c r="C214" t="s">
        <v>3509</v>
      </c>
      <c r="D214" s="10">
        <v>8.4</v>
      </c>
    </row>
    <row r="215" spans="1:4" x14ac:dyDescent="0.25">
      <c r="A215" t="s">
        <v>6815</v>
      </c>
      <c r="B215" t="s">
        <v>6816</v>
      </c>
      <c r="C215" t="s">
        <v>8145</v>
      </c>
      <c r="D215" s="10">
        <v>8.4</v>
      </c>
    </row>
    <row r="216" spans="1:4" x14ac:dyDescent="0.25">
      <c r="A216" t="s">
        <v>6815</v>
      </c>
      <c r="B216" t="s">
        <v>6816</v>
      </c>
      <c r="C216" t="s">
        <v>1165</v>
      </c>
      <c r="D216" s="10">
        <v>8.4</v>
      </c>
    </row>
    <row r="217" spans="1:4" x14ac:dyDescent="0.25">
      <c r="A217" t="s">
        <v>596</v>
      </c>
      <c r="B217" t="s">
        <v>7214</v>
      </c>
      <c r="C217" t="s">
        <v>8145</v>
      </c>
      <c r="D217" s="10">
        <v>8.4</v>
      </c>
    </row>
    <row r="218" spans="1:4" x14ac:dyDescent="0.25">
      <c r="A218" t="s">
        <v>596</v>
      </c>
      <c r="B218" t="s">
        <v>7214</v>
      </c>
      <c r="C218" t="s">
        <v>1165</v>
      </c>
      <c r="D218" s="10">
        <v>8.4</v>
      </c>
    </row>
    <row r="219" spans="1:4" x14ac:dyDescent="0.25">
      <c r="A219" t="s">
        <v>596</v>
      </c>
      <c r="B219" t="s">
        <v>7214</v>
      </c>
      <c r="C219" t="s">
        <v>3509</v>
      </c>
      <c r="D219" s="10">
        <v>8.4</v>
      </c>
    </row>
    <row r="220" spans="1:4" x14ac:dyDescent="0.25">
      <c r="A220" t="s">
        <v>7496</v>
      </c>
      <c r="B220" t="s">
        <v>7497</v>
      </c>
      <c r="C220" t="s">
        <v>1165</v>
      </c>
      <c r="D220" s="10">
        <v>8.4</v>
      </c>
    </row>
    <row r="221" spans="1:4" x14ac:dyDescent="0.25">
      <c r="A221" t="s">
        <v>7496</v>
      </c>
      <c r="B221" t="s">
        <v>7497</v>
      </c>
      <c r="C221" t="s">
        <v>8143</v>
      </c>
      <c r="D221" s="10">
        <v>8.4</v>
      </c>
    </row>
    <row r="222" spans="1:4" x14ac:dyDescent="0.25">
      <c r="A222" t="s">
        <v>7652</v>
      </c>
      <c r="B222" t="s">
        <v>7653</v>
      </c>
      <c r="C222" t="s">
        <v>3034</v>
      </c>
      <c r="D222" s="10">
        <v>8.4</v>
      </c>
    </row>
    <row r="223" spans="1:4" x14ac:dyDescent="0.25">
      <c r="A223" t="s">
        <v>7652</v>
      </c>
      <c r="B223" t="s">
        <v>7653</v>
      </c>
      <c r="C223" t="s">
        <v>8144</v>
      </c>
      <c r="D223" s="10">
        <v>8.4</v>
      </c>
    </row>
    <row r="224" spans="1:4" x14ac:dyDescent="0.25">
      <c r="A224" t="s">
        <v>7965</v>
      </c>
      <c r="B224" t="s">
        <v>7966</v>
      </c>
      <c r="C224" t="s">
        <v>3894</v>
      </c>
      <c r="D224" s="10">
        <v>8.4</v>
      </c>
    </row>
    <row r="225" spans="1:4" x14ac:dyDescent="0.25">
      <c r="A225" t="s">
        <v>7965</v>
      </c>
      <c r="B225" t="s">
        <v>7966</v>
      </c>
      <c r="C225" t="s">
        <v>676</v>
      </c>
      <c r="D225" s="10">
        <v>8.4</v>
      </c>
    </row>
    <row r="226" spans="1:4" x14ac:dyDescent="0.25">
      <c r="A226" t="s">
        <v>7965</v>
      </c>
      <c r="B226" t="s">
        <v>7966</v>
      </c>
      <c r="C226" t="s">
        <v>6133</v>
      </c>
      <c r="D226" s="10">
        <v>8.4</v>
      </c>
    </row>
    <row r="227" spans="1:4" x14ac:dyDescent="0.25">
      <c r="A227" t="s">
        <v>103</v>
      </c>
      <c r="B227" t="s">
        <v>104</v>
      </c>
      <c r="C227" t="s">
        <v>317</v>
      </c>
      <c r="D227" s="10">
        <v>8.3000000000000007</v>
      </c>
    </row>
    <row r="228" spans="1:4" x14ac:dyDescent="0.25">
      <c r="A228" t="s">
        <v>103</v>
      </c>
      <c r="B228" t="s">
        <v>104</v>
      </c>
      <c r="C228" t="s">
        <v>3894</v>
      </c>
      <c r="D228" s="10">
        <v>8.3000000000000007</v>
      </c>
    </row>
    <row r="229" spans="1:4" x14ac:dyDescent="0.25">
      <c r="A229" t="s">
        <v>103</v>
      </c>
      <c r="B229" t="s">
        <v>104</v>
      </c>
      <c r="C229" t="s">
        <v>676</v>
      </c>
      <c r="D229" s="10">
        <v>8.3000000000000007</v>
      </c>
    </row>
    <row r="230" spans="1:4" x14ac:dyDescent="0.25">
      <c r="A230" t="s">
        <v>103</v>
      </c>
      <c r="B230" t="s">
        <v>104</v>
      </c>
      <c r="C230" t="s">
        <v>6133</v>
      </c>
      <c r="D230" s="10">
        <v>8.3000000000000007</v>
      </c>
    </row>
    <row r="231" spans="1:4" x14ac:dyDescent="0.25">
      <c r="A231" t="s">
        <v>103</v>
      </c>
      <c r="B231" t="s">
        <v>104</v>
      </c>
      <c r="C231" t="s">
        <v>428</v>
      </c>
      <c r="D231" s="10">
        <v>8.3000000000000007</v>
      </c>
    </row>
    <row r="232" spans="1:4" x14ac:dyDescent="0.25">
      <c r="A232" t="s">
        <v>147</v>
      </c>
      <c r="B232" t="s">
        <v>149</v>
      </c>
      <c r="C232" t="s">
        <v>317</v>
      </c>
      <c r="D232" s="10">
        <v>8.3000000000000007</v>
      </c>
    </row>
    <row r="233" spans="1:4" x14ac:dyDescent="0.25">
      <c r="A233" t="s">
        <v>147</v>
      </c>
      <c r="B233" t="s">
        <v>149</v>
      </c>
      <c r="C233" t="s">
        <v>3894</v>
      </c>
      <c r="D233" s="10">
        <v>8.3000000000000007</v>
      </c>
    </row>
    <row r="234" spans="1:4" x14ac:dyDescent="0.25">
      <c r="A234" t="s">
        <v>147</v>
      </c>
      <c r="B234" t="s">
        <v>149</v>
      </c>
      <c r="C234" t="s">
        <v>676</v>
      </c>
      <c r="D234" s="10">
        <v>8.3000000000000007</v>
      </c>
    </row>
    <row r="235" spans="1:4" x14ac:dyDescent="0.25">
      <c r="A235" t="s">
        <v>147</v>
      </c>
      <c r="B235" t="s">
        <v>149</v>
      </c>
      <c r="C235" t="s">
        <v>6133</v>
      </c>
      <c r="D235" s="10">
        <v>8.3000000000000007</v>
      </c>
    </row>
    <row r="236" spans="1:4" x14ac:dyDescent="0.25">
      <c r="A236" t="s">
        <v>147</v>
      </c>
      <c r="B236" t="s">
        <v>176</v>
      </c>
      <c r="C236" t="s">
        <v>317</v>
      </c>
      <c r="D236" s="10">
        <v>8.3000000000000007</v>
      </c>
    </row>
    <row r="237" spans="1:4" x14ac:dyDescent="0.25">
      <c r="A237" t="s">
        <v>147</v>
      </c>
      <c r="B237" t="s">
        <v>176</v>
      </c>
      <c r="C237" t="s">
        <v>3894</v>
      </c>
      <c r="D237" s="10">
        <v>8.3000000000000007</v>
      </c>
    </row>
    <row r="238" spans="1:4" x14ac:dyDescent="0.25">
      <c r="A238" t="s">
        <v>147</v>
      </c>
      <c r="B238" t="s">
        <v>176</v>
      </c>
      <c r="C238" t="s">
        <v>676</v>
      </c>
      <c r="D238" s="10">
        <v>8.3000000000000007</v>
      </c>
    </row>
    <row r="239" spans="1:4" x14ac:dyDescent="0.25">
      <c r="A239" t="s">
        <v>147</v>
      </c>
      <c r="B239" t="s">
        <v>176</v>
      </c>
      <c r="C239" t="s">
        <v>1165</v>
      </c>
      <c r="D239" s="10">
        <v>8.3000000000000007</v>
      </c>
    </row>
    <row r="240" spans="1:4" x14ac:dyDescent="0.25">
      <c r="A240" t="s">
        <v>147</v>
      </c>
      <c r="B240" t="s">
        <v>176</v>
      </c>
      <c r="C240" t="s">
        <v>6133</v>
      </c>
      <c r="D240" s="10">
        <v>8.3000000000000007</v>
      </c>
    </row>
    <row r="241" spans="1:4" x14ac:dyDescent="0.25">
      <c r="A241" t="s">
        <v>147</v>
      </c>
      <c r="B241" t="s">
        <v>176</v>
      </c>
      <c r="C241" t="s">
        <v>428</v>
      </c>
      <c r="D241" s="10">
        <v>8.3000000000000007</v>
      </c>
    </row>
    <row r="242" spans="1:4" x14ac:dyDescent="0.25">
      <c r="A242" t="s">
        <v>18</v>
      </c>
      <c r="B242" t="s">
        <v>264</v>
      </c>
      <c r="C242" t="s">
        <v>449</v>
      </c>
      <c r="D242" s="10">
        <v>8.3000000000000007</v>
      </c>
    </row>
    <row r="243" spans="1:4" x14ac:dyDescent="0.25">
      <c r="A243" t="s">
        <v>18</v>
      </c>
      <c r="B243" t="s">
        <v>264</v>
      </c>
      <c r="C243" t="s">
        <v>317</v>
      </c>
      <c r="D243" s="10">
        <v>8.3000000000000007</v>
      </c>
    </row>
    <row r="244" spans="1:4" x14ac:dyDescent="0.25">
      <c r="A244" t="s">
        <v>596</v>
      </c>
      <c r="B244" t="s">
        <v>1137</v>
      </c>
      <c r="C244" t="s">
        <v>317</v>
      </c>
      <c r="D244" s="10">
        <v>8.3000000000000007</v>
      </c>
    </row>
    <row r="245" spans="1:4" x14ac:dyDescent="0.25">
      <c r="A245" t="s">
        <v>596</v>
      </c>
      <c r="B245" t="s">
        <v>1137</v>
      </c>
      <c r="C245" t="s">
        <v>1165</v>
      </c>
      <c r="D245" s="10">
        <v>8.3000000000000007</v>
      </c>
    </row>
    <row r="246" spans="1:4" x14ac:dyDescent="0.25">
      <c r="A246" t="s">
        <v>596</v>
      </c>
      <c r="B246" t="s">
        <v>1137</v>
      </c>
      <c r="C246" t="s">
        <v>8146</v>
      </c>
      <c r="D246" s="10">
        <v>8.3000000000000007</v>
      </c>
    </row>
    <row r="247" spans="1:4" x14ac:dyDescent="0.25">
      <c r="A247" t="s">
        <v>123</v>
      </c>
      <c r="B247" t="s">
        <v>1876</v>
      </c>
      <c r="C247" t="s">
        <v>449</v>
      </c>
      <c r="D247" s="10">
        <v>8.3000000000000007</v>
      </c>
    </row>
    <row r="248" spans="1:4" x14ac:dyDescent="0.25">
      <c r="A248" t="s">
        <v>123</v>
      </c>
      <c r="B248" t="s">
        <v>1876</v>
      </c>
      <c r="C248" t="s">
        <v>317</v>
      </c>
      <c r="D248" s="10">
        <v>8.3000000000000007</v>
      </c>
    </row>
    <row r="249" spans="1:4" x14ac:dyDescent="0.25">
      <c r="A249" t="s">
        <v>123</v>
      </c>
      <c r="B249" t="s">
        <v>1876</v>
      </c>
      <c r="C249" t="s">
        <v>428</v>
      </c>
      <c r="D249" s="10">
        <v>8.3000000000000007</v>
      </c>
    </row>
    <row r="250" spans="1:4" x14ac:dyDescent="0.25">
      <c r="A250" t="s">
        <v>1671</v>
      </c>
      <c r="B250" t="s">
        <v>2473</v>
      </c>
      <c r="C250" t="s">
        <v>8145</v>
      </c>
      <c r="D250" s="10">
        <v>8.3000000000000007</v>
      </c>
    </row>
    <row r="251" spans="1:4" x14ac:dyDescent="0.25">
      <c r="A251" t="s">
        <v>1671</v>
      </c>
      <c r="B251" t="s">
        <v>2473</v>
      </c>
      <c r="C251" t="s">
        <v>1165</v>
      </c>
      <c r="D251" s="10">
        <v>8.3000000000000007</v>
      </c>
    </row>
    <row r="252" spans="1:4" x14ac:dyDescent="0.25">
      <c r="A252" t="s">
        <v>1671</v>
      </c>
      <c r="B252" t="s">
        <v>2473</v>
      </c>
      <c r="C252" t="s">
        <v>8143</v>
      </c>
      <c r="D252" s="10">
        <v>8.3000000000000007</v>
      </c>
    </row>
    <row r="253" spans="1:4" x14ac:dyDescent="0.25">
      <c r="A253" t="s">
        <v>1671</v>
      </c>
      <c r="B253" t="s">
        <v>2473</v>
      </c>
      <c r="C253" t="s">
        <v>3509</v>
      </c>
      <c r="D253" s="10">
        <v>8.3000000000000007</v>
      </c>
    </row>
    <row r="254" spans="1:4" x14ac:dyDescent="0.25">
      <c r="A254" t="s">
        <v>98</v>
      </c>
      <c r="B254" t="s">
        <v>2739</v>
      </c>
      <c r="C254" t="s">
        <v>317</v>
      </c>
      <c r="D254" s="10">
        <v>8.3000000000000007</v>
      </c>
    </row>
    <row r="255" spans="1:4" x14ac:dyDescent="0.25">
      <c r="A255" t="s">
        <v>98</v>
      </c>
      <c r="B255" t="s">
        <v>2739</v>
      </c>
      <c r="C255" t="s">
        <v>3894</v>
      </c>
      <c r="D255" s="10">
        <v>8.3000000000000007</v>
      </c>
    </row>
    <row r="256" spans="1:4" x14ac:dyDescent="0.25">
      <c r="A256" t="s">
        <v>98</v>
      </c>
      <c r="B256" t="s">
        <v>2739</v>
      </c>
      <c r="C256" t="s">
        <v>676</v>
      </c>
      <c r="D256" s="10">
        <v>8.3000000000000007</v>
      </c>
    </row>
    <row r="257" spans="1:4" x14ac:dyDescent="0.25">
      <c r="A257" t="s">
        <v>98</v>
      </c>
      <c r="B257" t="s">
        <v>2739</v>
      </c>
      <c r="C257" t="s">
        <v>6133</v>
      </c>
      <c r="D257" s="10">
        <v>8.3000000000000007</v>
      </c>
    </row>
    <row r="258" spans="1:4" x14ac:dyDescent="0.25">
      <c r="A258" t="s">
        <v>98</v>
      </c>
      <c r="B258" t="s">
        <v>2739</v>
      </c>
      <c r="C258" t="s">
        <v>428</v>
      </c>
      <c r="D258" s="10">
        <v>8.3000000000000007</v>
      </c>
    </row>
    <row r="259" spans="1:4" x14ac:dyDescent="0.25">
      <c r="A259" t="s">
        <v>773</v>
      </c>
      <c r="B259" t="s">
        <v>3215</v>
      </c>
      <c r="C259" t="s">
        <v>8145</v>
      </c>
      <c r="D259" s="10">
        <v>8.3000000000000007</v>
      </c>
    </row>
    <row r="260" spans="1:4" x14ac:dyDescent="0.25">
      <c r="A260" t="s">
        <v>773</v>
      </c>
      <c r="B260" t="s">
        <v>3215</v>
      </c>
      <c r="C260" t="s">
        <v>1165</v>
      </c>
      <c r="D260" s="10">
        <v>8.3000000000000007</v>
      </c>
    </row>
    <row r="261" spans="1:4" x14ac:dyDescent="0.25">
      <c r="A261" t="s">
        <v>527</v>
      </c>
      <c r="B261" t="s">
        <v>3689</v>
      </c>
      <c r="C261" t="s">
        <v>1165</v>
      </c>
      <c r="D261" s="10">
        <v>8.3000000000000007</v>
      </c>
    </row>
    <row r="262" spans="1:4" x14ac:dyDescent="0.25">
      <c r="A262" t="s">
        <v>527</v>
      </c>
      <c r="B262" t="s">
        <v>3689</v>
      </c>
      <c r="C262" t="s">
        <v>428</v>
      </c>
      <c r="D262" s="10">
        <v>8.3000000000000007</v>
      </c>
    </row>
    <row r="263" spans="1:4" x14ac:dyDescent="0.25">
      <c r="A263" t="s">
        <v>527</v>
      </c>
      <c r="B263" t="s">
        <v>3689</v>
      </c>
      <c r="C263" t="s">
        <v>6665</v>
      </c>
      <c r="D263" s="10">
        <v>8.3000000000000007</v>
      </c>
    </row>
    <row r="264" spans="1:4" x14ac:dyDescent="0.25">
      <c r="A264" t="s">
        <v>527</v>
      </c>
      <c r="B264" t="s">
        <v>3689</v>
      </c>
      <c r="C264" t="s">
        <v>4161</v>
      </c>
      <c r="D264" s="10">
        <v>8.3000000000000007</v>
      </c>
    </row>
    <row r="265" spans="1:4" x14ac:dyDescent="0.25">
      <c r="A265" t="s">
        <v>1687</v>
      </c>
      <c r="B265" t="s">
        <v>3977</v>
      </c>
      <c r="C265" t="s">
        <v>4512</v>
      </c>
      <c r="D265" s="10">
        <v>8.3000000000000007</v>
      </c>
    </row>
    <row r="266" spans="1:4" x14ac:dyDescent="0.25">
      <c r="A266" t="s">
        <v>1687</v>
      </c>
      <c r="B266" t="s">
        <v>3977</v>
      </c>
      <c r="C266" t="s">
        <v>1165</v>
      </c>
      <c r="D266" s="10">
        <v>8.3000000000000007</v>
      </c>
    </row>
    <row r="267" spans="1:4" x14ac:dyDescent="0.25">
      <c r="A267" t="s">
        <v>1687</v>
      </c>
      <c r="B267" t="s">
        <v>3977</v>
      </c>
      <c r="C267" t="s">
        <v>7682</v>
      </c>
      <c r="D267" s="10">
        <v>8.3000000000000007</v>
      </c>
    </row>
    <row r="268" spans="1:4" x14ac:dyDescent="0.25">
      <c r="A268" t="s">
        <v>1687</v>
      </c>
      <c r="B268" t="s">
        <v>3977</v>
      </c>
      <c r="C268" t="s">
        <v>4056</v>
      </c>
      <c r="D268" s="10">
        <v>8.3000000000000007</v>
      </c>
    </row>
    <row r="269" spans="1:4" x14ac:dyDescent="0.25">
      <c r="A269" t="s">
        <v>155</v>
      </c>
      <c r="B269" t="s">
        <v>3999</v>
      </c>
      <c r="C269" t="s">
        <v>4512</v>
      </c>
      <c r="D269" s="10">
        <v>8.3000000000000007</v>
      </c>
    </row>
    <row r="270" spans="1:4" x14ac:dyDescent="0.25">
      <c r="A270" t="s">
        <v>155</v>
      </c>
      <c r="B270" t="s">
        <v>3999</v>
      </c>
      <c r="C270" t="s">
        <v>1165</v>
      </c>
      <c r="D270" s="10">
        <v>8.3000000000000007</v>
      </c>
    </row>
    <row r="271" spans="1:4" x14ac:dyDescent="0.25">
      <c r="A271" t="s">
        <v>155</v>
      </c>
      <c r="B271" t="s">
        <v>3999</v>
      </c>
      <c r="C271" t="s">
        <v>8144</v>
      </c>
      <c r="D271" s="10">
        <v>8.3000000000000007</v>
      </c>
    </row>
    <row r="272" spans="1:4" x14ac:dyDescent="0.25">
      <c r="A272" t="s">
        <v>4474</v>
      </c>
      <c r="B272" t="s">
        <v>4475</v>
      </c>
      <c r="C272" t="s">
        <v>1165</v>
      </c>
      <c r="D272" s="10">
        <v>8.3000000000000007</v>
      </c>
    </row>
    <row r="273" spans="1:4" x14ac:dyDescent="0.25">
      <c r="A273" t="s">
        <v>4474</v>
      </c>
      <c r="B273" t="s">
        <v>4475</v>
      </c>
      <c r="C273" t="s">
        <v>4161</v>
      </c>
      <c r="D273" s="10">
        <v>8.3000000000000007</v>
      </c>
    </row>
    <row r="274" spans="1:4" x14ac:dyDescent="0.25">
      <c r="A274" t="s">
        <v>1265</v>
      </c>
      <c r="B274" t="s">
        <v>4527</v>
      </c>
      <c r="C274" t="s">
        <v>1165</v>
      </c>
      <c r="D274" s="10">
        <v>8.3000000000000007</v>
      </c>
    </row>
    <row r="275" spans="1:4" x14ac:dyDescent="0.25">
      <c r="A275" t="s">
        <v>1265</v>
      </c>
      <c r="B275" t="s">
        <v>4527</v>
      </c>
      <c r="C275" t="s">
        <v>5087</v>
      </c>
      <c r="D275" s="10">
        <v>8.3000000000000007</v>
      </c>
    </row>
    <row r="276" spans="1:4" x14ac:dyDescent="0.25">
      <c r="A276" t="s">
        <v>1009</v>
      </c>
      <c r="B276" t="s">
        <v>4614</v>
      </c>
      <c r="C276" t="s">
        <v>4512</v>
      </c>
      <c r="D276" s="10">
        <v>8.3000000000000007</v>
      </c>
    </row>
    <row r="277" spans="1:4" x14ac:dyDescent="0.25">
      <c r="A277" t="s">
        <v>1009</v>
      </c>
      <c r="B277" t="s">
        <v>4614</v>
      </c>
      <c r="C277" t="s">
        <v>1165</v>
      </c>
      <c r="D277" s="10">
        <v>8.3000000000000007</v>
      </c>
    </row>
    <row r="278" spans="1:4" x14ac:dyDescent="0.25">
      <c r="A278" t="s">
        <v>1009</v>
      </c>
      <c r="B278" t="s">
        <v>4614</v>
      </c>
      <c r="C278" t="s">
        <v>7682</v>
      </c>
      <c r="D278" s="10">
        <v>8.3000000000000007</v>
      </c>
    </row>
    <row r="279" spans="1:4" x14ac:dyDescent="0.25">
      <c r="A279" t="s">
        <v>1009</v>
      </c>
      <c r="B279" t="s">
        <v>4614</v>
      </c>
      <c r="C279" t="s">
        <v>8146</v>
      </c>
      <c r="D279" s="10">
        <v>8.3000000000000007</v>
      </c>
    </row>
    <row r="280" spans="1:4" x14ac:dyDescent="0.25">
      <c r="A280" t="s">
        <v>4668</v>
      </c>
      <c r="B280" t="s">
        <v>4669</v>
      </c>
      <c r="C280" t="s">
        <v>1165</v>
      </c>
      <c r="D280" s="10">
        <v>8.3000000000000007</v>
      </c>
    </row>
    <row r="281" spans="1:4" x14ac:dyDescent="0.25">
      <c r="A281" t="s">
        <v>437</v>
      </c>
      <c r="B281" t="s">
        <v>4898</v>
      </c>
      <c r="C281" t="s">
        <v>676</v>
      </c>
      <c r="D281" s="10">
        <v>8.3000000000000007</v>
      </c>
    </row>
    <row r="282" spans="1:4" x14ac:dyDescent="0.25">
      <c r="A282" t="s">
        <v>437</v>
      </c>
      <c r="B282" t="s">
        <v>4898</v>
      </c>
      <c r="C282" t="s">
        <v>8145</v>
      </c>
      <c r="D282" s="10">
        <v>8.3000000000000007</v>
      </c>
    </row>
    <row r="283" spans="1:4" x14ac:dyDescent="0.25">
      <c r="A283" t="s">
        <v>1274</v>
      </c>
      <c r="B283" t="s">
        <v>4991</v>
      </c>
      <c r="C283" t="s">
        <v>317</v>
      </c>
      <c r="D283" s="10">
        <v>8.3000000000000007</v>
      </c>
    </row>
    <row r="284" spans="1:4" x14ac:dyDescent="0.25">
      <c r="A284" t="s">
        <v>1274</v>
      </c>
      <c r="B284" t="s">
        <v>4991</v>
      </c>
      <c r="C284" t="s">
        <v>8143</v>
      </c>
      <c r="D284" s="10">
        <v>8.3000000000000007</v>
      </c>
    </row>
    <row r="285" spans="1:4" x14ac:dyDescent="0.25">
      <c r="A285" t="s">
        <v>1274</v>
      </c>
      <c r="B285" t="s">
        <v>4991</v>
      </c>
      <c r="C285" t="s">
        <v>4161</v>
      </c>
      <c r="D285" s="10">
        <v>8.3000000000000007</v>
      </c>
    </row>
    <row r="286" spans="1:4" x14ac:dyDescent="0.25">
      <c r="A286" t="s">
        <v>2060</v>
      </c>
      <c r="B286" t="s">
        <v>5006</v>
      </c>
      <c r="C286" t="s">
        <v>1165</v>
      </c>
      <c r="D286" s="10">
        <v>8.3000000000000007</v>
      </c>
    </row>
    <row r="287" spans="1:4" x14ac:dyDescent="0.25">
      <c r="A287" t="s">
        <v>2611</v>
      </c>
      <c r="B287" t="s">
        <v>5853</v>
      </c>
      <c r="C287" t="s">
        <v>3034</v>
      </c>
      <c r="D287" s="10">
        <v>8.3000000000000007</v>
      </c>
    </row>
    <row r="288" spans="1:4" x14ac:dyDescent="0.25">
      <c r="A288" t="s">
        <v>5761</v>
      </c>
      <c r="B288" t="s">
        <v>5890</v>
      </c>
      <c r="C288" t="s">
        <v>676</v>
      </c>
      <c r="D288" s="10">
        <v>8.3000000000000007</v>
      </c>
    </row>
    <row r="289" spans="1:4" x14ac:dyDescent="0.25">
      <c r="A289" t="s">
        <v>5761</v>
      </c>
      <c r="B289" t="s">
        <v>5890</v>
      </c>
      <c r="C289" t="s">
        <v>8145</v>
      </c>
      <c r="D289" s="10">
        <v>8.3000000000000007</v>
      </c>
    </row>
    <row r="290" spans="1:4" x14ac:dyDescent="0.25">
      <c r="A290" t="s">
        <v>5761</v>
      </c>
      <c r="B290" t="s">
        <v>5890</v>
      </c>
      <c r="C290" t="s">
        <v>1165</v>
      </c>
      <c r="D290" s="10">
        <v>8.3000000000000007</v>
      </c>
    </row>
    <row r="291" spans="1:4" x14ac:dyDescent="0.25">
      <c r="A291" t="s">
        <v>6263</v>
      </c>
      <c r="B291" t="s">
        <v>6265</v>
      </c>
      <c r="C291" t="s">
        <v>317</v>
      </c>
      <c r="D291" s="10">
        <v>8.3000000000000007</v>
      </c>
    </row>
    <row r="292" spans="1:4" x14ac:dyDescent="0.25">
      <c r="A292" t="s">
        <v>6263</v>
      </c>
      <c r="B292" t="s">
        <v>6265</v>
      </c>
      <c r="C292" t="s">
        <v>1165</v>
      </c>
      <c r="D292" s="10">
        <v>8.3000000000000007</v>
      </c>
    </row>
    <row r="293" spans="1:4" x14ac:dyDescent="0.25">
      <c r="A293" t="s">
        <v>6263</v>
      </c>
      <c r="B293" t="s">
        <v>6265</v>
      </c>
      <c r="C293" t="s">
        <v>7682</v>
      </c>
      <c r="D293" s="10">
        <v>8.3000000000000007</v>
      </c>
    </row>
    <row r="294" spans="1:4" x14ac:dyDescent="0.25">
      <c r="A294" t="s">
        <v>6263</v>
      </c>
      <c r="B294" t="s">
        <v>6265</v>
      </c>
      <c r="C294" t="s">
        <v>3509</v>
      </c>
      <c r="D294" s="10">
        <v>8.3000000000000007</v>
      </c>
    </row>
    <row r="295" spans="1:4" x14ac:dyDescent="0.25">
      <c r="A295" t="s">
        <v>6263</v>
      </c>
      <c r="B295" t="s">
        <v>6265</v>
      </c>
      <c r="C295" t="s">
        <v>8146</v>
      </c>
      <c r="D295" s="10">
        <v>8.3000000000000007</v>
      </c>
    </row>
    <row r="296" spans="1:4" x14ac:dyDescent="0.25">
      <c r="A296" t="s">
        <v>5521</v>
      </c>
      <c r="B296" t="s">
        <v>6467</v>
      </c>
      <c r="C296" t="s">
        <v>1165</v>
      </c>
      <c r="D296" s="10">
        <v>8.3000000000000007</v>
      </c>
    </row>
    <row r="297" spans="1:4" x14ac:dyDescent="0.25">
      <c r="A297" t="s">
        <v>6256</v>
      </c>
      <c r="B297" t="s">
        <v>6521</v>
      </c>
      <c r="C297" t="s">
        <v>676</v>
      </c>
      <c r="D297" s="10">
        <v>8.3000000000000007</v>
      </c>
    </row>
    <row r="298" spans="1:4" x14ac:dyDescent="0.25">
      <c r="A298" t="s">
        <v>6256</v>
      </c>
      <c r="B298" t="s">
        <v>6521</v>
      </c>
      <c r="C298" t="s">
        <v>1165</v>
      </c>
      <c r="D298" s="10">
        <v>8.3000000000000007</v>
      </c>
    </row>
    <row r="299" spans="1:4" x14ac:dyDescent="0.25">
      <c r="A299" t="s">
        <v>6256</v>
      </c>
      <c r="B299" t="s">
        <v>6521</v>
      </c>
      <c r="C299" t="s">
        <v>6665</v>
      </c>
      <c r="D299" s="10">
        <v>8.3000000000000007</v>
      </c>
    </row>
    <row r="300" spans="1:4" x14ac:dyDescent="0.25">
      <c r="A300" t="s">
        <v>5284</v>
      </c>
      <c r="B300" t="s">
        <v>6533</v>
      </c>
      <c r="C300" t="s">
        <v>1165</v>
      </c>
      <c r="D300" s="10">
        <v>8.3000000000000007</v>
      </c>
    </row>
    <row r="301" spans="1:4" x14ac:dyDescent="0.25">
      <c r="A301" t="s">
        <v>5284</v>
      </c>
      <c r="B301" t="s">
        <v>6533</v>
      </c>
      <c r="C301" t="s">
        <v>8146</v>
      </c>
      <c r="D301" s="10">
        <v>8.3000000000000007</v>
      </c>
    </row>
    <row r="302" spans="1:4" x14ac:dyDescent="0.25">
      <c r="A302" t="s">
        <v>6256</v>
      </c>
      <c r="B302" t="s">
        <v>6652</v>
      </c>
      <c r="C302" t="s">
        <v>676</v>
      </c>
      <c r="D302" s="10">
        <v>8.3000000000000007</v>
      </c>
    </row>
    <row r="303" spans="1:4" x14ac:dyDescent="0.25">
      <c r="A303" t="s">
        <v>6256</v>
      </c>
      <c r="B303" t="s">
        <v>6652</v>
      </c>
      <c r="C303" t="s">
        <v>4056</v>
      </c>
      <c r="D303" s="10">
        <v>8.3000000000000007</v>
      </c>
    </row>
    <row r="304" spans="1:4" x14ac:dyDescent="0.25">
      <c r="A304" t="s">
        <v>6256</v>
      </c>
      <c r="B304" t="s">
        <v>6652</v>
      </c>
      <c r="C304" t="s">
        <v>6665</v>
      </c>
      <c r="D304" s="10">
        <v>8.3000000000000007</v>
      </c>
    </row>
    <row r="305" spans="1:4" x14ac:dyDescent="0.25">
      <c r="A305" t="s">
        <v>6693</v>
      </c>
      <c r="B305" t="s">
        <v>6694</v>
      </c>
      <c r="C305" t="s">
        <v>676</v>
      </c>
      <c r="D305" s="10">
        <v>8.3000000000000007</v>
      </c>
    </row>
    <row r="306" spans="1:4" x14ac:dyDescent="0.25">
      <c r="A306" t="s">
        <v>6693</v>
      </c>
      <c r="B306" t="s">
        <v>6694</v>
      </c>
      <c r="C306" t="s">
        <v>5888</v>
      </c>
      <c r="D306" s="10">
        <v>8.3000000000000007</v>
      </c>
    </row>
    <row r="307" spans="1:4" x14ac:dyDescent="0.25">
      <c r="A307" t="s">
        <v>6693</v>
      </c>
      <c r="B307" t="s">
        <v>6694</v>
      </c>
      <c r="C307" t="s">
        <v>6665</v>
      </c>
      <c r="D307" s="10">
        <v>8.3000000000000007</v>
      </c>
    </row>
    <row r="308" spans="1:4" x14ac:dyDescent="0.25">
      <c r="A308" t="s">
        <v>6441</v>
      </c>
      <c r="B308" t="s">
        <v>6851</v>
      </c>
      <c r="C308" t="s">
        <v>8145</v>
      </c>
      <c r="D308" s="10">
        <v>8.3000000000000007</v>
      </c>
    </row>
    <row r="309" spans="1:4" x14ac:dyDescent="0.25">
      <c r="A309" t="s">
        <v>6441</v>
      </c>
      <c r="B309" t="s">
        <v>6851</v>
      </c>
      <c r="C309" t="s">
        <v>3034</v>
      </c>
      <c r="D309" s="10">
        <v>8.3000000000000007</v>
      </c>
    </row>
    <row r="310" spans="1:4" x14ac:dyDescent="0.25">
      <c r="A310" t="s">
        <v>6441</v>
      </c>
      <c r="B310" t="s">
        <v>6868</v>
      </c>
      <c r="C310" t="s">
        <v>3034</v>
      </c>
      <c r="D310" s="10">
        <v>8.3000000000000007</v>
      </c>
    </row>
    <row r="311" spans="1:4" x14ac:dyDescent="0.25">
      <c r="A311" t="s">
        <v>6441</v>
      </c>
      <c r="B311" t="s">
        <v>6868</v>
      </c>
      <c r="C311" t="s">
        <v>8146</v>
      </c>
      <c r="D311" s="10">
        <v>8.3000000000000007</v>
      </c>
    </row>
    <row r="312" spans="1:4" x14ac:dyDescent="0.25">
      <c r="A312" t="s">
        <v>155</v>
      </c>
      <c r="B312" t="s">
        <v>7284</v>
      </c>
      <c r="C312" t="s">
        <v>8145</v>
      </c>
      <c r="D312" s="10">
        <v>8.3000000000000007</v>
      </c>
    </row>
    <row r="313" spans="1:4" x14ac:dyDescent="0.25">
      <c r="A313" t="s">
        <v>155</v>
      </c>
      <c r="B313" t="s">
        <v>7284</v>
      </c>
      <c r="C313" t="s">
        <v>1165</v>
      </c>
      <c r="D313" s="10">
        <v>8.3000000000000007</v>
      </c>
    </row>
    <row r="314" spans="1:4" x14ac:dyDescent="0.25">
      <c r="A314" t="s">
        <v>5494</v>
      </c>
      <c r="B314" t="s">
        <v>7543</v>
      </c>
      <c r="C314" t="s">
        <v>3034</v>
      </c>
      <c r="D314" s="10">
        <v>8.3000000000000007</v>
      </c>
    </row>
    <row r="315" spans="1:4" x14ac:dyDescent="0.25">
      <c r="A315" t="s">
        <v>5494</v>
      </c>
      <c r="B315" t="s">
        <v>7543</v>
      </c>
      <c r="C315" t="s">
        <v>1165</v>
      </c>
      <c r="D315" s="10">
        <v>8.3000000000000007</v>
      </c>
    </row>
    <row r="316" spans="1:4" x14ac:dyDescent="0.25">
      <c r="A316" t="s">
        <v>5494</v>
      </c>
      <c r="B316" t="s">
        <v>7543</v>
      </c>
      <c r="C316" t="s">
        <v>8144</v>
      </c>
      <c r="D316" s="10">
        <v>8.3000000000000007</v>
      </c>
    </row>
    <row r="317" spans="1:4" x14ac:dyDescent="0.25">
      <c r="A317" t="s">
        <v>7695</v>
      </c>
      <c r="B317" t="s">
        <v>7697</v>
      </c>
      <c r="C317" t="s">
        <v>676</v>
      </c>
      <c r="D317" s="10">
        <v>8.3000000000000007</v>
      </c>
    </row>
    <row r="318" spans="1:4" x14ac:dyDescent="0.25">
      <c r="A318" t="s">
        <v>7695</v>
      </c>
      <c r="B318" t="s">
        <v>7697</v>
      </c>
      <c r="C318" t="s">
        <v>8143</v>
      </c>
      <c r="D318" s="10">
        <v>8.3000000000000007</v>
      </c>
    </row>
    <row r="319" spans="1:4" x14ac:dyDescent="0.25">
      <c r="A319" t="s">
        <v>7695</v>
      </c>
      <c r="B319" t="s">
        <v>7697</v>
      </c>
      <c r="C319" t="s">
        <v>3509</v>
      </c>
      <c r="D319" s="10">
        <v>8.3000000000000007</v>
      </c>
    </row>
    <row r="320" spans="1:4" x14ac:dyDescent="0.25">
      <c r="A320" t="s">
        <v>956</v>
      </c>
      <c r="B320" t="s">
        <v>7729</v>
      </c>
      <c r="C320" t="s">
        <v>317</v>
      </c>
      <c r="D320" s="10">
        <v>8.3000000000000007</v>
      </c>
    </row>
    <row r="321" spans="1:4" x14ac:dyDescent="0.25">
      <c r="A321" t="s">
        <v>956</v>
      </c>
      <c r="B321" t="s">
        <v>7729</v>
      </c>
      <c r="C321" t="s">
        <v>676</v>
      </c>
      <c r="D321" s="10">
        <v>8.3000000000000007</v>
      </c>
    </row>
    <row r="322" spans="1:4" x14ac:dyDescent="0.25">
      <c r="A322" t="s">
        <v>956</v>
      </c>
      <c r="B322" t="s">
        <v>7729</v>
      </c>
      <c r="C322" t="s">
        <v>428</v>
      </c>
      <c r="D322" s="10">
        <v>8.3000000000000007</v>
      </c>
    </row>
    <row r="323" spans="1:4" x14ac:dyDescent="0.25">
      <c r="A323" t="s">
        <v>8022</v>
      </c>
      <c r="B323" t="s">
        <v>8023</v>
      </c>
      <c r="C323" t="s">
        <v>3034</v>
      </c>
      <c r="D323" s="10">
        <v>8.3000000000000007</v>
      </c>
    </row>
    <row r="324" spans="1:4" x14ac:dyDescent="0.25">
      <c r="A324" t="s">
        <v>71</v>
      </c>
      <c r="B324" t="s">
        <v>72</v>
      </c>
      <c r="C324" t="s">
        <v>449</v>
      </c>
      <c r="D324" s="10">
        <v>8.1999999999999993</v>
      </c>
    </row>
    <row r="325" spans="1:4" x14ac:dyDescent="0.25">
      <c r="A325" t="s">
        <v>71</v>
      </c>
      <c r="B325" t="s">
        <v>72</v>
      </c>
      <c r="C325" t="s">
        <v>317</v>
      </c>
      <c r="D325" s="10">
        <v>8.1999999999999993</v>
      </c>
    </row>
    <row r="326" spans="1:4" x14ac:dyDescent="0.25">
      <c r="A326" t="s">
        <v>71</v>
      </c>
      <c r="B326" t="s">
        <v>72</v>
      </c>
      <c r="C326" t="s">
        <v>4161</v>
      </c>
      <c r="D326" s="10">
        <v>8.1999999999999993</v>
      </c>
    </row>
    <row r="327" spans="1:4" x14ac:dyDescent="0.25">
      <c r="A327" t="s">
        <v>209</v>
      </c>
      <c r="B327" t="s">
        <v>210</v>
      </c>
      <c r="C327" t="s">
        <v>317</v>
      </c>
      <c r="D327" s="10">
        <v>8.1999999999999993</v>
      </c>
    </row>
    <row r="328" spans="1:4" x14ac:dyDescent="0.25">
      <c r="A328" t="s">
        <v>209</v>
      </c>
      <c r="B328" t="s">
        <v>210</v>
      </c>
      <c r="C328" t="s">
        <v>3894</v>
      </c>
      <c r="D328" s="10">
        <v>8.1999999999999993</v>
      </c>
    </row>
    <row r="329" spans="1:4" x14ac:dyDescent="0.25">
      <c r="A329" t="s">
        <v>209</v>
      </c>
      <c r="B329" t="s">
        <v>210</v>
      </c>
      <c r="C329" t="s">
        <v>6133</v>
      </c>
      <c r="D329" s="10">
        <v>8.1999999999999993</v>
      </c>
    </row>
    <row r="330" spans="1:4" x14ac:dyDescent="0.25">
      <c r="A330" t="s">
        <v>209</v>
      </c>
      <c r="B330" t="s">
        <v>210</v>
      </c>
      <c r="C330" t="s">
        <v>428</v>
      </c>
      <c r="D330" s="10">
        <v>8.1999999999999993</v>
      </c>
    </row>
    <row r="331" spans="1:4" x14ac:dyDescent="0.25">
      <c r="A331" t="s">
        <v>219</v>
      </c>
      <c r="B331" t="s">
        <v>221</v>
      </c>
      <c r="C331" t="s">
        <v>449</v>
      </c>
      <c r="D331" s="10">
        <v>8.1999999999999993</v>
      </c>
    </row>
    <row r="332" spans="1:4" x14ac:dyDescent="0.25">
      <c r="A332" t="s">
        <v>219</v>
      </c>
      <c r="B332" t="s">
        <v>221</v>
      </c>
      <c r="C332" t="s">
        <v>317</v>
      </c>
      <c r="D332" s="10">
        <v>8.1999999999999993</v>
      </c>
    </row>
    <row r="333" spans="1:4" x14ac:dyDescent="0.25">
      <c r="A333" t="s">
        <v>219</v>
      </c>
      <c r="B333" t="s">
        <v>221</v>
      </c>
      <c r="C333" t="s">
        <v>1165</v>
      </c>
      <c r="D333" s="10">
        <v>8.1999999999999993</v>
      </c>
    </row>
    <row r="334" spans="1:4" x14ac:dyDescent="0.25">
      <c r="A334" t="s">
        <v>219</v>
      </c>
      <c r="B334" t="s">
        <v>221</v>
      </c>
      <c r="C334" t="s">
        <v>2173</v>
      </c>
      <c r="D334" s="10">
        <v>8.1999999999999993</v>
      </c>
    </row>
    <row r="335" spans="1:4" x14ac:dyDescent="0.25">
      <c r="A335" t="s">
        <v>219</v>
      </c>
      <c r="B335" t="s">
        <v>221</v>
      </c>
      <c r="C335" t="s">
        <v>4161</v>
      </c>
      <c r="D335" s="10">
        <v>8.1999999999999993</v>
      </c>
    </row>
    <row r="336" spans="1:4" x14ac:dyDescent="0.25">
      <c r="A336" t="s">
        <v>155</v>
      </c>
      <c r="B336" t="s">
        <v>623</v>
      </c>
      <c r="C336" t="s">
        <v>4512</v>
      </c>
      <c r="D336" s="10">
        <v>8.1999999999999993</v>
      </c>
    </row>
    <row r="337" spans="1:4" x14ac:dyDescent="0.25">
      <c r="A337" t="s">
        <v>155</v>
      </c>
      <c r="B337" t="s">
        <v>623</v>
      </c>
      <c r="C337" t="s">
        <v>676</v>
      </c>
      <c r="D337" s="10">
        <v>8.1999999999999993</v>
      </c>
    </row>
    <row r="338" spans="1:4" x14ac:dyDescent="0.25">
      <c r="A338" t="s">
        <v>155</v>
      </c>
      <c r="B338" t="s">
        <v>623</v>
      </c>
      <c r="C338" t="s">
        <v>8145</v>
      </c>
      <c r="D338" s="10">
        <v>8.1999999999999993</v>
      </c>
    </row>
    <row r="339" spans="1:4" x14ac:dyDescent="0.25">
      <c r="A339" t="s">
        <v>155</v>
      </c>
      <c r="B339" t="s">
        <v>623</v>
      </c>
      <c r="C339" t="s">
        <v>1165</v>
      </c>
      <c r="D339" s="10">
        <v>8.1999999999999993</v>
      </c>
    </row>
    <row r="340" spans="1:4" x14ac:dyDescent="0.25">
      <c r="A340" t="s">
        <v>21</v>
      </c>
      <c r="B340" t="s">
        <v>690</v>
      </c>
      <c r="C340" t="s">
        <v>317</v>
      </c>
      <c r="D340" s="10">
        <v>8.1999999999999993</v>
      </c>
    </row>
    <row r="341" spans="1:4" x14ac:dyDescent="0.25">
      <c r="A341" t="s">
        <v>21</v>
      </c>
      <c r="B341" t="s">
        <v>690</v>
      </c>
      <c r="C341" t="s">
        <v>3894</v>
      </c>
      <c r="D341" s="10">
        <v>8.1999999999999993</v>
      </c>
    </row>
    <row r="342" spans="1:4" x14ac:dyDescent="0.25">
      <c r="A342" t="s">
        <v>21</v>
      </c>
      <c r="B342" t="s">
        <v>690</v>
      </c>
      <c r="C342" t="s">
        <v>676</v>
      </c>
      <c r="D342" s="10">
        <v>8.1999999999999993</v>
      </c>
    </row>
    <row r="343" spans="1:4" x14ac:dyDescent="0.25">
      <c r="A343" t="s">
        <v>21</v>
      </c>
      <c r="B343" t="s">
        <v>690</v>
      </c>
      <c r="C343" t="s">
        <v>6133</v>
      </c>
      <c r="D343" s="10">
        <v>8.1999999999999993</v>
      </c>
    </row>
    <row r="344" spans="1:4" x14ac:dyDescent="0.25">
      <c r="A344" t="s">
        <v>280</v>
      </c>
      <c r="B344" t="s">
        <v>995</v>
      </c>
      <c r="C344" t="s">
        <v>4512</v>
      </c>
      <c r="D344" s="10">
        <v>8.1999999999999993</v>
      </c>
    </row>
    <row r="345" spans="1:4" x14ac:dyDescent="0.25">
      <c r="A345" t="s">
        <v>280</v>
      </c>
      <c r="B345" t="s">
        <v>995</v>
      </c>
      <c r="C345" t="s">
        <v>1165</v>
      </c>
      <c r="D345" s="10">
        <v>8.1999999999999993</v>
      </c>
    </row>
    <row r="346" spans="1:4" x14ac:dyDescent="0.25">
      <c r="A346" t="s">
        <v>155</v>
      </c>
      <c r="B346" t="s">
        <v>1689</v>
      </c>
      <c r="C346" t="s">
        <v>4512</v>
      </c>
      <c r="D346" s="10">
        <v>8.1999999999999993</v>
      </c>
    </row>
    <row r="347" spans="1:4" x14ac:dyDescent="0.25">
      <c r="A347" t="s">
        <v>155</v>
      </c>
      <c r="B347" t="s">
        <v>1689</v>
      </c>
      <c r="C347" t="s">
        <v>8145</v>
      </c>
      <c r="D347" s="10">
        <v>8.1999999999999993</v>
      </c>
    </row>
    <row r="348" spans="1:4" x14ac:dyDescent="0.25">
      <c r="A348" t="s">
        <v>155</v>
      </c>
      <c r="B348" t="s">
        <v>1689</v>
      </c>
      <c r="C348" t="s">
        <v>1165</v>
      </c>
      <c r="D348" s="10">
        <v>8.1999999999999993</v>
      </c>
    </row>
    <row r="349" spans="1:4" x14ac:dyDescent="0.25">
      <c r="A349" t="s">
        <v>1752</v>
      </c>
      <c r="B349" t="s">
        <v>1753</v>
      </c>
      <c r="C349" t="s">
        <v>449</v>
      </c>
      <c r="D349" s="10">
        <v>8.1999999999999993</v>
      </c>
    </row>
    <row r="350" spans="1:4" x14ac:dyDescent="0.25">
      <c r="A350" t="s">
        <v>1752</v>
      </c>
      <c r="B350" t="s">
        <v>1753</v>
      </c>
      <c r="C350" t="s">
        <v>1165</v>
      </c>
      <c r="D350" s="10">
        <v>8.1999999999999993</v>
      </c>
    </row>
    <row r="351" spans="1:4" x14ac:dyDescent="0.25">
      <c r="A351" t="s">
        <v>1752</v>
      </c>
      <c r="B351" t="s">
        <v>1753</v>
      </c>
      <c r="C351" t="s">
        <v>3509</v>
      </c>
      <c r="D351" s="10">
        <v>8.1999999999999993</v>
      </c>
    </row>
    <row r="352" spans="1:4" x14ac:dyDescent="0.25">
      <c r="A352" t="s">
        <v>1824</v>
      </c>
      <c r="B352" t="s">
        <v>2387</v>
      </c>
      <c r="C352" t="s">
        <v>2173</v>
      </c>
      <c r="D352" s="10">
        <v>8.1999999999999993</v>
      </c>
    </row>
    <row r="353" spans="1:4" x14ac:dyDescent="0.25">
      <c r="A353" t="s">
        <v>1824</v>
      </c>
      <c r="B353" t="s">
        <v>2387</v>
      </c>
      <c r="C353" t="s">
        <v>8143</v>
      </c>
      <c r="D353" s="10">
        <v>8.1999999999999993</v>
      </c>
    </row>
    <row r="354" spans="1:4" x14ac:dyDescent="0.25">
      <c r="A354" t="s">
        <v>1824</v>
      </c>
      <c r="B354" t="s">
        <v>2387</v>
      </c>
      <c r="C354" t="s">
        <v>4161</v>
      </c>
      <c r="D354" s="10">
        <v>8.1999999999999993</v>
      </c>
    </row>
    <row r="355" spans="1:4" x14ac:dyDescent="0.25">
      <c r="A355" t="s">
        <v>443</v>
      </c>
      <c r="B355" t="s">
        <v>2998</v>
      </c>
      <c r="C355" t="s">
        <v>449</v>
      </c>
      <c r="D355" s="10">
        <v>8.1999999999999993</v>
      </c>
    </row>
    <row r="356" spans="1:4" x14ac:dyDescent="0.25">
      <c r="A356" t="s">
        <v>443</v>
      </c>
      <c r="B356" t="s">
        <v>2998</v>
      </c>
      <c r="C356" t="s">
        <v>3509</v>
      </c>
      <c r="D356" s="10">
        <v>8.1999999999999993</v>
      </c>
    </row>
    <row r="357" spans="1:4" x14ac:dyDescent="0.25">
      <c r="A357" t="s">
        <v>60</v>
      </c>
      <c r="B357" t="s">
        <v>3026</v>
      </c>
      <c r="C357" t="s">
        <v>4161</v>
      </c>
      <c r="D357" s="10">
        <v>8.1999999999999993</v>
      </c>
    </row>
    <row r="358" spans="1:4" x14ac:dyDescent="0.25">
      <c r="A358" t="s">
        <v>60</v>
      </c>
      <c r="B358" t="s">
        <v>3026</v>
      </c>
      <c r="C358" t="s">
        <v>3509</v>
      </c>
      <c r="D358" s="10">
        <v>8.1999999999999993</v>
      </c>
    </row>
    <row r="359" spans="1:4" x14ac:dyDescent="0.25">
      <c r="A359" t="s">
        <v>1265</v>
      </c>
      <c r="B359" t="s">
        <v>3161</v>
      </c>
      <c r="C359" t="s">
        <v>1165</v>
      </c>
      <c r="D359" s="10">
        <v>8.1999999999999993</v>
      </c>
    </row>
    <row r="360" spans="1:4" x14ac:dyDescent="0.25">
      <c r="A360" t="s">
        <v>2897</v>
      </c>
      <c r="B360" t="s">
        <v>3333</v>
      </c>
      <c r="C360" t="s">
        <v>1165</v>
      </c>
      <c r="D360" s="10">
        <v>8.1999999999999993</v>
      </c>
    </row>
    <row r="361" spans="1:4" x14ac:dyDescent="0.25">
      <c r="A361" t="s">
        <v>2897</v>
      </c>
      <c r="B361" t="s">
        <v>3333</v>
      </c>
      <c r="C361" t="s">
        <v>8144</v>
      </c>
      <c r="D361" s="10">
        <v>8.1999999999999993</v>
      </c>
    </row>
    <row r="362" spans="1:4" x14ac:dyDescent="0.25">
      <c r="A362" t="s">
        <v>2622</v>
      </c>
      <c r="B362" t="s">
        <v>3441</v>
      </c>
      <c r="C362" t="s">
        <v>317</v>
      </c>
      <c r="D362" s="10">
        <v>8.1999999999999993</v>
      </c>
    </row>
    <row r="363" spans="1:4" x14ac:dyDescent="0.25">
      <c r="A363" t="s">
        <v>2622</v>
      </c>
      <c r="B363" t="s">
        <v>3441</v>
      </c>
      <c r="C363" t="s">
        <v>3894</v>
      </c>
      <c r="D363" s="10">
        <v>8.1999999999999993</v>
      </c>
    </row>
    <row r="364" spans="1:4" x14ac:dyDescent="0.25">
      <c r="A364" t="s">
        <v>2622</v>
      </c>
      <c r="B364" t="s">
        <v>3441</v>
      </c>
      <c r="C364" t="s">
        <v>6133</v>
      </c>
      <c r="D364" s="10">
        <v>8.1999999999999993</v>
      </c>
    </row>
    <row r="365" spans="1:4" x14ac:dyDescent="0.25">
      <c r="A365" t="s">
        <v>2622</v>
      </c>
      <c r="B365" t="s">
        <v>3441</v>
      </c>
      <c r="C365" t="s">
        <v>428</v>
      </c>
      <c r="D365" s="10">
        <v>8.1999999999999993</v>
      </c>
    </row>
    <row r="366" spans="1:4" x14ac:dyDescent="0.25">
      <c r="A366" t="s">
        <v>2013</v>
      </c>
      <c r="B366" t="s">
        <v>3734</v>
      </c>
      <c r="C366" t="s">
        <v>317</v>
      </c>
      <c r="D366" s="10">
        <v>8.1999999999999993</v>
      </c>
    </row>
    <row r="367" spans="1:4" x14ac:dyDescent="0.25">
      <c r="A367" t="s">
        <v>2013</v>
      </c>
      <c r="B367" t="s">
        <v>3734</v>
      </c>
      <c r="C367" t="s">
        <v>4512</v>
      </c>
      <c r="D367" s="10">
        <v>8.1999999999999993</v>
      </c>
    </row>
    <row r="368" spans="1:4" x14ac:dyDescent="0.25">
      <c r="A368" t="s">
        <v>2013</v>
      </c>
      <c r="B368" t="s">
        <v>3734</v>
      </c>
      <c r="C368" t="s">
        <v>1165</v>
      </c>
      <c r="D368" s="10">
        <v>8.1999999999999993</v>
      </c>
    </row>
    <row r="369" spans="1:4" x14ac:dyDescent="0.25">
      <c r="A369" t="s">
        <v>120</v>
      </c>
      <c r="B369" t="s">
        <v>4194</v>
      </c>
      <c r="C369" t="s">
        <v>1165</v>
      </c>
      <c r="D369" s="10">
        <v>8.1999999999999993</v>
      </c>
    </row>
    <row r="370" spans="1:4" x14ac:dyDescent="0.25">
      <c r="A370" t="s">
        <v>120</v>
      </c>
      <c r="B370" t="s">
        <v>4194</v>
      </c>
      <c r="C370" t="s">
        <v>428</v>
      </c>
      <c r="D370" s="10">
        <v>8.1999999999999993</v>
      </c>
    </row>
    <row r="371" spans="1:4" x14ac:dyDescent="0.25">
      <c r="A371" t="s">
        <v>120</v>
      </c>
      <c r="B371" t="s">
        <v>4194</v>
      </c>
      <c r="C371" t="s">
        <v>8146</v>
      </c>
      <c r="D371" s="10">
        <v>8.1999999999999993</v>
      </c>
    </row>
    <row r="372" spans="1:4" x14ac:dyDescent="0.25">
      <c r="A372" t="s">
        <v>2054</v>
      </c>
      <c r="B372" t="s">
        <v>4307</v>
      </c>
      <c r="C372" t="s">
        <v>1165</v>
      </c>
      <c r="D372" s="10">
        <v>8.1999999999999993</v>
      </c>
    </row>
    <row r="373" spans="1:4" x14ac:dyDescent="0.25">
      <c r="A373" t="s">
        <v>2054</v>
      </c>
      <c r="B373" t="s">
        <v>4307</v>
      </c>
      <c r="C373" t="s">
        <v>8146</v>
      </c>
      <c r="D373" s="10">
        <v>8.1999999999999993</v>
      </c>
    </row>
    <row r="374" spans="1:4" x14ac:dyDescent="0.25">
      <c r="A374" t="s">
        <v>1452</v>
      </c>
      <c r="B374" t="s">
        <v>4423</v>
      </c>
      <c r="C374" t="s">
        <v>676</v>
      </c>
      <c r="D374" s="10">
        <v>8.1999999999999993</v>
      </c>
    </row>
    <row r="375" spans="1:4" x14ac:dyDescent="0.25">
      <c r="A375" t="s">
        <v>1452</v>
      </c>
      <c r="B375" t="s">
        <v>4423</v>
      </c>
      <c r="C375" t="s">
        <v>8145</v>
      </c>
      <c r="D375" s="10">
        <v>8.1999999999999993</v>
      </c>
    </row>
    <row r="376" spans="1:4" x14ac:dyDescent="0.25">
      <c r="A376" t="s">
        <v>1952</v>
      </c>
      <c r="B376" t="s">
        <v>5708</v>
      </c>
      <c r="C376" t="s">
        <v>1165</v>
      </c>
      <c r="D376" s="10">
        <v>8.1999999999999993</v>
      </c>
    </row>
    <row r="377" spans="1:4" x14ac:dyDescent="0.25">
      <c r="A377" t="s">
        <v>1952</v>
      </c>
      <c r="B377" t="s">
        <v>5708</v>
      </c>
      <c r="C377" t="s">
        <v>8143</v>
      </c>
      <c r="D377" s="10">
        <v>8.1999999999999993</v>
      </c>
    </row>
    <row r="378" spans="1:4" x14ac:dyDescent="0.25">
      <c r="A378" t="s">
        <v>1952</v>
      </c>
      <c r="B378" t="s">
        <v>5708</v>
      </c>
      <c r="C378" t="s">
        <v>8146</v>
      </c>
      <c r="D378" s="10">
        <v>8.1999999999999993</v>
      </c>
    </row>
    <row r="379" spans="1:4" x14ac:dyDescent="0.25">
      <c r="A379" t="s">
        <v>1998</v>
      </c>
      <c r="B379" t="s">
        <v>5965</v>
      </c>
      <c r="C379" t="s">
        <v>4512</v>
      </c>
      <c r="D379" s="10">
        <v>8.1999999999999993</v>
      </c>
    </row>
    <row r="380" spans="1:4" x14ac:dyDescent="0.25">
      <c r="A380" t="s">
        <v>1998</v>
      </c>
      <c r="B380" t="s">
        <v>5965</v>
      </c>
      <c r="C380" t="s">
        <v>1165</v>
      </c>
      <c r="D380" s="10">
        <v>8.1999999999999993</v>
      </c>
    </row>
    <row r="381" spans="1:4" x14ac:dyDescent="0.25">
      <c r="A381" t="s">
        <v>6364</v>
      </c>
      <c r="B381" t="s">
        <v>6365</v>
      </c>
      <c r="C381" t="s">
        <v>1165</v>
      </c>
      <c r="D381" s="10">
        <v>8.1999999999999993</v>
      </c>
    </row>
    <row r="382" spans="1:4" x14ac:dyDescent="0.25">
      <c r="A382" t="s">
        <v>6364</v>
      </c>
      <c r="B382" t="s">
        <v>6365</v>
      </c>
      <c r="C382" t="s">
        <v>7682</v>
      </c>
      <c r="D382" s="10">
        <v>8.1999999999999993</v>
      </c>
    </row>
    <row r="383" spans="1:4" x14ac:dyDescent="0.25">
      <c r="A383" t="s">
        <v>6364</v>
      </c>
      <c r="B383" t="s">
        <v>6365</v>
      </c>
      <c r="C383" t="s">
        <v>6665</v>
      </c>
      <c r="D383" s="10">
        <v>8.1999999999999993</v>
      </c>
    </row>
    <row r="384" spans="1:4" x14ac:dyDescent="0.25">
      <c r="A384" t="s">
        <v>6364</v>
      </c>
      <c r="B384" t="s">
        <v>6365</v>
      </c>
      <c r="C384" t="s">
        <v>8146</v>
      </c>
      <c r="D384" s="10">
        <v>8.1999999999999993</v>
      </c>
    </row>
    <row r="385" spans="1:4" x14ac:dyDescent="0.25">
      <c r="A385" t="s">
        <v>3555</v>
      </c>
      <c r="B385" t="s">
        <v>6410</v>
      </c>
      <c r="C385" t="s">
        <v>1165</v>
      </c>
      <c r="D385" s="10">
        <v>8.1999999999999993</v>
      </c>
    </row>
    <row r="386" spans="1:4" x14ac:dyDescent="0.25">
      <c r="A386" t="s">
        <v>3555</v>
      </c>
      <c r="B386" t="s">
        <v>6410</v>
      </c>
      <c r="C386" t="s">
        <v>8143</v>
      </c>
      <c r="D386" s="10">
        <v>8.1999999999999993</v>
      </c>
    </row>
    <row r="387" spans="1:4" x14ac:dyDescent="0.25">
      <c r="A387" t="s">
        <v>3555</v>
      </c>
      <c r="B387" t="s">
        <v>6410</v>
      </c>
      <c r="C387" t="s">
        <v>3509</v>
      </c>
      <c r="D387" s="10">
        <v>8.1999999999999993</v>
      </c>
    </row>
    <row r="388" spans="1:4" x14ac:dyDescent="0.25">
      <c r="A388" t="s">
        <v>1802</v>
      </c>
      <c r="B388" t="s">
        <v>6494</v>
      </c>
      <c r="C388" t="s">
        <v>1165</v>
      </c>
      <c r="D388" s="10">
        <v>8.1999999999999993</v>
      </c>
    </row>
    <row r="389" spans="1:4" x14ac:dyDescent="0.25">
      <c r="A389" t="s">
        <v>3059</v>
      </c>
      <c r="B389" t="s">
        <v>6517</v>
      </c>
      <c r="C389" t="s">
        <v>317</v>
      </c>
      <c r="D389" s="10">
        <v>8.1999999999999993</v>
      </c>
    </row>
    <row r="390" spans="1:4" x14ac:dyDescent="0.25">
      <c r="A390" t="s">
        <v>3059</v>
      </c>
      <c r="B390" t="s">
        <v>6517</v>
      </c>
      <c r="C390" t="s">
        <v>1165</v>
      </c>
      <c r="D390" s="10">
        <v>8.1999999999999993</v>
      </c>
    </row>
    <row r="391" spans="1:4" x14ac:dyDescent="0.25">
      <c r="A391" t="s">
        <v>3059</v>
      </c>
      <c r="B391" t="s">
        <v>6517</v>
      </c>
      <c r="C391" t="s">
        <v>8146</v>
      </c>
      <c r="D391" s="10">
        <v>8.1999999999999993</v>
      </c>
    </row>
    <row r="392" spans="1:4" x14ac:dyDescent="0.25">
      <c r="A392" t="s">
        <v>6658</v>
      </c>
      <c r="B392" t="s">
        <v>6659</v>
      </c>
      <c r="C392" t="s">
        <v>676</v>
      </c>
      <c r="D392" s="10">
        <v>8.1999999999999993</v>
      </c>
    </row>
    <row r="393" spans="1:4" x14ac:dyDescent="0.25">
      <c r="A393" t="s">
        <v>6658</v>
      </c>
      <c r="B393" t="s">
        <v>6659</v>
      </c>
      <c r="C393" t="s">
        <v>1165</v>
      </c>
      <c r="D393" s="10">
        <v>8.1999999999999993</v>
      </c>
    </row>
    <row r="394" spans="1:4" x14ac:dyDescent="0.25">
      <c r="A394" t="s">
        <v>6658</v>
      </c>
      <c r="B394" t="s">
        <v>6659</v>
      </c>
      <c r="C394" t="s">
        <v>6665</v>
      </c>
      <c r="D394" s="10">
        <v>8.1999999999999993</v>
      </c>
    </row>
    <row r="395" spans="1:4" x14ac:dyDescent="0.25">
      <c r="A395" t="s">
        <v>6492</v>
      </c>
      <c r="B395" t="s">
        <v>7071</v>
      </c>
      <c r="C395" t="s">
        <v>676</v>
      </c>
      <c r="D395" s="10">
        <v>8.1999999999999993</v>
      </c>
    </row>
    <row r="396" spans="1:4" x14ac:dyDescent="0.25">
      <c r="A396" t="s">
        <v>6492</v>
      </c>
      <c r="B396" t="s">
        <v>7071</v>
      </c>
      <c r="C396" t="s">
        <v>1165</v>
      </c>
      <c r="D396" s="10">
        <v>8.1999999999999993</v>
      </c>
    </row>
    <row r="397" spans="1:4" x14ac:dyDescent="0.25">
      <c r="A397" t="s">
        <v>7134</v>
      </c>
      <c r="B397" t="s">
        <v>7135</v>
      </c>
      <c r="C397" t="s">
        <v>676</v>
      </c>
      <c r="D397" s="10">
        <v>8.1999999999999993</v>
      </c>
    </row>
    <row r="398" spans="1:4" x14ac:dyDescent="0.25">
      <c r="A398" t="s">
        <v>7134</v>
      </c>
      <c r="B398" t="s">
        <v>7135</v>
      </c>
      <c r="C398" t="s">
        <v>1165</v>
      </c>
      <c r="D398" s="10">
        <v>8.1999999999999993</v>
      </c>
    </row>
    <row r="399" spans="1:4" x14ac:dyDescent="0.25">
      <c r="A399" t="s">
        <v>7134</v>
      </c>
      <c r="B399" t="s">
        <v>7135</v>
      </c>
      <c r="C399" t="s">
        <v>6133</v>
      </c>
      <c r="D399" s="10">
        <v>8.1999999999999993</v>
      </c>
    </row>
    <row r="400" spans="1:4" x14ac:dyDescent="0.25">
      <c r="A400" t="s">
        <v>437</v>
      </c>
      <c r="B400" t="s">
        <v>7160</v>
      </c>
      <c r="C400" t="s">
        <v>676</v>
      </c>
      <c r="D400" s="10">
        <v>8.1999999999999993</v>
      </c>
    </row>
    <row r="401" spans="1:4" x14ac:dyDescent="0.25">
      <c r="A401" t="s">
        <v>437</v>
      </c>
      <c r="B401" t="s">
        <v>7160</v>
      </c>
      <c r="C401" t="s">
        <v>8145</v>
      </c>
      <c r="D401" s="10">
        <v>8.1999999999999993</v>
      </c>
    </row>
    <row r="402" spans="1:4" x14ac:dyDescent="0.25">
      <c r="A402" t="s">
        <v>3720</v>
      </c>
      <c r="B402" t="s">
        <v>7186</v>
      </c>
      <c r="C402" t="s">
        <v>1165</v>
      </c>
      <c r="D402" s="10">
        <v>8.1999999999999993</v>
      </c>
    </row>
    <row r="403" spans="1:4" x14ac:dyDescent="0.25">
      <c r="A403" t="s">
        <v>3720</v>
      </c>
      <c r="B403" t="s">
        <v>7186</v>
      </c>
      <c r="C403" t="s">
        <v>8149</v>
      </c>
      <c r="D403" s="10">
        <v>8.1999999999999993</v>
      </c>
    </row>
    <row r="404" spans="1:4" x14ac:dyDescent="0.25">
      <c r="A404" t="s">
        <v>3720</v>
      </c>
      <c r="B404" t="s">
        <v>7186</v>
      </c>
      <c r="C404" t="s">
        <v>8143</v>
      </c>
      <c r="D404" s="10">
        <v>8.1999999999999993</v>
      </c>
    </row>
    <row r="405" spans="1:4" x14ac:dyDescent="0.25">
      <c r="A405" t="s">
        <v>3720</v>
      </c>
      <c r="B405" t="s">
        <v>7186</v>
      </c>
      <c r="C405" t="s">
        <v>3509</v>
      </c>
      <c r="D405" s="10">
        <v>8.1999999999999993</v>
      </c>
    </row>
    <row r="406" spans="1:4" x14ac:dyDescent="0.25">
      <c r="A406" t="s">
        <v>7360</v>
      </c>
      <c r="B406" t="s">
        <v>7362</v>
      </c>
      <c r="C406" t="s">
        <v>4512</v>
      </c>
      <c r="D406" s="10">
        <v>8.1999999999999993</v>
      </c>
    </row>
    <row r="407" spans="1:4" x14ac:dyDescent="0.25">
      <c r="A407" t="s">
        <v>7360</v>
      </c>
      <c r="B407" t="s">
        <v>7362</v>
      </c>
      <c r="C407" t="s">
        <v>8145</v>
      </c>
      <c r="D407" s="10">
        <v>8.1999999999999993</v>
      </c>
    </row>
    <row r="408" spans="1:4" x14ac:dyDescent="0.25">
      <c r="A408" t="s">
        <v>7360</v>
      </c>
      <c r="B408" t="s">
        <v>7362</v>
      </c>
      <c r="C408" t="s">
        <v>3034</v>
      </c>
      <c r="D408" s="10">
        <v>8.1999999999999993</v>
      </c>
    </row>
    <row r="409" spans="1:4" x14ac:dyDescent="0.25">
      <c r="A409" t="s">
        <v>7360</v>
      </c>
      <c r="B409" t="s">
        <v>7362</v>
      </c>
      <c r="C409" t="s">
        <v>7682</v>
      </c>
      <c r="D409" s="10">
        <v>8.1999999999999993</v>
      </c>
    </row>
    <row r="410" spans="1:4" x14ac:dyDescent="0.25">
      <c r="A410" t="s">
        <v>6840</v>
      </c>
      <c r="B410" t="s">
        <v>7459</v>
      </c>
      <c r="C410" t="s">
        <v>8145</v>
      </c>
      <c r="D410" s="10">
        <v>8.1999999999999993</v>
      </c>
    </row>
    <row r="411" spans="1:4" x14ac:dyDescent="0.25">
      <c r="A411" t="s">
        <v>6840</v>
      </c>
      <c r="B411" t="s">
        <v>7459</v>
      </c>
      <c r="C411" t="s">
        <v>1165</v>
      </c>
      <c r="D411" s="10">
        <v>8.1999999999999993</v>
      </c>
    </row>
    <row r="412" spans="1:4" x14ac:dyDescent="0.25">
      <c r="A412" t="s">
        <v>6840</v>
      </c>
      <c r="B412" t="s">
        <v>7459</v>
      </c>
      <c r="C412" t="s">
        <v>6665</v>
      </c>
      <c r="D412" s="10">
        <v>8.1999999999999993</v>
      </c>
    </row>
    <row r="413" spans="1:4" x14ac:dyDescent="0.25">
      <c r="A413" t="s">
        <v>7718</v>
      </c>
      <c r="B413" t="s">
        <v>7719</v>
      </c>
      <c r="C413" t="s">
        <v>3034</v>
      </c>
      <c r="D413" s="10">
        <v>8.1999999999999993</v>
      </c>
    </row>
    <row r="414" spans="1:4" x14ac:dyDescent="0.25">
      <c r="A414" t="s">
        <v>7751</v>
      </c>
      <c r="B414" t="s">
        <v>7752</v>
      </c>
      <c r="C414" t="s">
        <v>1165</v>
      </c>
      <c r="D414" s="10">
        <v>8.1999999999999993</v>
      </c>
    </row>
    <row r="415" spans="1:4" x14ac:dyDescent="0.25">
      <c r="A415" t="s">
        <v>6492</v>
      </c>
      <c r="B415" t="s">
        <v>7774</v>
      </c>
      <c r="C415" t="s">
        <v>676</v>
      </c>
      <c r="D415" s="10">
        <v>8.1999999999999993</v>
      </c>
    </row>
    <row r="416" spans="1:4" x14ac:dyDescent="0.25">
      <c r="A416" t="s">
        <v>6492</v>
      </c>
      <c r="B416" t="s">
        <v>7774</v>
      </c>
      <c r="C416" t="s">
        <v>6665</v>
      </c>
      <c r="D416" s="10">
        <v>8.1999999999999993</v>
      </c>
    </row>
    <row r="417" spans="1:4" x14ac:dyDescent="0.25">
      <c r="A417" t="s">
        <v>7978</v>
      </c>
      <c r="B417" t="s">
        <v>7980</v>
      </c>
      <c r="C417" t="s">
        <v>3034</v>
      </c>
      <c r="D417" s="10">
        <v>8.1999999999999993</v>
      </c>
    </row>
    <row r="418" spans="1:4" x14ac:dyDescent="0.25">
      <c r="A418" t="s">
        <v>7978</v>
      </c>
      <c r="B418" t="s">
        <v>7980</v>
      </c>
      <c r="C418" t="s">
        <v>6133</v>
      </c>
      <c r="D418" s="10">
        <v>8.1999999999999993</v>
      </c>
    </row>
    <row r="419" spans="1:4" x14ac:dyDescent="0.25">
      <c r="A419" t="s">
        <v>155</v>
      </c>
      <c r="B419" t="s">
        <v>8076</v>
      </c>
      <c r="C419" t="s">
        <v>3034</v>
      </c>
      <c r="D419" s="10">
        <v>8.1999999999999993</v>
      </c>
    </row>
    <row r="420" spans="1:4" x14ac:dyDescent="0.25">
      <c r="A420" t="s">
        <v>155</v>
      </c>
      <c r="B420" t="s">
        <v>8076</v>
      </c>
      <c r="C420" t="s">
        <v>4056</v>
      </c>
      <c r="D420" s="10">
        <v>8.1999999999999993</v>
      </c>
    </row>
    <row r="421" spans="1:4" x14ac:dyDescent="0.25">
      <c r="A421" t="s">
        <v>30</v>
      </c>
      <c r="B421" t="s">
        <v>49</v>
      </c>
      <c r="C421" t="s">
        <v>449</v>
      </c>
      <c r="D421" s="10">
        <v>8.1</v>
      </c>
    </row>
    <row r="422" spans="1:4" x14ac:dyDescent="0.25">
      <c r="A422" t="s">
        <v>30</v>
      </c>
      <c r="B422" t="s">
        <v>49</v>
      </c>
      <c r="C422" t="s">
        <v>317</v>
      </c>
      <c r="D422" s="10">
        <v>8.1</v>
      </c>
    </row>
    <row r="423" spans="1:4" x14ac:dyDescent="0.25">
      <c r="A423" t="s">
        <v>30</v>
      </c>
      <c r="B423" t="s">
        <v>49</v>
      </c>
      <c r="C423" t="s">
        <v>4161</v>
      </c>
      <c r="D423" s="10">
        <v>8.1</v>
      </c>
    </row>
    <row r="424" spans="1:4" x14ac:dyDescent="0.25">
      <c r="A424" t="s">
        <v>214</v>
      </c>
      <c r="B424" t="s">
        <v>215</v>
      </c>
      <c r="C424" t="s">
        <v>449</v>
      </c>
      <c r="D424" s="10">
        <v>8.1</v>
      </c>
    </row>
    <row r="425" spans="1:4" x14ac:dyDescent="0.25">
      <c r="A425" t="s">
        <v>214</v>
      </c>
      <c r="B425" t="s">
        <v>215</v>
      </c>
      <c r="C425" t="s">
        <v>317</v>
      </c>
      <c r="D425" s="10">
        <v>8.1</v>
      </c>
    </row>
    <row r="426" spans="1:4" x14ac:dyDescent="0.25">
      <c r="A426" t="s">
        <v>214</v>
      </c>
      <c r="B426" t="s">
        <v>215</v>
      </c>
      <c r="C426" t="s">
        <v>4161</v>
      </c>
      <c r="D426" s="10">
        <v>8.1</v>
      </c>
    </row>
    <row r="427" spans="1:4" x14ac:dyDescent="0.25">
      <c r="A427" t="s">
        <v>278</v>
      </c>
      <c r="B427" t="s">
        <v>279</v>
      </c>
      <c r="C427" t="s">
        <v>449</v>
      </c>
      <c r="D427" s="10">
        <v>8.1</v>
      </c>
    </row>
    <row r="428" spans="1:4" x14ac:dyDescent="0.25">
      <c r="A428" t="s">
        <v>278</v>
      </c>
      <c r="B428" t="s">
        <v>279</v>
      </c>
      <c r="C428" t="s">
        <v>317</v>
      </c>
      <c r="D428" s="10">
        <v>8.1</v>
      </c>
    </row>
    <row r="429" spans="1:4" x14ac:dyDescent="0.25">
      <c r="A429" t="s">
        <v>278</v>
      </c>
      <c r="B429" t="s">
        <v>279</v>
      </c>
      <c r="C429" t="s">
        <v>4161</v>
      </c>
      <c r="D429" s="10">
        <v>8.1</v>
      </c>
    </row>
    <row r="430" spans="1:4" x14ac:dyDescent="0.25">
      <c r="A430" t="s">
        <v>278</v>
      </c>
      <c r="B430" t="s">
        <v>279</v>
      </c>
      <c r="C430" t="s">
        <v>3509</v>
      </c>
      <c r="D430" s="10">
        <v>8.1</v>
      </c>
    </row>
    <row r="431" spans="1:4" x14ac:dyDescent="0.25">
      <c r="A431" t="s">
        <v>377</v>
      </c>
      <c r="B431" t="s">
        <v>379</v>
      </c>
      <c r="C431" t="s">
        <v>317</v>
      </c>
      <c r="D431" s="10">
        <v>8.1</v>
      </c>
    </row>
    <row r="432" spans="1:4" x14ac:dyDescent="0.25">
      <c r="A432" t="s">
        <v>377</v>
      </c>
      <c r="B432" t="s">
        <v>379</v>
      </c>
      <c r="C432" t="s">
        <v>1165</v>
      </c>
      <c r="D432" s="10">
        <v>8.1</v>
      </c>
    </row>
    <row r="433" spans="1:4" x14ac:dyDescent="0.25">
      <c r="A433" t="s">
        <v>377</v>
      </c>
      <c r="B433" t="s">
        <v>379</v>
      </c>
      <c r="C433" t="s">
        <v>3509</v>
      </c>
      <c r="D433" s="10">
        <v>8.1</v>
      </c>
    </row>
    <row r="434" spans="1:4" x14ac:dyDescent="0.25">
      <c r="A434" t="s">
        <v>377</v>
      </c>
      <c r="B434" t="s">
        <v>379</v>
      </c>
      <c r="C434" t="s">
        <v>5087</v>
      </c>
      <c r="D434" s="10">
        <v>8.1</v>
      </c>
    </row>
    <row r="435" spans="1:4" x14ac:dyDescent="0.25">
      <c r="A435" t="s">
        <v>385</v>
      </c>
      <c r="B435" t="s">
        <v>387</v>
      </c>
      <c r="C435" t="s">
        <v>449</v>
      </c>
      <c r="D435" s="10">
        <v>8.1</v>
      </c>
    </row>
    <row r="436" spans="1:4" x14ac:dyDescent="0.25">
      <c r="A436" t="s">
        <v>385</v>
      </c>
      <c r="B436" t="s">
        <v>387</v>
      </c>
      <c r="C436" t="s">
        <v>8143</v>
      </c>
      <c r="D436" s="10">
        <v>8.1</v>
      </c>
    </row>
    <row r="437" spans="1:4" x14ac:dyDescent="0.25">
      <c r="A437" t="s">
        <v>385</v>
      </c>
      <c r="B437" t="s">
        <v>387</v>
      </c>
      <c r="C437" t="s">
        <v>3509</v>
      </c>
      <c r="D437" s="10">
        <v>8.1</v>
      </c>
    </row>
    <row r="438" spans="1:4" x14ac:dyDescent="0.25">
      <c r="A438" t="s">
        <v>12</v>
      </c>
      <c r="B438" t="s">
        <v>427</v>
      </c>
      <c r="C438" t="s">
        <v>449</v>
      </c>
      <c r="D438" s="10">
        <v>8.1</v>
      </c>
    </row>
    <row r="439" spans="1:4" x14ac:dyDescent="0.25">
      <c r="A439" t="s">
        <v>12</v>
      </c>
      <c r="B439" t="s">
        <v>427</v>
      </c>
      <c r="C439" t="s">
        <v>317</v>
      </c>
      <c r="D439" s="10">
        <v>8.1</v>
      </c>
    </row>
    <row r="440" spans="1:4" x14ac:dyDescent="0.25">
      <c r="A440" t="s">
        <v>12</v>
      </c>
      <c r="B440" t="s">
        <v>427</v>
      </c>
      <c r="C440" t="s">
        <v>428</v>
      </c>
      <c r="D440" s="10">
        <v>8.1</v>
      </c>
    </row>
    <row r="441" spans="1:4" x14ac:dyDescent="0.25">
      <c r="A441" t="s">
        <v>147</v>
      </c>
      <c r="B441" t="s">
        <v>490</v>
      </c>
      <c r="C441" t="s">
        <v>317</v>
      </c>
      <c r="D441" s="10">
        <v>8.1</v>
      </c>
    </row>
    <row r="442" spans="1:4" x14ac:dyDescent="0.25">
      <c r="A442" t="s">
        <v>147</v>
      </c>
      <c r="B442" t="s">
        <v>490</v>
      </c>
      <c r="C442" t="s">
        <v>3894</v>
      </c>
      <c r="D442" s="10">
        <v>8.1</v>
      </c>
    </row>
    <row r="443" spans="1:4" x14ac:dyDescent="0.25">
      <c r="A443" t="s">
        <v>147</v>
      </c>
      <c r="B443" t="s">
        <v>490</v>
      </c>
      <c r="C443" t="s">
        <v>676</v>
      </c>
      <c r="D443" s="10">
        <v>8.1</v>
      </c>
    </row>
    <row r="444" spans="1:4" x14ac:dyDescent="0.25">
      <c r="A444" t="s">
        <v>147</v>
      </c>
      <c r="B444" t="s">
        <v>490</v>
      </c>
      <c r="C444" t="s">
        <v>6133</v>
      </c>
      <c r="D444" s="10">
        <v>8.1</v>
      </c>
    </row>
    <row r="445" spans="1:4" x14ac:dyDescent="0.25">
      <c r="A445" t="s">
        <v>147</v>
      </c>
      <c r="B445" t="s">
        <v>490</v>
      </c>
      <c r="C445" t="s">
        <v>428</v>
      </c>
      <c r="D445" s="10">
        <v>8.1</v>
      </c>
    </row>
    <row r="446" spans="1:4" x14ac:dyDescent="0.25">
      <c r="A446" t="s">
        <v>60</v>
      </c>
      <c r="B446" t="s">
        <v>565</v>
      </c>
      <c r="C446" t="s">
        <v>317</v>
      </c>
      <c r="D446" s="10">
        <v>8.1</v>
      </c>
    </row>
    <row r="447" spans="1:4" x14ac:dyDescent="0.25">
      <c r="A447" t="s">
        <v>60</v>
      </c>
      <c r="B447" t="s">
        <v>565</v>
      </c>
      <c r="C447" t="s">
        <v>1165</v>
      </c>
      <c r="D447" s="10">
        <v>8.1</v>
      </c>
    </row>
    <row r="448" spans="1:4" x14ac:dyDescent="0.25">
      <c r="A448" t="s">
        <v>60</v>
      </c>
      <c r="B448" t="s">
        <v>565</v>
      </c>
      <c r="C448" t="s">
        <v>4161</v>
      </c>
      <c r="D448" s="10">
        <v>8.1</v>
      </c>
    </row>
    <row r="449" spans="1:4" x14ac:dyDescent="0.25">
      <c r="A449" t="s">
        <v>155</v>
      </c>
      <c r="B449" t="s">
        <v>890</v>
      </c>
      <c r="C449" t="s">
        <v>8143</v>
      </c>
      <c r="D449" s="10">
        <v>8.1</v>
      </c>
    </row>
    <row r="450" spans="1:4" x14ac:dyDescent="0.25">
      <c r="A450" t="s">
        <v>155</v>
      </c>
      <c r="B450" t="s">
        <v>890</v>
      </c>
      <c r="C450" t="s">
        <v>3509</v>
      </c>
      <c r="D450" s="10">
        <v>8.1</v>
      </c>
    </row>
    <row r="451" spans="1:4" x14ac:dyDescent="0.25">
      <c r="A451" t="s">
        <v>123</v>
      </c>
      <c r="B451" t="s">
        <v>1316</v>
      </c>
      <c r="C451" t="s">
        <v>317</v>
      </c>
      <c r="D451" s="10">
        <v>8.1</v>
      </c>
    </row>
    <row r="452" spans="1:4" x14ac:dyDescent="0.25">
      <c r="A452" t="s">
        <v>123</v>
      </c>
      <c r="B452" t="s">
        <v>1316</v>
      </c>
      <c r="C452" t="s">
        <v>4161</v>
      </c>
      <c r="D452" s="10">
        <v>8.1</v>
      </c>
    </row>
    <row r="453" spans="1:4" x14ac:dyDescent="0.25">
      <c r="A453" t="s">
        <v>123</v>
      </c>
      <c r="B453" t="s">
        <v>1316</v>
      </c>
      <c r="C453" t="s">
        <v>3509</v>
      </c>
      <c r="D453" s="10">
        <v>8.1</v>
      </c>
    </row>
    <row r="454" spans="1:4" x14ac:dyDescent="0.25">
      <c r="A454" t="s">
        <v>225</v>
      </c>
      <c r="B454" t="s">
        <v>1349</v>
      </c>
      <c r="C454" t="s">
        <v>8145</v>
      </c>
      <c r="D454" s="10">
        <v>8.1</v>
      </c>
    </row>
    <row r="455" spans="1:4" x14ac:dyDescent="0.25">
      <c r="A455" t="s">
        <v>225</v>
      </c>
      <c r="B455" t="s">
        <v>1349</v>
      </c>
      <c r="C455" t="s">
        <v>1165</v>
      </c>
      <c r="D455" s="10">
        <v>8.1</v>
      </c>
    </row>
    <row r="456" spans="1:4" x14ac:dyDescent="0.25">
      <c r="A456" t="s">
        <v>225</v>
      </c>
      <c r="B456" t="s">
        <v>1349</v>
      </c>
      <c r="C456" t="s">
        <v>8143</v>
      </c>
      <c r="D456" s="10">
        <v>8.1</v>
      </c>
    </row>
    <row r="457" spans="1:4" x14ac:dyDescent="0.25">
      <c r="A457" t="s">
        <v>225</v>
      </c>
      <c r="B457" t="s">
        <v>1349</v>
      </c>
      <c r="C457" t="s">
        <v>3509</v>
      </c>
      <c r="D457" s="10">
        <v>8.1</v>
      </c>
    </row>
    <row r="458" spans="1:4" x14ac:dyDescent="0.25">
      <c r="A458" t="s">
        <v>366</v>
      </c>
      <c r="B458" t="s">
        <v>1353</v>
      </c>
      <c r="C458" t="s">
        <v>676</v>
      </c>
      <c r="D458" s="10">
        <v>8.1</v>
      </c>
    </row>
    <row r="459" spans="1:4" x14ac:dyDescent="0.25">
      <c r="A459" t="s">
        <v>366</v>
      </c>
      <c r="B459" t="s">
        <v>1353</v>
      </c>
      <c r="C459" t="s">
        <v>1165</v>
      </c>
      <c r="D459" s="10">
        <v>8.1</v>
      </c>
    </row>
    <row r="460" spans="1:4" x14ac:dyDescent="0.25">
      <c r="A460" t="s">
        <v>366</v>
      </c>
      <c r="B460" t="s">
        <v>1353</v>
      </c>
      <c r="C460" t="s">
        <v>4161</v>
      </c>
      <c r="D460" s="10">
        <v>8.1</v>
      </c>
    </row>
    <row r="461" spans="1:4" x14ac:dyDescent="0.25">
      <c r="A461" t="s">
        <v>1516</v>
      </c>
      <c r="B461" t="s">
        <v>1518</v>
      </c>
      <c r="C461" t="s">
        <v>449</v>
      </c>
      <c r="D461" s="10">
        <v>8.1</v>
      </c>
    </row>
    <row r="462" spans="1:4" x14ac:dyDescent="0.25">
      <c r="A462" t="s">
        <v>1516</v>
      </c>
      <c r="B462" t="s">
        <v>1518</v>
      </c>
      <c r="C462" t="s">
        <v>317</v>
      </c>
      <c r="D462" s="10">
        <v>8.1</v>
      </c>
    </row>
    <row r="463" spans="1:4" x14ac:dyDescent="0.25">
      <c r="A463" t="s">
        <v>1516</v>
      </c>
      <c r="B463" t="s">
        <v>1518</v>
      </c>
      <c r="C463" t="s">
        <v>676</v>
      </c>
      <c r="D463" s="10">
        <v>8.1</v>
      </c>
    </row>
    <row r="464" spans="1:4" x14ac:dyDescent="0.25">
      <c r="A464" t="s">
        <v>1516</v>
      </c>
      <c r="B464" t="s">
        <v>1518</v>
      </c>
      <c r="C464" t="s">
        <v>6665</v>
      </c>
      <c r="D464" s="10">
        <v>8.1</v>
      </c>
    </row>
    <row r="465" spans="1:4" x14ac:dyDescent="0.25">
      <c r="A465" t="s">
        <v>1516</v>
      </c>
      <c r="B465" t="s">
        <v>1518</v>
      </c>
      <c r="C465" t="s">
        <v>4161</v>
      </c>
      <c r="D465" s="10">
        <v>8.1</v>
      </c>
    </row>
    <row r="466" spans="1:4" x14ac:dyDescent="0.25">
      <c r="A466" t="s">
        <v>596</v>
      </c>
      <c r="B466" t="s">
        <v>1583</v>
      </c>
      <c r="C466" t="s">
        <v>449</v>
      </c>
      <c r="D466" s="10">
        <v>8.1</v>
      </c>
    </row>
    <row r="467" spans="1:4" x14ac:dyDescent="0.25">
      <c r="A467" t="s">
        <v>1915</v>
      </c>
      <c r="B467" t="s">
        <v>1916</v>
      </c>
      <c r="C467" t="s">
        <v>1165</v>
      </c>
      <c r="D467" s="10">
        <v>8.1</v>
      </c>
    </row>
    <row r="468" spans="1:4" x14ac:dyDescent="0.25">
      <c r="A468" t="s">
        <v>1915</v>
      </c>
      <c r="B468" t="s">
        <v>1916</v>
      </c>
      <c r="C468" t="s">
        <v>8143</v>
      </c>
      <c r="D468" s="10">
        <v>8.1</v>
      </c>
    </row>
    <row r="469" spans="1:4" x14ac:dyDescent="0.25">
      <c r="A469" t="s">
        <v>1915</v>
      </c>
      <c r="B469" t="s">
        <v>1916</v>
      </c>
      <c r="C469" t="s">
        <v>4161</v>
      </c>
      <c r="D469" s="10">
        <v>8.1</v>
      </c>
    </row>
    <row r="470" spans="1:4" x14ac:dyDescent="0.25">
      <c r="A470" t="s">
        <v>1952</v>
      </c>
      <c r="B470" t="s">
        <v>1953</v>
      </c>
      <c r="C470" t="s">
        <v>8145</v>
      </c>
      <c r="D470" s="10">
        <v>8.1</v>
      </c>
    </row>
    <row r="471" spans="1:4" x14ac:dyDescent="0.25">
      <c r="A471" t="s">
        <v>1952</v>
      </c>
      <c r="B471" t="s">
        <v>1953</v>
      </c>
      <c r="C471" t="s">
        <v>1165</v>
      </c>
      <c r="D471" s="10">
        <v>8.1</v>
      </c>
    </row>
    <row r="472" spans="1:4" x14ac:dyDescent="0.25">
      <c r="A472" t="s">
        <v>1952</v>
      </c>
      <c r="B472" t="s">
        <v>1953</v>
      </c>
      <c r="C472" t="s">
        <v>8143</v>
      </c>
      <c r="D472" s="10">
        <v>8.1</v>
      </c>
    </row>
    <row r="473" spans="1:4" x14ac:dyDescent="0.25">
      <c r="A473" t="s">
        <v>1952</v>
      </c>
      <c r="B473" t="s">
        <v>1953</v>
      </c>
      <c r="C473" t="s">
        <v>3509</v>
      </c>
      <c r="D473" s="10">
        <v>8.1</v>
      </c>
    </row>
    <row r="474" spans="1:4" x14ac:dyDescent="0.25">
      <c r="A474" t="s">
        <v>304</v>
      </c>
      <c r="B474" t="s">
        <v>2114</v>
      </c>
      <c r="C474" t="s">
        <v>1165</v>
      </c>
      <c r="D474" s="10">
        <v>8.1</v>
      </c>
    </row>
    <row r="475" spans="1:4" x14ac:dyDescent="0.25">
      <c r="A475" t="s">
        <v>304</v>
      </c>
      <c r="B475" t="s">
        <v>2114</v>
      </c>
      <c r="C475" t="s">
        <v>8143</v>
      </c>
      <c r="D475" s="10">
        <v>8.1</v>
      </c>
    </row>
    <row r="476" spans="1:4" x14ac:dyDescent="0.25">
      <c r="A476" t="s">
        <v>304</v>
      </c>
      <c r="B476" t="s">
        <v>2114</v>
      </c>
      <c r="C476" t="s">
        <v>3509</v>
      </c>
      <c r="D476" s="10">
        <v>8.1</v>
      </c>
    </row>
    <row r="477" spans="1:4" x14ac:dyDescent="0.25">
      <c r="A477" t="s">
        <v>1305</v>
      </c>
      <c r="B477" t="s">
        <v>2161</v>
      </c>
      <c r="C477" t="s">
        <v>8145</v>
      </c>
      <c r="D477" s="10">
        <v>8.1</v>
      </c>
    </row>
    <row r="478" spans="1:4" x14ac:dyDescent="0.25">
      <c r="A478" t="s">
        <v>1305</v>
      </c>
      <c r="B478" t="s">
        <v>2161</v>
      </c>
      <c r="C478" t="s">
        <v>3509</v>
      </c>
      <c r="D478" s="10">
        <v>8.1</v>
      </c>
    </row>
    <row r="479" spans="1:4" x14ac:dyDescent="0.25">
      <c r="A479" t="s">
        <v>280</v>
      </c>
      <c r="B479" t="s">
        <v>2414</v>
      </c>
      <c r="C479" t="s">
        <v>449</v>
      </c>
      <c r="D479" s="10">
        <v>8.1</v>
      </c>
    </row>
    <row r="480" spans="1:4" x14ac:dyDescent="0.25">
      <c r="A480" t="s">
        <v>280</v>
      </c>
      <c r="B480" t="s">
        <v>2414</v>
      </c>
      <c r="C480" t="s">
        <v>4512</v>
      </c>
      <c r="D480" s="10">
        <v>8.1</v>
      </c>
    </row>
    <row r="481" spans="1:4" x14ac:dyDescent="0.25">
      <c r="A481" t="s">
        <v>280</v>
      </c>
      <c r="B481" t="s">
        <v>2414</v>
      </c>
      <c r="C481" t="s">
        <v>1165</v>
      </c>
      <c r="D481" s="10">
        <v>8.1</v>
      </c>
    </row>
    <row r="482" spans="1:4" x14ac:dyDescent="0.25">
      <c r="A482" t="s">
        <v>280</v>
      </c>
      <c r="B482" t="s">
        <v>2414</v>
      </c>
      <c r="C482" t="s">
        <v>8144</v>
      </c>
      <c r="D482" s="10">
        <v>8.1</v>
      </c>
    </row>
    <row r="483" spans="1:4" x14ac:dyDescent="0.25">
      <c r="A483" t="s">
        <v>1827</v>
      </c>
      <c r="B483" t="s">
        <v>2724</v>
      </c>
      <c r="C483" t="s">
        <v>317</v>
      </c>
      <c r="D483" s="10">
        <v>8.1</v>
      </c>
    </row>
    <row r="484" spans="1:4" x14ac:dyDescent="0.25">
      <c r="A484" t="s">
        <v>1827</v>
      </c>
      <c r="B484" t="s">
        <v>2724</v>
      </c>
      <c r="C484" t="s">
        <v>676</v>
      </c>
      <c r="D484" s="10">
        <v>8.1</v>
      </c>
    </row>
    <row r="485" spans="1:4" x14ac:dyDescent="0.25">
      <c r="A485" t="s">
        <v>1827</v>
      </c>
      <c r="B485" t="s">
        <v>2724</v>
      </c>
      <c r="C485" t="s">
        <v>8145</v>
      </c>
      <c r="D485" s="10">
        <v>8.1</v>
      </c>
    </row>
    <row r="486" spans="1:4" x14ac:dyDescent="0.25">
      <c r="A486" t="s">
        <v>1827</v>
      </c>
      <c r="B486" t="s">
        <v>2724</v>
      </c>
      <c r="C486" t="s">
        <v>1165</v>
      </c>
      <c r="D486" s="10">
        <v>8.1</v>
      </c>
    </row>
    <row r="487" spans="1:4" x14ac:dyDescent="0.25">
      <c r="A487" t="s">
        <v>1265</v>
      </c>
      <c r="B487" t="s">
        <v>2758</v>
      </c>
      <c r="C487" t="s">
        <v>1165</v>
      </c>
      <c r="D487" s="10">
        <v>8.1</v>
      </c>
    </row>
    <row r="488" spans="1:4" x14ac:dyDescent="0.25">
      <c r="A488" t="s">
        <v>1265</v>
      </c>
      <c r="B488" t="s">
        <v>2758</v>
      </c>
      <c r="C488" t="s">
        <v>8144</v>
      </c>
      <c r="D488" s="10">
        <v>8.1</v>
      </c>
    </row>
    <row r="489" spans="1:4" x14ac:dyDescent="0.25">
      <c r="A489" t="s">
        <v>2861</v>
      </c>
      <c r="B489" t="s">
        <v>3169</v>
      </c>
      <c r="C489" t="s">
        <v>1165</v>
      </c>
      <c r="D489" s="10">
        <v>8.1</v>
      </c>
    </row>
    <row r="490" spans="1:4" x14ac:dyDescent="0.25">
      <c r="A490" t="s">
        <v>2409</v>
      </c>
      <c r="B490" t="s">
        <v>3184</v>
      </c>
      <c r="C490" t="s">
        <v>8145</v>
      </c>
      <c r="D490" s="10">
        <v>8.1</v>
      </c>
    </row>
    <row r="491" spans="1:4" x14ac:dyDescent="0.25">
      <c r="A491" t="s">
        <v>2409</v>
      </c>
      <c r="B491" t="s">
        <v>3184</v>
      </c>
      <c r="C491" t="s">
        <v>1165</v>
      </c>
      <c r="D491" s="10">
        <v>8.1</v>
      </c>
    </row>
    <row r="492" spans="1:4" x14ac:dyDescent="0.25">
      <c r="A492" t="s">
        <v>2409</v>
      </c>
      <c r="B492" t="s">
        <v>3184</v>
      </c>
      <c r="C492" t="s">
        <v>3509</v>
      </c>
      <c r="D492" s="10">
        <v>8.1</v>
      </c>
    </row>
    <row r="493" spans="1:4" x14ac:dyDescent="0.25">
      <c r="A493" t="s">
        <v>2396</v>
      </c>
      <c r="B493" t="s">
        <v>3221</v>
      </c>
      <c r="C493" t="s">
        <v>1165</v>
      </c>
      <c r="D493" s="10">
        <v>8.1</v>
      </c>
    </row>
    <row r="494" spans="1:4" x14ac:dyDescent="0.25">
      <c r="A494" t="s">
        <v>2980</v>
      </c>
      <c r="B494" t="s">
        <v>3495</v>
      </c>
      <c r="C494" t="s">
        <v>4512</v>
      </c>
      <c r="D494" s="10">
        <v>8.1</v>
      </c>
    </row>
    <row r="495" spans="1:4" x14ac:dyDescent="0.25">
      <c r="A495" t="s">
        <v>2980</v>
      </c>
      <c r="B495" t="s">
        <v>3495</v>
      </c>
      <c r="C495" t="s">
        <v>1165</v>
      </c>
      <c r="D495" s="10">
        <v>8.1</v>
      </c>
    </row>
    <row r="496" spans="1:4" x14ac:dyDescent="0.25">
      <c r="A496" t="s">
        <v>2980</v>
      </c>
      <c r="B496" t="s">
        <v>3495</v>
      </c>
      <c r="C496" t="s">
        <v>7682</v>
      </c>
      <c r="D496" s="10">
        <v>8.1</v>
      </c>
    </row>
    <row r="497" spans="1:4" x14ac:dyDescent="0.25">
      <c r="A497" t="s">
        <v>3614</v>
      </c>
      <c r="B497" t="s">
        <v>3615</v>
      </c>
      <c r="C497" t="s">
        <v>4512</v>
      </c>
      <c r="D497" s="10">
        <v>8.1</v>
      </c>
    </row>
    <row r="498" spans="1:4" x14ac:dyDescent="0.25">
      <c r="A498" t="s">
        <v>3614</v>
      </c>
      <c r="B498" t="s">
        <v>3615</v>
      </c>
      <c r="C498" t="s">
        <v>1165</v>
      </c>
      <c r="D498" s="10">
        <v>8.1</v>
      </c>
    </row>
    <row r="499" spans="1:4" x14ac:dyDescent="0.25">
      <c r="A499" t="s">
        <v>3614</v>
      </c>
      <c r="B499" t="s">
        <v>3615</v>
      </c>
      <c r="C499" t="s">
        <v>7682</v>
      </c>
      <c r="D499" s="10">
        <v>8.1</v>
      </c>
    </row>
    <row r="500" spans="1:4" x14ac:dyDescent="0.25">
      <c r="A500" t="s">
        <v>3644</v>
      </c>
      <c r="B500" t="s">
        <v>3646</v>
      </c>
      <c r="C500" t="s">
        <v>4512</v>
      </c>
      <c r="D500" s="10">
        <v>8.1</v>
      </c>
    </row>
    <row r="501" spans="1:4" x14ac:dyDescent="0.25">
      <c r="A501" t="s">
        <v>3644</v>
      </c>
      <c r="B501" t="s">
        <v>3646</v>
      </c>
      <c r="C501" t="s">
        <v>8145</v>
      </c>
      <c r="D501" s="10">
        <v>8.1</v>
      </c>
    </row>
    <row r="502" spans="1:4" x14ac:dyDescent="0.25">
      <c r="A502" t="s">
        <v>3644</v>
      </c>
      <c r="B502" t="s">
        <v>3646</v>
      </c>
      <c r="C502" t="s">
        <v>1165</v>
      </c>
      <c r="D502" s="10">
        <v>8.1</v>
      </c>
    </row>
    <row r="503" spans="1:4" x14ac:dyDescent="0.25">
      <c r="A503" t="s">
        <v>3644</v>
      </c>
      <c r="B503" t="s">
        <v>3646</v>
      </c>
      <c r="C503" t="s">
        <v>7682</v>
      </c>
      <c r="D503" s="10">
        <v>8.1</v>
      </c>
    </row>
    <row r="504" spans="1:4" x14ac:dyDescent="0.25">
      <c r="A504" t="s">
        <v>4081</v>
      </c>
      <c r="B504" t="s">
        <v>4082</v>
      </c>
      <c r="C504" t="s">
        <v>1165</v>
      </c>
      <c r="D504" s="10">
        <v>8.1</v>
      </c>
    </row>
    <row r="505" spans="1:4" x14ac:dyDescent="0.25">
      <c r="A505" t="s">
        <v>4081</v>
      </c>
      <c r="B505" t="s">
        <v>4082</v>
      </c>
      <c r="C505" t="s">
        <v>7682</v>
      </c>
      <c r="D505" s="10">
        <v>8.1</v>
      </c>
    </row>
    <row r="506" spans="1:4" x14ac:dyDescent="0.25">
      <c r="A506" t="s">
        <v>4081</v>
      </c>
      <c r="B506" t="s">
        <v>4082</v>
      </c>
      <c r="C506" t="s">
        <v>8146</v>
      </c>
      <c r="D506" s="10">
        <v>8.1</v>
      </c>
    </row>
    <row r="507" spans="1:4" x14ac:dyDescent="0.25">
      <c r="A507" t="s">
        <v>2575</v>
      </c>
      <c r="B507" t="s">
        <v>4256</v>
      </c>
      <c r="C507" t="s">
        <v>1165</v>
      </c>
      <c r="D507" s="10">
        <v>8.1</v>
      </c>
    </row>
    <row r="508" spans="1:4" x14ac:dyDescent="0.25">
      <c r="A508" t="s">
        <v>2575</v>
      </c>
      <c r="B508" t="s">
        <v>4256</v>
      </c>
      <c r="C508" t="s">
        <v>6133</v>
      </c>
      <c r="D508" s="10">
        <v>8.1</v>
      </c>
    </row>
    <row r="509" spans="1:4" x14ac:dyDescent="0.25">
      <c r="A509" t="s">
        <v>4288</v>
      </c>
      <c r="B509" t="s">
        <v>4289</v>
      </c>
      <c r="C509" t="s">
        <v>4512</v>
      </c>
      <c r="D509" s="10">
        <v>8.1</v>
      </c>
    </row>
    <row r="510" spans="1:4" x14ac:dyDescent="0.25">
      <c r="A510" t="s">
        <v>4288</v>
      </c>
      <c r="B510" t="s">
        <v>4289</v>
      </c>
      <c r="C510" t="s">
        <v>1165</v>
      </c>
      <c r="D510" s="10">
        <v>8.1</v>
      </c>
    </row>
    <row r="511" spans="1:4" x14ac:dyDescent="0.25">
      <c r="A511" t="s">
        <v>4288</v>
      </c>
      <c r="B511" t="s">
        <v>4289</v>
      </c>
      <c r="C511" t="s">
        <v>3509</v>
      </c>
      <c r="D511" s="10">
        <v>8.1</v>
      </c>
    </row>
    <row r="512" spans="1:4" x14ac:dyDescent="0.25">
      <c r="A512" t="s">
        <v>4288</v>
      </c>
      <c r="B512" t="s">
        <v>4289</v>
      </c>
      <c r="C512" t="s">
        <v>8146</v>
      </c>
      <c r="D512" s="10">
        <v>8.1</v>
      </c>
    </row>
    <row r="513" spans="1:4" x14ac:dyDescent="0.25">
      <c r="A513" t="s">
        <v>1326</v>
      </c>
      <c r="B513" t="s">
        <v>4338</v>
      </c>
      <c r="C513" t="s">
        <v>317</v>
      </c>
      <c r="D513" s="10">
        <v>8.1</v>
      </c>
    </row>
    <row r="514" spans="1:4" x14ac:dyDescent="0.25">
      <c r="A514" t="s">
        <v>1326</v>
      </c>
      <c r="B514" t="s">
        <v>4338</v>
      </c>
      <c r="C514" t="s">
        <v>6133</v>
      </c>
      <c r="D514" s="10">
        <v>8.1</v>
      </c>
    </row>
    <row r="515" spans="1:4" x14ac:dyDescent="0.25">
      <c r="A515" t="s">
        <v>1326</v>
      </c>
      <c r="B515" t="s">
        <v>4338</v>
      </c>
      <c r="C515" t="s">
        <v>428</v>
      </c>
      <c r="D515" s="10">
        <v>8.1</v>
      </c>
    </row>
    <row r="516" spans="1:4" x14ac:dyDescent="0.25">
      <c r="A516" t="s">
        <v>1326</v>
      </c>
      <c r="B516" t="s">
        <v>4338</v>
      </c>
      <c r="C516" t="s">
        <v>6665</v>
      </c>
      <c r="D516" s="10">
        <v>8.1</v>
      </c>
    </row>
    <row r="517" spans="1:4" x14ac:dyDescent="0.25">
      <c r="A517" t="s">
        <v>1436</v>
      </c>
      <c r="B517" t="s">
        <v>4518</v>
      </c>
      <c r="C517" t="s">
        <v>676</v>
      </c>
      <c r="D517" s="10">
        <v>8.1</v>
      </c>
    </row>
    <row r="518" spans="1:4" x14ac:dyDescent="0.25">
      <c r="A518" t="s">
        <v>1436</v>
      </c>
      <c r="B518" t="s">
        <v>4518</v>
      </c>
      <c r="C518" t="s">
        <v>428</v>
      </c>
      <c r="D518" s="10">
        <v>8.1</v>
      </c>
    </row>
    <row r="519" spans="1:4" x14ac:dyDescent="0.25">
      <c r="A519" t="s">
        <v>1436</v>
      </c>
      <c r="B519" t="s">
        <v>4518</v>
      </c>
      <c r="C519" t="s">
        <v>6665</v>
      </c>
      <c r="D519" s="10">
        <v>8.1</v>
      </c>
    </row>
    <row r="520" spans="1:4" x14ac:dyDescent="0.25">
      <c r="A520" t="s">
        <v>1221</v>
      </c>
      <c r="B520" t="s">
        <v>4615</v>
      </c>
      <c r="C520" t="s">
        <v>4512</v>
      </c>
      <c r="D520" s="10">
        <v>8.1</v>
      </c>
    </row>
    <row r="521" spans="1:4" x14ac:dyDescent="0.25">
      <c r="A521" t="s">
        <v>1221</v>
      </c>
      <c r="B521" t="s">
        <v>4615</v>
      </c>
      <c r="C521" t="s">
        <v>1165</v>
      </c>
      <c r="D521" s="10">
        <v>8.1</v>
      </c>
    </row>
    <row r="522" spans="1:4" x14ac:dyDescent="0.25">
      <c r="A522" t="s">
        <v>1221</v>
      </c>
      <c r="B522" t="s">
        <v>4615</v>
      </c>
      <c r="C522" t="s">
        <v>6665</v>
      </c>
      <c r="D522" s="10">
        <v>8.1</v>
      </c>
    </row>
    <row r="523" spans="1:4" x14ac:dyDescent="0.25">
      <c r="A523" t="s">
        <v>2928</v>
      </c>
      <c r="B523" t="s">
        <v>4675</v>
      </c>
      <c r="C523" t="s">
        <v>449</v>
      </c>
      <c r="D523" s="10">
        <v>8.1</v>
      </c>
    </row>
    <row r="524" spans="1:4" x14ac:dyDescent="0.25">
      <c r="A524" t="s">
        <v>2928</v>
      </c>
      <c r="B524" t="s">
        <v>4675</v>
      </c>
      <c r="C524" t="s">
        <v>8145</v>
      </c>
      <c r="D524" s="10">
        <v>8.1</v>
      </c>
    </row>
    <row r="525" spans="1:4" x14ac:dyDescent="0.25">
      <c r="A525" t="s">
        <v>2928</v>
      </c>
      <c r="B525" t="s">
        <v>4675</v>
      </c>
      <c r="C525" t="s">
        <v>8143</v>
      </c>
      <c r="D525" s="10">
        <v>8.1</v>
      </c>
    </row>
    <row r="526" spans="1:4" x14ac:dyDescent="0.25">
      <c r="A526" t="s">
        <v>2928</v>
      </c>
      <c r="B526" t="s">
        <v>4675</v>
      </c>
      <c r="C526" t="s">
        <v>3509</v>
      </c>
      <c r="D526" s="10">
        <v>8.1</v>
      </c>
    </row>
    <row r="527" spans="1:4" x14ac:dyDescent="0.25">
      <c r="A527" t="s">
        <v>4742</v>
      </c>
      <c r="B527" t="s">
        <v>4743</v>
      </c>
      <c r="C527" t="s">
        <v>449</v>
      </c>
      <c r="D527" s="10">
        <v>8.1</v>
      </c>
    </row>
    <row r="528" spans="1:4" x14ac:dyDescent="0.25">
      <c r="A528" t="s">
        <v>4742</v>
      </c>
      <c r="B528" t="s">
        <v>4743</v>
      </c>
      <c r="C528" t="s">
        <v>1165</v>
      </c>
      <c r="D528" s="10">
        <v>8.1</v>
      </c>
    </row>
    <row r="529" spans="1:4" x14ac:dyDescent="0.25">
      <c r="A529" t="s">
        <v>4742</v>
      </c>
      <c r="B529" t="s">
        <v>4743</v>
      </c>
      <c r="C529" t="s">
        <v>8146</v>
      </c>
      <c r="D529" s="10">
        <v>8.1</v>
      </c>
    </row>
    <row r="530" spans="1:4" x14ac:dyDescent="0.25">
      <c r="A530" t="s">
        <v>1274</v>
      </c>
      <c r="B530" t="s">
        <v>4943</v>
      </c>
      <c r="C530" t="s">
        <v>317</v>
      </c>
      <c r="D530" s="10">
        <v>8.1</v>
      </c>
    </row>
    <row r="531" spans="1:4" x14ac:dyDescent="0.25">
      <c r="A531" t="s">
        <v>1274</v>
      </c>
      <c r="B531" t="s">
        <v>4943</v>
      </c>
      <c r="C531" t="s">
        <v>1165</v>
      </c>
      <c r="D531" s="10">
        <v>8.1</v>
      </c>
    </row>
    <row r="532" spans="1:4" x14ac:dyDescent="0.25">
      <c r="A532" t="s">
        <v>1274</v>
      </c>
      <c r="B532" t="s">
        <v>4943</v>
      </c>
      <c r="C532" t="s">
        <v>7682</v>
      </c>
      <c r="D532" s="10">
        <v>8.1</v>
      </c>
    </row>
    <row r="533" spans="1:4" x14ac:dyDescent="0.25">
      <c r="A533" t="s">
        <v>1274</v>
      </c>
      <c r="B533" t="s">
        <v>4943</v>
      </c>
      <c r="C533" t="s">
        <v>8146</v>
      </c>
      <c r="D533" s="10">
        <v>8.1</v>
      </c>
    </row>
    <row r="534" spans="1:4" x14ac:dyDescent="0.25">
      <c r="A534" t="s">
        <v>1326</v>
      </c>
      <c r="B534" t="s">
        <v>5432</v>
      </c>
      <c r="C534" t="s">
        <v>317</v>
      </c>
      <c r="D534" s="10">
        <v>8.1</v>
      </c>
    </row>
    <row r="535" spans="1:4" x14ac:dyDescent="0.25">
      <c r="A535" t="s">
        <v>1326</v>
      </c>
      <c r="B535" t="s">
        <v>5432</v>
      </c>
      <c r="C535" t="s">
        <v>1165</v>
      </c>
      <c r="D535" s="10">
        <v>8.1</v>
      </c>
    </row>
    <row r="536" spans="1:4" x14ac:dyDescent="0.25">
      <c r="A536" t="s">
        <v>3864</v>
      </c>
      <c r="B536" t="s">
        <v>5526</v>
      </c>
      <c r="C536" t="s">
        <v>449</v>
      </c>
      <c r="D536" s="10">
        <v>8.1</v>
      </c>
    </row>
    <row r="537" spans="1:4" x14ac:dyDescent="0.25">
      <c r="A537" t="s">
        <v>3864</v>
      </c>
      <c r="B537" t="s">
        <v>5526</v>
      </c>
      <c r="C537" t="s">
        <v>3894</v>
      </c>
      <c r="D537" s="10">
        <v>8.1</v>
      </c>
    </row>
    <row r="538" spans="1:4" x14ac:dyDescent="0.25">
      <c r="A538" t="s">
        <v>3864</v>
      </c>
      <c r="B538" t="s">
        <v>5526</v>
      </c>
      <c r="C538" t="s">
        <v>4161</v>
      </c>
      <c r="D538" s="10">
        <v>8.1</v>
      </c>
    </row>
    <row r="539" spans="1:4" x14ac:dyDescent="0.25">
      <c r="A539" t="s">
        <v>474</v>
      </c>
      <c r="B539" t="s">
        <v>5713</v>
      </c>
      <c r="C539" t="s">
        <v>449</v>
      </c>
      <c r="D539" s="10">
        <v>8.1</v>
      </c>
    </row>
    <row r="540" spans="1:4" x14ac:dyDescent="0.25">
      <c r="A540" t="s">
        <v>474</v>
      </c>
      <c r="B540" t="s">
        <v>5713</v>
      </c>
      <c r="C540" t="s">
        <v>8145</v>
      </c>
      <c r="D540" s="10">
        <v>8.1</v>
      </c>
    </row>
    <row r="541" spans="1:4" x14ac:dyDescent="0.25">
      <c r="A541" t="s">
        <v>474</v>
      </c>
      <c r="B541" t="s">
        <v>5713</v>
      </c>
      <c r="C541" t="s">
        <v>1165</v>
      </c>
      <c r="D541" s="10">
        <v>8.1</v>
      </c>
    </row>
    <row r="542" spans="1:4" x14ac:dyDescent="0.25">
      <c r="A542" t="s">
        <v>474</v>
      </c>
      <c r="B542" t="s">
        <v>5713</v>
      </c>
      <c r="C542" t="s">
        <v>3509</v>
      </c>
      <c r="D542" s="10">
        <v>8.1</v>
      </c>
    </row>
    <row r="543" spans="1:4" x14ac:dyDescent="0.25">
      <c r="A543" t="s">
        <v>8</v>
      </c>
      <c r="B543" t="s">
        <v>5749</v>
      </c>
      <c r="C543" t="s">
        <v>449</v>
      </c>
      <c r="D543" s="10">
        <v>8.1</v>
      </c>
    </row>
    <row r="544" spans="1:4" x14ac:dyDescent="0.25">
      <c r="A544" t="s">
        <v>8</v>
      </c>
      <c r="B544" t="s">
        <v>5749</v>
      </c>
      <c r="C544" t="s">
        <v>4161</v>
      </c>
      <c r="D544" s="10">
        <v>8.1</v>
      </c>
    </row>
    <row r="545" spans="1:4" x14ac:dyDescent="0.25">
      <c r="A545" t="s">
        <v>251</v>
      </c>
      <c r="B545" t="s">
        <v>5758</v>
      </c>
      <c r="C545" t="s">
        <v>1165</v>
      </c>
      <c r="D545" s="10">
        <v>8.1</v>
      </c>
    </row>
    <row r="546" spans="1:4" x14ac:dyDescent="0.25">
      <c r="A546" t="s">
        <v>251</v>
      </c>
      <c r="B546" t="s">
        <v>5758</v>
      </c>
      <c r="C546" t="s">
        <v>8146</v>
      </c>
      <c r="D546" s="10">
        <v>8.1</v>
      </c>
    </row>
    <row r="547" spans="1:4" x14ac:dyDescent="0.25">
      <c r="A547" t="s">
        <v>5761</v>
      </c>
      <c r="B547" t="s">
        <v>5763</v>
      </c>
      <c r="C547" t="s">
        <v>4512</v>
      </c>
      <c r="D547" s="10">
        <v>8.1</v>
      </c>
    </row>
    <row r="548" spans="1:4" x14ac:dyDescent="0.25">
      <c r="A548" t="s">
        <v>5761</v>
      </c>
      <c r="B548" t="s">
        <v>5763</v>
      </c>
      <c r="C548" t="s">
        <v>8145</v>
      </c>
      <c r="D548" s="10">
        <v>8.1</v>
      </c>
    </row>
    <row r="549" spans="1:4" x14ac:dyDescent="0.25">
      <c r="A549" t="s">
        <v>5761</v>
      </c>
      <c r="B549" t="s">
        <v>5763</v>
      </c>
      <c r="C549" t="s">
        <v>1165</v>
      </c>
      <c r="D549" s="10">
        <v>8.1</v>
      </c>
    </row>
    <row r="550" spans="1:4" x14ac:dyDescent="0.25">
      <c r="A550" t="s">
        <v>5761</v>
      </c>
      <c r="B550" t="s">
        <v>5763</v>
      </c>
      <c r="C550" t="s">
        <v>5087</v>
      </c>
      <c r="D550" s="10">
        <v>8.1</v>
      </c>
    </row>
    <row r="551" spans="1:4" x14ac:dyDescent="0.25">
      <c r="A551" t="s">
        <v>3306</v>
      </c>
      <c r="B551" t="s">
        <v>6195</v>
      </c>
      <c r="C551" t="s">
        <v>1165</v>
      </c>
      <c r="D551" s="10">
        <v>8.1</v>
      </c>
    </row>
    <row r="552" spans="1:4" x14ac:dyDescent="0.25">
      <c r="A552" t="s">
        <v>3306</v>
      </c>
      <c r="B552" t="s">
        <v>6195</v>
      </c>
      <c r="C552" t="s">
        <v>4161</v>
      </c>
      <c r="D552" s="10">
        <v>8.1</v>
      </c>
    </row>
    <row r="553" spans="1:4" x14ac:dyDescent="0.25">
      <c r="A553" t="s">
        <v>3306</v>
      </c>
      <c r="B553" t="s">
        <v>6195</v>
      </c>
      <c r="C553" t="s">
        <v>3509</v>
      </c>
      <c r="D553" s="10">
        <v>8.1</v>
      </c>
    </row>
    <row r="554" spans="1:4" x14ac:dyDescent="0.25">
      <c r="A554" t="s">
        <v>2790</v>
      </c>
      <c r="B554" t="s">
        <v>6246</v>
      </c>
      <c r="C554" t="s">
        <v>676</v>
      </c>
      <c r="D554" s="10">
        <v>8.1</v>
      </c>
    </row>
    <row r="555" spans="1:4" x14ac:dyDescent="0.25">
      <c r="A555" t="s">
        <v>2790</v>
      </c>
      <c r="B555" t="s">
        <v>6246</v>
      </c>
      <c r="C555" t="s">
        <v>6665</v>
      </c>
      <c r="D555" s="10">
        <v>8.1</v>
      </c>
    </row>
    <row r="556" spans="1:4" x14ac:dyDescent="0.25">
      <c r="A556" t="s">
        <v>3424</v>
      </c>
      <c r="B556" t="s">
        <v>6363</v>
      </c>
      <c r="C556" t="s">
        <v>1165</v>
      </c>
      <c r="D556" s="10">
        <v>8.1</v>
      </c>
    </row>
    <row r="557" spans="1:4" x14ac:dyDescent="0.25">
      <c r="A557" t="s">
        <v>3424</v>
      </c>
      <c r="B557" t="s">
        <v>6363</v>
      </c>
      <c r="C557" t="s">
        <v>6665</v>
      </c>
      <c r="D557" s="10">
        <v>8.1</v>
      </c>
    </row>
    <row r="558" spans="1:4" x14ac:dyDescent="0.25">
      <c r="A558" t="s">
        <v>3803</v>
      </c>
      <c r="B558" t="s">
        <v>6468</v>
      </c>
      <c r="C558" t="s">
        <v>676</v>
      </c>
      <c r="D558" s="10">
        <v>8.1</v>
      </c>
    </row>
    <row r="559" spans="1:4" x14ac:dyDescent="0.25">
      <c r="A559" t="s">
        <v>3803</v>
      </c>
      <c r="B559" t="s">
        <v>6468</v>
      </c>
      <c r="C559" t="s">
        <v>6133</v>
      </c>
      <c r="D559" s="10">
        <v>8.1</v>
      </c>
    </row>
    <row r="560" spans="1:4" x14ac:dyDescent="0.25">
      <c r="A560" t="s">
        <v>6478</v>
      </c>
      <c r="B560" t="s">
        <v>6479</v>
      </c>
      <c r="C560" t="s">
        <v>1165</v>
      </c>
      <c r="D560" s="10">
        <v>8.1</v>
      </c>
    </row>
    <row r="561" spans="1:4" x14ac:dyDescent="0.25">
      <c r="A561" t="s">
        <v>6478</v>
      </c>
      <c r="B561" t="s">
        <v>6479</v>
      </c>
      <c r="C561" t="s">
        <v>5087</v>
      </c>
      <c r="D561" s="10">
        <v>8.1</v>
      </c>
    </row>
    <row r="562" spans="1:4" x14ac:dyDescent="0.25">
      <c r="A562" t="s">
        <v>6399</v>
      </c>
      <c r="B562" t="s">
        <v>6509</v>
      </c>
      <c r="C562" t="s">
        <v>1165</v>
      </c>
      <c r="D562" s="10">
        <v>8.1</v>
      </c>
    </row>
    <row r="563" spans="1:4" x14ac:dyDescent="0.25">
      <c r="A563" t="s">
        <v>6399</v>
      </c>
      <c r="B563" t="s">
        <v>6509</v>
      </c>
      <c r="C563" t="s">
        <v>6665</v>
      </c>
      <c r="D563" s="10">
        <v>8.1</v>
      </c>
    </row>
    <row r="564" spans="1:4" x14ac:dyDescent="0.25">
      <c r="A564" t="s">
        <v>6364</v>
      </c>
      <c r="B564" t="s">
        <v>6655</v>
      </c>
      <c r="C564" t="s">
        <v>317</v>
      </c>
      <c r="D564" s="10">
        <v>8.1</v>
      </c>
    </row>
    <row r="565" spans="1:4" x14ac:dyDescent="0.25">
      <c r="A565" t="s">
        <v>6364</v>
      </c>
      <c r="B565" t="s">
        <v>6655</v>
      </c>
      <c r="C565" t="s">
        <v>6133</v>
      </c>
      <c r="D565" s="10">
        <v>8.1</v>
      </c>
    </row>
    <row r="566" spans="1:4" x14ac:dyDescent="0.25">
      <c r="A566" t="s">
        <v>6364</v>
      </c>
      <c r="B566" t="s">
        <v>6655</v>
      </c>
      <c r="C566" t="s">
        <v>428</v>
      </c>
      <c r="D566" s="10">
        <v>8.1</v>
      </c>
    </row>
    <row r="567" spans="1:4" x14ac:dyDescent="0.25">
      <c r="A567" t="s">
        <v>6364</v>
      </c>
      <c r="B567" t="s">
        <v>6655</v>
      </c>
      <c r="C567" t="s">
        <v>5888</v>
      </c>
      <c r="D567" s="10">
        <v>8.1</v>
      </c>
    </row>
    <row r="568" spans="1:4" x14ac:dyDescent="0.25">
      <c r="A568" t="s">
        <v>3090</v>
      </c>
      <c r="B568" t="s">
        <v>6710</v>
      </c>
      <c r="C568" t="s">
        <v>1165</v>
      </c>
      <c r="D568" s="10">
        <v>8.1</v>
      </c>
    </row>
    <row r="569" spans="1:4" x14ac:dyDescent="0.25">
      <c r="A569" t="s">
        <v>3090</v>
      </c>
      <c r="B569" t="s">
        <v>6710</v>
      </c>
      <c r="C569" t="s">
        <v>6665</v>
      </c>
      <c r="D569" s="10">
        <v>8.1</v>
      </c>
    </row>
    <row r="570" spans="1:4" x14ac:dyDescent="0.25">
      <c r="A570" t="s">
        <v>6790</v>
      </c>
      <c r="B570" t="s">
        <v>6791</v>
      </c>
      <c r="C570" t="s">
        <v>1165</v>
      </c>
      <c r="D570" s="10">
        <v>8.1</v>
      </c>
    </row>
    <row r="571" spans="1:4" x14ac:dyDescent="0.25">
      <c r="A571" t="s">
        <v>6790</v>
      </c>
      <c r="B571" t="s">
        <v>6791</v>
      </c>
      <c r="C571" t="s">
        <v>6665</v>
      </c>
      <c r="D571" s="10">
        <v>8.1</v>
      </c>
    </row>
    <row r="572" spans="1:4" x14ac:dyDescent="0.25">
      <c r="A572" t="s">
        <v>6790</v>
      </c>
      <c r="B572" t="s">
        <v>6791</v>
      </c>
      <c r="C572" t="s">
        <v>8146</v>
      </c>
      <c r="D572" s="10">
        <v>8.1</v>
      </c>
    </row>
    <row r="573" spans="1:4" x14ac:dyDescent="0.25">
      <c r="A573" t="s">
        <v>377</v>
      </c>
      <c r="B573" t="s">
        <v>6838</v>
      </c>
      <c r="C573" t="s">
        <v>1165</v>
      </c>
      <c r="D573" s="10">
        <v>8.1</v>
      </c>
    </row>
    <row r="574" spans="1:4" x14ac:dyDescent="0.25">
      <c r="A574" t="s">
        <v>377</v>
      </c>
      <c r="B574" t="s">
        <v>6838</v>
      </c>
      <c r="C574" t="s">
        <v>3509</v>
      </c>
      <c r="D574" s="10">
        <v>8.1</v>
      </c>
    </row>
    <row r="575" spans="1:4" x14ac:dyDescent="0.25">
      <c r="A575" t="s">
        <v>1441</v>
      </c>
      <c r="B575" t="s">
        <v>6845</v>
      </c>
      <c r="C575" t="s">
        <v>317</v>
      </c>
      <c r="D575" s="10">
        <v>8.1</v>
      </c>
    </row>
    <row r="576" spans="1:4" x14ac:dyDescent="0.25">
      <c r="A576" t="s">
        <v>1441</v>
      </c>
      <c r="B576" t="s">
        <v>6845</v>
      </c>
      <c r="C576" t="s">
        <v>3034</v>
      </c>
      <c r="D576" s="10">
        <v>8.1</v>
      </c>
    </row>
    <row r="577" spans="1:4" x14ac:dyDescent="0.25">
      <c r="A577" t="s">
        <v>1441</v>
      </c>
      <c r="B577" t="s">
        <v>6845</v>
      </c>
      <c r="C577" t="s">
        <v>1165</v>
      </c>
      <c r="D577" s="10">
        <v>8.1</v>
      </c>
    </row>
    <row r="578" spans="1:4" x14ac:dyDescent="0.25">
      <c r="A578" t="s">
        <v>1441</v>
      </c>
      <c r="B578" t="s">
        <v>6845</v>
      </c>
      <c r="C578" t="s">
        <v>8144</v>
      </c>
      <c r="D578" s="10">
        <v>8.1</v>
      </c>
    </row>
    <row r="579" spans="1:4" x14ac:dyDescent="0.25">
      <c r="A579" t="s">
        <v>6871</v>
      </c>
      <c r="B579" t="s">
        <v>6873</v>
      </c>
      <c r="C579" t="s">
        <v>3034</v>
      </c>
      <c r="D579" s="10">
        <v>8.1</v>
      </c>
    </row>
    <row r="580" spans="1:4" x14ac:dyDescent="0.25">
      <c r="A580" t="s">
        <v>6871</v>
      </c>
      <c r="B580" t="s">
        <v>6873</v>
      </c>
      <c r="C580" t="s">
        <v>7682</v>
      </c>
      <c r="D580" s="10">
        <v>8.1</v>
      </c>
    </row>
    <row r="581" spans="1:4" x14ac:dyDescent="0.25">
      <c r="A581" t="s">
        <v>6976</v>
      </c>
      <c r="B581" t="s">
        <v>6978</v>
      </c>
      <c r="C581" t="s">
        <v>3034</v>
      </c>
      <c r="D581" s="10">
        <v>8.1</v>
      </c>
    </row>
    <row r="582" spans="1:4" x14ac:dyDescent="0.25">
      <c r="A582" t="s">
        <v>6976</v>
      </c>
      <c r="B582" t="s">
        <v>6978</v>
      </c>
      <c r="C582" t="s">
        <v>1165</v>
      </c>
      <c r="D582" s="10">
        <v>8.1</v>
      </c>
    </row>
    <row r="583" spans="1:4" x14ac:dyDescent="0.25">
      <c r="A583" t="s">
        <v>6976</v>
      </c>
      <c r="B583" t="s">
        <v>6978</v>
      </c>
      <c r="C583" t="s">
        <v>7682</v>
      </c>
      <c r="D583" s="10">
        <v>8.1</v>
      </c>
    </row>
    <row r="584" spans="1:4" x14ac:dyDescent="0.25">
      <c r="A584" t="s">
        <v>6976</v>
      </c>
      <c r="B584" t="s">
        <v>6978</v>
      </c>
      <c r="C584" t="s">
        <v>8147</v>
      </c>
      <c r="D584" s="10">
        <v>8.1</v>
      </c>
    </row>
    <row r="585" spans="1:4" x14ac:dyDescent="0.25">
      <c r="A585" t="s">
        <v>5521</v>
      </c>
      <c r="B585" t="s">
        <v>7163</v>
      </c>
      <c r="C585" t="s">
        <v>1165</v>
      </c>
      <c r="D585" s="10">
        <v>8.1</v>
      </c>
    </row>
    <row r="586" spans="1:4" x14ac:dyDescent="0.25">
      <c r="A586" t="s">
        <v>2118</v>
      </c>
      <c r="B586" t="s">
        <v>7277</v>
      </c>
      <c r="C586" t="s">
        <v>1165</v>
      </c>
      <c r="D586" s="10">
        <v>8.1</v>
      </c>
    </row>
    <row r="587" spans="1:4" x14ac:dyDescent="0.25">
      <c r="A587" t="s">
        <v>2118</v>
      </c>
      <c r="B587" t="s">
        <v>7277</v>
      </c>
      <c r="C587" t="s">
        <v>8144</v>
      </c>
      <c r="D587" s="10">
        <v>8.1</v>
      </c>
    </row>
    <row r="588" spans="1:4" x14ac:dyDescent="0.25">
      <c r="A588" t="s">
        <v>3217</v>
      </c>
      <c r="B588" t="s">
        <v>7533</v>
      </c>
      <c r="C588" t="s">
        <v>1165</v>
      </c>
      <c r="D588" s="10">
        <v>8.1</v>
      </c>
    </row>
    <row r="589" spans="1:4" x14ac:dyDescent="0.25">
      <c r="A589" t="s">
        <v>5849</v>
      </c>
      <c r="B589" t="s">
        <v>7541</v>
      </c>
      <c r="C589" t="s">
        <v>3509</v>
      </c>
      <c r="D589" s="10">
        <v>8.1</v>
      </c>
    </row>
    <row r="590" spans="1:4" x14ac:dyDescent="0.25">
      <c r="A590" t="s">
        <v>5849</v>
      </c>
      <c r="B590" t="s">
        <v>7541</v>
      </c>
      <c r="C590" t="s">
        <v>5087</v>
      </c>
      <c r="D590" s="10">
        <v>8.1</v>
      </c>
    </row>
    <row r="591" spans="1:4" x14ac:dyDescent="0.25">
      <c r="A591" t="s">
        <v>96</v>
      </c>
      <c r="B591" t="s">
        <v>7546</v>
      </c>
      <c r="C591" t="s">
        <v>449</v>
      </c>
      <c r="D591" s="10">
        <v>8.1</v>
      </c>
    </row>
    <row r="592" spans="1:4" x14ac:dyDescent="0.25">
      <c r="A592" t="s">
        <v>96</v>
      </c>
      <c r="B592" t="s">
        <v>7546</v>
      </c>
      <c r="C592" t="s">
        <v>317</v>
      </c>
      <c r="D592" s="10">
        <v>8.1</v>
      </c>
    </row>
    <row r="593" spans="1:4" x14ac:dyDescent="0.25">
      <c r="A593" t="s">
        <v>96</v>
      </c>
      <c r="B593" t="s">
        <v>7546</v>
      </c>
      <c r="C593" t="s">
        <v>428</v>
      </c>
      <c r="D593" s="10">
        <v>8.1</v>
      </c>
    </row>
    <row r="594" spans="1:4" x14ac:dyDescent="0.25">
      <c r="A594" t="s">
        <v>96</v>
      </c>
      <c r="B594" t="s">
        <v>7546</v>
      </c>
      <c r="C594" t="s">
        <v>4161</v>
      </c>
      <c r="D594" s="10">
        <v>8.1</v>
      </c>
    </row>
    <row r="595" spans="1:4" x14ac:dyDescent="0.25">
      <c r="A595" t="s">
        <v>7576</v>
      </c>
      <c r="B595" t="s">
        <v>7578</v>
      </c>
      <c r="C595" t="s">
        <v>3034</v>
      </c>
      <c r="D595" s="10">
        <v>8.1</v>
      </c>
    </row>
    <row r="596" spans="1:4" x14ac:dyDescent="0.25">
      <c r="A596" t="s">
        <v>7576</v>
      </c>
      <c r="B596" t="s">
        <v>7578</v>
      </c>
      <c r="C596" t="s">
        <v>7682</v>
      </c>
      <c r="D596" s="10">
        <v>8.1</v>
      </c>
    </row>
    <row r="597" spans="1:4" x14ac:dyDescent="0.25">
      <c r="A597" t="s">
        <v>7576</v>
      </c>
      <c r="B597" t="s">
        <v>7578</v>
      </c>
      <c r="C597" t="s">
        <v>4056</v>
      </c>
      <c r="D597" s="10">
        <v>8.1</v>
      </c>
    </row>
    <row r="598" spans="1:4" x14ac:dyDescent="0.25">
      <c r="A598" t="s">
        <v>7797</v>
      </c>
      <c r="B598" t="s">
        <v>7798</v>
      </c>
      <c r="C598" t="s">
        <v>1165</v>
      </c>
      <c r="D598" s="10">
        <v>8.1</v>
      </c>
    </row>
    <row r="599" spans="1:4" x14ac:dyDescent="0.25">
      <c r="A599" t="s">
        <v>7797</v>
      </c>
      <c r="B599" t="s">
        <v>7798</v>
      </c>
      <c r="C599" t="s">
        <v>6665</v>
      </c>
      <c r="D599" s="10">
        <v>8.1</v>
      </c>
    </row>
    <row r="600" spans="1:4" x14ac:dyDescent="0.25">
      <c r="A600" t="s">
        <v>7923</v>
      </c>
      <c r="B600" t="s">
        <v>7924</v>
      </c>
      <c r="C600" t="s">
        <v>1165</v>
      </c>
      <c r="D600" s="10">
        <v>8.1</v>
      </c>
    </row>
    <row r="601" spans="1:4" x14ac:dyDescent="0.25">
      <c r="A601" t="s">
        <v>7923</v>
      </c>
      <c r="B601" t="s">
        <v>7924</v>
      </c>
      <c r="C601" t="s">
        <v>428</v>
      </c>
      <c r="D601" s="10">
        <v>8.1</v>
      </c>
    </row>
    <row r="602" spans="1:4" x14ac:dyDescent="0.25">
      <c r="A602" t="s">
        <v>7939</v>
      </c>
      <c r="B602" t="s">
        <v>7940</v>
      </c>
      <c r="C602" t="s">
        <v>1165</v>
      </c>
      <c r="D602" s="10">
        <v>8.1</v>
      </c>
    </row>
    <row r="603" spans="1:4" x14ac:dyDescent="0.25">
      <c r="A603" t="s">
        <v>37</v>
      </c>
      <c r="B603" t="s">
        <v>112</v>
      </c>
      <c r="C603" t="s">
        <v>449</v>
      </c>
      <c r="D603" s="10">
        <v>8</v>
      </c>
    </row>
    <row r="604" spans="1:4" x14ac:dyDescent="0.25">
      <c r="A604" t="s">
        <v>37</v>
      </c>
      <c r="B604" t="s">
        <v>112</v>
      </c>
      <c r="C604" t="s">
        <v>317</v>
      </c>
      <c r="D604" s="10">
        <v>8</v>
      </c>
    </row>
    <row r="605" spans="1:4" x14ac:dyDescent="0.25">
      <c r="A605" t="s">
        <v>37</v>
      </c>
      <c r="B605" t="s">
        <v>112</v>
      </c>
      <c r="C605" t="s">
        <v>428</v>
      </c>
      <c r="D605" s="10">
        <v>8</v>
      </c>
    </row>
    <row r="606" spans="1:4" x14ac:dyDescent="0.25">
      <c r="A606" t="s">
        <v>37</v>
      </c>
      <c r="B606" t="s">
        <v>112</v>
      </c>
      <c r="C606" t="s">
        <v>4161</v>
      </c>
      <c r="D606" s="10">
        <v>8</v>
      </c>
    </row>
    <row r="607" spans="1:4" x14ac:dyDescent="0.25">
      <c r="A607" t="s">
        <v>37</v>
      </c>
      <c r="B607" t="s">
        <v>112</v>
      </c>
      <c r="C607" t="s">
        <v>3509</v>
      </c>
      <c r="D607" s="10">
        <v>8</v>
      </c>
    </row>
    <row r="608" spans="1:4" x14ac:dyDescent="0.25">
      <c r="A608" t="s">
        <v>197</v>
      </c>
      <c r="B608" t="s">
        <v>263</v>
      </c>
      <c r="C608" t="s">
        <v>3894</v>
      </c>
      <c r="D608" s="10">
        <v>8</v>
      </c>
    </row>
    <row r="609" spans="1:4" x14ac:dyDescent="0.25">
      <c r="A609" t="s">
        <v>197</v>
      </c>
      <c r="B609" t="s">
        <v>263</v>
      </c>
      <c r="C609" t="s">
        <v>676</v>
      </c>
      <c r="D609" s="10">
        <v>8</v>
      </c>
    </row>
    <row r="610" spans="1:4" x14ac:dyDescent="0.25">
      <c r="A610" t="s">
        <v>197</v>
      </c>
      <c r="B610" t="s">
        <v>263</v>
      </c>
      <c r="C610" t="s">
        <v>6133</v>
      </c>
      <c r="D610" s="10">
        <v>8</v>
      </c>
    </row>
    <row r="611" spans="1:4" x14ac:dyDescent="0.25">
      <c r="A611" t="s">
        <v>197</v>
      </c>
      <c r="B611" t="s">
        <v>263</v>
      </c>
      <c r="C611" t="s">
        <v>428</v>
      </c>
      <c r="D611" s="10">
        <v>8</v>
      </c>
    </row>
    <row r="612" spans="1:4" x14ac:dyDescent="0.25">
      <c r="A612" t="s">
        <v>113</v>
      </c>
      <c r="B612" t="s">
        <v>343</v>
      </c>
      <c r="C612" t="s">
        <v>449</v>
      </c>
      <c r="D612" s="10">
        <v>8</v>
      </c>
    </row>
    <row r="613" spans="1:4" x14ac:dyDescent="0.25">
      <c r="A613" t="s">
        <v>113</v>
      </c>
      <c r="B613" t="s">
        <v>343</v>
      </c>
      <c r="C613" t="s">
        <v>317</v>
      </c>
      <c r="D613" s="10">
        <v>8</v>
      </c>
    </row>
    <row r="614" spans="1:4" x14ac:dyDescent="0.25">
      <c r="A614" t="s">
        <v>113</v>
      </c>
      <c r="B614" t="s">
        <v>343</v>
      </c>
      <c r="C614" t="s">
        <v>4161</v>
      </c>
      <c r="D614" s="10">
        <v>8</v>
      </c>
    </row>
    <row r="615" spans="1:4" x14ac:dyDescent="0.25">
      <c r="A615" t="s">
        <v>354</v>
      </c>
      <c r="B615" t="s">
        <v>459</v>
      </c>
      <c r="C615" t="s">
        <v>317</v>
      </c>
      <c r="D615" s="10">
        <v>8</v>
      </c>
    </row>
    <row r="616" spans="1:4" x14ac:dyDescent="0.25">
      <c r="A616" t="s">
        <v>354</v>
      </c>
      <c r="B616" t="s">
        <v>459</v>
      </c>
      <c r="C616" t="s">
        <v>1165</v>
      </c>
      <c r="D616" s="10">
        <v>8</v>
      </c>
    </row>
    <row r="617" spans="1:4" x14ac:dyDescent="0.25">
      <c r="A617" t="s">
        <v>354</v>
      </c>
      <c r="B617" t="s">
        <v>459</v>
      </c>
      <c r="C617" t="s">
        <v>428</v>
      </c>
      <c r="D617" s="10">
        <v>8</v>
      </c>
    </row>
    <row r="618" spans="1:4" x14ac:dyDescent="0.25">
      <c r="A618" t="s">
        <v>101</v>
      </c>
      <c r="B618" t="s">
        <v>577</v>
      </c>
      <c r="C618" t="s">
        <v>449</v>
      </c>
      <c r="D618" s="10">
        <v>8</v>
      </c>
    </row>
    <row r="619" spans="1:4" x14ac:dyDescent="0.25">
      <c r="A619" t="s">
        <v>101</v>
      </c>
      <c r="B619" t="s">
        <v>577</v>
      </c>
      <c r="C619" t="s">
        <v>317</v>
      </c>
      <c r="D619" s="10">
        <v>8</v>
      </c>
    </row>
    <row r="620" spans="1:4" x14ac:dyDescent="0.25">
      <c r="A620" t="s">
        <v>101</v>
      </c>
      <c r="B620" t="s">
        <v>577</v>
      </c>
      <c r="C620" t="s">
        <v>3509</v>
      </c>
      <c r="D620" s="10">
        <v>8</v>
      </c>
    </row>
    <row r="621" spans="1:4" x14ac:dyDescent="0.25">
      <c r="A621" t="s">
        <v>338</v>
      </c>
      <c r="B621" t="s">
        <v>621</v>
      </c>
      <c r="C621" t="s">
        <v>317</v>
      </c>
      <c r="D621" s="10">
        <v>8</v>
      </c>
    </row>
    <row r="622" spans="1:4" x14ac:dyDescent="0.25">
      <c r="A622" t="s">
        <v>338</v>
      </c>
      <c r="B622" t="s">
        <v>621</v>
      </c>
      <c r="C622" t="s">
        <v>1165</v>
      </c>
      <c r="D622" s="10">
        <v>8</v>
      </c>
    </row>
    <row r="623" spans="1:4" x14ac:dyDescent="0.25">
      <c r="A623" t="s">
        <v>338</v>
      </c>
      <c r="B623" t="s">
        <v>621</v>
      </c>
      <c r="C623" t="s">
        <v>3509</v>
      </c>
      <c r="D623" s="10">
        <v>8</v>
      </c>
    </row>
    <row r="624" spans="1:4" x14ac:dyDescent="0.25">
      <c r="A624" t="s">
        <v>197</v>
      </c>
      <c r="B624" t="s">
        <v>710</v>
      </c>
      <c r="C624" t="s">
        <v>449</v>
      </c>
      <c r="D624" s="10">
        <v>8</v>
      </c>
    </row>
    <row r="625" spans="1:4" x14ac:dyDescent="0.25">
      <c r="A625" t="s">
        <v>197</v>
      </c>
      <c r="B625" t="s">
        <v>710</v>
      </c>
      <c r="C625" t="s">
        <v>317</v>
      </c>
      <c r="D625" s="10">
        <v>8</v>
      </c>
    </row>
    <row r="626" spans="1:4" x14ac:dyDescent="0.25">
      <c r="A626" t="s">
        <v>197</v>
      </c>
      <c r="B626" t="s">
        <v>710</v>
      </c>
      <c r="C626" t="s">
        <v>3894</v>
      </c>
      <c r="D626" s="10">
        <v>8</v>
      </c>
    </row>
    <row r="627" spans="1:4" x14ac:dyDescent="0.25">
      <c r="A627" t="s">
        <v>197</v>
      </c>
      <c r="B627" t="s">
        <v>710</v>
      </c>
      <c r="C627" t="s">
        <v>6133</v>
      </c>
      <c r="D627" s="10">
        <v>8</v>
      </c>
    </row>
    <row r="628" spans="1:4" x14ac:dyDescent="0.25">
      <c r="A628" t="s">
        <v>280</v>
      </c>
      <c r="B628" t="s">
        <v>786</v>
      </c>
      <c r="C628" t="s">
        <v>4512</v>
      </c>
      <c r="D628" s="10">
        <v>8</v>
      </c>
    </row>
    <row r="629" spans="1:4" x14ac:dyDescent="0.25">
      <c r="A629" t="s">
        <v>280</v>
      </c>
      <c r="B629" t="s">
        <v>786</v>
      </c>
      <c r="C629" t="s">
        <v>1165</v>
      </c>
      <c r="D629" s="10">
        <v>8</v>
      </c>
    </row>
    <row r="630" spans="1:4" x14ac:dyDescent="0.25">
      <c r="A630" t="s">
        <v>280</v>
      </c>
      <c r="B630" t="s">
        <v>786</v>
      </c>
      <c r="C630" t="s">
        <v>8144</v>
      </c>
      <c r="D630" s="10">
        <v>8</v>
      </c>
    </row>
    <row r="631" spans="1:4" x14ac:dyDescent="0.25">
      <c r="A631" t="s">
        <v>83</v>
      </c>
      <c r="B631" t="s">
        <v>1157</v>
      </c>
      <c r="C631" t="s">
        <v>317</v>
      </c>
      <c r="D631" s="10">
        <v>8</v>
      </c>
    </row>
    <row r="632" spans="1:4" x14ac:dyDescent="0.25">
      <c r="A632" t="s">
        <v>83</v>
      </c>
      <c r="B632" t="s">
        <v>1157</v>
      </c>
      <c r="C632" t="s">
        <v>1165</v>
      </c>
      <c r="D632" s="10">
        <v>8</v>
      </c>
    </row>
    <row r="633" spans="1:4" x14ac:dyDescent="0.25">
      <c r="A633" t="s">
        <v>83</v>
      </c>
      <c r="B633" t="s">
        <v>1157</v>
      </c>
      <c r="C633" t="s">
        <v>428</v>
      </c>
      <c r="D633" s="10">
        <v>8</v>
      </c>
    </row>
    <row r="634" spans="1:4" x14ac:dyDescent="0.25">
      <c r="A634" t="s">
        <v>1578</v>
      </c>
      <c r="B634" t="s">
        <v>1579</v>
      </c>
      <c r="C634" t="s">
        <v>4512</v>
      </c>
      <c r="D634" s="10">
        <v>8</v>
      </c>
    </row>
    <row r="635" spans="1:4" x14ac:dyDescent="0.25">
      <c r="A635" t="s">
        <v>1578</v>
      </c>
      <c r="B635" t="s">
        <v>1579</v>
      </c>
      <c r="C635" t="s">
        <v>1165</v>
      </c>
      <c r="D635" s="10">
        <v>8</v>
      </c>
    </row>
    <row r="636" spans="1:4" x14ac:dyDescent="0.25">
      <c r="A636" t="s">
        <v>596</v>
      </c>
      <c r="B636" t="s">
        <v>1585</v>
      </c>
      <c r="C636" t="s">
        <v>449</v>
      </c>
      <c r="D636" s="10">
        <v>8</v>
      </c>
    </row>
    <row r="637" spans="1:4" x14ac:dyDescent="0.25">
      <c r="A637" t="s">
        <v>596</v>
      </c>
      <c r="B637" t="s">
        <v>1585</v>
      </c>
      <c r="C637" t="s">
        <v>8145</v>
      </c>
      <c r="D637" s="10">
        <v>8</v>
      </c>
    </row>
    <row r="638" spans="1:4" x14ac:dyDescent="0.25">
      <c r="A638" t="s">
        <v>596</v>
      </c>
      <c r="B638" t="s">
        <v>1585</v>
      </c>
      <c r="C638" t="s">
        <v>1165</v>
      </c>
      <c r="D638" s="10">
        <v>8</v>
      </c>
    </row>
    <row r="639" spans="1:4" x14ac:dyDescent="0.25">
      <c r="A639" t="s">
        <v>596</v>
      </c>
      <c r="B639" t="s">
        <v>1585</v>
      </c>
      <c r="C639" t="s">
        <v>3509</v>
      </c>
      <c r="D639" s="10">
        <v>8</v>
      </c>
    </row>
    <row r="640" spans="1:4" x14ac:dyDescent="0.25">
      <c r="A640" t="s">
        <v>123</v>
      </c>
      <c r="B640" t="s">
        <v>1674</v>
      </c>
      <c r="C640" t="s">
        <v>4512</v>
      </c>
      <c r="D640" s="10">
        <v>8</v>
      </c>
    </row>
    <row r="641" spans="1:4" x14ac:dyDescent="0.25">
      <c r="A641" t="s">
        <v>123</v>
      </c>
      <c r="B641" t="s">
        <v>1674</v>
      </c>
      <c r="C641" t="s">
        <v>8145</v>
      </c>
      <c r="D641" s="10">
        <v>8</v>
      </c>
    </row>
    <row r="642" spans="1:4" x14ac:dyDescent="0.25">
      <c r="A642" t="s">
        <v>123</v>
      </c>
      <c r="B642" t="s">
        <v>1674</v>
      </c>
      <c r="C642" t="s">
        <v>1165</v>
      </c>
      <c r="D642" s="10">
        <v>8</v>
      </c>
    </row>
    <row r="643" spans="1:4" x14ac:dyDescent="0.25">
      <c r="A643" t="s">
        <v>197</v>
      </c>
      <c r="B643" t="s">
        <v>1826</v>
      </c>
      <c r="C643" t="s">
        <v>449</v>
      </c>
      <c r="D643" s="10">
        <v>8</v>
      </c>
    </row>
    <row r="644" spans="1:4" x14ac:dyDescent="0.25">
      <c r="A644" t="s">
        <v>197</v>
      </c>
      <c r="B644" t="s">
        <v>1826</v>
      </c>
      <c r="C644" t="s">
        <v>317</v>
      </c>
      <c r="D644" s="10">
        <v>8</v>
      </c>
    </row>
    <row r="645" spans="1:4" x14ac:dyDescent="0.25">
      <c r="A645" t="s">
        <v>197</v>
      </c>
      <c r="B645" t="s">
        <v>1826</v>
      </c>
      <c r="C645" t="s">
        <v>3894</v>
      </c>
      <c r="D645" s="10">
        <v>8</v>
      </c>
    </row>
    <row r="646" spans="1:4" x14ac:dyDescent="0.25">
      <c r="A646" t="s">
        <v>197</v>
      </c>
      <c r="B646" t="s">
        <v>1826</v>
      </c>
      <c r="C646" t="s">
        <v>676</v>
      </c>
      <c r="D646" s="10">
        <v>8</v>
      </c>
    </row>
    <row r="647" spans="1:4" x14ac:dyDescent="0.25">
      <c r="A647" t="s">
        <v>197</v>
      </c>
      <c r="B647" t="s">
        <v>1826</v>
      </c>
      <c r="C647" t="s">
        <v>1165</v>
      </c>
      <c r="D647" s="10">
        <v>8</v>
      </c>
    </row>
    <row r="648" spans="1:4" x14ac:dyDescent="0.25">
      <c r="A648" t="s">
        <v>197</v>
      </c>
      <c r="B648" t="s">
        <v>1826</v>
      </c>
      <c r="C648" t="s">
        <v>6133</v>
      </c>
      <c r="D648" s="10">
        <v>8</v>
      </c>
    </row>
    <row r="649" spans="1:4" x14ac:dyDescent="0.25">
      <c r="A649" t="s">
        <v>197</v>
      </c>
      <c r="B649" t="s">
        <v>1826</v>
      </c>
      <c r="C649" t="s">
        <v>4161</v>
      </c>
      <c r="D649" s="10">
        <v>8</v>
      </c>
    </row>
    <row r="650" spans="1:4" x14ac:dyDescent="0.25">
      <c r="A650" t="s">
        <v>251</v>
      </c>
      <c r="B650" t="s">
        <v>2165</v>
      </c>
      <c r="C650" t="s">
        <v>1165</v>
      </c>
      <c r="D650" s="10">
        <v>8</v>
      </c>
    </row>
    <row r="651" spans="1:4" x14ac:dyDescent="0.25">
      <c r="A651" t="s">
        <v>251</v>
      </c>
      <c r="B651" t="s">
        <v>2165</v>
      </c>
      <c r="C651" t="s">
        <v>7682</v>
      </c>
      <c r="D651" s="10">
        <v>8</v>
      </c>
    </row>
    <row r="652" spans="1:4" x14ac:dyDescent="0.25">
      <c r="A652" t="s">
        <v>251</v>
      </c>
      <c r="B652" t="s">
        <v>2165</v>
      </c>
      <c r="C652" t="s">
        <v>3509</v>
      </c>
      <c r="D652" s="10">
        <v>8</v>
      </c>
    </row>
    <row r="653" spans="1:4" x14ac:dyDescent="0.25">
      <c r="A653" t="s">
        <v>30</v>
      </c>
      <c r="B653" t="s">
        <v>2350</v>
      </c>
      <c r="C653" t="s">
        <v>449</v>
      </c>
      <c r="D653" s="10">
        <v>8</v>
      </c>
    </row>
    <row r="654" spans="1:4" x14ac:dyDescent="0.25">
      <c r="A654" t="s">
        <v>30</v>
      </c>
      <c r="B654" t="s">
        <v>2350</v>
      </c>
      <c r="C654" t="s">
        <v>317</v>
      </c>
      <c r="D654" s="10">
        <v>8</v>
      </c>
    </row>
    <row r="655" spans="1:4" x14ac:dyDescent="0.25">
      <c r="A655" t="s">
        <v>30</v>
      </c>
      <c r="B655" t="s">
        <v>2350</v>
      </c>
      <c r="C655" t="s">
        <v>4161</v>
      </c>
      <c r="D655" s="10">
        <v>8</v>
      </c>
    </row>
    <row r="656" spans="1:4" x14ac:dyDescent="0.25">
      <c r="A656" t="s">
        <v>30</v>
      </c>
      <c r="B656" t="s">
        <v>2350</v>
      </c>
      <c r="C656" t="s">
        <v>3509</v>
      </c>
      <c r="D656" s="10">
        <v>8</v>
      </c>
    </row>
    <row r="657" spans="1:4" x14ac:dyDescent="0.25">
      <c r="A657" t="s">
        <v>2396</v>
      </c>
      <c r="B657" t="s">
        <v>2415</v>
      </c>
      <c r="C657" t="s">
        <v>1165</v>
      </c>
      <c r="D657" s="10">
        <v>8</v>
      </c>
    </row>
    <row r="658" spans="1:4" x14ac:dyDescent="0.25">
      <c r="A658" t="s">
        <v>1290</v>
      </c>
      <c r="B658" t="s">
        <v>2597</v>
      </c>
      <c r="C658" t="s">
        <v>8145</v>
      </c>
      <c r="D658" s="10">
        <v>8</v>
      </c>
    </row>
    <row r="659" spans="1:4" x14ac:dyDescent="0.25">
      <c r="A659" t="s">
        <v>1290</v>
      </c>
      <c r="B659" t="s">
        <v>2597</v>
      </c>
      <c r="C659" t="s">
        <v>1165</v>
      </c>
      <c r="D659" s="10">
        <v>8</v>
      </c>
    </row>
    <row r="660" spans="1:4" x14ac:dyDescent="0.25">
      <c r="A660" t="s">
        <v>469</v>
      </c>
      <c r="B660" t="s">
        <v>2754</v>
      </c>
      <c r="C660" t="s">
        <v>449</v>
      </c>
      <c r="D660" s="10">
        <v>8</v>
      </c>
    </row>
    <row r="661" spans="1:4" x14ac:dyDescent="0.25">
      <c r="A661" t="s">
        <v>469</v>
      </c>
      <c r="B661" t="s">
        <v>2754</v>
      </c>
      <c r="C661" t="s">
        <v>4161</v>
      </c>
      <c r="D661" s="10">
        <v>8</v>
      </c>
    </row>
    <row r="662" spans="1:4" x14ac:dyDescent="0.25">
      <c r="A662" t="s">
        <v>469</v>
      </c>
      <c r="B662" t="s">
        <v>2754</v>
      </c>
      <c r="C662" t="s">
        <v>3509</v>
      </c>
      <c r="D662" s="10">
        <v>8</v>
      </c>
    </row>
    <row r="663" spans="1:4" x14ac:dyDescent="0.25">
      <c r="A663" t="s">
        <v>1265</v>
      </c>
      <c r="B663" t="s">
        <v>2757</v>
      </c>
      <c r="C663" t="s">
        <v>8145</v>
      </c>
      <c r="D663" s="10">
        <v>8</v>
      </c>
    </row>
    <row r="664" spans="1:4" x14ac:dyDescent="0.25">
      <c r="A664" t="s">
        <v>1265</v>
      </c>
      <c r="B664" t="s">
        <v>2757</v>
      </c>
      <c r="C664" t="s">
        <v>1165</v>
      </c>
      <c r="D664" s="10">
        <v>8</v>
      </c>
    </row>
    <row r="665" spans="1:4" x14ac:dyDescent="0.25">
      <c r="A665" t="s">
        <v>1265</v>
      </c>
      <c r="B665" t="s">
        <v>2757</v>
      </c>
      <c r="C665" t="s">
        <v>8143</v>
      </c>
      <c r="D665" s="10">
        <v>8</v>
      </c>
    </row>
    <row r="666" spans="1:4" x14ac:dyDescent="0.25">
      <c r="A666" t="s">
        <v>1265</v>
      </c>
      <c r="B666" t="s">
        <v>2757</v>
      </c>
      <c r="C666" t="s">
        <v>3509</v>
      </c>
      <c r="D666" s="10">
        <v>8</v>
      </c>
    </row>
    <row r="667" spans="1:4" x14ac:dyDescent="0.25">
      <c r="A667" t="s">
        <v>562</v>
      </c>
      <c r="B667" t="s">
        <v>2987</v>
      </c>
      <c r="C667" t="s">
        <v>317</v>
      </c>
      <c r="D667" s="10">
        <v>8</v>
      </c>
    </row>
    <row r="668" spans="1:4" x14ac:dyDescent="0.25">
      <c r="A668" t="s">
        <v>562</v>
      </c>
      <c r="B668" t="s">
        <v>2987</v>
      </c>
      <c r="C668" t="s">
        <v>3894</v>
      </c>
      <c r="D668" s="10">
        <v>8</v>
      </c>
    </row>
    <row r="669" spans="1:4" x14ac:dyDescent="0.25">
      <c r="A669" t="s">
        <v>562</v>
      </c>
      <c r="B669" t="s">
        <v>2987</v>
      </c>
      <c r="C669" t="s">
        <v>676</v>
      </c>
      <c r="D669" s="10">
        <v>8</v>
      </c>
    </row>
    <row r="670" spans="1:4" x14ac:dyDescent="0.25">
      <c r="A670" t="s">
        <v>562</v>
      </c>
      <c r="B670" t="s">
        <v>2987</v>
      </c>
      <c r="C670" t="s">
        <v>6133</v>
      </c>
      <c r="D670" s="10">
        <v>8</v>
      </c>
    </row>
    <row r="671" spans="1:4" x14ac:dyDescent="0.25">
      <c r="A671" t="s">
        <v>562</v>
      </c>
      <c r="B671" t="s">
        <v>2987</v>
      </c>
      <c r="C671" t="s">
        <v>428</v>
      </c>
      <c r="D671" s="10">
        <v>8</v>
      </c>
    </row>
    <row r="672" spans="1:4" x14ac:dyDescent="0.25">
      <c r="A672" t="s">
        <v>562</v>
      </c>
      <c r="B672" t="s">
        <v>2987</v>
      </c>
      <c r="C672" t="s">
        <v>5888</v>
      </c>
      <c r="D672" s="10">
        <v>8</v>
      </c>
    </row>
    <row r="673" spans="1:4" x14ac:dyDescent="0.25">
      <c r="A673" t="s">
        <v>562</v>
      </c>
      <c r="B673" t="s">
        <v>2987</v>
      </c>
      <c r="C673" t="s">
        <v>6665</v>
      </c>
      <c r="D673" s="10">
        <v>8</v>
      </c>
    </row>
    <row r="674" spans="1:4" x14ac:dyDescent="0.25">
      <c r="A674" t="s">
        <v>986</v>
      </c>
      <c r="B674" t="s">
        <v>3035</v>
      </c>
      <c r="C674" t="s">
        <v>3034</v>
      </c>
      <c r="D674" s="10">
        <v>8</v>
      </c>
    </row>
    <row r="675" spans="1:4" x14ac:dyDescent="0.25">
      <c r="A675" t="s">
        <v>1064</v>
      </c>
      <c r="B675" t="s">
        <v>3160</v>
      </c>
      <c r="C675" t="s">
        <v>1165</v>
      </c>
      <c r="D675" s="10">
        <v>8</v>
      </c>
    </row>
    <row r="676" spans="1:4" x14ac:dyDescent="0.25">
      <c r="A676" t="s">
        <v>610</v>
      </c>
      <c r="B676" t="s">
        <v>3454</v>
      </c>
      <c r="C676" t="s">
        <v>1165</v>
      </c>
      <c r="D676" s="10">
        <v>8</v>
      </c>
    </row>
    <row r="677" spans="1:4" x14ac:dyDescent="0.25">
      <c r="A677" t="s">
        <v>610</v>
      </c>
      <c r="B677" t="s">
        <v>3454</v>
      </c>
      <c r="C677" t="s">
        <v>6665</v>
      </c>
      <c r="D677" s="10">
        <v>8</v>
      </c>
    </row>
    <row r="678" spans="1:4" x14ac:dyDescent="0.25">
      <c r="A678" t="s">
        <v>610</v>
      </c>
      <c r="B678" t="s">
        <v>3454</v>
      </c>
      <c r="C678" t="s">
        <v>4161</v>
      </c>
      <c r="D678" s="10">
        <v>8</v>
      </c>
    </row>
    <row r="679" spans="1:4" x14ac:dyDescent="0.25">
      <c r="A679" t="s">
        <v>979</v>
      </c>
      <c r="B679" t="s">
        <v>3903</v>
      </c>
      <c r="C679" t="s">
        <v>317</v>
      </c>
      <c r="D679" s="10">
        <v>8</v>
      </c>
    </row>
    <row r="680" spans="1:4" x14ac:dyDescent="0.25">
      <c r="A680" t="s">
        <v>979</v>
      </c>
      <c r="B680" t="s">
        <v>3903</v>
      </c>
      <c r="C680" t="s">
        <v>1165</v>
      </c>
      <c r="D680" s="10">
        <v>8</v>
      </c>
    </row>
    <row r="681" spans="1:4" x14ac:dyDescent="0.25">
      <c r="A681" t="s">
        <v>979</v>
      </c>
      <c r="B681" t="s">
        <v>3903</v>
      </c>
      <c r="C681" t="s">
        <v>5087</v>
      </c>
      <c r="D681" s="10">
        <v>8</v>
      </c>
    </row>
    <row r="682" spans="1:4" x14ac:dyDescent="0.25">
      <c r="A682" t="s">
        <v>366</v>
      </c>
      <c r="B682" t="s">
        <v>4177</v>
      </c>
      <c r="C682" t="s">
        <v>676</v>
      </c>
      <c r="D682" s="10">
        <v>8</v>
      </c>
    </row>
    <row r="683" spans="1:4" x14ac:dyDescent="0.25">
      <c r="A683" t="s">
        <v>366</v>
      </c>
      <c r="B683" t="s">
        <v>4177</v>
      </c>
      <c r="C683" t="s">
        <v>1165</v>
      </c>
      <c r="D683" s="10">
        <v>8</v>
      </c>
    </row>
    <row r="684" spans="1:4" x14ac:dyDescent="0.25">
      <c r="A684" t="s">
        <v>4184</v>
      </c>
      <c r="B684" t="s">
        <v>4185</v>
      </c>
      <c r="C684" t="s">
        <v>676</v>
      </c>
      <c r="D684" s="10">
        <v>8</v>
      </c>
    </row>
    <row r="685" spans="1:4" x14ac:dyDescent="0.25">
      <c r="A685" t="s">
        <v>4184</v>
      </c>
      <c r="B685" t="s">
        <v>4185</v>
      </c>
      <c r="C685" t="s">
        <v>1165</v>
      </c>
      <c r="D685" s="10">
        <v>8</v>
      </c>
    </row>
    <row r="686" spans="1:4" x14ac:dyDescent="0.25">
      <c r="A686" t="s">
        <v>4184</v>
      </c>
      <c r="B686" t="s">
        <v>4185</v>
      </c>
      <c r="C686" t="s">
        <v>6665</v>
      </c>
      <c r="D686" s="10">
        <v>8</v>
      </c>
    </row>
    <row r="687" spans="1:4" x14ac:dyDescent="0.25">
      <c r="A687" t="s">
        <v>1254</v>
      </c>
      <c r="B687" t="s">
        <v>4279</v>
      </c>
      <c r="C687" t="s">
        <v>4512</v>
      </c>
      <c r="D687" s="10">
        <v>8</v>
      </c>
    </row>
    <row r="688" spans="1:4" x14ac:dyDescent="0.25">
      <c r="A688" t="s">
        <v>1254</v>
      </c>
      <c r="B688" t="s">
        <v>4279</v>
      </c>
      <c r="C688" t="s">
        <v>1165</v>
      </c>
      <c r="D688" s="10">
        <v>8</v>
      </c>
    </row>
    <row r="689" spans="1:4" x14ac:dyDescent="0.25">
      <c r="A689" t="s">
        <v>1254</v>
      </c>
      <c r="B689" t="s">
        <v>4279</v>
      </c>
      <c r="C689" t="s">
        <v>7682</v>
      </c>
      <c r="D689" s="10">
        <v>8</v>
      </c>
    </row>
    <row r="690" spans="1:4" x14ac:dyDescent="0.25">
      <c r="A690" t="s">
        <v>1254</v>
      </c>
      <c r="B690" t="s">
        <v>4279</v>
      </c>
      <c r="C690" t="s">
        <v>6665</v>
      </c>
      <c r="D690" s="10">
        <v>8</v>
      </c>
    </row>
    <row r="691" spans="1:4" x14ac:dyDescent="0.25">
      <c r="A691" t="s">
        <v>956</v>
      </c>
      <c r="B691" t="s">
        <v>4420</v>
      </c>
      <c r="C691" t="s">
        <v>1165</v>
      </c>
      <c r="D691" s="10">
        <v>8</v>
      </c>
    </row>
    <row r="692" spans="1:4" x14ac:dyDescent="0.25">
      <c r="A692" t="s">
        <v>956</v>
      </c>
      <c r="B692" t="s">
        <v>4420</v>
      </c>
      <c r="C692" t="s">
        <v>4161</v>
      </c>
      <c r="D692" s="10">
        <v>8</v>
      </c>
    </row>
    <row r="693" spans="1:4" x14ac:dyDescent="0.25">
      <c r="A693" t="s">
        <v>4438</v>
      </c>
      <c r="B693" t="s">
        <v>4439</v>
      </c>
      <c r="C693" t="s">
        <v>676</v>
      </c>
      <c r="D693" s="10">
        <v>8</v>
      </c>
    </row>
    <row r="694" spans="1:4" x14ac:dyDescent="0.25">
      <c r="A694" t="s">
        <v>4438</v>
      </c>
      <c r="B694" t="s">
        <v>4439</v>
      </c>
      <c r="C694" t="s">
        <v>8145</v>
      </c>
      <c r="D694" s="10">
        <v>8</v>
      </c>
    </row>
    <row r="695" spans="1:4" x14ac:dyDescent="0.25">
      <c r="A695" t="s">
        <v>4438</v>
      </c>
      <c r="B695" t="s">
        <v>4439</v>
      </c>
      <c r="C695" t="s">
        <v>1165</v>
      </c>
      <c r="D695" s="10">
        <v>8</v>
      </c>
    </row>
    <row r="696" spans="1:4" x14ac:dyDescent="0.25">
      <c r="A696" t="s">
        <v>1998</v>
      </c>
      <c r="B696" t="s">
        <v>4457</v>
      </c>
      <c r="C696" t="s">
        <v>1165</v>
      </c>
      <c r="D696" s="10">
        <v>8</v>
      </c>
    </row>
    <row r="697" spans="1:4" x14ac:dyDescent="0.25">
      <c r="A697" t="s">
        <v>1998</v>
      </c>
      <c r="B697" t="s">
        <v>4457</v>
      </c>
      <c r="C697" t="s">
        <v>8143</v>
      </c>
      <c r="D697" s="10">
        <v>8</v>
      </c>
    </row>
    <row r="698" spans="1:4" x14ac:dyDescent="0.25">
      <c r="A698" t="s">
        <v>1998</v>
      </c>
      <c r="B698" t="s">
        <v>4457</v>
      </c>
      <c r="C698" t="s">
        <v>3509</v>
      </c>
      <c r="D698" s="10">
        <v>8</v>
      </c>
    </row>
    <row r="699" spans="1:4" x14ac:dyDescent="0.25">
      <c r="A699" t="s">
        <v>4482</v>
      </c>
      <c r="B699" t="s">
        <v>4483</v>
      </c>
      <c r="C699" t="s">
        <v>1165</v>
      </c>
      <c r="D699" s="10">
        <v>8</v>
      </c>
    </row>
    <row r="700" spans="1:4" x14ac:dyDescent="0.25">
      <c r="A700" t="s">
        <v>4482</v>
      </c>
      <c r="B700" t="s">
        <v>4483</v>
      </c>
      <c r="C700" t="s">
        <v>8143</v>
      </c>
      <c r="D700" s="10">
        <v>8</v>
      </c>
    </row>
    <row r="701" spans="1:4" x14ac:dyDescent="0.25">
      <c r="A701" t="s">
        <v>4482</v>
      </c>
      <c r="B701" t="s">
        <v>4483</v>
      </c>
      <c r="C701" t="s">
        <v>3509</v>
      </c>
      <c r="D701" s="10">
        <v>8</v>
      </c>
    </row>
    <row r="702" spans="1:4" x14ac:dyDescent="0.25">
      <c r="A702" t="s">
        <v>1802</v>
      </c>
      <c r="B702" t="s">
        <v>4530</v>
      </c>
      <c r="C702" t="s">
        <v>1165</v>
      </c>
      <c r="D702" s="10">
        <v>8</v>
      </c>
    </row>
    <row r="703" spans="1:4" x14ac:dyDescent="0.25">
      <c r="A703" t="s">
        <v>1802</v>
      </c>
      <c r="B703" t="s">
        <v>4530</v>
      </c>
      <c r="C703" t="s">
        <v>6665</v>
      </c>
      <c r="D703" s="10">
        <v>8</v>
      </c>
    </row>
    <row r="704" spans="1:4" x14ac:dyDescent="0.25">
      <c r="A704" t="s">
        <v>4579</v>
      </c>
      <c r="B704" t="s">
        <v>4580</v>
      </c>
      <c r="C704" t="s">
        <v>4512</v>
      </c>
      <c r="D704" s="10">
        <v>8</v>
      </c>
    </row>
    <row r="705" spans="1:4" x14ac:dyDescent="0.25">
      <c r="A705" t="s">
        <v>4579</v>
      </c>
      <c r="B705" t="s">
        <v>4580</v>
      </c>
      <c r="C705" t="s">
        <v>1165</v>
      </c>
      <c r="D705" s="10">
        <v>8</v>
      </c>
    </row>
    <row r="706" spans="1:4" x14ac:dyDescent="0.25">
      <c r="A706" t="s">
        <v>403</v>
      </c>
      <c r="B706" t="s">
        <v>4621</v>
      </c>
      <c r="C706" t="s">
        <v>1165</v>
      </c>
      <c r="D706" s="10">
        <v>8</v>
      </c>
    </row>
    <row r="707" spans="1:4" x14ac:dyDescent="0.25">
      <c r="A707" t="s">
        <v>403</v>
      </c>
      <c r="B707" t="s">
        <v>4621</v>
      </c>
      <c r="C707" t="s">
        <v>3509</v>
      </c>
      <c r="D707" s="10">
        <v>8</v>
      </c>
    </row>
    <row r="708" spans="1:4" x14ac:dyDescent="0.25">
      <c r="A708" t="s">
        <v>4696</v>
      </c>
      <c r="B708" t="s">
        <v>4697</v>
      </c>
      <c r="C708" t="s">
        <v>1165</v>
      </c>
      <c r="D708" s="10">
        <v>8</v>
      </c>
    </row>
    <row r="709" spans="1:4" x14ac:dyDescent="0.25">
      <c r="A709" t="s">
        <v>4696</v>
      </c>
      <c r="B709" t="s">
        <v>4697</v>
      </c>
      <c r="C709" t="s">
        <v>6665</v>
      </c>
      <c r="D709" s="10">
        <v>8</v>
      </c>
    </row>
    <row r="710" spans="1:4" x14ac:dyDescent="0.25">
      <c r="A710" t="s">
        <v>586</v>
      </c>
      <c r="B710" t="s">
        <v>4717</v>
      </c>
      <c r="C710" t="s">
        <v>449</v>
      </c>
      <c r="D710" s="10">
        <v>8</v>
      </c>
    </row>
    <row r="711" spans="1:4" x14ac:dyDescent="0.25">
      <c r="A711" t="s">
        <v>586</v>
      </c>
      <c r="B711" t="s">
        <v>4717</v>
      </c>
      <c r="C711" t="s">
        <v>8145</v>
      </c>
      <c r="D711" s="10">
        <v>8</v>
      </c>
    </row>
    <row r="712" spans="1:4" x14ac:dyDescent="0.25">
      <c r="A712" t="s">
        <v>586</v>
      </c>
      <c r="B712" t="s">
        <v>4717</v>
      </c>
      <c r="C712" t="s">
        <v>1165</v>
      </c>
      <c r="D712" s="10">
        <v>8</v>
      </c>
    </row>
    <row r="713" spans="1:4" x14ac:dyDescent="0.25">
      <c r="A713" t="s">
        <v>586</v>
      </c>
      <c r="B713" t="s">
        <v>4717</v>
      </c>
      <c r="C713" t="s">
        <v>6665</v>
      </c>
      <c r="D713" s="10">
        <v>8</v>
      </c>
    </row>
    <row r="714" spans="1:4" x14ac:dyDescent="0.25">
      <c r="A714" t="s">
        <v>586</v>
      </c>
      <c r="B714" t="s">
        <v>4717</v>
      </c>
      <c r="C714" t="s">
        <v>3509</v>
      </c>
      <c r="D714" s="10">
        <v>8</v>
      </c>
    </row>
    <row r="715" spans="1:4" x14ac:dyDescent="0.25">
      <c r="A715" t="s">
        <v>4528</v>
      </c>
      <c r="B715" t="s">
        <v>4732</v>
      </c>
      <c r="C715" t="s">
        <v>8145</v>
      </c>
      <c r="D715" s="10">
        <v>8</v>
      </c>
    </row>
    <row r="716" spans="1:4" x14ac:dyDescent="0.25">
      <c r="A716" t="s">
        <v>4528</v>
      </c>
      <c r="B716" t="s">
        <v>4732</v>
      </c>
      <c r="C716" t="s">
        <v>1165</v>
      </c>
      <c r="D716" s="10">
        <v>8</v>
      </c>
    </row>
    <row r="717" spans="1:4" x14ac:dyDescent="0.25">
      <c r="A717" t="s">
        <v>4528</v>
      </c>
      <c r="B717" t="s">
        <v>4732</v>
      </c>
      <c r="C717" t="s">
        <v>5888</v>
      </c>
      <c r="D717" s="10">
        <v>8</v>
      </c>
    </row>
    <row r="718" spans="1:4" x14ac:dyDescent="0.25">
      <c r="A718" t="s">
        <v>1608</v>
      </c>
      <c r="B718" t="s">
        <v>4746</v>
      </c>
      <c r="C718" t="s">
        <v>2173</v>
      </c>
      <c r="D718" s="10">
        <v>8</v>
      </c>
    </row>
    <row r="719" spans="1:4" x14ac:dyDescent="0.25">
      <c r="A719" t="s">
        <v>123</v>
      </c>
      <c r="B719" t="s">
        <v>4747</v>
      </c>
      <c r="C719" t="s">
        <v>317</v>
      </c>
      <c r="D719" s="10">
        <v>8</v>
      </c>
    </row>
    <row r="720" spans="1:4" x14ac:dyDescent="0.25">
      <c r="A720" t="s">
        <v>123</v>
      </c>
      <c r="B720" t="s">
        <v>4747</v>
      </c>
      <c r="C720" t="s">
        <v>1165</v>
      </c>
      <c r="D720" s="10">
        <v>8</v>
      </c>
    </row>
    <row r="721" spans="1:4" x14ac:dyDescent="0.25">
      <c r="A721" t="s">
        <v>123</v>
      </c>
      <c r="B721" t="s">
        <v>4747</v>
      </c>
      <c r="C721" t="s">
        <v>3509</v>
      </c>
      <c r="D721" s="10">
        <v>8</v>
      </c>
    </row>
    <row r="722" spans="1:4" x14ac:dyDescent="0.25">
      <c r="A722" t="s">
        <v>4779</v>
      </c>
      <c r="B722" t="s">
        <v>4780</v>
      </c>
      <c r="C722" t="s">
        <v>4512</v>
      </c>
      <c r="D722" s="10">
        <v>8</v>
      </c>
    </row>
    <row r="723" spans="1:4" x14ac:dyDescent="0.25">
      <c r="A723" t="s">
        <v>4779</v>
      </c>
      <c r="B723" t="s">
        <v>4780</v>
      </c>
      <c r="C723" t="s">
        <v>1165</v>
      </c>
      <c r="D723" s="10">
        <v>8</v>
      </c>
    </row>
    <row r="724" spans="1:4" x14ac:dyDescent="0.25">
      <c r="A724" t="s">
        <v>4779</v>
      </c>
      <c r="B724" t="s">
        <v>4780</v>
      </c>
      <c r="C724" t="s">
        <v>8146</v>
      </c>
      <c r="D724" s="10">
        <v>8</v>
      </c>
    </row>
    <row r="725" spans="1:4" x14ac:dyDescent="0.25">
      <c r="A725" t="s">
        <v>101</v>
      </c>
      <c r="B725" t="s">
        <v>577</v>
      </c>
      <c r="C725" t="s">
        <v>449</v>
      </c>
      <c r="D725" s="10">
        <v>8</v>
      </c>
    </row>
    <row r="726" spans="1:4" x14ac:dyDescent="0.25">
      <c r="A726" t="s">
        <v>101</v>
      </c>
      <c r="B726" t="s">
        <v>577</v>
      </c>
      <c r="C726" t="s">
        <v>317</v>
      </c>
      <c r="D726" s="10">
        <v>8</v>
      </c>
    </row>
    <row r="727" spans="1:4" x14ac:dyDescent="0.25">
      <c r="A727" t="s">
        <v>101</v>
      </c>
      <c r="B727" t="s">
        <v>577</v>
      </c>
      <c r="C727" t="s">
        <v>3509</v>
      </c>
      <c r="D727" s="10">
        <v>8</v>
      </c>
    </row>
    <row r="728" spans="1:4" x14ac:dyDescent="0.25">
      <c r="A728" t="s">
        <v>3059</v>
      </c>
      <c r="B728" t="s">
        <v>4913</v>
      </c>
      <c r="C728" t="s">
        <v>1165</v>
      </c>
      <c r="D728" s="10">
        <v>8</v>
      </c>
    </row>
    <row r="729" spans="1:4" x14ac:dyDescent="0.25">
      <c r="A729" t="s">
        <v>3059</v>
      </c>
      <c r="B729" t="s">
        <v>4913</v>
      </c>
      <c r="C729" t="s">
        <v>6665</v>
      </c>
      <c r="D729" s="10">
        <v>8</v>
      </c>
    </row>
    <row r="730" spans="1:4" x14ac:dyDescent="0.25">
      <c r="A730" t="s">
        <v>3059</v>
      </c>
      <c r="B730" t="s">
        <v>4913</v>
      </c>
      <c r="C730" t="s">
        <v>8146</v>
      </c>
      <c r="D730" s="10">
        <v>8</v>
      </c>
    </row>
    <row r="731" spans="1:4" x14ac:dyDescent="0.25">
      <c r="A731" t="s">
        <v>1998</v>
      </c>
      <c r="B731" t="s">
        <v>5135</v>
      </c>
      <c r="C731" t="s">
        <v>4512</v>
      </c>
      <c r="D731" s="10">
        <v>8</v>
      </c>
    </row>
    <row r="732" spans="1:4" x14ac:dyDescent="0.25">
      <c r="A732" t="s">
        <v>1998</v>
      </c>
      <c r="B732" t="s">
        <v>5135</v>
      </c>
      <c r="C732" t="s">
        <v>1165</v>
      </c>
      <c r="D732" s="10">
        <v>8</v>
      </c>
    </row>
    <row r="733" spans="1:4" x14ac:dyDescent="0.25">
      <c r="A733" t="s">
        <v>2370</v>
      </c>
      <c r="B733" t="s">
        <v>5308</v>
      </c>
      <c r="C733" t="s">
        <v>1165</v>
      </c>
      <c r="D733" s="10">
        <v>8</v>
      </c>
    </row>
    <row r="734" spans="1:4" x14ac:dyDescent="0.25">
      <c r="A734" t="s">
        <v>2370</v>
      </c>
      <c r="B734" t="s">
        <v>5308</v>
      </c>
      <c r="C734" t="s">
        <v>6133</v>
      </c>
      <c r="D734" s="10">
        <v>8</v>
      </c>
    </row>
    <row r="735" spans="1:4" x14ac:dyDescent="0.25">
      <c r="A735" t="s">
        <v>2370</v>
      </c>
      <c r="B735" t="s">
        <v>5308</v>
      </c>
      <c r="C735" t="s">
        <v>5888</v>
      </c>
      <c r="D735" s="10">
        <v>8</v>
      </c>
    </row>
    <row r="736" spans="1:4" x14ac:dyDescent="0.25">
      <c r="A736" t="s">
        <v>2370</v>
      </c>
      <c r="B736" t="s">
        <v>5308</v>
      </c>
      <c r="C736" t="s">
        <v>6665</v>
      </c>
      <c r="D736" s="10">
        <v>8</v>
      </c>
    </row>
    <row r="737" spans="1:4" x14ac:dyDescent="0.25">
      <c r="A737" t="s">
        <v>3760</v>
      </c>
      <c r="B737" t="s">
        <v>5316</v>
      </c>
      <c r="C737" t="s">
        <v>3034</v>
      </c>
      <c r="D737" s="10">
        <v>8</v>
      </c>
    </row>
    <row r="738" spans="1:4" x14ac:dyDescent="0.25">
      <c r="A738" t="s">
        <v>3760</v>
      </c>
      <c r="B738" t="s">
        <v>5316</v>
      </c>
      <c r="C738" t="s">
        <v>1165</v>
      </c>
      <c r="D738" s="10">
        <v>8</v>
      </c>
    </row>
    <row r="739" spans="1:4" x14ac:dyDescent="0.25">
      <c r="A739" t="s">
        <v>4984</v>
      </c>
      <c r="B739" t="s">
        <v>5404</v>
      </c>
      <c r="C739" t="s">
        <v>317</v>
      </c>
      <c r="D739" s="10">
        <v>8</v>
      </c>
    </row>
    <row r="740" spans="1:4" x14ac:dyDescent="0.25">
      <c r="A740" t="s">
        <v>4984</v>
      </c>
      <c r="B740" t="s">
        <v>5404</v>
      </c>
      <c r="C740" t="s">
        <v>1165</v>
      </c>
      <c r="D740" s="10">
        <v>8</v>
      </c>
    </row>
    <row r="741" spans="1:4" x14ac:dyDescent="0.25">
      <c r="A741" t="s">
        <v>4984</v>
      </c>
      <c r="B741" t="s">
        <v>5404</v>
      </c>
      <c r="C741" t="s">
        <v>3509</v>
      </c>
      <c r="D741" s="10">
        <v>8</v>
      </c>
    </row>
    <row r="742" spans="1:4" x14ac:dyDescent="0.25">
      <c r="A742" t="s">
        <v>2464</v>
      </c>
      <c r="B742" t="s">
        <v>5428</v>
      </c>
      <c r="C742" t="s">
        <v>4512</v>
      </c>
      <c r="D742" s="10">
        <v>8</v>
      </c>
    </row>
    <row r="743" spans="1:4" x14ac:dyDescent="0.25">
      <c r="A743" t="s">
        <v>2464</v>
      </c>
      <c r="B743" t="s">
        <v>5428</v>
      </c>
      <c r="C743" t="s">
        <v>1165</v>
      </c>
      <c r="D743" s="10">
        <v>8</v>
      </c>
    </row>
    <row r="744" spans="1:4" x14ac:dyDescent="0.25">
      <c r="A744" t="s">
        <v>2464</v>
      </c>
      <c r="B744" t="s">
        <v>5428</v>
      </c>
      <c r="C744" t="s">
        <v>6133</v>
      </c>
      <c r="D744" s="10">
        <v>8</v>
      </c>
    </row>
    <row r="745" spans="1:4" x14ac:dyDescent="0.25">
      <c r="A745" t="s">
        <v>2464</v>
      </c>
      <c r="B745" t="s">
        <v>5428</v>
      </c>
      <c r="C745" t="s">
        <v>5888</v>
      </c>
      <c r="D745" s="10">
        <v>8</v>
      </c>
    </row>
    <row r="746" spans="1:4" x14ac:dyDescent="0.25">
      <c r="A746" t="s">
        <v>2464</v>
      </c>
      <c r="B746" t="s">
        <v>5428</v>
      </c>
      <c r="C746" t="s">
        <v>6665</v>
      </c>
      <c r="D746" s="10">
        <v>8</v>
      </c>
    </row>
    <row r="747" spans="1:4" x14ac:dyDescent="0.25">
      <c r="A747" t="s">
        <v>2124</v>
      </c>
      <c r="B747" t="s">
        <v>5535</v>
      </c>
      <c r="C747" t="s">
        <v>1165</v>
      </c>
      <c r="D747" s="10">
        <v>8</v>
      </c>
    </row>
    <row r="748" spans="1:4" x14ac:dyDescent="0.25">
      <c r="A748" t="s">
        <v>5577</v>
      </c>
      <c r="B748" t="s">
        <v>5579</v>
      </c>
      <c r="C748" t="s">
        <v>3894</v>
      </c>
      <c r="D748" s="10">
        <v>8</v>
      </c>
    </row>
    <row r="749" spans="1:4" x14ac:dyDescent="0.25">
      <c r="A749" t="s">
        <v>5577</v>
      </c>
      <c r="B749" t="s">
        <v>5579</v>
      </c>
      <c r="C749" t="s">
        <v>4512</v>
      </c>
      <c r="D749" s="10">
        <v>8</v>
      </c>
    </row>
    <row r="750" spans="1:4" x14ac:dyDescent="0.25">
      <c r="A750" t="s">
        <v>5577</v>
      </c>
      <c r="B750" t="s">
        <v>5579</v>
      </c>
      <c r="C750" t="s">
        <v>1165</v>
      </c>
      <c r="D750" s="10">
        <v>8</v>
      </c>
    </row>
    <row r="751" spans="1:4" x14ac:dyDescent="0.25">
      <c r="A751" t="s">
        <v>5577</v>
      </c>
      <c r="B751" t="s">
        <v>5579</v>
      </c>
      <c r="C751" t="s">
        <v>8146</v>
      </c>
      <c r="D751" s="10">
        <v>8</v>
      </c>
    </row>
    <row r="752" spans="1:4" x14ac:dyDescent="0.25">
      <c r="A752" t="s">
        <v>5832</v>
      </c>
      <c r="B752" t="s">
        <v>5833</v>
      </c>
      <c r="C752" t="s">
        <v>449</v>
      </c>
      <c r="D752" s="10">
        <v>8</v>
      </c>
    </row>
    <row r="753" spans="1:4" x14ac:dyDescent="0.25">
      <c r="A753" t="s">
        <v>5832</v>
      </c>
      <c r="B753" t="s">
        <v>5833</v>
      </c>
      <c r="C753" t="s">
        <v>317</v>
      </c>
      <c r="D753" s="10">
        <v>8</v>
      </c>
    </row>
    <row r="754" spans="1:4" x14ac:dyDescent="0.25">
      <c r="A754" t="s">
        <v>5832</v>
      </c>
      <c r="B754" t="s">
        <v>5833</v>
      </c>
      <c r="C754" t="s">
        <v>5087</v>
      </c>
      <c r="D754" s="10">
        <v>8</v>
      </c>
    </row>
    <row r="755" spans="1:4" x14ac:dyDescent="0.25">
      <c r="A755" t="s">
        <v>2579</v>
      </c>
      <c r="B755" t="s">
        <v>5966</v>
      </c>
      <c r="C755" t="s">
        <v>4512</v>
      </c>
      <c r="D755" s="10">
        <v>8</v>
      </c>
    </row>
    <row r="756" spans="1:4" x14ac:dyDescent="0.25">
      <c r="A756" t="s">
        <v>2579</v>
      </c>
      <c r="B756" t="s">
        <v>5966</v>
      </c>
      <c r="C756" t="s">
        <v>1165</v>
      </c>
      <c r="D756" s="10">
        <v>8</v>
      </c>
    </row>
    <row r="757" spans="1:4" x14ac:dyDescent="0.25">
      <c r="A757" t="s">
        <v>842</v>
      </c>
      <c r="B757" t="s">
        <v>6009</v>
      </c>
      <c r="C757" t="s">
        <v>676</v>
      </c>
      <c r="D757" s="10">
        <v>8</v>
      </c>
    </row>
    <row r="758" spans="1:4" x14ac:dyDescent="0.25">
      <c r="A758" t="s">
        <v>842</v>
      </c>
      <c r="B758" t="s">
        <v>6009</v>
      </c>
      <c r="C758" t="s">
        <v>2173</v>
      </c>
      <c r="D758" s="10">
        <v>8</v>
      </c>
    </row>
    <row r="759" spans="1:4" x14ac:dyDescent="0.25">
      <c r="A759" t="s">
        <v>2020</v>
      </c>
      <c r="B759" t="s">
        <v>6144</v>
      </c>
      <c r="C759" t="s">
        <v>1165</v>
      </c>
      <c r="D759" s="10">
        <v>8</v>
      </c>
    </row>
    <row r="760" spans="1:4" x14ac:dyDescent="0.25">
      <c r="A760" t="s">
        <v>856</v>
      </c>
      <c r="B760" t="s">
        <v>6244</v>
      </c>
      <c r="C760" t="s">
        <v>1165</v>
      </c>
      <c r="D760" s="10">
        <v>8</v>
      </c>
    </row>
    <row r="761" spans="1:4" x14ac:dyDescent="0.25">
      <c r="A761" t="s">
        <v>856</v>
      </c>
      <c r="B761" t="s">
        <v>6244</v>
      </c>
      <c r="C761" t="s">
        <v>2173</v>
      </c>
      <c r="D761" s="10">
        <v>8</v>
      </c>
    </row>
    <row r="762" spans="1:4" x14ac:dyDescent="0.25">
      <c r="A762" t="s">
        <v>856</v>
      </c>
      <c r="B762" t="s">
        <v>6244</v>
      </c>
      <c r="C762" t="s">
        <v>8143</v>
      </c>
      <c r="D762" s="10">
        <v>8</v>
      </c>
    </row>
    <row r="763" spans="1:4" x14ac:dyDescent="0.25">
      <c r="A763" t="s">
        <v>3090</v>
      </c>
      <c r="B763" t="s">
        <v>6271</v>
      </c>
      <c r="C763" t="s">
        <v>1165</v>
      </c>
      <c r="D763" s="10">
        <v>8</v>
      </c>
    </row>
    <row r="764" spans="1:4" x14ac:dyDescent="0.25">
      <c r="A764" t="s">
        <v>6399</v>
      </c>
      <c r="B764" t="s">
        <v>6400</v>
      </c>
      <c r="C764" t="s">
        <v>4512</v>
      </c>
      <c r="D764" s="10">
        <v>8</v>
      </c>
    </row>
    <row r="765" spans="1:4" x14ac:dyDescent="0.25">
      <c r="A765" t="s">
        <v>6399</v>
      </c>
      <c r="B765" t="s">
        <v>6400</v>
      </c>
      <c r="C765" t="s">
        <v>8145</v>
      </c>
      <c r="D765" s="10">
        <v>8</v>
      </c>
    </row>
    <row r="766" spans="1:4" x14ac:dyDescent="0.25">
      <c r="A766" t="s">
        <v>6399</v>
      </c>
      <c r="B766" t="s">
        <v>6400</v>
      </c>
      <c r="C766" t="s">
        <v>1165</v>
      </c>
      <c r="D766" s="10">
        <v>8</v>
      </c>
    </row>
    <row r="767" spans="1:4" x14ac:dyDescent="0.25">
      <c r="A767" t="s">
        <v>6399</v>
      </c>
      <c r="B767" t="s">
        <v>6400</v>
      </c>
      <c r="C767" t="s">
        <v>7682</v>
      </c>
      <c r="D767" s="10">
        <v>8</v>
      </c>
    </row>
    <row r="768" spans="1:4" x14ac:dyDescent="0.25">
      <c r="A768" t="s">
        <v>1302</v>
      </c>
      <c r="B768" t="s">
        <v>6477</v>
      </c>
      <c r="C768" t="s">
        <v>1165</v>
      </c>
      <c r="D768" s="10">
        <v>8</v>
      </c>
    </row>
    <row r="769" spans="1:4" x14ac:dyDescent="0.25">
      <c r="A769" t="s">
        <v>1302</v>
      </c>
      <c r="B769" t="s">
        <v>6477</v>
      </c>
      <c r="C769" t="s">
        <v>2173</v>
      </c>
      <c r="D769" s="10">
        <v>8</v>
      </c>
    </row>
    <row r="770" spans="1:4" x14ac:dyDescent="0.25">
      <c r="A770" t="s">
        <v>3760</v>
      </c>
      <c r="B770" t="s">
        <v>6500</v>
      </c>
      <c r="C770" t="s">
        <v>8145</v>
      </c>
      <c r="D770" s="10">
        <v>8</v>
      </c>
    </row>
    <row r="771" spans="1:4" x14ac:dyDescent="0.25">
      <c r="A771" t="s">
        <v>3760</v>
      </c>
      <c r="B771" t="s">
        <v>6500</v>
      </c>
      <c r="C771" t="s">
        <v>3034</v>
      </c>
      <c r="D771" s="10">
        <v>8</v>
      </c>
    </row>
    <row r="772" spans="1:4" x14ac:dyDescent="0.25">
      <c r="A772" t="s">
        <v>3760</v>
      </c>
      <c r="B772" t="s">
        <v>6500</v>
      </c>
      <c r="C772" t="s">
        <v>1165</v>
      </c>
      <c r="D772" s="10">
        <v>8</v>
      </c>
    </row>
    <row r="773" spans="1:4" x14ac:dyDescent="0.25">
      <c r="A773" t="s">
        <v>1683</v>
      </c>
      <c r="B773" t="s">
        <v>6562</v>
      </c>
      <c r="C773" t="s">
        <v>1165</v>
      </c>
      <c r="D773" s="10">
        <v>8</v>
      </c>
    </row>
    <row r="774" spans="1:4" x14ac:dyDescent="0.25">
      <c r="A774" t="s">
        <v>1683</v>
      </c>
      <c r="B774" t="s">
        <v>6562</v>
      </c>
      <c r="C774" t="s">
        <v>6665</v>
      </c>
      <c r="D774" s="10">
        <v>8</v>
      </c>
    </row>
    <row r="775" spans="1:4" x14ac:dyDescent="0.25">
      <c r="A775" t="s">
        <v>1498</v>
      </c>
      <c r="B775" t="s">
        <v>6637</v>
      </c>
      <c r="C775" t="s">
        <v>1165</v>
      </c>
      <c r="D775" s="10">
        <v>8</v>
      </c>
    </row>
    <row r="776" spans="1:4" x14ac:dyDescent="0.25">
      <c r="A776" t="s">
        <v>3483</v>
      </c>
      <c r="B776" t="s">
        <v>6656</v>
      </c>
      <c r="C776" t="s">
        <v>676</v>
      </c>
      <c r="D776" s="10">
        <v>8</v>
      </c>
    </row>
    <row r="777" spans="1:4" x14ac:dyDescent="0.25">
      <c r="A777" t="s">
        <v>6826</v>
      </c>
      <c r="B777" t="s">
        <v>6827</v>
      </c>
      <c r="C777" t="s">
        <v>1165</v>
      </c>
      <c r="D777" s="10">
        <v>8</v>
      </c>
    </row>
    <row r="778" spans="1:4" x14ac:dyDescent="0.25">
      <c r="A778" t="s">
        <v>6826</v>
      </c>
      <c r="B778" t="s">
        <v>6827</v>
      </c>
      <c r="C778" t="s">
        <v>8144</v>
      </c>
      <c r="D778" s="10">
        <v>8</v>
      </c>
    </row>
    <row r="779" spans="1:4" x14ac:dyDescent="0.25">
      <c r="A779" t="s">
        <v>3090</v>
      </c>
      <c r="B779" t="s">
        <v>6837</v>
      </c>
      <c r="C779" t="s">
        <v>1165</v>
      </c>
      <c r="D779" s="10">
        <v>8</v>
      </c>
    </row>
    <row r="780" spans="1:4" x14ac:dyDescent="0.25">
      <c r="A780" t="s">
        <v>3090</v>
      </c>
      <c r="B780" t="s">
        <v>6837</v>
      </c>
      <c r="C780" t="s">
        <v>6665</v>
      </c>
      <c r="D780" s="10">
        <v>8</v>
      </c>
    </row>
    <row r="781" spans="1:4" x14ac:dyDescent="0.25">
      <c r="A781" t="s">
        <v>6862</v>
      </c>
      <c r="B781" t="s">
        <v>6864</v>
      </c>
      <c r="C781" t="s">
        <v>3894</v>
      </c>
      <c r="D781" s="10">
        <v>8</v>
      </c>
    </row>
    <row r="782" spans="1:4" x14ac:dyDescent="0.25">
      <c r="A782" t="s">
        <v>6862</v>
      </c>
      <c r="B782" t="s">
        <v>6864</v>
      </c>
      <c r="C782" t="s">
        <v>4512</v>
      </c>
      <c r="D782" s="10">
        <v>8</v>
      </c>
    </row>
    <row r="783" spans="1:4" x14ac:dyDescent="0.25">
      <c r="A783" t="s">
        <v>6862</v>
      </c>
      <c r="B783" t="s">
        <v>6864</v>
      </c>
      <c r="C783" t="s">
        <v>3034</v>
      </c>
      <c r="D783" s="10">
        <v>8</v>
      </c>
    </row>
    <row r="784" spans="1:4" x14ac:dyDescent="0.25">
      <c r="A784" t="s">
        <v>6862</v>
      </c>
      <c r="B784" t="s">
        <v>6864</v>
      </c>
      <c r="C784" t="s">
        <v>1165</v>
      </c>
      <c r="D784" s="10">
        <v>8</v>
      </c>
    </row>
    <row r="785" spans="1:4" x14ac:dyDescent="0.25">
      <c r="A785" t="s">
        <v>6862</v>
      </c>
      <c r="B785" t="s">
        <v>6864</v>
      </c>
      <c r="C785" t="s">
        <v>7682</v>
      </c>
      <c r="D785" s="10">
        <v>8</v>
      </c>
    </row>
    <row r="786" spans="1:4" x14ac:dyDescent="0.25">
      <c r="A786" t="s">
        <v>6862</v>
      </c>
      <c r="B786" t="s">
        <v>6864</v>
      </c>
      <c r="C786" t="s">
        <v>8146</v>
      </c>
      <c r="D786" s="10">
        <v>8</v>
      </c>
    </row>
    <row r="787" spans="1:4" x14ac:dyDescent="0.25">
      <c r="A787" t="s">
        <v>6840</v>
      </c>
      <c r="B787" t="s">
        <v>6992</v>
      </c>
      <c r="C787" t="s">
        <v>1165</v>
      </c>
      <c r="D787" s="10">
        <v>8</v>
      </c>
    </row>
    <row r="788" spans="1:4" x14ac:dyDescent="0.25">
      <c r="A788" t="s">
        <v>6492</v>
      </c>
      <c r="B788" t="s">
        <v>7043</v>
      </c>
      <c r="C788" t="s">
        <v>676</v>
      </c>
      <c r="D788" s="10">
        <v>8</v>
      </c>
    </row>
    <row r="789" spans="1:4" x14ac:dyDescent="0.25">
      <c r="A789" t="s">
        <v>6492</v>
      </c>
      <c r="B789" t="s">
        <v>7043</v>
      </c>
      <c r="C789" t="s">
        <v>1165</v>
      </c>
      <c r="D789" s="10">
        <v>8</v>
      </c>
    </row>
    <row r="790" spans="1:4" x14ac:dyDescent="0.25">
      <c r="A790" t="s">
        <v>6492</v>
      </c>
      <c r="B790" t="s">
        <v>7043</v>
      </c>
      <c r="C790" t="s">
        <v>6665</v>
      </c>
      <c r="D790" s="10">
        <v>8</v>
      </c>
    </row>
    <row r="791" spans="1:4" x14ac:dyDescent="0.25">
      <c r="A791" t="s">
        <v>6256</v>
      </c>
      <c r="B791" t="s">
        <v>7189</v>
      </c>
      <c r="C791" t="s">
        <v>1165</v>
      </c>
      <c r="D791" s="10">
        <v>8</v>
      </c>
    </row>
    <row r="792" spans="1:4" x14ac:dyDescent="0.25">
      <c r="A792" t="s">
        <v>6256</v>
      </c>
      <c r="B792" t="s">
        <v>7189</v>
      </c>
      <c r="C792" t="s">
        <v>8149</v>
      </c>
      <c r="D792" s="10">
        <v>8</v>
      </c>
    </row>
    <row r="793" spans="1:4" x14ac:dyDescent="0.25">
      <c r="A793" t="s">
        <v>7503</v>
      </c>
      <c r="B793" t="s">
        <v>7504</v>
      </c>
      <c r="C793" t="s">
        <v>8145</v>
      </c>
      <c r="D793" s="10">
        <v>8</v>
      </c>
    </row>
    <row r="794" spans="1:4" x14ac:dyDescent="0.25">
      <c r="A794" t="s">
        <v>7503</v>
      </c>
      <c r="B794" t="s">
        <v>7504</v>
      </c>
      <c r="C794" t="s">
        <v>1165</v>
      </c>
      <c r="D794" s="10">
        <v>8</v>
      </c>
    </row>
    <row r="795" spans="1:4" x14ac:dyDescent="0.25">
      <c r="A795" t="s">
        <v>7503</v>
      </c>
      <c r="B795" t="s">
        <v>7504</v>
      </c>
      <c r="C795" t="s">
        <v>6665</v>
      </c>
      <c r="D795" s="10">
        <v>8</v>
      </c>
    </row>
    <row r="796" spans="1:4" x14ac:dyDescent="0.25">
      <c r="A796" t="s">
        <v>7591</v>
      </c>
      <c r="B796" t="s">
        <v>7592</v>
      </c>
      <c r="C796" t="s">
        <v>449</v>
      </c>
      <c r="D796" s="10">
        <v>8</v>
      </c>
    </row>
    <row r="797" spans="1:4" x14ac:dyDescent="0.25">
      <c r="A797" t="s">
        <v>7591</v>
      </c>
      <c r="B797" t="s">
        <v>7592</v>
      </c>
      <c r="C797" t="s">
        <v>1165</v>
      </c>
      <c r="D797" s="10">
        <v>8</v>
      </c>
    </row>
    <row r="798" spans="1:4" x14ac:dyDescent="0.25">
      <c r="A798" t="s">
        <v>7591</v>
      </c>
      <c r="B798" t="s">
        <v>7592</v>
      </c>
      <c r="C798" t="s">
        <v>3509</v>
      </c>
      <c r="D798" s="10">
        <v>8</v>
      </c>
    </row>
    <row r="799" spans="1:4" x14ac:dyDescent="0.25">
      <c r="A799" t="s">
        <v>7778</v>
      </c>
      <c r="B799" t="s">
        <v>7779</v>
      </c>
      <c r="C799" t="s">
        <v>4512</v>
      </c>
      <c r="D799" s="10">
        <v>8</v>
      </c>
    </row>
    <row r="800" spans="1:4" x14ac:dyDescent="0.25">
      <c r="A800" t="s">
        <v>7778</v>
      </c>
      <c r="B800" t="s">
        <v>7779</v>
      </c>
      <c r="C800" t="s">
        <v>3034</v>
      </c>
      <c r="D800" s="10">
        <v>8</v>
      </c>
    </row>
    <row r="801" spans="1:4" x14ac:dyDescent="0.25">
      <c r="A801" t="s">
        <v>7778</v>
      </c>
      <c r="B801" t="s">
        <v>7779</v>
      </c>
      <c r="C801" t="s">
        <v>4056</v>
      </c>
      <c r="D801" s="10">
        <v>8</v>
      </c>
    </row>
    <row r="802" spans="1:4" x14ac:dyDescent="0.25">
      <c r="A802" t="s">
        <v>7878</v>
      </c>
      <c r="B802" t="s">
        <v>7879</v>
      </c>
      <c r="C802" t="s">
        <v>3034</v>
      </c>
      <c r="D802" s="10">
        <v>8</v>
      </c>
    </row>
    <row r="803" spans="1:4" x14ac:dyDescent="0.25">
      <c r="A803" t="s">
        <v>2926</v>
      </c>
      <c r="B803" t="s">
        <v>7899</v>
      </c>
      <c r="C803" t="s">
        <v>449</v>
      </c>
      <c r="D803" s="10">
        <v>8</v>
      </c>
    </row>
    <row r="804" spans="1:4" x14ac:dyDescent="0.25">
      <c r="A804" t="s">
        <v>2926</v>
      </c>
      <c r="B804" t="s">
        <v>7899</v>
      </c>
      <c r="C804" t="s">
        <v>1165</v>
      </c>
      <c r="D804" s="10">
        <v>8</v>
      </c>
    </row>
    <row r="805" spans="1:4" x14ac:dyDescent="0.25">
      <c r="A805" t="s">
        <v>2926</v>
      </c>
      <c r="B805" t="s">
        <v>7899</v>
      </c>
      <c r="C805" t="s">
        <v>5087</v>
      </c>
      <c r="D805" s="10">
        <v>8</v>
      </c>
    </row>
    <row r="806" spans="1:4" x14ac:dyDescent="0.25">
      <c r="A806" t="s">
        <v>7454</v>
      </c>
      <c r="B806" t="s">
        <v>7927</v>
      </c>
      <c r="C806" t="s">
        <v>1165</v>
      </c>
      <c r="D806" s="10">
        <v>8</v>
      </c>
    </row>
    <row r="807" spans="1:4" x14ac:dyDescent="0.25">
      <c r="A807" t="s">
        <v>7454</v>
      </c>
      <c r="B807" t="s">
        <v>7927</v>
      </c>
      <c r="C807" t="s">
        <v>6665</v>
      </c>
      <c r="D807" s="10">
        <v>8</v>
      </c>
    </row>
    <row r="808" spans="1:4" x14ac:dyDescent="0.25">
      <c r="A808" t="s">
        <v>7454</v>
      </c>
      <c r="B808" t="s">
        <v>7927</v>
      </c>
      <c r="C808" t="s">
        <v>4161</v>
      </c>
      <c r="D808" s="10">
        <v>8</v>
      </c>
    </row>
    <row r="809" spans="1:4" x14ac:dyDescent="0.25">
      <c r="A809" t="s">
        <v>8</v>
      </c>
      <c r="B809" t="s">
        <v>10</v>
      </c>
      <c r="C809" t="s">
        <v>449</v>
      </c>
      <c r="D809" s="10">
        <v>7.9</v>
      </c>
    </row>
    <row r="810" spans="1:4" x14ac:dyDescent="0.25">
      <c r="A810" t="s">
        <v>8</v>
      </c>
      <c r="B810" t="s">
        <v>10</v>
      </c>
      <c r="C810" t="s">
        <v>317</v>
      </c>
      <c r="D810" s="10">
        <v>7.9</v>
      </c>
    </row>
    <row r="811" spans="1:4" x14ac:dyDescent="0.25">
      <c r="A811" t="s">
        <v>8</v>
      </c>
      <c r="B811" t="s">
        <v>10</v>
      </c>
      <c r="C811" t="s">
        <v>428</v>
      </c>
      <c r="D811" s="10">
        <v>7.9</v>
      </c>
    </row>
    <row r="812" spans="1:4" x14ac:dyDescent="0.25">
      <c r="A812" t="s">
        <v>8</v>
      </c>
      <c r="B812" t="s">
        <v>10</v>
      </c>
      <c r="C812" t="s">
        <v>4161</v>
      </c>
      <c r="D812" s="10">
        <v>7.9</v>
      </c>
    </row>
    <row r="813" spans="1:4" x14ac:dyDescent="0.25">
      <c r="A813" t="s">
        <v>55</v>
      </c>
      <c r="B813" t="s">
        <v>63</v>
      </c>
      <c r="C813" t="s">
        <v>317</v>
      </c>
      <c r="D813" s="10">
        <v>7.9</v>
      </c>
    </row>
    <row r="814" spans="1:4" x14ac:dyDescent="0.25">
      <c r="A814" t="s">
        <v>55</v>
      </c>
      <c r="B814" t="s">
        <v>63</v>
      </c>
      <c r="C814" t="s">
        <v>428</v>
      </c>
      <c r="D814" s="10">
        <v>7.9</v>
      </c>
    </row>
    <row r="815" spans="1:4" x14ac:dyDescent="0.25">
      <c r="A815" t="s">
        <v>153</v>
      </c>
      <c r="B815" t="s">
        <v>154</v>
      </c>
      <c r="C815" t="s">
        <v>449</v>
      </c>
      <c r="D815" s="10">
        <v>7.9</v>
      </c>
    </row>
    <row r="816" spans="1:4" x14ac:dyDescent="0.25">
      <c r="A816" t="s">
        <v>153</v>
      </c>
      <c r="B816" t="s">
        <v>154</v>
      </c>
      <c r="C816" t="s">
        <v>317</v>
      </c>
      <c r="D816" s="10">
        <v>7.9</v>
      </c>
    </row>
    <row r="817" spans="1:4" x14ac:dyDescent="0.25">
      <c r="A817" t="s">
        <v>153</v>
      </c>
      <c r="B817" t="s">
        <v>154</v>
      </c>
      <c r="C817" t="s">
        <v>4161</v>
      </c>
      <c r="D817" s="10">
        <v>7.9</v>
      </c>
    </row>
    <row r="818" spans="1:4" x14ac:dyDescent="0.25">
      <c r="A818" t="s">
        <v>169</v>
      </c>
      <c r="B818" t="s">
        <v>170</v>
      </c>
      <c r="C818" t="s">
        <v>449</v>
      </c>
      <c r="D818" s="10">
        <v>7.9</v>
      </c>
    </row>
    <row r="819" spans="1:4" x14ac:dyDescent="0.25">
      <c r="A819" t="s">
        <v>169</v>
      </c>
      <c r="B819" t="s">
        <v>170</v>
      </c>
      <c r="C819" t="s">
        <v>317</v>
      </c>
      <c r="D819" s="10">
        <v>7.9</v>
      </c>
    </row>
    <row r="820" spans="1:4" x14ac:dyDescent="0.25">
      <c r="A820" t="s">
        <v>169</v>
      </c>
      <c r="B820" t="s">
        <v>170</v>
      </c>
      <c r="C820" t="s">
        <v>4161</v>
      </c>
      <c r="D820" s="10">
        <v>7.9</v>
      </c>
    </row>
    <row r="821" spans="1:4" x14ac:dyDescent="0.25">
      <c r="A821" t="s">
        <v>200</v>
      </c>
      <c r="B821" t="s">
        <v>202</v>
      </c>
      <c r="C821" t="s">
        <v>449</v>
      </c>
      <c r="D821" s="10">
        <v>7.9</v>
      </c>
    </row>
    <row r="822" spans="1:4" x14ac:dyDescent="0.25">
      <c r="A822" t="s">
        <v>200</v>
      </c>
      <c r="B822" t="s">
        <v>202</v>
      </c>
      <c r="C822" t="s">
        <v>317</v>
      </c>
      <c r="D822" s="10">
        <v>7.9</v>
      </c>
    </row>
    <row r="823" spans="1:4" x14ac:dyDescent="0.25">
      <c r="A823" t="s">
        <v>200</v>
      </c>
      <c r="B823" t="s">
        <v>202</v>
      </c>
      <c r="C823" t="s">
        <v>3894</v>
      </c>
      <c r="D823" s="10">
        <v>7.9</v>
      </c>
    </row>
    <row r="824" spans="1:4" x14ac:dyDescent="0.25">
      <c r="A824" t="s">
        <v>200</v>
      </c>
      <c r="B824" t="s">
        <v>202</v>
      </c>
      <c r="C824" t="s">
        <v>676</v>
      </c>
      <c r="D824" s="10">
        <v>7.9</v>
      </c>
    </row>
    <row r="825" spans="1:4" x14ac:dyDescent="0.25">
      <c r="A825" t="s">
        <v>200</v>
      </c>
      <c r="B825" t="s">
        <v>202</v>
      </c>
      <c r="C825" t="s">
        <v>1165</v>
      </c>
      <c r="D825" s="10">
        <v>7.9</v>
      </c>
    </row>
    <row r="826" spans="1:4" x14ac:dyDescent="0.25">
      <c r="A826" t="s">
        <v>200</v>
      </c>
      <c r="B826" t="s">
        <v>202</v>
      </c>
      <c r="C826" t="s">
        <v>6133</v>
      </c>
      <c r="D826" s="10">
        <v>7.9</v>
      </c>
    </row>
    <row r="827" spans="1:4" x14ac:dyDescent="0.25">
      <c r="A827" t="s">
        <v>200</v>
      </c>
      <c r="B827" t="s">
        <v>202</v>
      </c>
      <c r="C827" t="s">
        <v>4161</v>
      </c>
      <c r="D827" s="10">
        <v>7.9</v>
      </c>
    </row>
    <row r="828" spans="1:4" x14ac:dyDescent="0.25">
      <c r="A828" t="s">
        <v>55</v>
      </c>
      <c r="B828" t="s">
        <v>223</v>
      </c>
      <c r="C828" t="s">
        <v>317</v>
      </c>
      <c r="D828" s="10">
        <v>7.9</v>
      </c>
    </row>
    <row r="829" spans="1:4" x14ac:dyDescent="0.25">
      <c r="A829" t="s">
        <v>55</v>
      </c>
      <c r="B829" t="s">
        <v>223</v>
      </c>
      <c r="C829" t="s">
        <v>428</v>
      </c>
      <c r="D829" s="10">
        <v>7.9</v>
      </c>
    </row>
    <row r="830" spans="1:4" x14ac:dyDescent="0.25">
      <c r="A830" t="s">
        <v>209</v>
      </c>
      <c r="B830" t="s">
        <v>346</v>
      </c>
      <c r="C830" t="s">
        <v>449</v>
      </c>
      <c r="D830" s="10">
        <v>7.9</v>
      </c>
    </row>
    <row r="831" spans="1:4" x14ac:dyDescent="0.25">
      <c r="A831" t="s">
        <v>209</v>
      </c>
      <c r="B831" t="s">
        <v>346</v>
      </c>
      <c r="C831" t="s">
        <v>317</v>
      </c>
      <c r="D831" s="10">
        <v>7.9</v>
      </c>
    </row>
    <row r="832" spans="1:4" x14ac:dyDescent="0.25">
      <c r="A832" t="s">
        <v>209</v>
      </c>
      <c r="B832" t="s">
        <v>346</v>
      </c>
      <c r="C832" t="s">
        <v>3894</v>
      </c>
      <c r="D832" s="10">
        <v>7.9</v>
      </c>
    </row>
    <row r="833" spans="1:4" x14ac:dyDescent="0.25">
      <c r="A833" t="s">
        <v>209</v>
      </c>
      <c r="B833" t="s">
        <v>346</v>
      </c>
      <c r="C833" t="s">
        <v>676</v>
      </c>
      <c r="D833" s="10">
        <v>7.9</v>
      </c>
    </row>
    <row r="834" spans="1:4" x14ac:dyDescent="0.25">
      <c r="A834" t="s">
        <v>209</v>
      </c>
      <c r="B834" t="s">
        <v>346</v>
      </c>
      <c r="C834" t="s">
        <v>6133</v>
      </c>
      <c r="D834" s="10">
        <v>7.9</v>
      </c>
    </row>
    <row r="835" spans="1:4" x14ac:dyDescent="0.25">
      <c r="A835" t="s">
        <v>209</v>
      </c>
      <c r="B835" t="s">
        <v>346</v>
      </c>
      <c r="C835" t="s">
        <v>428</v>
      </c>
      <c r="D835" s="10">
        <v>7.9</v>
      </c>
    </row>
    <row r="836" spans="1:4" x14ac:dyDescent="0.25">
      <c r="A836" t="s">
        <v>98</v>
      </c>
      <c r="B836" t="s">
        <v>716</v>
      </c>
      <c r="C836" t="s">
        <v>317</v>
      </c>
      <c r="D836" s="10">
        <v>7.9</v>
      </c>
    </row>
    <row r="837" spans="1:4" x14ac:dyDescent="0.25">
      <c r="A837" t="s">
        <v>98</v>
      </c>
      <c r="B837" t="s">
        <v>716</v>
      </c>
      <c r="C837" t="s">
        <v>3894</v>
      </c>
      <c r="D837" s="10">
        <v>7.9</v>
      </c>
    </row>
    <row r="838" spans="1:4" x14ac:dyDescent="0.25">
      <c r="A838" t="s">
        <v>98</v>
      </c>
      <c r="B838" t="s">
        <v>716</v>
      </c>
      <c r="C838" t="s">
        <v>676</v>
      </c>
      <c r="D838" s="10">
        <v>7.9</v>
      </c>
    </row>
    <row r="839" spans="1:4" x14ac:dyDescent="0.25">
      <c r="A839" t="s">
        <v>98</v>
      </c>
      <c r="B839" t="s">
        <v>716</v>
      </c>
      <c r="C839" t="s">
        <v>6133</v>
      </c>
      <c r="D839" s="10">
        <v>7.9</v>
      </c>
    </row>
    <row r="840" spans="1:4" x14ac:dyDescent="0.25">
      <c r="A840" t="s">
        <v>98</v>
      </c>
      <c r="B840" t="s">
        <v>716</v>
      </c>
      <c r="C840" t="s">
        <v>428</v>
      </c>
      <c r="D840" s="10">
        <v>7.9</v>
      </c>
    </row>
    <row r="841" spans="1:4" x14ac:dyDescent="0.25">
      <c r="A841" t="s">
        <v>407</v>
      </c>
      <c r="B841" t="s">
        <v>1024</v>
      </c>
      <c r="C841" t="s">
        <v>1165</v>
      </c>
      <c r="D841" s="10">
        <v>7.9</v>
      </c>
    </row>
    <row r="842" spans="1:4" x14ac:dyDescent="0.25">
      <c r="A842" t="s">
        <v>407</v>
      </c>
      <c r="B842" t="s">
        <v>1024</v>
      </c>
      <c r="C842" t="s">
        <v>4161</v>
      </c>
      <c r="D842" s="10">
        <v>7.9</v>
      </c>
    </row>
    <row r="843" spans="1:4" x14ac:dyDescent="0.25">
      <c r="A843" t="s">
        <v>407</v>
      </c>
      <c r="B843" t="s">
        <v>1024</v>
      </c>
      <c r="C843" t="s">
        <v>3509</v>
      </c>
      <c r="D843" s="10">
        <v>7.9</v>
      </c>
    </row>
    <row r="844" spans="1:4" x14ac:dyDescent="0.25">
      <c r="A844" t="s">
        <v>553</v>
      </c>
      <c r="B844" t="s">
        <v>1228</v>
      </c>
      <c r="C844" t="s">
        <v>4512</v>
      </c>
      <c r="D844" s="10">
        <v>7.9</v>
      </c>
    </row>
    <row r="845" spans="1:4" x14ac:dyDescent="0.25">
      <c r="A845" t="s">
        <v>553</v>
      </c>
      <c r="B845" t="s">
        <v>1228</v>
      </c>
      <c r="C845" t="s">
        <v>1165</v>
      </c>
      <c r="D845" s="10">
        <v>7.9</v>
      </c>
    </row>
    <row r="846" spans="1:4" x14ac:dyDescent="0.25">
      <c r="A846" t="s">
        <v>553</v>
      </c>
      <c r="B846" t="s">
        <v>1228</v>
      </c>
      <c r="C846" t="s">
        <v>3509</v>
      </c>
      <c r="D846" s="10">
        <v>7.9</v>
      </c>
    </row>
    <row r="847" spans="1:4" x14ac:dyDescent="0.25">
      <c r="A847" t="s">
        <v>596</v>
      </c>
      <c r="B847" t="s">
        <v>1334</v>
      </c>
      <c r="C847" t="s">
        <v>8145</v>
      </c>
      <c r="D847" s="10">
        <v>7.9</v>
      </c>
    </row>
    <row r="848" spans="1:4" x14ac:dyDescent="0.25">
      <c r="A848" t="s">
        <v>596</v>
      </c>
      <c r="B848" t="s">
        <v>1334</v>
      </c>
      <c r="C848" t="s">
        <v>1165</v>
      </c>
      <c r="D848" s="10">
        <v>7.9</v>
      </c>
    </row>
    <row r="849" spans="1:4" x14ac:dyDescent="0.25">
      <c r="A849" t="s">
        <v>596</v>
      </c>
      <c r="B849" t="s">
        <v>1334</v>
      </c>
      <c r="C849" t="s">
        <v>8143</v>
      </c>
      <c r="D849" s="10">
        <v>7.9</v>
      </c>
    </row>
    <row r="850" spans="1:4" x14ac:dyDescent="0.25">
      <c r="A850" t="s">
        <v>596</v>
      </c>
      <c r="B850" t="s">
        <v>1334</v>
      </c>
      <c r="C850" t="s">
        <v>3509</v>
      </c>
      <c r="D850" s="10">
        <v>7.9</v>
      </c>
    </row>
    <row r="851" spans="1:4" x14ac:dyDescent="0.25">
      <c r="A851" t="s">
        <v>596</v>
      </c>
      <c r="B851" t="s">
        <v>1334</v>
      </c>
      <c r="C851" t="s">
        <v>5087</v>
      </c>
      <c r="D851" s="10">
        <v>7.9</v>
      </c>
    </row>
    <row r="852" spans="1:4" x14ac:dyDescent="0.25">
      <c r="A852" t="s">
        <v>169</v>
      </c>
      <c r="B852" t="s">
        <v>1350</v>
      </c>
      <c r="C852" t="s">
        <v>449</v>
      </c>
      <c r="D852" s="10">
        <v>7.9</v>
      </c>
    </row>
    <row r="853" spans="1:4" x14ac:dyDescent="0.25">
      <c r="A853" t="s">
        <v>169</v>
      </c>
      <c r="B853" t="s">
        <v>1350</v>
      </c>
      <c r="C853" t="s">
        <v>8143</v>
      </c>
      <c r="D853" s="10">
        <v>7.9</v>
      </c>
    </row>
    <row r="854" spans="1:4" x14ac:dyDescent="0.25">
      <c r="A854" t="s">
        <v>169</v>
      </c>
      <c r="B854" t="s">
        <v>1350</v>
      </c>
      <c r="C854" t="s">
        <v>3509</v>
      </c>
      <c r="D854" s="10">
        <v>7.9</v>
      </c>
    </row>
    <row r="855" spans="1:4" x14ac:dyDescent="0.25">
      <c r="A855" t="s">
        <v>1143</v>
      </c>
      <c r="B855" t="s">
        <v>1469</v>
      </c>
      <c r="C855" t="s">
        <v>317</v>
      </c>
      <c r="D855" s="10">
        <v>7.9</v>
      </c>
    </row>
    <row r="856" spans="1:4" x14ac:dyDescent="0.25">
      <c r="A856" t="s">
        <v>1143</v>
      </c>
      <c r="B856" t="s">
        <v>1469</v>
      </c>
      <c r="C856" t="s">
        <v>676</v>
      </c>
      <c r="D856" s="10">
        <v>7.9</v>
      </c>
    </row>
    <row r="857" spans="1:4" x14ac:dyDescent="0.25">
      <c r="A857" t="s">
        <v>1143</v>
      </c>
      <c r="B857" t="s">
        <v>1469</v>
      </c>
      <c r="C857" t="s">
        <v>1165</v>
      </c>
      <c r="D857" s="10">
        <v>7.9</v>
      </c>
    </row>
    <row r="858" spans="1:4" x14ac:dyDescent="0.25">
      <c r="A858" t="s">
        <v>1143</v>
      </c>
      <c r="B858" t="s">
        <v>1469</v>
      </c>
      <c r="C858" t="s">
        <v>4056</v>
      </c>
      <c r="D858" s="10">
        <v>7.9</v>
      </c>
    </row>
    <row r="859" spans="1:4" x14ac:dyDescent="0.25">
      <c r="A859" t="s">
        <v>385</v>
      </c>
      <c r="B859" t="s">
        <v>1571</v>
      </c>
      <c r="C859" t="s">
        <v>4512</v>
      </c>
      <c r="D859" s="10">
        <v>7.9</v>
      </c>
    </row>
    <row r="860" spans="1:4" x14ac:dyDescent="0.25">
      <c r="A860" t="s">
        <v>385</v>
      </c>
      <c r="B860" t="s">
        <v>1571</v>
      </c>
      <c r="C860" t="s">
        <v>1165</v>
      </c>
      <c r="D860" s="10">
        <v>7.9</v>
      </c>
    </row>
    <row r="861" spans="1:4" x14ac:dyDescent="0.25">
      <c r="A861" t="s">
        <v>385</v>
      </c>
      <c r="B861" t="s">
        <v>1571</v>
      </c>
      <c r="C861" t="s">
        <v>3509</v>
      </c>
      <c r="D861" s="10">
        <v>7.9</v>
      </c>
    </row>
    <row r="862" spans="1:4" x14ac:dyDescent="0.25">
      <c r="A862" t="s">
        <v>46</v>
      </c>
      <c r="B862" t="s">
        <v>1700</v>
      </c>
      <c r="C862" t="s">
        <v>317</v>
      </c>
      <c r="D862" s="10">
        <v>7.9</v>
      </c>
    </row>
    <row r="863" spans="1:4" x14ac:dyDescent="0.25">
      <c r="A863" t="s">
        <v>46</v>
      </c>
      <c r="B863" t="s">
        <v>1700</v>
      </c>
      <c r="C863" t="s">
        <v>3894</v>
      </c>
      <c r="D863" s="10">
        <v>7.9</v>
      </c>
    </row>
    <row r="864" spans="1:4" x14ac:dyDescent="0.25">
      <c r="A864" t="s">
        <v>46</v>
      </c>
      <c r="B864" t="s">
        <v>1700</v>
      </c>
      <c r="C864" t="s">
        <v>676</v>
      </c>
      <c r="D864" s="10">
        <v>7.9</v>
      </c>
    </row>
    <row r="865" spans="1:4" x14ac:dyDescent="0.25">
      <c r="A865" t="s">
        <v>46</v>
      </c>
      <c r="B865" t="s">
        <v>1700</v>
      </c>
      <c r="C865" t="s">
        <v>6133</v>
      </c>
      <c r="D865" s="10">
        <v>7.9</v>
      </c>
    </row>
    <row r="866" spans="1:4" x14ac:dyDescent="0.25">
      <c r="A866" t="s">
        <v>46</v>
      </c>
      <c r="B866" t="s">
        <v>1700</v>
      </c>
      <c r="C866" t="s">
        <v>428</v>
      </c>
      <c r="D866" s="10">
        <v>7.9</v>
      </c>
    </row>
    <row r="867" spans="1:4" x14ac:dyDescent="0.25">
      <c r="A867" t="s">
        <v>663</v>
      </c>
      <c r="B867" t="s">
        <v>2098</v>
      </c>
      <c r="C867" t="s">
        <v>449</v>
      </c>
      <c r="D867" s="10">
        <v>7.9</v>
      </c>
    </row>
    <row r="868" spans="1:4" x14ac:dyDescent="0.25">
      <c r="A868" t="s">
        <v>663</v>
      </c>
      <c r="B868" t="s">
        <v>2098</v>
      </c>
      <c r="C868" t="s">
        <v>317</v>
      </c>
      <c r="D868" s="10">
        <v>7.9</v>
      </c>
    </row>
    <row r="869" spans="1:4" x14ac:dyDescent="0.25">
      <c r="A869" t="s">
        <v>663</v>
      </c>
      <c r="B869" t="s">
        <v>2098</v>
      </c>
      <c r="C869" t="s">
        <v>7682</v>
      </c>
      <c r="D869" s="10">
        <v>7.9</v>
      </c>
    </row>
    <row r="870" spans="1:4" x14ac:dyDescent="0.25">
      <c r="A870" t="s">
        <v>2171</v>
      </c>
      <c r="B870" t="s">
        <v>2760</v>
      </c>
      <c r="C870" t="s">
        <v>1165</v>
      </c>
      <c r="D870" s="10">
        <v>7.9</v>
      </c>
    </row>
    <row r="871" spans="1:4" x14ac:dyDescent="0.25">
      <c r="A871" t="s">
        <v>2171</v>
      </c>
      <c r="B871" t="s">
        <v>2760</v>
      </c>
      <c r="C871" t="s">
        <v>6665</v>
      </c>
      <c r="D871" s="10">
        <v>7.9</v>
      </c>
    </row>
    <row r="872" spans="1:4" x14ac:dyDescent="0.25">
      <c r="A872" t="s">
        <v>338</v>
      </c>
      <c r="B872" t="s">
        <v>2925</v>
      </c>
      <c r="C872" t="s">
        <v>1165</v>
      </c>
      <c r="D872" s="10">
        <v>7.9</v>
      </c>
    </row>
    <row r="873" spans="1:4" x14ac:dyDescent="0.25">
      <c r="A873" t="s">
        <v>338</v>
      </c>
      <c r="B873" t="s">
        <v>2925</v>
      </c>
      <c r="C873" t="s">
        <v>7682</v>
      </c>
      <c r="D873" s="10">
        <v>7.9</v>
      </c>
    </row>
    <row r="874" spans="1:4" x14ac:dyDescent="0.25">
      <c r="A874" t="s">
        <v>338</v>
      </c>
      <c r="B874" t="s">
        <v>2925</v>
      </c>
      <c r="C874" t="s">
        <v>8146</v>
      </c>
      <c r="D874" s="10">
        <v>7.9</v>
      </c>
    </row>
    <row r="875" spans="1:4" x14ac:dyDescent="0.25">
      <c r="A875" t="s">
        <v>482</v>
      </c>
      <c r="B875" t="s">
        <v>2970</v>
      </c>
      <c r="C875" t="s">
        <v>4512</v>
      </c>
      <c r="D875" s="10">
        <v>7.9</v>
      </c>
    </row>
    <row r="876" spans="1:4" x14ac:dyDescent="0.25">
      <c r="A876" t="s">
        <v>482</v>
      </c>
      <c r="B876" t="s">
        <v>2970</v>
      </c>
      <c r="C876" t="s">
        <v>1165</v>
      </c>
      <c r="D876" s="10">
        <v>7.9</v>
      </c>
    </row>
    <row r="877" spans="1:4" x14ac:dyDescent="0.25">
      <c r="A877" t="s">
        <v>482</v>
      </c>
      <c r="B877" t="s">
        <v>2970</v>
      </c>
      <c r="C877" t="s">
        <v>4056</v>
      </c>
      <c r="D877" s="10">
        <v>7.9</v>
      </c>
    </row>
    <row r="878" spans="1:4" x14ac:dyDescent="0.25">
      <c r="A878" t="s">
        <v>482</v>
      </c>
      <c r="B878" t="s">
        <v>2970</v>
      </c>
      <c r="C878" t="s">
        <v>6665</v>
      </c>
      <c r="D878" s="10">
        <v>7.9</v>
      </c>
    </row>
    <row r="879" spans="1:4" x14ac:dyDescent="0.25">
      <c r="A879" t="s">
        <v>1050</v>
      </c>
      <c r="B879" t="s">
        <v>2989</v>
      </c>
      <c r="C879" t="s">
        <v>4512</v>
      </c>
      <c r="D879" s="10">
        <v>7.9</v>
      </c>
    </row>
    <row r="880" spans="1:4" x14ac:dyDescent="0.25">
      <c r="A880" t="s">
        <v>1050</v>
      </c>
      <c r="B880" t="s">
        <v>2989</v>
      </c>
      <c r="C880" t="s">
        <v>8145</v>
      </c>
      <c r="D880" s="10">
        <v>7.9</v>
      </c>
    </row>
    <row r="881" spans="1:4" x14ac:dyDescent="0.25">
      <c r="A881" t="s">
        <v>1050</v>
      </c>
      <c r="B881" t="s">
        <v>2989</v>
      </c>
      <c r="C881" t="s">
        <v>1165</v>
      </c>
      <c r="D881" s="10">
        <v>7.9</v>
      </c>
    </row>
    <row r="882" spans="1:4" x14ac:dyDescent="0.25">
      <c r="A882" t="s">
        <v>1050</v>
      </c>
      <c r="B882" t="s">
        <v>2989</v>
      </c>
      <c r="C882" t="s">
        <v>7682</v>
      </c>
      <c r="D882" s="10">
        <v>7.9</v>
      </c>
    </row>
    <row r="883" spans="1:4" x14ac:dyDescent="0.25">
      <c r="A883" t="s">
        <v>1050</v>
      </c>
      <c r="B883" t="s">
        <v>2989</v>
      </c>
      <c r="C883" t="s">
        <v>4056</v>
      </c>
      <c r="D883" s="10">
        <v>7.9</v>
      </c>
    </row>
    <row r="884" spans="1:4" x14ac:dyDescent="0.25">
      <c r="A884" t="s">
        <v>1787</v>
      </c>
      <c r="B884" t="s">
        <v>3070</v>
      </c>
      <c r="C884" t="s">
        <v>449</v>
      </c>
      <c r="D884" s="10">
        <v>7.9</v>
      </c>
    </row>
    <row r="885" spans="1:4" x14ac:dyDescent="0.25">
      <c r="A885" t="s">
        <v>1787</v>
      </c>
      <c r="B885" t="s">
        <v>3070</v>
      </c>
      <c r="C885" t="s">
        <v>676</v>
      </c>
      <c r="D885" s="10">
        <v>7.9</v>
      </c>
    </row>
    <row r="886" spans="1:4" x14ac:dyDescent="0.25">
      <c r="A886" t="s">
        <v>1787</v>
      </c>
      <c r="B886" t="s">
        <v>3070</v>
      </c>
      <c r="C886" t="s">
        <v>8145</v>
      </c>
      <c r="D886" s="10">
        <v>7.9</v>
      </c>
    </row>
    <row r="887" spans="1:4" x14ac:dyDescent="0.25">
      <c r="A887" t="s">
        <v>1787</v>
      </c>
      <c r="B887" t="s">
        <v>3070</v>
      </c>
      <c r="C887" t="s">
        <v>4056</v>
      </c>
      <c r="D887" s="10">
        <v>7.9</v>
      </c>
    </row>
    <row r="888" spans="1:4" x14ac:dyDescent="0.25">
      <c r="A888" t="s">
        <v>3079</v>
      </c>
      <c r="B888" t="s">
        <v>3080</v>
      </c>
      <c r="C888" t="s">
        <v>317</v>
      </c>
      <c r="D888" s="10">
        <v>7.9</v>
      </c>
    </row>
    <row r="889" spans="1:4" x14ac:dyDescent="0.25">
      <c r="A889" t="s">
        <v>3079</v>
      </c>
      <c r="B889" t="s">
        <v>3080</v>
      </c>
      <c r="C889" t="s">
        <v>1165</v>
      </c>
      <c r="D889" s="10">
        <v>7.9</v>
      </c>
    </row>
    <row r="890" spans="1:4" x14ac:dyDescent="0.25">
      <c r="A890" t="s">
        <v>3079</v>
      </c>
      <c r="B890" t="s">
        <v>3080</v>
      </c>
      <c r="C890" t="s">
        <v>7682</v>
      </c>
      <c r="D890" s="10">
        <v>7.9</v>
      </c>
    </row>
    <row r="891" spans="1:4" x14ac:dyDescent="0.25">
      <c r="A891" t="s">
        <v>1690</v>
      </c>
      <c r="B891" t="s">
        <v>3163</v>
      </c>
      <c r="C891" t="s">
        <v>449</v>
      </c>
      <c r="D891" s="10">
        <v>7.9</v>
      </c>
    </row>
    <row r="892" spans="1:4" x14ac:dyDescent="0.25">
      <c r="A892" t="s">
        <v>1690</v>
      </c>
      <c r="B892" t="s">
        <v>3163</v>
      </c>
      <c r="C892" t="s">
        <v>3509</v>
      </c>
      <c r="D892" s="10">
        <v>7.9</v>
      </c>
    </row>
    <row r="893" spans="1:4" x14ac:dyDescent="0.25">
      <c r="A893" t="s">
        <v>773</v>
      </c>
      <c r="B893" t="s">
        <v>3183</v>
      </c>
      <c r="C893" t="s">
        <v>8145</v>
      </c>
      <c r="D893" s="10">
        <v>7.9</v>
      </c>
    </row>
    <row r="894" spans="1:4" x14ac:dyDescent="0.25">
      <c r="A894" t="s">
        <v>773</v>
      </c>
      <c r="B894" t="s">
        <v>3183</v>
      </c>
      <c r="C894" t="s">
        <v>1165</v>
      </c>
      <c r="D894" s="10">
        <v>7.9</v>
      </c>
    </row>
    <row r="895" spans="1:4" x14ac:dyDescent="0.25">
      <c r="A895" t="s">
        <v>773</v>
      </c>
      <c r="B895" t="s">
        <v>3183</v>
      </c>
      <c r="C895" t="s">
        <v>3509</v>
      </c>
      <c r="D895" s="10">
        <v>7.9</v>
      </c>
    </row>
    <row r="896" spans="1:4" x14ac:dyDescent="0.25">
      <c r="A896" t="s">
        <v>505</v>
      </c>
      <c r="B896" t="s">
        <v>3357</v>
      </c>
      <c r="C896" t="s">
        <v>4512</v>
      </c>
      <c r="D896" s="10">
        <v>7.9</v>
      </c>
    </row>
    <row r="897" spans="1:4" x14ac:dyDescent="0.25">
      <c r="A897" t="s">
        <v>505</v>
      </c>
      <c r="B897" t="s">
        <v>3357</v>
      </c>
      <c r="C897" t="s">
        <v>1165</v>
      </c>
      <c r="D897" s="10">
        <v>7.9</v>
      </c>
    </row>
    <row r="898" spans="1:4" x14ac:dyDescent="0.25">
      <c r="A898" t="s">
        <v>505</v>
      </c>
      <c r="B898" t="s">
        <v>3357</v>
      </c>
      <c r="C898" t="s">
        <v>8144</v>
      </c>
      <c r="D898" s="10">
        <v>7.9</v>
      </c>
    </row>
    <row r="899" spans="1:4" x14ac:dyDescent="0.25">
      <c r="A899" t="s">
        <v>83</v>
      </c>
      <c r="B899" t="s">
        <v>3619</v>
      </c>
      <c r="C899" t="s">
        <v>428</v>
      </c>
      <c r="D899" s="10">
        <v>7.9</v>
      </c>
    </row>
    <row r="900" spans="1:4" x14ac:dyDescent="0.25">
      <c r="A900" t="s">
        <v>83</v>
      </c>
      <c r="B900" t="s">
        <v>3619</v>
      </c>
      <c r="C900" t="s">
        <v>6665</v>
      </c>
      <c r="D900" s="10">
        <v>7.9</v>
      </c>
    </row>
    <row r="901" spans="1:4" x14ac:dyDescent="0.25">
      <c r="A901" t="s">
        <v>338</v>
      </c>
      <c r="B901" t="s">
        <v>2925</v>
      </c>
      <c r="C901" t="s">
        <v>1165</v>
      </c>
      <c r="D901" s="10">
        <v>7.9</v>
      </c>
    </row>
    <row r="902" spans="1:4" x14ac:dyDescent="0.25">
      <c r="A902" t="s">
        <v>338</v>
      </c>
      <c r="B902" t="s">
        <v>2925</v>
      </c>
      <c r="C902" t="s">
        <v>7682</v>
      </c>
      <c r="D902" s="10">
        <v>7.9</v>
      </c>
    </row>
    <row r="903" spans="1:4" x14ac:dyDescent="0.25">
      <c r="A903" t="s">
        <v>338</v>
      </c>
      <c r="B903" t="s">
        <v>2925</v>
      </c>
      <c r="C903" t="s">
        <v>8146</v>
      </c>
      <c r="D903" s="10">
        <v>7.9</v>
      </c>
    </row>
    <row r="904" spans="1:4" x14ac:dyDescent="0.25">
      <c r="A904" t="s">
        <v>83</v>
      </c>
      <c r="B904" t="s">
        <v>4033</v>
      </c>
      <c r="C904" t="s">
        <v>4512</v>
      </c>
      <c r="D904" s="10">
        <v>7.9</v>
      </c>
    </row>
    <row r="905" spans="1:4" x14ac:dyDescent="0.25">
      <c r="A905" t="s">
        <v>83</v>
      </c>
      <c r="B905" t="s">
        <v>4033</v>
      </c>
      <c r="C905" t="s">
        <v>676</v>
      </c>
      <c r="D905" s="10">
        <v>7.9</v>
      </c>
    </row>
    <row r="906" spans="1:4" x14ac:dyDescent="0.25">
      <c r="A906" t="s">
        <v>83</v>
      </c>
      <c r="B906" t="s">
        <v>4033</v>
      </c>
      <c r="C906" t="s">
        <v>1165</v>
      </c>
      <c r="D906" s="10">
        <v>7.9</v>
      </c>
    </row>
    <row r="907" spans="1:4" x14ac:dyDescent="0.25">
      <c r="A907" t="s">
        <v>4094</v>
      </c>
      <c r="B907" t="s">
        <v>4096</v>
      </c>
      <c r="C907" t="s">
        <v>1165</v>
      </c>
      <c r="D907" s="10">
        <v>7.9</v>
      </c>
    </row>
    <row r="908" spans="1:4" x14ac:dyDescent="0.25">
      <c r="A908" t="s">
        <v>4094</v>
      </c>
      <c r="B908" t="s">
        <v>4096</v>
      </c>
      <c r="C908" t="s">
        <v>6133</v>
      </c>
      <c r="D908" s="10">
        <v>7.9</v>
      </c>
    </row>
    <row r="909" spans="1:4" x14ac:dyDescent="0.25">
      <c r="A909" t="s">
        <v>4094</v>
      </c>
      <c r="B909" t="s">
        <v>4096</v>
      </c>
      <c r="C909" t="s">
        <v>5888</v>
      </c>
      <c r="D909" s="10">
        <v>7.9</v>
      </c>
    </row>
    <row r="910" spans="1:4" x14ac:dyDescent="0.25">
      <c r="A910" t="s">
        <v>4094</v>
      </c>
      <c r="B910" t="s">
        <v>4096</v>
      </c>
      <c r="C910" t="s">
        <v>6665</v>
      </c>
      <c r="D910" s="10">
        <v>7.9</v>
      </c>
    </row>
    <row r="911" spans="1:4" x14ac:dyDescent="0.25">
      <c r="A911" t="s">
        <v>1824</v>
      </c>
      <c r="B911" t="s">
        <v>4101</v>
      </c>
      <c r="C911" t="s">
        <v>2173</v>
      </c>
      <c r="D911" s="10">
        <v>7.9</v>
      </c>
    </row>
    <row r="912" spans="1:4" x14ac:dyDescent="0.25">
      <c r="A912" t="s">
        <v>1824</v>
      </c>
      <c r="B912" t="s">
        <v>4101</v>
      </c>
      <c r="C912" t="s">
        <v>3509</v>
      </c>
      <c r="D912" s="10">
        <v>7.9</v>
      </c>
    </row>
    <row r="913" spans="1:4" x14ac:dyDescent="0.25">
      <c r="A913" t="s">
        <v>842</v>
      </c>
      <c r="B913" t="s">
        <v>4204</v>
      </c>
      <c r="C913" t="s">
        <v>449</v>
      </c>
      <c r="D913" s="10">
        <v>7.9</v>
      </c>
    </row>
    <row r="914" spans="1:4" x14ac:dyDescent="0.25">
      <c r="A914" t="s">
        <v>842</v>
      </c>
      <c r="B914" t="s">
        <v>4204</v>
      </c>
      <c r="C914" t="s">
        <v>676</v>
      </c>
      <c r="D914" s="10">
        <v>7.9</v>
      </c>
    </row>
    <row r="915" spans="1:4" x14ac:dyDescent="0.25">
      <c r="A915" t="s">
        <v>842</v>
      </c>
      <c r="B915" t="s">
        <v>4204</v>
      </c>
      <c r="C915" t="s">
        <v>8143</v>
      </c>
      <c r="D915" s="10">
        <v>7.9</v>
      </c>
    </row>
    <row r="916" spans="1:4" x14ac:dyDescent="0.25">
      <c r="A916" t="s">
        <v>354</v>
      </c>
      <c r="B916" t="s">
        <v>4277</v>
      </c>
      <c r="C916" t="s">
        <v>449</v>
      </c>
      <c r="D916" s="10">
        <v>7.9</v>
      </c>
    </row>
    <row r="917" spans="1:4" x14ac:dyDescent="0.25">
      <c r="A917" t="s">
        <v>354</v>
      </c>
      <c r="B917" t="s">
        <v>4277</v>
      </c>
      <c r="C917" t="s">
        <v>1165</v>
      </c>
      <c r="D917" s="10">
        <v>7.9</v>
      </c>
    </row>
    <row r="918" spans="1:4" x14ac:dyDescent="0.25">
      <c r="A918" t="s">
        <v>354</v>
      </c>
      <c r="B918" t="s">
        <v>4277</v>
      </c>
      <c r="C918" t="s">
        <v>6665</v>
      </c>
      <c r="D918" s="10">
        <v>7.9</v>
      </c>
    </row>
    <row r="919" spans="1:4" x14ac:dyDescent="0.25">
      <c r="A919" t="s">
        <v>4244</v>
      </c>
      <c r="B919" t="s">
        <v>4363</v>
      </c>
      <c r="C919" t="s">
        <v>1165</v>
      </c>
      <c r="D919" s="10">
        <v>7.9</v>
      </c>
    </row>
    <row r="920" spans="1:4" x14ac:dyDescent="0.25">
      <c r="A920" t="s">
        <v>4244</v>
      </c>
      <c r="B920" t="s">
        <v>4363</v>
      </c>
      <c r="C920" t="s">
        <v>6665</v>
      </c>
      <c r="D920" s="10">
        <v>7.9</v>
      </c>
    </row>
    <row r="921" spans="1:4" x14ac:dyDescent="0.25">
      <c r="A921" t="s">
        <v>2396</v>
      </c>
      <c r="B921" t="s">
        <v>4364</v>
      </c>
      <c r="C921" t="s">
        <v>1165</v>
      </c>
      <c r="D921" s="10">
        <v>7.9</v>
      </c>
    </row>
    <row r="922" spans="1:4" x14ac:dyDescent="0.25">
      <c r="A922" t="s">
        <v>1265</v>
      </c>
      <c r="B922" t="s">
        <v>4663</v>
      </c>
      <c r="C922" t="s">
        <v>1165</v>
      </c>
      <c r="D922" s="10">
        <v>7.9</v>
      </c>
    </row>
    <row r="923" spans="1:4" x14ac:dyDescent="0.25">
      <c r="A923" t="s">
        <v>1265</v>
      </c>
      <c r="B923" t="s">
        <v>4663</v>
      </c>
      <c r="C923" t="s">
        <v>7682</v>
      </c>
      <c r="D923" s="10">
        <v>7.9</v>
      </c>
    </row>
    <row r="924" spans="1:4" x14ac:dyDescent="0.25">
      <c r="A924" t="s">
        <v>1265</v>
      </c>
      <c r="B924" t="s">
        <v>4663</v>
      </c>
      <c r="C924" t="s">
        <v>8146</v>
      </c>
      <c r="D924" s="10">
        <v>7.9</v>
      </c>
    </row>
    <row r="925" spans="1:4" x14ac:dyDescent="0.25">
      <c r="A925" t="s">
        <v>4749</v>
      </c>
      <c r="B925" t="s">
        <v>4751</v>
      </c>
      <c r="C925" t="s">
        <v>3894</v>
      </c>
      <c r="D925" s="10">
        <v>7.9</v>
      </c>
    </row>
    <row r="926" spans="1:4" x14ac:dyDescent="0.25">
      <c r="A926" t="s">
        <v>4749</v>
      </c>
      <c r="B926" t="s">
        <v>4751</v>
      </c>
      <c r="C926" t="s">
        <v>676</v>
      </c>
      <c r="D926" s="10">
        <v>7.9</v>
      </c>
    </row>
    <row r="927" spans="1:4" x14ac:dyDescent="0.25">
      <c r="A927" t="s">
        <v>4749</v>
      </c>
      <c r="B927" t="s">
        <v>4751</v>
      </c>
      <c r="C927" t="s">
        <v>8145</v>
      </c>
      <c r="D927" s="10">
        <v>7.9</v>
      </c>
    </row>
    <row r="928" spans="1:4" x14ac:dyDescent="0.25">
      <c r="A928" t="s">
        <v>4749</v>
      </c>
      <c r="B928" t="s">
        <v>4751</v>
      </c>
      <c r="C928" t="s">
        <v>1165</v>
      </c>
      <c r="D928" s="10">
        <v>7.9</v>
      </c>
    </row>
    <row r="929" spans="1:4" x14ac:dyDescent="0.25">
      <c r="A929" t="s">
        <v>4749</v>
      </c>
      <c r="B929" t="s">
        <v>4751</v>
      </c>
      <c r="C929" t="s">
        <v>6133</v>
      </c>
      <c r="D929" s="10">
        <v>7.9</v>
      </c>
    </row>
    <row r="930" spans="1:4" x14ac:dyDescent="0.25">
      <c r="A930" t="s">
        <v>1417</v>
      </c>
      <c r="B930" t="s">
        <v>4918</v>
      </c>
      <c r="C930" t="s">
        <v>4512</v>
      </c>
      <c r="D930" s="10">
        <v>7.9</v>
      </c>
    </row>
    <row r="931" spans="1:4" x14ac:dyDescent="0.25">
      <c r="A931" t="s">
        <v>1417</v>
      </c>
      <c r="B931" t="s">
        <v>4918</v>
      </c>
      <c r="C931" t="s">
        <v>1165</v>
      </c>
      <c r="D931" s="10">
        <v>7.9</v>
      </c>
    </row>
    <row r="932" spans="1:4" x14ac:dyDescent="0.25">
      <c r="A932" t="s">
        <v>1417</v>
      </c>
      <c r="B932" t="s">
        <v>4918</v>
      </c>
      <c r="C932" t="s">
        <v>8144</v>
      </c>
      <c r="D932" s="10">
        <v>7.9</v>
      </c>
    </row>
    <row r="933" spans="1:4" x14ac:dyDescent="0.25">
      <c r="A933" t="s">
        <v>123</v>
      </c>
      <c r="B933" t="s">
        <v>4993</v>
      </c>
      <c r="C933" t="s">
        <v>6133</v>
      </c>
      <c r="D933" s="10">
        <v>7.9</v>
      </c>
    </row>
    <row r="934" spans="1:4" x14ac:dyDescent="0.25">
      <c r="A934" t="s">
        <v>123</v>
      </c>
      <c r="B934" t="s">
        <v>4993</v>
      </c>
      <c r="C934" t="s">
        <v>4161</v>
      </c>
      <c r="D934" s="10">
        <v>7.9</v>
      </c>
    </row>
    <row r="935" spans="1:4" x14ac:dyDescent="0.25">
      <c r="A935" t="s">
        <v>2875</v>
      </c>
      <c r="B935" t="s">
        <v>5161</v>
      </c>
      <c r="C935" t="s">
        <v>8145</v>
      </c>
      <c r="D935" s="10">
        <v>7.9</v>
      </c>
    </row>
    <row r="936" spans="1:4" x14ac:dyDescent="0.25">
      <c r="A936" t="s">
        <v>2875</v>
      </c>
      <c r="B936" t="s">
        <v>5161</v>
      </c>
      <c r="C936" t="s">
        <v>1165</v>
      </c>
      <c r="D936" s="10">
        <v>7.9</v>
      </c>
    </row>
    <row r="937" spans="1:4" x14ac:dyDescent="0.25">
      <c r="A937" t="s">
        <v>2875</v>
      </c>
      <c r="B937" t="s">
        <v>5161</v>
      </c>
      <c r="C937" t="s">
        <v>3509</v>
      </c>
      <c r="D937" s="10">
        <v>7.9</v>
      </c>
    </row>
    <row r="938" spans="1:4" x14ac:dyDescent="0.25">
      <c r="A938" t="s">
        <v>4048</v>
      </c>
      <c r="B938" t="s">
        <v>5279</v>
      </c>
      <c r="C938" t="s">
        <v>1165</v>
      </c>
      <c r="D938" s="10">
        <v>7.9</v>
      </c>
    </row>
    <row r="939" spans="1:4" x14ac:dyDescent="0.25">
      <c r="A939" t="s">
        <v>4048</v>
      </c>
      <c r="B939" t="s">
        <v>5279</v>
      </c>
      <c r="C939" t="s">
        <v>6665</v>
      </c>
      <c r="D939" s="10">
        <v>7.9</v>
      </c>
    </row>
    <row r="940" spans="1:4" x14ac:dyDescent="0.25">
      <c r="A940" t="s">
        <v>5424</v>
      </c>
      <c r="B940" t="s">
        <v>5425</v>
      </c>
      <c r="C940" t="s">
        <v>8145</v>
      </c>
      <c r="D940" s="10">
        <v>7.9</v>
      </c>
    </row>
    <row r="941" spans="1:4" x14ac:dyDescent="0.25">
      <c r="A941" t="s">
        <v>5424</v>
      </c>
      <c r="B941" t="s">
        <v>5425</v>
      </c>
      <c r="C941" t="s">
        <v>1165</v>
      </c>
      <c r="D941" s="10">
        <v>7.9</v>
      </c>
    </row>
    <row r="942" spans="1:4" x14ac:dyDescent="0.25">
      <c r="A942" t="s">
        <v>5424</v>
      </c>
      <c r="B942" t="s">
        <v>5425</v>
      </c>
      <c r="C942" t="s">
        <v>3509</v>
      </c>
      <c r="D942" s="10">
        <v>7.9</v>
      </c>
    </row>
    <row r="943" spans="1:4" x14ac:dyDescent="0.25">
      <c r="A943" t="s">
        <v>5430</v>
      </c>
      <c r="B943" t="s">
        <v>5431</v>
      </c>
      <c r="C943" t="s">
        <v>676</v>
      </c>
      <c r="D943" s="10">
        <v>7.9</v>
      </c>
    </row>
    <row r="944" spans="1:4" x14ac:dyDescent="0.25">
      <c r="A944" t="s">
        <v>5430</v>
      </c>
      <c r="B944" t="s">
        <v>5431</v>
      </c>
      <c r="C944" t="s">
        <v>1165</v>
      </c>
      <c r="D944" s="10">
        <v>7.9</v>
      </c>
    </row>
    <row r="945" spans="1:4" x14ac:dyDescent="0.25">
      <c r="A945" t="s">
        <v>5302</v>
      </c>
      <c r="B945" t="s">
        <v>5644</v>
      </c>
      <c r="C945" t="s">
        <v>1165</v>
      </c>
      <c r="D945" s="10">
        <v>7.9</v>
      </c>
    </row>
    <row r="946" spans="1:4" x14ac:dyDescent="0.25">
      <c r="A946" t="s">
        <v>5302</v>
      </c>
      <c r="B946" t="s">
        <v>5644</v>
      </c>
      <c r="C946" t="s">
        <v>5888</v>
      </c>
      <c r="D946" s="10">
        <v>7.9</v>
      </c>
    </row>
    <row r="947" spans="1:4" x14ac:dyDescent="0.25">
      <c r="A947" t="s">
        <v>5302</v>
      </c>
      <c r="B947" t="s">
        <v>5644</v>
      </c>
      <c r="C947" t="s">
        <v>6665</v>
      </c>
      <c r="D947" s="10">
        <v>7.9</v>
      </c>
    </row>
    <row r="948" spans="1:4" x14ac:dyDescent="0.25">
      <c r="A948" t="s">
        <v>5466</v>
      </c>
      <c r="B948" t="s">
        <v>5682</v>
      </c>
      <c r="C948" t="s">
        <v>449</v>
      </c>
      <c r="D948" s="10">
        <v>7.9</v>
      </c>
    </row>
    <row r="949" spans="1:4" x14ac:dyDescent="0.25">
      <c r="A949" t="s">
        <v>5466</v>
      </c>
      <c r="B949" t="s">
        <v>5682</v>
      </c>
      <c r="C949" t="s">
        <v>8145</v>
      </c>
      <c r="D949" s="10">
        <v>7.9</v>
      </c>
    </row>
    <row r="950" spans="1:4" x14ac:dyDescent="0.25">
      <c r="A950" t="s">
        <v>5466</v>
      </c>
      <c r="B950" t="s">
        <v>5682</v>
      </c>
      <c r="C950" t="s">
        <v>3509</v>
      </c>
      <c r="D950" s="10">
        <v>7.9</v>
      </c>
    </row>
    <row r="951" spans="1:4" x14ac:dyDescent="0.25">
      <c r="A951" t="s">
        <v>403</v>
      </c>
      <c r="B951" t="s">
        <v>5779</v>
      </c>
      <c r="C951" t="s">
        <v>1165</v>
      </c>
      <c r="D951" s="10">
        <v>7.9</v>
      </c>
    </row>
    <row r="952" spans="1:4" x14ac:dyDescent="0.25">
      <c r="A952" t="s">
        <v>403</v>
      </c>
      <c r="B952" t="s">
        <v>5779</v>
      </c>
      <c r="C952" t="s">
        <v>8144</v>
      </c>
      <c r="D952" s="10">
        <v>7.9</v>
      </c>
    </row>
    <row r="953" spans="1:4" x14ac:dyDescent="0.25">
      <c r="A953" t="s">
        <v>1600</v>
      </c>
      <c r="B953" t="s">
        <v>5874</v>
      </c>
      <c r="C953" t="s">
        <v>3509</v>
      </c>
      <c r="D953" s="10">
        <v>7.9</v>
      </c>
    </row>
    <row r="954" spans="1:4" x14ac:dyDescent="0.25">
      <c r="A954" t="s">
        <v>1600</v>
      </c>
      <c r="B954" t="s">
        <v>5874</v>
      </c>
      <c r="C954" t="s">
        <v>8146</v>
      </c>
      <c r="D954" s="10">
        <v>7.9</v>
      </c>
    </row>
    <row r="955" spans="1:4" x14ac:dyDescent="0.25">
      <c r="A955" t="s">
        <v>5903</v>
      </c>
      <c r="B955" t="s">
        <v>5904</v>
      </c>
      <c r="C955" t="s">
        <v>1165</v>
      </c>
      <c r="D955" s="10">
        <v>7.9</v>
      </c>
    </row>
    <row r="956" spans="1:4" x14ac:dyDescent="0.25">
      <c r="A956" t="s">
        <v>5903</v>
      </c>
      <c r="B956" t="s">
        <v>5904</v>
      </c>
      <c r="C956" t="s">
        <v>4056</v>
      </c>
      <c r="D956" s="10">
        <v>7.9</v>
      </c>
    </row>
    <row r="957" spans="1:4" x14ac:dyDescent="0.25">
      <c r="A957" t="s">
        <v>1727</v>
      </c>
      <c r="B957" t="s">
        <v>5909</v>
      </c>
      <c r="C957" t="s">
        <v>1165</v>
      </c>
      <c r="D957" s="10">
        <v>7.9</v>
      </c>
    </row>
    <row r="958" spans="1:4" x14ac:dyDescent="0.25">
      <c r="A958" t="s">
        <v>242</v>
      </c>
      <c r="B958" t="s">
        <v>6051</v>
      </c>
      <c r="C958" t="s">
        <v>1165</v>
      </c>
      <c r="D958" s="10">
        <v>7.9</v>
      </c>
    </row>
    <row r="959" spans="1:4" x14ac:dyDescent="0.25">
      <c r="A959" t="s">
        <v>242</v>
      </c>
      <c r="B959" t="s">
        <v>6051</v>
      </c>
      <c r="C959" t="s">
        <v>8143</v>
      </c>
      <c r="D959" s="10">
        <v>7.9</v>
      </c>
    </row>
    <row r="960" spans="1:4" x14ac:dyDescent="0.25">
      <c r="A960" t="s">
        <v>242</v>
      </c>
      <c r="B960" t="s">
        <v>6051</v>
      </c>
      <c r="C960" t="s">
        <v>4161</v>
      </c>
      <c r="D960" s="10">
        <v>7.9</v>
      </c>
    </row>
    <row r="961" spans="1:4" x14ac:dyDescent="0.25">
      <c r="A961" t="s">
        <v>6214</v>
      </c>
      <c r="B961" t="s">
        <v>6215</v>
      </c>
      <c r="C961" t="s">
        <v>8145</v>
      </c>
      <c r="D961" s="10">
        <v>7.9</v>
      </c>
    </row>
    <row r="962" spans="1:4" x14ac:dyDescent="0.25">
      <c r="A962" t="s">
        <v>6214</v>
      </c>
      <c r="B962" t="s">
        <v>6215</v>
      </c>
      <c r="C962" t="s">
        <v>1165</v>
      </c>
      <c r="D962" s="10">
        <v>7.9</v>
      </c>
    </row>
    <row r="963" spans="1:4" x14ac:dyDescent="0.25">
      <c r="A963" t="s">
        <v>5849</v>
      </c>
      <c r="B963" t="s">
        <v>6362</v>
      </c>
      <c r="C963" t="s">
        <v>4512</v>
      </c>
      <c r="D963" s="10">
        <v>7.9</v>
      </c>
    </row>
    <row r="964" spans="1:4" x14ac:dyDescent="0.25">
      <c r="A964" t="s">
        <v>5849</v>
      </c>
      <c r="B964" t="s">
        <v>6362</v>
      </c>
      <c r="C964" t="s">
        <v>1165</v>
      </c>
      <c r="D964" s="10">
        <v>7.9</v>
      </c>
    </row>
    <row r="965" spans="1:4" x14ac:dyDescent="0.25">
      <c r="A965" t="s">
        <v>5849</v>
      </c>
      <c r="B965" t="s">
        <v>6362</v>
      </c>
      <c r="C965" t="s">
        <v>7682</v>
      </c>
      <c r="D965" s="10">
        <v>7.9</v>
      </c>
    </row>
    <row r="966" spans="1:4" x14ac:dyDescent="0.25">
      <c r="A966" t="s">
        <v>3310</v>
      </c>
      <c r="B966" t="s">
        <v>6387</v>
      </c>
      <c r="C966" t="s">
        <v>1165</v>
      </c>
      <c r="D966" s="10">
        <v>7.9</v>
      </c>
    </row>
    <row r="967" spans="1:4" x14ac:dyDescent="0.25">
      <c r="A967" t="s">
        <v>6399</v>
      </c>
      <c r="B967" t="s">
        <v>6532</v>
      </c>
      <c r="C967" t="s">
        <v>1165</v>
      </c>
      <c r="D967" s="10">
        <v>7.9</v>
      </c>
    </row>
    <row r="968" spans="1:4" x14ac:dyDescent="0.25">
      <c r="A968" t="s">
        <v>3090</v>
      </c>
      <c r="B968" t="s">
        <v>6540</v>
      </c>
      <c r="C968" t="s">
        <v>1165</v>
      </c>
      <c r="D968" s="10">
        <v>7.9</v>
      </c>
    </row>
    <row r="969" spans="1:4" x14ac:dyDescent="0.25">
      <c r="A969" t="s">
        <v>3090</v>
      </c>
      <c r="B969" t="s">
        <v>6540</v>
      </c>
      <c r="C969" t="s">
        <v>6665</v>
      </c>
      <c r="D969" s="10">
        <v>7.9</v>
      </c>
    </row>
    <row r="970" spans="1:4" x14ac:dyDescent="0.25">
      <c r="A970" t="s">
        <v>6684</v>
      </c>
      <c r="B970" t="s">
        <v>6686</v>
      </c>
      <c r="C970" t="s">
        <v>3034</v>
      </c>
      <c r="D970" s="10">
        <v>7.9</v>
      </c>
    </row>
    <row r="971" spans="1:4" x14ac:dyDescent="0.25">
      <c r="A971" t="s">
        <v>6684</v>
      </c>
      <c r="B971" t="s">
        <v>6686</v>
      </c>
      <c r="C971" t="s">
        <v>7682</v>
      </c>
      <c r="D971" s="10">
        <v>7.9</v>
      </c>
    </row>
    <row r="972" spans="1:4" x14ac:dyDescent="0.25">
      <c r="A972" t="s">
        <v>6684</v>
      </c>
      <c r="B972" t="s">
        <v>6686</v>
      </c>
      <c r="C972" t="s">
        <v>8144</v>
      </c>
      <c r="D972" s="10">
        <v>7.9</v>
      </c>
    </row>
    <row r="973" spans="1:4" x14ac:dyDescent="0.25">
      <c r="A973" t="s">
        <v>4969</v>
      </c>
      <c r="B973" t="s">
        <v>6705</v>
      </c>
      <c r="C973" t="s">
        <v>1165</v>
      </c>
      <c r="D973" s="10">
        <v>7.9</v>
      </c>
    </row>
    <row r="974" spans="1:4" x14ac:dyDescent="0.25">
      <c r="A974" t="s">
        <v>1649</v>
      </c>
      <c r="B974" t="s">
        <v>7058</v>
      </c>
      <c r="C974" t="s">
        <v>1165</v>
      </c>
      <c r="D974" s="10">
        <v>7.9</v>
      </c>
    </row>
    <row r="975" spans="1:4" x14ac:dyDescent="0.25">
      <c r="A975" t="s">
        <v>1649</v>
      </c>
      <c r="B975" t="s">
        <v>7058</v>
      </c>
      <c r="C975" t="s">
        <v>8143</v>
      </c>
      <c r="D975" s="10">
        <v>7.9</v>
      </c>
    </row>
    <row r="976" spans="1:4" x14ac:dyDescent="0.25">
      <c r="A976" t="s">
        <v>1649</v>
      </c>
      <c r="B976" t="s">
        <v>7058</v>
      </c>
      <c r="C976" t="s">
        <v>3509</v>
      </c>
      <c r="D976" s="10">
        <v>7.9</v>
      </c>
    </row>
    <row r="977" spans="1:4" x14ac:dyDescent="0.25">
      <c r="A977" t="s">
        <v>7083</v>
      </c>
      <c r="B977" t="s">
        <v>7084</v>
      </c>
      <c r="C977" t="s">
        <v>8145</v>
      </c>
      <c r="D977" s="10">
        <v>7.9</v>
      </c>
    </row>
    <row r="978" spans="1:4" x14ac:dyDescent="0.25">
      <c r="A978" t="s">
        <v>7083</v>
      </c>
      <c r="B978" t="s">
        <v>7084</v>
      </c>
      <c r="C978" t="s">
        <v>1165</v>
      </c>
      <c r="D978" s="10">
        <v>7.9</v>
      </c>
    </row>
    <row r="979" spans="1:4" x14ac:dyDescent="0.25">
      <c r="A979" t="s">
        <v>7083</v>
      </c>
      <c r="B979" t="s">
        <v>7084</v>
      </c>
      <c r="C979" t="s">
        <v>3509</v>
      </c>
      <c r="D979" s="10">
        <v>7.9</v>
      </c>
    </row>
    <row r="980" spans="1:4" x14ac:dyDescent="0.25">
      <c r="A980" t="s">
        <v>7217</v>
      </c>
      <c r="B980" t="s">
        <v>7218</v>
      </c>
      <c r="C980" t="s">
        <v>676</v>
      </c>
      <c r="D980" s="10">
        <v>7.9</v>
      </c>
    </row>
    <row r="981" spans="1:4" x14ac:dyDescent="0.25">
      <c r="A981" t="s">
        <v>7217</v>
      </c>
      <c r="B981" t="s">
        <v>7218</v>
      </c>
      <c r="C981" t="s">
        <v>1165</v>
      </c>
      <c r="D981" s="10">
        <v>7.9</v>
      </c>
    </row>
    <row r="982" spans="1:4" x14ac:dyDescent="0.25">
      <c r="A982" t="s">
        <v>7315</v>
      </c>
      <c r="B982" t="s">
        <v>7316</v>
      </c>
      <c r="C982" t="s">
        <v>3034</v>
      </c>
      <c r="D982" s="10">
        <v>7.9</v>
      </c>
    </row>
    <row r="983" spans="1:4" x14ac:dyDescent="0.25">
      <c r="A983" t="s">
        <v>7462</v>
      </c>
      <c r="B983" t="s">
        <v>7463</v>
      </c>
      <c r="C983" t="s">
        <v>1165</v>
      </c>
      <c r="D983" s="10">
        <v>7.9</v>
      </c>
    </row>
    <row r="984" spans="1:4" x14ac:dyDescent="0.25">
      <c r="A984" t="s">
        <v>1824</v>
      </c>
      <c r="B984" t="s">
        <v>4101</v>
      </c>
      <c r="C984" t="s">
        <v>2173</v>
      </c>
      <c r="D984" s="10">
        <v>7.9</v>
      </c>
    </row>
    <row r="985" spans="1:4" x14ac:dyDescent="0.25">
      <c r="A985" t="s">
        <v>1824</v>
      </c>
      <c r="B985" t="s">
        <v>4101</v>
      </c>
      <c r="C985" t="s">
        <v>3509</v>
      </c>
      <c r="D985" s="10">
        <v>7.9</v>
      </c>
    </row>
    <row r="986" spans="1:4" x14ac:dyDescent="0.25">
      <c r="A986" t="s">
        <v>5500</v>
      </c>
      <c r="B986" t="s">
        <v>7956</v>
      </c>
      <c r="C986" t="s">
        <v>1165</v>
      </c>
      <c r="D986" s="10">
        <v>7.9</v>
      </c>
    </row>
    <row r="987" spans="1:4" x14ac:dyDescent="0.25">
      <c r="A987" t="s">
        <v>5500</v>
      </c>
      <c r="B987" t="s">
        <v>7956</v>
      </c>
      <c r="C987" t="s">
        <v>4056</v>
      </c>
      <c r="D987" s="10">
        <v>7.9</v>
      </c>
    </row>
    <row r="988" spans="1:4" x14ac:dyDescent="0.25">
      <c r="A988" t="s">
        <v>5500</v>
      </c>
      <c r="B988" t="s">
        <v>7956</v>
      </c>
      <c r="C988" t="s">
        <v>6665</v>
      </c>
      <c r="D988" s="10">
        <v>7.9</v>
      </c>
    </row>
    <row r="989" spans="1:4" x14ac:dyDescent="0.25">
      <c r="A989" t="s">
        <v>8059</v>
      </c>
      <c r="B989" t="s">
        <v>8060</v>
      </c>
      <c r="C989" t="s">
        <v>3034</v>
      </c>
      <c r="D989" s="10">
        <v>7.9</v>
      </c>
    </row>
    <row r="990" spans="1:4" x14ac:dyDescent="0.25">
      <c r="A990" t="s">
        <v>27</v>
      </c>
      <c r="B990" t="s">
        <v>29</v>
      </c>
      <c r="C990" t="s">
        <v>317</v>
      </c>
      <c r="D990" s="10">
        <v>7.8</v>
      </c>
    </row>
    <row r="991" spans="1:4" x14ac:dyDescent="0.25">
      <c r="A991" t="s">
        <v>27</v>
      </c>
      <c r="B991" t="s">
        <v>29</v>
      </c>
      <c r="C991" t="s">
        <v>3894</v>
      </c>
      <c r="D991" s="10">
        <v>7.8</v>
      </c>
    </row>
    <row r="992" spans="1:4" x14ac:dyDescent="0.25">
      <c r="A992" t="s">
        <v>27</v>
      </c>
      <c r="B992" t="s">
        <v>29</v>
      </c>
      <c r="C992" t="s">
        <v>676</v>
      </c>
      <c r="D992" s="10">
        <v>7.8</v>
      </c>
    </row>
    <row r="993" spans="1:4" x14ac:dyDescent="0.25">
      <c r="A993" t="s">
        <v>27</v>
      </c>
      <c r="B993" t="s">
        <v>29</v>
      </c>
      <c r="C993" t="s">
        <v>6133</v>
      </c>
      <c r="D993" s="10">
        <v>7.8</v>
      </c>
    </row>
    <row r="994" spans="1:4" x14ac:dyDescent="0.25">
      <c r="A994" t="s">
        <v>27</v>
      </c>
      <c r="B994" t="s">
        <v>29</v>
      </c>
      <c r="C994" t="s">
        <v>428</v>
      </c>
      <c r="D994" s="10">
        <v>7.8</v>
      </c>
    </row>
    <row r="995" spans="1:4" x14ac:dyDescent="0.25">
      <c r="A995" t="s">
        <v>27</v>
      </c>
      <c r="B995" t="s">
        <v>29</v>
      </c>
      <c r="C995" t="s">
        <v>5888</v>
      </c>
      <c r="D995" s="10">
        <v>7.8</v>
      </c>
    </row>
    <row r="996" spans="1:4" x14ac:dyDescent="0.25">
      <c r="A996" t="s">
        <v>27</v>
      </c>
      <c r="B996" t="s">
        <v>29</v>
      </c>
      <c r="C996" t="s">
        <v>6665</v>
      </c>
      <c r="D996" s="10">
        <v>7.8</v>
      </c>
    </row>
    <row r="997" spans="1:4" x14ac:dyDescent="0.25">
      <c r="A997" t="s">
        <v>15</v>
      </c>
      <c r="B997" t="s">
        <v>78</v>
      </c>
      <c r="C997" t="s">
        <v>449</v>
      </c>
      <c r="D997" s="10">
        <v>7.8</v>
      </c>
    </row>
    <row r="998" spans="1:4" x14ac:dyDescent="0.25">
      <c r="A998" t="s">
        <v>15</v>
      </c>
      <c r="B998" t="s">
        <v>78</v>
      </c>
      <c r="C998" t="s">
        <v>317</v>
      </c>
      <c r="D998" s="10">
        <v>7.8</v>
      </c>
    </row>
    <row r="999" spans="1:4" x14ac:dyDescent="0.25">
      <c r="A999" t="s">
        <v>15</v>
      </c>
      <c r="B999" t="s">
        <v>78</v>
      </c>
      <c r="C999" t="s">
        <v>3509</v>
      </c>
      <c r="D999" s="10">
        <v>7.8</v>
      </c>
    </row>
    <row r="1000" spans="1:4" x14ac:dyDescent="0.25">
      <c r="A1000" t="s">
        <v>113</v>
      </c>
      <c r="B1000" t="s">
        <v>114</v>
      </c>
      <c r="C1000" t="s">
        <v>449</v>
      </c>
      <c r="D1000" s="10">
        <v>7.8</v>
      </c>
    </row>
    <row r="1001" spans="1:4" x14ac:dyDescent="0.25">
      <c r="A1001" t="s">
        <v>113</v>
      </c>
      <c r="B1001" t="s">
        <v>114</v>
      </c>
      <c r="C1001" t="s">
        <v>317</v>
      </c>
      <c r="D1001" s="10">
        <v>7.8</v>
      </c>
    </row>
    <row r="1002" spans="1:4" x14ac:dyDescent="0.25">
      <c r="A1002" t="s">
        <v>113</v>
      </c>
      <c r="B1002" t="s">
        <v>114</v>
      </c>
      <c r="C1002" t="s">
        <v>4161</v>
      </c>
      <c r="D1002" s="10">
        <v>7.8</v>
      </c>
    </row>
    <row r="1003" spans="1:4" x14ac:dyDescent="0.25">
      <c r="A1003" t="s">
        <v>153</v>
      </c>
      <c r="B1003" t="s">
        <v>178</v>
      </c>
      <c r="C1003" t="s">
        <v>317</v>
      </c>
      <c r="D1003" s="10">
        <v>7.8</v>
      </c>
    </row>
    <row r="1004" spans="1:4" x14ac:dyDescent="0.25">
      <c r="A1004" t="s">
        <v>153</v>
      </c>
      <c r="B1004" t="s">
        <v>178</v>
      </c>
      <c r="C1004" t="s">
        <v>1165</v>
      </c>
      <c r="D1004" s="10">
        <v>7.8</v>
      </c>
    </row>
    <row r="1005" spans="1:4" x14ac:dyDescent="0.25">
      <c r="A1005" t="s">
        <v>153</v>
      </c>
      <c r="B1005" t="s">
        <v>178</v>
      </c>
      <c r="C1005" t="s">
        <v>6133</v>
      </c>
      <c r="D1005" s="10">
        <v>7.8</v>
      </c>
    </row>
    <row r="1006" spans="1:4" x14ac:dyDescent="0.25">
      <c r="A1006" t="s">
        <v>153</v>
      </c>
      <c r="B1006" t="s">
        <v>178</v>
      </c>
      <c r="C1006" t="s">
        <v>428</v>
      </c>
      <c r="D1006" s="10">
        <v>7.8</v>
      </c>
    </row>
    <row r="1007" spans="1:4" x14ac:dyDescent="0.25">
      <c r="A1007" t="s">
        <v>71</v>
      </c>
      <c r="B1007" t="s">
        <v>194</v>
      </c>
      <c r="C1007" t="s">
        <v>449</v>
      </c>
      <c r="D1007" s="10">
        <v>7.8</v>
      </c>
    </row>
    <row r="1008" spans="1:4" x14ac:dyDescent="0.25">
      <c r="A1008" t="s">
        <v>71</v>
      </c>
      <c r="B1008" t="s">
        <v>194</v>
      </c>
      <c r="C1008" t="s">
        <v>317</v>
      </c>
      <c r="D1008" s="10">
        <v>7.8</v>
      </c>
    </row>
    <row r="1009" spans="1:4" x14ac:dyDescent="0.25">
      <c r="A1009" t="s">
        <v>71</v>
      </c>
      <c r="B1009" t="s">
        <v>194</v>
      </c>
      <c r="C1009" t="s">
        <v>4161</v>
      </c>
      <c r="D1009" s="10">
        <v>7.8</v>
      </c>
    </row>
    <row r="1010" spans="1:4" x14ac:dyDescent="0.25">
      <c r="A1010" t="s">
        <v>203</v>
      </c>
      <c r="B1010" t="s">
        <v>205</v>
      </c>
      <c r="C1010" t="s">
        <v>317</v>
      </c>
      <c r="D1010" s="10">
        <v>7.8</v>
      </c>
    </row>
    <row r="1011" spans="1:4" x14ac:dyDescent="0.25">
      <c r="A1011" t="s">
        <v>203</v>
      </c>
      <c r="B1011" t="s">
        <v>205</v>
      </c>
      <c r="C1011" t="s">
        <v>3894</v>
      </c>
      <c r="D1011" s="10">
        <v>7.8</v>
      </c>
    </row>
    <row r="1012" spans="1:4" x14ac:dyDescent="0.25">
      <c r="A1012" t="s">
        <v>203</v>
      </c>
      <c r="B1012" t="s">
        <v>205</v>
      </c>
      <c r="C1012" t="s">
        <v>676</v>
      </c>
      <c r="D1012" s="10">
        <v>7.8</v>
      </c>
    </row>
    <row r="1013" spans="1:4" x14ac:dyDescent="0.25">
      <c r="A1013" t="s">
        <v>203</v>
      </c>
      <c r="B1013" t="s">
        <v>205</v>
      </c>
      <c r="C1013" t="s">
        <v>6133</v>
      </c>
      <c r="D1013" s="10">
        <v>7.8</v>
      </c>
    </row>
    <row r="1014" spans="1:4" x14ac:dyDescent="0.25">
      <c r="A1014" t="s">
        <v>203</v>
      </c>
      <c r="B1014" t="s">
        <v>205</v>
      </c>
      <c r="C1014" t="s">
        <v>4161</v>
      </c>
      <c r="D1014" s="10">
        <v>7.8</v>
      </c>
    </row>
    <row r="1015" spans="1:4" x14ac:dyDescent="0.25">
      <c r="A1015" t="s">
        <v>225</v>
      </c>
      <c r="B1015" t="s">
        <v>227</v>
      </c>
      <c r="C1015" t="s">
        <v>1165</v>
      </c>
      <c r="D1015" s="10">
        <v>7.8</v>
      </c>
    </row>
    <row r="1016" spans="1:4" x14ac:dyDescent="0.25">
      <c r="A1016" t="s">
        <v>225</v>
      </c>
      <c r="B1016" t="s">
        <v>227</v>
      </c>
      <c r="C1016" t="s">
        <v>428</v>
      </c>
      <c r="D1016" s="10">
        <v>7.8</v>
      </c>
    </row>
    <row r="1017" spans="1:4" x14ac:dyDescent="0.25">
      <c r="A1017" t="s">
        <v>225</v>
      </c>
      <c r="B1017" t="s">
        <v>227</v>
      </c>
      <c r="C1017" t="s">
        <v>6665</v>
      </c>
      <c r="D1017" s="10">
        <v>7.8</v>
      </c>
    </row>
    <row r="1018" spans="1:4" x14ac:dyDescent="0.25">
      <c r="A1018" t="s">
        <v>228</v>
      </c>
      <c r="B1018" t="s">
        <v>229</v>
      </c>
      <c r="C1018" t="s">
        <v>449</v>
      </c>
      <c r="D1018" s="10">
        <v>7.8</v>
      </c>
    </row>
    <row r="1019" spans="1:4" x14ac:dyDescent="0.25">
      <c r="A1019" t="s">
        <v>228</v>
      </c>
      <c r="B1019" t="s">
        <v>229</v>
      </c>
      <c r="C1019" t="s">
        <v>317</v>
      </c>
      <c r="D1019" s="10">
        <v>7.8</v>
      </c>
    </row>
    <row r="1020" spans="1:4" x14ac:dyDescent="0.25">
      <c r="A1020" t="s">
        <v>228</v>
      </c>
      <c r="B1020" t="s">
        <v>229</v>
      </c>
      <c r="C1020" t="s">
        <v>4161</v>
      </c>
      <c r="D1020" s="10">
        <v>7.8</v>
      </c>
    </row>
    <row r="1021" spans="1:4" x14ac:dyDescent="0.25">
      <c r="A1021" t="s">
        <v>407</v>
      </c>
      <c r="B1021" t="s">
        <v>408</v>
      </c>
      <c r="C1021" t="s">
        <v>317</v>
      </c>
      <c r="D1021" s="10">
        <v>7.8</v>
      </c>
    </row>
    <row r="1022" spans="1:4" x14ac:dyDescent="0.25">
      <c r="A1022" t="s">
        <v>407</v>
      </c>
      <c r="B1022" t="s">
        <v>408</v>
      </c>
      <c r="C1022" t="s">
        <v>6133</v>
      </c>
      <c r="D1022" s="10">
        <v>7.8</v>
      </c>
    </row>
    <row r="1023" spans="1:4" x14ac:dyDescent="0.25">
      <c r="A1023" t="s">
        <v>407</v>
      </c>
      <c r="B1023" t="s">
        <v>408</v>
      </c>
      <c r="C1023" t="s">
        <v>428</v>
      </c>
      <c r="D1023" s="10">
        <v>7.8</v>
      </c>
    </row>
    <row r="1024" spans="1:4" x14ac:dyDescent="0.25">
      <c r="A1024" t="s">
        <v>407</v>
      </c>
      <c r="B1024" t="s">
        <v>408</v>
      </c>
      <c r="C1024" t="s">
        <v>8143</v>
      </c>
      <c r="D1024" s="10">
        <v>7.8</v>
      </c>
    </row>
    <row r="1025" spans="1:4" x14ac:dyDescent="0.25">
      <c r="A1025" t="s">
        <v>407</v>
      </c>
      <c r="B1025" t="s">
        <v>504</v>
      </c>
      <c r="C1025" t="s">
        <v>317</v>
      </c>
      <c r="D1025" s="10">
        <v>7.8</v>
      </c>
    </row>
    <row r="1026" spans="1:4" x14ac:dyDescent="0.25">
      <c r="A1026" t="s">
        <v>407</v>
      </c>
      <c r="B1026" t="s">
        <v>504</v>
      </c>
      <c r="C1026" t="s">
        <v>1165</v>
      </c>
      <c r="D1026" s="10">
        <v>7.8</v>
      </c>
    </row>
    <row r="1027" spans="1:4" x14ac:dyDescent="0.25">
      <c r="A1027" t="s">
        <v>407</v>
      </c>
      <c r="B1027" t="s">
        <v>504</v>
      </c>
      <c r="C1027" t="s">
        <v>4161</v>
      </c>
      <c r="D1027" s="10">
        <v>7.8</v>
      </c>
    </row>
    <row r="1028" spans="1:4" x14ac:dyDescent="0.25">
      <c r="A1028" t="s">
        <v>407</v>
      </c>
      <c r="B1028" t="s">
        <v>504</v>
      </c>
      <c r="C1028" t="s">
        <v>3509</v>
      </c>
      <c r="D1028" s="10">
        <v>7.8</v>
      </c>
    </row>
    <row r="1029" spans="1:4" x14ac:dyDescent="0.25">
      <c r="A1029" t="s">
        <v>60</v>
      </c>
      <c r="B1029" t="s">
        <v>583</v>
      </c>
      <c r="C1029" t="s">
        <v>4512</v>
      </c>
      <c r="D1029" s="10">
        <v>7.8</v>
      </c>
    </row>
    <row r="1030" spans="1:4" x14ac:dyDescent="0.25">
      <c r="A1030" t="s">
        <v>60</v>
      </c>
      <c r="B1030" t="s">
        <v>583</v>
      </c>
      <c r="C1030" t="s">
        <v>8145</v>
      </c>
      <c r="D1030" s="10">
        <v>7.8</v>
      </c>
    </row>
    <row r="1031" spans="1:4" x14ac:dyDescent="0.25">
      <c r="A1031" t="s">
        <v>60</v>
      </c>
      <c r="B1031" t="s">
        <v>583</v>
      </c>
      <c r="C1031" t="s">
        <v>1165</v>
      </c>
      <c r="D1031" s="10">
        <v>7.8</v>
      </c>
    </row>
    <row r="1032" spans="1:4" x14ac:dyDescent="0.25">
      <c r="A1032" t="s">
        <v>225</v>
      </c>
      <c r="B1032" t="s">
        <v>738</v>
      </c>
      <c r="C1032" t="s">
        <v>8145</v>
      </c>
      <c r="D1032" s="10">
        <v>7.8</v>
      </c>
    </row>
    <row r="1033" spans="1:4" x14ac:dyDescent="0.25">
      <c r="A1033" t="s">
        <v>225</v>
      </c>
      <c r="B1033" t="s">
        <v>738</v>
      </c>
      <c r="C1033" t="s">
        <v>1165</v>
      </c>
      <c r="D1033" s="10">
        <v>7.8</v>
      </c>
    </row>
    <row r="1034" spans="1:4" x14ac:dyDescent="0.25">
      <c r="A1034" t="s">
        <v>225</v>
      </c>
      <c r="B1034" t="s">
        <v>738</v>
      </c>
      <c r="C1034" t="s">
        <v>8143</v>
      </c>
      <c r="D1034" s="10">
        <v>7.8</v>
      </c>
    </row>
    <row r="1035" spans="1:4" x14ac:dyDescent="0.25">
      <c r="A1035" t="s">
        <v>225</v>
      </c>
      <c r="B1035" t="s">
        <v>738</v>
      </c>
      <c r="C1035" t="s">
        <v>3509</v>
      </c>
      <c r="D1035" s="10">
        <v>7.8</v>
      </c>
    </row>
    <row r="1036" spans="1:4" x14ac:dyDescent="0.25">
      <c r="A1036" t="s">
        <v>385</v>
      </c>
      <c r="B1036" t="s">
        <v>798</v>
      </c>
      <c r="C1036" t="s">
        <v>449</v>
      </c>
      <c r="D1036" s="10">
        <v>7.8</v>
      </c>
    </row>
    <row r="1037" spans="1:4" x14ac:dyDescent="0.25">
      <c r="A1037" t="s">
        <v>385</v>
      </c>
      <c r="B1037" t="s">
        <v>798</v>
      </c>
      <c r="C1037" t="s">
        <v>8143</v>
      </c>
      <c r="D1037" s="10">
        <v>7.8</v>
      </c>
    </row>
    <row r="1038" spans="1:4" x14ac:dyDescent="0.25">
      <c r="A1038" t="s">
        <v>385</v>
      </c>
      <c r="B1038" t="s">
        <v>798</v>
      </c>
      <c r="C1038" t="s">
        <v>3509</v>
      </c>
      <c r="D1038" s="10">
        <v>7.8</v>
      </c>
    </row>
    <row r="1039" spans="1:4" x14ac:dyDescent="0.25">
      <c r="A1039" t="s">
        <v>518</v>
      </c>
      <c r="B1039" t="s">
        <v>800</v>
      </c>
      <c r="C1039" t="s">
        <v>8145</v>
      </c>
      <c r="D1039" s="10">
        <v>7.8</v>
      </c>
    </row>
    <row r="1040" spans="1:4" x14ac:dyDescent="0.25">
      <c r="A1040" t="s">
        <v>518</v>
      </c>
      <c r="B1040" t="s">
        <v>800</v>
      </c>
      <c r="C1040" t="s">
        <v>3509</v>
      </c>
      <c r="D1040" s="10">
        <v>7.8</v>
      </c>
    </row>
    <row r="1041" spans="1:4" x14ac:dyDescent="0.25">
      <c r="A1041" t="s">
        <v>836</v>
      </c>
      <c r="B1041" t="s">
        <v>838</v>
      </c>
      <c r="C1041" t="s">
        <v>676</v>
      </c>
      <c r="D1041" s="10">
        <v>7.8</v>
      </c>
    </row>
    <row r="1042" spans="1:4" x14ac:dyDescent="0.25">
      <c r="A1042" t="s">
        <v>836</v>
      </c>
      <c r="B1042" t="s">
        <v>838</v>
      </c>
      <c r="C1042" t="s">
        <v>1165</v>
      </c>
      <c r="D1042" s="10">
        <v>7.8</v>
      </c>
    </row>
    <row r="1043" spans="1:4" x14ac:dyDescent="0.25">
      <c r="A1043" t="s">
        <v>836</v>
      </c>
      <c r="B1043" t="s">
        <v>838</v>
      </c>
      <c r="C1043" t="s">
        <v>4056</v>
      </c>
      <c r="D1043" s="10">
        <v>7.8</v>
      </c>
    </row>
    <row r="1044" spans="1:4" x14ac:dyDescent="0.25">
      <c r="A1044" t="s">
        <v>836</v>
      </c>
      <c r="B1044" t="s">
        <v>838</v>
      </c>
      <c r="C1044" t="s">
        <v>5888</v>
      </c>
      <c r="D1044" s="10">
        <v>7.8</v>
      </c>
    </row>
    <row r="1045" spans="1:4" x14ac:dyDescent="0.25">
      <c r="A1045" t="s">
        <v>986</v>
      </c>
      <c r="B1045" t="s">
        <v>988</v>
      </c>
      <c r="C1045" t="s">
        <v>3034</v>
      </c>
      <c r="D1045" s="10">
        <v>7.8</v>
      </c>
    </row>
    <row r="1046" spans="1:4" x14ac:dyDescent="0.25">
      <c r="A1046" t="s">
        <v>986</v>
      </c>
      <c r="B1046" t="s">
        <v>988</v>
      </c>
      <c r="C1046" t="s">
        <v>1165</v>
      </c>
      <c r="D1046" s="10">
        <v>7.8</v>
      </c>
    </row>
    <row r="1047" spans="1:4" x14ac:dyDescent="0.25">
      <c r="A1047" t="s">
        <v>388</v>
      </c>
      <c r="B1047" t="s">
        <v>1008</v>
      </c>
      <c r="C1047" t="s">
        <v>317</v>
      </c>
      <c r="D1047" s="10">
        <v>7.8</v>
      </c>
    </row>
    <row r="1048" spans="1:4" x14ac:dyDescent="0.25">
      <c r="A1048" t="s">
        <v>388</v>
      </c>
      <c r="B1048" t="s">
        <v>1008</v>
      </c>
      <c r="C1048" t="s">
        <v>3894</v>
      </c>
      <c r="D1048" s="10">
        <v>7.8</v>
      </c>
    </row>
    <row r="1049" spans="1:4" x14ac:dyDescent="0.25">
      <c r="A1049" t="s">
        <v>388</v>
      </c>
      <c r="B1049" t="s">
        <v>1008</v>
      </c>
      <c r="C1049" t="s">
        <v>1165</v>
      </c>
      <c r="D1049" s="10">
        <v>7.8</v>
      </c>
    </row>
    <row r="1050" spans="1:4" x14ac:dyDescent="0.25">
      <c r="A1050" t="s">
        <v>388</v>
      </c>
      <c r="B1050" t="s">
        <v>1008</v>
      </c>
      <c r="C1050" t="s">
        <v>6133</v>
      </c>
      <c r="D1050" s="10">
        <v>7.8</v>
      </c>
    </row>
    <row r="1051" spans="1:4" x14ac:dyDescent="0.25">
      <c r="A1051" t="s">
        <v>388</v>
      </c>
      <c r="B1051" t="s">
        <v>1008</v>
      </c>
      <c r="C1051" t="s">
        <v>428</v>
      </c>
      <c r="D1051" s="10">
        <v>7.8</v>
      </c>
    </row>
    <row r="1052" spans="1:4" x14ac:dyDescent="0.25">
      <c r="A1052" t="s">
        <v>721</v>
      </c>
      <c r="B1052" t="s">
        <v>1430</v>
      </c>
      <c r="C1052" t="s">
        <v>449</v>
      </c>
      <c r="D1052" s="10">
        <v>7.8</v>
      </c>
    </row>
    <row r="1053" spans="1:4" x14ac:dyDescent="0.25">
      <c r="A1053" t="s">
        <v>721</v>
      </c>
      <c r="B1053" t="s">
        <v>1430</v>
      </c>
      <c r="C1053" t="s">
        <v>317</v>
      </c>
      <c r="D1053" s="10">
        <v>7.8</v>
      </c>
    </row>
    <row r="1054" spans="1:4" x14ac:dyDescent="0.25">
      <c r="A1054" t="s">
        <v>721</v>
      </c>
      <c r="B1054" t="s">
        <v>1430</v>
      </c>
      <c r="C1054" t="s">
        <v>3894</v>
      </c>
      <c r="D1054" s="10">
        <v>7.8</v>
      </c>
    </row>
    <row r="1055" spans="1:4" x14ac:dyDescent="0.25">
      <c r="A1055" t="s">
        <v>721</v>
      </c>
      <c r="B1055" t="s">
        <v>1430</v>
      </c>
      <c r="C1055" t="s">
        <v>676</v>
      </c>
      <c r="D1055" s="10">
        <v>7.8</v>
      </c>
    </row>
    <row r="1056" spans="1:4" x14ac:dyDescent="0.25">
      <c r="A1056" t="s">
        <v>721</v>
      </c>
      <c r="B1056" t="s">
        <v>1430</v>
      </c>
      <c r="C1056" t="s">
        <v>6133</v>
      </c>
      <c r="D1056" s="10">
        <v>7.8</v>
      </c>
    </row>
    <row r="1057" spans="1:4" x14ac:dyDescent="0.25">
      <c r="A1057" t="s">
        <v>721</v>
      </c>
      <c r="B1057" t="s">
        <v>1430</v>
      </c>
      <c r="C1057" t="s">
        <v>428</v>
      </c>
      <c r="D1057" s="10">
        <v>7.8</v>
      </c>
    </row>
    <row r="1058" spans="1:4" x14ac:dyDescent="0.25">
      <c r="A1058" t="s">
        <v>1265</v>
      </c>
      <c r="B1058" t="s">
        <v>1616</v>
      </c>
      <c r="C1058" t="s">
        <v>8145</v>
      </c>
      <c r="D1058" s="10">
        <v>7.8</v>
      </c>
    </row>
    <row r="1059" spans="1:4" x14ac:dyDescent="0.25">
      <c r="A1059" t="s">
        <v>1265</v>
      </c>
      <c r="B1059" t="s">
        <v>1616</v>
      </c>
      <c r="C1059" t="s">
        <v>1165</v>
      </c>
      <c r="D1059" s="10">
        <v>7.8</v>
      </c>
    </row>
    <row r="1060" spans="1:4" x14ac:dyDescent="0.25">
      <c r="A1060" t="s">
        <v>1265</v>
      </c>
      <c r="B1060" t="s">
        <v>1616</v>
      </c>
      <c r="C1060" t="s">
        <v>8143</v>
      </c>
      <c r="D1060" s="10">
        <v>7.8</v>
      </c>
    </row>
    <row r="1061" spans="1:4" x14ac:dyDescent="0.25">
      <c r="A1061" t="s">
        <v>1265</v>
      </c>
      <c r="B1061" t="s">
        <v>1616</v>
      </c>
      <c r="C1061" t="s">
        <v>3509</v>
      </c>
      <c r="D1061" s="10">
        <v>7.8</v>
      </c>
    </row>
    <row r="1062" spans="1:4" x14ac:dyDescent="0.25">
      <c r="A1062" t="s">
        <v>225</v>
      </c>
      <c r="B1062" t="s">
        <v>1776</v>
      </c>
      <c r="C1062" t="s">
        <v>1165</v>
      </c>
      <c r="D1062" s="10">
        <v>7.8</v>
      </c>
    </row>
    <row r="1063" spans="1:4" x14ac:dyDescent="0.25">
      <c r="A1063" t="s">
        <v>225</v>
      </c>
      <c r="B1063" t="s">
        <v>1776</v>
      </c>
      <c r="C1063" t="s">
        <v>8143</v>
      </c>
      <c r="D1063" s="10">
        <v>7.8</v>
      </c>
    </row>
    <row r="1064" spans="1:4" x14ac:dyDescent="0.25">
      <c r="A1064" t="s">
        <v>225</v>
      </c>
      <c r="B1064" t="s">
        <v>1776</v>
      </c>
      <c r="C1064" t="s">
        <v>3509</v>
      </c>
      <c r="D1064" s="10">
        <v>7.8</v>
      </c>
    </row>
    <row r="1065" spans="1:4" x14ac:dyDescent="0.25">
      <c r="A1065" t="s">
        <v>482</v>
      </c>
      <c r="B1065" t="s">
        <v>1896</v>
      </c>
      <c r="C1065" t="s">
        <v>317</v>
      </c>
      <c r="D1065" s="10">
        <v>7.8</v>
      </c>
    </row>
    <row r="1066" spans="1:4" x14ac:dyDescent="0.25">
      <c r="A1066" t="s">
        <v>482</v>
      </c>
      <c r="B1066" t="s">
        <v>1896</v>
      </c>
      <c r="C1066" t="s">
        <v>8145</v>
      </c>
      <c r="D1066" s="10">
        <v>7.8</v>
      </c>
    </row>
    <row r="1067" spans="1:4" x14ac:dyDescent="0.25">
      <c r="A1067" t="s">
        <v>482</v>
      </c>
      <c r="B1067" t="s">
        <v>1896</v>
      </c>
      <c r="C1067" t="s">
        <v>1165</v>
      </c>
      <c r="D1067" s="10">
        <v>7.8</v>
      </c>
    </row>
    <row r="1068" spans="1:4" x14ac:dyDescent="0.25">
      <c r="A1068" t="s">
        <v>482</v>
      </c>
      <c r="B1068" t="s">
        <v>1896</v>
      </c>
      <c r="C1068" t="s">
        <v>5087</v>
      </c>
      <c r="D1068" s="10">
        <v>7.8</v>
      </c>
    </row>
    <row r="1069" spans="1:4" x14ac:dyDescent="0.25">
      <c r="A1069" t="s">
        <v>1902</v>
      </c>
      <c r="B1069" t="s">
        <v>1904</v>
      </c>
      <c r="C1069" t="s">
        <v>1165</v>
      </c>
      <c r="D1069" s="10">
        <v>7.8</v>
      </c>
    </row>
    <row r="1070" spans="1:4" x14ac:dyDescent="0.25">
      <c r="A1070" t="s">
        <v>1902</v>
      </c>
      <c r="B1070" t="s">
        <v>1904</v>
      </c>
      <c r="C1070" t="s">
        <v>6665</v>
      </c>
      <c r="D1070" s="10">
        <v>7.8</v>
      </c>
    </row>
    <row r="1071" spans="1:4" x14ac:dyDescent="0.25">
      <c r="A1071" t="s">
        <v>1902</v>
      </c>
      <c r="B1071" t="s">
        <v>1904</v>
      </c>
      <c r="C1071" t="s">
        <v>8146</v>
      </c>
      <c r="D1071" s="10">
        <v>7.8</v>
      </c>
    </row>
    <row r="1072" spans="1:4" x14ac:dyDescent="0.25">
      <c r="A1072" t="s">
        <v>834</v>
      </c>
      <c r="B1072" t="s">
        <v>2045</v>
      </c>
      <c r="C1072" t="s">
        <v>449</v>
      </c>
      <c r="D1072" s="10">
        <v>7.8</v>
      </c>
    </row>
    <row r="1073" spans="1:4" x14ac:dyDescent="0.25">
      <c r="A1073" t="s">
        <v>834</v>
      </c>
      <c r="B1073" t="s">
        <v>2045</v>
      </c>
      <c r="C1073" t="s">
        <v>317</v>
      </c>
      <c r="D1073" s="10">
        <v>7.8</v>
      </c>
    </row>
    <row r="1074" spans="1:4" x14ac:dyDescent="0.25">
      <c r="A1074" t="s">
        <v>834</v>
      </c>
      <c r="B1074" t="s">
        <v>2045</v>
      </c>
      <c r="C1074" t="s">
        <v>8145</v>
      </c>
      <c r="D1074" s="10">
        <v>7.8</v>
      </c>
    </row>
    <row r="1075" spans="1:4" x14ac:dyDescent="0.25">
      <c r="A1075" t="s">
        <v>834</v>
      </c>
      <c r="B1075" t="s">
        <v>2045</v>
      </c>
      <c r="C1075" t="s">
        <v>1165</v>
      </c>
      <c r="D1075" s="10">
        <v>7.8</v>
      </c>
    </row>
    <row r="1076" spans="1:4" x14ac:dyDescent="0.25">
      <c r="A1076" t="s">
        <v>834</v>
      </c>
      <c r="B1076" t="s">
        <v>2045</v>
      </c>
      <c r="C1076" t="s">
        <v>8143</v>
      </c>
      <c r="D1076" s="10">
        <v>7.8</v>
      </c>
    </row>
    <row r="1077" spans="1:4" x14ac:dyDescent="0.25">
      <c r="A1077" t="s">
        <v>834</v>
      </c>
      <c r="B1077" t="s">
        <v>2045</v>
      </c>
      <c r="C1077" t="s">
        <v>3509</v>
      </c>
      <c r="D1077" s="10">
        <v>7.8</v>
      </c>
    </row>
    <row r="1078" spans="1:4" x14ac:dyDescent="0.25">
      <c r="A1078" t="s">
        <v>137</v>
      </c>
      <c r="B1078" t="s">
        <v>2126</v>
      </c>
      <c r="C1078" t="s">
        <v>317</v>
      </c>
      <c r="D1078" s="10">
        <v>7.8</v>
      </c>
    </row>
    <row r="1079" spans="1:4" x14ac:dyDescent="0.25">
      <c r="A1079" t="s">
        <v>137</v>
      </c>
      <c r="B1079" t="s">
        <v>2126</v>
      </c>
      <c r="C1079" t="s">
        <v>676</v>
      </c>
      <c r="D1079" s="10">
        <v>7.8</v>
      </c>
    </row>
    <row r="1080" spans="1:4" x14ac:dyDescent="0.25">
      <c r="A1080" t="s">
        <v>137</v>
      </c>
      <c r="B1080" t="s">
        <v>2126</v>
      </c>
      <c r="C1080" t="s">
        <v>4161</v>
      </c>
      <c r="D1080" s="10">
        <v>7.8</v>
      </c>
    </row>
    <row r="1081" spans="1:4" x14ac:dyDescent="0.25">
      <c r="A1081" t="s">
        <v>107</v>
      </c>
      <c r="B1081" t="s">
        <v>2137</v>
      </c>
      <c r="C1081" t="s">
        <v>2173</v>
      </c>
      <c r="D1081" s="10">
        <v>7.8</v>
      </c>
    </row>
    <row r="1082" spans="1:4" x14ac:dyDescent="0.25">
      <c r="A1082" t="s">
        <v>107</v>
      </c>
      <c r="B1082" t="s">
        <v>2137</v>
      </c>
      <c r="C1082" t="s">
        <v>8143</v>
      </c>
      <c r="D1082" s="10">
        <v>7.8</v>
      </c>
    </row>
    <row r="1083" spans="1:4" x14ac:dyDescent="0.25">
      <c r="A1083" t="s">
        <v>107</v>
      </c>
      <c r="B1083" t="s">
        <v>2137</v>
      </c>
      <c r="C1083" t="s">
        <v>3509</v>
      </c>
      <c r="D1083" s="10">
        <v>7.8</v>
      </c>
    </row>
    <row r="1084" spans="1:4" x14ac:dyDescent="0.25">
      <c r="A1084" t="s">
        <v>553</v>
      </c>
      <c r="B1084" t="s">
        <v>2159</v>
      </c>
      <c r="C1084" t="s">
        <v>449</v>
      </c>
      <c r="D1084" s="10">
        <v>7.8</v>
      </c>
    </row>
    <row r="1085" spans="1:4" x14ac:dyDescent="0.25">
      <c r="A1085" t="s">
        <v>553</v>
      </c>
      <c r="B1085" t="s">
        <v>2159</v>
      </c>
      <c r="C1085" t="s">
        <v>317</v>
      </c>
      <c r="D1085" s="10">
        <v>7.8</v>
      </c>
    </row>
    <row r="1086" spans="1:4" x14ac:dyDescent="0.25">
      <c r="A1086" t="s">
        <v>553</v>
      </c>
      <c r="B1086" t="s">
        <v>2159</v>
      </c>
      <c r="C1086" t="s">
        <v>1165</v>
      </c>
      <c r="D1086" s="10">
        <v>7.8</v>
      </c>
    </row>
    <row r="1087" spans="1:4" x14ac:dyDescent="0.25">
      <c r="A1087" t="s">
        <v>553</v>
      </c>
      <c r="B1087" t="s">
        <v>2159</v>
      </c>
      <c r="C1087" t="s">
        <v>6665</v>
      </c>
      <c r="D1087" s="10">
        <v>7.8</v>
      </c>
    </row>
    <row r="1088" spans="1:4" x14ac:dyDescent="0.25">
      <c r="A1088" t="s">
        <v>553</v>
      </c>
      <c r="B1088" t="s">
        <v>2159</v>
      </c>
      <c r="C1088" t="s">
        <v>8146</v>
      </c>
      <c r="D1088" s="10">
        <v>7.8</v>
      </c>
    </row>
    <row r="1089" spans="1:4" x14ac:dyDescent="0.25">
      <c r="A1089" t="s">
        <v>1109</v>
      </c>
      <c r="B1089" t="s">
        <v>2192</v>
      </c>
      <c r="C1089" t="s">
        <v>449</v>
      </c>
      <c r="D1089" s="10">
        <v>7.8</v>
      </c>
    </row>
    <row r="1090" spans="1:4" x14ac:dyDescent="0.25">
      <c r="A1090" t="s">
        <v>1109</v>
      </c>
      <c r="B1090" t="s">
        <v>2192</v>
      </c>
      <c r="C1090" t="s">
        <v>317</v>
      </c>
      <c r="D1090" s="10">
        <v>7.8</v>
      </c>
    </row>
    <row r="1091" spans="1:4" x14ac:dyDescent="0.25">
      <c r="A1091" t="s">
        <v>1109</v>
      </c>
      <c r="B1091" t="s">
        <v>2192</v>
      </c>
      <c r="C1091" t="s">
        <v>1165</v>
      </c>
      <c r="D1091" s="10">
        <v>7.8</v>
      </c>
    </row>
    <row r="1092" spans="1:4" x14ac:dyDescent="0.25">
      <c r="A1092" t="s">
        <v>1109</v>
      </c>
      <c r="B1092" t="s">
        <v>2192</v>
      </c>
      <c r="C1092" t="s">
        <v>3509</v>
      </c>
      <c r="D1092" s="10">
        <v>7.8</v>
      </c>
    </row>
    <row r="1093" spans="1:4" x14ac:dyDescent="0.25">
      <c r="A1093" t="s">
        <v>1827</v>
      </c>
      <c r="B1093" t="s">
        <v>2282</v>
      </c>
      <c r="C1093" t="s">
        <v>317</v>
      </c>
      <c r="D1093" s="10">
        <v>7.8</v>
      </c>
    </row>
    <row r="1094" spans="1:4" x14ac:dyDescent="0.25">
      <c r="A1094" t="s">
        <v>1827</v>
      </c>
      <c r="B1094" t="s">
        <v>2282</v>
      </c>
      <c r="C1094" t="s">
        <v>3894</v>
      </c>
      <c r="D1094" s="10">
        <v>7.8</v>
      </c>
    </row>
    <row r="1095" spans="1:4" x14ac:dyDescent="0.25">
      <c r="A1095" t="s">
        <v>1827</v>
      </c>
      <c r="B1095" t="s">
        <v>2282</v>
      </c>
      <c r="C1095" t="s">
        <v>676</v>
      </c>
      <c r="D1095" s="10">
        <v>7.8</v>
      </c>
    </row>
    <row r="1096" spans="1:4" x14ac:dyDescent="0.25">
      <c r="A1096" t="s">
        <v>1827</v>
      </c>
      <c r="B1096" t="s">
        <v>2282</v>
      </c>
      <c r="C1096" t="s">
        <v>8145</v>
      </c>
      <c r="D1096" s="10">
        <v>7.8</v>
      </c>
    </row>
    <row r="1097" spans="1:4" x14ac:dyDescent="0.25">
      <c r="A1097" t="s">
        <v>1827</v>
      </c>
      <c r="B1097" t="s">
        <v>2282</v>
      </c>
      <c r="C1097" t="s">
        <v>6133</v>
      </c>
      <c r="D1097" s="10">
        <v>7.8</v>
      </c>
    </row>
    <row r="1098" spans="1:4" x14ac:dyDescent="0.25">
      <c r="A1098" t="s">
        <v>1819</v>
      </c>
      <c r="B1098" t="s">
        <v>2443</v>
      </c>
      <c r="C1098" t="s">
        <v>1165</v>
      </c>
      <c r="D1098" s="10">
        <v>7.8</v>
      </c>
    </row>
    <row r="1099" spans="1:4" x14ac:dyDescent="0.25">
      <c r="A1099" t="s">
        <v>1819</v>
      </c>
      <c r="B1099" t="s">
        <v>2443</v>
      </c>
      <c r="C1099" t="s">
        <v>4161</v>
      </c>
      <c r="D1099" s="10">
        <v>7.8</v>
      </c>
    </row>
    <row r="1100" spans="1:4" x14ac:dyDescent="0.25">
      <c r="A1100" t="s">
        <v>1819</v>
      </c>
      <c r="B1100" t="s">
        <v>2443</v>
      </c>
      <c r="C1100" t="s">
        <v>3509</v>
      </c>
      <c r="D1100" s="10">
        <v>7.8</v>
      </c>
    </row>
    <row r="1101" spans="1:4" x14ac:dyDescent="0.25">
      <c r="A1101" t="s">
        <v>872</v>
      </c>
      <c r="B1101" t="s">
        <v>2449</v>
      </c>
      <c r="C1101" t="s">
        <v>676</v>
      </c>
      <c r="D1101" s="10">
        <v>7.8</v>
      </c>
    </row>
    <row r="1102" spans="1:4" x14ac:dyDescent="0.25">
      <c r="A1102" t="s">
        <v>118</v>
      </c>
      <c r="B1102" t="s">
        <v>2500</v>
      </c>
      <c r="C1102" t="s">
        <v>4512</v>
      </c>
      <c r="D1102" s="10">
        <v>7.8</v>
      </c>
    </row>
    <row r="1103" spans="1:4" x14ac:dyDescent="0.25">
      <c r="A1103" t="s">
        <v>118</v>
      </c>
      <c r="B1103" t="s">
        <v>2500</v>
      </c>
      <c r="C1103" t="s">
        <v>8145</v>
      </c>
      <c r="D1103" s="10">
        <v>7.8</v>
      </c>
    </row>
    <row r="1104" spans="1:4" x14ac:dyDescent="0.25">
      <c r="A1104" t="s">
        <v>118</v>
      </c>
      <c r="B1104" t="s">
        <v>2500</v>
      </c>
      <c r="C1104" t="s">
        <v>1165</v>
      </c>
      <c r="D1104" s="10">
        <v>7.8</v>
      </c>
    </row>
    <row r="1105" spans="1:4" x14ac:dyDescent="0.25">
      <c r="A1105" t="s">
        <v>2651</v>
      </c>
      <c r="B1105" t="s">
        <v>2745</v>
      </c>
      <c r="C1105" t="s">
        <v>4512</v>
      </c>
      <c r="D1105" s="10">
        <v>7.8</v>
      </c>
    </row>
    <row r="1106" spans="1:4" x14ac:dyDescent="0.25">
      <c r="A1106" t="s">
        <v>2651</v>
      </c>
      <c r="B1106" t="s">
        <v>2745</v>
      </c>
      <c r="C1106" t="s">
        <v>1165</v>
      </c>
      <c r="D1106" s="10">
        <v>7.8</v>
      </c>
    </row>
    <row r="1107" spans="1:4" x14ac:dyDescent="0.25">
      <c r="A1107" t="s">
        <v>2651</v>
      </c>
      <c r="B1107" t="s">
        <v>2745</v>
      </c>
      <c r="C1107" t="s">
        <v>8144</v>
      </c>
      <c r="D1107" s="10">
        <v>7.8</v>
      </c>
    </row>
    <row r="1108" spans="1:4" x14ac:dyDescent="0.25">
      <c r="A1108" t="s">
        <v>313</v>
      </c>
      <c r="B1108" t="s">
        <v>2809</v>
      </c>
      <c r="C1108" t="s">
        <v>1165</v>
      </c>
      <c r="D1108" s="10">
        <v>7.8</v>
      </c>
    </row>
    <row r="1109" spans="1:4" x14ac:dyDescent="0.25">
      <c r="A1109" t="s">
        <v>313</v>
      </c>
      <c r="B1109" t="s">
        <v>2809</v>
      </c>
      <c r="C1109" t="s">
        <v>8143</v>
      </c>
      <c r="D1109" s="10">
        <v>7.8</v>
      </c>
    </row>
    <row r="1110" spans="1:4" x14ac:dyDescent="0.25">
      <c r="A1110" t="s">
        <v>313</v>
      </c>
      <c r="B1110" t="s">
        <v>2809</v>
      </c>
      <c r="C1110" t="s">
        <v>6665</v>
      </c>
      <c r="D1110" s="10">
        <v>7.8</v>
      </c>
    </row>
    <row r="1111" spans="1:4" x14ac:dyDescent="0.25">
      <c r="A1111" t="s">
        <v>313</v>
      </c>
      <c r="B1111" t="s">
        <v>2809</v>
      </c>
      <c r="C1111" t="s">
        <v>8146</v>
      </c>
      <c r="D1111" s="10">
        <v>7.8</v>
      </c>
    </row>
    <row r="1112" spans="1:4" x14ac:dyDescent="0.25">
      <c r="A1112" t="s">
        <v>590</v>
      </c>
      <c r="B1112" t="s">
        <v>3000</v>
      </c>
      <c r="C1112" t="s">
        <v>4512</v>
      </c>
      <c r="D1112" s="10">
        <v>7.8</v>
      </c>
    </row>
    <row r="1113" spans="1:4" x14ac:dyDescent="0.25">
      <c r="A1113" t="s">
        <v>590</v>
      </c>
      <c r="B1113" t="s">
        <v>3000</v>
      </c>
      <c r="C1113" t="s">
        <v>676</v>
      </c>
      <c r="D1113" s="10">
        <v>7.8</v>
      </c>
    </row>
    <row r="1114" spans="1:4" x14ac:dyDescent="0.25">
      <c r="A1114" t="s">
        <v>590</v>
      </c>
      <c r="B1114" t="s">
        <v>3000</v>
      </c>
      <c r="C1114" t="s">
        <v>1165</v>
      </c>
      <c r="D1114" s="10">
        <v>7.8</v>
      </c>
    </row>
    <row r="1115" spans="1:4" x14ac:dyDescent="0.25">
      <c r="A1115" t="s">
        <v>590</v>
      </c>
      <c r="B1115" t="s">
        <v>3000</v>
      </c>
      <c r="C1115" t="s">
        <v>7682</v>
      </c>
      <c r="D1115" s="10">
        <v>7.8</v>
      </c>
    </row>
    <row r="1116" spans="1:4" x14ac:dyDescent="0.25">
      <c r="A1116" t="s">
        <v>313</v>
      </c>
      <c r="B1116" t="s">
        <v>3025</v>
      </c>
      <c r="C1116" t="s">
        <v>1165</v>
      </c>
      <c r="D1116" s="10">
        <v>7.8</v>
      </c>
    </row>
    <row r="1117" spans="1:4" x14ac:dyDescent="0.25">
      <c r="A1117" t="s">
        <v>313</v>
      </c>
      <c r="B1117" t="s">
        <v>3025</v>
      </c>
      <c r="C1117" t="s">
        <v>6665</v>
      </c>
      <c r="D1117" s="10">
        <v>7.8</v>
      </c>
    </row>
    <row r="1118" spans="1:4" x14ac:dyDescent="0.25">
      <c r="A1118" t="s">
        <v>153</v>
      </c>
      <c r="B1118" t="s">
        <v>178</v>
      </c>
      <c r="C1118" t="s">
        <v>317</v>
      </c>
      <c r="D1118" s="10">
        <v>7.8</v>
      </c>
    </row>
    <row r="1119" spans="1:4" x14ac:dyDescent="0.25">
      <c r="A1119" t="s">
        <v>153</v>
      </c>
      <c r="B1119" t="s">
        <v>178</v>
      </c>
      <c r="C1119" t="s">
        <v>1165</v>
      </c>
      <c r="D1119" s="10">
        <v>7.8</v>
      </c>
    </row>
    <row r="1120" spans="1:4" x14ac:dyDescent="0.25">
      <c r="A1120" t="s">
        <v>153</v>
      </c>
      <c r="B1120" t="s">
        <v>178</v>
      </c>
      <c r="C1120" t="s">
        <v>6133</v>
      </c>
      <c r="D1120" s="10">
        <v>7.8</v>
      </c>
    </row>
    <row r="1121" spans="1:4" x14ac:dyDescent="0.25">
      <c r="A1121" t="s">
        <v>153</v>
      </c>
      <c r="B1121" t="s">
        <v>178</v>
      </c>
      <c r="C1121" t="s">
        <v>428</v>
      </c>
      <c r="D1121" s="10">
        <v>7.8</v>
      </c>
    </row>
    <row r="1122" spans="1:4" x14ac:dyDescent="0.25">
      <c r="A1122" t="s">
        <v>2058</v>
      </c>
      <c r="B1122" t="s">
        <v>3078</v>
      </c>
      <c r="C1122" t="s">
        <v>8145</v>
      </c>
      <c r="D1122" s="10">
        <v>7.8</v>
      </c>
    </row>
    <row r="1123" spans="1:4" x14ac:dyDescent="0.25">
      <c r="A1123" t="s">
        <v>2058</v>
      </c>
      <c r="B1123" t="s">
        <v>3078</v>
      </c>
      <c r="C1123" t="s">
        <v>1165</v>
      </c>
      <c r="D1123" s="10">
        <v>7.8</v>
      </c>
    </row>
    <row r="1124" spans="1:4" x14ac:dyDescent="0.25">
      <c r="A1124" t="s">
        <v>2058</v>
      </c>
      <c r="B1124" t="s">
        <v>3078</v>
      </c>
      <c r="C1124" t="s">
        <v>8143</v>
      </c>
      <c r="D1124" s="10">
        <v>7.8</v>
      </c>
    </row>
    <row r="1125" spans="1:4" x14ac:dyDescent="0.25">
      <c r="A1125" t="s">
        <v>2058</v>
      </c>
      <c r="B1125" t="s">
        <v>3078</v>
      </c>
      <c r="C1125" t="s">
        <v>3509</v>
      </c>
      <c r="D1125" s="10">
        <v>7.8</v>
      </c>
    </row>
    <row r="1126" spans="1:4" x14ac:dyDescent="0.25">
      <c r="A1126" t="s">
        <v>1452</v>
      </c>
      <c r="B1126" t="s">
        <v>3124</v>
      </c>
      <c r="C1126" t="s">
        <v>317</v>
      </c>
      <c r="D1126" s="10">
        <v>7.8</v>
      </c>
    </row>
    <row r="1127" spans="1:4" x14ac:dyDescent="0.25">
      <c r="A1127" t="s">
        <v>1452</v>
      </c>
      <c r="B1127" t="s">
        <v>3124</v>
      </c>
      <c r="C1127" t="s">
        <v>676</v>
      </c>
      <c r="D1127" s="10">
        <v>7.8</v>
      </c>
    </row>
    <row r="1128" spans="1:4" x14ac:dyDescent="0.25">
      <c r="A1128" t="s">
        <v>1452</v>
      </c>
      <c r="B1128" t="s">
        <v>3124</v>
      </c>
      <c r="C1128" t="s">
        <v>8145</v>
      </c>
      <c r="D1128" s="10">
        <v>7.8</v>
      </c>
    </row>
    <row r="1129" spans="1:4" x14ac:dyDescent="0.25">
      <c r="A1129" t="s">
        <v>1452</v>
      </c>
      <c r="B1129" t="s">
        <v>3124</v>
      </c>
      <c r="C1129" t="s">
        <v>4056</v>
      </c>
      <c r="D1129" s="10">
        <v>7.8</v>
      </c>
    </row>
    <row r="1130" spans="1:4" x14ac:dyDescent="0.25">
      <c r="A1130" t="s">
        <v>2034</v>
      </c>
      <c r="B1130" t="s">
        <v>3194</v>
      </c>
      <c r="C1130" t="s">
        <v>449</v>
      </c>
      <c r="D1130" s="10">
        <v>7.8</v>
      </c>
    </row>
    <row r="1131" spans="1:4" x14ac:dyDescent="0.25">
      <c r="A1131" t="s">
        <v>2034</v>
      </c>
      <c r="B1131" t="s">
        <v>3194</v>
      </c>
      <c r="C1131" t="s">
        <v>4512</v>
      </c>
      <c r="D1131" s="10">
        <v>7.8</v>
      </c>
    </row>
    <row r="1132" spans="1:4" x14ac:dyDescent="0.25">
      <c r="A1132" t="s">
        <v>2034</v>
      </c>
      <c r="B1132" t="s">
        <v>3194</v>
      </c>
      <c r="C1132" t="s">
        <v>1165</v>
      </c>
      <c r="D1132" s="10">
        <v>7.8</v>
      </c>
    </row>
    <row r="1133" spans="1:4" x14ac:dyDescent="0.25">
      <c r="A1133" t="s">
        <v>2034</v>
      </c>
      <c r="B1133" t="s">
        <v>3194</v>
      </c>
      <c r="C1133" t="s">
        <v>7682</v>
      </c>
      <c r="D1133" s="10">
        <v>7.8</v>
      </c>
    </row>
    <row r="1134" spans="1:4" x14ac:dyDescent="0.25">
      <c r="A1134" t="s">
        <v>2034</v>
      </c>
      <c r="B1134" t="s">
        <v>3194</v>
      </c>
      <c r="C1134" t="s">
        <v>6665</v>
      </c>
      <c r="D1134" s="10">
        <v>7.8</v>
      </c>
    </row>
    <row r="1135" spans="1:4" x14ac:dyDescent="0.25">
      <c r="A1135" t="s">
        <v>2034</v>
      </c>
      <c r="B1135" t="s">
        <v>3194</v>
      </c>
      <c r="C1135" t="s">
        <v>5087</v>
      </c>
      <c r="D1135" s="10">
        <v>7.8</v>
      </c>
    </row>
    <row r="1136" spans="1:4" x14ac:dyDescent="0.25">
      <c r="A1136" t="s">
        <v>39</v>
      </c>
      <c r="B1136" t="s">
        <v>3203</v>
      </c>
      <c r="C1136" t="s">
        <v>4512</v>
      </c>
      <c r="D1136" s="10">
        <v>7.8</v>
      </c>
    </row>
    <row r="1137" spans="1:4" x14ac:dyDescent="0.25">
      <c r="A1137" t="s">
        <v>39</v>
      </c>
      <c r="B1137" t="s">
        <v>3203</v>
      </c>
      <c r="C1137" t="s">
        <v>1165</v>
      </c>
      <c r="D1137" s="10">
        <v>7.8</v>
      </c>
    </row>
    <row r="1138" spans="1:4" x14ac:dyDescent="0.25">
      <c r="A1138" t="s">
        <v>39</v>
      </c>
      <c r="B1138" t="s">
        <v>3203</v>
      </c>
      <c r="C1138" t="s">
        <v>6133</v>
      </c>
      <c r="D1138" s="10">
        <v>7.8</v>
      </c>
    </row>
    <row r="1139" spans="1:4" x14ac:dyDescent="0.25">
      <c r="A1139" t="s">
        <v>3217</v>
      </c>
      <c r="B1139" t="s">
        <v>3218</v>
      </c>
      <c r="C1139" t="s">
        <v>4512</v>
      </c>
      <c r="D1139" s="10">
        <v>7.8</v>
      </c>
    </row>
    <row r="1140" spans="1:4" x14ac:dyDescent="0.25">
      <c r="A1140" t="s">
        <v>3217</v>
      </c>
      <c r="B1140" t="s">
        <v>3218</v>
      </c>
      <c r="C1140" t="s">
        <v>1165</v>
      </c>
      <c r="D1140" s="10">
        <v>7.8</v>
      </c>
    </row>
    <row r="1141" spans="1:4" x14ac:dyDescent="0.25">
      <c r="A1141" t="s">
        <v>3217</v>
      </c>
      <c r="B1141" t="s">
        <v>3218</v>
      </c>
      <c r="C1141" t="s">
        <v>7682</v>
      </c>
      <c r="D1141" s="10">
        <v>7.8</v>
      </c>
    </row>
    <row r="1142" spans="1:4" x14ac:dyDescent="0.25">
      <c r="A1142" t="s">
        <v>3372</v>
      </c>
      <c r="B1142" t="s">
        <v>3374</v>
      </c>
      <c r="C1142" t="s">
        <v>8145</v>
      </c>
      <c r="D1142" s="10">
        <v>7.8</v>
      </c>
    </row>
    <row r="1143" spans="1:4" x14ac:dyDescent="0.25">
      <c r="A1143" t="s">
        <v>3372</v>
      </c>
      <c r="B1143" t="s">
        <v>3374</v>
      </c>
      <c r="C1143" t="s">
        <v>1165</v>
      </c>
      <c r="D1143" s="10">
        <v>7.8</v>
      </c>
    </row>
    <row r="1144" spans="1:4" x14ac:dyDescent="0.25">
      <c r="A1144" t="s">
        <v>3372</v>
      </c>
      <c r="B1144" t="s">
        <v>3374</v>
      </c>
      <c r="C1144" t="s">
        <v>8143</v>
      </c>
      <c r="D1144" s="10">
        <v>7.8</v>
      </c>
    </row>
    <row r="1145" spans="1:4" x14ac:dyDescent="0.25">
      <c r="A1145" t="s">
        <v>3372</v>
      </c>
      <c r="B1145" t="s">
        <v>3374</v>
      </c>
      <c r="C1145" t="s">
        <v>6665</v>
      </c>
      <c r="D1145" s="10">
        <v>7.8</v>
      </c>
    </row>
    <row r="1146" spans="1:4" x14ac:dyDescent="0.25">
      <c r="A1146" t="s">
        <v>441</v>
      </c>
      <c r="B1146" t="s">
        <v>3536</v>
      </c>
      <c r="C1146" t="s">
        <v>1165</v>
      </c>
      <c r="D1146" s="10">
        <v>7.8</v>
      </c>
    </row>
    <row r="1147" spans="1:4" x14ac:dyDescent="0.25">
      <c r="A1147" t="s">
        <v>441</v>
      </c>
      <c r="B1147" t="s">
        <v>3536</v>
      </c>
      <c r="C1147" t="s">
        <v>3509</v>
      </c>
      <c r="D1147" s="10">
        <v>7.8</v>
      </c>
    </row>
    <row r="1148" spans="1:4" x14ac:dyDescent="0.25">
      <c r="A1148" t="s">
        <v>441</v>
      </c>
      <c r="B1148" t="s">
        <v>3536</v>
      </c>
      <c r="C1148" t="s">
        <v>8146</v>
      </c>
      <c r="D1148" s="10">
        <v>7.8</v>
      </c>
    </row>
    <row r="1149" spans="1:4" x14ac:dyDescent="0.25">
      <c r="A1149" t="s">
        <v>3538</v>
      </c>
      <c r="B1149" t="s">
        <v>3540</v>
      </c>
      <c r="C1149" t="s">
        <v>1165</v>
      </c>
      <c r="D1149" s="10">
        <v>7.8</v>
      </c>
    </row>
    <row r="1150" spans="1:4" x14ac:dyDescent="0.25">
      <c r="A1150" t="s">
        <v>3538</v>
      </c>
      <c r="B1150" t="s">
        <v>3540</v>
      </c>
      <c r="C1150" t="s">
        <v>7682</v>
      </c>
      <c r="D1150" s="10">
        <v>7.8</v>
      </c>
    </row>
    <row r="1151" spans="1:4" x14ac:dyDescent="0.25">
      <c r="A1151" t="s">
        <v>3538</v>
      </c>
      <c r="B1151" t="s">
        <v>3540</v>
      </c>
      <c r="C1151" t="s">
        <v>4056</v>
      </c>
      <c r="D1151" s="10">
        <v>7.8</v>
      </c>
    </row>
    <row r="1152" spans="1:4" x14ac:dyDescent="0.25">
      <c r="A1152" t="s">
        <v>3538</v>
      </c>
      <c r="B1152" t="s">
        <v>3540</v>
      </c>
      <c r="C1152" t="s">
        <v>6665</v>
      </c>
      <c r="D1152" s="10">
        <v>7.8</v>
      </c>
    </row>
    <row r="1153" spans="1:4" x14ac:dyDescent="0.25">
      <c r="A1153" t="s">
        <v>3538</v>
      </c>
      <c r="B1153" t="s">
        <v>3540</v>
      </c>
      <c r="C1153" t="s">
        <v>8146</v>
      </c>
      <c r="D1153" s="10">
        <v>7.8</v>
      </c>
    </row>
    <row r="1154" spans="1:4" x14ac:dyDescent="0.25">
      <c r="A1154" t="s">
        <v>3560</v>
      </c>
      <c r="B1154" t="s">
        <v>3562</v>
      </c>
      <c r="C1154" t="s">
        <v>3894</v>
      </c>
      <c r="D1154" s="10">
        <v>7.8</v>
      </c>
    </row>
    <row r="1155" spans="1:4" x14ac:dyDescent="0.25">
      <c r="A1155" t="s">
        <v>3560</v>
      </c>
      <c r="B1155" t="s">
        <v>3562</v>
      </c>
      <c r="C1155" t="s">
        <v>676</v>
      </c>
      <c r="D1155" s="10">
        <v>7.8</v>
      </c>
    </row>
    <row r="1156" spans="1:4" x14ac:dyDescent="0.25">
      <c r="A1156" t="s">
        <v>3560</v>
      </c>
      <c r="B1156" t="s">
        <v>3562</v>
      </c>
      <c r="C1156" t="s">
        <v>428</v>
      </c>
      <c r="D1156" s="10">
        <v>7.8</v>
      </c>
    </row>
    <row r="1157" spans="1:4" x14ac:dyDescent="0.25">
      <c r="A1157" t="s">
        <v>3560</v>
      </c>
      <c r="B1157" t="s">
        <v>3562</v>
      </c>
      <c r="C1157" t="s">
        <v>5888</v>
      </c>
      <c r="D1157" s="10">
        <v>7.8</v>
      </c>
    </row>
    <row r="1158" spans="1:4" x14ac:dyDescent="0.25">
      <c r="A1158" t="s">
        <v>1417</v>
      </c>
      <c r="B1158" t="s">
        <v>3567</v>
      </c>
      <c r="C1158" t="s">
        <v>676</v>
      </c>
      <c r="D1158" s="10">
        <v>7.8</v>
      </c>
    </row>
    <row r="1159" spans="1:4" x14ac:dyDescent="0.25">
      <c r="A1159" t="s">
        <v>1417</v>
      </c>
      <c r="B1159" t="s">
        <v>3567</v>
      </c>
      <c r="C1159" t="s">
        <v>1165</v>
      </c>
      <c r="D1159" s="10">
        <v>7.8</v>
      </c>
    </row>
    <row r="1160" spans="1:4" x14ac:dyDescent="0.25">
      <c r="A1160" t="s">
        <v>1417</v>
      </c>
      <c r="B1160" t="s">
        <v>3567</v>
      </c>
      <c r="C1160" t="s">
        <v>6665</v>
      </c>
      <c r="D1160" s="10">
        <v>7.8</v>
      </c>
    </row>
    <row r="1161" spans="1:4" x14ac:dyDescent="0.25">
      <c r="A1161" t="s">
        <v>1608</v>
      </c>
      <c r="B1161" t="s">
        <v>3623</v>
      </c>
      <c r="C1161" t="s">
        <v>449</v>
      </c>
      <c r="D1161" s="10">
        <v>7.8</v>
      </c>
    </row>
    <row r="1162" spans="1:4" x14ac:dyDescent="0.25">
      <c r="A1162" t="s">
        <v>1608</v>
      </c>
      <c r="B1162" t="s">
        <v>3623</v>
      </c>
      <c r="C1162" t="s">
        <v>8145</v>
      </c>
      <c r="D1162" s="10">
        <v>7.8</v>
      </c>
    </row>
    <row r="1163" spans="1:4" x14ac:dyDescent="0.25">
      <c r="A1163" t="s">
        <v>1608</v>
      </c>
      <c r="B1163" t="s">
        <v>3623</v>
      </c>
      <c r="C1163" t="s">
        <v>1165</v>
      </c>
      <c r="D1163" s="10">
        <v>7.8</v>
      </c>
    </row>
    <row r="1164" spans="1:4" x14ac:dyDescent="0.25">
      <c r="A1164" t="s">
        <v>1608</v>
      </c>
      <c r="B1164" t="s">
        <v>3623</v>
      </c>
      <c r="C1164" t="s">
        <v>3509</v>
      </c>
      <c r="D1164" s="10">
        <v>7.8</v>
      </c>
    </row>
    <row r="1165" spans="1:4" x14ac:dyDescent="0.25">
      <c r="A1165" t="s">
        <v>3745</v>
      </c>
      <c r="B1165" t="s">
        <v>3747</v>
      </c>
      <c r="C1165" t="s">
        <v>449</v>
      </c>
      <c r="D1165" s="10">
        <v>7.8</v>
      </c>
    </row>
    <row r="1166" spans="1:4" x14ac:dyDescent="0.25">
      <c r="A1166" t="s">
        <v>3745</v>
      </c>
      <c r="B1166" t="s">
        <v>3747</v>
      </c>
      <c r="C1166" t="s">
        <v>676</v>
      </c>
      <c r="D1166" s="10">
        <v>7.8</v>
      </c>
    </row>
    <row r="1167" spans="1:4" x14ac:dyDescent="0.25">
      <c r="A1167" t="s">
        <v>3745</v>
      </c>
      <c r="B1167" t="s">
        <v>3747</v>
      </c>
      <c r="C1167" t="s">
        <v>8145</v>
      </c>
      <c r="D1167" s="10">
        <v>7.8</v>
      </c>
    </row>
    <row r="1168" spans="1:4" x14ac:dyDescent="0.25">
      <c r="A1168" t="s">
        <v>3745</v>
      </c>
      <c r="B1168" t="s">
        <v>3747</v>
      </c>
      <c r="C1168" t="s">
        <v>428</v>
      </c>
      <c r="D1168" s="10">
        <v>7.8</v>
      </c>
    </row>
    <row r="1169" spans="1:4" x14ac:dyDescent="0.25">
      <c r="A1169" t="s">
        <v>3945</v>
      </c>
      <c r="B1169" t="s">
        <v>3946</v>
      </c>
      <c r="C1169" t="s">
        <v>1165</v>
      </c>
      <c r="D1169" s="10">
        <v>7.8</v>
      </c>
    </row>
    <row r="1170" spans="1:4" x14ac:dyDescent="0.25">
      <c r="A1170" t="s">
        <v>443</v>
      </c>
      <c r="B1170" t="s">
        <v>3975</v>
      </c>
      <c r="C1170" t="s">
        <v>449</v>
      </c>
      <c r="D1170" s="10">
        <v>7.8</v>
      </c>
    </row>
    <row r="1171" spans="1:4" x14ac:dyDescent="0.25">
      <c r="A1171" t="s">
        <v>443</v>
      </c>
      <c r="B1171" t="s">
        <v>3975</v>
      </c>
      <c r="C1171" t="s">
        <v>2173</v>
      </c>
      <c r="D1171" s="10">
        <v>7.8</v>
      </c>
    </row>
    <row r="1172" spans="1:4" x14ac:dyDescent="0.25">
      <c r="A1172" t="s">
        <v>443</v>
      </c>
      <c r="B1172" t="s">
        <v>3975</v>
      </c>
      <c r="C1172" t="s">
        <v>4161</v>
      </c>
      <c r="D1172" s="10">
        <v>7.8</v>
      </c>
    </row>
    <row r="1173" spans="1:4" x14ac:dyDescent="0.25">
      <c r="A1173" t="s">
        <v>377</v>
      </c>
      <c r="B1173" t="s">
        <v>3984</v>
      </c>
      <c r="C1173" t="s">
        <v>676</v>
      </c>
      <c r="D1173" s="10">
        <v>7.8</v>
      </c>
    </row>
    <row r="1174" spans="1:4" x14ac:dyDescent="0.25">
      <c r="A1174" t="s">
        <v>377</v>
      </c>
      <c r="B1174" t="s">
        <v>3984</v>
      </c>
      <c r="C1174" t="s">
        <v>1165</v>
      </c>
      <c r="D1174" s="10">
        <v>7.8</v>
      </c>
    </row>
    <row r="1175" spans="1:4" x14ac:dyDescent="0.25">
      <c r="A1175" t="s">
        <v>377</v>
      </c>
      <c r="B1175" t="s">
        <v>3984</v>
      </c>
      <c r="C1175" t="s">
        <v>6665</v>
      </c>
      <c r="D1175" s="10">
        <v>7.8</v>
      </c>
    </row>
    <row r="1176" spans="1:4" x14ac:dyDescent="0.25">
      <c r="A1176" t="s">
        <v>283</v>
      </c>
      <c r="B1176" t="s">
        <v>4040</v>
      </c>
      <c r="C1176" t="s">
        <v>1165</v>
      </c>
      <c r="D1176" s="10">
        <v>7.8</v>
      </c>
    </row>
    <row r="1177" spans="1:4" x14ac:dyDescent="0.25">
      <c r="A1177" t="s">
        <v>4048</v>
      </c>
      <c r="B1177" t="s">
        <v>4049</v>
      </c>
      <c r="C1177" t="s">
        <v>1165</v>
      </c>
      <c r="D1177" s="10">
        <v>7.8</v>
      </c>
    </row>
    <row r="1178" spans="1:4" x14ac:dyDescent="0.25">
      <c r="A1178" t="s">
        <v>4048</v>
      </c>
      <c r="B1178" t="s">
        <v>4049</v>
      </c>
      <c r="C1178" t="s">
        <v>8143</v>
      </c>
      <c r="D1178" s="10">
        <v>7.8</v>
      </c>
    </row>
    <row r="1179" spans="1:4" x14ac:dyDescent="0.25">
      <c r="A1179" t="s">
        <v>3424</v>
      </c>
      <c r="B1179" t="s">
        <v>4181</v>
      </c>
      <c r="C1179" t="s">
        <v>1165</v>
      </c>
      <c r="D1179" s="10">
        <v>7.8</v>
      </c>
    </row>
    <row r="1180" spans="1:4" x14ac:dyDescent="0.25">
      <c r="A1180" t="s">
        <v>1827</v>
      </c>
      <c r="B1180" t="s">
        <v>4187</v>
      </c>
      <c r="C1180" t="s">
        <v>317</v>
      </c>
      <c r="D1180" s="10">
        <v>7.8</v>
      </c>
    </row>
    <row r="1181" spans="1:4" x14ac:dyDescent="0.25">
      <c r="A1181" t="s">
        <v>1827</v>
      </c>
      <c r="B1181" t="s">
        <v>4187</v>
      </c>
      <c r="C1181" t="s">
        <v>676</v>
      </c>
      <c r="D1181" s="10">
        <v>7.8</v>
      </c>
    </row>
    <row r="1182" spans="1:4" x14ac:dyDescent="0.25">
      <c r="A1182" t="s">
        <v>1827</v>
      </c>
      <c r="B1182" t="s">
        <v>4187</v>
      </c>
      <c r="C1182" t="s">
        <v>1165</v>
      </c>
      <c r="D1182" s="10">
        <v>7.8</v>
      </c>
    </row>
    <row r="1183" spans="1:4" x14ac:dyDescent="0.25">
      <c r="A1183" t="s">
        <v>1827</v>
      </c>
      <c r="B1183" t="s">
        <v>4187</v>
      </c>
      <c r="C1183" t="s">
        <v>6665</v>
      </c>
      <c r="D1183" s="10">
        <v>7.8</v>
      </c>
    </row>
    <row r="1184" spans="1:4" x14ac:dyDescent="0.25">
      <c r="A1184" t="s">
        <v>123</v>
      </c>
      <c r="B1184" t="s">
        <v>4283</v>
      </c>
      <c r="C1184" t="s">
        <v>1165</v>
      </c>
      <c r="D1184" s="10">
        <v>7.8</v>
      </c>
    </row>
    <row r="1185" spans="1:4" x14ac:dyDescent="0.25">
      <c r="A1185" t="s">
        <v>4341</v>
      </c>
      <c r="B1185" t="s">
        <v>4342</v>
      </c>
      <c r="C1185" t="s">
        <v>8145</v>
      </c>
      <c r="D1185" s="10">
        <v>7.8</v>
      </c>
    </row>
    <row r="1186" spans="1:4" x14ac:dyDescent="0.25">
      <c r="A1186" t="s">
        <v>4341</v>
      </c>
      <c r="B1186" t="s">
        <v>4342</v>
      </c>
      <c r="C1186" t="s">
        <v>1165</v>
      </c>
      <c r="D1186" s="10">
        <v>7.8</v>
      </c>
    </row>
    <row r="1187" spans="1:4" x14ac:dyDescent="0.25">
      <c r="A1187" t="s">
        <v>610</v>
      </c>
      <c r="B1187" t="s">
        <v>4657</v>
      </c>
      <c r="C1187" t="s">
        <v>676</v>
      </c>
      <c r="D1187" s="10">
        <v>7.8</v>
      </c>
    </row>
    <row r="1188" spans="1:4" x14ac:dyDescent="0.25">
      <c r="A1188" t="s">
        <v>610</v>
      </c>
      <c r="B1188" t="s">
        <v>4657</v>
      </c>
      <c r="C1188" t="s">
        <v>1165</v>
      </c>
      <c r="D1188" s="10">
        <v>7.8</v>
      </c>
    </row>
    <row r="1189" spans="1:4" x14ac:dyDescent="0.25">
      <c r="A1189" t="s">
        <v>610</v>
      </c>
      <c r="B1189" t="s">
        <v>4657</v>
      </c>
      <c r="C1189" t="s">
        <v>428</v>
      </c>
      <c r="D1189" s="10">
        <v>7.8</v>
      </c>
    </row>
    <row r="1190" spans="1:4" x14ac:dyDescent="0.25">
      <c r="A1190" t="s">
        <v>4407</v>
      </c>
      <c r="B1190" t="s">
        <v>4720</v>
      </c>
      <c r="C1190" t="s">
        <v>8145</v>
      </c>
      <c r="D1190" s="10">
        <v>7.8</v>
      </c>
    </row>
    <row r="1191" spans="1:4" x14ac:dyDescent="0.25">
      <c r="A1191" t="s">
        <v>4407</v>
      </c>
      <c r="B1191" t="s">
        <v>4720</v>
      </c>
      <c r="C1191" t="s">
        <v>1165</v>
      </c>
      <c r="D1191" s="10">
        <v>7.8</v>
      </c>
    </row>
    <row r="1192" spans="1:4" x14ac:dyDescent="0.25">
      <c r="A1192" t="s">
        <v>4407</v>
      </c>
      <c r="B1192" t="s">
        <v>4720</v>
      </c>
      <c r="C1192" t="s">
        <v>8143</v>
      </c>
      <c r="D1192" s="10">
        <v>7.8</v>
      </c>
    </row>
    <row r="1193" spans="1:4" x14ac:dyDescent="0.25">
      <c r="A1193" t="s">
        <v>4726</v>
      </c>
      <c r="B1193" t="s">
        <v>4727</v>
      </c>
      <c r="C1193" t="s">
        <v>317</v>
      </c>
      <c r="D1193" s="10">
        <v>7.8</v>
      </c>
    </row>
    <row r="1194" spans="1:4" x14ac:dyDescent="0.25">
      <c r="A1194" t="s">
        <v>4726</v>
      </c>
      <c r="B1194" t="s">
        <v>4727</v>
      </c>
      <c r="C1194" t="s">
        <v>1165</v>
      </c>
      <c r="D1194" s="10">
        <v>7.8</v>
      </c>
    </row>
    <row r="1195" spans="1:4" x14ac:dyDescent="0.25">
      <c r="A1195" t="s">
        <v>4726</v>
      </c>
      <c r="B1195" t="s">
        <v>4727</v>
      </c>
      <c r="C1195" t="s">
        <v>6665</v>
      </c>
      <c r="D1195" s="10">
        <v>7.8</v>
      </c>
    </row>
    <row r="1196" spans="1:4" x14ac:dyDescent="0.25">
      <c r="A1196" t="s">
        <v>4729</v>
      </c>
      <c r="B1196" t="s">
        <v>4730</v>
      </c>
      <c r="C1196" t="s">
        <v>1165</v>
      </c>
      <c r="D1196" s="10">
        <v>7.8</v>
      </c>
    </row>
    <row r="1197" spans="1:4" x14ac:dyDescent="0.25">
      <c r="A1197" t="s">
        <v>4729</v>
      </c>
      <c r="B1197" t="s">
        <v>4730</v>
      </c>
      <c r="C1197" t="s">
        <v>8146</v>
      </c>
      <c r="D1197" s="10">
        <v>7.8</v>
      </c>
    </row>
    <row r="1198" spans="1:4" x14ac:dyDescent="0.25">
      <c r="A1198" t="s">
        <v>4795</v>
      </c>
      <c r="B1198" t="s">
        <v>4796</v>
      </c>
      <c r="C1198" t="s">
        <v>1165</v>
      </c>
      <c r="D1198" s="10">
        <v>7.8</v>
      </c>
    </row>
    <row r="1199" spans="1:4" x14ac:dyDescent="0.25">
      <c r="A1199" t="s">
        <v>4795</v>
      </c>
      <c r="B1199" t="s">
        <v>4796</v>
      </c>
      <c r="C1199" t="s">
        <v>6665</v>
      </c>
      <c r="D1199" s="10">
        <v>7.8</v>
      </c>
    </row>
    <row r="1200" spans="1:4" x14ac:dyDescent="0.25">
      <c r="A1200" t="s">
        <v>2770</v>
      </c>
      <c r="B1200" t="s">
        <v>4809</v>
      </c>
      <c r="C1200" t="s">
        <v>317</v>
      </c>
      <c r="D1200" s="10">
        <v>7.8</v>
      </c>
    </row>
    <row r="1201" spans="1:4" x14ac:dyDescent="0.25">
      <c r="A1201" t="s">
        <v>2770</v>
      </c>
      <c r="B1201" t="s">
        <v>4809</v>
      </c>
      <c r="C1201" t="s">
        <v>676</v>
      </c>
      <c r="D1201" s="10">
        <v>7.8</v>
      </c>
    </row>
    <row r="1202" spans="1:4" x14ac:dyDescent="0.25">
      <c r="A1202" t="s">
        <v>2770</v>
      </c>
      <c r="B1202" t="s">
        <v>4809</v>
      </c>
      <c r="C1202" t="s">
        <v>1165</v>
      </c>
      <c r="D1202" s="10">
        <v>7.8</v>
      </c>
    </row>
    <row r="1203" spans="1:4" x14ac:dyDescent="0.25">
      <c r="A1203" t="s">
        <v>1872</v>
      </c>
      <c r="B1203" t="s">
        <v>4827</v>
      </c>
      <c r="C1203" t="s">
        <v>1165</v>
      </c>
      <c r="D1203" s="10">
        <v>7.8</v>
      </c>
    </row>
    <row r="1204" spans="1:4" x14ac:dyDescent="0.25">
      <c r="A1204" t="s">
        <v>1872</v>
      </c>
      <c r="B1204" t="s">
        <v>4827</v>
      </c>
      <c r="C1204" t="s">
        <v>428</v>
      </c>
      <c r="D1204" s="10">
        <v>7.8</v>
      </c>
    </row>
    <row r="1205" spans="1:4" x14ac:dyDescent="0.25">
      <c r="A1205" t="s">
        <v>1872</v>
      </c>
      <c r="B1205" t="s">
        <v>4827</v>
      </c>
      <c r="C1205" t="s">
        <v>6665</v>
      </c>
      <c r="D1205" s="10">
        <v>7.8</v>
      </c>
    </row>
    <row r="1206" spans="1:4" x14ac:dyDescent="0.25">
      <c r="A1206" t="s">
        <v>2575</v>
      </c>
      <c r="B1206" t="s">
        <v>4958</v>
      </c>
      <c r="C1206" t="s">
        <v>1165</v>
      </c>
      <c r="D1206" s="10">
        <v>7.8</v>
      </c>
    </row>
    <row r="1207" spans="1:4" x14ac:dyDescent="0.25">
      <c r="A1207" t="s">
        <v>2575</v>
      </c>
      <c r="B1207" t="s">
        <v>4958</v>
      </c>
      <c r="C1207" t="s">
        <v>6665</v>
      </c>
      <c r="D1207" s="10">
        <v>7.8</v>
      </c>
    </row>
    <row r="1208" spans="1:4" x14ac:dyDescent="0.25">
      <c r="A1208" t="s">
        <v>5020</v>
      </c>
      <c r="B1208" t="s">
        <v>5021</v>
      </c>
      <c r="C1208" t="s">
        <v>449</v>
      </c>
      <c r="D1208" s="10">
        <v>7.8</v>
      </c>
    </row>
    <row r="1209" spans="1:4" x14ac:dyDescent="0.25">
      <c r="A1209" t="s">
        <v>5020</v>
      </c>
      <c r="B1209" t="s">
        <v>5021</v>
      </c>
      <c r="C1209" t="s">
        <v>1165</v>
      </c>
      <c r="D1209" s="10">
        <v>7.8</v>
      </c>
    </row>
    <row r="1210" spans="1:4" x14ac:dyDescent="0.25">
      <c r="A1210" t="s">
        <v>5020</v>
      </c>
      <c r="B1210" t="s">
        <v>5021</v>
      </c>
      <c r="C1210" t="s">
        <v>7682</v>
      </c>
      <c r="D1210" s="10">
        <v>7.8</v>
      </c>
    </row>
    <row r="1211" spans="1:4" x14ac:dyDescent="0.25">
      <c r="A1211" t="s">
        <v>5020</v>
      </c>
      <c r="B1211" t="s">
        <v>5021</v>
      </c>
      <c r="C1211" t="s">
        <v>8146</v>
      </c>
      <c r="D1211" s="10">
        <v>7.8</v>
      </c>
    </row>
    <row r="1212" spans="1:4" x14ac:dyDescent="0.25">
      <c r="A1212" t="s">
        <v>4766</v>
      </c>
      <c r="B1212" t="s">
        <v>5108</v>
      </c>
      <c r="C1212" t="s">
        <v>676</v>
      </c>
      <c r="D1212" s="10">
        <v>7.8</v>
      </c>
    </row>
    <row r="1213" spans="1:4" x14ac:dyDescent="0.25">
      <c r="A1213" t="s">
        <v>5449</v>
      </c>
      <c r="B1213" t="s">
        <v>5450</v>
      </c>
      <c r="C1213" t="s">
        <v>317</v>
      </c>
      <c r="D1213" s="10">
        <v>7.8</v>
      </c>
    </row>
    <row r="1214" spans="1:4" x14ac:dyDescent="0.25">
      <c r="A1214" t="s">
        <v>15</v>
      </c>
      <c r="B1214" t="s">
        <v>78</v>
      </c>
      <c r="C1214" t="s">
        <v>449</v>
      </c>
      <c r="D1214" s="10">
        <v>7.8</v>
      </c>
    </row>
    <row r="1215" spans="1:4" x14ac:dyDescent="0.25">
      <c r="A1215" t="s">
        <v>15</v>
      </c>
      <c r="B1215" t="s">
        <v>78</v>
      </c>
      <c r="C1215" t="s">
        <v>317</v>
      </c>
      <c r="D1215" s="10">
        <v>7.8</v>
      </c>
    </row>
    <row r="1216" spans="1:4" x14ac:dyDescent="0.25">
      <c r="A1216" t="s">
        <v>15</v>
      </c>
      <c r="B1216" t="s">
        <v>78</v>
      </c>
      <c r="C1216" t="s">
        <v>3509</v>
      </c>
      <c r="D1216" s="10">
        <v>7.8</v>
      </c>
    </row>
    <row r="1217" spans="1:4" x14ac:dyDescent="0.25">
      <c r="A1217" t="s">
        <v>1005</v>
      </c>
      <c r="B1217" t="s">
        <v>5718</v>
      </c>
      <c r="C1217" t="s">
        <v>8145</v>
      </c>
      <c r="D1217" s="10">
        <v>7.8</v>
      </c>
    </row>
    <row r="1218" spans="1:4" x14ac:dyDescent="0.25">
      <c r="A1218" t="s">
        <v>1005</v>
      </c>
      <c r="B1218" t="s">
        <v>5718</v>
      </c>
      <c r="C1218" t="s">
        <v>1165</v>
      </c>
      <c r="D1218" s="10">
        <v>7.8</v>
      </c>
    </row>
    <row r="1219" spans="1:4" x14ac:dyDescent="0.25">
      <c r="A1219" t="s">
        <v>5764</v>
      </c>
      <c r="B1219" t="s">
        <v>5766</v>
      </c>
      <c r="C1219" t="s">
        <v>676</v>
      </c>
      <c r="D1219" s="10">
        <v>7.8</v>
      </c>
    </row>
    <row r="1220" spans="1:4" x14ac:dyDescent="0.25">
      <c r="A1220" t="s">
        <v>5764</v>
      </c>
      <c r="B1220" t="s">
        <v>5766</v>
      </c>
      <c r="C1220" t="s">
        <v>6133</v>
      </c>
      <c r="D1220" s="10">
        <v>7.8</v>
      </c>
    </row>
    <row r="1221" spans="1:4" x14ac:dyDescent="0.25">
      <c r="A1221" t="s">
        <v>5764</v>
      </c>
      <c r="B1221" t="s">
        <v>5766</v>
      </c>
      <c r="C1221" t="s">
        <v>428</v>
      </c>
      <c r="D1221" s="10">
        <v>7.8</v>
      </c>
    </row>
    <row r="1222" spans="1:4" x14ac:dyDescent="0.25">
      <c r="A1222" t="s">
        <v>5764</v>
      </c>
      <c r="B1222" t="s">
        <v>5766</v>
      </c>
      <c r="C1222" t="s">
        <v>5888</v>
      </c>
      <c r="D1222" s="10">
        <v>7.8</v>
      </c>
    </row>
    <row r="1223" spans="1:4" x14ac:dyDescent="0.25">
      <c r="A1223" t="s">
        <v>1375</v>
      </c>
      <c r="B1223" t="s">
        <v>5767</v>
      </c>
      <c r="C1223" t="s">
        <v>1165</v>
      </c>
      <c r="D1223" s="10">
        <v>7.8</v>
      </c>
    </row>
    <row r="1224" spans="1:4" x14ac:dyDescent="0.25">
      <c r="A1224" t="s">
        <v>5822</v>
      </c>
      <c r="B1224" t="s">
        <v>5823</v>
      </c>
      <c r="C1224" t="s">
        <v>676</v>
      </c>
      <c r="D1224" s="10">
        <v>7.8</v>
      </c>
    </row>
    <row r="1225" spans="1:4" x14ac:dyDescent="0.25">
      <c r="A1225" t="s">
        <v>5822</v>
      </c>
      <c r="B1225" t="s">
        <v>5823</v>
      </c>
      <c r="C1225" t="s">
        <v>1165</v>
      </c>
      <c r="D1225" s="10">
        <v>7.8</v>
      </c>
    </row>
    <row r="1226" spans="1:4" x14ac:dyDescent="0.25">
      <c r="A1226" t="s">
        <v>5822</v>
      </c>
      <c r="B1226" t="s">
        <v>5823</v>
      </c>
      <c r="C1226" t="s">
        <v>4056</v>
      </c>
      <c r="D1226" s="10">
        <v>7.8</v>
      </c>
    </row>
    <row r="1227" spans="1:4" x14ac:dyDescent="0.25">
      <c r="A1227" t="s">
        <v>5822</v>
      </c>
      <c r="B1227" t="s">
        <v>5823</v>
      </c>
      <c r="C1227" t="s">
        <v>5888</v>
      </c>
      <c r="D1227" s="10">
        <v>7.8</v>
      </c>
    </row>
    <row r="1228" spans="1:4" x14ac:dyDescent="0.25">
      <c r="A1228" t="s">
        <v>6167</v>
      </c>
      <c r="B1228" t="s">
        <v>6168</v>
      </c>
      <c r="C1228" t="s">
        <v>1165</v>
      </c>
      <c r="D1228" s="10">
        <v>7.8</v>
      </c>
    </row>
    <row r="1229" spans="1:4" x14ac:dyDescent="0.25">
      <c r="A1229" t="s">
        <v>6167</v>
      </c>
      <c r="B1229" t="s">
        <v>6168</v>
      </c>
      <c r="C1229" t="s">
        <v>6665</v>
      </c>
      <c r="D1229" s="10">
        <v>7.8</v>
      </c>
    </row>
    <row r="1230" spans="1:4" x14ac:dyDescent="0.25">
      <c r="A1230" t="s">
        <v>6199</v>
      </c>
      <c r="B1230" t="s">
        <v>6200</v>
      </c>
      <c r="C1230" t="s">
        <v>8145</v>
      </c>
      <c r="D1230" s="10">
        <v>7.8</v>
      </c>
    </row>
    <row r="1231" spans="1:4" x14ac:dyDescent="0.25">
      <c r="A1231" t="s">
        <v>6199</v>
      </c>
      <c r="B1231" t="s">
        <v>6200</v>
      </c>
      <c r="C1231" t="s">
        <v>1165</v>
      </c>
      <c r="D1231" s="10">
        <v>7.8</v>
      </c>
    </row>
    <row r="1232" spans="1:4" x14ac:dyDescent="0.25">
      <c r="A1232" t="s">
        <v>6199</v>
      </c>
      <c r="B1232" t="s">
        <v>6200</v>
      </c>
      <c r="C1232" t="s">
        <v>8143</v>
      </c>
      <c r="D1232" s="10">
        <v>7.8</v>
      </c>
    </row>
    <row r="1233" spans="1:4" x14ac:dyDescent="0.25">
      <c r="A1233" t="s">
        <v>2271</v>
      </c>
      <c r="B1233" t="s">
        <v>6245</v>
      </c>
      <c r="C1233" t="s">
        <v>1165</v>
      </c>
      <c r="D1233" s="10">
        <v>7.8</v>
      </c>
    </row>
    <row r="1234" spans="1:4" x14ac:dyDescent="0.25">
      <c r="A1234" t="s">
        <v>6349</v>
      </c>
      <c r="B1234" t="s">
        <v>6350</v>
      </c>
      <c r="C1234" t="s">
        <v>1165</v>
      </c>
      <c r="D1234" s="10">
        <v>7.8</v>
      </c>
    </row>
    <row r="1235" spans="1:4" x14ac:dyDescent="0.25">
      <c r="A1235" t="s">
        <v>6349</v>
      </c>
      <c r="B1235" t="s">
        <v>6350</v>
      </c>
      <c r="C1235" t="s">
        <v>8146</v>
      </c>
      <c r="D1235" s="10">
        <v>7.8</v>
      </c>
    </row>
    <row r="1236" spans="1:4" x14ac:dyDescent="0.25">
      <c r="A1236" t="s">
        <v>6389</v>
      </c>
      <c r="B1236" t="s">
        <v>6390</v>
      </c>
      <c r="C1236" t="s">
        <v>676</v>
      </c>
      <c r="D1236" s="10">
        <v>7.8</v>
      </c>
    </row>
    <row r="1237" spans="1:4" x14ac:dyDescent="0.25">
      <c r="A1237" t="s">
        <v>24</v>
      </c>
      <c r="B1237" t="s">
        <v>6413</v>
      </c>
      <c r="C1237" t="s">
        <v>676</v>
      </c>
      <c r="D1237" s="10">
        <v>7.8</v>
      </c>
    </row>
    <row r="1238" spans="1:4" x14ac:dyDescent="0.25">
      <c r="A1238" t="s">
        <v>24</v>
      </c>
      <c r="B1238" t="s">
        <v>6413</v>
      </c>
      <c r="C1238" t="s">
        <v>428</v>
      </c>
      <c r="D1238" s="10">
        <v>7.8</v>
      </c>
    </row>
    <row r="1239" spans="1:4" x14ac:dyDescent="0.25">
      <c r="A1239" t="s">
        <v>24</v>
      </c>
      <c r="B1239" t="s">
        <v>6413</v>
      </c>
      <c r="C1239" t="s">
        <v>2173</v>
      </c>
      <c r="D1239" s="10">
        <v>7.8</v>
      </c>
    </row>
    <row r="1240" spans="1:4" x14ac:dyDescent="0.25">
      <c r="A1240" t="s">
        <v>24</v>
      </c>
      <c r="B1240" t="s">
        <v>6413</v>
      </c>
      <c r="C1240" t="s">
        <v>3509</v>
      </c>
      <c r="D1240" s="10">
        <v>7.8</v>
      </c>
    </row>
    <row r="1241" spans="1:4" x14ac:dyDescent="0.25">
      <c r="A1241" t="s">
        <v>5592</v>
      </c>
      <c r="B1241" t="s">
        <v>6489</v>
      </c>
      <c r="C1241" t="s">
        <v>449</v>
      </c>
      <c r="D1241" s="10">
        <v>7.8</v>
      </c>
    </row>
    <row r="1242" spans="1:4" x14ac:dyDescent="0.25">
      <c r="A1242" t="s">
        <v>5592</v>
      </c>
      <c r="B1242" t="s">
        <v>6489</v>
      </c>
      <c r="C1242" t="s">
        <v>317</v>
      </c>
      <c r="D1242" s="10">
        <v>7.8</v>
      </c>
    </row>
    <row r="1243" spans="1:4" x14ac:dyDescent="0.25">
      <c r="A1243" t="s">
        <v>5592</v>
      </c>
      <c r="B1243" t="s">
        <v>6489</v>
      </c>
      <c r="C1243" t="s">
        <v>3509</v>
      </c>
      <c r="D1243" s="10">
        <v>7.8</v>
      </c>
    </row>
    <row r="1244" spans="1:4" x14ac:dyDescent="0.25">
      <c r="A1244" t="s">
        <v>6535</v>
      </c>
      <c r="B1244" t="s">
        <v>6537</v>
      </c>
      <c r="C1244" t="s">
        <v>449</v>
      </c>
      <c r="D1244" s="10">
        <v>7.8</v>
      </c>
    </row>
    <row r="1245" spans="1:4" x14ac:dyDescent="0.25">
      <c r="A1245" t="s">
        <v>6535</v>
      </c>
      <c r="B1245" t="s">
        <v>6537</v>
      </c>
      <c r="C1245" t="s">
        <v>317</v>
      </c>
      <c r="D1245" s="10">
        <v>7.8</v>
      </c>
    </row>
    <row r="1246" spans="1:4" x14ac:dyDescent="0.25">
      <c r="A1246" t="s">
        <v>6535</v>
      </c>
      <c r="B1246" t="s">
        <v>6537</v>
      </c>
      <c r="C1246" t="s">
        <v>6665</v>
      </c>
      <c r="D1246" s="10">
        <v>7.8</v>
      </c>
    </row>
    <row r="1247" spans="1:4" x14ac:dyDescent="0.25">
      <c r="A1247" t="s">
        <v>6535</v>
      </c>
      <c r="B1247" t="s">
        <v>6537</v>
      </c>
      <c r="C1247" t="s">
        <v>5087</v>
      </c>
      <c r="D1247" s="10">
        <v>7.8</v>
      </c>
    </row>
    <row r="1248" spans="1:4" x14ac:dyDescent="0.25">
      <c r="A1248" t="s">
        <v>1902</v>
      </c>
      <c r="B1248" t="s">
        <v>6547</v>
      </c>
      <c r="C1248" t="s">
        <v>1165</v>
      </c>
      <c r="D1248" s="10">
        <v>7.8</v>
      </c>
    </row>
    <row r="1249" spans="1:4" x14ac:dyDescent="0.25">
      <c r="A1249" t="s">
        <v>1902</v>
      </c>
      <c r="B1249" t="s">
        <v>6547</v>
      </c>
      <c r="C1249" t="s">
        <v>6665</v>
      </c>
      <c r="D1249" s="10">
        <v>7.8</v>
      </c>
    </row>
    <row r="1250" spans="1:4" x14ac:dyDescent="0.25">
      <c r="A1250" t="s">
        <v>6555</v>
      </c>
      <c r="B1250" t="s">
        <v>6557</v>
      </c>
      <c r="C1250" t="s">
        <v>6133</v>
      </c>
      <c r="D1250" s="10">
        <v>7.8</v>
      </c>
    </row>
    <row r="1251" spans="1:4" x14ac:dyDescent="0.25">
      <c r="A1251" t="s">
        <v>6555</v>
      </c>
      <c r="B1251" t="s">
        <v>6557</v>
      </c>
      <c r="C1251" t="s">
        <v>428</v>
      </c>
      <c r="D1251" s="10">
        <v>7.8</v>
      </c>
    </row>
    <row r="1252" spans="1:4" x14ac:dyDescent="0.25">
      <c r="A1252" t="s">
        <v>6555</v>
      </c>
      <c r="B1252" t="s">
        <v>6557</v>
      </c>
      <c r="C1252" t="s">
        <v>5888</v>
      </c>
      <c r="D1252" s="10">
        <v>7.8</v>
      </c>
    </row>
    <row r="1253" spans="1:4" x14ac:dyDescent="0.25">
      <c r="A1253" t="s">
        <v>6203</v>
      </c>
      <c r="B1253" t="s">
        <v>6571</v>
      </c>
      <c r="C1253" t="s">
        <v>676</v>
      </c>
      <c r="D1253" s="10">
        <v>7.8</v>
      </c>
    </row>
    <row r="1254" spans="1:4" x14ac:dyDescent="0.25">
      <c r="A1254" t="s">
        <v>6203</v>
      </c>
      <c r="B1254" t="s">
        <v>6571</v>
      </c>
      <c r="C1254" t="s">
        <v>1165</v>
      </c>
      <c r="D1254" s="10">
        <v>7.8</v>
      </c>
    </row>
    <row r="1255" spans="1:4" x14ac:dyDescent="0.25">
      <c r="A1255" t="s">
        <v>3483</v>
      </c>
      <c r="B1255" t="s">
        <v>6676</v>
      </c>
      <c r="C1255" t="s">
        <v>676</v>
      </c>
      <c r="D1255" s="10">
        <v>7.8</v>
      </c>
    </row>
    <row r="1256" spans="1:4" x14ac:dyDescent="0.25">
      <c r="A1256" t="s">
        <v>3483</v>
      </c>
      <c r="B1256" t="s">
        <v>6676</v>
      </c>
      <c r="C1256" t="s">
        <v>5087</v>
      </c>
      <c r="D1256" s="10">
        <v>7.8</v>
      </c>
    </row>
    <row r="1257" spans="1:4" x14ac:dyDescent="0.25">
      <c r="A1257" t="s">
        <v>4244</v>
      </c>
      <c r="B1257" t="s">
        <v>6681</v>
      </c>
      <c r="C1257" t="s">
        <v>1165</v>
      </c>
      <c r="D1257" s="10">
        <v>7.8</v>
      </c>
    </row>
    <row r="1258" spans="1:4" x14ac:dyDescent="0.25">
      <c r="A1258" t="s">
        <v>4244</v>
      </c>
      <c r="B1258" t="s">
        <v>6681</v>
      </c>
      <c r="C1258" t="s">
        <v>6665</v>
      </c>
      <c r="D1258" s="10">
        <v>7.8</v>
      </c>
    </row>
    <row r="1259" spans="1:4" x14ac:dyDescent="0.25">
      <c r="A1259" t="s">
        <v>942</v>
      </c>
      <c r="B1259" t="s">
        <v>6769</v>
      </c>
      <c r="C1259" t="s">
        <v>3894</v>
      </c>
      <c r="D1259" s="10">
        <v>7.8</v>
      </c>
    </row>
    <row r="1260" spans="1:4" x14ac:dyDescent="0.25">
      <c r="A1260" t="s">
        <v>942</v>
      </c>
      <c r="B1260" t="s">
        <v>6769</v>
      </c>
      <c r="C1260" t="s">
        <v>6133</v>
      </c>
      <c r="D1260" s="10">
        <v>7.8</v>
      </c>
    </row>
    <row r="1261" spans="1:4" x14ac:dyDescent="0.25">
      <c r="A1261" t="s">
        <v>942</v>
      </c>
      <c r="B1261" t="s">
        <v>6769</v>
      </c>
      <c r="C1261" t="s">
        <v>428</v>
      </c>
      <c r="D1261" s="10">
        <v>7.8</v>
      </c>
    </row>
    <row r="1262" spans="1:4" x14ac:dyDescent="0.25">
      <c r="A1262" t="s">
        <v>942</v>
      </c>
      <c r="B1262" t="s">
        <v>6769</v>
      </c>
      <c r="C1262" t="s">
        <v>4056</v>
      </c>
      <c r="D1262" s="10">
        <v>7.8</v>
      </c>
    </row>
    <row r="1263" spans="1:4" x14ac:dyDescent="0.25">
      <c r="A1263" t="s">
        <v>6831</v>
      </c>
      <c r="B1263" t="s">
        <v>6833</v>
      </c>
      <c r="C1263" t="s">
        <v>3894</v>
      </c>
      <c r="D1263" s="10">
        <v>7.8</v>
      </c>
    </row>
    <row r="1264" spans="1:4" x14ac:dyDescent="0.25">
      <c r="A1264" t="s">
        <v>6831</v>
      </c>
      <c r="B1264" t="s">
        <v>6833</v>
      </c>
      <c r="C1264" t="s">
        <v>676</v>
      </c>
      <c r="D1264" s="10">
        <v>7.8</v>
      </c>
    </row>
    <row r="1265" spans="1:4" x14ac:dyDescent="0.25">
      <c r="A1265" t="s">
        <v>6831</v>
      </c>
      <c r="B1265" t="s">
        <v>6833</v>
      </c>
      <c r="C1265" t="s">
        <v>1165</v>
      </c>
      <c r="D1265" s="10">
        <v>7.8</v>
      </c>
    </row>
    <row r="1266" spans="1:4" x14ac:dyDescent="0.25">
      <c r="A1266" t="s">
        <v>6923</v>
      </c>
      <c r="B1266" t="s">
        <v>6924</v>
      </c>
      <c r="C1266" t="s">
        <v>449</v>
      </c>
      <c r="D1266" s="10">
        <v>7.8</v>
      </c>
    </row>
    <row r="1267" spans="1:4" x14ac:dyDescent="0.25">
      <c r="A1267" t="s">
        <v>6923</v>
      </c>
      <c r="B1267" t="s">
        <v>6924</v>
      </c>
      <c r="C1267" t="s">
        <v>8145</v>
      </c>
      <c r="D1267" s="10">
        <v>7.8</v>
      </c>
    </row>
    <row r="1268" spans="1:4" x14ac:dyDescent="0.25">
      <c r="A1268" t="s">
        <v>6923</v>
      </c>
      <c r="B1268" t="s">
        <v>6924</v>
      </c>
      <c r="C1268" t="s">
        <v>1165</v>
      </c>
      <c r="D1268" s="10">
        <v>7.8</v>
      </c>
    </row>
    <row r="1269" spans="1:4" x14ac:dyDescent="0.25">
      <c r="A1269" t="s">
        <v>4323</v>
      </c>
      <c r="B1269" t="s">
        <v>6984</v>
      </c>
      <c r="C1269" t="s">
        <v>4512</v>
      </c>
      <c r="D1269" s="10">
        <v>7.8</v>
      </c>
    </row>
    <row r="1270" spans="1:4" x14ac:dyDescent="0.25">
      <c r="A1270" t="s">
        <v>4323</v>
      </c>
      <c r="B1270" t="s">
        <v>6984</v>
      </c>
      <c r="C1270" t="s">
        <v>8145</v>
      </c>
      <c r="D1270" s="10">
        <v>7.8</v>
      </c>
    </row>
    <row r="1271" spans="1:4" x14ac:dyDescent="0.25">
      <c r="A1271" t="s">
        <v>4323</v>
      </c>
      <c r="B1271" t="s">
        <v>6984</v>
      </c>
      <c r="C1271" t="s">
        <v>3034</v>
      </c>
      <c r="D1271" s="10">
        <v>7.8</v>
      </c>
    </row>
    <row r="1272" spans="1:4" x14ac:dyDescent="0.25">
      <c r="A1272" t="s">
        <v>4323</v>
      </c>
      <c r="B1272" t="s">
        <v>6984</v>
      </c>
      <c r="C1272" t="s">
        <v>7682</v>
      </c>
      <c r="D1272" s="10">
        <v>7.8</v>
      </c>
    </row>
    <row r="1273" spans="1:4" x14ac:dyDescent="0.25">
      <c r="A1273" t="s">
        <v>4323</v>
      </c>
      <c r="B1273" t="s">
        <v>6984</v>
      </c>
      <c r="C1273" t="s">
        <v>3509</v>
      </c>
      <c r="D1273" s="10">
        <v>7.8</v>
      </c>
    </row>
    <row r="1274" spans="1:4" x14ac:dyDescent="0.25">
      <c r="A1274" t="s">
        <v>627</v>
      </c>
      <c r="B1274" t="s">
        <v>7024</v>
      </c>
      <c r="C1274" t="s">
        <v>8145</v>
      </c>
      <c r="D1274" s="10">
        <v>7.8</v>
      </c>
    </row>
    <row r="1275" spans="1:4" x14ac:dyDescent="0.25">
      <c r="A1275" t="s">
        <v>627</v>
      </c>
      <c r="B1275" t="s">
        <v>7024</v>
      </c>
      <c r="C1275" t="s">
        <v>1165</v>
      </c>
      <c r="D1275" s="10">
        <v>7.8</v>
      </c>
    </row>
    <row r="1276" spans="1:4" x14ac:dyDescent="0.25">
      <c r="A1276" t="s">
        <v>7039</v>
      </c>
      <c r="B1276" t="s">
        <v>7040</v>
      </c>
      <c r="C1276" t="s">
        <v>1165</v>
      </c>
      <c r="D1276" s="10">
        <v>7.8</v>
      </c>
    </row>
    <row r="1277" spans="1:4" x14ac:dyDescent="0.25">
      <c r="A1277" t="s">
        <v>7039</v>
      </c>
      <c r="B1277" t="s">
        <v>7040</v>
      </c>
      <c r="C1277" t="s">
        <v>6665</v>
      </c>
      <c r="D1277" s="10">
        <v>7.8</v>
      </c>
    </row>
    <row r="1278" spans="1:4" x14ac:dyDescent="0.25">
      <c r="A1278" t="s">
        <v>5849</v>
      </c>
      <c r="B1278" t="s">
        <v>7044</v>
      </c>
      <c r="C1278" t="s">
        <v>1165</v>
      </c>
      <c r="D1278" s="10">
        <v>7.8</v>
      </c>
    </row>
    <row r="1279" spans="1:4" x14ac:dyDescent="0.25">
      <c r="A1279" t="s">
        <v>5849</v>
      </c>
      <c r="B1279" t="s">
        <v>7044</v>
      </c>
      <c r="C1279" t="s">
        <v>6665</v>
      </c>
      <c r="D1279" s="10">
        <v>7.8</v>
      </c>
    </row>
    <row r="1280" spans="1:4" x14ac:dyDescent="0.25">
      <c r="A1280" t="s">
        <v>5849</v>
      </c>
      <c r="B1280" t="s">
        <v>7044</v>
      </c>
      <c r="C1280" t="s">
        <v>8146</v>
      </c>
      <c r="D1280" s="10">
        <v>7.8</v>
      </c>
    </row>
    <row r="1281" spans="1:4" x14ac:dyDescent="0.25">
      <c r="A1281" t="s">
        <v>6478</v>
      </c>
      <c r="B1281" t="s">
        <v>7198</v>
      </c>
      <c r="C1281" t="s">
        <v>1165</v>
      </c>
      <c r="D1281" s="10">
        <v>7.8</v>
      </c>
    </row>
    <row r="1282" spans="1:4" x14ac:dyDescent="0.25">
      <c r="A1282" t="s">
        <v>6478</v>
      </c>
      <c r="B1282" t="s">
        <v>7198</v>
      </c>
      <c r="C1282" t="s">
        <v>6133</v>
      </c>
      <c r="D1282" s="10">
        <v>7.8</v>
      </c>
    </row>
    <row r="1283" spans="1:4" x14ac:dyDescent="0.25">
      <c r="A1283" t="s">
        <v>2058</v>
      </c>
      <c r="B1283" t="s">
        <v>3078</v>
      </c>
      <c r="C1283" t="s">
        <v>8145</v>
      </c>
      <c r="D1283" s="10">
        <v>7.8</v>
      </c>
    </row>
    <row r="1284" spans="1:4" x14ac:dyDescent="0.25">
      <c r="A1284" t="s">
        <v>2058</v>
      </c>
      <c r="B1284" t="s">
        <v>3078</v>
      </c>
      <c r="C1284" t="s">
        <v>1165</v>
      </c>
      <c r="D1284" s="10">
        <v>7.8</v>
      </c>
    </row>
    <row r="1285" spans="1:4" x14ac:dyDescent="0.25">
      <c r="A1285" t="s">
        <v>2058</v>
      </c>
      <c r="B1285" t="s">
        <v>3078</v>
      </c>
      <c r="C1285" t="s">
        <v>8143</v>
      </c>
      <c r="D1285" s="10">
        <v>7.8</v>
      </c>
    </row>
    <row r="1286" spans="1:4" x14ac:dyDescent="0.25">
      <c r="A1286" t="s">
        <v>2058</v>
      </c>
      <c r="B1286" t="s">
        <v>3078</v>
      </c>
      <c r="C1286" t="s">
        <v>3509</v>
      </c>
      <c r="D1286" s="10">
        <v>7.8</v>
      </c>
    </row>
    <row r="1287" spans="1:4" x14ac:dyDescent="0.25">
      <c r="A1287" t="s">
        <v>7572</v>
      </c>
      <c r="B1287" t="s">
        <v>7573</v>
      </c>
      <c r="C1287" t="s">
        <v>676</v>
      </c>
      <c r="D1287" s="10">
        <v>7.8</v>
      </c>
    </row>
    <row r="1288" spans="1:4" x14ac:dyDescent="0.25">
      <c r="A1288" t="s">
        <v>7572</v>
      </c>
      <c r="B1288" t="s">
        <v>7573</v>
      </c>
      <c r="C1288" t="s">
        <v>5888</v>
      </c>
      <c r="D1288" s="10">
        <v>7.8</v>
      </c>
    </row>
    <row r="1289" spans="1:4" x14ac:dyDescent="0.25">
      <c r="A1289" t="s">
        <v>7572</v>
      </c>
      <c r="B1289" t="s">
        <v>7573</v>
      </c>
      <c r="C1289" t="s">
        <v>6665</v>
      </c>
      <c r="D1289" s="10">
        <v>7.8</v>
      </c>
    </row>
    <row r="1290" spans="1:4" x14ac:dyDescent="0.25">
      <c r="A1290" t="s">
        <v>7762</v>
      </c>
      <c r="B1290" t="s">
        <v>7763</v>
      </c>
      <c r="C1290" t="s">
        <v>3034</v>
      </c>
      <c r="D1290" s="10">
        <v>7.8</v>
      </c>
    </row>
    <row r="1291" spans="1:4" x14ac:dyDescent="0.25">
      <c r="A1291" t="s">
        <v>7762</v>
      </c>
      <c r="B1291" t="s">
        <v>7763</v>
      </c>
      <c r="C1291" t="s">
        <v>8144</v>
      </c>
      <c r="D1291" s="10">
        <v>7.8</v>
      </c>
    </row>
    <row r="1292" spans="1:4" x14ac:dyDescent="0.25">
      <c r="A1292" t="s">
        <v>7873</v>
      </c>
      <c r="B1292" t="s">
        <v>7874</v>
      </c>
      <c r="C1292" t="s">
        <v>3034</v>
      </c>
      <c r="D1292" s="10">
        <v>7.8</v>
      </c>
    </row>
    <row r="1293" spans="1:4" x14ac:dyDescent="0.25">
      <c r="A1293" t="s">
        <v>2416</v>
      </c>
      <c r="B1293" t="s">
        <v>8088</v>
      </c>
      <c r="C1293" t="s">
        <v>676</v>
      </c>
      <c r="D1293" s="10">
        <v>7.8</v>
      </c>
    </row>
    <row r="1294" spans="1:4" x14ac:dyDescent="0.25">
      <c r="A1294" t="s">
        <v>8133</v>
      </c>
      <c r="B1294" t="s">
        <v>8134</v>
      </c>
      <c r="C1294" t="s">
        <v>8145</v>
      </c>
      <c r="D1294" s="10">
        <v>7.8</v>
      </c>
    </row>
    <row r="1295" spans="1:4" x14ac:dyDescent="0.25">
      <c r="A1295" t="s">
        <v>8133</v>
      </c>
      <c r="B1295" t="s">
        <v>8134</v>
      </c>
      <c r="C1295" t="s">
        <v>1165</v>
      </c>
      <c r="D1295" s="10">
        <v>7.8</v>
      </c>
    </row>
    <row r="1296" spans="1:4" x14ac:dyDescent="0.25">
      <c r="A1296" t="s">
        <v>8</v>
      </c>
      <c r="B1296" t="s">
        <v>70</v>
      </c>
      <c r="C1296" t="s">
        <v>1165</v>
      </c>
      <c r="D1296" s="10">
        <v>7.7</v>
      </c>
    </row>
    <row r="1297" spans="1:4" x14ac:dyDescent="0.25">
      <c r="A1297" t="s">
        <v>8</v>
      </c>
      <c r="B1297" t="s">
        <v>70</v>
      </c>
      <c r="C1297" t="s">
        <v>6665</v>
      </c>
      <c r="D1297" s="10">
        <v>7.7</v>
      </c>
    </row>
    <row r="1298" spans="1:4" x14ac:dyDescent="0.25">
      <c r="A1298" t="s">
        <v>338</v>
      </c>
      <c r="B1298" t="s">
        <v>340</v>
      </c>
      <c r="C1298" t="s">
        <v>449</v>
      </c>
      <c r="D1298" s="10">
        <v>7.7</v>
      </c>
    </row>
    <row r="1299" spans="1:4" x14ac:dyDescent="0.25">
      <c r="A1299" t="s">
        <v>338</v>
      </c>
      <c r="B1299" t="s">
        <v>340</v>
      </c>
      <c r="C1299" t="s">
        <v>1165</v>
      </c>
      <c r="D1299" s="10">
        <v>7.7</v>
      </c>
    </row>
    <row r="1300" spans="1:4" x14ac:dyDescent="0.25">
      <c r="A1300" t="s">
        <v>338</v>
      </c>
      <c r="B1300" t="s">
        <v>340</v>
      </c>
      <c r="C1300" t="s">
        <v>7682</v>
      </c>
      <c r="D1300" s="10">
        <v>7.7</v>
      </c>
    </row>
    <row r="1301" spans="1:4" x14ac:dyDescent="0.25">
      <c r="A1301" t="s">
        <v>338</v>
      </c>
      <c r="B1301" t="s">
        <v>340</v>
      </c>
      <c r="C1301" t="s">
        <v>8146</v>
      </c>
      <c r="D1301" s="10">
        <v>7.7</v>
      </c>
    </row>
    <row r="1302" spans="1:4" x14ac:dyDescent="0.25">
      <c r="A1302" t="s">
        <v>35</v>
      </c>
      <c r="B1302" t="s">
        <v>351</v>
      </c>
      <c r="C1302" t="s">
        <v>449</v>
      </c>
      <c r="D1302" s="10">
        <v>7.7</v>
      </c>
    </row>
    <row r="1303" spans="1:4" x14ac:dyDescent="0.25">
      <c r="A1303" t="s">
        <v>35</v>
      </c>
      <c r="B1303" t="s">
        <v>351</v>
      </c>
      <c r="C1303" t="s">
        <v>1165</v>
      </c>
      <c r="D1303" s="10">
        <v>7.7</v>
      </c>
    </row>
    <row r="1304" spans="1:4" x14ac:dyDescent="0.25">
      <c r="A1304" t="s">
        <v>35</v>
      </c>
      <c r="B1304" t="s">
        <v>351</v>
      </c>
      <c r="C1304" t="s">
        <v>8143</v>
      </c>
      <c r="D1304" s="10">
        <v>7.7</v>
      </c>
    </row>
    <row r="1305" spans="1:4" x14ac:dyDescent="0.25">
      <c r="A1305" t="s">
        <v>35</v>
      </c>
      <c r="B1305" t="s">
        <v>351</v>
      </c>
      <c r="C1305" t="s">
        <v>4161</v>
      </c>
      <c r="D1305" s="10">
        <v>7.7</v>
      </c>
    </row>
    <row r="1306" spans="1:4" x14ac:dyDescent="0.25">
      <c r="A1306" t="s">
        <v>123</v>
      </c>
      <c r="B1306" t="s">
        <v>575</v>
      </c>
      <c r="C1306" t="s">
        <v>449</v>
      </c>
      <c r="D1306" s="10">
        <v>7.7</v>
      </c>
    </row>
    <row r="1307" spans="1:4" x14ac:dyDescent="0.25">
      <c r="A1307" t="s">
        <v>123</v>
      </c>
      <c r="B1307" t="s">
        <v>575</v>
      </c>
      <c r="C1307" t="s">
        <v>8143</v>
      </c>
      <c r="D1307" s="10">
        <v>7.7</v>
      </c>
    </row>
    <row r="1308" spans="1:4" x14ac:dyDescent="0.25">
      <c r="A1308" t="s">
        <v>123</v>
      </c>
      <c r="B1308" t="s">
        <v>575</v>
      </c>
      <c r="C1308" t="s">
        <v>4161</v>
      </c>
      <c r="D1308" s="10">
        <v>7.7</v>
      </c>
    </row>
    <row r="1309" spans="1:4" x14ac:dyDescent="0.25">
      <c r="A1309" t="s">
        <v>123</v>
      </c>
      <c r="B1309" t="s">
        <v>575</v>
      </c>
      <c r="C1309" t="s">
        <v>3509</v>
      </c>
      <c r="D1309" s="10">
        <v>7.7</v>
      </c>
    </row>
    <row r="1310" spans="1:4" x14ac:dyDescent="0.25">
      <c r="A1310" t="s">
        <v>60</v>
      </c>
      <c r="B1310" t="s">
        <v>674</v>
      </c>
      <c r="C1310" t="s">
        <v>1165</v>
      </c>
      <c r="D1310" s="10">
        <v>7.7</v>
      </c>
    </row>
    <row r="1311" spans="1:4" x14ac:dyDescent="0.25">
      <c r="A1311" t="s">
        <v>60</v>
      </c>
      <c r="B1311" t="s">
        <v>674</v>
      </c>
      <c r="C1311" t="s">
        <v>7682</v>
      </c>
      <c r="D1311" s="10">
        <v>7.7</v>
      </c>
    </row>
    <row r="1312" spans="1:4" x14ac:dyDescent="0.25">
      <c r="A1312" t="s">
        <v>60</v>
      </c>
      <c r="B1312" t="s">
        <v>674</v>
      </c>
      <c r="C1312" t="s">
        <v>8146</v>
      </c>
      <c r="D1312" s="10">
        <v>7.7</v>
      </c>
    </row>
    <row r="1313" spans="1:4" x14ac:dyDescent="0.25">
      <c r="A1313" t="s">
        <v>678</v>
      </c>
      <c r="B1313" t="s">
        <v>679</v>
      </c>
      <c r="C1313" t="s">
        <v>449</v>
      </c>
      <c r="D1313" s="10">
        <v>7.7</v>
      </c>
    </row>
    <row r="1314" spans="1:4" x14ac:dyDescent="0.25">
      <c r="A1314" t="s">
        <v>678</v>
      </c>
      <c r="B1314" t="s">
        <v>679</v>
      </c>
      <c r="C1314" t="s">
        <v>317</v>
      </c>
      <c r="D1314" s="10">
        <v>7.7</v>
      </c>
    </row>
    <row r="1315" spans="1:4" x14ac:dyDescent="0.25">
      <c r="A1315" t="s">
        <v>678</v>
      </c>
      <c r="B1315" t="s">
        <v>679</v>
      </c>
      <c r="C1315" t="s">
        <v>4161</v>
      </c>
      <c r="D1315" s="10">
        <v>7.7</v>
      </c>
    </row>
    <row r="1316" spans="1:4" x14ac:dyDescent="0.25">
      <c r="A1316" t="s">
        <v>137</v>
      </c>
      <c r="B1316" t="s">
        <v>795</v>
      </c>
      <c r="C1316" t="s">
        <v>317</v>
      </c>
      <c r="D1316" s="10">
        <v>7.7</v>
      </c>
    </row>
    <row r="1317" spans="1:4" x14ac:dyDescent="0.25">
      <c r="A1317" t="s">
        <v>137</v>
      </c>
      <c r="B1317" t="s">
        <v>795</v>
      </c>
      <c r="C1317" t="s">
        <v>1165</v>
      </c>
      <c r="D1317" s="10">
        <v>7.7</v>
      </c>
    </row>
    <row r="1318" spans="1:4" x14ac:dyDescent="0.25">
      <c r="A1318" t="s">
        <v>137</v>
      </c>
      <c r="B1318" t="s">
        <v>795</v>
      </c>
      <c r="C1318" t="s">
        <v>6665</v>
      </c>
      <c r="D1318" s="10">
        <v>7.7</v>
      </c>
    </row>
    <row r="1319" spans="1:4" x14ac:dyDescent="0.25">
      <c r="A1319" t="s">
        <v>225</v>
      </c>
      <c r="B1319" t="s">
        <v>864</v>
      </c>
      <c r="C1319" t="s">
        <v>8145</v>
      </c>
      <c r="D1319" s="10">
        <v>7.7</v>
      </c>
    </row>
    <row r="1320" spans="1:4" x14ac:dyDescent="0.25">
      <c r="A1320" t="s">
        <v>225</v>
      </c>
      <c r="B1320" t="s">
        <v>864</v>
      </c>
      <c r="C1320" t="s">
        <v>1165</v>
      </c>
      <c r="D1320" s="10">
        <v>7.7</v>
      </c>
    </row>
    <row r="1321" spans="1:4" x14ac:dyDescent="0.25">
      <c r="A1321" t="s">
        <v>225</v>
      </c>
      <c r="B1321" t="s">
        <v>864</v>
      </c>
      <c r="C1321" t="s">
        <v>7682</v>
      </c>
      <c r="D1321" s="10">
        <v>7.7</v>
      </c>
    </row>
    <row r="1322" spans="1:4" x14ac:dyDescent="0.25">
      <c r="A1322" t="s">
        <v>225</v>
      </c>
      <c r="B1322" t="s">
        <v>864</v>
      </c>
      <c r="C1322" t="s">
        <v>8143</v>
      </c>
      <c r="D1322" s="10">
        <v>7.7</v>
      </c>
    </row>
    <row r="1323" spans="1:4" x14ac:dyDescent="0.25">
      <c r="A1323" t="s">
        <v>225</v>
      </c>
      <c r="B1323" t="s">
        <v>864</v>
      </c>
      <c r="C1323" t="s">
        <v>3509</v>
      </c>
      <c r="D1323" s="10">
        <v>7.7</v>
      </c>
    </row>
    <row r="1324" spans="1:4" x14ac:dyDescent="0.25">
      <c r="A1324" t="s">
        <v>15</v>
      </c>
      <c r="B1324" t="s">
        <v>898</v>
      </c>
      <c r="C1324" t="s">
        <v>8145</v>
      </c>
      <c r="D1324" s="10">
        <v>7.7</v>
      </c>
    </row>
    <row r="1325" spans="1:4" x14ac:dyDescent="0.25">
      <c r="A1325" t="s">
        <v>15</v>
      </c>
      <c r="B1325" t="s">
        <v>898</v>
      </c>
      <c r="C1325" t="s">
        <v>1165</v>
      </c>
      <c r="D1325" s="10">
        <v>7.7</v>
      </c>
    </row>
    <row r="1326" spans="1:4" x14ac:dyDescent="0.25">
      <c r="A1326" t="s">
        <v>15</v>
      </c>
      <c r="B1326" t="s">
        <v>898</v>
      </c>
      <c r="C1326" t="s">
        <v>3509</v>
      </c>
      <c r="D1326" s="10">
        <v>7.7</v>
      </c>
    </row>
    <row r="1327" spans="1:4" x14ac:dyDescent="0.25">
      <c r="A1327" t="s">
        <v>228</v>
      </c>
      <c r="B1327" t="s">
        <v>1172</v>
      </c>
      <c r="C1327" t="s">
        <v>317</v>
      </c>
      <c r="D1327" s="10">
        <v>7.7</v>
      </c>
    </row>
    <row r="1328" spans="1:4" x14ac:dyDescent="0.25">
      <c r="A1328" t="s">
        <v>228</v>
      </c>
      <c r="B1328" t="s">
        <v>1172</v>
      </c>
      <c r="C1328" t="s">
        <v>6133</v>
      </c>
      <c r="D1328" s="10">
        <v>7.7</v>
      </c>
    </row>
    <row r="1329" spans="1:4" x14ac:dyDescent="0.25">
      <c r="A1329" t="s">
        <v>228</v>
      </c>
      <c r="B1329" t="s">
        <v>1172</v>
      </c>
      <c r="C1329" t="s">
        <v>428</v>
      </c>
      <c r="D1329" s="10">
        <v>7.7</v>
      </c>
    </row>
    <row r="1330" spans="1:4" x14ac:dyDescent="0.25">
      <c r="A1330" t="s">
        <v>228</v>
      </c>
      <c r="B1330" t="s">
        <v>1172</v>
      </c>
      <c r="C1330" t="s">
        <v>6665</v>
      </c>
      <c r="D1330" s="10">
        <v>7.7</v>
      </c>
    </row>
    <row r="1331" spans="1:4" x14ac:dyDescent="0.25">
      <c r="A1331" t="s">
        <v>1019</v>
      </c>
      <c r="B1331" t="s">
        <v>1215</v>
      </c>
      <c r="C1331" t="s">
        <v>3894</v>
      </c>
      <c r="D1331" s="10">
        <v>7.7</v>
      </c>
    </row>
    <row r="1332" spans="1:4" x14ac:dyDescent="0.25">
      <c r="A1332" t="s">
        <v>1019</v>
      </c>
      <c r="B1332" t="s">
        <v>1215</v>
      </c>
      <c r="C1332" t="s">
        <v>676</v>
      </c>
      <c r="D1332" s="10">
        <v>7.7</v>
      </c>
    </row>
    <row r="1333" spans="1:4" x14ac:dyDescent="0.25">
      <c r="A1333" t="s">
        <v>1019</v>
      </c>
      <c r="B1333" t="s">
        <v>1215</v>
      </c>
      <c r="C1333" t="s">
        <v>6133</v>
      </c>
      <c r="D1333" s="10">
        <v>7.7</v>
      </c>
    </row>
    <row r="1334" spans="1:4" x14ac:dyDescent="0.25">
      <c r="A1334" t="s">
        <v>35</v>
      </c>
      <c r="B1334" t="s">
        <v>1340</v>
      </c>
      <c r="C1334" t="s">
        <v>449</v>
      </c>
      <c r="D1334" s="10">
        <v>7.7</v>
      </c>
    </row>
    <row r="1335" spans="1:4" x14ac:dyDescent="0.25">
      <c r="A1335" t="s">
        <v>35</v>
      </c>
      <c r="B1335" t="s">
        <v>1340</v>
      </c>
      <c r="C1335" t="s">
        <v>1165</v>
      </c>
      <c r="D1335" s="10">
        <v>7.7</v>
      </c>
    </row>
    <row r="1336" spans="1:4" x14ac:dyDescent="0.25">
      <c r="A1336" t="s">
        <v>35</v>
      </c>
      <c r="B1336" t="s">
        <v>1340</v>
      </c>
      <c r="C1336" t="s">
        <v>428</v>
      </c>
      <c r="D1336" s="10">
        <v>7.7</v>
      </c>
    </row>
    <row r="1337" spans="1:4" x14ac:dyDescent="0.25">
      <c r="A1337" t="s">
        <v>35</v>
      </c>
      <c r="B1337" t="s">
        <v>1340</v>
      </c>
      <c r="C1337" t="s">
        <v>8146</v>
      </c>
      <c r="D1337" s="10">
        <v>7.7</v>
      </c>
    </row>
    <row r="1338" spans="1:4" x14ac:dyDescent="0.25">
      <c r="A1338" t="s">
        <v>1087</v>
      </c>
      <c r="B1338" t="s">
        <v>1392</v>
      </c>
      <c r="C1338" t="s">
        <v>3894</v>
      </c>
      <c r="D1338" s="10">
        <v>7.7</v>
      </c>
    </row>
    <row r="1339" spans="1:4" x14ac:dyDescent="0.25">
      <c r="A1339" t="s">
        <v>1087</v>
      </c>
      <c r="B1339" t="s">
        <v>1392</v>
      </c>
      <c r="C1339" t="s">
        <v>6133</v>
      </c>
      <c r="D1339" s="10">
        <v>7.7</v>
      </c>
    </row>
    <row r="1340" spans="1:4" x14ac:dyDescent="0.25">
      <c r="A1340" t="s">
        <v>1087</v>
      </c>
      <c r="B1340" t="s">
        <v>1392</v>
      </c>
      <c r="C1340" t="s">
        <v>428</v>
      </c>
      <c r="D1340" s="10">
        <v>7.7</v>
      </c>
    </row>
    <row r="1341" spans="1:4" x14ac:dyDescent="0.25">
      <c r="A1341" t="s">
        <v>586</v>
      </c>
      <c r="B1341" t="s">
        <v>1394</v>
      </c>
      <c r="C1341" t="s">
        <v>449</v>
      </c>
      <c r="D1341" s="10">
        <v>7.7</v>
      </c>
    </row>
    <row r="1342" spans="1:4" x14ac:dyDescent="0.25">
      <c r="A1342" t="s">
        <v>586</v>
      </c>
      <c r="B1342" t="s">
        <v>1394</v>
      </c>
      <c r="C1342" t="s">
        <v>8145</v>
      </c>
      <c r="D1342" s="10">
        <v>7.7</v>
      </c>
    </row>
    <row r="1343" spans="1:4" x14ac:dyDescent="0.25">
      <c r="A1343" t="s">
        <v>586</v>
      </c>
      <c r="B1343" t="s">
        <v>1394</v>
      </c>
      <c r="C1343" t="s">
        <v>1165</v>
      </c>
      <c r="D1343" s="10">
        <v>7.7</v>
      </c>
    </row>
    <row r="1344" spans="1:4" x14ac:dyDescent="0.25">
      <c r="A1344" t="s">
        <v>586</v>
      </c>
      <c r="B1344" t="s">
        <v>1394</v>
      </c>
      <c r="C1344" t="s">
        <v>3509</v>
      </c>
      <c r="D1344" s="10">
        <v>7.7</v>
      </c>
    </row>
    <row r="1345" spans="1:4" x14ac:dyDescent="0.25">
      <c r="A1345" t="s">
        <v>1422</v>
      </c>
      <c r="B1345" t="s">
        <v>1640</v>
      </c>
      <c r="C1345" t="s">
        <v>1165</v>
      </c>
      <c r="D1345" s="10">
        <v>7.7</v>
      </c>
    </row>
    <row r="1346" spans="1:4" x14ac:dyDescent="0.25">
      <c r="A1346" t="s">
        <v>1422</v>
      </c>
      <c r="B1346" t="s">
        <v>1640</v>
      </c>
      <c r="C1346" t="s">
        <v>8143</v>
      </c>
      <c r="D1346" s="10">
        <v>7.7</v>
      </c>
    </row>
    <row r="1347" spans="1:4" x14ac:dyDescent="0.25">
      <c r="A1347" t="s">
        <v>1422</v>
      </c>
      <c r="B1347" t="s">
        <v>1640</v>
      </c>
      <c r="C1347" t="s">
        <v>6665</v>
      </c>
      <c r="D1347" s="10">
        <v>7.7</v>
      </c>
    </row>
    <row r="1348" spans="1:4" x14ac:dyDescent="0.25">
      <c r="A1348" t="s">
        <v>1422</v>
      </c>
      <c r="B1348" t="s">
        <v>1640</v>
      </c>
      <c r="C1348" t="s">
        <v>8146</v>
      </c>
      <c r="D1348" s="10">
        <v>7.7</v>
      </c>
    </row>
    <row r="1349" spans="1:4" x14ac:dyDescent="0.25">
      <c r="A1349" t="s">
        <v>1274</v>
      </c>
      <c r="B1349" t="s">
        <v>1642</v>
      </c>
      <c r="C1349" t="s">
        <v>8145</v>
      </c>
      <c r="D1349" s="10">
        <v>7.7</v>
      </c>
    </row>
    <row r="1350" spans="1:4" x14ac:dyDescent="0.25">
      <c r="A1350" t="s">
        <v>1274</v>
      </c>
      <c r="B1350" t="s">
        <v>1642</v>
      </c>
      <c r="C1350" t="s">
        <v>1165</v>
      </c>
      <c r="D1350" s="10">
        <v>7.7</v>
      </c>
    </row>
    <row r="1351" spans="1:4" x14ac:dyDescent="0.25">
      <c r="A1351" t="s">
        <v>1274</v>
      </c>
      <c r="B1351" t="s">
        <v>1642</v>
      </c>
      <c r="C1351" t="s">
        <v>6665</v>
      </c>
      <c r="D1351" s="10">
        <v>7.7</v>
      </c>
    </row>
    <row r="1352" spans="1:4" x14ac:dyDescent="0.25">
      <c r="A1352" t="s">
        <v>1578</v>
      </c>
      <c r="B1352" t="s">
        <v>1647</v>
      </c>
      <c r="C1352" t="s">
        <v>1165</v>
      </c>
      <c r="D1352" s="10">
        <v>7.7</v>
      </c>
    </row>
    <row r="1353" spans="1:4" x14ac:dyDescent="0.25">
      <c r="A1353" t="s">
        <v>1578</v>
      </c>
      <c r="B1353" t="s">
        <v>1647</v>
      </c>
      <c r="C1353" t="s">
        <v>6665</v>
      </c>
      <c r="D1353" s="10">
        <v>7.7</v>
      </c>
    </row>
    <row r="1354" spans="1:4" x14ac:dyDescent="0.25">
      <c r="A1354" t="s">
        <v>479</v>
      </c>
      <c r="B1354" t="s">
        <v>1707</v>
      </c>
      <c r="C1354" t="s">
        <v>676</v>
      </c>
      <c r="D1354" s="10">
        <v>7.7</v>
      </c>
    </row>
    <row r="1355" spans="1:4" x14ac:dyDescent="0.25">
      <c r="A1355" t="s">
        <v>479</v>
      </c>
      <c r="B1355" t="s">
        <v>1707</v>
      </c>
      <c r="C1355" t="s">
        <v>1165</v>
      </c>
      <c r="D1355" s="10">
        <v>7.7</v>
      </c>
    </row>
    <row r="1356" spans="1:4" x14ac:dyDescent="0.25">
      <c r="A1356" t="s">
        <v>479</v>
      </c>
      <c r="B1356" t="s">
        <v>1707</v>
      </c>
      <c r="C1356" t="s">
        <v>6665</v>
      </c>
      <c r="D1356" s="10">
        <v>7.7</v>
      </c>
    </row>
    <row r="1357" spans="1:4" x14ac:dyDescent="0.25">
      <c r="A1357" t="s">
        <v>1835</v>
      </c>
      <c r="B1357" t="s">
        <v>1836</v>
      </c>
      <c r="C1357" t="s">
        <v>8145</v>
      </c>
      <c r="D1357" s="10">
        <v>7.7</v>
      </c>
    </row>
    <row r="1358" spans="1:4" x14ac:dyDescent="0.25">
      <c r="A1358" t="s">
        <v>1835</v>
      </c>
      <c r="B1358" t="s">
        <v>1836</v>
      </c>
      <c r="C1358" t="s">
        <v>8143</v>
      </c>
      <c r="D1358" s="10">
        <v>7.7</v>
      </c>
    </row>
    <row r="1359" spans="1:4" x14ac:dyDescent="0.25">
      <c r="A1359" t="s">
        <v>1835</v>
      </c>
      <c r="B1359" t="s">
        <v>1836</v>
      </c>
      <c r="C1359" t="s">
        <v>3509</v>
      </c>
      <c r="D1359" s="10">
        <v>7.7</v>
      </c>
    </row>
    <row r="1360" spans="1:4" x14ac:dyDescent="0.25">
      <c r="A1360" t="s">
        <v>1913</v>
      </c>
      <c r="B1360" t="s">
        <v>1914</v>
      </c>
      <c r="C1360" t="s">
        <v>449</v>
      </c>
      <c r="D1360" s="10">
        <v>7.7</v>
      </c>
    </row>
    <row r="1361" spans="1:4" x14ac:dyDescent="0.25">
      <c r="A1361" t="s">
        <v>1913</v>
      </c>
      <c r="B1361" t="s">
        <v>1914</v>
      </c>
      <c r="C1361" t="s">
        <v>317</v>
      </c>
      <c r="D1361" s="10">
        <v>7.7</v>
      </c>
    </row>
    <row r="1362" spans="1:4" x14ac:dyDescent="0.25">
      <c r="A1362" t="s">
        <v>1913</v>
      </c>
      <c r="B1362" t="s">
        <v>1914</v>
      </c>
      <c r="C1362" t="s">
        <v>1165</v>
      </c>
      <c r="D1362" s="10">
        <v>7.7</v>
      </c>
    </row>
    <row r="1363" spans="1:4" x14ac:dyDescent="0.25">
      <c r="A1363" t="s">
        <v>1054</v>
      </c>
      <c r="B1363" t="s">
        <v>1954</v>
      </c>
      <c r="C1363" t="s">
        <v>8145</v>
      </c>
      <c r="D1363" s="10">
        <v>7.7</v>
      </c>
    </row>
    <row r="1364" spans="1:4" x14ac:dyDescent="0.25">
      <c r="A1364" t="s">
        <v>1054</v>
      </c>
      <c r="B1364" t="s">
        <v>1954</v>
      </c>
      <c r="C1364" t="s">
        <v>1165</v>
      </c>
      <c r="D1364" s="10">
        <v>7.7</v>
      </c>
    </row>
    <row r="1365" spans="1:4" x14ac:dyDescent="0.25">
      <c r="A1365" t="s">
        <v>1054</v>
      </c>
      <c r="B1365" t="s">
        <v>1954</v>
      </c>
      <c r="C1365" t="s">
        <v>3509</v>
      </c>
      <c r="D1365" s="10">
        <v>7.7</v>
      </c>
    </row>
    <row r="1366" spans="1:4" x14ac:dyDescent="0.25">
      <c r="A1366" t="s">
        <v>1872</v>
      </c>
      <c r="B1366" t="s">
        <v>1970</v>
      </c>
      <c r="C1366" t="s">
        <v>676</v>
      </c>
      <c r="D1366" s="10">
        <v>7.7</v>
      </c>
    </row>
    <row r="1367" spans="1:4" x14ac:dyDescent="0.25">
      <c r="A1367" t="s">
        <v>1872</v>
      </c>
      <c r="B1367" t="s">
        <v>1970</v>
      </c>
      <c r="C1367" t="s">
        <v>1165</v>
      </c>
      <c r="D1367" s="10">
        <v>7.7</v>
      </c>
    </row>
    <row r="1368" spans="1:4" x14ac:dyDescent="0.25">
      <c r="A1368" t="s">
        <v>1872</v>
      </c>
      <c r="B1368" t="s">
        <v>1970</v>
      </c>
      <c r="C1368" t="s">
        <v>6665</v>
      </c>
      <c r="D1368" s="10">
        <v>7.7</v>
      </c>
    </row>
    <row r="1369" spans="1:4" x14ac:dyDescent="0.25">
      <c r="A1369" t="s">
        <v>2041</v>
      </c>
      <c r="B1369" t="s">
        <v>2043</v>
      </c>
      <c r="C1369" t="s">
        <v>4512</v>
      </c>
      <c r="D1369" s="10">
        <v>7.7</v>
      </c>
    </row>
    <row r="1370" spans="1:4" x14ac:dyDescent="0.25">
      <c r="A1370" t="s">
        <v>2041</v>
      </c>
      <c r="B1370" t="s">
        <v>2043</v>
      </c>
      <c r="C1370" t="s">
        <v>1165</v>
      </c>
      <c r="D1370" s="10">
        <v>7.7</v>
      </c>
    </row>
    <row r="1371" spans="1:4" x14ac:dyDescent="0.25">
      <c r="A1371" t="s">
        <v>2041</v>
      </c>
      <c r="B1371" t="s">
        <v>2043</v>
      </c>
      <c r="C1371" t="s">
        <v>7682</v>
      </c>
      <c r="D1371" s="10">
        <v>7.7</v>
      </c>
    </row>
    <row r="1372" spans="1:4" x14ac:dyDescent="0.25">
      <c r="A1372" t="s">
        <v>2041</v>
      </c>
      <c r="B1372" t="s">
        <v>2043</v>
      </c>
      <c r="C1372" t="s">
        <v>3509</v>
      </c>
      <c r="D1372" s="10">
        <v>7.7</v>
      </c>
    </row>
    <row r="1373" spans="1:4" x14ac:dyDescent="0.25">
      <c r="A1373" t="s">
        <v>225</v>
      </c>
      <c r="B1373" t="s">
        <v>2138</v>
      </c>
      <c r="C1373" t="s">
        <v>4512</v>
      </c>
      <c r="D1373" s="10">
        <v>7.7</v>
      </c>
    </row>
    <row r="1374" spans="1:4" x14ac:dyDescent="0.25">
      <c r="A1374" t="s">
        <v>225</v>
      </c>
      <c r="B1374" t="s">
        <v>2138</v>
      </c>
      <c r="C1374" t="s">
        <v>1165</v>
      </c>
      <c r="D1374" s="10">
        <v>7.7</v>
      </c>
    </row>
    <row r="1375" spans="1:4" x14ac:dyDescent="0.25">
      <c r="A1375" t="s">
        <v>1290</v>
      </c>
      <c r="B1375" t="s">
        <v>2160</v>
      </c>
      <c r="C1375" t="s">
        <v>4512</v>
      </c>
      <c r="D1375" s="10">
        <v>7.7</v>
      </c>
    </row>
    <row r="1376" spans="1:4" x14ac:dyDescent="0.25">
      <c r="A1376" t="s">
        <v>1290</v>
      </c>
      <c r="B1376" t="s">
        <v>2160</v>
      </c>
      <c r="C1376" t="s">
        <v>1165</v>
      </c>
      <c r="D1376" s="10">
        <v>7.7</v>
      </c>
    </row>
    <row r="1377" spans="1:4" x14ac:dyDescent="0.25">
      <c r="A1377" t="s">
        <v>1290</v>
      </c>
      <c r="B1377" t="s">
        <v>2160</v>
      </c>
      <c r="C1377" t="s">
        <v>4056</v>
      </c>
      <c r="D1377" s="10">
        <v>7.7</v>
      </c>
    </row>
    <row r="1378" spans="1:4" x14ac:dyDescent="0.25">
      <c r="A1378" t="s">
        <v>171</v>
      </c>
      <c r="B1378" t="s">
        <v>2185</v>
      </c>
      <c r="C1378" t="s">
        <v>449</v>
      </c>
      <c r="D1378" s="10">
        <v>7.7</v>
      </c>
    </row>
    <row r="1379" spans="1:4" x14ac:dyDescent="0.25">
      <c r="A1379" t="s">
        <v>171</v>
      </c>
      <c r="B1379" t="s">
        <v>2185</v>
      </c>
      <c r="C1379" t="s">
        <v>317</v>
      </c>
      <c r="D1379" s="10">
        <v>7.7</v>
      </c>
    </row>
    <row r="1380" spans="1:4" x14ac:dyDescent="0.25">
      <c r="A1380" t="s">
        <v>171</v>
      </c>
      <c r="B1380" t="s">
        <v>2185</v>
      </c>
      <c r="C1380" t="s">
        <v>1165</v>
      </c>
      <c r="D1380" s="10">
        <v>7.7</v>
      </c>
    </row>
    <row r="1381" spans="1:4" x14ac:dyDescent="0.25">
      <c r="A1381" t="s">
        <v>171</v>
      </c>
      <c r="B1381" t="s">
        <v>2185</v>
      </c>
      <c r="C1381" t="s">
        <v>6665</v>
      </c>
      <c r="D1381" s="10">
        <v>7.7</v>
      </c>
    </row>
    <row r="1382" spans="1:4" x14ac:dyDescent="0.25">
      <c r="A1382" t="s">
        <v>171</v>
      </c>
      <c r="B1382" t="s">
        <v>2185</v>
      </c>
      <c r="C1382" t="s">
        <v>3509</v>
      </c>
      <c r="D1382" s="10">
        <v>7.7</v>
      </c>
    </row>
    <row r="1383" spans="1:4" x14ac:dyDescent="0.25">
      <c r="A1383" t="s">
        <v>2404</v>
      </c>
      <c r="B1383" t="s">
        <v>2405</v>
      </c>
      <c r="C1383" t="s">
        <v>1165</v>
      </c>
      <c r="D1383" s="10">
        <v>7.7</v>
      </c>
    </row>
    <row r="1384" spans="1:4" x14ac:dyDescent="0.25">
      <c r="A1384" t="s">
        <v>2404</v>
      </c>
      <c r="B1384" t="s">
        <v>2405</v>
      </c>
      <c r="C1384" t="s">
        <v>8144</v>
      </c>
      <c r="D1384" s="10">
        <v>7.7</v>
      </c>
    </row>
    <row r="1385" spans="1:4" x14ac:dyDescent="0.25">
      <c r="A1385" t="s">
        <v>706</v>
      </c>
      <c r="B1385" t="s">
        <v>2459</v>
      </c>
      <c r="C1385" t="s">
        <v>4512</v>
      </c>
      <c r="D1385" s="10">
        <v>7.7</v>
      </c>
    </row>
    <row r="1386" spans="1:4" x14ac:dyDescent="0.25">
      <c r="A1386" t="s">
        <v>706</v>
      </c>
      <c r="B1386" t="s">
        <v>2459</v>
      </c>
      <c r="C1386" t="s">
        <v>1165</v>
      </c>
      <c r="D1386" s="10">
        <v>7.7</v>
      </c>
    </row>
    <row r="1387" spans="1:4" x14ac:dyDescent="0.25">
      <c r="A1387" t="s">
        <v>706</v>
      </c>
      <c r="B1387" t="s">
        <v>2459</v>
      </c>
      <c r="C1387" t="s">
        <v>8144</v>
      </c>
      <c r="D1387" s="10">
        <v>7.7</v>
      </c>
    </row>
    <row r="1388" spans="1:4" x14ac:dyDescent="0.25">
      <c r="A1388" t="s">
        <v>2409</v>
      </c>
      <c r="B1388" t="s">
        <v>2462</v>
      </c>
      <c r="C1388" t="s">
        <v>317</v>
      </c>
      <c r="D1388" s="10">
        <v>7.7</v>
      </c>
    </row>
    <row r="1389" spans="1:4" x14ac:dyDescent="0.25">
      <c r="A1389" t="s">
        <v>2409</v>
      </c>
      <c r="B1389" t="s">
        <v>2462</v>
      </c>
      <c r="C1389" t="s">
        <v>1165</v>
      </c>
      <c r="D1389" s="10">
        <v>7.7</v>
      </c>
    </row>
    <row r="1390" spans="1:4" x14ac:dyDescent="0.25">
      <c r="A1390" t="s">
        <v>2409</v>
      </c>
      <c r="B1390" t="s">
        <v>2462</v>
      </c>
      <c r="C1390" t="s">
        <v>5087</v>
      </c>
      <c r="D1390" s="10">
        <v>7.7</v>
      </c>
    </row>
    <row r="1391" spans="1:4" x14ac:dyDescent="0.25">
      <c r="A1391" t="s">
        <v>1727</v>
      </c>
      <c r="B1391" t="s">
        <v>2491</v>
      </c>
      <c r="C1391" t="s">
        <v>4512</v>
      </c>
      <c r="D1391" s="10">
        <v>7.7</v>
      </c>
    </row>
    <row r="1392" spans="1:4" x14ac:dyDescent="0.25">
      <c r="A1392" t="s">
        <v>1727</v>
      </c>
      <c r="B1392" t="s">
        <v>2491</v>
      </c>
      <c r="C1392" t="s">
        <v>1165</v>
      </c>
      <c r="D1392" s="10">
        <v>7.7</v>
      </c>
    </row>
    <row r="1393" spans="1:4" x14ac:dyDescent="0.25">
      <c r="A1393" t="s">
        <v>1727</v>
      </c>
      <c r="B1393" t="s">
        <v>2491</v>
      </c>
      <c r="C1393" t="s">
        <v>7682</v>
      </c>
      <c r="D1393" s="10">
        <v>7.7</v>
      </c>
    </row>
    <row r="1394" spans="1:4" x14ac:dyDescent="0.25">
      <c r="A1394" t="s">
        <v>1727</v>
      </c>
      <c r="B1394" t="s">
        <v>2491</v>
      </c>
      <c r="C1394" t="s">
        <v>6665</v>
      </c>
      <c r="D1394" s="10">
        <v>7.7</v>
      </c>
    </row>
    <row r="1395" spans="1:4" x14ac:dyDescent="0.25">
      <c r="A1395" t="s">
        <v>2622</v>
      </c>
      <c r="B1395" t="s">
        <v>2623</v>
      </c>
      <c r="C1395" t="s">
        <v>317</v>
      </c>
      <c r="D1395" s="10">
        <v>7.7</v>
      </c>
    </row>
    <row r="1396" spans="1:4" x14ac:dyDescent="0.25">
      <c r="A1396" t="s">
        <v>2622</v>
      </c>
      <c r="B1396" t="s">
        <v>2623</v>
      </c>
      <c r="C1396" t="s">
        <v>3894</v>
      </c>
      <c r="D1396" s="10">
        <v>7.7</v>
      </c>
    </row>
    <row r="1397" spans="1:4" x14ac:dyDescent="0.25">
      <c r="A1397" t="s">
        <v>2622</v>
      </c>
      <c r="B1397" t="s">
        <v>2623</v>
      </c>
      <c r="C1397" t="s">
        <v>6133</v>
      </c>
      <c r="D1397" s="10">
        <v>7.7</v>
      </c>
    </row>
    <row r="1398" spans="1:4" x14ac:dyDescent="0.25">
      <c r="A1398" t="s">
        <v>2622</v>
      </c>
      <c r="B1398" t="s">
        <v>2623</v>
      </c>
      <c r="C1398" t="s">
        <v>428</v>
      </c>
      <c r="D1398" s="10">
        <v>7.7</v>
      </c>
    </row>
    <row r="1399" spans="1:4" x14ac:dyDescent="0.25">
      <c r="A1399" t="s">
        <v>2790</v>
      </c>
      <c r="B1399" t="s">
        <v>2791</v>
      </c>
      <c r="C1399" t="s">
        <v>676</v>
      </c>
      <c r="D1399" s="10">
        <v>7.7</v>
      </c>
    </row>
    <row r="1400" spans="1:4" x14ac:dyDescent="0.25">
      <c r="A1400" t="s">
        <v>2790</v>
      </c>
      <c r="B1400" t="s">
        <v>2791</v>
      </c>
      <c r="C1400" t="s">
        <v>428</v>
      </c>
      <c r="D1400" s="10">
        <v>7.7</v>
      </c>
    </row>
    <row r="1401" spans="1:4" x14ac:dyDescent="0.25">
      <c r="A1401" t="s">
        <v>2790</v>
      </c>
      <c r="B1401" t="s">
        <v>2791</v>
      </c>
      <c r="C1401" t="s">
        <v>6665</v>
      </c>
      <c r="D1401" s="10">
        <v>7.7</v>
      </c>
    </row>
    <row r="1402" spans="1:4" x14ac:dyDescent="0.25">
      <c r="A1402" t="s">
        <v>280</v>
      </c>
      <c r="B1402" t="s">
        <v>2974</v>
      </c>
      <c r="C1402" t="s">
        <v>1165</v>
      </c>
      <c r="D1402" s="10">
        <v>7.7</v>
      </c>
    </row>
    <row r="1403" spans="1:4" x14ac:dyDescent="0.25">
      <c r="A1403" t="s">
        <v>228</v>
      </c>
      <c r="B1403" t="s">
        <v>3019</v>
      </c>
      <c r="C1403" t="s">
        <v>449</v>
      </c>
      <c r="D1403" s="10">
        <v>7.7</v>
      </c>
    </row>
    <row r="1404" spans="1:4" x14ac:dyDescent="0.25">
      <c r="A1404" t="s">
        <v>228</v>
      </c>
      <c r="B1404" t="s">
        <v>3019</v>
      </c>
      <c r="C1404" t="s">
        <v>676</v>
      </c>
      <c r="D1404" s="10">
        <v>7.7</v>
      </c>
    </row>
    <row r="1405" spans="1:4" x14ac:dyDescent="0.25">
      <c r="A1405" t="s">
        <v>347</v>
      </c>
      <c r="B1405" t="s">
        <v>3084</v>
      </c>
      <c r="C1405" t="s">
        <v>449</v>
      </c>
      <c r="D1405" s="10">
        <v>7.7</v>
      </c>
    </row>
    <row r="1406" spans="1:4" x14ac:dyDescent="0.25">
      <c r="A1406" t="s">
        <v>347</v>
      </c>
      <c r="B1406" t="s">
        <v>3084</v>
      </c>
      <c r="C1406" t="s">
        <v>1165</v>
      </c>
      <c r="D1406" s="10">
        <v>7.7</v>
      </c>
    </row>
    <row r="1407" spans="1:4" x14ac:dyDescent="0.25">
      <c r="A1407" t="s">
        <v>347</v>
      </c>
      <c r="B1407" t="s">
        <v>3084</v>
      </c>
      <c r="C1407" t="s">
        <v>428</v>
      </c>
      <c r="D1407" s="10">
        <v>7.7</v>
      </c>
    </row>
    <row r="1408" spans="1:4" x14ac:dyDescent="0.25">
      <c r="A1408" t="s">
        <v>347</v>
      </c>
      <c r="B1408" t="s">
        <v>3084</v>
      </c>
      <c r="C1408" t="s">
        <v>8143</v>
      </c>
      <c r="D1408" s="10">
        <v>7.7</v>
      </c>
    </row>
    <row r="1409" spans="1:4" x14ac:dyDescent="0.25">
      <c r="A1409" t="s">
        <v>347</v>
      </c>
      <c r="B1409" t="s">
        <v>3084</v>
      </c>
      <c r="C1409" t="s">
        <v>4161</v>
      </c>
      <c r="D1409" s="10">
        <v>7.7</v>
      </c>
    </row>
    <row r="1410" spans="1:4" x14ac:dyDescent="0.25">
      <c r="A1410" t="s">
        <v>347</v>
      </c>
      <c r="B1410" t="s">
        <v>3084</v>
      </c>
      <c r="C1410" t="s">
        <v>3509</v>
      </c>
      <c r="D1410" s="10">
        <v>7.7</v>
      </c>
    </row>
    <row r="1411" spans="1:4" x14ac:dyDescent="0.25">
      <c r="A1411" t="s">
        <v>1626</v>
      </c>
      <c r="B1411" t="s">
        <v>3336</v>
      </c>
      <c r="C1411" t="s">
        <v>1165</v>
      </c>
      <c r="D1411" s="10">
        <v>7.7</v>
      </c>
    </row>
    <row r="1412" spans="1:4" x14ac:dyDescent="0.25">
      <c r="A1412" t="s">
        <v>1626</v>
      </c>
      <c r="B1412" t="s">
        <v>3336</v>
      </c>
      <c r="C1412" t="s">
        <v>7682</v>
      </c>
      <c r="D1412" s="10">
        <v>7.7</v>
      </c>
    </row>
    <row r="1413" spans="1:4" x14ac:dyDescent="0.25">
      <c r="A1413" t="s">
        <v>1626</v>
      </c>
      <c r="B1413" t="s">
        <v>3336</v>
      </c>
      <c r="C1413" t="s">
        <v>8146</v>
      </c>
      <c r="D1413" s="10">
        <v>7.7</v>
      </c>
    </row>
    <row r="1414" spans="1:4" x14ac:dyDescent="0.25">
      <c r="A1414" t="s">
        <v>1920</v>
      </c>
      <c r="B1414" t="s">
        <v>3395</v>
      </c>
      <c r="C1414" t="s">
        <v>1165</v>
      </c>
      <c r="D1414" s="10">
        <v>7.7</v>
      </c>
    </row>
    <row r="1415" spans="1:4" x14ac:dyDescent="0.25">
      <c r="A1415" t="s">
        <v>1920</v>
      </c>
      <c r="B1415" t="s">
        <v>3395</v>
      </c>
      <c r="C1415" t="s">
        <v>6665</v>
      </c>
      <c r="D1415" s="10">
        <v>7.7</v>
      </c>
    </row>
    <row r="1416" spans="1:4" x14ac:dyDescent="0.25">
      <c r="A1416" t="s">
        <v>1434</v>
      </c>
      <c r="B1416" t="s">
        <v>3443</v>
      </c>
      <c r="C1416" t="s">
        <v>317</v>
      </c>
      <c r="D1416" s="10">
        <v>7.7</v>
      </c>
    </row>
    <row r="1417" spans="1:4" x14ac:dyDescent="0.25">
      <c r="A1417" t="s">
        <v>1434</v>
      </c>
      <c r="B1417" t="s">
        <v>3443</v>
      </c>
      <c r="C1417" t="s">
        <v>676</v>
      </c>
      <c r="D1417" s="10">
        <v>7.7</v>
      </c>
    </row>
    <row r="1418" spans="1:4" x14ac:dyDescent="0.25">
      <c r="A1418" t="s">
        <v>1434</v>
      </c>
      <c r="B1418" t="s">
        <v>3443</v>
      </c>
      <c r="C1418" t="s">
        <v>2173</v>
      </c>
      <c r="D1418" s="10">
        <v>7.7</v>
      </c>
    </row>
    <row r="1419" spans="1:4" x14ac:dyDescent="0.25">
      <c r="A1419" t="s">
        <v>1434</v>
      </c>
      <c r="B1419" t="s">
        <v>3443</v>
      </c>
      <c r="C1419" t="s">
        <v>4161</v>
      </c>
      <c r="D1419" s="10">
        <v>7.7</v>
      </c>
    </row>
    <row r="1420" spans="1:4" x14ac:dyDescent="0.25">
      <c r="A1420" t="s">
        <v>1608</v>
      </c>
      <c r="B1420" t="s">
        <v>3546</v>
      </c>
      <c r="C1420" t="s">
        <v>317</v>
      </c>
      <c r="D1420" s="10">
        <v>7.7</v>
      </c>
    </row>
    <row r="1421" spans="1:4" x14ac:dyDescent="0.25">
      <c r="A1421" t="s">
        <v>1608</v>
      </c>
      <c r="B1421" t="s">
        <v>3546</v>
      </c>
      <c r="C1421" t="s">
        <v>1165</v>
      </c>
      <c r="D1421" s="10">
        <v>7.7</v>
      </c>
    </row>
    <row r="1422" spans="1:4" x14ac:dyDescent="0.25">
      <c r="A1422" t="s">
        <v>1608</v>
      </c>
      <c r="B1422" t="s">
        <v>3546</v>
      </c>
      <c r="C1422" t="s">
        <v>3509</v>
      </c>
      <c r="D1422" s="10">
        <v>7.7</v>
      </c>
    </row>
    <row r="1423" spans="1:4" x14ac:dyDescent="0.25">
      <c r="A1423" t="s">
        <v>123</v>
      </c>
      <c r="B1423" t="s">
        <v>3588</v>
      </c>
      <c r="C1423" t="s">
        <v>1165</v>
      </c>
      <c r="D1423" s="10">
        <v>7.7</v>
      </c>
    </row>
    <row r="1424" spans="1:4" x14ac:dyDescent="0.25">
      <c r="A1424" t="s">
        <v>123</v>
      </c>
      <c r="B1424" t="s">
        <v>3588</v>
      </c>
      <c r="C1424" t="s">
        <v>4161</v>
      </c>
      <c r="D1424" s="10">
        <v>7.7</v>
      </c>
    </row>
    <row r="1425" spans="1:4" x14ac:dyDescent="0.25">
      <c r="A1425" t="s">
        <v>377</v>
      </c>
      <c r="B1425" t="s">
        <v>3753</v>
      </c>
      <c r="C1425" t="s">
        <v>1165</v>
      </c>
      <c r="D1425" s="10">
        <v>7.7</v>
      </c>
    </row>
    <row r="1426" spans="1:4" x14ac:dyDescent="0.25">
      <c r="A1426" t="s">
        <v>610</v>
      </c>
      <c r="B1426" t="s">
        <v>3950</v>
      </c>
      <c r="C1426" t="s">
        <v>676</v>
      </c>
      <c r="D1426" s="10">
        <v>7.7</v>
      </c>
    </row>
    <row r="1427" spans="1:4" x14ac:dyDescent="0.25">
      <c r="A1427" t="s">
        <v>610</v>
      </c>
      <c r="B1427" t="s">
        <v>3950</v>
      </c>
      <c r="C1427" t="s">
        <v>1165</v>
      </c>
      <c r="D1427" s="10">
        <v>7.7</v>
      </c>
    </row>
    <row r="1428" spans="1:4" x14ac:dyDescent="0.25">
      <c r="A1428" t="s">
        <v>956</v>
      </c>
      <c r="B1428" t="s">
        <v>3954</v>
      </c>
      <c r="C1428" t="s">
        <v>317</v>
      </c>
      <c r="D1428" s="10">
        <v>7.7</v>
      </c>
    </row>
    <row r="1429" spans="1:4" x14ac:dyDescent="0.25">
      <c r="A1429" t="s">
        <v>956</v>
      </c>
      <c r="B1429" t="s">
        <v>3954</v>
      </c>
      <c r="C1429" t="s">
        <v>676</v>
      </c>
      <c r="D1429" s="10">
        <v>7.7</v>
      </c>
    </row>
    <row r="1430" spans="1:4" x14ac:dyDescent="0.25">
      <c r="A1430" t="s">
        <v>956</v>
      </c>
      <c r="B1430" t="s">
        <v>3954</v>
      </c>
      <c r="C1430" t="s">
        <v>1165</v>
      </c>
      <c r="D1430" s="10">
        <v>7.7</v>
      </c>
    </row>
    <row r="1431" spans="1:4" x14ac:dyDescent="0.25">
      <c r="A1431" t="s">
        <v>354</v>
      </c>
      <c r="B1431" t="s">
        <v>4170</v>
      </c>
      <c r="C1431" t="s">
        <v>1165</v>
      </c>
      <c r="D1431" s="10">
        <v>7.7</v>
      </c>
    </row>
    <row r="1432" spans="1:4" x14ac:dyDescent="0.25">
      <c r="A1432" t="s">
        <v>354</v>
      </c>
      <c r="B1432" t="s">
        <v>4170</v>
      </c>
      <c r="C1432" t="s">
        <v>6665</v>
      </c>
      <c r="D1432" s="10">
        <v>7.7</v>
      </c>
    </row>
    <row r="1433" spans="1:4" x14ac:dyDescent="0.25">
      <c r="A1433" t="s">
        <v>937</v>
      </c>
      <c r="B1433" t="s">
        <v>4225</v>
      </c>
      <c r="C1433" t="s">
        <v>1165</v>
      </c>
      <c r="D1433" s="10">
        <v>7.7</v>
      </c>
    </row>
    <row r="1434" spans="1:4" x14ac:dyDescent="0.25">
      <c r="A1434" t="s">
        <v>163</v>
      </c>
      <c r="B1434" t="s">
        <v>4321</v>
      </c>
      <c r="C1434" t="s">
        <v>8145</v>
      </c>
      <c r="D1434" s="10">
        <v>7.7</v>
      </c>
    </row>
    <row r="1435" spans="1:4" x14ac:dyDescent="0.25">
      <c r="A1435" t="s">
        <v>163</v>
      </c>
      <c r="B1435" t="s">
        <v>4321</v>
      </c>
      <c r="C1435" t="s">
        <v>1165</v>
      </c>
      <c r="D1435" s="10">
        <v>7.7</v>
      </c>
    </row>
    <row r="1436" spans="1:4" x14ac:dyDescent="0.25">
      <c r="A1436" t="s">
        <v>163</v>
      </c>
      <c r="B1436" t="s">
        <v>4321</v>
      </c>
      <c r="C1436" t="s">
        <v>3509</v>
      </c>
      <c r="D1436" s="10">
        <v>7.7</v>
      </c>
    </row>
    <row r="1437" spans="1:4" x14ac:dyDescent="0.25">
      <c r="A1437" t="s">
        <v>4323</v>
      </c>
      <c r="B1437" t="s">
        <v>4324</v>
      </c>
      <c r="C1437" t="s">
        <v>4512</v>
      </c>
      <c r="D1437" s="10">
        <v>7.7</v>
      </c>
    </row>
    <row r="1438" spans="1:4" x14ac:dyDescent="0.25">
      <c r="A1438" t="s">
        <v>4323</v>
      </c>
      <c r="B1438" t="s">
        <v>4324</v>
      </c>
      <c r="C1438" t="s">
        <v>1165</v>
      </c>
      <c r="D1438" s="10">
        <v>7.7</v>
      </c>
    </row>
    <row r="1439" spans="1:4" x14ac:dyDescent="0.25">
      <c r="A1439" t="s">
        <v>4323</v>
      </c>
      <c r="B1439" t="s">
        <v>4324</v>
      </c>
      <c r="C1439" t="s">
        <v>6665</v>
      </c>
      <c r="D1439" s="10">
        <v>7.7</v>
      </c>
    </row>
    <row r="1440" spans="1:4" x14ac:dyDescent="0.25">
      <c r="A1440" t="s">
        <v>2790</v>
      </c>
      <c r="B1440" t="s">
        <v>4360</v>
      </c>
      <c r="C1440" t="s">
        <v>1165</v>
      </c>
      <c r="D1440" s="10">
        <v>7.7</v>
      </c>
    </row>
    <row r="1441" spans="1:4" x14ac:dyDescent="0.25">
      <c r="A1441" t="s">
        <v>2790</v>
      </c>
      <c r="B1441" t="s">
        <v>4360</v>
      </c>
      <c r="C1441" t="s">
        <v>6665</v>
      </c>
      <c r="D1441" s="10">
        <v>7.7</v>
      </c>
    </row>
    <row r="1442" spans="1:4" x14ac:dyDescent="0.25">
      <c r="A1442" t="s">
        <v>2790</v>
      </c>
      <c r="B1442" t="s">
        <v>4360</v>
      </c>
      <c r="C1442" t="s">
        <v>3509</v>
      </c>
      <c r="D1442" s="10">
        <v>7.7</v>
      </c>
    </row>
    <row r="1443" spans="1:4" x14ac:dyDescent="0.25">
      <c r="A1443" t="s">
        <v>1913</v>
      </c>
      <c r="B1443" t="s">
        <v>1914</v>
      </c>
      <c r="C1443" t="s">
        <v>449</v>
      </c>
      <c r="D1443" s="10">
        <v>7.7</v>
      </c>
    </row>
    <row r="1444" spans="1:4" x14ac:dyDescent="0.25">
      <c r="A1444" t="s">
        <v>1913</v>
      </c>
      <c r="B1444" t="s">
        <v>1914</v>
      </c>
      <c r="C1444" t="s">
        <v>317</v>
      </c>
      <c r="D1444" s="10">
        <v>7.7</v>
      </c>
    </row>
    <row r="1445" spans="1:4" x14ac:dyDescent="0.25">
      <c r="A1445" t="s">
        <v>1913</v>
      </c>
      <c r="B1445" t="s">
        <v>1914</v>
      </c>
      <c r="C1445" t="s">
        <v>1165</v>
      </c>
      <c r="D1445" s="10">
        <v>7.7</v>
      </c>
    </row>
    <row r="1446" spans="1:4" x14ac:dyDescent="0.25">
      <c r="A1446" t="s">
        <v>1326</v>
      </c>
      <c r="B1446" t="s">
        <v>4605</v>
      </c>
      <c r="C1446" t="s">
        <v>676</v>
      </c>
      <c r="D1446" s="10">
        <v>7.7</v>
      </c>
    </row>
    <row r="1447" spans="1:4" x14ac:dyDescent="0.25">
      <c r="A1447" t="s">
        <v>1326</v>
      </c>
      <c r="B1447" t="s">
        <v>4605</v>
      </c>
      <c r="C1447" t="s">
        <v>1165</v>
      </c>
      <c r="D1447" s="10">
        <v>7.7</v>
      </c>
    </row>
    <row r="1448" spans="1:4" x14ac:dyDescent="0.25">
      <c r="A1448" t="s">
        <v>1326</v>
      </c>
      <c r="B1448" t="s">
        <v>4605</v>
      </c>
      <c r="C1448" t="s">
        <v>6665</v>
      </c>
      <c r="D1448" s="10">
        <v>7.7</v>
      </c>
    </row>
    <row r="1449" spans="1:4" x14ac:dyDescent="0.25">
      <c r="A1449" t="s">
        <v>354</v>
      </c>
      <c r="B1449" t="s">
        <v>4606</v>
      </c>
      <c r="C1449" t="s">
        <v>1165</v>
      </c>
      <c r="D1449" s="10">
        <v>7.7</v>
      </c>
    </row>
    <row r="1450" spans="1:4" x14ac:dyDescent="0.25">
      <c r="A1450" t="s">
        <v>354</v>
      </c>
      <c r="B1450" t="s">
        <v>4606</v>
      </c>
      <c r="C1450" t="s">
        <v>6665</v>
      </c>
      <c r="D1450" s="10">
        <v>7.7</v>
      </c>
    </row>
    <row r="1451" spans="1:4" x14ac:dyDescent="0.25">
      <c r="A1451" t="s">
        <v>4639</v>
      </c>
      <c r="B1451" t="s">
        <v>4640</v>
      </c>
      <c r="C1451" t="s">
        <v>4161</v>
      </c>
      <c r="D1451" s="10">
        <v>7.7</v>
      </c>
    </row>
    <row r="1452" spans="1:4" x14ac:dyDescent="0.25">
      <c r="A1452" t="s">
        <v>4639</v>
      </c>
      <c r="B1452" t="s">
        <v>4640</v>
      </c>
      <c r="C1452" t="s">
        <v>3509</v>
      </c>
      <c r="D1452" s="10">
        <v>7.7</v>
      </c>
    </row>
    <row r="1453" spans="1:4" x14ac:dyDescent="0.25">
      <c r="A1453" t="s">
        <v>4655</v>
      </c>
      <c r="B1453" t="s">
        <v>4656</v>
      </c>
      <c r="C1453" t="s">
        <v>1165</v>
      </c>
      <c r="D1453" s="10">
        <v>7.7</v>
      </c>
    </row>
    <row r="1454" spans="1:4" x14ac:dyDescent="0.25">
      <c r="A1454" t="s">
        <v>4655</v>
      </c>
      <c r="B1454" t="s">
        <v>4656</v>
      </c>
      <c r="C1454" t="s">
        <v>8143</v>
      </c>
      <c r="D1454" s="10">
        <v>7.7</v>
      </c>
    </row>
    <row r="1455" spans="1:4" x14ac:dyDescent="0.25">
      <c r="A1455" t="s">
        <v>4655</v>
      </c>
      <c r="B1455" t="s">
        <v>4656</v>
      </c>
      <c r="C1455" t="s">
        <v>4161</v>
      </c>
      <c r="D1455" s="10">
        <v>7.7</v>
      </c>
    </row>
    <row r="1456" spans="1:4" x14ac:dyDescent="0.25">
      <c r="A1456" t="s">
        <v>4655</v>
      </c>
      <c r="B1456" t="s">
        <v>4656</v>
      </c>
      <c r="C1456" t="s">
        <v>3509</v>
      </c>
      <c r="D1456" s="10">
        <v>7.7</v>
      </c>
    </row>
    <row r="1457" spans="1:4" x14ac:dyDescent="0.25">
      <c r="A1457" t="s">
        <v>3064</v>
      </c>
      <c r="B1457" t="s">
        <v>4756</v>
      </c>
      <c r="C1457" t="s">
        <v>449</v>
      </c>
      <c r="D1457" s="10">
        <v>7.7</v>
      </c>
    </row>
    <row r="1458" spans="1:4" x14ac:dyDescent="0.25">
      <c r="A1458" t="s">
        <v>3064</v>
      </c>
      <c r="B1458" t="s">
        <v>4756</v>
      </c>
      <c r="C1458" t="s">
        <v>317</v>
      </c>
      <c r="D1458" s="10">
        <v>7.7</v>
      </c>
    </row>
    <row r="1459" spans="1:4" x14ac:dyDescent="0.25">
      <c r="A1459" t="s">
        <v>3064</v>
      </c>
      <c r="B1459" t="s">
        <v>4756</v>
      </c>
      <c r="C1459" t="s">
        <v>4161</v>
      </c>
      <c r="D1459" s="10">
        <v>7.7</v>
      </c>
    </row>
    <row r="1460" spans="1:4" x14ac:dyDescent="0.25">
      <c r="A1460" t="s">
        <v>4789</v>
      </c>
      <c r="B1460" t="s">
        <v>4791</v>
      </c>
      <c r="C1460" t="s">
        <v>676</v>
      </c>
      <c r="D1460" s="10">
        <v>7.7</v>
      </c>
    </row>
    <row r="1461" spans="1:4" x14ac:dyDescent="0.25">
      <c r="A1461" t="s">
        <v>4789</v>
      </c>
      <c r="B1461" t="s">
        <v>4791</v>
      </c>
      <c r="C1461" t="s">
        <v>1165</v>
      </c>
      <c r="D1461" s="10">
        <v>7.7</v>
      </c>
    </row>
    <row r="1462" spans="1:4" x14ac:dyDescent="0.25">
      <c r="A1462" t="s">
        <v>4789</v>
      </c>
      <c r="B1462" t="s">
        <v>4791</v>
      </c>
      <c r="C1462" t="s">
        <v>6133</v>
      </c>
      <c r="D1462" s="10">
        <v>7.7</v>
      </c>
    </row>
    <row r="1463" spans="1:4" x14ac:dyDescent="0.25">
      <c r="A1463" t="s">
        <v>4789</v>
      </c>
      <c r="B1463" t="s">
        <v>4791</v>
      </c>
      <c r="C1463" t="s">
        <v>428</v>
      </c>
      <c r="D1463" s="10">
        <v>7.7</v>
      </c>
    </row>
    <row r="1464" spans="1:4" x14ac:dyDescent="0.25">
      <c r="A1464" t="s">
        <v>4789</v>
      </c>
      <c r="B1464" t="s">
        <v>4791</v>
      </c>
      <c r="C1464" t="s">
        <v>5888</v>
      </c>
      <c r="D1464" s="10">
        <v>7.7</v>
      </c>
    </row>
    <row r="1465" spans="1:4" x14ac:dyDescent="0.25">
      <c r="A1465" t="s">
        <v>4857</v>
      </c>
      <c r="B1465" t="s">
        <v>4858</v>
      </c>
      <c r="C1465" t="s">
        <v>1165</v>
      </c>
      <c r="D1465" s="10">
        <v>7.7</v>
      </c>
    </row>
    <row r="1466" spans="1:4" x14ac:dyDescent="0.25">
      <c r="A1466" t="s">
        <v>4885</v>
      </c>
      <c r="B1466" t="s">
        <v>4886</v>
      </c>
      <c r="C1466" t="s">
        <v>1165</v>
      </c>
      <c r="D1466" s="10">
        <v>7.7</v>
      </c>
    </row>
    <row r="1467" spans="1:4" x14ac:dyDescent="0.25">
      <c r="A1467" t="s">
        <v>4885</v>
      </c>
      <c r="B1467" t="s">
        <v>4886</v>
      </c>
      <c r="C1467" t="s">
        <v>7682</v>
      </c>
      <c r="D1467" s="10">
        <v>7.7</v>
      </c>
    </row>
    <row r="1468" spans="1:4" x14ac:dyDescent="0.25">
      <c r="A1468" t="s">
        <v>4885</v>
      </c>
      <c r="B1468" t="s">
        <v>4886</v>
      </c>
      <c r="C1468" t="s">
        <v>8146</v>
      </c>
      <c r="D1468" s="10">
        <v>7.7</v>
      </c>
    </row>
    <row r="1469" spans="1:4" x14ac:dyDescent="0.25">
      <c r="A1469" t="s">
        <v>4959</v>
      </c>
      <c r="B1469" t="s">
        <v>4960</v>
      </c>
      <c r="C1469" t="s">
        <v>4512</v>
      </c>
      <c r="D1469" s="10">
        <v>7.7</v>
      </c>
    </row>
    <row r="1470" spans="1:4" x14ac:dyDescent="0.25">
      <c r="A1470" t="s">
        <v>4959</v>
      </c>
      <c r="B1470" t="s">
        <v>4960</v>
      </c>
      <c r="C1470" t="s">
        <v>1165</v>
      </c>
      <c r="D1470" s="10">
        <v>7.7</v>
      </c>
    </row>
    <row r="1471" spans="1:4" x14ac:dyDescent="0.25">
      <c r="A1471" t="s">
        <v>4959</v>
      </c>
      <c r="B1471" t="s">
        <v>4960</v>
      </c>
      <c r="C1471" t="s">
        <v>7682</v>
      </c>
      <c r="D1471" s="10">
        <v>7.7</v>
      </c>
    </row>
    <row r="1472" spans="1:4" x14ac:dyDescent="0.25">
      <c r="A1472" t="s">
        <v>3821</v>
      </c>
      <c r="B1472" t="s">
        <v>4961</v>
      </c>
      <c r="C1472" t="s">
        <v>8145</v>
      </c>
      <c r="D1472" s="10">
        <v>7.7</v>
      </c>
    </row>
    <row r="1473" spans="1:4" x14ac:dyDescent="0.25">
      <c r="A1473" t="s">
        <v>3821</v>
      </c>
      <c r="B1473" t="s">
        <v>4961</v>
      </c>
      <c r="C1473" t="s">
        <v>1165</v>
      </c>
      <c r="D1473" s="10">
        <v>7.7</v>
      </c>
    </row>
    <row r="1474" spans="1:4" x14ac:dyDescent="0.25">
      <c r="A1474" t="s">
        <v>1827</v>
      </c>
      <c r="B1474" t="s">
        <v>5076</v>
      </c>
      <c r="C1474" t="s">
        <v>676</v>
      </c>
      <c r="D1474" s="10">
        <v>7.7</v>
      </c>
    </row>
    <row r="1475" spans="1:4" x14ac:dyDescent="0.25">
      <c r="A1475" t="s">
        <v>1827</v>
      </c>
      <c r="B1475" t="s">
        <v>5076</v>
      </c>
      <c r="C1475" t="s">
        <v>1165</v>
      </c>
      <c r="D1475" s="10">
        <v>7.7</v>
      </c>
    </row>
    <row r="1476" spans="1:4" x14ac:dyDescent="0.25">
      <c r="A1476" t="s">
        <v>5132</v>
      </c>
      <c r="B1476" t="s">
        <v>5134</v>
      </c>
      <c r="C1476" t="s">
        <v>1165</v>
      </c>
      <c r="D1476" s="10">
        <v>7.7</v>
      </c>
    </row>
    <row r="1477" spans="1:4" x14ac:dyDescent="0.25">
      <c r="A1477" t="s">
        <v>5132</v>
      </c>
      <c r="B1477" t="s">
        <v>5134</v>
      </c>
      <c r="C1477" t="s">
        <v>4056</v>
      </c>
      <c r="D1477" s="10">
        <v>7.7</v>
      </c>
    </row>
    <row r="1478" spans="1:4" x14ac:dyDescent="0.25">
      <c r="A1478" t="s">
        <v>5132</v>
      </c>
      <c r="B1478" t="s">
        <v>5134</v>
      </c>
      <c r="C1478" t="s">
        <v>8143</v>
      </c>
      <c r="D1478" s="10">
        <v>7.7</v>
      </c>
    </row>
    <row r="1479" spans="1:4" x14ac:dyDescent="0.25">
      <c r="A1479" t="s">
        <v>5132</v>
      </c>
      <c r="B1479" t="s">
        <v>5134</v>
      </c>
      <c r="C1479" t="s">
        <v>6665</v>
      </c>
      <c r="D1479" s="10">
        <v>7.7</v>
      </c>
    </row>
    <row r="1480" spans="1:4" x14ac:dyDescent="0.25">
      <c r="A1480" t="s">
        <v>283</v>
      </c>
      <c r="B1480" t="s">
        <v>5329</v>
      </c>
      <c r="C1480" t="s">
        <v>449</v>
      </c>
      <c r="D1480" s="10">
        <v>7.7</v>
      </c>
    </row>
    <row r="1481" spans="1:4" x14ac:dyDescent="0.25">
      <c r="A1481" t="s">
        <v>283</v>
      </c>
      <c r="B1481" t="s">
        <v>5329</v>
      </c>
      <c r="C1481" t="s">
        <v>4512</v>
      </c>
      <c r="D1481" s="10">
        <v>7.7</v>
      </c>
    </row>
    <row r="1482" spans="1:4" x14ac:dyDescent="0.25">
      <c r="A1482" t="s">
        <v>283</v>
      </c>
      <c r="B1482" t="s">
        <v>5329</v>
      </c>
      <c r="C1482" t="s">
        <v>1165</v>
      </c>
      <c r="D1482" s="10">
        <v>7.7</v>
      </c>
    </row>
    <row r="1483" spans="1:4" x14ac:dyDescent="0.25">
      <c r="A1483" t="s">
        <v>283</v>
      </c>
      <c r="B1483" t="s">
        <v>5329</v>
      </c>
      <c r="C1483" t="s">
        <v>7682</v>
      </c>
      <c r="D1483" s="10">
        <v>7.7</v>
      </c>
    </row>
    <row r="1484" spans="1:4" x14ac:dyDescent="0.25">
      <c r="A1484" t="s">
        <v>283</v>
      </c>
      <c r="B1484" t="s">
        <v>5329</v>
      </c>
      <c r="C1484" t="s">
        <v>6665</v>
      </c>
      <c r="D1484" s="10">
        <v>7.7</v>
      </c>
    </row>
    <row r="1485" spans="1:4" x14ac:dyDescent="0.25">
      <c r="A1485" t="s">
        <v>283</v>
      </c>
      <c r="B1485" t="s">
        <v>5329</v>
      </c>
      <c r="C1485" t="s">
        <v>8146</v>
      </c>
      <c r="D1485" s="10">
        <v>7.7</v>
      </c>
    </row>
    <row r="1486" spans="1:4" x14ac:dyDescent="0.25">
      <c r="A1486" t="s">
        <v>5345</v>
      </c>
      <c r="B1486" t="s">
        <v>5346</v>
      </c>
      <c r="C1486" t="s">
        <v>428</v>
      </c>
      <c r="D1486" s="10">
        <v>7.7</v>
      </c>
    </row>
    <row r="1487" spans="1:4" x14ac:dyDescent="0.25">
      <c r="A1487" t="s">
        <v>5345</v>
      </c>
      <c r="B1487" t="s">
        <v>5346</v>
      </c>
      <c r="C1487" t="s">
        <v>2173</v>
      </c>
      <c r="D1487" s="10">
        <v>7.7</v>
      </c>
    </row>
    <row r="1488" spans="1:4" x14ac:dyDescent="0.25">
      <c r="A1488" t="s">
        <v>5345</v>
      </c>
      <c r="B1488" t="s">
        <v>5346</v>
      </c>
      <c r="C1488" t="s">
        <v>8143</v>
      </c>
      <c r="D1488" s="10">
        <v>7.7</v>
      </c>
    </row>
    <row r="1489" spans="1:4" x14ac:dyDescent="0.25">
      <c r="A1489" t="s">
        <v>5345</v>
      </c>
      <c r="B1489" t="s">
        <v>5346</v>
      </c>
      <c r="C1489" t="s">
        <v>3509</v>
      </c>
      <c r="D1489" s="10">
        <v>7.7</v>
      </c>
    </row>
    <row r="1490" spans="1:4" x14ac:dyDescent="0.25">
      <c r="A1490" t="s">
        <v>5422</v>
      </c>
      <c r="B1490" t="s">
        <v>5423</v>
      </c>
      <c r="C1490" t="s">
        <v>317</v>
      </c>
      <c r="D1490" s="10">
        <v>7.7</v>
      </c>
    </row>
    <row r="1491" spans="1:4" x14ac:dyDescent="0.25">
      <c r="A1491" t="s">
        <v>5422</v>
      </c>
      <c r="B1491" t="s">
        <v>5423</v>
      </c>
      <c r="C1491" t="s">
        <v>676</v>
      </c>
      <c r="D1491" s="10">
        <v>7.7</v>
      </c>
    </row>
    <row r="1492" spans="1:4" x14ac:dyDescent="0.25">
      <c r="A1492" t="s">
        <v>5422</v>
      </c>
      <c r="B1492" t="s">
        <v>5423</v>
      </c>
      <c r="C1492" t="s">
        <v>6133</v>
      </c>
      <c r="D1492" s="10">
        <v>7.7</v>
      </c>
    </row>
    <row r="1493" spans="1:4" x14ac:dyDescent="0.25">
      <c r="A1493" t="s">
        <v>5422</v>
      </c>
      <c r="B1493" t="s">
        <v>5423</v>
      </c>
      <c r="C1493" t="s">
        <v>5888</v>
      </c>
      <c r="D1493" s="10">
        <v>7.7</v>
      </c>
    </row>
    <row r="1494" spans="1:4" x14ac:dyDescent="0.25">
      <c r="A1494" t="s">
        <v>2772</v>
      </c>
      <c r="B1494" t="s">
        <v>5442</v>
      </c>
      <c r="C1494" t="s">
        <v>676</v>
      </c>
      <c r="D1494" s="10">
        <v>7.7</v>
      </c>
    </row>
    <row r="1495" spans="1:4" x14ac:dyDescent="0.25">
      <c r="A1495" t="s">
        <v>2772</v>
      </c>
      <c r="B1495" t="s">
        <v>5442</v>
      </c>
      <c r="C1495" t="s">
        <v>1165</v>
      </c>
      <c r="D1495" s="10">
        <v>7.7</v>
      </c>
    </row>
    <row r="1496" spans="1:4" x14ac:dyDescent="0.25">
      <c r="A1496" t="s">
        <v>2772</v>
      </c>
      <c r="B1496" t="s">
        <v>5442</v>
      </c>
      <c r="C1496" t="s">
        <v>6665</v>
      </c>
      <c r="D1496" s="10">
        <v>7.7</v>
      </c>
    </row>
    <row r="1497" spans="1:4" x14ac:dyDescent="0.25">
      <c r="A1497" t="s">
        <v>5498</v>
      </c>
      <c r="B1497" t="s">
        <v>5499</v>
      </c>
      <c r="C1497" t="s">
        <v>317</v>
      </c>
      <c r="D1497" s="10">
        <v>7.7</v>
      </c>
    </row>
    <row r="1498" spans="1:4" x14ac:dyDescent="0.25">
      <c r="A1498" t="s">
        <v>5498</v>
      </c>
      <c r="B1498" t="s">
        <v>5499</v>
      </c>
      <c r="C1498" t="s">
        <v>3894</v>
      </c>
      <c r="D1498" s="10">
        <v>7.7</v>
      </c>
    </row>
    <row r="1499" spans="1:4" x14ac:dyDescent="0.25">
      <c r="A1499" t="s">
        <v>5498</v>
      </c>
      <c r="B1499" t="s">
        <v>5499</v>
      </c>
      <c r="C1499" t="s">
        <v>6133</v>
      </c>
      <c r="D1499" s="10">
        <v>7.7</v>
      </c>
    </row>
    <row r="1500" spans="1:4" x14ac:dyDescent="0.25">
      <c r="A1500" t="s">
        <v>5498</v>
      </c>
      <c r="B1500" t="s">
        <v>5499</v>
      </c>
      <c r="C1500" t="s">
        <v>428</v>
      </c>
      <c r="D1500" s="10">
        <v>7.7</v>
      </c>
    </row>
    <row r="1501" spans="1:4" x14ac:dyDescent="0.25">
      <c r="A1501" t="s">
        <v>5528</v>
      </c>
      <c r="B1501" t="s">
        <v>5529</v>
      </c>
      <c r="C1501" t="s">
        <v>4512</v>
      </c>
      <c r="D1501" s="10">
        <v>7.7</v>
      </c>
    </row>
    <row r="1502" spans="1:4" x14ac:dyDescent="0.25">
      <c r="A1502" t="s">
        <v>5528</v>
      </c>
      <c r="B1502" t="s">
        <v>5529</v>
      </c>
      <c r="C1502" t="s">
        <v>1165</v>
      </c>
      <c r="D1502" s="10">
        <v>7.7</v>
      </c>
    </row>
    <row r="1503" spans="1:4" x14ac:dyDescent="0.25">
      <c r="A1503" t="s">
        <v>5528</v>
      </c>
      <c r="B1503" t="s">
        <v>5529</v>
      </c>
      <c r="C1503" t="s">
        <v>8144</v>
      </c>
      <c r="D1503" s="10">
        <v>7.7</v>
      </c>
    </row>
    <row r="1504" spans="1:4" x14ac:dyDescent="0.25">
      <c r="A1504" t="s">
        <v>58</v>
      </c>
      <c r="B1504" t="s">
        <v>5596</v>
      </c>
      <c r="C1504" t="s">
        <v>676</v>
      </c>
      <c r="D1504" s="10">
        <v>7.7</v>
      </c>
    </row>
    <row r="1505" spans="1:4" x14ac:dyDescent="0.25">
      <c r="A1505" t="s">
        <v>58</v>
      </c>
      <c r="B1505" t="s">
        <v>5596</v>
      </c>
      <c r="C1505" t="s">
        <v>1165</v>
      </c>
      <c r="D1505" s="10">
        <v>7.7</v>
      </c>
    </row>
    <row r="1506" spans="1:4" x14ac:dyDescent="0.25">
      <c r="A1506" t="s">
        <v>58</v>
      </c>
      <c r="B1506" t="s">
        <v>5596</v>
      </c>
      <c r="C1506" t="s">
        <v>6665</v>
      </c>
      <c r="D1506" s="10">
        <v>7.7</v>
      </c>
    </row>
    <row r="1507" spans="1:4" x14ac:dyDescent="0.25">
      <c r="A1507" t="s">
        <v>3090</v>
      </c>
      <c r="B1507" t="s">
        <v>5693</v>
      </c>
      <c r="C1507" t="s">
        <v>676</v>
      </c>
      <c r="D1507" s="10">
        <v>7.7</v>
      </c>
    </row>
    <row r="1508" spans="1:4" x14ac:dyDescent="0.25">
      <c r="A1508" t="s">
        <v>5732</v>
      </c>
      <c r="B1508" t="s">
        <v>5733</v>
      </c>
      <c r="C1508" t="s">
        <v>4512</v>
      </c>
      <c r="D1508" s="10">
        <v>7.7</v>
      </c>
    </row>
    <row r="1509" spans="1:4" x14ac:dyDescent="0.25">
      <c r="A1509" t="s">
        <v>5732</v>
      </c>
      <c r="B1509" t="s">
        <v>5733</v>
      </c>
      <c r="C1509" t="s">
        <v>1165</v>
      </c>
      <c r="D1509" s="10">
        <v>7.7</v>
      </c>
    </row>
    <row r="1510" spans="1:4" x14ac:dyDescent="0.25">
      <c r="A1510" t="s">
        <v>3656</v>
      </c>
      <c r="B1510" t="s">
        <v>5748</v>
      </c>
      <c r="C1510" t="s">
        <v>4512</v>
      </c>
      <c r="D1510" s="10">
        <v>7.7</v>
      </c>
    </row>
    <row r="1511" spans="1:4" x14ac:dyDescent="0.25">
      <c r="A1511" t="s">
        <v>3656</v>
      </c>
      <c r="B1511" t="s">
        <v>5748</v>
      </c>
      <c r="C1511" t="s">
        <v>1165</v>
      </c>
      <c r="D1511" s="10">
        <v>7.7</v>
      </c>
    </row>
    <row r="1512" spans="1:4" x14ac:dyDescent="0.25">
      <c r="A1512" t="s">
        <v>3656</v>
      </c>
      <c r="B1512" t="s">
        <v>5748</v>
      </c>
      <c r="C1512" t="s">
        <v>4056</v>
      </c>
      <c r="D1512" s="10">
        <v>7.7</v>
      </c>
    </row>
    <row r="1513" spans="1:4" x14ac:dyDescent="0.25">
      <c r="A1513" t="s">
        <v>5750</v>
      </c>
      <c r="B1513" t="s">
        <v>5751</v>
      </c>
      <c r="C1513" t="s">
        <v>1165</v>
      </c>
      <c r="D1513" s="10">
        <v>7.7</v>
      </c>
    </row>
    <row r="1514" spans="1:4" x14ac:dyDescent="0.25">
      <c r="A1514" t="s">
        <v>5750</v>
      </c>
      <c r="B1514" t="s">
        <v>5751</v>
      </c>
      <c r="C1514" t="s">
        <v>6665</v>
      </c>
      <c r="D1514" s="10">
        <v>7.7</v>
      </c>
    </row>
    <row r="1515" spans="1:4" x14ac:dyDescent="0.25">
      <c r="A1515" t="s">
        <v>1441</v>
      </c>
      <c r="B1515" t="s">
        <v>5794</v>
      </c>
      <c r="C1515" t="s">
        <v>4512</v>
      </c>
      <c r="D1515" s="10">
        <v>7.7</v>
      </c>
    </row>
    <row r="1516" spans="1:4" x14ac:dyDescent="0.25">
      <c r="A1516" t="s">
        <v>1441</v>
      </c>
      <c r="B1516" t="s">
        <v>5794</v>
      </c>
      <c r="C1516" t="s">
        <v>1165</v>
      </c>
      <c r="D1516" s="10">
        <v>7.7</v>
      </c>
    </row>
    <row r="1517" spans="1:4" x14ac:dyDescent="0.25">
      <c r="A1517" t="s">
        <v>1441</v>
      </c>
      <c r="B1517" t="s">
        <v>5794</v>
      </c>
      <c r="C1517" t="s">
        <v>7682</v>
      </c>
      <c r="D1517" s="10">
        <v>7.7</v>
      </c>
    </row>
    <row r="1518" spans="1:4" x14ac:dyDescent="0.25">
      <c r="A1518" t="s">
        <v>1441</v>
      </c>
      <c r="B1518" t="s">
        <v>5794</v>
      </c>
      <c r="C1518" t="s">
        <v>3509</v>
      </c>
      <c r="D1518" s="10">
        <v>7.7</v>
      </c>
    </row>
    <row r="1519" spans="1:4" x14ac:dyDescent="0.25">
      <c r="A1519" t="s">
        <v>2440</v>
      </c>
      <c r="B1519" t="s">
        <v>5894</v>
      </c>
      <c r="C1519" t="s">
        <v>4512</v>
      </c>
      <c r="D1519" s="10">
        <v>7.7</v>
      </c>
    </row>
    <row r="1520" spans="1:4" x14ac:dyDescent="0.25">
      <c r="A1520" t="s">
        <v>2440</v>
      </c>
      <c r="B1520" t="s">
        <v>5894</v>
      </c>
      <c r="C1520" t="s">
        <v>1165</v>
      </c>
      <c r="D1520" s="10">
        <v>7.7</v>
      </c>
    </row>
    <row r="1521" spans="1:4" x14ac:dyDescent="0.25">
      <c r="A1521" t="s">
        <v>2440</v>
      </c>
      <c r="B1521" t="s">
        <v>5894</v>
      </c>
      <c r="C1521" t="s">
        <v>4056</v>
      </c>
      <c r="D1521" s="10">
        <v>7.7</v>
      </c>
    </row>
    <row r="1522" spans="1:4" x14ac:dyDescent="0.25">
      <c r="A1522" t="s">
        <v>2440</v>
      </c>
      <c r="B1522" t="s">
        <v>5894</v>
      </c>
      <c r="C1522" t="s">
        <v>6665</v>
      </c>
      <c r="D1522" s="10">
        <v>7.7</v>
      </c>
    </row>
    <row r="1523" spans="1:4" x14ac:dyDescent="0.25">
      <c r="A1523" t="s">
        <v>5925</v>
      </c>
      <c r="B1523" t="s">
        <v>5926</v>
      </c>
      <c r="C1523" t="s">
        <v>676</v>
      </c>
      <c r="D1523" s="10">
        <v>7.7</v>
      </c>
    </row>
    <row r="1524" spans="1:4" x14ac:dyDescent="0.25">
      <c r="A1524" t="s">
        <v>5925</v>
      </c>
      <c r="B1524" t="s">
        <v>5926</v>
      </c>
      <c r="C1524" t="s">
        <v>1165</v>
      </c>
      <c r="D1524" s="10">
        <v>7.7</v>
      </c>
    </row>
    <row r="1525" spans="1:4" x14ac:dyDescent="0.25">
      <c r="A1525" t="s">
        <v>2239</v>
      </c>
      <c r="B1525" t="s">
        <v>5973</v>
      </c>
      <c r="C1525" t="s">
        <v>1165</v>
      </c>
      <c r="D1525" s="10">
        <v>7.7</v>
      </c>
    </row>
    <row r="1526" spans="1:4" x14ac:dyDescent="0.25">
      <c r="A1526" t="s">
        <v>2239</v>
      </c>
      <c r="B1526" t="s">
        <v>5973</v>
      </c>
      <c r="C1526" t="s">
        <v>4056</v>
      </c>
      <c r="D1526" s="10">
        <v>7.7</v>
      </c>
    </row>
    <row r="1527" spans="1:4" x14ac:dyDescent="0.25">
      <c r="A1527" t="s">
        <v>407</v>
      </c>
      <c r="B1527" t="s">
        <v>6008</v>
      </c>
      <c r="C1527" t="s">
        <v>317</v>
      </c>
      <c r="D1527" s="10">
        <v>7.7</v>
      </c>
    </row>
    <row r="1528" spans="1:4" x14ac:dyDescent="0.25">
      <c r="A1528" t="s">
        <v>407</v>
      </c>
      <c r="B1528" t="s">
        <v>6008</v>
      </c>
      <c r="C1528" t="s">
        <v>676</v>
      </c>
      <c r="D1528" s="10">
        <v>7.7</v>
      </c>
    </row>
    <row r="1529" spans="1:4" x14ac:dyDescent="0.25">
      <c r="A1529" t="s">
        <v>407</v>
      </c>
      <c r="B1529" t="s">
        <v>6008</v>
      </c>
      <c r="C1529" t="s">
        <v>1165</v>
      </c>
      <c r="D1529" s="10">
        <v>7.7</v>
      </c>
    </row>
    <row r="1530" spans="1:4" x14ac:dyDescent="0.25">
      <c r="A1530" t="s">
        <v>407</v>
      </c>
      <c r="B1530" t="s">
        <v>6008</v>
      </c>
      <c r="C1530" t="s">
        <v>6665</v>
      </c>
      <c r="D1530" s="10">
        <v>7.7</v>
      </c>
    </row>
    <row r="1531" spans="1:4" x14ac:dyDescent="0.25">
      <c r="A1531" t="s">
        <v>6038</v>
      </c>
      <c r="B1531" t="s">
        <v>6039</v>
      </c>
      <c r="C1531" t="s">
        <v>676</v>
      </c>
      <c r="D1531" s="10">
        <v>7.7</v>
      </c>
    </row>
    <row r="1532" spans="1:4" x14ac:dyDescent="0.25">
      <c r="A1532" t="s">
        <v>6038</v>
      </c>
      <c r="B1532" t="s">
        <v>6039</v>
      </c>
      <c r="C1532" t="s">
        <v>8145</v>
      </c>
      <c r="D1532" s="10">
        <v>7.7</v>
      </c>
    </row>
    <row r="1533" spans="1:4" x14ac:dyDescent="0.25">
      <c r="A1533" t="s">
        <v>6038</v>
      </c>
      <c r="B1533" t="s">
        <v>6039</v>
      </c>
      <c r="C1533" t="s">
        <v>1165</v>
      </c>
      <c r="D1533" s="10">
        <v>7.7</v>
      </c>
    </row>
    <row r="1534" spans="1:4" x14ac:dyDescent="0.25">
      <c r="A1534" t="s">
        <v>6038</v>
      </c>
      <c r="B1534" t="s">
        <v>6039</v>
      </c>
      <c r="C1534" t="s">
        <v>8143</v>
      </c>
      <c r="D1534" s="10">
        <v>7.7</v>
      </c>
    </row>
    <row r="1535" spans="1:4" x14ac:dyDescent="0.25">
      <c r="A1535" t="s">
        <v>6038</v>
      </c>
      <c r="B1535" t="s">
        <v>6039</v>
      </c>
      <c r="C1535" t="s">
        <v>6665</v>
      </c>
      <c r="D1535" s="10">
        <v>7.7</v>
      </c>
    </row>
    <row r="1536" spans="1:4" x14ac:dyDescent="0.25">
      <c r="A1536" t="s">
        <v>3366</v>
      </c>
      <c r="B1536" t="s">
        <v>6055</v>
      </c>
      <c r="C1536" t="s">
        <v>1165</v>
      </c>
      <c r="D1536" s="10">
        <v>7.7</v>
      </c>
    </row>
    <row r="1537" spans="1:4" x14ac:dyDescent="0.25">
      <c r="A1537" t="s">
        <v>4464</v>
      </c>
      <c r="B1537" t="s">
        <v>6070</v>
      </c>
      <c r="C1537" t="s">
        <v>1165</v>
      </c>
      <c r="D1537" s="10">
        <v>7.7</v>
      </c>
    </row>
    <row r="1538" spans="1:4" x14ac:dyDescent="0.25">
      <c r="A1538" t="s">
        <v>4464</v>
      </c>
      <c r="B1538" t="s">
        <v>6070</v>
      </c>
      <c r="C1538" t="s">
        <v>3509</v>
      </c>
      <c r="D1538" s="10">
        <v>7.7</v>
      </c>
    </row>
    <row r="1539" spans="1:4" x14ac:dyDescent="0.25">
      <c r="A1539" t="s">
        <v>1727</v>
      </c>
      <c r="B1539" t="s">
        <v>6184</v>
      </c>
      <c r="C1539" t="s">
        <v>1165</v>
      </c>
      <c r="D1539" s="10">
        <v>7.7</v>
      </c>
    </row>
    <row r="1540" spans="1:4" x14ac:dyDescent="0.25">
      <c r="A1540" t="s">
        <v>4861</v>
      </c>
      <c r="B1540" t="s">
        <v>6205</v>
      </c>
      <c r="C1540" t="s">
        <v>8145</v>
      </c>
      <c r="D1540" s="10">
        <v>7.7</v>
      </c>
    </row>
    <row r="1541" spans="1:4" x14ac:dyDescent="0.25">
      <c r="A1541" t="s">
        <v>4861</v>
      </c>
      <c r="B1541" t="s">
        <v>6205</v>
      </c>
      <c r="C1541" t="s">
        <v>1165</v>
      </c>
      <c r="D1541" s="10">
        <v>7.7</v>
      </c>
    </row>
    <row r="1542" spans="1:4" x14ac:dyDescent="0.25">
      <c r="A1542" t="s">
        <v>6323</v>
      </c>
      <c r="B1542" t="s">
        <v>6324</v>
      </c>
      <c r="C1542" t="s">
        <v>1165</v>
      </c>
      <c r="D1542" s="10">
        <v>7.7</v>
      </c>
    </row>
    <row r="1543" spans="1:4" x14ac:dyDescent="0.25">
      <c r="A1543" t="s">
        <v>6331</v>
      </c>
      <c r="B1543" t="s">
        <v>6332</v>
      </c>
      <c r="C1543" t="s">
        <v>676</v>
      </c>
      <c r="D1543" s="10">
        <v>7.7</v>
      </c>
    </row>
    <row r="1544" spans="1:4" x14ac:dyDescent="0.25">
      <c r="A1544" t="s">
        <v>6331</v>
      </c>
      <c r="B1544" t="s">
        <v>6332</v>
      </c>
      <c r="C1544" t="s">
        <v>1165</v>
      </c>
      <c r="D1544" s="10">
        <v>7.7</v>
      </c>
    </row>
    <row r="1545" spans="1:4" x14ac:dyDescent="0.25">
      <c r="A1545" t="s">
        <v>1272</v>
      </c>
      <c r="B1545" t="s">
        <v>6729</v>
      </c>
      <c r="C1545" t="s">
        <v>676</v>
      </c>
      <c r="D1545" s="10">
        <v>7.7</v>
      </c>
    </row>
    <row r="1546" spans="1:4" x14ac:dyDescent="0.25">
      <c r="A1546" t="s">
        <v>1272</v>
      </c>
      <c r="B1546" t="s">
        <v>6729</v>
      </c>
      <c r="C1546" t="s">
        <v>3034</v>
      </c>
      <c r="D1546" s="10">
        <v>7.7</v>
      </c>
    </row>
    <row r="1547" spans="1:4" x14ac:dyDescent="0.25">
      <c r="A1547" t="s">
        <v>1272</v>
      </c>
      <c r="B1547" t="s">
        <v>6729</v>
      </c>
      <c r="C1547" t="s">
        <v>8146</v>
      </c>
      <c r="D1547" s="10">
        <v>7.7</v>
      </c>
    </row>
    <row r="1548" spans="1:4" x14ac:dyDescent="0.25">
      <c r="A1548" t="s">
        <v>5925</v>
      </c>
      <c r="B1548" t="s">
        <v>6756</v>
      </c>
      <c r="C1548" t="s">
        <v>8145</v>
      </c>
      <c r="D1548" s="10">
        <v>7.7</v>
      </c>
    </row>
    <row r="1549" spans="1:4" x14ac:dyDescent="0.25">
      <c r="A1549" t="s">
        <v>5925</v>
      </c>
      <c r="B1549" t="s">
        <v>6756</v>
      </c>
      <c r="C1549" t="s">
        <v>1165</v>
      </c>
      <c r="D1549" s="10">
        <v>7.7</v>
      </c>
    </row>
    <row r="1550" spans="1:4" x14ac:dyDescent="0.25">
      <c r="A1550" t="s">
        <v>1274</v>
      </c>
      <c r="B1550" t="s">
        <v>1642</v>
      </c>
      <c r="C1550" t="s">
        <v>8145</v>
      </c>
      <c r="D1550" s="10">
        <v>7.7</v>
      </c>
    </row>
    <row r="1551" spans="1:4" x14ac:dyDescent="0.25">
      <c r="A1551" t="s">
        <v>1274</v>
      </c>
      <c r="B1551" t="s">
        <v>1642</v>
      </c>
      <c r="C1551" t="s">
        <v>1165</v>
      </c>
      <c r="D1551" s="10">
        <v>7.7</v>
      </c>
    </row>
    <row r="1552" spans="1:4" x14ac:dyDescent="0.25">
      <c r="A1552" t="s">
        <v>1274</v>
      </c>
      <c r="B1552" t="s">
        <v>1642</v>
      </c>
      <c r="C1552" t="s">
        <v>6665</v>
      </c>
      <c r="D1552" s="10">
        <v>7.7</v>
      </c>
    </row>
    <row r="1553" spans="1:4" x14ac:dyDescent="0.25">
      <c r="A1553" t="s">
        <v>6941</v>
      </c>
      <c r="B1553" t="s">
        <v>6943</v>
      </c>
      <c r="C1553" t="s">
        <v>8145</v>
      </c>
      <c r="D1553" s="10">
        <v>7.7</v>
      </c>
    </row>
    <row r="1554" spans="1:4" x14ac:dyDescent="0.25">
      <c r="A1554" t="s">
        <v>6941</v>
      </c>
      <c r="B1554" t="s">
        <v>6943</v>
      </c>
      <c r="C1554" t="s">
        <v>1165</v>
      </c>
      <c r="D1554" s="10">
        <v>7.7</v>
      </c>
    </row>
    <row r="1555" spans="1:4" x14ac:dyDescent="0.25">
      <c r="A1555" t="s">
        <v>6941</v>
      </c>
      <c r="B1555" t="s">
        <v>6943</v>
      </c>
      <c r="C1555" t="s">
        <v>8149</v>
      </c>
      <c r="D1555" s="10">
        <v>7.7</v>
      </c>
    </row>
    <row r="1556" spans="1:4" x14ac:dyDescent="0.25">
      <c r="A1556" t="s">
        <v>6941</v>
      </c>
      <c r="B1556" t="s">
        <v>6943</v>
      </c>
      <c r="C1556" t="s">
        <v>8143</v>
      </c>
      <c r="D1556" s="10">
        <v>7.7</v>
      </c>
    </row>
    <row r="1557" spans="1:4" x14ac:dyDescent="0.25">
      <c r="A1557" t="s">
        <v>6941</v>
      </c>
      <c r="B1557" t="s">
        <v>6943</v>
      </c>
      <c r="C1557" t="s">
        <v>3509</v>
      </c>
      <c r="D1557" s="10">
        <v>7.7</v>
      </c>
    </row>
    <row r="1558" spans="1:4" x14ac:dyDescent="0.25">
      <c r="A1558" t="s">
        <v>7142</v>
      </c>
      <c r="B1558" t="s">
        <v>7143</v>
      </c>
      <c r="C1558" t="s">
        <v>3894</v>
      </c>
      <c r="D1558" s="10">
        <v>7.7</v>
      </c>
    </row>
    <row r="1559" spans="1:4" x14ac:dyDescent="0.25">
      <c r="A1559" t="s">
        <v>7142</v>
      </c>
      <c r="B1559" t="s">
        <v>7143</v>
      </c>
      <c r="C1559" t="s">
        <v>6133</v>
      </c>
      <c r="D1559" s="10">
        <v>7.7</v>
      </c>
    </row>
    <row r="1560" spans="1:4" x14ac:dyDescent="0.25">
      <c r="A1560" t="s">
        <v>7142</v>
      </c>
      <c r="B1560" t="s">
        <v>7143</v>
      </c>
      <c r="C1560" t="s">
        <v>428</v>
      </c>
      <c r="D1560" s="10">
        <v>7.7</v>
      </c>
    </row>
    <row r="1561" spans="1:4" x14ac:dyDescent="0.25">
      <c r="A1561" t="s">
        <v>7142</v>
      </c>
      <c r="B1561" t="s">
        <v>7143</v>
      </c>
      <c r="C1561" t="s">
        <v>5888</v>
      </c>
      <c r="D1561" s="10">
        <v>7.7</v>
      </c>
    </row>
    <row r="1562" spans="1:4" x14ac:dyDescent="0.25">
      <c r="A1562" t="s">
        <v>107</v>
      </c>
      <c r="B1562" t="s">
        <v>7201</v>
      </c>
      <c r="C1562" t="s">
        <v>2173</v>
      </c>
      <c r="D1562" s="10">
        <v>7.7</v>
      </c>
    </row>
    <row r="1563" spans="1:4" x14ac:dyDescent="0.25">
      <c r="A1563" t="s">
        <v>107</v>
      </c>
      <c r="B1563" t="s">
        <v>7201</v>
      </c>
      <c r="C1563" t="s">
        <v>8143</v>
      </c>
      <c r="D1563" s="10">
        <v>7.7</v>
      </c>
    </row>
    <row r="1564" spans="1:4" x14ac:dyDescent="0.25">
      <c r="A1564" t="s">
        <v>107</v>
      </c>
      <c r="B1564" t="s">
        <v>7201</v>
      </c>
      <c r="C1564" t="s">
        <v>3509</v>
      </c>
      <c r="D1564" s="10">
        <v>7.7</v>
      </c>
    </row>
    <row r="1565" spans="1:4" x14ac:dyDescent="0.25">
      <c r="A1565" t="s">
        <v>4601</v>
      </c>
      <c r="B1565" t="s">
        <v>7208</v>
      </c>
      <c r="C1565" t="s">
        <v>1165</v>
      </c>
      <c r="D1565" s="10">
        <v>7.7</v>
      </c>
    </row>
    <row r="1566" spans="1:4" x14ac:dyDescent="0.25">
      <c r="A1566" t="s">
        <v>5925</v>
      </c>
      <c r="B1566" t="s">
        <v>7251</v>
      </c>
      <c r="C1566" t="s">
        <v>8145</v>
      </c>
      <c r="D1566" s="10">
        <v>7.7</v>
      </c>
    </row>
    <row r="1567" spans="1:4" x14ac:dyDescent="0.25">
      <c r="A1567" t="s">
        <v>5925</v>
      </c>
      <c r="B1567" t="s">
        <v>7251</v>
      </c>
      <c r="C1567" t="s">
        <v>1165</v>
      </c>
      <c r="D1567" s="10">
        <v>7.7</v>
      </c>
    </row>
    <row r="1568" spans="1:4" x14ac:dyDescent="0.25">
      <c r="A1568" t="s">
        <v>5925</v>
      </c>
      <c r="B1568" t="s">
        <v>7251</v>
      </c>
      <c r="C1568" t="s">
        <v>3509</v>
      </c>
      <c r="D1568" s="10">
        <v>7.7</v>
      </c>
    </row>
    <row r="1569" spans="1:4" x14ac:dyDescent="0.25">
      <c r="A1569" t="s">
        <v>7331</v>
      </c>
      <c r="B1569" t="s">
        <v>7332</v>
      </c>
      <c r="C1569" t="s">
        <v>3034</v>
      </c>
      <c r="D1569" s="10">
        <v>7.7</v>
      </c>
    </row>
    <row r="1570" spans="1:4" x14ac:dyDescent="0.25">
      <c r="A1570" t="s">
        <v>7363</v>
      </c>
      <c r="B1570" t="s">
        <v>7364</v>
      </c>
      <c r="C1570" t="s">
        <v>8145</v>
      </c>
      <c r="D1570" s="10">
        <v>7.7</v>
      </c>
    </row>
    <row r="1571" spans="1:4" x14ac:dyDescent="0.25">
      <c r="A1571" t="s">
        <v>7363</v>
      </c>
      <c r="B1571" t="s">
        <v>7364</v>
      </c>
      <c r="C1571" t="s">
        <v>3034</v>
      </c>
      <c r="D1571" s="10">
        <v>7.7</v>
      </c>
    </row>
    <row r="1572" spans="1:4" x14ac:dyDescent="0.25">
      <c r="A1572" t="s">
        <v>7363</v>
      </c>
      <c r="B1572" t="s">
        <v>7364</v>
      </c>
      <c r="C1572" t="s">
        <v>8146</v>
      </c>
      <c r="D1572" s="10">
        <v>7.7</v>
      </c>
    </row>
    <row r="1573" spans="1:4" x14ac:dyDescent="0.25">
      <c r="A1573" t="s">
        <v>7124</v>
      </c>
      <c r="B1573" t="s">
        <v>7524</v>
      </c>
      <c r="C1573" t="s">
        <v>3034</v>
      </c>
      <c r="D1573" s="10">
        <v>7.7</v>
      </c>
    </row>
    <row r="1574" spans="1:4" x14ac:dyDescent="0.25">
      <c r="A1574" t="s">
        <v>7124</v>
      </c>
      <c r="B1574" t="s">
        <v>7524</v>
      </c>
      <c r="C1574" t="s">
        <v>8146</v>
      </c>
      <c r="D1574" s="10">
        <v>7.7</v>
      </c>
    </row>
    <row r="1575" spans="1:4" x14ac:dyDescent="0.25">
      <c r="A1575" t="s">
        <v>7587</v>
      </c>
      <c r="B1575" t="s">
        <v>7588</v>
      </c>
      <c r="C1575" t="s">
        <v>3034</v>
      </c>
      <c r="D1575" s="10">
        <v>7.7</v>
      </c>
    </row>
    <row r="1576" spans="1:4" x14ac:dyDescent="0.25">
      <c r="A1576" t="s">
        <v>1653</v>
      </c>
      <c r="B1576" t="s">
        <v>7597</v>
      </c>
      <c r="C1576" t="s">
        <v>676</v>
      </c>
      <c r="D1576" s="10">
        <v>7.7</v>
      </c>
    </row>
    <row r="1577" spans="1:4" x14ac:dyDescent="0.25">
      <c r="A1577" t="s">
        <v>1653</v>
      </c>
      <c r="B1577" t="s">
        <v>7597</v>
      </c>
      <c r="C1577" t="s">
        <v>5888</v>
      </c>
      <c r="D1577" s="10">
        <v>7.7</v>
      </c>
    </row>
    <row r="1578" spans="1:4" x14ac:dyDescent="0.25">
      <c r="A1578" t="s">
        <v>3644</v>
      </c>
      <c r="B1578" t="s">
        <v>7621</v>
      </c>
      <c r="C1578" t="s">
        <v>676</v>
      </c>
      <c r="D1578" s="10">
        <v>7.7</v>
      </c>
    </row>
    <row r="1579" spans="1:4" x14ac:dyDescent="0.25">
      <c r="A1579" t="s">
        <v>3644</v>
      </c>
      <c r="B1579" t="s">
        <v>7621</v>
      </c>
      <c r="C1579" t="s">
        <v>1165</v>
      </c>
      <c r="D1579" s="10">
        <v>7.7</v>
      </c>
    </row>
    <row r="1580" spans="1:4" x14ac:dyDescent="0.25">
      <c r="A1580" t="s">
        <v>6689</v>
      </c>
      <c r="B1580" t="s">
        <v>7670</v>
      </c>
      <c r="C1580" t="s">
        <v>676</v>
      </c>
      <c r="D1580" s="10">
        <v>7.7</v>
      </c>
    </row>
    <row r="1581" spans="1:4" x14ac:dyDescent="0.25">
      <c r="A1581" t="s">
        <v>6689</v>
      </c>
      <c r="B1581" t="s">
        <v>7670</v>
      </c>
      <c r="C1581" t="s">
        <v>8145</v>
      </c>
      <c r="D1581" s="10">
        <v>7.7</v>
      </c>
    </row>
    <row r="1582" spans="1:4" x14ac:dyDescent="0.25">
      <c r="A1582" t="s">
        <v>385</v>
      </c>
      <c r="B1582" t="s">
        <v>7707</v>
      </c>
      <c r="C1582" t="s">
        <v>1165</v>
      </c>
      <c r="D1582" s="10">
        <v>7.7</v>
      </c>
    </row>
    <row r="1583" spans="1:4" x14ac:dyDescent="0.25">
      <c r="A1583" t="s">
        <v>385</v>
      </c>
      <c r="B1583" t="s">
        <v>7707</v>
      </c>
      <c r="C1583" t="s">
        <v>7682</v>
      </c>
      <c r="D1583" s="10">
        <v>7.7</v>
      </c>
    </row>
    <row r="1584" spans="1:4" x14ac:dyDescent="0.25">
      <c r="A1584" t="s">
        <v>385</v>
      </c>
      <c r="B1584" t="s">
        <v>7707</v>
      </c>
      <c r="C1584" t="s">
        <v>8146</v>
      </c>
      <c r="D1584" s="10">
        <v>7.7</v>
      </c>
    </row>
    <row r="1585" spans="1:4" x14ac:dyDescent="0.25">
      <c r="A1585" t="s">
        <v>7716</v>
      </c>
      <c r="B1585" t="s">
        <v>7717</v>
      </c>
      <c r="C1585" t="s">
        <v>676</v>
      </c>
      <c r="D1585" s="10">
        <v>7.7</v>
      </c>
    </row>
    <row r="1586" spans="1:4" x14ac:dyDescent="0.25">
      <c r="A1586" t="s">
        <v>7716</v>
      </c>
      <c r="B1586" t="s">
        <v>7717</v>
      </c>
      <c r="C1586" t="s">
        <v>5888</v>
      </c>
      <c r="D1586" s="10">
        <v>7.7</v>
      </c>
    </row>
    <row r="1587" spans="1:4" x14ac:dyDescent="0.25">
      <c r="A1587" t="s">
        <v>7716</v>
      </c>
      <c r="B1587" t="s">
        <v>7717</v>
      </c>
      <c r="C1587" t="s">
        <v>6665</v>
      </c>
      <c r="D1587" s="10">
        <v>7.7</v>
      </c>
    </row>
    <row r="1588" spans="1:4" x14ac:dyDescent="0.25">
      <c r="A1588" t="s">
        <v>6684</v>
      </c>
      <c r="B1588" t="s">
        <v>7728</v>
      </c>
      <c r="C1588" t="s">
        <v>3034</v>
      </c>
      <c r="D1588" s="10">
        <v>7.7</v>
      </c>
    </row>
    <row r="1589" spans="1:4" x14ac:dyDescent="0.25">
      <c r="A1589" t="s">
        <v>6684</v>
      </c>
      <c r="B1589" t="s">
        <v>7728</v>
      </c>
      <c r="C1589" t="s">
        <v>8144</v>
      </c>
      <c r="D1589" s="10">
        <v>7.7</v>
      </c>
    </row>
    <row r="1590" spans="1:4" x14ac:dyDescent="0.25">
      <c r="A1590" t="s">
        <v>7792</v>
      </c>
      <c r="B1590" t="s">
        <v>7793</v>
      </c>
      <c r="C1590" t="s">
        <v>8145</v>
      </c>
      <c r="D1590" s="10">
        <v>7.7</v>
      </c>
    </row>
    <row r="1591" spans="1:4" x14ac:dyDescent="0.25">
      <c r="A1591" t="s">
        <v>7792</v>
      </c>
      <c r="B1591" t="s">
        <v>7793</v>
      </c>
      <c r="C1591" t="s">
        <v>1165</v>
      </c>
      <c r="D1591" s="10">
        <v>7.7</v>
      </c>
    </row>
    <row r="1592" spans="1:4" x14ac:dyDescent="0.25">
      <c r="A1592" t="s">
        <v>7792</v>
      </c>
      <c r="B1592" t="s">
        <v>7793</v>
      </c>
      <c r="C1592" t="s">
        <v>6665</v>
      </c>
      <c r="D1592" s="10">
        <v>7.7</v>
      </c>
    </row>
    <row r="1593" spans="1:4" x14ac:dyDescent="0.25">
      <c r="A1593" t="s">
        <v>7928</v>
      </c>
      <c r="B1593" t="s">
        <v>7929</v>
      </c>
      <c r="C1593" t="s">
        <v>8145</v>
      </c>
      <c r="D1593" s="10">
        <v>7.7</v>
      </c>
    </row>
    <row r="1594" spans="1:4" x14ac:dyDescent="0.25">
      <c r="A1594" t="s">
        <v>7928</v>
      </c>
      <c r="B1594" t="s">
        <v>7929</v>
      </c>
      <c r="C1594" t="s">
        <v>3034</v>
      </c>
      <c r="D1594" s="10">
        <v>7.7</v>
      </c>
    </row>
    <row r="1595" spans="1:4" x14ac:dyDescent="0.25">
      <c r="A1595" t="s">
        <v>7943</v>
      </c>
      <c r="B1595" t="s">
        <v>7944</v>
      </c>
      <c r="C1595" t="s">
        <v>1165</v>
      </c>
      <c r="D1595" s="10">
        <v>7.7</v>
      </c>
    </row>
    <row r="1596" spans="1:4" x14ac:dyDescent="0.25">
      <c r="A1596" t="s">
        <v>7943</v>
      </c>
      <c r="B1596" t="s">
        <v>7944</v>
      </c>
      <c r="C1596" t="s">
        <v>6665</v>
      </c>
      <c r="D1596" s="10">
        <v>7.7</v>
      </c>
    </row>
    <row r="1597" spans="1:4" x14ac:dyDescent="0.25">
      <c r="A1597" t="s">
        <v>8010</v>
      </c>
      <c r="B1597" t="s">
        <v>8011</v>
      </c>
      <c r="C1597" t="s">
        <v>3034</v>
      </c>
      <c r="D1597" s="10">
        <v>7.7</v>
      </c>
    </row>
    <row r="1598" spans="1:4" x14ac:dyDescent="0.25">
      <c r="A1598" t="s">
        <v>8136</v>
      </c>
      <c r="B1598" t="s">
        <v>8137</v>
      </c>
      <c r="C1598" t="s">
        <v>676</v>
      </c>
      <c r="D1598" s="10">
        <v>7.7</v>
      </c>
    </row>
    <row r="1599" spans="1:4" x14ac:dyDescent="0.25">
      <c r="A1599" t="s">
        <v>8136</v>
      </c>
      <c r="B1599" t="s">
        <v>8137</v>
      </c>
      <c r="C1599" t="s">
        <v>1165</v>
      </c>
      <c r="D1599" s="10">
        <v>7.7</v>
      </c>
    </row>
    <row r="1600" spans="1:4" x14ac:dyDescent="0.25">
      <c r="A1600" t="s">
        <v>186</v>
      </c>
      <c r="B1600" t="s">
        <v>188</v>
      </c>
      <c r="C1600" t="s">
        <v>449</v>
      </c>
      <c r="D1600" s="10">
        <v>7.6</v>
      </c>
    </row>
    <row r="1601" spans="1:4" x14ac:dyDescent="0.25">
      <c r="A1601" t="s">
        <v>186</v>
      </c>
      <c r="B1601" t="s">
        <v>188</v>
      </c>
      <c r="C1601" t="s">
        <v>317</v>
      </c>
      <c r="D1601" s="10">
        <v>7.6</v>
      </c>
    </row>
    <row r="1602" spans="1:4" x14ac:dyDescent="0.25">
      <c r="A1602" t="s">
        <v>186</v>
      </c>
      <c r="B1602" t="s">
        <v>188</v>
      </c>
      <c r="C1602" t="s">
        <v>1165</v>
      </c>
      <c r="D1602" s="10">
        <v>7.6</v>
      </c>
    </row>
    <row r="1603" spans="1:4" x14ac:dyDescent="0.25">
      <c r="A1603" t="s">
        <v>186</v>
      </c>
      <c r="B1603" t="s">
        <v>188</v>
      </c>
      <c r="C1603" t="s">
        <v>4161</v>
      </c>
      <c r="D1603" s="10">
        <v>7.6</v>
      </c>
    </row>
    <row r="1604" spans="1:4" x14ac:dyDescent="0.25">
      <c r="A1604" t="s">
        <v>118</v>
      </c>
      <c r="B1604" t="s">
        <v>255</v>
      </c>
      <c r="C1604" t="s">
        <v>317</v>
      </c>
      <c r="D1604" s="10">
        <v>7.6</v>
      </c>
    </row>
    <row r="1605" spans="1:4" x14ac:dyDescent="0.25">
      <c r="A1605" t="s">
        <v>118</v>
      </c>
      <c r="B1605" t="s">
        <v>255</v>
      </c>
      <c r="C1605" t="s">
        <v>6133</v>
      </c>
      <c r="D1605" s="10">
        <v>7.6</v>
      </c>
    </row>
    <row r="1606" spans="1:4" x14ac:dyDescent="0.25">
      <c r="A1606" t="s">
        <v>118</v>
      </c>
      <c r="B1606" t="s">
        <v>255</v>
      </c>
      <c r="C1606" t="s">
        <v>428</v>
      </c>
      <c r="D1606" s="10">
        <v>7.6</v>
      </c>
    </row>
    <row r="1607" spans="1:4" x14ac:dyDescent="0.25">
      <c r="A1607" t="s">
        <v>118</v>
      </c>
      <c r="B1607" t="s">
        <v>255</v>
      </c>
      <c r="C1607" t="s">
        <v>8143</v>
      </c>
      <c r="D1607" s="10">
        <v>7.6</v>
      </c>
    </row>
    <row r="1608" spans="1:4" x14ac:dyDescent="0.25">
      <c r="A1608" t="s">
        <v>273</v>
      </c>
      <c r="B1608" t="s">
        <v>275</v>
      </c>
      <c r="C1608" t="s">
        <v>317</v>
      </c>
      <c r="D1608" s="10">
        <v>7.6</v>
      </c>
    </row>
    <row r="1609" spans="1:4" x14ac:dyDescent="0.25">
      <c r="A1609" t="s">
        <v>273</v>
      </c>
      <c r="B1609" t="s">
        <v>275</v>
      </c>
      <c r="C1609" t="s">
        <v>3894</v>
      </c>
      <c r="D1609" s="10">
        <v>7.6</v>
      </c>
    </row>
    <row r="1610" spans="1:4" x14ac:dyDescent="0.25">
      <c r="A1610" t="s">
        <v>273</v>
      </c>
      <c r="B1610" t="s">
        <v>275</v>
      </c>
      <c r="C1610" t="s">
        <v>676</v>
      </c>
      <c r="D1610" s="10">
        <v>7.6</v>
      </c>
    </row>
    <row r="1611" spans="1:4" x14ac:dyDescent="0.25">
      <c r="A1611" t="s">
        <v>273</v>
      </c>
      <c r="B1611" t="s">
        <v>275</v>
      </c>
      <c r="C1611" t="s">
        <v>6133</v>
      </c>
      <c r="D1611" s="10">
        <v>7.6</v>
      </c>
    </row>
    <row r="1612" spans="1:4" x14ac:dyDescent="0.25">
      <c r="A1612" t="s">
        <v>273</v>
      </c>
      <c r="B1612" t="s">
        <v>275</v>
      </c>
      <c r="C1612" t="s">
        <v>428</v>
      </c>
      <c r="D1612" s="10">
        <v>7.6</v>
      </c>
    </row>
    <row r="1613" spans="1:4" x14ac:dyDescent="0.25">
      <c r="A1613" t="s">
        <v>273</v>
      </c>
      <c r="B1613" t="s">
        <v>275</v>
      </c>
      <c r="C1613" t="s">
        <v>5888</v>
      </c>
      <c r="D1613" s="10">
        <v>7.6</v>
      </c>
    </row>
    <row r="1614" spans="1:4" x14ac:dyDescent="0.25">
      <c r="A1614" t="s">
        <v>388</v>
      </c>
      <c r="B1614" t="s">
        <v>389</v>
      </c>
      <c r="C1614" t="s">
        <v>449</v>
      </c>
      <c r="D1614" s="10">
        <v>7.6</v>
      </c>
    </row>
    <row r="1615" spans="1:4" x14ac:dyDescent="0.25">
      <c r="A1615" t="s">
        <v>388</v>
      </c>
      <c r="B1615" t="s">
        <v>389</v>
      </c>
      <c r="C1615" t="s">
        <v>317</v>
      </c>
      <c r="D1615" s="10">
        <v>7.6</v>
      </c>
    </row>
    <row r="1616" spans="1:4" x14ac:dyDescent="0.25">
      <c r="A1616" t="s">
        <v>388</v>
      </c>
      <c r="B1616" t="s">
        <v>389</v>
      </c>
      <c r="C1616" t="s">
        <v>3894</v>
      </c>
      <c r="D1616" s="10">
        <v>7.6</v>
      </c>
    </row>
    <row r="1617" spans="1:4" x14ac:dyDescent="0.25">
      <c r="A1617" t="s">
        <v>388</v>
      </c>
      <c r="B1617" t="s">
        <v>389</v>
      </c>
      <c r="C1617" t="s">
        <v>676</v>
      </c>
      <c r="D1617" s="10">
        <v>7.6</v>
      </c>
    </row>
    <row r="1618" spans="1:4" x14ac:dyDescent="0.25">
      <c r="A1618" t="s">
        <v>388</v>
      </c>
      <c r="B1618" t="s">
        <v>389</v>
      </c>
      <c r="C1618" t="s">
        <v>6133</v>
      </c>
      <c r="D1618" s="10">
        <v>7.6</v>
      </c>
    </row>
    <row r="1619" spans="1:4" x14ac:dyDescent="0.25">
      <c r="A1619" t="s">
        <v>230</v>
      </c>
      <c r="B1619" t="s">
        <v>393</v>
      </c>
      <c r="C1619" t="s">
        <v>317</v>
      </c>
      <c r="D1619" s="10">
        <v>7.6</v>
      </c>
    </row>
    <row r="1620" spans="1:4" x14ac:dyDescent="0.25">
      <c r="A1620" t="s">
        <v>230</v>
      </c>
      <c r="B1620" t="s">
        <v>393</v>
      </c>
      <c r="C1620" t="s">
        <v>4161</v>
      </c>
      <c r="D1620" s="10">
        <v>7.6</v>
      </c>
    </row>
    <row r="1621" spans="1:4" x14ac:dyDescent="0.25">
      <c r="A1621" t="s">
        <v>230</v>
      </c>
      <c r="B1621" t="s">
        <v>393</v>
      </c>
      <c r="C1621" t="s">
        <v>3509</v>
      </c>
      <c r="D1621" s="10">
        <v>7.6</v>
      </c>
    </row>
    <row r="1622" spans="1:4" x14ac:dyDescent="0.25">
      <c r="A1622" t="s">
        <v>487</v>
      </c>
      <c r="B1622" t="s">
        <v>488</v>
      </c>
      <c r="C1622" t="s">
        <v>449</v>
      </c>
      <c r="D1622" s="10">
        <v>7.6</v>
      </c>
    </row>
    <row r="1623" spans="1:4" x14ac:dyDescent="0.25">
      <c r="A1623" t="s">
        <v>487</v>
      </c>
      <c r="B1623" t="s">
        <v>488</v>
      </c>
      <c r="C1623" t="s">
        <v>317</v>
      </c>
      <c r="D1623" s="10">
        <v>7.6</v>
      </c>
    </row>
    <row r="1624" spans="1:4" x14ac:dyDescent="0.25">
      <c r="A1624" t="s">
        <v>487</v>
      </c>
      <c r="B1624" t="s">
        <v>488</v>
      </c>
      <c r="C1624" t="s">
        <v>428</v>
      </c>
      <c r="D1624" s="10">
        <v>7.6</v>
      </c>
    </row>
    <row r="1625" spans="1:4" x14ac:dyDescent="0.25">
      <c r="A1625" t="s">
        <v>487</v>
      </c>
      <c r="B1625" t="s">
        <v>488</v>
      </c>
      <c r="C1625" t="s">
        <v>4161</v>
      </c>
      <c r="D1625" s="10">
        <v>7.6</v>
      </c>
    </row>
    <row r="1626" spans="1:4" x14ac:dyDescent="0.25">
      <c r="A1626" t="s">
        <v>663</v>
      </c>
      <c r="B1626" t="s">
        <v>665</v>
      </c>
      <c r="C1626" t="s">
        <v>1165</v>
      </c>
      <c r="D1626" s="10">
        <v>7.6</v>
      </c>
    </row>
    <row r="1627" spans="1:4" x14ac:dyDescent="0.25">
      <c r="A1627" t="s">
        <v>663</v>
      </c>
      <c r="B1627" t="s">
        <v>665</v>
      </c>
      <c r="C1627" t="s">
        <v>7682</v>
      </c>
      <c r="D1627" s="10">
        <v>7.6</v>
      </c>
    </row>
    <row r="1628" spans="1:4" x14ac:dyDescent="0.25">
      <c r="A1628" t="s">
        <v>663</v>
      </c>
      <c r="B1628" t="s">
        <v>665</v>
      </c>
      <c r="C1628" t="s">
        <v>6665</v>
      </c>
      <c r="D1628" s="10">
        <v>7.6</v>
      </c>
    </row>
    <row r="1629" spans="1:4" x14ac:dyDescent="0.25">
      <c r="A1629" t="s">
        <v>663</v>
      </c>
      <c r="B1629" t="s">
        <v>665</v>
      </c>
      <c r="C1629" t="s">
        <v>8146</v>
      </c>
      <c r="D1629" s="10">
        <v>7.6</v>
      </c>
    </row>
    <row r="1630" spans="1:4" x14ac:dyDescent="0.25">
      <c r="A1630" t="s">
        <v>700</v>
      </c>
      <c r="B1630" t="s">
        <v>701</v>
      </c>
      <c r="C1630" t="s">
        <v>449</v>
      </c>
      <c r="D1630" s="10">
        <v>7.6</v>
      </c>
    </row>
    <row r="1631" spans="1:4" x14ac:dyDescent="0.25">
      <c r="A1631" t="s">
        <v>700</v>
      </c>
      <c r="B1631" t="s">
        <v>701</v>
      </c>
      <c r="C1631" t="s">
        <v>1165</v>
      </c>
      <c r="D1631" s="10">
        <v>7.6</v>
      </c>
    </row>
    <row r="1632" spans="1:4" x14ac:dyDescent="0.25">
      <c r="A1632" t="s">
        <v>700</v>
      </c>
      <c r="B1632" t="s">
        <v>701</v>
      </c>
      <c r="C1632" t="s">
        <v>4161</v>
      </c>
      <c r="D1632" s="10">
        <v>7.6</v>
      </c>
    </row>
    <row r="1633" spans="1:4" x14ac:dyDescent="0.25">
      <c r="A1633" t="s">
        <v>700</v>
      </c>
      <c r="B1633" t="s">
        <v>701</v>
      </c>
      <c r="C1633" t="s">
        <v>3509</v>
      </c>
      <c r="D1633" s="10">
        <v>7.6</v>
      </c>
    </row>
    <row r="1634" spans="1:4" x14ac:dyDescent="0.25">
      <c r="A1634" t="s">
        <v>443</v>
      </c>
      <c r="B1634" t="s">
        <v>739</v>
      </c>
      <c r="C1634" t="s">
        <v>449</v>
      </c>
      <c r="D1634" s="10">
        <v>7.6</v>
      </c>
    </row>
    <row r="1635" spans="1:4" x14ac:dyDescent="0.25">
      <c r="A1635" t="s">
        <v>443</v>
      </c>
      <c r="B1635" t="s">
        <v>739</v>
      </c>
      <c r="C1635" t="s">
        <v>317</v>
      </c>
      <c r="D1635" s="10">
        <v>7.6</v>
      </c>
    </row>
    <row r="1636" spans="1:4" x14ac:dyDescent="0.25">
      <c r="A1636" t="s">
        <v>443</v>
      </c>
      <c r="B1636" t="s">
        <v>739</v>
      </c>
      <c r="C1636" t="s">
        <v>3509</v>
      </c>
      <c r="D1636" s="10">
        <v>7.6</v>
      </c>
    </row>
    <row r="1637" spans="1:4" x14ac:dyDescent="0.25">
      <c r="A1637" t="s">
        <v>437</v>
      </c>
      <c r="B1637" t="s">
        <v>740</v>
      </c>
      <c r="C1637" t="s">
        <v>449</v>
      </c>
      <c r="D1637" s="10">
        <v>7.6</v>
      </c>
    </row>
    <row r="1638" spans="1:4" x14ac:dyDescent="0.25">
      <c r="A1638" t="s">
        <v>437</v>
      </c>
      <c r="B1638" t="s">
        <v>740</v>
      </c>
      <c r="C1638" t="s">
        <v>317</v>
      </c>
      <c r="D1638" s="10">
        <v>7.6</v>
      </c>
    </row>
    <row r="1639" spans="1:4" x14ac:dyDescent="0.25">
      <c r="A1639" t="s">
        <v>437</v>
      </c>
      <c r="B1639" t="s">
        <v>740</v>
      </c>
      <c r="C1639" t="s">
        <v>8145</v>
      </c>
      <c r="D1639" s="10">
        <v>7.6</v>
      </c>
    </row>
    <row r="1640" spans="1:4" x14ac:dyDescent="0.25">
      <c r="A1640" t="s">
        <v>437</v>
      </c>
      <c r="B1640" t="s">
        <v>740</v>
      </c>
      <c r="C1640" t="s">
        <v>8143</v>
      </c>
      <c r="D1640" s="10">
        <v>7.6</v>
      </c>
    </row>
    <row r="1641" spans="1:4" x14ac:dyDescent="0.25">
      <c r="A1641" t="s">
        <v>437</v>
      </c>
      <c r="B1641" t="s">
        <v>740</v>
      </c>
      <c r="C1641" t="s">
        <v>3509</v>
      </c>
      <c r="D1641" s="10">
        <v>7.6</v>
      </c>
    </row>
    <row r="1642" spans="1:4" x14ac:dyDescent="0.25">
      <c r="A1642" t="s">
        <v>823</v>
      </c>
      <c r="B1642" t="s">
        <v>824</v>
      </c>
      <c r="C1642" t="s">
        <v>1165</v>
      </c>
      <c r="D1642" s="10">
        <v>7.6</v>
      </c>
    </row>
    <row r="1643" spans="1:4" x14ac:dyDescent="0.25">
      <c r="A1643" t="s">
        <v>823</v>
      </c>
      <c r="B1643" t="s">
        <v>824</v>
      </c>
      <c r="C1643" t="s">
        <v>7682</v>
      </c>
      <c r="D1643" s="10">
        <v>7.6</v>
      </c>
    </row>
    <row r="1644" spans="1:4" x14ac:dyDescent="0.25">
      <c r="A1644" t="s">
        <v>823</v>
      </c>
      <c r="B1644" t="s">
        <v>824</v>
      </c>
      <c r="C1644" t="s">
        <v>8146</v>
      </c>
      <c r="D1644" s="10">
        <v>7.6</v>
      </c>
    </row>
    <row r="1645" spans="1:4" x14ac:dyDescent="0.25">
      <c r="A1645" t="s">
        <v>163</v>
      </c>
      <c r="B1645" t="s">
        <v>923</v>
      </c>
      <c r="C1645" t="s">
        <v>449</v>
      </c>
      <c r="D1645" s="10">
        <v>7.6</v>
      </c>
    </row>
    <row r="1646" spans="1:4" x14ac:dyDescent="0.25">
      <c r="A1646" t="s">
        <v>163</v>
      </c>
      <c r="B1646" t="s">
        <v>923</v>
      </c>
      <c r="C1646" t="s">
        <v>1165</v>
      </c>
      <c r="D1646" s="10">
        <v>7.6</v>
      </c>
    </row>
    <row r="1647" spans="1:4" x14ac:dyDescent="0.25">
      <c r="A1647" t="s">
        <v>163</v>
      </c>
      <c r="B1647" t="s">
        <v>923</v>
      </c>
      <c r="C1647" t="s">
        <v>8146</v>
      </c>
      <c r="D1647" s="10">
        <v>7.6</v>
      </c>
    </row>
    <row r="1648" spans="1:4" x14ac:dyDescent="0.25">
      <c r="A1648" t="s">
        <v>123</v>
      </c>
      <c r="B1648" t="s">
        <v>1053</v>
      </c>
      <c r="C1648" t="s">
        <v>1165</v>
      </c>
      <c r="D1648" s="10">
        <v>7.6</v>
      </c>
    </row>
    <row r="1649" spans="1:4" x14ac:dyDescent="0.25">
      <c r="A1649" t="s">
        <v>123</v>
      </c>
      <c r="B1649" t="s">
        <v>1053</v>
      </c>
      <c r="C1649" t="s">
        <v>7682</v>
      </c>
      <c r="D1649" s="10">
        <v>7.6</v>
      </c>
    </row>
    <row r="1650" spans="1:4" x14ac:dyDescent="0.25">
      <c r="A1650" t="s">
        <v>123</v>
      </c>
      <c r="B1650" t="s">
        <v>1053</v>
      </c>
      <c r="C1650" t="s">
        <v>3509</v>
      </c>
      <c r="D1650" s="10">
        <v>7.6</v>
      </c>
    </row>
    <row r="1651" spans="1:4" x14ac:dyDescent="0.25">
      <c r="A1651" t="s">
        <v>8</v>
      </c>
      <c r="B1651" t="s">
        <v>1164</v>
      </c>
      <c r="C1651" t="s">
        <v>317</v>
      </c>
      <c r="D1651" s="10">
        <v>7.6</v>
      </c>
    </row>
    <row r="1652" spans="1:4" x14ac:dyDescent="0.25">
      <c r="A1652" t="s">
        <v>8</v>
      </c>
      <c r="B1652" t="s">
        <v>1164</v>
      </c>
      <c r="C1652" t="s">
        <v>1165</v>
      </c>
      <c r="D1652" s="10">
        <v>7.6</v>
      </c>
    </row>
    <row r="1653" spans="1:4" x14ac:dyDescent="0.25">
      <c r="A1653" t="s">
        <v>8</v>
      </c>
      <c r="B1653" t="s">
        <v>1164</v>
      </c>
      <c r="C1653" t="s">
        <v>4161</v>
      </c>
      <c r="D1653" s="10">
        <v>7.6</v>
      </c>
    </row>
    <row r="1654" spans="1:4" x14ac:dyDescent="0.25">
      <c r="A1654" t="s">
        <v>8</v>
      </c>
      <c r="B1654" t="s">
        <v>1164</v>
      </c>
      <c r="C1654" t="s">
        <v>3509</v>
      </c>
      <c r="D1654" s="10">
        <v>7.6</v>
      </c>
    </row>
    <row r="1655" spans="1:4" x14ac:dyDescent="0.25">
      <c r="A1655" t="s">
        <v>612</v>
      </c>
      <c r="B1655" t="s">
        <v>1246</v>
      </c>
      <c r="C1655" t="s">
        <v>317</v>
      </c>
      <c r="D1655" s="10">
        <v>7.6</v>
      </c>
    </row>
    <row r="1656" spans="1:4" x14ac:dyDescent="0.25">
      <c r="A1656" t="s">
        <v>612</v>
      </c>
      <c r="B1656" t="s">
        <v>1246</v>
      </c>
      <c r="C1656" t="s">
        <v>3894</v>
      </c>
      <c r="D1656" s="10">
        <v>7.6</v>
      </c>
    </row>
    <row r="1657" spans="1:4" x14ac:dyDescent="0.25">
      <c r="A1657" t="s">
        <v>612</v>
      </c>
      <c r="B1657" t="s">
        <v>1246</v>
      </c>
      <c r="C1657" t="s">
        <v>676</v>
      </c>
      <c r="D1657" s="10">
        <v>7.6</v>
      </c>
    </row>
    <row r="1658" spans="1:4" x14ac:dyDescent="0.25">
      <c r="A1658" t="s">
        <v>612</v>
      </c>
      <c r="B1658" t="s">
        <v>1246</v>
      </c>
      <c r="C1658" t="s">
        <v>6133</v>
      </c>
      <c r="D1658" s="10">
        <v>7.6</v>
      </c>
    </row>
    <row r="1659" spans="1:4" x14ac:dyDescent="0.25">
      <c r="A1659" t="s">
        <v>280</v>
      </c>
      <c r="B1659" t="s">
        <v>1251</v>
      </c>
      <c r="C1659" t="s">
        <v>317</v>
      </c>
      <c r="D1659" s="10">
        <v>7.6</v>
      </c>
    </row>
    <row r="1660" spans="1:4" x14ac:dyDescent="0.25">
      <c r="A1660" t="s">
        <v>280</v>
      </c>
      <c r="B1660" t="s">
        <v>1251</v>
      </c>
      <c r="C1660" t="s">
        <v>1165</v>
      </c>
      <c r="D1660" s="10">
        <v>7.6</v>
      </c>
    </row>
    <row r="1661" spans="1:4" x14ac:dyDescent="0.25">
      <c r="A1661" t="s">
        <v>280</v>
      </c>
      <c r="B1661" t="s">
        <v>1251</v>
      </c>
      <c r="C1661" t="s">
        <v>7682</v>
      </c>
      <c r="D1661" s="10">
        <v>7.6</v>
      </c>
    </row>
    <row r="1662" spans="1:4" x14ac:dyDescent="0.25">
      <c r="A1662" t="s">
        <v>1254</v>
      </c>
      <c r="B1662" t="s">
        <v>1255</v>
      </c>
      <c r="C1662" t="s">
        <v>1165</v>
      </c>
      <c r="D1662" s="10">
        <v>7.6</v>
      </c>
    </row>
    <row r="1663" spans="1:4" x14ac:dyDescent="0.25">
      <c r="A1663" t="s">
        <v>1254</v>
      </c>
      <c r="B1663" t="s">
        <v>1255</v>
      </c>
      <c r="C1663" t="s">
        <v>5888</v>
      </c>
      <c r="D1663" s="10">
        <v>7.6</v>
      </c>
    </row>
    <row r="1664" spans="1:4" x14ac:dyDescent="0.25">
      <c r="A1664" t="s">
        <v>1254</v>
      </c>
      <c r="B1664" t="s">
        <v>1255</v>
      </c>
      <c r="C1664" t="s">
        <v>6665</v>
      </c>
      <c r="D1664" s="10">
        <v>7.6</v>
      </c>
    </row>
    <row r="1665" spans="1:4" x14ac:dyDescent="0.25">
      <c r="A1665" t="s">
        <v>553</v>
      </c>
      <c r="B1665" t="s">
        <v>1378</v>
      </c>
      <c r="C1665" t="s">
        <v>8145</v>
      </c>
      <c r="D1665" s="10">
        <v>7.6</v>
      </c>
    </row>
    <row r="1666" spans="1:4" x14ac:dyDescent="0.25">
      <c r="A1666" t="s">
        <v>553</v>
      </c>
      <c r="B1666" t="s">
        <v>1378</v>
      </c>
      <c r="C1666" t="s">
        <v>1165</v>
      </c>
      <c r="D1666" s="10">
        <v>7.6</v>
      </c>
    </row>
    <row r="1667" spans="1:4" x14ac:dyDescent="0.25">
      <c r="A1667" t="s">
        <v>553</v>
      </c>
      <c r="B1667" t="s">
        <v>1378</v>
      </c>
      <c r="C1667" t="s">
        <v>3509</v>
      </c>
      <c r="D1667" s="10">
        <v>7.6</v>
      </c>
    </row>
    <row r="1668" spans="1:4" x14ac:dyDescent="0.25">
      <c r="A1668" t="s">
        <v>1649</v>
      </c>
      <c r="B1668" t="s">
        <v>1650</v>
      </c>
      <c r="C1668" t="s">
        <v>8145</v>
      </c>
      <c r="D1668" s="10">
        <v>7.6</v>
      </c>
    </row>
    <row r="1669" spans="1:4" x14ac:dyDescent="0.25">
      <c r="A1669" t="s">
        <v>1649</v>
      </c>
      <c r="B1669" t="s">
        <v>1650</v>
      </c>
      <c r="C1669" t="s">
        <v>1165</v>
      </c>
      <c r="D1669" s="10">
        <v>7.6</v>
      </c>
    </row>
    <row r="1670" spans="1:4" x14ac:dyDescent="0.25">
      <c r="A1670" t="s">
        <v>116</v>
      </c>
      <c r="B1670" t="s">
        <v>1660</v>
      </c>
      <c r="C1670" t="s">
        <v>1165</v>
      </c>
      <c r="D1670" s="10">
        <v>7.6</v>
      </c>
    </row>
    <row r="1671" spans="1:4" x14ac:dyDescent="0.25">
      <c r="A1671" t="s">
        <v>116</v>
      </c>
      <c r="B1671" t="s">
        <v>1660</v>
      </c>
      <c r="C1671" t="s">
        <v>5888</v>
      </c>
      <c r="D1671" s="10">
        <v>7.6</v>
      </c>
    </row>
    <row r="1672" spans="1:4" x14ac:dyDescent="0.25">
      <c r="A1672" t="s">
        <v>116</v>
      </c>
      <c r="B1672" t="s">
        <v>1660</v>
      </c>
      <c r="C1672" t="s">
        <v>6665</v>
      </c>
      <c r="D1672" s="10">
        <v>7.6</v>
      </c>
    </row>
    <row r="1673" spans="1:4" x14ac:dyDescent="0.25">
      <c r="A1673" t="s">
        <v>1666</v>
      </c>
      <c r="B1673" t="s">
        <v>1668</v>
      </c>
      <c r="C1673" t="s">
        <v>449</v>
      </c>
      <c r="D1673" s="10">
        <v>7.6</v>
      </c>
    </row>
    <row r="1674" spans="1:4" x14ac:dyDescent="0.25">
      <c r="A1674" t="s">
        <v>1666</v>
      </c>
      <c r="B1674" t="s">
        <v>1668</v>
      </c>
      <c r="C1674" t="s">
        <v>2173</v>
      </c>
      <c r="D1674" s="10">
        <v>7.6</v>
      </c>
    </row>
    <row r="1675" spans="1:4" x14ac:dyDescent="0.25">
      <c r="A1675" t="s">
        <v>1666</v>
      </c>
      <c r="B1675" t="s">
        <v>1668</v>
      </c>
      <c r="C1675" t="s">
        <v>3509</v>
      </c>
      <c r="D1675" s="10">
        <v>7.6</v>
      </c>
    </row>
    <row r="1676" spans="1:4" x14ac:dyDescent="0.25">
      <c r="A1676" t="s">
        <v>1683</v>
      </c>
      <c r="B1676" t="s">
        <v>1684</v>
      </c>
      <c r="C1676" t="s">
        <v>1165</v>
      </c>
      <c r="D1676" s="10">
        <v>7.6</v>
      </c>
    </row>
    <row r="1677" spans="1:4" x14ac:dyDescent="0.25">
      <c r="A1677" t="s">
        <v>1683</v>
      </c>
      <c r="B1677" t="s">
        <v>1684</v>
      </c>
      <c r="C1677" t="s">
        <v>8146</v>
      </c>
      <c r="D1677" s="10">
        <v>7.6</v>
      </c>
    </row>
    <row r="1678" spans="1:4" x14ac:dyDescent="0.25">
      <c r="A1678" t="s">
        <v>1717</v>
      </c>
      <c r="B1678" t="s">
        <v>1719</v>
      </c>
      <c r="C1678" t="s">
        <v>1165</v>
      </c>
      <c r="D1678" s="10">
        <v>7.6</v>
      </c>
    </row>
    <row r="1679" spans="1:4" x14ac:dyDescent="0.25">
      <c r="A1679" t="s">
        <v>1717</v>
      </c>
      <c r="B1679" t="s">
        <v>1719</v>
      </c>
      <c r="C1679" t="s">
        <v>428</v>
      </c>
      <c r="D1679" s="10">
        <v>7.6</v>
      </c>
    </row>
    <row r="1680" spans="1:4" x14ac:dyDescent="0.25">
      <c r="A1680" t="s">
        <v>1717</v>
      </c>
      <c r="B1680" t="s">
        <v>1719</v>
      </c>
      <c r="C1680" t="s">
        <v>2173</v>
      </c>
      <c r="D1680" s="10">
        <v>7.6</v>
      </c>
    </row>
    <row r="1681" spans="1:4" x14ac:dyDescent="0.25">
      <c r="A1681" t="s">
        <v>1727</v>
      </c>
      <c r="B1681" t="s">
        <v>1728</v>
      </c>
      <c r="C1681" t="s">
        <v>8145</v>
      </c>
      <c r="D1681" s="10">
        <v>7.6</v>
      </c>
    </row>
    <row r="1682" spans="1:4" x14ac:dyDescent="0.25">
      <c r="A1682" t="s">
        <v>1727</v>
      </c>
      <c r="B1682" t="s">
        <v>1728</v>
      </c>
      <c r="C1682" t="s">
        <v>1165</v>
      </c>
      <c r="D1682" s="10">
        <v>7.6</v>
      </c>
    </row>
    <row r="1683" spans="1:4" x14ac:dyDescent="0.25">
      <c r="A1683" t="s">
        <v>1727</v>
      </c>
      <c r="B1683" t="s">
        <v>1728</v>
      </c>
      <c r="C1683" t="s">
        <v>8143</v>
      </c>
      <c r="D1683" s="10">
        <v>7.6</v>
      </c>
    </row>
    <row r="1684" spans="1:4" x14ac:dyDescent="0.25">
      <c r="A1684" t="s">
        <v>1727</v>
      </c>
      <c r="B1684" t="s">
        <v>1728</v>
      </c>
      <c r="C1684" t="s">
        <v>3509</v>
      </c>
      <c r="D1684" s="10">
        <v>7.6</v>
      </c>
    </row>
    <row r="1685" spans="1:4" x14ac:dyDescent="0.25">
      <c r="A1685" t="s">
        <v>1744</v>
      </c>
      <c r="B1685" t="s">
        <v>1745</v>
      </c>
      <c r="C1685" t="s">
        <v>4512</v>
      </c>
      <c r="D1685" s="10">
        <v>7.6</v>
      </c>
    </row>
    <row r="1686" spans="1:4" x14ac:dyDescent="0.25">
      <c r="A1686" t="s">
        <v>1744</v>
      </c>
      <c r="B1686" t="s">
        <v>1745</v>
      </c>
      <c r="C1686" t="s">
        <v>1165</v>
      </c>
      <c r="D1686" s="10">
        <v>7.6</v>
      </c>
    </row>
    <row r="1687" spans="1:4" x14ac:dyDescent="0.25">
      <c r="A1687" t="s">
        <v>1744</v>
      </c>
      <c r="B1687" t="s">
        <v>1745</v>
      </c>
      <c r="C1687" t="s">
        <v>8144</v>
      </c>
      <c r="D1687" s="10">
        <v>7.6</v>
      </c>
    </row>
    <row r="1688" spans="1:4" x14ac:dyDescent="0.25">
      <c r="A1688" t="s">
        <v>518</v>
      </c>
      <c r="B1688" t="s">
        <v>1875</v>
      </c>
      <c r="C1688" t="s">
        <v>8145</v>
      </c>
      <c r="D1688" s="10">
        <v>7.6</v>
      </c>
    </row>
    <row r="1689" spans="1:4" x14ac:dyDescent="0.25">
      <c r="A1689" t="s">
        <v>518</v>
      </c>
      <c r="B1689" t="s">
        <v>1875</v>
      </c>
      <c r="C1689" t="s">
        <v>1165</v>
      </c>
      <c r="D1689" s="10">
        <v>7.6</v>
      </c>
    </row>
    <row r="1690" spans="1:4" x14ac:dyDescent="0.25">
      <c r="A1690" t="s">
        <v>518</v>
      </c>
      <c r="B1690" t="s">
        <v>1875</v>
      </c>
      <c r="C1690" t="s">
        <v>3509</v>
      </c>
      <c r="D1690" s="10">
        <v>7.6</v>
      </c>
    </row>
    <row r="1691" spans="1:4" x14ac:dyDescent="0.25">
      <c r="A1691" t="s">
        <v>1154</v>
      </c>
      <c r="B1691" t="s">
        <v>1927</v>
      </c>
      <c r="C1691" t="s">
        <v>449</v>
      </c>
      <c r="D1691" s="10">
        <v>7.6</v>
      </c>
    </row>
    <row r="1692" spans="1:4" x14ac:dyDescent="0.25">
      <c r="A1692" t="s">
        <v>1154</v>
      </c>
      <c r="B1692" t="s">
        <v>1927</v>
      </c>
      <c r="C1692" t="s">
        <v>317</v>
      </c>
      <c r="D1692" s="10">
        <v>7.6</v>
      </c>
    </row>
    <row r="1693" spans="1:4" x14ac:dyDescent="0.25">
      <c r="A1693" t="s">
        <v>1154</v>
      </c>
      <c r="B1693" t="s">
        <v>1927</v>
      </c>
      <c r="C1693" t="s">
        <v>1165</v>
      </c>
      <c r="D1693" s="10">
        <v>7.6</v>
      </c>
    </row>
    <row r="1694" spans="1:4" x14ac:dyDescent="0.25">
      <c r="A1694" t="s">
        <v>1154</v>
      </c>
      <c r="B1694" t="s">
        <v>1927</v>
      </c>
      <c r="C1694" t="s">
        <v>4161</v>
      </c>
      <c r="D1694" s="10">
        <v>7.6</v>
      </c>
    </row>
    <row r="1695" spans="1:4" x14ac:dyDescent="0.25">
      <c r="A1695" t="s">
        <v>1154</v>
      </c>
      <c r="B1695" t="s">
        <v>1927</v>
      </c>
      <c r="C1695" t="s">
        <v>3509</v>
      </c>
      <c r="D1695" s="10">
        <v>7.6</v>
      </c>
    </row>
    <row r="1696" spans="1:4" x14ac:dyDescent="0.25">
      <c r="A1696" t="s">
        <v>1819</v>
      </c>
      <c r="B1696" t="s">
        <v>2097</v>
      </c>
      <c r="C1696" t="s">
        <v>8145</v>
      </c>
      <c r="D1696" s="10">
        <v>7.6</v>
      </c>
    </row>
    <row r="1697" spans="1:4" x14ac:dyDescent="0.25">
      <c r="A1697" t="s">
        <v>1819</v>
      </c>
      <c r="B1697" t="s">
        <v>2097</v>
      </c>
      <c r="C1697" t="s">
        <v>1165</v>
      </c>
      <c r="D1697" s="10">
        <v>7.6</v>
      </c>
    </row>
    <row r="1698" spans="1:4" x14ac:dyDescent="0.25">
      <c r="A1698" t="s">
        <v>1819</v>
      </c>
      <c r="B1698" t="s">
        <v>2097</v>
      </c>
      <c r="C1698" t="s">
        <v>3509</v>
      </c>
      <c r="D1698" s="10">
        <v>7.6</v>
      </c>
    </row>
    <row r="1699" spans="1:4" x14ac:dyDescent="0.25">
      <c r="A1699" t="s">
        <v>73</v>
      </c>
      <c r="B1699" t="s">
        <v>2134</v>
      </c>
      <c r="C1699" t="s">
        <v>449</v>
      </c>
      <c r="D1699" s="10">
        <v>7.6</v>
      </c>
    </row>
    <row r="1700" spans="1:4" x14ac:dyDescent="0.25">
      <c r="A1700" t="s">
        <v>73</v>
      </c>
      <c r="B1700" t="s">
        <v>2134</v>
      </c>
      <c r="C1700" t="s">
        <v>4512</v>
      </c>
      <c r="D1700" s="10">
        <v>7.6</v>
      </c>
    </row>
    <row r="1701" spans="1:4" x14ac:dyDescent="0.25">
      <c r="A1701" t="s">
        <v>73</v>
      </c>
      <c r="B1701" t="s">
        <v>2134</v>
      </c>
      <c r="C1701" t="s">
        <v>1165</v>
      </c>
      <c r="D1701" s="10">
        <v>7.6</v>
      </c>
    </row>
    <row r="1702" spans="1:4" x14ac:dyDescent="0.25">
      <c r="A1702" t="s">
        <v>73</v>
      </c>
      <c r="B1702" t="s">
        <v>2134</v>
      </c>
      <c r="C1702" t="s">
        <v>3509</v>
      </c>
      <c r="D1702" s="10">
        <v>7.6</v>
      </c>
    </row>
    <row r="1703" spans="1:4" x14ac:dyDescent="0.25">
      <c r="A1703" t="s">
        <v>73</v>
      </c>
      <c r="B1703" t="s">
        <v>2134</v>
      </c>
      <c r="C1703" t="s">
        <v>8146</v>
      </c>
      <c r="D1703" s="10">
        <v>7.6</v>
      </c>
    </row>
    <row r="1704" spans="1:4" x14ac:dyDescent="0.25">
      <c r="A1704" t="s">
        <v>123</v>
      </c>
      <c r="B1704" t="s">
        <v>2175</v>
      </c>
      <c r="C1704" t="s">
        <v>1165</v>
      </c>
      <c r="D1704" s="10">
        <v>7.6</v>
      </c>
    </row>
    <row r="1705" spans="1:4" x14ac:dyDescent="0.25">
      <c r="A1705" t="s">
        <v>123</v>
      </c>
      <c r="B1705" t="s">
        <v>2175</v>
      </c>
      <c r="C1705" t="s">
        <v>7682</v>
      </c>
      <c r="D1705" s="10">
        <v>7.6</v>
      </c>
    </row>
    <row r="1706" spans="1:4" x14ac:dyDescent="0.25">
      <c r="A1706" t="s">
        <v>123</v>
      </c>
      <c r="B1706" t="s">
        <v>2175</v>
      </c>
      <c r="C1706" t="s">
        <v>3509</v>
      </c>
      <c r="D1706" s="10">
        <v>7.6</v>
      </c>
    </row>
    <row r="1707" spans="1:4" x14ac:dyDescent="0.25">
      <c r="A1707" t="s">
        <v>2276</v>
      </c>
      <c r="B1707" t="s">
        <v>2277</v>
      </c>
      <c r="C1707" t="s">
        <v>1165</v>
      </c>
      <c r="D1707" s="10">
        <v>7.6</v>
      </c>
    </row>
    <row r="1708" spans="1:4" x14ac:dyDescent="0.25">
      <c r="A1708" t="s">
        <v>2276</v>
      </c>
      <c r="B1708" t="s">
        <v>2277</v>
      </c>
      <c r="C1708" t="s">
        <v>3509</v>
      </c>
      <c r="D1708" s="10">
        <v>7.6</v>
      </c>
    </row>
    <row r="1709" spans="1:4" x14ac:dyDescent="0.25">
      <c r="A1709" t="s">
        <v>347</v>
      </c>
      <c r="B1709" t="s">
        <v>2340</v>
      </c>
      <c r="C1709" t="s">
        <v>449</v>
      </c>
      <c r="D1709" s="10">
        <v>7.6</v>
      </c>
    </row>
    <row r="1710" spans="1:4" x14ac:dyDescent="0.25">
      <c r="A1710" t="s">
        <v>347</v>
      </c>
      <c r="B1710" t="s">
        <v>2340</v>
      </c>
      <c r="C1710" t="s">
        <v>1165</v>
      </c>
      <c r="D1710" s="10">
        <v>7.6</v>
      </c>
    </row>
    <row r="1711" spans="1:4" x14ac:dyDescent="0.25">
      <c r="A1711" t="s">
        <v>347</v>
      </c>
      <c r="B1711" t="s">
        <v>2340</v>
      </c>
      <c r="C1711" t="s">
        <v>428</v>
      </c>
      <c r="D1711" s="10">
        <v>7.6</v>
      </c>
    </row>
    <row r="1712" spans="1:4" x14ac:dyDescent="0.25">
      <c r="A1712" t="s">
        <v>2370</v>
      </c>
      <c r="B1712" t="s">
        <v>2371</v>
      </c>
      <c r="C1712" t="s">
        <v>4512</v>
      </c>
      <c r="D1712" s="10">
        <v>7.6</v>
      </c>
    </row>
    <row r="1713" spans="1:4" x14ac:dyDescent="0.25">
      <c r="A1713" t="s">
        <v>2370</v>
      </c>
      <c r="B1713" t="s">
        <v>2371</v>
      </c>
      <c r="C1713" t="s">
        <v>1165</v>
      </c>
      <c r="D1713" s="10">
        <v>7.6</v>
      </c>
    </row>
    <row r="1714" spans="1:4" x14ac:dyDescent="0.25">
      <c r="A1714" t="s">
        <v>2370</v>
      </c>
      <c r="B1714" t="s">
        <v>2371</v>
      </c>
      <c r="C1714" t="s">
        <v>8144</v>
      </c>
      <c r="D1714" s="10">
        <v>7.6</v>
      </c>
    </row>
    <row r="1715" spans="1:4" x14ac:dyDescent="0.25">
      <c r="A1715" t="s">
        <v>2041</v>
      </c>
      <c r="B1715" t="s">
        <v>2406</v>
      </c>
      <c r="C1715" t="s">
        <v>8145</v>
      </c>
      <c r="D1715" s="10">
        <v>7.6</v>
      </c>
    </row>
    <row r="1716" spans="1:4" x14ac:dyDescent="0.25">
      <c r="A1716" t="s">
        <v>2041</v>
      </c>
      <c r="B1716" t="s">
        <v>2406</v>
      </c>
      <c r="C1716" t="s">
        <v>1165</v>
      </c>
      <c r="D1716" s="10">
        <v>7.6</v>
      </c>
    </row>
    <row r="1717" spans="1:4" x14ac:dyDescent="0.25">
      <c r="A1717" t="s">
        <v>2041</v>
      </c>
      <c r="B1717" t="s">
        <v>2406</v>
      </c>
      <c r="C1717" t="s">
        <v>3509</v>
      </c>
      <c r="D1717" s="10">
        <v>7.6</v>
      </c>
    </row>
    <row r="1718" spans="1:4" x14ac:dyDescent="0.25">
      <c r="A1718" t="s">
        <v>83</v>
      </c>
      <c r="B1718" t="s">
        <v>2455</v>
      </c>
      <c r="C1718" t="s">
        <v>449</v>
      </c>
      <c r="D1718" s="10">
        <v>7.6</v>
      </c>
    </row>
    <row r="1719" spans="1:4" x14ac:dyDescent="0.25">
      <c r="A1719" t="s">
        <v>83</v>
      </c>
      <c r="B1719" t="s">
        <v>2455</v>
      </c>
      <c r="C1719" t="s">
        <v>317</v>
      </c>
      <c r="D1719" s="10">
        <v>7.6</v>
      </c>
    </row>
    <row r="1720" spans="1:4" x14ac:dyDescent="0.25">
      <c r="A1720" t="s">
        <v>1326</v>
      </c>
      <c r="B1720" t="s">
        <v>2633</v>
      </c>
      <c r="C1720" t="s">
        <v>1165</v>
      </c>
      <c r="D1720" s="10">
        <v>7.6</v>
      </c>
    </row>
    <row r="1721" spans="1:4" x14ac:dyDescent="0.25">
      <c r="A1721" t="s">
        <v>1326</v>
      </c>
      <c r="B1721" t="s">
        <v>2633</v>
      </c>
      <c r="C1721" t="s">
        <v>3509</v>
      </c>
      <c r="D1721" s="10">
        <v>7.6</v>
      </c>
    </row>
    <row r="1722" spans="1:4" x14ac:dyDescent="0.25">
      <c r="A1722" t="s">
        <v>2239</v>
      </c>
      <c r="B1722" t="s">
        <v>2658</v>
      </c>
      <c r="C1722" t="s">
        <v>1165</v>
      </c>
      <c r="D1722" s="10">
        <v>7.6</v>
      </c>
    </row>
    <row r="1723" spans="1:4" x14ac:dyDescent="0.25">
      <c r="A1723" t="s">
        <v>2239</v>
      </c>
      <c r="B1723" t="s">
        <v>2658</v>
      </c>
      <c r="C1723" t="s">
        <v>6665</v>
      </c>
      <c r="D1723" s="10">
        <v>7.6</v>
      </c>
    </row>
    <row r="1724" spans="1:4" x14ac:dyDescent="0.25">
      <c r="A1724" t="s">
        <v>443</v>
      </c>
      <c r="B1724" t="s">
        <v>2746</v>
      </c>
      <c r="C1724" t="s">
        <v>449</v>
      </c>
      <c r="D1724" s="10">
        <v>7.6</v>
      </c>
    </row>
    <row r="1725" spans="1:4" x14ac:dyDescent="0.25">
      <c r="A1725" t="s">
        <v>443</v>
      </c>
      <c r="B1725" t="s">
        <v>2746</v>
      </c>
      <c r="C1725" t="s">
        <v>317</v>
      </c>
      <c r="D1725" s="10">
        <v>7.6</v>
      </c>
    </row>
    <row r="1726" spans="1:4" x14ac:dyDescent="0.25">
      <c r="A1726" t="s">
        <v>443</v>
      </c>
      <c r="B1726" t="s">
        <v>2746</v>
      </c>
      <c r="C1726" t="s">
        <v>3509</v>
      </c>
      <c r="D1726" s="10">
        <v>7.6</v>
      </c>
    </row>
    <row r="1727" spans="1:4" x14ac:dyDescent="0.25">
      <c r="A1727" t="s">
        <v>2794</v>
      </c>
      <c r="B1727" t="s">
        <v>2795</v>
      </c>
      <c r="C1727" t="s">
        <v>4512</v>
      </c>
      <c r="D1727" s="10">
        <v>7.6</v>
      </c>
    </row>
    <row r="1728" spans="1:4" x14ac:dyDescent="0.25">
      <c r="A1728" t="s">
        <v>2794</v>
      </c>
      <c r="B1728" t="s">
        <v>2795</v>
      </c>
      <c r="C1728" t="s">
        <v>8145</v>
      </c>
      <c r="D1728" s="10">
        <v>7.6</v>
      </c>
    </row>
    <row r="1729" spans="1:4" x14ac:dyDescent="0.25">
      <c r="A1729" t="s">
        <v>2794</v>
      </c>
      <c r="B1729" t="s">
        <v>2795</v>
      </c>
      <c r="C1729" t="s">
        <v>1165</v>
      </c>
      <c r="D1729" s="10">
        <v>7.6</v>
      </c>
    </row>
    <row r="1730" spans="1:4" x14ac:dyDescent="0.25">
      <c r="A1730" t="s">
        <v>1952</v>
      </c>
      <c r="B1730" t="s">
        <v>2817</v>
      </c>
      <c r="C1730" t="s">
        <v>449</v>
      </c>
      <c r="D1730" s="10">
        <v>7.6</v>
      </c>
    </row>
    <row r="1731" spans="1:4" x14ac:dyDescent="0.25">
      <c r="A1731" t="s">
        <v>1952</v>
      </c>
      <c r="B1731" t="s">
        <v>2817</v>
      </c>
      <c r="C1731" t="s">
        <v>8145</v>
      </c>
      <c r="D1731" s="10">
        <v>7.6</v>
      </c>
    </row>
    <row r="1732" spans="1:4" x14ac:dyDescent="0.25">
      <c r="A1732" t="s">
        <v>1952</v>
      </c>
      <c r="B1732" t="s">
        <v>2817</v>
      </c>
      <c r="C1732" t="s">
        <v>1165</v>
      </c>
      <c r="D1732" s="10">
        <v>7.6</v>
      </c>
    </row>
    <row r="1733" spans="1:4" x14ac:dyDescent="0.25">
      <c r="A1733" t="s">
        <v>1952</v>
      </c>
      <c r="B1733" t="s">
        <v>2817</v>
      </c>
      <c r="C1733" t="s">
        <v>8143</v>
      </c>
      <c r="D1733" s="10">
        <v>7.6</v>
      </c>
    </row>
    <row r="1734" spans="1:4" x14ac:dyDescent="0.25">
      <c r="A1734" t="s">
        <v>1952</v>
      </c>
      <c r="B1734" t="s">
        <v>2817</v>
      </c>
      <c r="C1734" t="s">
        <v>3509</v>
      </c>
      <c r="D1734" s="10">
        <v>7.6</v>
      </c>
    </row>
    <row r="1735" spans="1:4" x14ac:dyDescent="0.25">
      <c r="A1735" t="s">
        <v>2822</v>
      </c>
      <c r="B1735" t="s">
        <v>2823</v>
      </c>
      <c r="C1735" t="s">
        <v>676</v>
      </c>
      <c r="D1735" s="10">
        <v>7.6</v>
      </c>
    </row>
    <row r="1736" spans="1:4" x14ac:dyDescent="0.25">
      <c r="A1736" t="s">
        <v>2822</v>
      </c>
      <c r="B1736" t="s">
        <v>2823</v>
      </c>
      <c r="C1736" t="s">
        <v>1165</v>
      </c>
      <c r="D1736" s="10">
        <v>7.6</v>
      </c>
    </row>
    <row r="1737" spans="1:4" x14ac:dyDescent="0.25">
      <c r="A1737" t="s">
        <v>2822</v>
      </c>
      <c r="B1737" t="s">
        <v>2823</v>
      </c>
      <c r="C1737" t="s">
        <v>6133</v>
      </c>
      <c r="D1737" s="10">
        <v>7.6</v>
      </c>
    </row>
    <row r="1738" spans="1:4" x14ac:dyDescent="0.25">
      <c r="A1738" t="s">
        <v>39</v>
      </c>
      <c r="B1738" t="s">
        <v>2826</v>
      </c>
      <c r="C1738" t="s">
        <v>676</v>
      </c>
      <c r="D1738" s="10">
        <v>7.6</v>
      </c>
    </row>
    <row r="1739" spans="1:4" x14ac:dyDescent="0.25">
      <c r="A1739" t="s">
        <v>39</v>
      </c>
      <c r="B1739" t="s">
        <v>2826</v>
      </c>
      <c r="C1739" t="s">
        <v>1165</v>
      </c>
      <c r="D1739" s="10">
        <v>7.6</v>
      </c>
    </row>
    <row r="1740" spans="1:4" x14ac:dyDescent="0.25">
      <c r="A1740" t="s">
        <v>39</v>
      </c>
      <c r="B1740" t="s">
        <v>2826</v>
      </c>
      <c r="C1740" t="s">
        <v>428</v>
      </c>
      <c r="D1740" s="10">
        <v>7.6</v>
      </c>
    </row>
    <row r="1741" spans="1:4" x14ac:dyDescent="0.25">
      <c r="A1741" t="s">
        <v>39</v>
      </c>
      <c r="B1741" t="s">
        <v>2826</v>
      </c>
      <c r="C1741" t="s">
        <v>6665</v>
      </c>
      <c r="D1741" s="10">
        <v>7.6</v>
      </c>
    </row>
    <row r="1742" spans="1:4" x14ac:dyDescent="0.25">
      <c r="A1742" t="s">
        <v>832</v>
      </c>
      <c r="B1742" t="s">
        <v>2832</v>
      </c>
      <c r="C1742" t="s">
        <v>449</v>
      </c>
      <c r="D1742" s="10">
        <v>7.6</v>
      </c>
    </row>
    <row r="1743" spans="1:4" x14ac:dyDescent="0.25">
      <c r="A1743" t="s">
        <v>832</v>
      </c>
      <c r="B1743" t="s">
        <v>2832</v>
      </c>
      <c r="C1743" t="s">
        <v>676</v>
      </c>
      <c r="D1743" s="10">
        <v>7.6</v>
      </c>
    </row>
    <row r="1744" spans="1:4" x14ac:dyDescent="0.25">
      <c r="A1744" t="s">
        <v>832</v>
      </c>
      <c r="B1744" t="s">
        <v>2832</v>
      </c>
      <c r="C1744" t="s">
        <v>8145</v>
      </c>
      <c r="D1744" s="10">
        <v>7.6</v>
      </c>
    </row>
    <row r="1745" spans="1:4" x14ac:dyDescent="0.25">
      <c r="A1745" t="s">
        <v>832</v>
      </c>
      <c r="B1745" t="s">
        <v>2832</v>
      </c>
      <c r="C1745" t="s">
        <v>3509</v>
      </c>
      <c r="D1745" s="10">
        <v>7.6</v>
      </c>
    </row>
    <row r="1746" spans="1:4" x14ac:dyDescent="0.25">
      <c r="A1746" t="s">
        <v>123</v>
      </c>
      <c r="B1746" t="s">
        <v>2990</v>
      </c>
      <c r="C1746" t="s">
        <v>449</v>
      </c>
      <c r="D1746" s="10">
        <v>7.6</v>
      </c>
    </row>
    <row r="1747" spans="1:4" x14ac:dyDescent="0.25">
      <c r="A1747" t="s">
        <v>123</v>
      </c>
      <c r="B1747" t="s">
        <v>2990</v>
      </c>
      <c r="C1747" t="s">
        <v>317</v>
      </c>
      <c r="D1747" s="10">
        <v>7.6</v>
      </c>
    </row>
    <row r="1748" spans="1:4" x14ac:dyDescent="0.25">
      <c r="A1748" t="s">
        <v>1827</v>
      </c>
      <c r="B1748" t="s">
        <v>3008</v>
      </c>
      <c r="C1748" t="s">
        <v>676</v>
      </c>
      <c r="D1748" s="10">
        <v>7.6</v>
      </c>
    </row>
    <row r="1749" spans="1:4" x14ac:dyDescent="0.25">
      <c r="A1749" t="s">
        <v>1827</v>
      </c>
      <c r="B1749" t="s">
        <v>3008</v>
      </c>
      <c r="C1749" t="s">
        <v>1165</v>
      </c>
      <c r="D1749" s="10">
        <v>7.6</v>
      </c>
    </row>
    <row r="1750" spans="1:4" x14ac:dyDescent="0.25">
      <c r="A1750" t="s">
        <v>352</v>
      </c>
      <c r="B1750" t="s">
        <v>3197</v>
      </c>
      <c r="C1750" t="s">
        <v>428</v>
      </c>
      <c r="D1750" s="10">
        <v>7.6</v>
      </c>
    </row>
    <row r="1751" spans="1:4" x14ac:dyDescent="0.25">
      <c r="A1751" t="s">
        <v>352</v>
      </c>
      <c r="B1751" t="s">
        <v>3197</v>
      </c>
      <c r="C1751" t="s">
        <v>2173</v>
      </c>
      <c r="D1751" s="10">
        <v>7.6</v>
      </c>
    </row>
    <row r="1752" spans="1:4" x14ac:dyDescent="0.25">
      <c r="A1752" t="s">
        <v>352</v>
      </c>
      <c r="B1752" t="s">
        <v>3197</v>
      </c>
      <c r="C1752" t="s">
        <v>8143</v>
      </c>
      <c r="D1752" s="10">
        <v>7.6</v>
      </c>
    </row>
    <row r="1753" spans="1:4" x14ac:dyDescent="0.25">
      <c r="A1753" t="s">
        <v>2239</v>
      </c>
      <c r="B1753" t="s">
        <v>3243</v>
      </c>
      <c r="C1753" t="s">
        <v>1165</v>
      </c>
      <c r="D1753" s="10">
        <v>7.6</v>
      </c>
    </row>
    <row r="1754" spans="1:4" x14ac:dyDescent="0.25">
      <c r="A1754" t="s">
        <v>2239</v>
      </c>
      <c r="B1754" t="s">
        <v>3243</v>
      </c>
      <c r="C1754" t="s">
        <v>6665</v>
      </c>
      <c r="D1754" s="10">
        <v>7.6</v>
      </c>
    </row>
    <row r="1755" spans="1:4" x14ac:dyDescent="0.25">
      <c r="A1755" t="s">
        <v>956</v>
      </c>
      <c r="B1755" t="s">
        <v>3408</v>
      </c>
      <c r="C1755" t="s">
        <v>676</v>
      </c>
      <c r="D1755" s="10">
        <v>7.6</v>
      </c>
    </row>
    <row r="1756" spans="1:4" x14ac:dyDescent="0.25">
      <c r="A1756" t="s">
        <v>956</v>
      </c>
      <c r="B1756" t="s">
        <v>3408</v>
      </c>
      <c r="C1756" t="s">
        <v>1165</v>
      </c>
      <c r="D1756" s="10">
        <v>7.6</v>
      </c>
    </row>
    <row r="1757" spans="1:4" x14ac:dyDescent="0.25">
      <c r="A1757" t="s">
        <v>956</v>
      </c>
      <c r="B1757" t="s">
        <v>3408</v>
      </c>
      <c r="C1757" t="s">
        <v>428</v>
      </c>
      <c r="D1757" s="10">
        <v>7.6</v>
      </c>
    </row>
    <row r="1758" spans="1:4" x14ac:dyDescent="0.25">
      <c r="A1758" t="s">
        <v>3498</v>
      </c>
      <c r="B1758" t="s">
        <v>3499</v>
      </c>
      <c r="C1758" t="s">
        <v>1165</v>
      </c>
      <c r="D1758" s="10">
        <v>7.6</v>
      </c>
    </row>
    <row r="1759" spans="1:4" x14ac:dyDescent="0.25">
      <c r="A1759" t="s">
        <v>3620</v>
      </c>
      <c r="B1759" t="s">
        <v>3621</v>
      </c>
      <c r="C1759" t="s">
        <v>1165</v>
      </c>
      <c r="D1759" s="10">
        <v>7.6</v>
      </c>
    </row>
    <row r="1760" spans="1:4" x14ac:dyDescent="0.25">
      <c r="A1760" t="s">
        <v>3620</v>
      </c>
      <c r="B1760" t="s">
        <v>3621</v>
      </c>
      <c r="C1760" t="s">
        <v>6665</v>
      </c>
      <c r="D1760" s="10">
        <v>7.6</v>
      </c>
    </row>
    <row r="1761" spans="1:4" x14ac:dyDescent="0.25">
      <c r="A1761" t="s">
        <v>2060</v>
      </c>
      <c r="B1761" t="s">
        <v>3672</v>
      </c>
      <c r="C1761" t="s">
        <v>4512</v>
      </c>
      <c r="D1761" s="10">
        <v>7.6</v>
      </c>
    </row>
    <row r="1762" spans="1:4" x14ac:dyDescent="0.25">
      <c r="A1762" t="s">
        <v>2060</v>
      </c>
      <c r="B1762" t="s">
        <v>3672</v>
      </c>
      <c r="C1762" t="s">
        <v>1165</v>
      </c>
      <c r="D1762" s="10">
        <v>7.6</v>
      </c>
    </row>
    <row r="1763" spans="1:4" x14ac:dyDescent="0.25">
      <c r="A1763" t="s">
        <v>2060</v>
      </c>
      <c r="B1763" t="s">
        <v>3672</v>
      </c>
      <c r="C1763" t="s">
        <v>7682</v>
      </c>
      <c r="D1763" s="10">
        <v>7.6</v>
      </c>
    </row>
    <row r="1764" spans="1:4" x14ac:dyDescent="0.25">
      <c r="A1764" t="s">
        <v>1920</v>
      </c>
      <c r="B1764" t="s">
        <v>3684</v>
      </c>
      <c r="C1764" t="s">
        <v>676</v>
      </c>
      <c r="D1764" s="10">
        <v>7.6</v>
      </c>
    </row>
    <row r="1765" spans="1:4" x14ac:dyDescent="0.25">
      <c r="A1765" t="s">
        <v>1920</v>
      </c>
      <c r="B1765" t="s">
        <v>3684</v>
      </c>
      <c r="C1765" t="s">
        <v>1165</v>
      </c>
      <c r="D1765" s="10">
        <v>7.6</v>
      </c>
    </row>
    <row r="1766" spans="1:4" x14ac:dyDescent="0.25">
      <c r="A1766" t="s">
        <v>1920</v>
      </c>
      <c r="B1766" t="s">
        <v>3684</v>
      </c>
      <c r="C1766" t="s">
        <v>4056</v>
      </c>
      <c r="D1766" s="10">
        <v>7.6</v>
      </c>
    </row>
    <row r="1767" spans="1:4" x14ac:dyDescent="0.25">
      <c r="A1767" t="s">
        <v>1920</v>
      </c>
      <c r="B1767" t="s">
        <v>3684</v>
      </c>
      <c r="C1767" t="s">
        <v>6665</v>
      </c>
      <c r="D1767" s="10">
        <v>7.6</v>
      </c>
    </row>
    <row r="1768" spans="1:4" x14ac:dyDescent="0.25">
      <c r="A1768" t="s">
        <v>39</v>
      </c>
      <c r="B1768" t="s">
        <v>3751</v>
      </c>
      <c r="C1768" t="s">
        <v>1165</v>
      </c>
      <c r="D1768" s="10">
        <v>7.6</v>
      </c>
    </row>
    <row r="1769" spans="1:4" x14ac:dyDescent="0.25">
      <c r="A1769" t="s">
        <v>3927</v>
      </c>
      <c r="B1769" t="s">
        <v>3928</v>
      </c>
      <c r="C1769" t="s">
        <v>1165</v>
      </c>
      <c r="D1769" s="10">
        <v>7.6</v>
      </c>
    </row>
    <row r="1770" spans="1:4" x14ac:dyDescent="0.25">
      <c r="A1770" t="s">
        <v>3927</v>
      </c>
      <c r="B1770" t="s">
        <v>3928</v>
      </c>
      <c r="C1770" t="s">
        <v>8146</v>
      </c>
      <c r="D1770" s="10">
        <v>7.6</v>
      </c>
    </row>
    <row r="1771" spans="1:4" x14ac:dyDescent="0.25">
      <c r="A1771" t="s">
        <v>385</v>
      </c>
      <c r="B1771" t="s">
        <v>3986</v>
      </c>
      <c r="C1771" t="s">
        <v>1165</v>
      </c>
      <c r="D1771" s="10">
        <v>7.6</v>
      </c>
    </row>
    <row r="1772" spans="1:4" x14ac:dyDescent="0.25">
      <c r="A1772" t="s">
        <v>385</v>
      </c>
      <c r="B1772" t="s">
        <v>3986</v>
      </c>
      <c r="C1772" t="s">
        <v>7682</v>
      </c>
      <c r="D1772" s="10">
        <v>7.6</v>
      </c>
    </row>
    <row r="1773" spans="1:4" x14ac:dyDescent="0.25">
      <c r="A1773" t="s">
        <v>385</v>
      </c>
      <c r="B1773" t="s">
        <v>3986</v>
      </c>
      <c r="C1773" t="s">
        <v>3509</v>
      </c>
      <c r="D1773" s="10">
        <v>7.6</v>
      </c>
    </row>
    <row r="1774" spans="1:4" x14ac:dyDescent="0.25">
      <c r="A1774" t="s">
        <v>1802</v>
      </c>
      <c r="B1774" t="s">
        <v>4005</v>
      </c>
      <c r="C1774" t="s">
        <v>317</v>
      </c>
      <c r="D1774" s="10">
        <v>7.6</v>
      </c>
    </row>
    <row r="1775" spans="1:4" x14ac:dyDescent="0.25">
      <c r="A1775" t="s">
        <v>1802</v>
      </c>
      <c r="B1775" t="s">
        <v>4005</v>
      </c>
      <c r="C1775" t="s">
        <v>4512</v>
      </c>
      <c r="D1775" s="10">
        <v>7.6</v>
      </c>
    </row>
    <row r="1776" spans="1:4" x14ac:dyDescent="0.25">
      <c r="A1776" t="s">
        <v>1802</v>
      </c>
      <c r="B1776" t="s">
        <v>4005</v>
      </c>
      <c r="C1776" t="s">
        <v>1165</v>
      </c>
      <c r="D1776" s="10">
        <v>7.6</v>
      </c>
    </row>
    <row r="1777" spans="1:4" x14ac:dyDescent="0.25">
      <c r="A1777" t="s">
        <v>1802</v>
      </c>
      <c r="B1777" t="s">
        <v>4005</v>
      </c>
      <c r="C1777" t="s">
        <v>3509</v>
      </c>
      <c r="D1777" s="10">
        <v>7.6</v>
      </c>
    </row>
    <row r="1778" spans="1:4" x14ac:dyDescent="0.25">
      <c r="A1778" t="s">
        <v>2220</v>
      </c>
      <c r="B1778" t="s">
        <v>4073</v>
      </c>
      <c r="C1778" t="s">
        <v>676</v>
      </c>
      <c r="D1778" s="10">
        <v>7.6</v>
      </c>
    </row>
    <row r="1779" spans="1:4" x14ac:dyDescent="0.25">
      <c r="A1779" t="s">
        <v>1221</v>
      </c>
      <c r="B1779" t="s">
        <v>4092</v>
      </c>
      <c r="C1779" t="s">
        <v>428</v>
      </c>
      <c r="D1779" s="10">
        <v>7.6</v>
      </c>
    </row>
    <row r="1780" spans="1:4" x14ac:dyDescent="0.25">
      <c r="A1780" t="s">
        <v>1221</v>
      </c>
      <c r="B1780" t="s">
        <v>4092</v>
      </c>
      <c r="C1780" t="s">
        <v>2173</v>
      </c>
      <c r="D1780" s="10">
        <v>7.6</v>
      </c>
    </row>
    <row r="1781" spans="1:4" x14ac:dyDescent="0.25">
      <c r="A1781" t="s">
        <v>1221</v>
      </c>
      <c r="B1781" t="s">
        <v>4092</v>
      </c>
      <c r="C1781" t="s">
        <v>3509</v>
      </c>
      <c r="D1781" s="10">
        <v>7.6</v>
      </c>
    </row>
    <row r="1782" spans="1:4" x14ac:dyDescent="0.25">
      <c r="A1782" t="s">
        <v>821</v>
      </c>
      <c r="B1782" t="s">
        <v>4150</v>
      </c>
      <c r="C1782" t="s">
        <v>1165</v>
      </c>
      <c r="D1782" s="10">
        <v>7.6</v>
      </c>
    </row>
    <row r="1783" spans="1:4" x14ac:dyDescent="0.25">
      <c r="A1783" t="s">
        <v>821</v>
      </c>
      <c r="B1783" t="s">
        <v>4150</v>
      </c>
      <c r="C1783" t="s">
        <v>8143</v>
      </c>
      <c r="D1783" s="10">
        <v>7.6</v>
      </c>
    </row>
    <row r="1784" spans="1:4" x14ac:dyDescent="0.25">
      <c r="A1784" t="s">
        <v>821</v>
      </c>
      <c r="B1784" t="s">
        <v>4150</v>
      </c>
      <c r="C1784" t="s">
        <v>6665</v>
      </c>
      <c r="D1784" s="10">
        <v>7.6</v>
      </c>
    </row>
    <row r="1785" spans="1:4" x14ac:dyDescent="0.25">
      <c r="A1785" t="s">
        <v>821</v>
      </c>
      <c r="B1785" t="s">
        <v>4150</v>
      </c>
      <c r="C1785" t="s">
        <v>3509</v>
      </c>
      <c r="D1785" s="10">
        <v>7.6</v>
      </c>
    </row>
    <row r="1786" spans="1:4" x14ac:dyDescent="0.25">
      <c r="A1786" t="s">
        <v>4175</v>
      </c>
      <c r="B1786" t="s">
        <v>4176</v>
      </c>
      <c r="C1786" t="s">
        <v>1165</v>
      </c>
      <c r="D1786" s="10">
        <v>7.6</v>
      </c>
    </row>
    <row r="1787" spans="1:4" x14ac:dyDescent="0.25">
      <c r="A1787" t="s">
        <v>1326</v>
      </c>
      <c r="B1787" t="s">
        <v>4180</v>
      </c>
      <c r="C1787" t="s">
        <v>676</v>
      </c>
      <c r="D1787" s="10">
        <v>7.6</v>
      </c>
    </row>
    <row r="1788" spans="1:4" x14ac:dyDescent="0.25">
      <c r="A1788" t="s">
        <v>1326</v>
      </c>
      <c r="B1788" t="s">
        <v>4180</v>
      </c>
      <c r="C1788" t="s">
        <v>1165</v>
      </c>
      <c r="D1788" s="10">
        <v>7.6</v>
      </c>
    </row>
    <row r="1789" spans="1:4" x14ac:dyDescent="0.25">
      <c r="A1789" t="s">
        <v>1326</v>
      </c>
      <c r="B1789" t="s">
        <v>4180</v>
      </c>
      <c r="C1789" t="s">
        <v>6665</v>
      </c>
      <c r="D1789" s="10">
        <v>7.6</v>
      </c>
    </row>
    <row r="1790" spans="1:4" x14ac:dyDescent="0.25">
      <c r="A1790" t="s">
        <v>2790</v>
      </c>
      <c r="B1790" t="s">
        <v>4219</v>
      </c>
      <c r="C1790" t="s">
        <v>676</v>
      </c>
      <c r="D1790" s="10">
        <v>7.6</v>
      </c>
    </row>
    <row r="1791" spans="1:4" x14ac:dyDescent="0.25">
      <c r="A1791" t="s">
        <v>4339</v>
      </c>
      <c r="B1791" t="s">
        <v>4340</v>
      </c>
      <c r="C1791" t="s">
        <v>4512</v>
      </c>
      <c r="D1791" s="10">
        <v>7.6</v>
      </c>
    </row>
    <row r="1792" spans="1:4" x14ac:dyDescent="0.25">
      <c r="A1792" t="s">
        <v>4339</v>
      </c>
      <c r="B1792" t="s">
        <v>4340</v>
      </c>
      <c r="C1792" t="s">
        <v>1165</v>
      </c>
      <c r="D1792" s="10">
        <v>7.6</v>
      </c>
    </row>
    <row r="1793" spans="1:4" x14ac:dyDescent="0.25">
      <c r="A1793" t="s">
        <v>782</v>
      </c>
      <c r="B1793" t="s">
        <v>4385</v>
      </c>
      <c r="C1793" t="s">
        <v>1165</v>
      </c>
      <c r="D1793" s="10">
        <v>7.6</v>
      </c>
    </row>
    <row r="1794" spans="1:4" x14ac:dyDescent="0.25">
      <c r="A1794" t="s">
        <v>782</v>
      </c>
      <c r="B1794" t="s">
        <v>4385</v>
      </c>
      <c r="C1794" t="s">
        <v>7682</v>
      </c>
      <c r="D1794" s="10">
        <v>7.6</v>
      </c>
    </row>
    <row r="1795" spans="1:4" x14ac:dyDescent="0.25">
      <c r="A1795" t="s">
        <v>782</v>
      </c>
      <c r="B1795" t="s">
        <v>4385</v>
      </c>
      <c r="C1795" t="s">
        <v>3509</v>
      </c>
      <c r="D1795" s="10">
        <v>7.6</v>
      </c>
    </row>
    <row r="1796" spans="1:4" x14ac:dyDescent="0.25">
      <c r="A1796" t="s">
        <v>782</v>
      </c>
      <c r="B1796" t="s">
        <v>4385</v>
      </c>
      <c r="C1796" t="s">
        <v>8146</v>
      </c>
      <c r="D1796" s="10">
        <v>7.6</v>
      </c>
    </row>
    <row r="1797" spans="1:4" x14ac:dyDescent="0.25">
      <c r="A1797" t="s">
        <v>81</v>
      </c>
      <c r="B1797" t="s">
        <v>4454</v>
      </c>
      <c r="C1797" t="s">
        <v>676</v>
      </c>
      <c r="D1797" s="10">
        <v>7.6</v>
      </c>
    </row>
    <row r="1798" spans="1:4" x14ac:dyDescent="0.25">
      <c r="A1798" t="s">
        <v>81</v>
      </c>
      <c r="B1798" t="s">
        <v>4454</v>
      </c>
      <c r="C1798" t="s">
        <v>8145</v>
      </c>
      <c r="D1798" s="10">
        <v>7.6</v>
      </c>
    </row>
    <row r="1799" spans="1:4" x14ac:dyDescent="0.25">
      <c r="A1799" t="s">
        <v>81</v>
      </c>
      <c r="B1799" t="s">
        <v>4454</v>
      </c>
      <c r="C1799" t="s">
        <v>8143</v>
      </c>
      <c r="D1799" s="10">
        <v>7.6</v>
      </c>
    </row>
    <row r="1800" spans="1:4" x14ac:dyDescent="0.25">
      <c r="A1800" t="s">
        <v>4581</v>
      </c>
      <c r="B1800" t="s">
        <v>4582</v>
      </c>
      <c r="C1800" t="s">
        <v>1165</v>
      </c>
      <c r="D1800" s="10">
        <v>7.6</v>
      </c>
    </row>
    <row r="1801" spans="1:4" x14ac:dyDescent="0.25">
      <c r="A1801" t="s">
        <v>4581</v>
      </c>
      <c r="B1801" t="s">
        <v>4582</v>
      </c>
      <c r="C1801" t="s">
        <v>6665</v>
      </c>
      <c r="D1801" s="10">
        <v>7.6</v>
      </c>
    </row>
    <row r="1802" spans="1:4" x14ac:dyDescent="0.25">
      <c r="A1802" t="s">
        <v>1920</v>
      </c>
      <c r="B1802" t="s">
        <v>4801</v>
      </c>
      <c r="C1802" t="s">
        <v>4512</v>
      </c>
      <c r="D1802" s="10">
        <v>7.6</v>
      </c>
    </row>
    <row r="1803" spans="1:4" x14ac:dyDescent="0.25">
      <c r="A1803" t="s">
        <v>1920</v>
      </c>
      <c r="B1803" t="s">
        <v>4801</v>
      </c>
      <c r="C1803" t="s">
        <v>1165</v>
      </c>
      <c r="D1803" s="10">
        <v>7.6</v>
      </c>
    </row>
    <row r="1804" spans="1:4" x14ac:dyDescent="0.25">
      <c r="A1804" t="s">
        <v>663</v>
      </c>
      <c r="B1804" t="s">
        <v>4828</v>
      </c>
      <c r="C1804" t="s">
        <v>449</v>
      </c>
      <c r="D1804" s="10">
        <v>7.6</v>
      </c>
    </row>
    <row r="1805" spans="1:4" x14ac:dyDescent="0.25">
      <c r="A1805" t="s">
        <v>663</v>
      </c>
      <c r="B1805" t="s">
        <v>4828</v>
      </c>
      <c r="C1805" t="s">
        <v>317</v>
      </c>
      <c r="D1805" s="10">
        <v>7.6</v>
      </c>
    </row>
    <row r="1806" spans="1:4" x14ac:dyDescent="0.25">
      <c r="A1806" t="s">
        <v>663</v>
      </c>
      <c r="B1806" t="s">
        <v>4828</v>
      </c>
      <c r="C1806" t="s">
        <v>1165</v>
      </c>
      <c r="D1806" s="10">
        <v>7.6</v>
      </c>
    </row>
    <row r="1807" spans="1:4" x14ac:dyDescent="0.25">
      <c r="A1807" t="s">
        <v>663</v>
      </c>
      <c r="B1807" t="s">
        <v>4828</v>
      </c>
      <c r="C1807" t="s">
        <v>6665</v>
      </c>
      <c r="D1807" s="10">
        <v>7.6</v>
      </c>
    </row>
    <row r="1808" spans="1:4" x14ac:dyDescent="0.25">
      <c r="A1808" t="s">
        <v>2706</v>
      </c>
      <c r="B1808" t="s">
        <v>4930</v>
      </c>
      <c r="C1808" t="s">
        <v>8145</v>
      </c>
      <c r="D1808" s="10">
        <v>7.6</v>
      </c>
    </row>
    <row r="1809" spans="1:4" x14ac:dyDescent="0.25">
      <c r="A1809" t="s">
        <v>2706</v>
      </c>
      <c r="B1809" t="s">
        <v>4930</v>
      </c>
      <c r="C1809" t="s">
        <v>1165</v>
      </c>
      <c r="D1809" s="10">
        <v>7.6</v>
      </c>
    </row>
    <row r="1810" spans="1:4" x14ac:dyDescent="0.25">
      <c r="A1810" t="s">
        <v>24</v>
      </c>
      <c r="B1810" t="s">
        <v>4955</v>
      </c>
      <c r="C1810" t="s">
        <v>676</v>
      </c>
      <c r="D1810" s="10">
        <v>7.6</v>
      </c>
    </row>
    <row r="1811" spans="1:4" x14ac:dyDescent="0.25">
      <c r="A1811" t="s">
        <v>24</v>
      </c>
      <c r="B1811" t="s">
        <v>4955</v>
      </c>
      <c r="C1811" t="s">
        <v>428</v>
      </c>
      <c r="D1811" s="10">
        <v>7.6</v>
      </c>
    </row>
    <row r="1812" spans="1:4" x14ac:dyDescent="0.25">
      <c r="A1812" t="s">
        <v>24</v>
      </c>
      <c r="B1812" t="s">
        <v>4955</v>
      </c>
      <c r="C1812" t="s">
        <v>2173</v>
      </c>
      <c r="D1812" s="10">
        <v>7.6</v>
      </c>
    </row>
    <row r="1813" spans="1:4" x14ac:dyDescent="0.25">
      <c r="A1813" t="s">
        <v>5284</v>
      </c>
      <c r="B1813" t="s">
        <v>5285</v>
      </c>
      <c r="C1813" t="s">
        <v>449</v>
      </c>
      <c r="D1813" s="10">
        <v>7.6</v>
      </c>
    </row>
    <row r="1814" spans="1:4" x14ac:dyDescent="0.25">
      <c r="A1814" t="s">
        <v>5284</v>
      </c>
      <c r="B1814" t="s">
        <v>5285</v>
      </c>
      <c r="C1814" t="s">
        <v>317</v>
      </c>
      <c r="D1814" s="10">
        <v>7.6</v>
      </c>
    </row>
    <row r="1815" spans="1:4" x14ac:dyDescent="0.25">
      <c r="A1815" t="s">
        <v>5284</v>
      </c>
      <c r="B1815" t="s">
        <v>5285</v>
      </c>
      <c r="C1815" t="s">
        <v>676</v>
      </c>
      <c r="D1815" s="10">
        <v>7.6</v>
      </c>
    </row>
    <row r="1816" spans="1:4" x14ac:dyDescent="0.25">
      <c r="A1816" t="s">
        <v>5284</v>
      </c>
      <c r="B1816" t="s">
        <v>5285</v>
      </c>
      <c r="C1816" t="s">
        <v>8145</v>
      </c>
      <c r="D1816" s="10">
        <v>7.6</v>
      </c>
    </row>
    <row r="1817" spans="1:4" x14ac:dyDescent="0.25">
      <c r="A1817" t="s">
        <v>5286</v>
      </c>
      <c r="B1817" t="s">
        <v>5288</v>
      </c>
      <c r="C1817" t="s">
        <v>676</v>
      </c>
      <c r="D1817" s="10">
        <v>7.6</v>
      </c>
    </row>
    <row r="1818" spans="1:4" x14ac:dyDescent="0.25">
      <c r="A1818" t="s">
        <v>5286</v>
      </c>
      <c r="B1818" t="s">
        <v>5288</v>
      </c>
      <c r="C1818" t="s">
        <v>8145</v>
      </c>
      <c r="D1818" s="10">
        <v>7.6</v>
      </c>
    </row>
    <row r="1819" spans="1:4" x14ac:dyDescent="0.25">
      <c r="A1819" t="s">
        <v>5286</v>
      </c>
      <c r="B1819" t="s">
        <v>5288</v>
      </c>
      <c r="C1819" t="s">
        <v>1165</v>
      </c>
      <c r="D1819" s="10">
        <v>7.6</v>
      </c>
    </row>
    <row r="1820" spans="1:4" x14ac:dyDescent="0.25">
      <c r="A1820" t="s">
        <v>5286</v>
      </c>
      <c r="B1820" t="s">
        <v>5288</v>
      </c>
      <c r="C1820" t="s">
        <v>8143</v>
      </c>
      <c r="D1820" s="10">
        <v>7.6</v>
      </c>
    </row>
    <row r="1821" spans="1:4" x14ac:dyDescent="0.25">
      <c r="A1821" t="s">
        <v>3821</v>
      </c>
      <c r="B1821" t="s">
        <v>5354</v>
      </c>
      <c r="C1821" t="s">
        <v>1165</v>
      </c>
      <c r="D1821" s="10">
        <v>7.6</v>
      </c>
    </row>
    <row r="1822" spans="1:4" x14ac:dyDescent="0.25">
      <c r="A1822" t="s">
        <v>3478</v>
      </c>
      <c r="B1822" t="s">
        <v>5394</v>
      </c>
      <c r="C1822" t="s">
        <v>1165</v>
      </c>
      <c r="D1822" s="10">
        <v>7.6</v>
      </c>
    </row>
    <row r="1823" spans="1:4" x14ac:dyDescent="0.25">
      <c r="A1823" t="s">
        <v>1802</v>
      </c>
      <c r="B1823" t="s">
        <v>5433</v>
      </c>
      <c r="C1823" t="s">
        <v>1165</v>
      </c>
      <c r="D1823" s="10">
        <v>7.6</v>
      </c>
    </row>
    <row r="1824" spans="1:4" x14ac:dyDescent="0.25">
      <c r="A1824" t="s">
        <v>1802</v>
      </c>
      <c r="B1824" t="s">
        <v>5433</v>
      </c>
      <c r="C1824" t="s">
        <v>2173</v>
      </c>
      <c r="D1824" s="10">
        <v>7.6</v>
      </c>
    </row>
    <row r="1825" spans="1:4" x14ac:dyDescent="0.25">
      <c r="A1825" t="s">
        <v>1802</v>
      </c>
      <c r="B1825" t="s">
        <v>5433</v>
      </c>
      <c r="C1825" t="s">
        <v>4161</v>
      </c>
      <c r="D1825" s="10">
        <v>7.6</v>
      </c>
    </row>
    <row r="1826" spans="1:4" x14ac:dyDescent="0.25">
      <c r="A1826" t="s">
        <v>1802</v>
      </c>
      <c r="B1826" t="s">
        <v>5433</v>
      </c>
      <c r="C1826" t="s">
        <v>3509</v>
      </c>
      <c r="D1826" s="10">
        <v>7.6</v>
      </c>
    </row>
    <row r="1827" spans="1:4" x14ac:dyDescent="0.25">
      <c r="A1827" t="s">
        <v>5436</v>
      </c>
      <c r="B1827" t="s">
        <v>5437</v>
      </c>
      <c r="C1827" t="s">
        <v>4512</v>
      </c>
      <c r="D1827" s="10">
        <v>7.6</v>
      </c>
    </row>
    <row r="1828" spans="1:4" x14ac:dyDescent="0.25">
      <c r="A1828" t="s">
        <v>5436</v>
      </c>
      <c r="B1828" t="s">
        <v>5437</v>
      </c>
      <c r="C1828" t="s">
        <v>8145</v>
      </c>
      <c r="D1828" s="10">
        <v>7.6</v>
      </c>
    </row>
    <row r="1829" spans="1:4" x14ac:dyDescent="0.25">
      <c r="A1829" t="s">
        <v>5436</v>
      </c>
      <c r="B1829" t="s">
        <v>5437</v>
      </c>
      <c r="C1829" t="s">
        <v>1165</v>
      </c>
      <c r="D1829" s="10">
        <v>7.6</v>
      </c>
    </row>
    <row r="1830" spans="1:4" x14ac:dyDescent="0.25">
      <c r="A1830" t="s">
        <v>5461</v>
      </c>
      <c r="B1830" t="s">
        <v>5462</v>
      </c>
      <c r="C1830" t="s">
        <v>8145</v>
      </c>
      <c r="D1830" s="10">
        <v>7.6</v>
      </c>
    </row>
    <row r="1831" spans="1:4" x14ac:dyDescent="0.25">
      <c r="A1831" t="s">
        <v>5461</v>
      </c>
      <c r="B1831" t="s">
        <v>5462</v>
      </c>
      <c r="C1831" t="s">
        <v>1165</v>
      </c>
      <c r="D1831" s="10">
        <v>7.6</v>
      </c>
    </row>
    <row r="1832" spans="1:4" x14ac:dyDescent="0.25">
      <c r="A1832" t="s">
        <v>2768</v>
      </c>
      <c r="B1832" t="s">
        <v>5550</v>
      </c>
      <c r="C1832" t="s">
        <v>676</v>
      </c>
      <c r="D1832" s="10">
        <v>7.6</v>
      </c>
    </row>
    <row r="1833" spans="1:4" x14ac:dyDescent="0.25">
      <c r="A1833" t="s">
        <v>2768</v>
      </c>
      <c r="B1833" t="s">
        <v>5550</v>
      </c>
      <c r="C1833" t="s">
        <v>1165</v>
      </c>
      <c r="D1833" s="10">
        <v>7.6</v>
      </c>
    </row>
    <row r="1834" spans="1:4" x14ac:dyDescent="0.25">
      <c r="A1834" t="s">
        <v>5582</v>
      </c>
      <c r="B1834" t="s">
        <v>5583</v>
      </c>
      <c r="C1834" t="s">
        <v>1165</v>
      </c>
      <c r="D1834" s="10">
        <v>7.6</v>
      </c>
    </row>
    <row r="1835" spans="1:4" x14ac:dyDescent="0.25">
      <c r="A1835" t="s">
        <v>5582</v>
      </c>
      <c r="B1835" t="s">
        <v>5583</v>
      </c>
      <c r="C1835" t="s">
        <v>3509</v>
      </c>
      <c r="D1835" s="10">
        <v>7.6</v>
      </c>
    </row>
    <row r="1836" spans="1:4" x14ac:dyDescent="0.25">
      <c r="A1836" t="s">
        <v>4845</v>
      </c>
      <c r="B1836" t="s">
        <v>5597</v>
      </c>
      <c r="C1836" t="s">
        <v>1165</v>
      </c>
      <c r="D1836" s="10">
        <v>7.6</v>
      </c>
    </row>
    <row r="1837" spans="1:4" x14ac:dyDescent="0.25">
      <c r="A1837" t="s">
        <v>4845</v>
      </c>
      <c r="B1837" t="s">
        <v>5597</v>
      </c>
      <c r="C1837" t="s">
        <v>4056</v>
      </c>
      <c r="D1837" s="10">
        <v>7.6</v>
      </c>
    </row>
    <row r="1838" spans="1:4" x14ac:dyDescent="0.25">
      <c r="A1838" t="s">
        <v>4845</v>
      </c>
      <c r="B1838" t="s">
        <v>5597</v>
      </c>
      <c r="C1838" t="s">
        <v>6665</v>
      </c>
      <c r="D1838" s="10">
        <v>7.6</v>
      </c>
    </row>
    <row r="1839" spans="1:4" x14ac:dyDescent="0.25">
      <c r="A1839" t="s">
        <v>5631</v>
      </c>
      <c r="B1839" t="s">
        <v>5632</v>
      </c>
      <c r="C1839" t="s">
        <v>1165</v>
      </c>
      <c r="D1839" s="10">
        <v>7.6</v>
      </c>
    </row>
    <row r="1840" spans="1:4" x14ac:dyDescent="0.25">
      <c r="A1840" t="s">
        <v>5631</v>
      </c>
      <c r="B1840" t="s">
        <v>5632</v>
      </c>
      <c r="C1840" t="s">
        <v>6665</v>
      </c>
      <c r="D1840" s="10">
        <v>7.6</v>
      </c>
    </row>
    <row r="1841" spans="1:4" x14ac:dyDescent="0.25">
      <c r="A1841" t="s">
        <v>155</v>
      </c>
      <c r="B1841" t="s">
        <v>5633</v>
      </c>
      <c r="C1841" t="s">
        <v>1165</v>
      </c>
      <c r="D1841" s="10">
        <v>7.6</v>
      </c>
    </row>
    <row r="1842" spans="1:4" x14ac:dyDescent="0.25">
      <c r="A1842" t="s">
        <v>1254</v>
      </c>
      <c r="B1842" t="s">
        <v>5752</v>
      </c>
      <c r="C1842" t="s">
        <v>4512</v>
      </c>
      <c r="D1842" s="10">
        <v>7.6</v>
      </c>
    </row>
    <row r="1843" spans="1:4" x14ac:dyDescent="0.25">
      <c r="A1843" t="s">
        <v>1254</v>
      </c>
      <c r="B1843" t="s">
        <v>5752</v>
      </c>
      <c r="C1843" t="s">
        <v>1165</v>
      </c>
      <c r="D1843" s="10">
        <v>7.6</v>
      </c>
    </row>
    <row r="1844" spans="1:4" x14ac:dyDescent="0.25">
      <c r="A1844" t="s">
        <v>1254</v>
      </c>
      <c r="B1844" t="s">
        <v>5752</v>
      </c>
      <c r="C1844" t="s">
        <v>8144</v>
      </c>
      <c r="D1844" s="10">
        <v>7.6</v>
      </c>
    </row>
    <row r="1845" spans="1:4" x14ac:dyDescent="0.25">
      <c r="A1845" t="s">
        <v>5768</v>
      </c>
      <c r="B1845" t="s">
        <v>5770</v>
      </c>
      <c r="C1845" t="s">
        <v>8145</v>
      </c>
      <c r="D1845" s="10">
        <v>7.6</v>
      </c>
    </row>
    <row r="1846" spans="1:4" x14ac:dyDescent="0.25">
      <c r="A1846" t="s">
        <v>5768</v>
      </c>
      <c r="B1846" t="s">
        <v>5770</v>
      </c>
      <c r="C1846" t="s">
        <v>1165</v>
      </c>
      <c r="D1846" s="10">
        <v>7.6</v>
      </c>
    </row>
    <row r="1847" spans="1:4" x14ac:dyDescent="0.25">
      <c r="A1847" t="s">
        <v>5768</v>
      </c>
      <c r="B1847" t="s">
        <v>5770</v>
      </c>
      <c r="C1847" t="s">
        <v>5888</v>
      </c>
      <c r="D1847" s="10">
        <v>7.6</v>
      </c>
    </row>
    <row r="1848" spans="1:4" x14ac:dyDescent="0.25">
      <c r="A1848" t="s">
        <v>5768</v>
      </c>
      <c r="B1848" t="s">
        <v>5770</v>
      </c>
      <c r="C1848" t="s">
        <v>6665</v>
      </c>
      <c r="D1848" s="10">
        <v>7.6</v>
      </c>
    </row>
    <row r="1849" spans="1:4" x14ac:dyDescent="0.25">
      <c r="A1849" t="s">
        <v>5768</v>
      </c>
      <c r="B1849" t="s">
        <v>5770</v>
      </c>
      <c r="C1849" t="s">
        <v>3509</v>
      </c>
      <c r="D1849" s="10">
        <v>7.6</v>
      </c>
    </row>
    <row r="1850" spans="1:4" x14ac:dyDescent="0.25">
      <c r="A1850" t="s">
        <v>1265</v>
      </c>
      <c r="B1850" t="s">
        <v>5898</v>
      </c>
      <c r="C1850" t="s">
        <v>8143</v>
      </c>
      <c r="D1850" s="10">
        <v>7.6</v>
      </c>
    </row>
    <row r="1851" spans="1:4" x14ac:dyDescent="0.25">
      <c r="A1851" t="s">
        <v>1265</v>
      </c>
      <c r="B1851" t="s">
        <v>5898</v>
      </c>
      <c r="C1851" t="s">
        <v>5087</v>
      </c>
      <c r="D1851" s="10">
        <v>7.6</v>
      </c>
    </row>
    <row r="1852" spans="1:4" x14ac:dyDescent="0.25">
      <c r="A1852" t="s">
        <v>4288</v>
      </c>
      <c r="B1852" t="s">
        <v>5927</v>
      </c>
      <c r="C1852" t="s">
        <v>8145</v>
      </c>
      <c r="D1852" s="10">
        <v>7.6</v>
      </c>
    </row>
    <row r="1853" spans="1:4" x14ac:dyDescent="0.25">
      <c r="A1853" t="s">
        <v>4288</v>
      </c>
      <c r="B1853" t="s">
        <v>5927</v>
      </c>
      <c r="C1853" t="s">
        <v>1165</v>
      </c>
      <c r="D1853" s="10">
        <v>7.6</v>
      </c>
    </row>
    <row r="1854" spans="1:4" x14ac:dyDescent="0.25">
      <c r="A1854" t="s">
        <v>4288</v>
      </c>
      <c r="B1854" t="s">
        <v>5927</v>
      </c>
      <c r="C1854" t="s">
        <v>3509</v>
      </c>
      <c r="D1854" s="10">
        <v>7.6</v>
      </c>
    </row>
    <row r="1855" spans="1:4" x14ac:dyDescent="0.25">
      <c r="A1855" t="s">
        <v>5932</v>
      </c>
      <c r="B1855" t="s">
        <v>5933</v>
      </c>
      <c r="C1855" t="s">
        <v>676</v>
      </c>
      <c r="D1855" s="10">
        <v>7.6</v>
      </c>
    </row>
    <row r="1856" spans="1:4" x14ac:dyDescent="0.25">
      <c r="A1856" t="s">
        <v>5932</v>
      </c>
      <c r="B1856" t="s">
        <v>5933</v>
      </c>
      <c r="C1856" t="s">
        <v>1165</v>
      </c>
      <c r="D1856" s="10">
        <v>7.6</v>
      </c>
    </row>
    <row r="1857" spans="1:4" x14ac:dyDescent="0.25">
      <c r="A1857" t="s">
        <v>5932</v>
      </c>
      <c r="B1857" t="s">
        <v>5933</v>
      </c>
      <c r="C1857" t="s">
        <v>8144</v>
      </c>
      <c r="D1857" s="10">
        <v>7.6</v>
      </c>
    </row>
    <row r="1858" spans="1:4" x14ac:dyDescent="0.25">
      <c r="A1858" t="s">
        <v>5952</v>
      </c>
      <c r="B1858" t="s">
        <v>5953</v>
      </c>
      <c r="C1858" t="s">
        <v>676</v>
      </c>
      <c r="D1858" s="10">
        <v>7.6</v>
      </c>
    </row>
    <row r="1859" spans="1:4" x14ac:dyDescent="0.25">
      <c r="A1859" t="s">
        <v>5952</v>
      </c>
      <c r="B1859" t="s">
        <v>5953</v>
      </c>
      <c r="C1859" t="s">
        <v>1165</v>
      </c>
      <c r="D1859" s="10">
        <v>7.6</v>
      </c>
    </row>
    <row r="1860" spans="1:4" x14ac:dyDescent="0.25">
      <c r="A1860" t="s">
        <v>5406</v>
      </c>
      <c r="B1860" t="s">
        <v>6012</v>
      </c>
      <c r="C1860" t="s">
        <v>1165</v>
      </c>
      <c r="D1860" s="10">
        <v>7.6</v>
      </c>
    </row>
    <row r="1861" spans="1:4" x14ac:dyDescent="0.25">
      <c r="A1861" t="s">
        <v>5406</v>
      </c>
      <c r="B1861" t="s">
        <v>6012</v>
      </c>
      <c r="C1861" t="s">
        <v>8143</v>
      </c>
      <c r="D1861" s="10">
        <v>7.6</v>
      </c>
    </row>
    <row r="1862" spans="1:4" x14ac:dyDescent="0.25">
      <c r="A1862" t="s">
        <v>6094</v>
      </c>
      <c r="B1862" t="s">
        <v>6095</v>
      </c>
      <c r="C1862" t="s">
        <v>676</v>
      </c>
      <c r="D1862" s="10">
        <v>7.6</v>
      </c>
    </row>
    <row r="1863" spans="1:4" x14ac:dyDescent="0.25">
      <c r="A1863" t="s">
        <v>6094</v>
      </c>
      <c r="B1863" t="s">
        <v>6095</v>
      </c>
      <c r="C1863" t="s">
        <v>2173</v>
      </c>
      <c r="D1863" s="10">
        <v>7.6</v>
      </c>
    </row>
    <row r="1864" spans="1:4" x14ac:dyDescent="0.25">
      <c r="A1864" t="s">
        <v>2890</v>
      </c>
      <c r="B1864" t="s">
        <v>6231</v>
      </c>
      <c r="C1864" t="s">
        <v>1165</v>
      </c>
      <c r="D1864" s="10">
        <v>7.6</v>
      </c>
    </row>
    <row r="1865" spans="1:4" x14ac:dyDescent="0.25">
      <c r="A1865" t="s">
        <v>2890</v>
      </c>
      <c r="B1865" t="s">
        <v>6231</v>
      </c>
      <c r="C1865" t="s">
        <v>6133</v>
      </c>
      <c r="D1865" s="10">
        <v>7.6</v>
      </c>
    </row>
    <row r="1866" spans="1:4" x14ac:dyDescent="0.25">
      <c r="A1866" t="s">
        <v>6252</v>
      </c>
      <c r="B1866" t="s">
        <v>6253</v>
      </c>
      <c r="C1866" t="s">
        <v>1165</v>
      </c>
      <c r="D1866" s="10">
        <v>7.6</v>
      </c>
    </row>
    <row r="1867" spans="1:4" x14ac:dyDescent="0.25">
      <c r="A1867" t="s">
        <v>6252</v>
      </c>
      <c r="B1867" t="s">
        <v>6253</v>
      </c>
      <c r="C1867" t="s">
        <v>6665</v>
      </c>
      <c r="D1867" s="10">
        <v>7.6</v>
      </c>
    </row>
    <row r="1868" spans="1:4" x14ac:dyDescent="0.25">
      <c r="A1868" t="s">
        <v>4839</v>
      </c>
      <c r="B1868" t="s">
        <v>6294</v>
      </c>
      <c r="C1868" t="s">
        <v>676</v>
      </c>
      <c r="D1868" s="10">
        <v>7.6</v>
      </c>
    </row>
    <row r="1869" spans="1:4" x14ac:dyDescent="0.25">
      <c r="A1869" t="s">
        <v>6344</v>
      </c>
      <c r="B1869" t="s">
        <v>6346</v>
      </c>
      <c r="C1869" t="s">
        <v>1165</v>
      </c>
      <c r="D1869" s="10">
        <v>7.6</v>
      </c>
    </row>
    <row r="1870" spans="1:4" x14ac:dyDescent="0.25">
      <c r="A1870" t="s">
        <v>6344</v>
      </c>
      <c r="B1870" t="s">
        <v>6346</v>
      </c>
      <c r="C1870" t="s">
        <v>6133</v>
      </c>
      <c r="D1870" s="10">
        <v>7.6</v>
      </c>
    </row>
    <row r="1871" spans="1:4" x14ac:dyDescent="0.25">
      <c r="A1871" t="s">
        <v>6344</v>
      </c>
      <c r="B1871" t="s">
        <v>6346</v>
      </c>
      <c r="C1871" t="s">
        <v>7682</v>
      </c>
      <c r="D1871" s="10">
        <v>7.6</v>
      </c>
    </row>
    <row r="1872" spans="1:4" x14ac:dyDescent="0.25">
      <c r="A1872" t="s">
        <v>6344</v>
      </c>
      <c r="B1872" t="s">
        <v>6346</v>
      </c>
      <c r="C1872" t="s">
        <v>5888</v>
      </c>
      <c r="D1872" s="10">
        <v>7.6</v>
      </c>
    </row>
    <row r="1873" spans="1:4" x14ac:dyDescent="0.25">
      <c r="A1873" t="s">
        <v>5849</v>
      </c>
      <c r="B1873" t="s">
        <v>6401</v>
      </c>
      <c r="C1873" t="s">
        <v>1165</v>
      </c>
      <c r="D1873" s="10">
        <v>7.6</v>
      </c>
    </row>
    <row r="1874" spans="1:4" x14ac:dyDescent="0.25">
      <c r="A1874" t="s">
        <v>6451</v>
      </c>
      <c r="B1874" t="s">
        <v>6452</v>
      </c>
      <c r="C1874" t="s">
        <v>3034</v>
      </c>
      <c r="D1874" s="10">
        <v>7.6</v>
      </c>
    </row>
    <row r="1875" spans="1:4" x14ac:dyDescent="0.25">
      <c r="A1875" t="s">
        <v>1787</v>
      </c>
      <c r="B1875" t="s">
        <v>6488</v>
      </c>
      <c r="C1875" t="s">
        <v>676</v>
      </c>
      <c r="D1875" s="10">
        <v>7.6</v>
      </c>
    </row>
    <row r="1876" spans="1:4" x14ac:dyDescent="0.25">
      <c r="A1876" t="s">
        <v>352</v>
      </c>
      <c r="B1876" t="s">
        <v>3197</v>
      </c>
      <c r="C1876" t="s">
        <v>428</v>
      </c>
      <c r="D1876" s="10">
        <v>7.6</v>
      </c>
    </row>
    <row r="1877" spans="1:4" x14ac:dyDescent="0.25">
      <c r="A1877" t="s">
        <v>352</v>
      </c>
      <c r="B1877" t="s">
        <v>3197</v>
      </c>
      <c r="C1877" t="s">
        <v>2173</v>
      </c>
      <c r="D1877" s="10">
        <v>7.6</v>
      </c>
    </row>
    <row r="1878" spans="1:4" x14ac:dyDescent="0.25">
      <c r="A1878" t="s">
        <v>352</v>
      </c>
      <c r="B1878" t="s">
        <v>3197</v>
      </c>
      <c r="C1878" t="s">
        <v>8143</v>
      </c>
      <c r="D1878" s="10">
        <v>7.6</v>
      </c>
    </row>
    <row r="1879" spans="1:4" x14ac:dyDescent="0.25">
      <c r="A1879" t="s">
        <v>6695</v>
      </c>
      <c r="B1879" t="s">
        <v>6696</v>
      </c>
      <c r="C1879" t="s">
        <v>3034</v>
      </c>
      <c r="D1879" s="10">
        <v>7.6</v>
      </c>
    </row>
    <row r="1880" spans="1:4" x14ac:dyDescent="0.25">
      <c r="A1880" t="s">
        <v>5818</v>
      </c>
      <c r="B1880" t="s">
        <v>6709</v>
      </c>
      <c r="C1880" t="s">
        <v>676</v>
      </c>
      <c r="D1880" s="10">
        <v>7.6</v>
      </c>
    </row>
    <row r="1881" spans="1:4" x14ac:dyDescent="0.25">
      <c r="A1881" t="s">
        <v>5818</v>
      </c>
      <c r="B1881" t="s">
        <v>6709</v>
      </c>
      <c r="C1881" t="s">
        <v>1165</v>
      </c>
      <c r="D1881" s="10">
        <v>7.6</v>
      </c>
    </row>
    <row r="1882" spans="1:4" x14ac:dyDescent="0.25">
      <c r="A1882" t="s">
        <v>5818</v>
      </c>
      <c r="B1882" t="s">
        <v>6709</v>
      </c>
      <c r="C1882" t="s">
        <v>6665</v>
      </c>
      <c r="D1882" s="10">
        <v>7.6</v>
      </c>
    </row>
    <row r="1883" spans="1:4" x14ac:dyDescent="0.25">
      <c r="A1883" t="s">
        <v>6716</v>
      </c>
      <c r="B1883" t="s">
        <v>6717</v>
      </c>
      <c r="C1883" t="s">
        <v>676</v>
      </c>
      <c r="D1883" s="10">
        <v>7.6</v>
      </c>
    </row>
    <row r="1884" spans="1:4" x14ac:dyDescent="0.25">
      <c r="A1884" t="s">
        <v>6716</v>
      </c>
      <c r="B1884" t="s">
        <v>6717</v>
      </c>
      <c r="C1884" t="s">
        <v>1165</v>
      </c>
      <c r="D1884" s="10">
        <v>7.6</v>
      </c>
    </row>
    <row r="1885" spans="1:4" x14ac:dyDescent="0.25">
      <c r="A1885" t="s">
        <v>6716</v>
      </c>
      <c r="B1885" t="s">
        <v>6717</v>
      </c>
      <c r="C1885" t="s">
        <v>6665</v>
      </c>
      <c r="D1885" s="10">
        <v>7.6</v>
      </c>
    </row>
    <row r="1886" spans="1:4" x14ac:dyDescent="0.25">
      <c r="A1886" t="s">
        <v>6722</v>
      </c>
      <c r="B1886" t="s">
        <v>6723</v>
      </c>
      <c r="C1886" t="s">
        <v>1165</v>
      </c>
      <c r="D1886" s="10">
        <v>7.6</v>
      </c>
    </row>
    <row r="1887" spans="1:4" x14ac:dyDescent="0.25">
      <c r="A1887" t="s">
        <v>6722</v>
      </c>
      <c r="B1887" t="s">
        <v>6723</v>
      </c>
      <c r="C1887" t="s">
        <v>6665</v>
      </c>
      <c r="D1887" s="10">
        <v>7.6</v>
      </c>
    </row>
    <row r="1888" spans="1:4" x14ac:dyDescent="0.25">
      <c r="A1888" t="s">
        <v>6730</v>
      </c>
      <c r="B1888" t="s">
        <v>6731</v>
      </c>
      <c r="C1888" t="s">
        <v>3034</v>
      </c>
      <c r="D1888" s="10">
        <v>7.6</v>
      </c>
    </row>
    <row r="1889" spans="1:4" x14ac:dyDescent="0.25">
      <c r="A1889" t="s">
        <v>6794</v>
      </c>
      <c r="B1889" t="s">
        <v>6795</v>
      </c>
      <c r="C1889" t="s">
        <v>676</v>
      </c>
      <c r="D1889" s="10">
        <v>7.6</v>
      </c>
    </row>
    <row r="1890" spans="1:4" x14ac:dyDescent="0.25">
      <c r="A1890" t="s">
        <v>6794</v>
      </c>
      <c r="B1890" t="s">
        <v>6795</v>
      </c>
      <c r="C1890" t="s">
        <v>1165</v>
      </c>
      <c r="D1890" s="10">
        <v>7.6</v>
      </c>
    </row>
    <row r="1891" spans="1:4" x14ac:dyDescent="0.25">
      <c r="A1891" t="s">
        <v>278</v>
      </c>
      <c r="B1891" t="s">
        <v>6817</v>
      </c>
      <c r="C1891" t="s">
        <v>449</v>
      </c>
      <c r="D1891" s="10">
        <v>7.6</v>
      </c>
    </row>
    <row r="1892" spans="1:4" x14ac:dyDescent="0.25">
      <c r="A1892" t="s">
        <v>278</v>
      </c>
      <c r="B1892" t="s">
        <v>6817</v>
      </c>
      <c r="C1892" t="s">
        <v>317</v>
      </c>
      <c r="D1892" s="10">
        <v>7.6</v>
      </c>
    </row>
    <row r="1893" spans="1:4" x14ac:dyDescent="0.25">
      <c r="A1893" t="s">
        <v>278</v>
      </c>
      <c r="B1893" t="s">
        <v>6817</v>
      </c>
      <c r="C1893" t="s">
        <v>4161</v>
      </c>
      <c r="D1893" s="10">
        <v>7.6</v>
      </c>
    </row>
    <row r="1894" spans="1:4" x14ac:dyDescent="0.25">
      <c r="A1894" t="s">
        <v>278</v>
      </c>
      <c r="B1894" t="s">
        <v>6817</v>
      </c>
      <c r="C1894" t="s">
        <v>3509</v>
      </c>
      <c r="D1894" s="10">
        <v>7.6</v>
      </c>
    </row>
    <row r="1895" spans="1:4" x14ac:dyDescent="0.25">
      <c r="A1895" t="s">
        <v>6818</v>
      </c>
      <c r="B1895" t="s">
        <v>6819</v>
      </c>
      <c r="C1895" t="s">
        <v>449</v>
      </c>
      <c r="D1895" s="10">
        <v>7.6</v>
      </c>
    </row>
    <row r="1896" spans="1:4" x14ac:dyDescent="0.25">
      <c r="A1896" t="s">
        <v>6818</v>
      </c>
      <c r="B1896" t="s">
        <v>6819</v>
      </c>
      <c r="C1896" t="s">
        <v>676</v>
      </c>
      <c r="D1896" s="10">
        <v>7.6</v>
      </c>
    </row>
    <row r="1897" spans="1:4" x14ac:dyDescent="0.25">
      <c r="A1897" t="s">
        <v>2842</v>
      </c>
      <c r="B1897" t="s">
        <v>6820</v>
      </c>
      <c r="C1897" t="s">
        <v>4512</v>
      </c>
      <c r="D1897" s="10">
        <v>7.6</v>
      </c>
    </row>
    <row r="1898" spans="1:4" x14ac:dyDescent="0.25">
      <c r="A1898" t="s">
        <v>2842</v>
      </c>
      <c r="B1898" t="s">
        <v>6820</v>
      </c>
      <c r="C1898" t="s">
        <v>8145</v>
      </c>
      <c r="D1898" s="10">
        <v>7.6</v>
      </c>
    </row>
    <row r="1899" spans="1:4" x14ac:dyDescent="0.25">
      <c r="A1899" t="s">
        <v>2842</v>
      </c>
      <c r="B1899" t="s">
        <v>6820</v>
      </c>
      <c r="C1899" t="s">
        <v>1165</v>
      </c>
      <c r="D1899" s="10">
        <v>7.6</v>
      </c>
    </row>
    <row r="1900" spans="1:4" x14ac:dyDescent="0.25">
      <c r="A1900" t="s">
        <v>2842</v>
      </c>
      <c r="B1900" t="s">
        <v>6820</v>
      </c>
      <c r="C1900" t="s">
        <v>6665</v>
      </c>
      <c r="D1900" s="10">
        <v>7.6</v>
      </c>
    </row>
    <row r="1901" spans="1:4" x14ac:dyDescent="0.25">
      <c r="A1901" t="s">
        <v>3720</v>
      </c>
      <c r="B1901" t="s">
        <v>7076</v>
      </c>
      <c r="C1901" t="s">
        <v>8149</v>
      </c>
      <c r="D1901" s="10">
        <v>7.6</v>
      </c>
    </row>
    <row r="1902" spans="1:4" x14ac:dyDescent="0.25">
      <c r="A1902" t="s">
        <v>3720</v>
      </c>
      <c r="B1902" t="s">
        <v>7076</v>
      </c>
      <c r="C1902" t="s">
        <v>8143</v>
      </c>
      <c r="D1902" s="10">
        <v>7.6</v>
      </c>
    </row>
    <row r="1903" spans="1:4" x14ac:dyDescent="0.25">
      <c r="A1903" t="s">
        <v>3720</v>
      </c>
      <c r="B1903" t="s">
        <v>7076</v>
      </c>
      <c r="C1903" t="s">
        <v>6665</v>
      </c>
      <c r="D1903" s="10">
        <v>7.6</v>
      </c>
    </row>
    <row r="1904" spans="1:4" x14ac:dyDescent="0.25">
      <c r="A1904" t="s">
        <v>3720</v>
      </c>
      <c r="B1904" t="s">
        <v>7076</v>
      </c>
      <c r="C1904" t="s">
        <v>3509</v>
      </c>
      <c r="D1904" s="10">
        <v>7.6</v>
      </c>
    </row>
    <row r="1905" spans="1:4" x14ac:dyDescent="0.25">
      <c r="A1905" t="s">
        <v>7085</v>
      </c>
      <c r="B1905" t="s">
        <v>7086</v>
      </c>
      <c r="C1905" t="s">
        <v>3034</v>
      </c>
      <c r="D1905" s="10">
        <v>7.6</v>
      </c>
    </row>
    <row r="1906" spans="1:4" x14ac:dyDescent="0.25">
      <c r="A1906" t="s">
        <v>7085</v>
      </c>
      <c r="B1906" t="s">
        <v>7086</v>
      </c>
      <c r="C1906" t="s">
        <v>8146</v>
      </c>
      <c r="D1906" s="10">
        <v>7.6</v>
      </c>
    </row>
    <row r="1907" spans="1:4" x14ac:dyDescent="0.25">
      <c r="A1907" t="s">
        <v>7119</v>
      </c>
      <c r="B1907" t="s">
        <v>7120</v>
      </c>
      <c r="C1907" t="s">
        <v>676</v>
      </c>
      <c r="D1907" s="10">
        <v>7.6</v>
      </c>
    </row>
    <row r="1908" spans="1:4" x14ac:dyDescent="0.25">
      <c r="A1908" t="s">
        <v>7119</v>
      </c>
      <c r="B1908" t="s">
        <v>7120</v>
      </c>
      <c r="C1908" t="s">
        <v>1165</v>
      </c>
      <c r="D1908" s="10">
        <v>7.6</v>
      </c>
    </row>
    <row r="1909" spans="1:4" x14ac:dyDescent="0.25">
      <c r="A1909" t="s">
        <v>7119</v>
      </c>
      <c r="B1909" t="s">
        <v>7120</v>
      </c>
      <c r="C1909" t="s">
        <v>6665</v>
      </c>
      <c r="D1909" s="10">
        <v>7.6</v>
      </c>
    </row>
    <row r="1910" spans="1:4" x14ac:dyDescent="0.25">
      <c r="A1910" t="s">
        <v>7203</v>
      </c>
      <c r="B1910" t="s">
        <v>7204</v>
      </c>
      <c r="C1910" t="s">
        <v>449</v>
      </c>
      <c r="D1910" s="10">
        <v>7.6</v>
      </c>
    </row>
    <row r="1911" spans="1:4" x14ac:dyDescent="0.25">
      <c r="A1911" t="s">
        <v>7203</v>
      </c>
      <c r="B1911" t="s">
        <v>7204</v>
      </c>
      <c r="C1911" t="s">
        <v>6665</v>
      </c>
      <c r="D1911" s="10">
        <v>7.6</v>
      </c>
    </row>
    <row r="1912" spans="1:4" x14ac:dyDescent="0.25">
      <c r="A1912" t="s">
        <v>7203</v>
      </c>
      <c r="B1912" t="s">
        <v>7204</v>
      </c>
      <c r="C1912" t="s">
        <v>3509</v>
      </c>
      <c r="D1912" s="10">
        <v>7.6</v>
      </c>
    </row>
    <row r="1913" spans="1:4" x14ac:dyDescent="0.25">
      <c r="A1913" t="s">
        <v>7263</v>
      </c>
      <c r="B1913" t="s">
        <v>7264</v>
      </c>
      <c r="C1913" t="s">
        <v>449</v>
      </c>
      <c r="D1913" s="10">
        <v>7.6</v>
      </c>
    </row>
    <row r="1914" spans="1:4" x14ac:dyDescent="0.25">
      <c r="A1914" t="s">
        <v>7263</v>
      </c>
      <c r="B1914" t="s">
        <v>7264</v>
      </c>
      <c r="C1914" t="s">
        <v>8145</v>
      </c>
      <c r="D1914" s="10">
        <v>7.6</v>
      </c>
    </row>
    <row r="1915" spans="1:4" x14ac:dyDescent="0.25">
      <c r="A1915" t="s">
        <v>7263</v>
      </c>
      <c r="B1915" t="s">
        <v>7264</v>
      </c>
      <c r="C1915" t="s">
        <v>3509</v>
      </c>
      <c r="D1915" s="10">
        <v>7.6</v>
      </c>
    </row>
    <row r="1916" spans="1:4" x14ac:dyDescent="0.25">
      <c r="A1916" t="s">
        <v>7370</v>
      </c>
      <c r="B1916" t="s">
        <v>7372</v>
      </c>
      <c r="C1916" t="s">
        <v>317</v>
      </c>
      <c r="D1916" s="10">
        <v>7.6</v>
      </c>
    </row>
    <row r="1917" spans="1:4" x14ac:dyDescent="0.25">
      <c r="A1917" t="s">
        <v>7370</v>
      </c>
      <c r="B1917" t="s">
        <v>7372</v>
      </c>
      <c r="C1917" t="s">
        <v>4512</v>
      </c>
      <c r="D1917" s="10">
        <v>7.6</v>
      </c>
    </row>
    <row r="1918" spans="1:4" x14ac:dyDescent="0.25">
      <c r="A1918" t="s">
        <v>7370</v>
      </c>
      <c r="B1918" t="s">
        <v>7372</v>
      </c>
      <c r="C1918" t="s">
        <v>3034</v>
      </c>
      <c r="D1918" s="10">
        <v>7.6</v>
      </c>
    </row>
    <row r="1919" spans="1:4" x14ac:dyDescent="0.25">
      <c r="A1919" t="s">
        <v>7370</v>
      </c>
      <c r="B1919" t="s">
        <v>7372</v>
      </c>
      <c r="C1919" t="s">
        <v>1165</v>
      </c>
      <c r="D1919" s="10">
        <v>7.6</v>
      </c>
    </row>
    <row r="1920" spans="1:4" x14ac:dyDescent="0.25">
      <c r="A1920" t="s">
        <v>7626</v>
      </c>
      <c r="B1920" t="s">
        <v>7628</v>
      </c>
      <c r="C1920" t="s">
        <v>4512</v>
      </c>
      <c r="D1920" s="10">
        <v>7.6</v>
      </c>
    </row>
    <row r="1921" spans="1:4" x14ac:dyDescent="0.25">
      <c r="A1921" t="s">
        <v>7626</v>
      </c>
      <c r="B1921" t="s">
        <v>7628</v>
      </c>
      <c r="C1921" t="s">
        <v>3034</v>
      </c>
      <c r="D1921" s="10">
        <v>7.6</v>
      </c>
    </row>
    <row r="1922" spans="1:4" x14ac:dyDescent="0.25">
      <c r="A1922" t="s">
        <v>7626</v>
      </c>
      <c r="B1922" t="s">
        <v>7628</v>
      </c>
      <c r="C1922" t="s">
        <v>8144</v>
      </c>
      <c r="D1922" s="10">
        <v>7.6</v>
      </c>
    </row>
    <row r="1923" spans="1:4" x14ac:dyDescent="0.25">
      <c r="A1923" t="s">
        <v>7721</v>
      </c>
      <c r="B1923" t="s">
        <v>7722</v>
      </c>
      <c r="C1923" t="s">
        <v>676</v>
      </c>
      <c r="D1923" s="10">
        <v>7.6</v>
      </c>
    </row>
    <row r="1924" spans="1:4" x14ac:dyDescent="0.25">
      <c r="A1924" t="s">
        <v>7721</v>
      </c>
      <c r="B1924" t="s">
        <v>7722</v>
      </c>
      <c r="C1924" t="s">
        <v>1165</v>
      </c>
      <c r="D1924" s="10">
        <v>7.6</v>
      </c>
    </row>
    <row r="1925" spans="1:4" x14ac:dyDescent="0.25">
      <c r="A1925" t="s">
        <v>7721</v>
      </c>
      <c r="B1925" t="s">
        <v>7722</v>
      </c>
      <c r="C1925" t="s">
        <v>4056</v>
      </c>
      <c r="D1925" s="10">
        <v>7.6</v>
      </c>
    </row>
    <row r="1926" spans="1:4" x14ac:dyDescent="0.25">
      <c r="A1926" t="s">
        <v>7721</v>
      </c>
      <c r="B1926" t="s">
        <v>7722</v>
      </c>
      <c r="C1926" t="s">
        <v>6665</v>
      </c>
      <c r="D1926" s="10">
        <v>7.6</v>
      </c>
    </row>
    <row r="1927" spans="1:4" x14ac:dyDescent="0.25">
      <c r="A1927" t="s">
        <v>24</v>
      </c>
      <c r="B1927" t="s">
        <v>7757</v>
      </c>
      <c r="C1927" t="s">
        <v>428</v>
      </c>
      <c r="D1927" s="10">
        <v>7.6</v>
      </c>
    </row>
    <row r="1928" spans="1:4" x14ac:dyDescent="0.25">
      <c r="A1928" t="s">
        <v>24</v>
      </c>
      <c r="B1928" t="s">
        <v>7757</v>
      </c>
      <c r="C1928" t="s">
        <v>2173</v>
      </c>
      <c r="D1928" s="10">
        <v>7.6</v>
      </c>
    </row>
    <row r="1929" spans="1:4" x14ac:dyDescent="0.25">
      <c r="A1929" t="s">
        <v>7606</v>
      </c>
      <c r="B1929" t="s">
        <v>7796</v>
      </c>
      <c r="C1929" t="s">
        <v>3034</v>
      </c>
      <c r="D1929" s="10">
        <v>7.6</v>
      </c>
    </row>
    <row r="1930" spans="1:4" x14ac:dyDescent="0.25">
      <c r="A1930" t="s">
        <v>8020</v>
      </c>
      <c r="B1930" t="s">
        <v>8021</v>
      </c>
      <c r="C1930" t="s">
        <v>4512</v>
      </c>
      <c r="D1930" s="10">
        <v>7.6</v>
      </c>
    </row>
    <row r="1931" spans="1:4" x14ac:dyDescent="0.25">
      <c r="A1931" t="s">
        <v>8020</v>
      </c>
      <c r="B1931" t="s">
        <v>8021</v>
      </c>
      <c r="C1931" t="s">
        <v>3034</v>
      </c>
      <c r="D1931" s="10">
        <v>7.6</v>
      </c>
    </row>
    <row r="1932" spans="1:4" x14ac:dyDescent="0.25">
      <c r="A1932" t="s">
        <v>8020</v>
      </c>
      <c r="B1932" t="s">
        <v>8021</v>
      </c>
      <c r="C1932" t="s">
        <v>4056</v>
      </c>
      <c r="D1932" s="10">
        <v>7.6</v>
      </c>
    </row>
    <row r="1933" spans="1:4" x14ac:dyDescent="0.25">
      <c r="A1933" t="s">
        <v>8070</v>
      </c>
      <c r="B1933" t="s">
        <v>8071</v>
      </c>
      <c r="C1933" t="s">
        <v>676</v>
      </c>
      <c r="D1933" s="10">
        <v>7.6</v>
      </c>
    </row>
    <row r="1934" spans="1:4" x14ac:dyDescent="0.25">
      <c r="A1934" t="s">
        <v>8070</v>
      </c>
      <c r="B1934" t="s">
        <v>8071</v>
      </c>
      <c r="C1934" t="s">
        <v>6665</v>
      </c>
      <c r="D1934" s="10">
        <v>7.6</v>
      </c>
    </row>
    <row r="1935" spans="1:4" x14ac:dyDescent="0.25">
      <c r="A1935" t="s">
        <v>30</v>
      </c>
      <c r="B1935" t="s">
        <v>31</v>
      </c>
      <c r="C1935" t="s">
        <v>449</v>
      </c>
      <c r="D1935" s="10">
        <v>7.5</v>
      </c>
    </row>
    <row r="1936" spans="1:4" x14ac:dyDescent="0.25">
      <c r="A1936" t="s">
        <v>30</v>
      </c>
      <c r="B1936" t="s">
        <v>31</v>
      </c>
      <c r="C1936" t="s">
        <v>317</v>
      </c>
      <c r="D1936" s="10">
        <v>7.5</v>
      </c>
    </row>
    <row r="1937" spans="1:4" x14ac:dyDescent="0.25">
      <c r="A1937" t="s">
        <v>30</v>
      </c>
      <c r="B1937" t="s">
        <v>31</v>
      </c>
      <c r="C1937" t="s">
        <v>4161</v>
      </c>
      <c r="D1937" s="10">
        <v>7.5</v>
      </c>
    </row>
    <row r="1938" spans="1:4" x14ac:dyDescent="0.25">
      <c r="A1938" t="s">
        <v>32</v>
      </c>
      <c r="B1938" t="s">
        <v>34</v>
      </c>
      <c r="C1938" t="s">
        <v>317</v>
      </c>
      <c r="D1938" s="10">
        <v>7.5</v>
      </c>
    </row>
    <row r="1939" spans="1:4" x14ac:dyDescent="0.25">
      <c r="A1939" t="s">
        <v>32</v>
      </c>
      <c r="B1939" t="s">
        <v>34</v>
      </c>
      <c r="C1939" t="s">
        <v>6133</v>
      </c>
      <c r="D1939" s="10">
        <v>7.5</v>
      </c>
    </row>
    <row r="1940" spans="1:4" x14ac:dyDescent="0.25">
      <c r="A1940" t="s">
        <v>32</v>
      </c>
      <c r="B1940" t="s">
        <v>34</v>
      </c>
      <c r="C1940" t="s">
        <v>428</v>
      </c>
      <c r="D1940" s="10">
        <v>7.5</v>
      </c>
    </row>
    <row r="1941" spans="1:4" x14ac:dyDescent="0.25">
      <c r="A1941" t="s">
        <v>32</v>
      </c>
      <c r="B1941" t="s">
        <v>34</v>
      </c>
      <c r="C1941" t="s">
        <v>8143</v>
      </c>
      <c r="D1941" s="10">
        <v>7.5</v>
      </c>
    </row>
    <row r="1942" spans="1:4" x14ac:dyDescent="0.25">
      <c r="A1942" t="s">
        <v>55</v>
      </c>
      <c r="B1942" t="s">
        <v>57</v>
      </c>
      <c r="C1942" t="s">
        <v>317</v>
      </c>
      <c r="D1942" s="10">
        <v>7.5</v>
      </c>
    </row>
    <row r="1943" spans="1:4" x14ac:dyDescent="0.25">
      <c r="A1943" t="s">
        <v>55</v>
      </c>
      <c r="B1943" t="s">
        <v>57</v>
      </c>
      <c r="C1943" t="s">
        <v>428</v>
      </c>
      <c r="D1943" s="10">
        <v>7.5</v>
      </c>
    </row>
    <row r="1944" spans="1:4" x14ac:dyDescent="0.25">
      <c r="A1944" t="s">
        <v>129</v>
      </c>
      <c r="B1944" t="s">
        <v>130</v>
      </c>
      <c r="C1944" t="s">
        <v>449</v>
      </c>
      <c r="D1944" s="10">
        <v>7.5</v>
      </c>
    </row>
    <row r="1945" spans="1:4" x14ac:dyDescent="0.25">
      <c r="A1945" t="s">
        <v>129</v>
      </c>
      <c r="B1945" t="s">
        <v>130</v>
      </c>
      <c r="C1945" t="s">
        <v>317</v>
      </c>
      <c r="D1945" s="10">
        <v>7.5</v>
      </c>
    </row>
    <row r="1946" spans="1:4" x14ac:dyDescent="0.25">
      <c r="A1946" t="s">
        <v>129</v>
      </c>
      <c r="B1946" t="s">
        <v>130</v>
      </c>
      <c r="C1946" t="s">
        <v>4161</v>
      </c>
      <c r="D1946" s="10">
        <v>7.5</v>
      </c>
    </row>
    <row r="1947" spans="1:4" x14ac:dyDescent="0.25">
      <c r="A1947" t="s">
        <v>129</v>
      </c>
      <c r="B1947" t="s">
        <v>130</v>
      </c>
      <c r="C1947" t="s">
        <v>3509</v>
      </c>
      <c r="D1947" s="10">
        <v>7.5</v>
      </c>
    </row>
    <row r="1948" spans="1:4" x14ac:dyDescent="0.25">
      <c r="A1948" t="s">
        <v>155</v>
      </c>
      <c r="B1948" t="s">
        <v>157</v>
      </c>
      <c r="C1948" t="s">
        <v>317</v>
      </c>
      <c r="D1948" s="10">
        <v>7.5</v>
      </c>
    </row>
    <row r="1949" spans="1:4" x14ac:dyDescent="0.25">
      <c r="A1949" t="s">
        <v>155</v>
      </c>
      <c r="B1949" t="s">
        <v>157</v>
      </c>
      <c r="C1949" t="s">
        <v>1165</v>
      </c>
      <c r="D1949" s="10">
        <v>7.5</v>
      </c>
    </row>
    <row r="1950" spans="1:4" x14ac:dyDescent="0.25">
      <c r="A1950" t="s">
        <v>155</v>
      </c>
      <c r="B1950" t="s">
        <v>157</v>
      </c>
      <c r="C1950" t="s">
        <v>6133</v>
      </c>
      <c r="D1950" s="10">
        <v>7.5</v>
      </c>
    </row>
    <row r="1951" spans="1:4" x14ac:dyDescent="0.25">
      <c r="A1951" t="s">
        <v>155</v>
      </c>
      <c r="B1951" t="s">
        <v>157</v>
      </c>
      <c r="C1951" t="s">
        <v>8143</v>
      </c>
      <c r="D1951" s="10">
        <v>7.5</v>
      </c>
    </row>
    <row r="1952" spans="1:4" x14ac:dyDescent="0.25">
      <c r="A1952" t="s">
        <v>32</v>
      </c>
      <c r="B1952" t="s">
        <v>254</v>
      </c>
      <c r="C1952" t="s">
        <v>317</v>
      </c>
      <c r="D1952" s="10">
        <v>7.5</v>
      </c>
    </row>
    <row r="1953" spans="1:4" x14ac:dyDescent="0.25">
      <c r="A1953" t="s">
        <v>32</v>
      </c>
      <c r="B1953" t="s">
        <v>254</v>
      </c>
      <c r="C1953" t="s">
        <v>6133</v>
      </c>
      <c r="D1953" s="10">
        <v>7.5</v>
      </c>
    </row>
    <row r="1954" spans="1:4" x14ac:dyDescent="0.25">
      <c r="A1954" t="s">
        <v>32</v>
      </c>
      <c r="B1954" t="s">
        <v>254</v>
      </c>
      <c r="C1954" t="s">
        <v>428</v>
      </c>
      <c r="D1954" s="10">
        <v>7.5</v>
      </c>
    </row>
    <row r="1955" spans="1:4" x14ac:dyDescent="0.25">
      <c r="A1955" t="s">
        <v>32</v>
      </c>
      <c r="B1955" t="s">
        <v>254</v>
      </c>
      <c r="C1955" t="s">
        <v>8143</v>
      </c>
      <c r="D1955" s="10">
        <v>7.5</v>
      </c>
    </row>
    <row r="1956" spans="1:4" x14ac:dyDescent="0.25">
      <c r="A1956" t="s">
        <v>415</v>
      </c>
      <c r="B1956" t="s">
        <v>417</v>
      </c>
      <c r="C1956" t="s">
        <v>449</v>
      </c>
      <c r="D1956" s="10">
        <v>7.5</v>
      </c>
    </row>
    <row r="1957" spans="1:4" x14ac:dyDescent="0.25">
      <c r="A1957" t="s">
        <v>415</v>
      </c>
      <c r="B1957" t="s">
        <v>417</v>
      </c>
      <c r="C1957" t="s">
        <v>428</v>
      </c>
      <c r="D1957" s="10">
        <v>7.5</v>
      </c>
    </row>
    <row r="1958" spans="1:4" x14ac:dyDescent="0.25">
      <c r="A1958" t="s">
        <v>422</v>
      </c>
      <c r="B1958" t="s">
        <v>423</v>
      </c>
      <c r="C1958" t="s">
        <v>317</v>
      </c>
      <c r="D1958" s="10">
        <v>7.5</v>
      </c>
    </row>
    <row r="1959" spans="1:4" x14ac:dyDescent="0.25">
      <c r="A1959" t="s">
        <v>422</v>
      </c>
      <c r="B1959" t="s">
        <v>423</v>
      </c>
      <c r="C1959" t="s">
        <v>6133</v>
      </c>
      <c r="D1959" s="10">
        <v>7.5</v>
      </c>
    </row>
    <row r="1960" spans="1:4" x14ac:dyDescent="0.25">
      <c r="A1960" t="s">
        <v>422</v>
      </c>
      <c r="B1960" t="s">
        <v>423</v>
      </c>
      <c r="C1960" t="s">
        <v>428</v>
      </c>
      <c r="D1960" s="10">
        <v>7.5</v>
      </c>
    </row>
    <row r="1961" spans="1:4" x14ac:dyDescent="0.25">
      <c r="A1961" t="s">
        <v>37</v>
      </c>
      <c r="B1961" t="s">
        <v>435</v>
      </c>
      <c r="C1961" t="s">
        <v>449</v>
      </c>
      <c r="D1961" s="10">
        <v>7.5</v>
      </c>
    </row>
    <row r="1962" spans="1:4" x14ac:dyDescent="0.25">
      <c r="A1962" t="s">
        <v>37</v>
      </c>
      <c r="B1962" t="s">
        <v>435</v>
      </c>
      <c r="C1962" t="s">
        <v>317</v>
      </c>
      <c r="D1962" s="10">
        <v>7.5</v>
      </c>
    </row>
    <row r="1963" spans="1:4" x14ac:dyDescent="0.25">
      <c r="A1963" t="s">
        <v>37</v>
      </c>
      <c r="B1963" t="s">
        <v>435</v>
      </c>
      <c r="C1963" t="s">
        <v>428</v>
      </c>
      <c r="D1963" s="10">
        <v>7.5</v>
      </c>
    </row>
    <row r="1964" spans="1:4" x14ac:dyDescent="0.25">
      <c r="A1964" t="s">
        <v>37</v>
      </c>
      <c r="B1964" t="s">
        <v>435</v>
      </c>
      <c r="C1964" t="s">
        <v>4161</v>
      </c>
      <c r="D1964" s="10">
        <v>7.5</v>
      </c>
    </row>
    <row r="1965" spans="1:4" x14ac:dyDescent="0.25">
      <c r="A1965" t="s">
        <v>37</v>
      </c>
      <c r="B1965" t="s">
        <v>435</v>
      </c>
      <c r="C1965" t="s">
        <v>3509</v>
      </c>
      <c r="D1965" s="10">
        <v>7.5</v>
      </c>
    </row>
    <row r="1966" spans="1:4" x14ac:dyDescent="0.25">
      <c r="A1966" t="s">
        <v>437</v>
      </c>
      <c r="B1966" t="s">
        <v>439</v>
      </c>
      <c r="C1966" t="s">
        <v>449</v>
      </c>
      <c r="D1966" s="10">
        <v>7.5</v>
      </c>
    </row>
    <row r="1967" spans="1:4" x14ac:dyDescent="0.25">
      <c r="A1967" t="s">
        <v>437</v>
      </c>
      <c r="B1967" t="s">
        <v>439</v>
      </c>
      <c r="C1967" t="s">
        <v>317</v>
      </c>
      <c r="D1967" s="10">
        <v>7.5</v>
      </c>
    </row>
    <row r="1968" spans="1:4" x14ac:dyDescent="0.25">
      <c r="A1968" t="s">
        <v>437</v>
      </c>
      <c r="B1968" t="s">
        <v>439</v>
      </c>
      <c r="C1968" t="s">
        <v>8145</v>
      </c>
      <c r="D1968" s="10">
        <v>7.5</v>
      </c>
    </row>
    <row r="1969" spans="1:4" x14ac:dyDescent="0.25">
      <c r="A1969" t="s">
        <v>437</v>
      </c>
      <c r="B1969" t="s">
        <v>439</v>
      </c>
      <c r="C1969" t="s">
        <v>8143</v>
      </c>
      <c r="D1969" s="10">
        <v>7.5</v>
      </c>
    </row>
    <row r="1970" spans="1:4" x14ac:dyDescent="0.25">
      <c r="A1970" t="s">
        <v>437</v>
      </c>
      <c r="B1970" t="s">
        <v>439</v>
      </c>
      <c r="C1970" t="s">
        <v>3509</v>
      </c>
      <c r="D1970" s="10">
        <v>7.5</v>
      </c>
    </row>
    <row r="1971" spans="1:4" x14ac:dyDescent="0.25">
      <c r="A1971" t="s">
        <v>441</v>
      </c>
      <c r="B1971" t="s">
        <v>442</v>
      </c>
      <c r="C1971" t="s">
        <v>449</v>
      </c>
      <c r="D1971" s="10">
        <v>7.5</v>
      </c>
    </row>
    <row r="1972" spans="1:4" x14ac:dyDescent="0.25">
      <c r="A1972" t="s">
        <v>441</v>
      </c>
      <c r="B1972" t="s">
        <v>442</v>
      </c>
      <c r="C1972" t="s">
        <v>4161</v>
      </c>
      <c r="D1972" s="10">
        <v>7.5</v>
      </c>
    </row>
    <row r="1973" spans="1:4" x14ac:dyDescent="0.25">
      <c r="A1973" t="s">
        <v>155</v>
      </c>
      <c r="B1973" t="s">
        <v>525</v>
      </c>
      <c r="C1973" t="s">
        <v>4512</v>
      </c>
      <c r="D1973" s="10">
        <v>7.5</v>
      </c>
    </row>
    <row r="1974" spans="1:4" x14ac:dyDescent="0.25">
      <c r="A1974" t="s">
        <v>155</v>
      </c>
      <c r="B1974" t="s">
        <v>525</v>
      </c>
      <c r="C1974" t="s">
        <v>1165</v>
      </c>
      <c r="D1974" s="10">
        <v>7.5</v>
      </c>
    </row>
    <row r="1975" spans="1:4" x14ac:dyDescent="0.25">
      <c r="A1975" t="s">
        <v>627</v>
      </c>
      <c r="B1975" t="s">
        <v>629</v>
      </c>
      <c r="C1975" t="s">
        <v>1165</v>
      </c>
      <c r="D1975" s="10">
        <v>7.5</v>
      </c>
    </row>
    <row r="1976" spans="1:4" x14ac:dyDescent="0.25">
      <c r="A1976" t="s">
        <v>627</v>
      </c>
      <c r="B1976" t="s">
        <v>629</v>
      </c>
      <c r="C1976" t="s">
        <v>4161</v>
      </c>
      <c r="D1976" s="10">
        <v>7.5</v>
      </c>
    </row>
    <row r="1977" spans="1:4" x14ac:dyDescent="0.25">
      <c r="A1977" t="s">
        <v>155</v>
      </c>
      <c r="B1977" t="s">
        <v>662</v>
      </c>
      <c r="C1977" t="s">
        <v>8145</v>
      </c>
      <c r="D1977" s="10">
        <v>7.5</v>
      </c>
    </row>
    <row r="1978" spans="1:4" x14ac:dyDescent="0.25">
      <c r="A1978" t="s">
        <v>155</v>
      </c>
      <c r="B1978" t="s">
        <v>662</v>
      </c>
      <c r="C1978" t="s">
        <v>1165</v>
      </c>
      <c r="D1978" s="10">
        <v>7.5</v>
      </c>
    </row>
    <row r="1979" spans="1:4" x14ac:dyDescent="0.25">
      <c r="A1979" t="s">
        <v>732</v>
      </c>
      <c r="B1979" t="s">
        <v>734</v>
      </c>
      <c r="C1979" t="s">
        <v>317</v>
      </c>
      <c r="D1979" s="10">
        <v>7.5</v>
      </c>
    </row>
    <row r="1980" spans="1:4" x14ac:dyDescent="0.25">
      <c r="A1980" t="s">
        <v>732</v>
      </c>
      <c r="B1980" t="s">
        <v>734</v>
      </c>
      <c r="C1980" t="s">
        <v>3894</v>
      </c>
      <c r="D1980" s="10">
        <v>7.5</v>
      </c>
    </row>
    <row r="1981" spans="1:4" x14ac:dyDescent="0.25">
      <c r="A1981" t="s">
        <v>732</v>
      </c>
      <c r="B1981" t="s">
        <v>734</v>
      </c>
      <c r="C1981" t="s">
        <v>6133</v>
      </c>
      <c r="D1981" s="10">
        <v>7.5</v>
      </c>
    </row>
    <row r="1982" spans="1:4" x14ac:dyDescent="0.25">
      <c r="A1982" t="s">
        <v>732</v>
      </c>
      <c r="B1982" t="s">
        <v>734</v>
      </c>
      <c r="C1982" t="s">
        <v>428</v>
      </c>
      <c r="D1982" s="10">
        <v>7.5</v>
      </c>
    </row>
    <row r="1983" spans="1:4" x14ac:dyDescent="0.25">
      <c r="A1983" t="s">
        <v>732</v>
      </c>
      <c r="B1983" t="s">
        <v>734</v>
      </c>
      <c r="C1983" t="s">
        <v>5888</v>
      </c>
      <c r="D1983" s="10">
        <v>7.5</v>
      </c>
    </row>
    <row r="1984" spans="1:4" x14ac:dyDescent="0.25">
      <c r="A1984" t="s">
        <v>732</v>
      </c>
      <c r="B1984" t="s">
        <v>734</v>
      </c>
      <c r="C1984" t="s">
        <v>8146</v>
      </c>
      <c r="D1984" s="10">
        <v>7.5</v>
      </c>
    </row>
    <row r="1985" spans="1:4" x14ac:dyDescent="0.25">
      <c r="A1985" t="s">
        <v>842</v>
      </c>
      <c r="B1985" t="s">
        <v>844</v>
      </c>
      <c r="C1985" t="s">
        <v>449</v>
      </c>
      <c r="D1985" s="10">
        <v>7.5</v>
      </c>
    </row>
    <row r="1986" spans="1:4" x14ac:dyDescent="0.25">
      <c r="A1986" t="s">
        <v>842</v>
      </c>
      <c r="B1986" t="s">
        <v>844</v>
      </c>
      <c r="C1986" t="s">
        <v>676</v>
      </c>
      <c r="D1986" s="10">
        <v>7.5</v>
      </c>
    </row>
    <row r="1987" spans="1:4" x14ac:dyDescent="0.25">
      <c r="A1987" t="s">
        <v>842</v>
      </c>
      <c r="B1987" t="s">
        <v>844</v>
      </c>
      <c r="C1987" t="s">
        <v>428</v>
      </c>
      <c r="D1987" s="10">
        <v>7.5</v>
      </c>
    </row>
    <row r="1988" spans="1:4" x14ac:dyDescent="0.25">
      <c r="A1988" t="s">
        <v>842</v>
      </c>
      <c r="B1988" t="s">
        <v>844</v>
      </c>
      <c r="C1988" t="s">
        <v>6665</v>
      </c>
      <c r="D1988" s="10">
        <v>7.5</v>
      </c>
    </row>
    <row r="1989" spans="1:4" x14ac:dyDescent="0.25">
      <c r="A1989" t="s">
        <v>1019</v>
      </c>
      <c r="B1989" t="s">
        <v>1020</v>
      </c>
      <c r="C1989" t="s">
        <v>3894</v>
      </c>
      <c r="D1989" s="10">
        <v>7.5</v>
      </c>
    </row>
    <row r="1990" spans="1:4" x14ac:dyDescent="0.25">
      <c r="A1990" t="s">
        <v>1019</v>
      </c>
      <c r="B1990" t="s">
        <v>1020</v>
      </c>
      <c r="C1990" t="s">
        <v>676</v>
      </c>
      <c r="D1990" s="10">
        <v>7.5</v>
      </c>
    </row>
    <row r="1991" spans="1:4" x14ac:dyDescent="0.25">
      <c r="A1991" t="s">
        <v>1019</v>
      </c>
      <c r="B1991" t="s">
        <v>1020</v>
      </c>
      <c r="C1991" t="s">
        <v>6133</v>
      </c>
      <c r="D1991" s="10">
        <v>7.5</v>
      </c>
    </row>
    <row r="1992" spans="1:4" x14ac:dyDescent="0.25">
      <c r="A1992" t="s">
        <v>1019</v>
      </c>
      <c r="B1992" t="s">
        <v>1020</v>
      </c>
      <c r="C1992" t="s">
        <v>4161</v>
      </c>
      <c r="D1992" s="10">
        <v>7.5</v>
      </c>
    </row>
    <row r="1993" spans="1:4" x14ac:dyDescent="0.25">
      <c r="A1993" t="s">
        <v>627</v>
      </c>
      <c r="B1993" t="s">
        <v>1313</v>
      </c>
      <c r="C1993" t="s">
        <v>8145</v>
      </c>
      <c r="D1993" s="10">
        <v>7.5</v>
      </c>
    </row>
    <row r="1994" spans="1:4" x14ac:dyDescent="0.25">
      <c r="A1994" t="s">
        <v>627</v>
      </c>
      <c r="B1994" t="s">
        <v>1313</v>
      </c>
      <c r="C1994" t="s">
        <v>1165</v>
      </c>
      <c r="D1994" s="10">
        <v>7.5</v>
      </c>
    </row>
    <row r="1995" spans="1:4" x14ac:dyDescent="0.25">
      <c r="A1995" t="s">
        <v>627</v>
      </c>
      <c r="B1995" t="s">
        <v>1313</v>
      </c>
      <c r="C1995" t="s">
        <v>428</v>
      </c>
      <c r="D1995" s="10">
        <v>7.5</v>
      </c>
    </row>
    <row r="1996" spans="1:4" x14ac:dyDescent="0.25">
      <c r="A1996" t="s">
        <v>1290</v>
      </c>
      <c r="B1996" t="s">
        <v>1540</v>
      </c>
      <c r="C1996" t="s">
        <v>1165</v>
      </c>
      <c r="D1996" s="10">
        <v>7.5</v>
      </c>
    </row>
    <row r="1997" spans="1:4" x14ac:dyDescent="0.25">
      <c r="A1997" t="s">
        <v>1290</v>
      </c>
      <c r="B1997" t="s">
        <v>1540</v>
      </c>
      <c r="C1997" t="s">
        <v>8143</v>
      </c>
      <c r="D1997" s="10">
        <v>7.5</v>
      </c>
    </row>
    <row r="1998" spans="1:4" x14ac:dyDescent="0.25">
      <c r="A1998" t="s">
        <v>1290</v>
      </c>
      <c r="B1998" t="s">
        <v>1540</v>
      </c>
      <c r="C1998" t="s">
        <v>3509</v>
      </c>
      <c r="D1998" s="10">
        <v>7.5</v>
      </c>
    </row>
    <row r="1999" spans="1:4" x14ac:dyDescent="0.25">
      <c r="A1999" t="s">
        <v>1597</v>
      </c>
      <c r="B1999" t="s">
        <v>1832</v>
      </c>
      <c r="C1999" t="s">
        <v>8145</v>
      </c>
      <c r="D1999" s="10">
        <v>7.5</v>
      </c>
    </row>
    <row r="2000" spans="1:4" x14ac:dyDescent="0.25">
      <c r="A2000" t="s">
        <v>1597</v>
      </c>
      <c r="B2000" t="s">
        <v>1832</v>
      </c>
      <c r="C2000" t="s">
        <v>1165</v>
      </c>
      <c r="D2000" s="10">
        <v>7.5</v>
      </c>
    </row>
    <row r="2001" spans="1:4" x14ac:dyDescent="0.25">
      <c r="A2001" t="s">
        <v>1597</v>
      </c>
      <c r="B2001" t="s">
        <v>1832</v>
      </c>
      <c r="C2001" t="s">
        <v>3509</v>
      </c>
      <c r="D2001" s="10">
        <v>7.5</v>
      </c>
    </row>
    <row r="2002" spans="1:4" x14ac:dyDescent="0.25">
      <c r="A2002" t="s">
        <v>1064</v>
      </c>
      <c r="B2002" t="s">
        <v>2047</v>
      </c>
      <c r="C2002" t="s">
        <v>8145</v>
      </c>
      <c r="D2002" s="10">
        <v>7.5</v>
      </c>
    </row>
    <row r="2003" spans="1:4" x14ac:dyDescent="0.25">
      <c r="A2003" t="s">
        <v>1064</v>
      </c>
      <c r="B2003" t="s">
        <v>2047</v>
      </c>
      <c r="C2003" t="s">
        <v>1165</v>
      </c>
      <c r="D2003" s="10">
        <v>7.5</v>
      </c>
    </row>
    <row r="2004" spans="1:4" x14ac:dyDescent="0.25">
      <c r="A2004" t="s">
        <v>1064</v>
      </c>
      <c r="B2004" t="s">
        <v>2047</v>
      </c>
      <c r="C2004" t="s">
        <v>3509</v>
      </c>
      <c r="D2004" s="10">
        <v>7.5</v>
      </c>
    </row>
    <row r="2005" spans="1:4" x14ac:dyDescent="0.25">
      <c r="A2005" t="s">
        <v>2051</v>
      </c>
      <c r="B2005" t="s">
        <v>2053</v>
      </c>
      <c r="C2005" t="s">
        <v>3894</v>
      </c>
      <c r="D2005" s="10">
        <v>7.5</v>
      </c>
    </row>
    <row r="2006" spans="1:4" x14ac:dyDescent="0.25">
      <c r="A2006" t="s">
        <v>2051</v>
      </c>
      <c r="B2006" t="s">
        <v>2053</v>
      </c>
      <c r="C2006" t="s">
        <v>6133</v>
      </c>
      <c r="D2006" s="10">
        <v>7.5</v>
      </c>
    </row>
    <row r="2007" spans="1:4" x14ac:dyDescent="0.25">
      <c r="A2007" t="s">
        <v>2051</v>
      </c>
      <c r="B2007" t="s">
        <v>2053</v>
      </c>
      <c r="C2007" t="s">
        <v>428</v>
      </c>
      <c r="D2007" s="10">
        <v>7.5</v>
      </c>
    </row>
    <row r="2008" spans="1:4" x14ac:dyDescent="0.25">
      <c r="A2008" t="s">
        <v>2051</v>
      </c>
      <c r="B2008" t="s">
        <v>2053</v>
      </c>
      <c r="C2008" t="s">
        <v>5888</v>
      </c>
      <c r="D2008" s="10">
        <v>7.5</v>
      </c>
    </row>
    <row r="2009" spans="1:4" x14ac:dyDescent="0.25">
      <c r="A2009" t="s">
        <v>1649</v>
      </c>
      <c r="B2009" t="s">
        <v>2149</v>
      </c>
      <c r="C2009" t="s">
        <v>428</v>
      </c>
      <c r="D2009" s="10">
        <v>7.5</v>
      </c>
    </row>
    <row r="2010" spans="1:4" x14ac:dyDescent="0.25">
      <c r="A2010" t="s">
        <v>1649</v>
      </c>
      <c r="B2010" t="s">
        <v>2149</v>
      </c>
      <c r="C2010" t="s">
        <v>2173</v>
      </c>
      <c r="D2010" s="10">
        <v>7.5</v>
      </c>
    </row>
    <row r="2011" spans="1:4" x14ac:dyDescent="0.25">
      <c r="A2011" t="s">
        <v>1649</v>
      </c>
      <c r="B2011" t="s">
        <v>2149</v>
      </c>
      <c r="C2011" t="s">
        <v>6665</v>
      </c>
      <c r="D2011" s="10">
        <v>7.5</v>
      </c>
    </row>
    <row r="2012" spans="1:4" x14ac:dyDescent="0.25">
      <c r="A2012" t="s">
        <v>1729</v>
      </c>
      <c r="B2012" t="s">
        <v>2152</v>
      </c>
      <c r="C2012" t="s">
        <v>4512</v>
      </c>
      <c r="D2012" s="10">
        <v>7.5</v>
      </c>
    </row>
    <row r="2013" spans="1:4" x14ac:dyDescent="0.25">
      <c r="A2013" t="s">
        <v>1729</v>
      </c>
      <c r="B2013" t="s">
        <v>2152</v>
      </c>
      <c r="C2013" t="s">
        <v>1165</v>
      </c>
      <c r="D2013" s="10">
        <v>7.5</v>
      </c>
    </row>
    <row r="2014" spans="1:4" x14ac:dyDescent="0.25">
      <c r="A2014" t="s">
        <v>1729</v>
      </c>
      <c r="B2014" t="s">
        <v>2152</v>
      </c>
      <c r="C2014" t="s">
        <v>8144</v>
      </c>
      <c r="D2014" s="10">
        <v>7.5</v>
      </c>
    </row>
    <row r="2015" spans="1:4" x14ac:dyDescent="0.25">
      <c r="A2015" t="s">
        <v>2142</v>
      </c>
      <c r="B2015" t="s">
        <v>2478</v>
      </c>
      <c r="C2015" t="s">
        <v>2173</v>
      </c>
      <c r="D2015" s="10">
        <v>7.5</v>
      </c>
    </row>
    <row r="2016" spans="1:4" x14ac:dyDescent="0.25">
      <c r="A2016" t="s">
        <v>706</v>
      </c>
      <c r="B2016" t="s">
        <v>2490</v>
      </c>
      <c r="C2016" t="s">
        <v>4512</v>
      </c>
      <c r="D2016" s="10">
        <v>7.5</v>
      </c>
    </row>
    <row r="2017" spans="1:4" x14ac:dyDescent="0.25">
      <c r="A2017" t="s">
        <v>706</v>
      </c>
      <c r="B2017" t="s">
        <v>2490</v>
      </c>
      <c r="C2017" t="s">
        <v>676</v>
      </c>
      <c r="D2017" s="10">
        <v>7.5</v>
      </c>
    </row>
    <row r="2018" spans="1:4" x14ac:dyDescent="0.25">
      <c r="A2018" t="s">
        <v>706</v>
      </c>
      <c r="B2018" t="s">
        <v>2490</v>
      </c>
      <c r="C2018" t="s">
        <v>1165</v>
      </c>
      <c r="D2018" s="10">
        <v>7.5</v>
      </c>
    </row>
    <row r="2019" spans="1:4" x14ac:dyDescent="0.25">
      <c r="A2019" t="s">
        <v>706</v>
      </c>
      <c r="B2019" t="s">
        <v>2490</v>
      </c>
      <c r="C2019" t="s">
        <v>7682</v>
      </c>
      <c r="D2019" s="10">
        <v>7.5</v>
      </c>
    </row>
    <row r="2020" spans="1:4" x14ac:dyDescent="0.25">
      <c r="A2020" t="s">
        <v>706</v>
      </c>
      <c r="B2020" t="s">
        <v>2490</v>
      </c>
      <c r="C2020" t="s">
        <v>4056</v>
      </c>
      <c r="D2020" s="10">
        <v>7.5</v>
      </c>
    </row>
    <row r="2021" spans="1:4" x14ac:dyDescent="0.25">
      <c r="A2021" t="s">
        <v>377</v>
      </c>
      <c r="B2021" t="s">
        <v>2607</v>
      </c>
      <c r="C2021" t="s">
        <v>1165</v>
      </c>
      <c r="D2021" s="10">
        <v>7.5</v>
      </c>
    </row>
    <row r="2022" spans="1:4" x14ac:dyDescent="0.25">
      <c r="A2022" t="s">
        <v>1906</v>
      </c>
      <c r="B2022" t="s">
        <v>2632</v>
      </c>
      <c r="C2022" t="s">
        <v>4512</v>
      </c>
      <c r="D2022" s="10">
        <v>7.5</v>
      </c>
    </row>
    <row r="2023" spans="1:4" x14ac:dyDescent="0.25">
      <c r="A2023" t="s">
        <v>1906</v>
      </c>
      <c r="B2023" t="s">
        <v>2632</v>
      </c>
      <c r="C2023" t="s">
        <v>1165</v>
      </c>
      <c r="D2023" s="10">
        <v>7.5</v>
      </c>
    </row>
    <row r="2024" spans="1:4" x14ac:dyDescent="0.25">
      <c r="A2024" t="s">
        <v>1906</v>
      </c>
      <c r="B2024" t="s">
        <v>2632</v>
      </c>
      <c r="C2024" t="s">
        <v>7682</v>
      </c>
      <c r="D2024" s="10">
        <v>7.5</v>
      </c>
    </row>
    <row r="2025" spans="1:4" x14ac:dyDescent="0.25">
      <c r="A2025" t="s">
        <v>1906</v>
      </c>
      <c r="B2025" t="s">
        <v>2632</v>
      </c>
      <c r="C2025" t="s">
        <v>6665</v>
      </c>
      <c r="D2025" s="10">
        <v>7.5</v>
      </c>
    </row>
    <row r="2026" spans="1:4" x14ac:dyDescent="0.25">
      <c r="A2026" t="s">
        <v>242</v>
      </c>
      <c r="B2026" t="s">
        <v>2680</v>
      </c>
      <c r="C2026" t="s">
        <v>8143</v>
      </c>
      <c r="D2026" s="10">
        <v>7.5</v>
      </c>
    </row>
    <row r="2027" spans="1:4" x14ac:dyDescent="0.25">
      <c r="A2027" t="s">
        <v>242</v>
      </c>
      <c r="B2027" t="s">
        <v>2680</v>
      </c>
      <c r="C2027" t="s">
        <v>4161</v>
      </c>
      <c r="D2027" s="10">
        <v>7.5</v>
      </c>
    </row>
    <row r="2028" spans="1:4" x14ac:dyDescent="0.25">
      <c r="A2028" t="s">
        <v>242</v>
      </c>
      <c r="B2028" t="s">
        <v>2680</v>
      </c>
      <c r="C2028" t="s">
        <v>3509</v>
      </c>
      <c r="D2028" s="10">
        <v>7.5</v>
      </c>
    </row>
    <row r="2029" spans="1:4" x14ac:dyDescent="0.25">
      <c r="A2029" t="s">
        <v>1835</v>
      </c>
      <c r="B2029" t="s">
        <v>2690</v>
      </c>
      <c r="C2029" t="s">
        <v>8145</v>
      </c>
      <c r="D2029" s="10">
        <v>7.5</v>
      </c>
    </row>
    <row r="2030" spans="1:4" x14ac:dyDescent="0.25">
      <c r="A2030" t="s">
        <v>1835</v>
      </c>
      <c r="B2030" t="s">
        <v>2690</v>
      </c>
      <c r="C2030" t="s">
        <v>1165</v>
      </c>
      <c r="D2030" s="10">
        <v>7.5</v>
      </c>
    </row>
    <row r="2031" spans="1:4" x14ac:dyDescent="0.25">
      <c r="A2031" t="s">
        <v>1835</v>
      </c>
      <c r="B2031" t="s">
        <v>2690</v>
      </c>
      <c r="C2031" t="s">
        <v>3509</v>
      </c>
      <c r="D2031" s="10">
        <v>7.5</v>
      </c>
    </row>
    <row r="2032" spans="1:4" x14ac:dyDescent="0.25">
      <c r="A2032" t="s">
        <v>338</v>
      </c>
      <c r="B2032" t="s">
        <v>2767</v>
      </c>
      <c r="C2032" t="s">
        <v>1165</v>
      </c>
      <c r="D2032" s="10">
        <v>7.5</v>
      </c>
    </row>
    <row r="2033" spans="1:4" x14ac:dyDescent="0.25">
      <c r="A2033" t="s">
        <v>338</v>
      </c>
      <c r="B2033" t="s">
        <v>2767</v>
      </c>
      <c r="C2033" t="s">
        <v>6665</v>
      </c>
      <c r="D2033" s="10">
        <v>7.5</v>
      </c>
    </row>
    <row r="2034" spans="1:4" x14ac:dyDescent="0.25">
      <c r="A2034" t="s">
        <v>338</v>
      </c>
      <c r="B2034" t="s">
        <v>2767</v>
      </c>
      <c r="C2034" t="s">
        <v>8146</v>
      </c>
      <c r="D2034" s="10">
        <v>7.5</v>
      </c>
    </row>
    <row r="2035" spans="1:4" x14ac:dyDescent="0.25">
      <c r="A2035" t="s">
        <v>338</v>
      </c>
      <c r="B2035" t="s">
        <v>2767</v>
      </c>
      <c r="C2035" t="s">
        <v>5087</v>
      </c>
      <c r="D2035" s="10">
        <v>7.5</v>
      </c>
    </row>
    <row r="2036" spans="1:4" x14ac:dyDescent="0.25">
      <c r="A2036" t="s">
        <v>2803</v>
      </c>
      <c r="B2036" t="s">
        <v>2805</v>
      </c>
      <c r="C2036" t="s">
        <v>3894</v>
      </c>
      <c r="D2036" s="10">
        <v>7.5</v>
      </c>
    </row>
    <row r="2037" spans="1:4" x14ac:dyDescent="0.25">
      <c r="A2037" t="s">
        <v>2803</v>
      </c>
      <c r="B2037" t="s">
        <v>2805</v>
      </c>
      <c r="C2037" t="s">
        <v>676</v>
      </c>
      <c r="D2037" s="10">
        <v>7.5</v>
      </c>
    </row>
    <row r="2038" spans="1:4" x14ac:dyDescent="0.25">
      <c r="A2038" t="s">
        <v>2803</v>
      </c>
      <c r="B2038" t="s">
        <v>2805</v>
      </c>
      <c r="C2038" t="s">
        <v>6133</v>
      </c>
      <c r="D2038" s="10">
        <v>7.5</v>
      </c>
    </row>
    <row r="2039" spans="1:4" x14ac:dyDescent="0.25">
      <c r="A2039" t="s">
        <v>2803</v>
      </c>
      <c r="B2039" t="s">
        <v>2805</v>
      </c>
      <c r="C2039" t="s">
        <v>8143</v>
      </c>
      <c r="D2039" s="10">
        <v>7.5</v>
      </c>
    </row>
    <row r="2040" spans="1:4" x14ac:dyDescent="0.25">
      <c r="A2040" t="s">
        <v>2803</v>
      </c>
      <c r="B2040" t="s">
        <v>2805</v>
      </c>
      <c r="C2040" t="s">
        <v>4161</v>
      </c>
      <c r="D2040" s="10">
        <v>7.5</v>
      </c>
    </row>
    <row r="2041" spans="1:4" x14ac:dyDescent="0.25">
      <c r="A2041" t="s">
        <v>1054</v>
      </c>
      <c r="B2041" t="s">
        <v>2818</v>
      </c>
      <c r="C2041" t="s">
        <v>1165</v>
      </c>
      <c r="D2041" s="10">
        <v>7.5</v>
      </c>
    </row>
    <row r="2042" spans="1:4" x14ac:dyDescent="0.25">
      <c r="A2042" t="s">
        <v>1054</v>
      </c>
      <c r="B2042" t="s">
        <v>2818</v>
      </c>
      <c r="C2042" t="s">
        <v>8144</v>
      </c>
      <c r="D2042" s="10">
        <v>7.5</v>
      </c>
    </row>
    <row r="2043" spans="1:4" x14ac:dyDescent="0.25">
      <c r="A2043" t="s">
        <v>2941</v>
      </c>
      <c r="B2043" t="s">
        <v>2943</v>
      </c>
      <c r="C2043" t="s">
        <v>4512</v>
      </c>
      <c r="D2043" s="10">
        <v>7.5</v>
      </c>
    </row>
    <row r="2044" spans="1:4" x14ac:dyDescent="0.25">
      <c r="A2044" t="s">
        <v>2941</v>
      </c>
      <c r="B2044" t="s">
        <v>2943</v>
      </c>
      <c r="C2044" t="s">
        <v>8145</v>
      </c>
      <c r="D2044" s="10">
        <v>7.5</v>
      </c>
    </row>
    <row r="2045" spans="1:4" x14ac:dyDescent="0.25">
      <c r="A2045" t="s">
        <v>2941</v>
      </c>
      <c r="B2045" t="s">
        <v>2943</v>
      </c>
      <c r="C2045" t="s">
        <v>1165</v>
      </c>
      <c r="D2045" s="10">
        <v>7.5</v>
      </c>
    </row>
    <row r="2046" spans="1:4" x14ac:dyDescent="0.25">
      <c r="A2046" t="s">
        <v>2941</v>
      </c>
      <c r="B2046" t="s">
        <v>2943</v>
      </c>
      <c r="C2046" t="s">
        <v>7682</v>
      </c>
      <c r="D2046" s="10">
        <v>7.5</v>
      </c>
    </row>
    <row r="2047" spans="1:4" x14ac:dyDescent="0.25">
      <c r="A2047" t="s">
        <v>2941</v>
      </c>
      <c r="B2047" t="s">
        <v>2943</v>
      </c>
      <c r="C2047" t="s">
        <v>5087</v>
      </c>
      <c r="D2047" s="10">
        <v>7.5</v>
      </c>
    </row>
    <row r="2048" spans="1:4" x14ac:dyDescent="0.25">
      <c r="A2048" t="s">
        <v>2964</v>
      </c>
      <c r="B2048" t="s">
        <v>2966</v>
      </c>
      <c r="C2048" t="s">
        <v>317</v>
      </c>
      <c r="D2048" s="10">
        <v>7.5</v>
      </c>
    </row>
    <row r="2049" spans="1:4" x14ac:dyDescent="0.25">
      <c r="A2049" t="s">
        <v>2964</v>
      </c>
      <c r="B2049" t="s">
        <v>2966</v>
      </c>
      <c r="C2049" t="s">
        <v>3894</v>
      </c>
      <c r="D2049" s="10">
        <v>7.5</v>
      </c>
    </row>
    <row r="2050" spans="1:4" x14ac:dyDescent="0.25">
      <c r="A2050" t="s">
        <v>2964</v>
      </c>
      <c r="B2050" t="s">
        <v>2966</v>
      </c>
      <c r="C2050" t="s">
        <v>676</v>
      </c>
      <c r="D2050" s="10">
        <v>7.5</v>
      </c>
    </row>
    <row r="2051" spans="1:4" x14ac:dyDescent="0.25">
      <c r="A2051" t="s">
        <v>2964</v>
      </c>
      <c r="B2051" t="s">
        <v>2966</v>
      </c>
      <c r="C2051" t="s">
        <v>428</v>
      </c>
      <c r="D2051" s="10">
        <v>7.5</v>
      </c>
    </row>
    <row r="2052" spans="1:4" x14ac:dyDescent="0.25">
      <c r="A2052" t="s">
        <v>2980</v>
      </c>
      <c r="B2052" t="s">
        <v>2981</v>
      </c>
      <c r="C2052" t="s">
        <v>4512</v>
      </c>
      <c r="D2052" s="10">
        <v>7.5</v>
      </c>
    </row>
    <row r="2053" spans="1:4" x14ac:dyDescent="0.25">
      <c r="A2053" t="s">
        <v>2980</v>
      </c>
      <c r="B2053" t="s">
        <v>2981</v>
      </c>
      <c r="C2053" t="s">
        <v>1165</v>
      </c>
      <c r="D2053" s="10">
        <v>7.5</v>
      </c>
    </row>
    <row r="2054" spans="1:4" x14ac:dyDescent="0.25">
      <c r="A2054" t="s">
        <v>2980</v>
      </c>
      <c r="B2054" t="s">
        <v>2981</v>
      </c>
      <c r="C2054" t="s">
        <v>7682</v>
      </c>
      <c r="D2054" s="10">
        <v>7.5</v>
      </c>
    </row>
    <row r="2055" spans="1:4" x14ac:dyDescent="0.25">
      <c r="A2055" t="s">
        <v>2897</v>
      </c>
      <c r="B2055" t="s">
        <v>3002</v>
      </c>
      <c r="C2055" t="s">
        <v>4512</v>
      </c>
      <c r="D2055" s="10">
        <v>7.5</v>
      </c>
    </row>
    <row r="2056" spans="1:4" x14ac:dyDescent="0.25">
      <c r="A2056" t="s">
        <v>2897</v>
      </c>
      <c r="B2056" t="s">
        <v>3002</v>
      </c>
      <c r="C2056" t="s">
        <v>1165</v>
      </c>
      <c r="D2056" s="10">
        <v>7.5</v>
      </c>
    </row>
    <row r="2057" spans="1:4" x14ac:dyDescent="0.25">
      <c r="A2057" t="s">
        <v>2897</v>
      </c>
      <c r="B2057" t="s">
        <v>3002</v>
      </c>
      <c r="C2057" t="s">
        <v>7682</v>
      </c>
      <c r="D2057" s="10">
        <v>7.5</v>
      </c>
    </row>
    <row r="2058" spans="1:4" x14ac:dyDescent="0.25">
      <c r="A2058" t="s">
        <v>2897</v>
      </c>
      <c r="B2058" t="s">
        <v>3002</v>
      </c>
      <c r="C2058" t="s">
        <v>8144</v>
      </c>
      <c r="D2058" s="10">
        <v>7.5</v>
      </c>
    </row>
    <row r="2059" spans="1:4" x14ac:dyDescent="0.25">
      <c r="A2059" t="s">
        <v>979</v>
      </c>
      <c r="B2059" t="s">
        <v>3118</v>
      </c>
      <c r="C2059" t="s">
        <v>1165</v>
      </c>
      <c r="D2059" s="10">
        <v>7.5</v>
      </c>
    </row>
    <row r="2060" spans="1:4" x14ac:dyDescent="0.25">
      <c r="A2060" t="s">
        <v>979</v>
      </c>
      <c r="B2060" t="s">
        <v>3118</v>
      </c>
      <c r="C2060" t="s">
        <v>6665</v>
      </c>
      <c r="D2060" s="10">
        <v>7.5</v>
      </c>
    </row>
    <row r="2061" spans="1:4" x14ac:dyDescent="0.25">
      <c r="A2061" t="s">
        <v>979</v>
      </c>
      <c r="B2061" t="s">
        <v>3118</v>
      </c>
      <c r="C2061" t="s">
        <v>5087</v>
      </c>
      <c r="D2061" s="10">
        <v>7.5</v>
      </c>
    </row>
    <row r="2062" spans="1:4" x14ac:dyDescent="0.25">
      <c r="A2062" t="s">
        <v>3155</v>
      </c>
      <c r="B2062" t="s">
        <v>3156</v>
      </c>
      <c r="C2062" t="s">
        <v>1165</v>
      </c>
      <c r="D2062" s="10">
        <v>7.5</v>
      </c>
    </row>
    <row r="2063" spans="1:4" x14ac:dyDescent="0.25">
      <c r="A2063" t="s">
        <v>3155</v>
      </c>
      <c r="B2063" t="s">
        <v>3156</v>
      </c>
      <c r="C2063" t="s">
        <v>8143</v>
      </c>
      <c r="D2063" s="10">
        <v>7.5</v>
      </c>
    </row>
    <row r="2064" spans="1:4" x14ac:dyDescent="0.25">
      <c r="A2064" t="s">
        <v>3155</v>
      </c>
      <c r="B2064" t="s">
        <v>3156</v>
      </c>
      <c r="C2064" t="s">
        <v>6665</v>
      </c>
      <c r="D2064" s="10">
        <v>7.5</v>
      </c>
    </row>
    <row r="2065" spans="1:4" x14ac:dyDescent="0.25">
      <c r="A2065" t="s">
        <v>3155</v>
      </c>
      <c r="B2065" t="s">
        <v>3156</v>
      </c>
      <c r="C2065" t="s">
        <v>3509</v>
      </c>
      <c r="D2065" s="10">
        <v>7.5</v>
      </c>
    </row>
    <row r="2066" spans="1:4" x14ac:dyDescent="0.25">
      <c r="A2066" t="s">
        <v>3251</v>
      </c>
      <c r="B2066" t="s">
        <v>3252</v>
      </c>
      <c r="C2066" t="s">
        <v>1165</v>
      </c>
      <c r="D2066" s="10">
        <v>7.5</v>
      </c>
    </row>
    <row r="2067" spans="1:4" x14ac:dyDescent="0.25">
      <c r="A2067" t="s">
        <v>3251</v>
      </c>
      <c r="B2067" t="s">
        <v>3252</v>
      </c>
      <c r="C2067" t="s">
        <v>4056</v>
      </c>
      <c r="D2067" s="10">
        <v>7.5</v>
      </c>
    </row>
    <row r="2068" spans="1:4" x14ac:dyDescent="0.25">
      <c r="A2068" t="s">
        <v>1622</v>
      </c>
      <c r="B2068" t="s">
        <v>3253</v>
      </c>
      <c r="C2068" t="s">
        <v>4512</v>
      </c>
      <c r="D2068" s="10">
        <v>7.5</v>
      </c>
    </row>
    <row r="2069" spans="1:4" x14ac:dyDescent="0.25">
      <c r="A2069" t="s">
        <v>1622</v>
      </c>
      <c r="B2069" t="s">
        <v>3253</v>
      </c>
      <c r="C2069" t="s">
        <v>1165</v>
      </c>
      <c r="D2069" s="10">
        <v>7.5</v>
      </c>
    </row>
    <row r="2070" spans="1:4" x14ac:dyDescent="0.25">
      <c r="A2070" t="s">
        <v>1622</v>
      </c>
      <c r="B2070" t="s">
        <v>3253</v>
      </c>
      <c r="C2070" t="s">
        <v>7682</v>
      </c>
      <c r="D2070" s="10">
        <v>7.5</v>
      </c>
    </row>
    <row r="2071" spans="1:4" x14ac:dyDescent="0.25">
      <c r="A2071" t="s">
        <v>3256</v>
      </c>
      <c r="B2071" t="s">
        <v>3257</v>
      </c>
      <c r="C2071" t="s">
        <v>449</v>
      </c>
      <c r="D2071" s="10">
        <v>7.5</v>
      </c>
    </row>
    <row r="2072" spans="1:4" x14ac:dyDescent="0.25">
      <c r="A2072" t="s">
        <v>3256</v>
      </c>
      <c r="B2072" t="s">
        <v>3257</v>
      </c>
      <c r="C2072" t="s">
        <v>1165</v>
      </c>
      <c r="D2072" s="10">
        <v>7.5</v>
      </c>
    </row>
    <row r="2073" spans="1:4" x14ac:dyDescent="0.25">
      <c r="A2073" t="s">
        <v>3256</v>
      </c>
      <c r="B2073" t="s">
        <v>3257</v>
      </c>
      <c r="C2073" t="s">
        <v>7682</v>
      </c>
      <c r="D2073" s="10">
        <v>7.5</v>
      </c>
    </row>
    <row r="2074" spans="1:4" x14ac:dyDescent="0.25">
      <c r="A2074" t="s">
        <v>3256</v>
      </c>
      <c r="B2074" t="s">
        <v>3257</v>
      </c>
      <c r="C2074" t="s">
        <v>8146</v>
      </c>
      <c r="D2074" s="10">
        <v>7.5</v>
      </c>
    </row>
    <row r="2075" spans="1:4" x14ac:dyDescent="0.25">
      <c r="A2075" t="s">
        <v>3276</v>
      </c>
      <c r="B2075" t="s">
        <v>3278</v>
      </c>
      <c r="C2075" t="s">
        <v>4512</v>
      </c>
      <c r="D2075" s="10">
        <v>7.5</v>
      </c>
    </row>
    <row r="2076" spans="1:4" x14ac:dyDescent="0.25">
      <c r="A2076" t="s">
        <v>3276</v>
      </c>
      <c r="B2076" t="s">
        <v>3278</v>
      </c>
      <c r="C2076" t="s">
        <v>676</v>
      </c>
      <c r="D2076" s="10">
        <v>7.5</v>
      </c>
    </row>
    <row r="2077" spans="1:4" x14ac:dyDescent="0.25">
      <c r="A2077" t="s">
        <v>3276</v>
      </c>
      <c r="B2077" t="s">
        <v>3278</v>
      </c>
      <c r="C2077" t="s">
        <v>1165</v>
      </c>
      <c r="D2077" s="10">
        <v>7.5</v>
      </c>
    </row>
    <row r="2078" spans="1:4" x14ac:dyDescent="0.25">
      <c r="A2078" t="s">
        <v>3276</v>
      </c>
      <c r="B2078" t="s">
        <v>3278</v>
      </c>
      <c r="C2078" t="s">
        <v>8144</v>
      </c>
      <c r="D2078" s="10">
        <v>7.5</v>
      </c>
    </row>
    <row r="2079" spans="1:4" x14ac:dyDescent="0.25">
      <c r="A2079" t="s">
        <v>3304</v>
      </c>
      <c r="B2079" t="s">
        <v>3305</v>
      </c>
      <c r="C2079" t="s">
        <v>1165</v>
      </c>
      <c r="D2079" s="10">
        <v>7.5</v>
      </c>
    </row>
    <row r="2080" spans="1:4" x14ac:dyDescent="0.25">
      <c r="A2080" t="s">
        <v>3304</v>
      </c>
      <c r="B2080" t="s">
        <v>3305</v>
      </c>
      <c r="C2080" t="s">
        <v>7682</v>
      </c>
      <c r="D2080" s="10">
        <v>7.5</v>
      </c>
    </row>
    <row r="2081" spans="1:4" x14ac:dyDescent="0.25">
      <c r="A2081" t="s">
        <v>3304</v>
      </c>
      <c r="B2081" t="s">
        <v>3305</v>
      </c>
      <c r="C2081" t="s">
        <v>8144</v>
      </c>
      <c r="D2081" s="10">
        <v>7.5</v>
      </c>
    </row>
    <row r="2082" spans="1:4" x14ac:dyDescent="0.25">
      <c r="A2082" t="s">
        <v>3276</v>
      </c>
      <c r="B2082" t="s">
        <v>3278</v>
      </c>
      <c r="C2082" t="s">
        <v>4512</v>
      </c>
      <c r="D2082" s="10">
        <v>7.5</v>
      </c>
    </row>
    <row r="2083" spans="1:4" x14ac:dyDescent="0.25">
      <c r="A2083" t="s">
        <v>3276</v>
      </c>
      <c r="B2083" t="s">
        <v>3278</v>
      </c>
      <c r="C2083" t="s">
        <v>676</v>
      </c>
      <c r="D2083" s="10">
        <v>7.5</v>
      </c>
    </row>
    <row r="2084" spans="1:4" x14ac:dyDescent="0.25">
      <c r="A2084" t="s">
        <v>3276</v>
      </c>
      <c r="B2084" t="s">
        <v>3278</v>
      </c>
      <c r="C2084" t="s">
        <v>1165</v>
      </c>
      <c r="D2084" s="10">
        <v>7.5</v>
      </c>
    </row>
    <row r="2085" spans="1:4" x14ac:dyDescent="0.25">
      <c r="A2085" t="s">
        <v>3276</v>
      </c>
      <c r="B2085" t="s">
        <v>3278</v>
      </c>
      <c r="C2085" t="s">
        <v>8144</v>
      </c>
      <c r="D2085" s="10">
        <v>7.5</v>
      </c>
    </row>
    <row r="2086" spans="1:4" x14ac:dyDescent="0.25">
      <c r="A2086" t="s">
        <v>1265</v>
      </c>
      <c r="B2086" t="s">
        <v>3493</v>
      </c>
      <c r="C2086" t="s">
        <v>1165</v>
      </c>
      <c r="D2086" s="10">
        <v>7.5</v>
      </c>
    </row>
    <row r="2087" spans="1:4" x14ac:dyDescent="0.25">
      <c r="A2087" t="s">
        <v>1265</v>
      </c>
      <c r="B2087" t="s">
        <v>3493</v>
      </c>
      <c r="C2087" t="s">
        <v>6665</v>
      </c>
      <c r="D2087" s="10">
        <v>7.5</v>
      </c>
    </row>
    <row r="2088" spans="1:4" x14ac:dyDescent="0.25">
      <c r="A2088" t="s">
        <v>1856</v>
      </c>
      <c r="B2088" t="s">
        <v>3568</v>
      </c>
      <c r="C2088" t="s">
        <v>4512</v>
      </c>
      <c r="D2088" s="10">
        <v>7.5</v>
      </c>
    </row>
    <row r="2089" spans="1:4" x14ac:dyDescent="0.25">
      <c r="A2089" t="s">
        <v>1856</v>
      </c>
      <c r="B2089" t="s">
        <v>3568</v>
      </c>
      <c r="C2089" t="s">
        <v>8145</v>
      </c>
      <c r="D2089" s="10">
        <v>7.5</v>
      </c>
    </row>
    <row r="2090" spans="1:4" x14ac:dyDescent="0.25">
      <c r="A2090" t="s">
        <v>1856</v>
      </c>
      <c r="B2090" t="s">
        <v>3568</v>
      </c>
      <c r="C2090" t="s">
        <v>1165</v>
      </c>
      <c r="D2090" s="10">
        <v>7.5</v>
      </c>
    </row>
    <row r="2091" spans="1:4" x14ac:dyDescent="0.25">
      <c r="A2091" t="s">
        <v>107</v>
      </c>
      <c r="B2091" t="s">
        <v>3603</v>
      </c>
      <c r="C2091" t="s">
        <v>2173</v>
      </c>
      <c r="D2091" s="10">
        <v>7.5</v>
      </c>
    </row>
    <row r="2092" spans="1:4" x14ac:dyDescent="0.25">
      <c r="A2092" t="s">
        <v>107</v>
      </c>
      <c r="B2092" t="s">
        <v>3603</v>
      </c>
      <c r="C2092" t="s">
        <v>8143</v>
      </c>
      <c r="D2092" s="10">
        <v>7.5</v>
      </c>
    </row>
    <row r="2093" spans="1:4" x14ac:dyDescent="0.25">
      <c r="A2093" t="s">
        <v>107</v>
      </c>
      <c r="B2093" t="s">
        <v>3603</v>
      </c>
      <c r="C2093" t="s">
        <v>3509</v>
      </c>
      <c r="D2093" s="10">
        <v>7.5</v>
      </c>
    </row>
    <row r="2094" spans="1:4" x14ac:dyDescent="0.25">
      <c r="A2094" t="s">
        <v>3630</v>
      </c>
      <c r="B2094" t="s">
        <v>3631</v>
      </c>
      <c r="C2094" t="s">
        <v>4512</v>
      </c>
      <c r="D2094" s="10">
        <v>7.5</v>
      </c>
    </row>
    <row r="2095" spans="1:4" x14ac:dyDescent="0.25">
      <c r="A2095" t="s">
        <v>3630</v>
      </c>
      <c r="B2095" t="s">
        <v>3631</v>
      </c>
      <c r="C2095" t="s">
        <v>1165</v>
      </c>
      <c r="D2095" s="10">
        <v>7.5</v>
      </c>
    </row>
    <row r="2096" spans="1:4" x14ac:dyDescent="0.25">
      <c r="A2096" t="s">
        <v>3630</v>
      </c>
      <c r="B2096" t="s">
        <v>3631</v>
      </c>
      <c r="C2096" t="s">
        <v>7682</v>
      </c>
      <c r="D2096" s="10">
        <v>7.5</v>
      </c>
    </row>
    <row r="2097" spans="1:4" x14ac:dyDescent="0.25">
      <c r="A2097" t="s">
        <v>377</v>
      </c>
      <c r="B2097" t="s">
        <v>3661</v>
      </c>
      <c r="C2097" t="s">
        <v>1165</v>
      </c>
      <c r="D2097" s="10">
        <v>7.5</v>
      </c>
    </row>
    <row r="2098" spans="1:4" x14ac:dyDescent="0.25">
      <c r="A2098" t="s">
        <v>3663</v>
      </c>
      <c r="B2098" t="s">
        <v>3664</v>
      </c>
      <c r="C2098" t="s">
        <v>1165</v>
      </c>
      <c r="D2098" s="10">
        <v>7.5</v>
      </c>
    </row>
    <row r="2099" spans="1:4" x14ac:dyDescent="0.25">
      <c r="A2099" t="s">
        <v>3663</v>
      </c>
      <c r="B2099" t="s">
        <v>3664</v>
      </c>
      <c r="C2099" t="s">
        <v>8143</v>
      </c>
      <c r="D2099" s="10">
        <v>7.5</v>
      </c>
    </row>
    <row r="2100" spans="1:4" x14ac:dyDescent="0.25">
      <c r="A2100" t="s">
        <v>3731</v>
      </c>
      <c r="B2100" t="s">
        <v>3732</v>
      </c>
      <c r="C2100" t="s">
        <v>1165</v>
      </c>
      <c r="D2100" s="10">
        <v>7.5</v>
      </c>
    </row>
    <row r="2101" spans="1:4" x14ac:dyDescent="0.25">
      <c r="A2101" t="s">
        <v>2790</v>
      </c>
      <c r="B2101" t="s">
        <v>3776</v>
      </c>
      <c r="C2101" t="s">
        <v>676</v>
      </c>
      <c r="D2101" s="10">
        <v>7.5</v>
      </c>
    </row>
    <row r="2102" spans="1:4" x14ac:dyDescent="0.25">
      <c r="A2102" t="s">
        <v>2790</v>
      </c>
      <c r="B2102" t="s">
        <v>3776</v>
      </c>
      <c r="C2102" t="s">
        <v>8145</v>
      </c>
      <c r="D2102" s="10">
        <v>7.5</v>
      </c>
    </row>
    <row r="2103" spans="1:4" x14ac:dyDescent="0.25">
      <c r="A2103" t="s">
        <v>3846</v>
      </c>
      <c r="B2103" t="s">
        <v>3847</v>
      </c>
      <c r="C2103" t="s">
        <v>676</v>
      </c>
      <c r="D2103" s="10">
        <v>7.5</v>
      </c>
    </row>
    <row r="2104" spans="1:4" x14ac:dyDescent="0.25">
      <c r="A2104" t="s">
        <v>3846</v>
      </c>
      <c r="B2104" t="s">
        <v>3847</v>
      </c>
      <c r="C2104" t="s">
        <v>1165</v>
      </c>
      <c r="D2104" s="10">
        <v>7.5</v>
      </c>
    </row>
    <row r="2105" spans="1:4" x14ac:dyDescent="0.25">
      <c r="A2105" t="s">
        <v>3846</v>
      </c>
      <c r="B2105" t="s">
        <v>3847</v>
      </c>
      <c r="C2105" t="s">
        <v>6665</v>
      </c>
      <c r="D2105" s="10">
        <v>7.5</v>
      </c>
    </row>
    <row r="2106" spans="1:4" x14ac:dyDescent="0.25">
      <c r="A2106" t="s">
        <v>2877</v>
      </c>
      <c r="B2106" t="s">
        <v>3858</v>
      </c>
      <c r="C2106" t="s">
        <v>449</v>
      </c>
      <c r="D2106" s="10">
        <v>7.5</v>
      </c>
    </row>
    <row r="2107" spans="1:4" x14ac:dyDescent="0.25">
      <c r="A2107" t="s">
        <v>2877</v>
      </c>
      <c r="B2107" t="s">
        <v>3858</v>
      </c>
      <c r="C2107" t="s">
        <v>1165</v>
      </c>
      <c r="D2107" s="10">
        <v>7.5</v>
      </c>
    </row>
    <row r="2108" spans="1:4" x14ac:dyDescent="0.25">
      <c r="A2108" t="s">
        <v>2877</v>
      </c>
      <c r="B2108" t="s">
        <v>3858</v>
      </c>
      <c r="C2108" t="s">
        <v>4161</v>
      </c>
      <c r="D2108" s="10">
        <v>7.5</v>
      </c>
    </row>
    <row r="2109" spans="1:4" x14ac:dyDescent="0.25">
      <c r="A2109" t="s">
        <v>2877</v>
      </c>
      <c r="B2109" t="s">
        <v>3858</v>
      </c>
      <c r="C2109" t="s">
        <v>3509</v>
      </c>
      <c r="D2109" s="10">
        <v>7.5</v>
      </c>
    </row>
    <row r="2110" spans="1:4" x14ac:dyDescent="0.25">
      <c r="A2110" t="s">
        <v>3547</v>
      </c>
      <c r="B2110" t="s">
        <v>3901</v>
      </c>
      <c r="C2110" t="s">
        <v>1165</v>
      </c>
      <c r="D2110" s="10">
        <v>7.5</v>
      </c>
    </row>
    <row r="2111" spans="1:4" x14ac:dyDescent="0.25">
      <c r="A2111" t="s">
        <v>3547</v>
      </c>
      <c r="B2111" t="s">
        <v>3901</v>
      </c>
      <c r="C2111" t="s">
        <v>6665</v>
      </c>
      <c r="D2111" s="10">
        <v>7.5</v>
      </c>
    </row>
    <row r="2112" spans="1:4" x14ac:dyDescent="0.25">
      <c r="A2112" t="s">
        <v>2265</v>
      </c>
      <c r="B2112" t="s">
        <v>4012</v>
      </c>
      <c r="C2112" t="s">
        <v>1165</v>
      </c>
      <c r="D2112" s="10">
        <v>7.5</v>
      </c>
    </row>
    <row r="2113" spans="1:4" x14ac:dyDescent="0.25">
      <c r="A2113" t="s">
        <v>354</v>
      </c>
      <c r="B2113" t="s">
        <v>4023</v>
      </c>
      <c r="C2113" t="s">
        <v>1165</v>
      </c>
      <c r="D2113" s="10">
        <v>7.5</v>
      </c>
    </row>
    <row r="2114" spans="1:4" x14ac:dyDescent="0.25">
      <c r="A2114" t="s">
        <v>2770</v>
      </c>
      <c r="B2114" t="s">
        <v>4099</v>
      </c>
      <c r="C2114" t="s">
        <v>317</v>
      </c>
      <c r="D2114" s="10">
        <v>7.5</v>
      </c>
    </row>
    <row r="2115" spans="1:4" x14ac:dyDescent="0.25">
      <c r="A2115" t="s">
        <v>2770</v>
      </c>
      <c r="B2115" t="s">
        <v>4099</v>
      </c>
      <c r="C2115" t="s">
        <v>676</v>
      </c>
      <c r="D2115" s="10">
        <v>7.5</v>
      </c>
    </row>
    <row r="2116" spans="1:4" x14ac:dyDescent="0.25">
      <c r="A2116" t="s">
        <v>2770</v>
      </c>
      <c r="B2116" t="s">
        <v>4099</v>
      </c>
      <c r="C2116" t="s">
        <v>1165</v>
      </c>
      <c r="D2116" s="10">
        <v>7.5</v>
      </c>
    </row>
    <row r="2117" spans="1:4" x14ac:dyDescent="0.25">
      <c r="A2117" t="s">
        <v>2770</v>
      </c>
      <c r="B2117" t="s">
        <v>4099</v>
      </c>
      <c r="C2117" t="s">
        <v>6665</v>
      </c>
      <c r="D2117" s="10">
        <v>7.5</v>
      </c>
    </row>
    <row r="2118" spans="1:4" x14ac:dyDescent="0.25">
      <c r="A2118" t="s">
        <v>24</v>
      </c>
      <c r="B2118" t="s">
        <v>4124</v>
      </c>
      <c r="C2118" t="s">
        <v>8145</v>
      </c>
      <c r="D2118" s="10">
        <v>7.5</v>
      </c>
    </row>
    <row r="2119" spans="1:4" x14ac:dyDescent="0.25">
      <c r="A2119" t="s">
        <v>24</v>
      </c>
      <c r="B2119" t="s">
        <v>4124</v>
      </c>
      <c r="C2119" t="s">
        <v>1165</v>
      </c>
      <c r="D2119" s="10">
        <v>7.5</v>
      </c>
    </row>
    <row r="2120" spans="1:4" x14ac:dyDescent="0.25">
      <c r="A2120" t="s">
        <v>24</v>
      </c>
      <c r="B2120" t="s">
        <v>4124</v>
      </c>
      <c r="C2120" t="s">
        <v>3509</v>
      </c>
      <c r="D2120" s="10">
        <v>7.5</v>
      </c>
    </row>
    <row r="2121" spans="1:4" x14ac:dyDescent="0.25">
      <c r="A2121" t="s">
        <v>422</v>
      </c>
      <c r="B2121" t="s">
        <v>4273</v>
      </c>
      <c r="C2121" t="s">
        <v>676</v>
      </c>
      <c r="D2121" s="10">
        <v>7.5</v>
      </c>
    </row>
    <row r="2122" spans="1:4" x14ac:dyDescent="0.25">
      <c r="A2122" t="s">
        <v>422</v>
      </c>
      <c r="B2122" t="s">
        <v>4273</v>
      </c>
      <c r="C2122" t="s">
        <v>6133</v>
      </c>
      <c r="D2122" s="10">
        <v>7.5</v>
      </c>
    </row>
    <row r="2123" spans="1:4" x14ac:dyDescent="0.25">
      <c r="A2123" t="s">
        <v>246</v>
      </c>
      <c r="B2123" t="s">
        <v>4291</v>
      </c>
      <c r="C2123" t="s">
        <v>4512</v>
      </c>
      <c r="D2123" s="10">
        <v>7.5</v>
      </c>
    </row>
    <row r="2124" spans="1:4" x14ac:dyDescent="0.25">
      <c r="A2124" t="s">
        <v>246</v>
      </c>
      <c r="B2124" t="s">
        <v>4291</v>
      </c>
      <c r="C2124" t="s">
        <v>1165</v>
      </c>
      <c r="D2124" s="10">
        <v>7.5</v>
      </c>
    </row>
    <row r="2125" spans="1:4" x14ac:dyDescent="0.25">
      <c r="A2125" t="s">
        <v>246</v>
      </c>
      <c r="B2125" t="s">
        <v>4291</v>
      </c>
      <c r="C2125" t="s">
        <v>4056</v>
      </c>
      <c r="D2125" s="10">
        <v>7.5</v>
      </c>
    </row>
    <row r="2126" spans="1:4" x14ac:dyDescent="0.25">
      <c r="A2126" t="s">
        <v>246</v>
      </c>
      <c r="B2126" t="s">
        <v>4291</v>
      </c>
      <c r="C2126" t="s">
        <v>5888</v>
      </c>
      <c r="D2126" s="10">
        <v>7.5</v>
      </c>
    </row>
    <row r="2127" spans="1:4" x14ac:dyDescent="0.25">
      <c r="A2127" t="s">
        <v>83</v>
      </c>
      <c r="B2127" t="s">
        <v>4298</v>
      </c>
      <c r="C2127" t="s">
        <v>676</v>
      </c>
      <c r="D2127" s="10">
        <v>7.5</v>
      </c>
    </row>
    <row r="2128" spans="1:4" x14ac:dyDescent="0.25">
      <c r="A2128" t="s">
        <v>83</v>
      </c>
      <c r="B2128" t="s">
        <v>4298</v>
      </c>
      <c r="C2128" t="s">
        <v>428</v>
      </c>
      <c r="D2128" s="10">
        <v>7.5</v>
      </c>
    </row>
    <row r="2129" spans="1:4" x14ac:dyDescent="0.25">
      <c r="A2129" t="s">
        <v>4259</v>
      </c>
      <c r="B2129" t="s">
        <v>4451</v>
      </c>
      <c r="C2129" t="s">
        <v>317</v>
      </c>
      <c r="D2129" s="10">
        <v>7.5</v>
      </c>
    </row>
    <row r="2130" spans="1:4" x14ac:dyDescent="0.25">
      <c r="A2130" t="s">
        <v>4259</v>
      </c>
      <c r="B2130" t="s">
        <v>4451</v>
      </c>
      <c r="C2130" t="s">
        <v>8145</v>
      </c>
      <c r="D2130" s="10">
        <v>7.5</v>
      </c>
    </row>
    <row r="2131" spans="1:4" x14ac:dyDescent="0.25">
      <c r="A2131" t="s">
        <v>4259</v>
      </c>
      <c r="B2131" t="s">
        <v>4451</v>
      </c>
      <c r="C2131" t="s">
        <v>1165</v>
      </c>
      <c r="D2131" s="10">
        <v>7.5</v>
      </c>
    </row>
    <row r="2132" spans="1:4" x14ac:dyDescent="0.25">
      <c r="A2132" t="s">
        <v>4259</v>
      </c>
      <c r="B2132" t="s">
        <v>4451</v>
      </c>
      <c r="C2132" t="s">
        <v>8143</v>
      </c>
      <c r="D2132" s="10">
        <v>7.5</v>
      </c>
    </row>
    <row r="2133" spans="1:4" x14ac:dyDescent="0.25">
      <c r="A2133" t="s">
        <v>4259</v>
      </c>
      <c r="B2133" t="s">
        <v>4451</v>
      </c>
      <c r="C2133" t="s">
        <v>5087</v>
      </c>
      <c r="D2133" s="10">
        <v>7.5</v>
      </c>
    </row>
    <row r="2134" spans="1:4" x14ac:dyDescent="0.25">
      <c r="A2134" t="s">
        <v>4522</v>
      </c>
      <c r="B2134" t="s">
        <v>4523</v>
      </c>
      <c r="C2134" t="s">
        <v>1165</v>
      </c>
      <c r="D2134" s="10">
        <v>7.5</v>
      </c>
    </row>
    <row r="2135" spans="1:4" x14ac:dyDescent="0.25">
      <c r="A2135" t="s">
        <v>4522</v>
      </c>
      <c r="B2135" t="s">
        <v>4523</v>
      </c>
      <c r="C2135" t="s">
        <v>8146</v>
      </c>
      <c r="D2135" s="10">
        <v>7.5</v>
      </c>
    </row>
    <row r="2136" spans="1:4" x14ac:dyDescent="0.25">
      <c r="A2136" t="s">
        <v>596</v>
      </c>
      <c r="B2136" t="s">
        <v>4769</v>
      </c>
      <c r="C2136" t="s">
        <v>8145</v>
      </c>
      <c r="D2136" s="10">
        <v>7.5</v>
      </c>
    </row>
    <row r="2137" spans="1:4" x14ac:dyDescent="0.25">
      <c r="A2137" t="s">
        <v>596</v>
      </c>
      <c r="B2137" t="s">
        <v>4769</v>
      </c>
      <c r="C2137" t="s">
        <v>3509</v>
      </c>
      <c r="D2137" s="10">
        <v>7.5</v>
      </c>
    </row>
    <row r="2138" spans="1:4" x14ac:dyDescent="0.25">
      <c r="A2138" t="s">
        <v>2364</v>
      </c>
      <c r="B2138" t="s">
        <v>4863</v>
      </c>
      <c r="C2138" t="s">
        <v>1165</v>
      </c>
      <c r="D2138" s="10">
        <v>7.5</v>
      </c>
    </row>
    <row r="2139" spans="1:4" x14ac:dyDescent="0.25">
      <c r="A2139" t="s">
        <v>2364</v>
      </c>
      <c r="B2139" t="s">
        <v>4863</v>
      </c>
      <c r="C2139" t="s">
        <v>6665</v>
      </c>
      <c r="D2139" s="10">
        <v>7.5</v>
      </c>
    </row>
    <row r="2140" spans="1:4" x14ac:dyDescent="0.25">
      <c r="A2140" t="s">
        <v>2364</v>
      </c>
      <c r="B2140" t="s">
        <v>4863</v>
      </c>
      <c r="C2140" t="s">
        <v>4161</v>
      </c>
      <c r="D2140" s="10">
        <v>7.5</v>
      </c>
    </row>
    <row r="2141" spans="1:4" x14ac:dyDescent="0.25">
      <c r="A2141" t="s">
        <v>4875</v>
      </c>
      <c r="B2141" t="s">
        <v>4876</v>
      </c>
      <c r="C2141" t="s">
        <v>8145</v>
      </c>
      <c r="D2141" s="10">
        <v>7.5</v>
      </c>
    </row>
    <row r="2142" spans="1:4" x14ac:dyDescent="0.25">
      <c r="A2142" t="s">
        <v>4875</v>
      </c>
      <c r="B2142" t="s">
        <v>4876</v>
      </c>
      <c r="C2142" t="s">
        <v>1165</v>
      </c>
      <c r="D2142" s="10">
        <v>7.5</v>
      </c>
    </row>
    <row r="2143" spans="1:4" x14ac:dyDescent="0.25">
      <c r="A2143" t="s">
        <v>4875</v>
      </c>
      <c r="B2143" t="s">
        <v>4876</v>
      </c>
      <c r="C2143" t="s">
        <v>3509</v>
      </c>
      <c r="D2143" s="10">
        <v>7.5</v>
      </c>
    </row>
    <row r="2144" spans="1:4" x14ac:dyDescent="0.25">
      <c r="A2144" t="s">
        <v>4895</v>
      </c>
      <c r="B2144" t="s">
        <v>4896</v>
      </c>
      <c r="C2144" t="s">
        <v>1165</v>
      </c>
      <c r="D2144" s="10">
        <v>7.5</v>
      </c>
    </row>
    <row r="2145" spans="1:4" x14ac:dyDescent="0.25">
      <c r="A2145" t="s">
        <v>4903</v>
      </c>
      <c r="B2145" t="s">
        <v>4904</v>
      </c>
      <c r="C2145" t="s">
        <v>1165</v>
      </c>
      <c r="D2145" s="10">
        <v>7.5</v>
      </c>
    </row>
    <row r="2146" spans="1:4" x14ac:dyDescent="0.25">
      <c r="A2146" t="s">
        <v>2359</v>
      </c>
      <c r="B2146" t="s">
        <v>4920</v>
      </c>
      <c r="C2146" t="s">
        <v>676</v>
      </c>
      <c r="D2146" s="10">
        <v>7.5</v>
      </c>
    </row>
    <row r="2147" spans="1:4" x14ac:dyDescent="0.25">
      <c r="A2147" t="s">
        <v>2359</v>
      </c>
      <c r="B2147" t="s">
        <v>4920</v>
      </c>
      <c r="C2147" t="s">
        <v>8145</v>
      </c>
      <c r="D2147" s="10">
        <v>7.5</v>
      </c>
    </row>
    <row r="2148" spans="1:4" x14ac:dyDescent="0.25">
      <c r="A2148" t="s">
        <v>4940</v>
      </c>
      <c r="B2148" t="s">
        <v>4941</v>
      </c>
      <c r="C2148" t="s">
        <v>1165</v>
      </c>
      <c r="D2148" s="10">
        <v>7.5</v>
      </c>
    </row>
    <row r="2149" spans="1:4" x14ac:dyDescent="0.25">
      <c r="A2149" t="s">
        <v>4940</v>
      </c>
      <c r="B2149" t="s">
        <v>4941</v>
      </c>
      <c r="C2149" t="s">
        <v>6665</v>
      </c>
      <c r="D2149" s="10">
        <v>7.5</v>
      </c>
    </row>
    <row r="2150" spans="1:4" x14ac:dyDescent="0.25">
      <c r="A2150" t="s">
        <v>5028</v>
      </c>
      <c r="B2150" t="s">
        <v>5030</v>
      </c>
      <c r="C2150" t="s">
        <v>1165</v>
      </c>
      <c r="D2150" s="10">
        <v>7.5</v>
      </c>
    </row>
    <row r="2151" spans="1:4" x14ac:dyDescent="0.25">
      <c r="A2151" t="s">
        <v>5028</v>
      </c>
      <c r="B2151" t="s">
        <v>5030</v>
      </c>
      <c r="C2151" t="s">
        <v>6133</v>
      </c>
      <c r="D2151" s="10">
        <v>7.5</v>
      </c>
    </row>
    <row r="2152" spans="1:4" x14ac:dyDescent="0.25">
      <c r="A2152" t="s">
        <v>5028</v>
      </c>
      <c r="B2152" t="s">
        <v>5030</v>
      </c>
      <c r="C2152" t="s">
        <v>5888</v>
      </c>
      <c r="D2152" s="10">
        <v>7.5</v>
      </c>
    </row>
    <row r="2153" spans="1:4" x14ac:dyDescent="0.25">
      <c r="A2153" t="s">
        <v>1772</v>
      </c>
      <c r="B2153" t="s">
        <v>5293</v>
      </c>
      <c r="C2153" t="s">
        <v>1165</v>
      </c>
      <c r="D2153" s="10">
        <v>7.5</v>
      </c>
    </row>
    <row r="2154" spans="1:4" x14ac:dyDescent="0.25">
      <c r="A2154" t="s">
        <v>1772</v>
      </c>
      <c r="B2154" t="s">
        <v>5293</v>
      </c>
      <c r="C2154" t="s">
        <v>8146</v>
      </c>
      <c r="D2154" s="10">
        <v>7.5</v>
      </c>
    </row>
    <row r="2155" spans="1:4" x14ac:dyDescent="0.25">
      <c r="A2155" t="s">
        <v>5299</v>
      </c>
      <c r="B2155" t="s">
        <v>5301</v>
      </c>
      <c r="C2155" t="s">
        <v>4512</v>
      </c>
      <c r="D2155" s="10">
        <v>7.5</v>
      </c>
    </row>
    <row r="2156" spans="1:4" x14ac:dyDescent="0.25">
      <c r="A2156" t="s">
        <v>5299</v>
      </c>
      <c r="B2156" t="s">
        <v>5301</v>
      </c>
      <c r="C2156" t="s">
        <v>676</v>
      </c>
      <c r="D2156" s="10">
        <v>7.5</v>
      </c>
    </row>
    <row r="2157" spans="1:4" x14ac:dyDescent="0.25">
      <c r="A2157" t="s">
        <v>5299</v>
      </c>
      <c r="B2157" t="s">
        <v>5301</v>
      </c>
      <c r="C2157" t="s">
        <v>1165</v>
      </c>
      <c r="D2157" s="10">
        <v>7.5</v>
      </c>
    </row>
    <row r="2158" spans="1:4" x14ac:dyDescent="0.25">
      <c r="A2158" t="s">
        <v>5299</v>
      </c>
      <c r="B2158" t="s">
        <v>5301</v>
      </c>
      <c r="C2158" t="s">
        <v>6133</v>
      </c>
      <c r="D2158" s="10">
        <v>7.5</v>
      </c>
    </row>
    <row r="2159" spans="1:4" x14ac:dyDescent="0.25">
      <c r="A2159" t="s">
        <v>5299</v>
      </c>
      <c r="B2159" t="s">
        <v>5301</v>
      </c>
      <c r="C2159" t="s">
        <v>6665</v>
      </c>
      <c r="D2159" s="10">
        <v>7.5</v>
      </c>
    </row>
    <row r="2160" spans="1:4" x14ac:dyDescent="0.25">
      <c r="A2160" t="s">
        <v>2502</v>
      </c>
      <c r="B2160" t="s">
        <v>5305</v>
      </c>
      <c r="C2160" t="s">
        <v>2173</v>
      </c>
      <c r="D2160" s="10">
        <v>7.5</v>
      </c>
    </row>
    <row r="2161" spans="1:4" x14ac:dyDescent="0.25">
      <c r="A2161" t="s">
        <v>2502</v>
      </c>
      <c r="B2161" t="s">
        <v>5305</v>
      </c>
      <c r="C2161" t="s">
        <v>3509</v>
      </c>
      <c r="D2161" s="10">
        <v>7.5</v>
      </c>
    </row>
    <row r="2162" spans="1:4" x14ac:dyDescent="0.25">
      <c r="A2162" t="s">
        <v>1787</v>
      </c>
      <c r="B2162" t="s">
        <v>5324</v>
      </c>
      <c r="C2162" t="s">
        <v>676</v>
      </c>
      <c r="D2162" s="10">
        <v>7.5</v>
      </c>
    </row>
    <row r="2163" spans="1:4" x14ac:dyDescent="0.25">
      <c r="A2163" t="s">
        <v>5410</v>
      </c>
      <c r="B2163" t="s">
        <v>5411</v>
      </c>
      <c r="C2163" t="s">
        <v>1165</v>
      </c>
      <c r="D2163" s="10">
        <v>7.5</v>
      </c>
    </row>
    <row r="2164" spans="1:4" x14ac:dyDescent="0.25">
      <c r="A2164" t="s">
        <v>5410</v>
      </c>
      <c r="B2164" t="s">
        <v>5411</v>
      </c>
      <c r="C2164" t="s">
        <v>8146</v>
      </c>
      <c r="D2164" s="10">
        <v>7.5</v>
      </c>
    </row>
    <row r="2165" spans="1:4" x14ac:dyDescent="0.25">
      <c r="A2165" t="s">
        <v>5456</v>
      </c>
      <c r="B2165" t="s">
        <v>5457</v>
      </c>
      <c r="C2165" t="s">
        <v>1165</v>
      </c>
      <c r="D2165" s="10">
        <v>7.5</v>
      </c>
    </row>
    <row r="2166" spans="1:4" x14ac:dyDescent="0.25">
      <c r="A2166" t="s">
        <v>4244</v>
      </c>
      <c r="B2166" t="s">
        <v>5480</v>
      </c>
      <c r="C2166" t="s">
        <v>1165</v>
      </c>
      <c r="D2166" s="10">
        <v>7.5</v>
      </c>
    </row>
    <row r="2167" spans="1:4" x14ac:dyDescent="0.25">
      <c r="A2167" t="s">
        <v>4244</v>
      </c>
      <c r="B2167" t="s">
        <v>5480</v>
      </c>
      <c r="C2167" t="s">
        <v>6665</v>
      </c>
      <c r="D2167" s="10">
        <v>7.5</v>
      </c>
    </row>
    <row r="2168" spans="1:4" x14ac:dyDescent="0.25">
      <c r="A2168" t="s">
        <v>2768</v>
      </c>
      <c r="B2168" t="s">
        <v>5589</v>
      </c>
      <c r="C2168" t="s">
        <v>676</v>
      </c>
      <c r="D2168" s="10">
        <v>7.5</v>
      </c>
    </row>
    <row r="2169" spans="1:4" x14ac:dyDescent="0.25">
      <c r="A2169" t="s">
        <v>2768</v>
      </c>
      <c r="B2169" t="s">
        <v>5589</v>
      </c>
      <c r="C2169" t="s">
        <v>1165</v>
      </c>
      <c r="D2169" s="10">
        <v>7.5</v>
      </c>
    </row>
    <row r="2170" spans="1:4" x14ac:dyDescent="0.25">
      <c r="A2170" t="s">
        <v>2768</v>
      </c>
      <c r="B2170" t="s">
        <v>5589</v>
      </c>
      <c r="C2170" t="s">
        <v>6665</v>
      </c>
      <c r="D2170" s="10">
        <v>7.5</v>
      </c>
    </row>
    <row r="2171" spans="1:4" x14ac:dyDescent="0.25">
      <c r="A2171" t="s">
        <v>1162</v>
      </c>
      <c r="B2171" t="s">
        <v>5605</v>
      </c>
      <c r="C2171" t="s">
        <v>4512</v>
      </c>
      <c r="D2171" s="10">
        <v>7.5</v>
      </c>
    </row>
    <row r="2172" spans="1:4" x14ac:dyDescent="0.25">
      <c r="A2172" t="s">
        <v>1162</v>
      </c>
      <c r="B2172" t="s">
        <v>5605</v>
      </c>
      <c r="C2172" t="s">
        <v>1165</v>
      </c>
      <c r="D2172" s="10">
        <v>7.5</v>
      </c>
    </row>
    <row r="2173" spans="1:4" x14ac:dyDescent="0.25">
      <c r="A2173" t="s">
        <v>1162</v>
      </c>
      <c r="B2173" t="s">
        <v>5605</v>
      </c>
      <c r="C2173" t="s">
        <v>7682</v>
      </c>
      <c r="D2173" s="10">
        <v>7.5</v>
      </c>
    </row>
    <row r="2174" spans="1:4" x14ac:dyDescent="0.25">
      <c r="A2174" t="s">
        <v>5613</v>
      </c>
      <c r="B2174" t="s">
        <v>5615</v>
      </c>
      <c r="C2174" t="s">
        <v>3034</v>
      </c>
      <c r="D2174" s="10">
        <v>7.5</v>
      </c>
    </row>
    <row r="2175" spans="1:4" x14ac:dyDescent="0.25">
      <c r="A2175" t="s">
        <v>5613</v>
      </c>
      <c r="B2175" t="s">
        <v>5615</v>
      </c>
      <c r="C2175" t="s">
        <v>8144</v>
      </c>
      <c r="D2175" s="10">
        <v>7.5</v>
      </c>
    </row>
    <row r="2176" spans="1:4" x14ac:dyDescent="0.25">
      <c r="A2176" t="s">
        <v>400</v>
      </c>
      <c r="B2176" t="s">
        <v>5637</v>
      </c>
      <c r="C2176" t="s">
        <v>317</v>
      </c>
      <c r="D2176" s="10">
        <v>7.5</v>
      </c>
    </row>
    <row r="2177" spans="1:4" x14ac:dyDescent="0.25">
      <c r="A2177" t="s">
        <v>400</v>
      </c>
      <c r="B2177" t="s">
        <v>5637</v>
      </c>
      <c r="C2177" t="s">
        <v>4512</v>
      </c>
      <c r="D2177" s="10">
        <v>7.5</v>
      </c>
    </row>
    <row r="2178" spans="1:4" x14ac:dyDescent="0.25">
      <c r="A2178" t="s">
        <v>400</v>
      </c>
      <c r="B2178" t="s">
        <v>5637</v>
      </c>
      <c r="C2178" t="s">
        <v>1165</v>
      </c>
      <c r="D2178" s="10">
        <v>7.5</v>
      </c>
    </row>
    <row r="2179" spans="1:4" x14ac:dyDescent="0.25">
      <c r="A2179" t="s">
        <v>400</v>
      </c>
      <c r="B2179" t="s">
        <v>5637</v>
      </c>
      <c r="C2179" t="s">
        <v>7682</v>
      </c>
      <c r="D2179" s="10">
        <v>7.5</v>
      </c>
    </row>
    <row r="2180" spans="1:4" x14ac:dyDescent="0.25">
      <c r="A2180" t="s">
        <v>5651</v>
      </c>
      <c r="B2180" t="s">
        <v>5652</v>
      </c>
      <c r="C2180" t="s">
        <v>1165</v>
      </c>
      <c r="D2180" s="10">
        <v>7.5</v>
      </c>
    </row>
    <row r="2181" spans="1:4" x14ac:dyDescent="0.25">
      <c r="A2181" t="s">
        <v>5651</v>
      </c>
      <c r="B2181" t="s">
        <v>5652</v>
      </c>
      <c r="C2181" t="s">
        <v>3509</v>
      </c>
      <c r="D2181" s="10">
        <v>7.5</v>
      </c>
    </row>
    <row r="2182" spans="1:4" x14ac:dyDescent="0.25">
      <c r="A2182" t="s">
        <v>3760</v>
      </c>
      <c r="B2182" t="s">
        <v>5760</v>
      </c>
      <c r="C2182" t="s">
        <v>3034</v>
      </c>
      <c r="D2182" s="10">
        <v>7.5</v>
      </c>
    </row>
    <row r="2183" spans="1:4" x14ac:dyDescent="0.25">
      <c r="A2183" t="s">
        <v>3760</v>
      </c>
      <c r="B2183" t="s">
        <v>5760</v>
      </c>
      <c r="C2183" t="s">
        <v>1165</v>
      </c>
      <c r="D2183" s="10">
        <v>7.5</v>
      </c>
    </row>
    <row r="2184" spans="1:4" x14ac:dyDescent="0.25">
      <c r="A2184" t="s">
        <v>3760</v>
      </c>
      <c r="B2184" t="s">
        <v>5760</v>
      </c>
      <c r="C2184" t="s">
        <v>8146</v>
      </c>
      <c r="D2184" s="10">
        <v>7.5</v>
      </c>
    </row>
    <row r="2185" spans="1:4" x14ac:dyDescent="0.25">
      <c r="A2185" t="s">
        <v>4839</v>
      </c>
      <c r="B2185" t="s">
        <v>5782</v>
      </c>
      <c r="C2185" t="s">
        <v>676</v>
      </c>
      <c r="D2185" s="10">
        <v>7.5</v>
      </c>
    </row>
    <row r="2186" spans="1:4" x14ac:dyDescent="0.25">
      <c r="A2186" t="s">
        <v>5994</v>
      </c>
      <c r="B2186" t="s">
        <v>5995</v>
      </c>
      <c r="C2186" t="s">
        <v>1165</v>
      </c>
      <c r="D2186" s="10">
        <v>7.5</v>
      </c>
    </row>
    <row r="2187" spans="1:4" x14ac:dyDescent="0.25">
      <c r="A2187" t="s">
        <v>6089</v>
      </c>
      <c r="B2187" t="s">
        <v>6091</v>
      </c>
      <c r="C2187" t="s">
        <v>8145</v>
      </c>
      <c r="D2187" s="10">
        <v>7.5</v>
      </c>
    </row>
    <row r="2188" spans="1:4" x14ac:dyDescent="0.25">
      <c r="A2188" t="s">
        <v>6089</v>
      </c>
      <c r="B2188" t="s">
        <v>6091</v>
      </c>
      <c r="C2188" t="s">
        <v>3034</v>
      </c>
      <c r="D2188" s="10">
        <v>7.5</v>
      </c>
    </row>
    <row r="2189" spans="1:4" x14ac:dyDescent="0.25">
      <c r="A2189" t="s">
        <v>6089</v>
      </c>
      <c r="B2189" t="s">
        <v>6091</v>
      </c>
      <c r="C2189" t="s">
        <v>8146</v>
      </c>
      <c r="D2189" s="10">
        <v>7.5</v>
      </c>
    </row>
    <row r="2190" spans="1:4" x14ac:dyDescent="0.25">
      <c r="A2190" t="s">
        <v>6120</v>
      </c>
      <c r="B2190" t="s">
        <v>6121</v>
      </c>
      <c r="C2190" t="s">
        <v>676</v>
      </c>
      <c r="D2190" s="10">
        <v>7.5</v>
      </c>
    </row>
    <row r="2191" spans="1:4" x14ac:dyDescent="0.25">
      <c r="A2191" t="s">
        <v>6120</v>
      </c>
      <c r="B2191" t="s">
        <v>6121</v>
      </c>
      <c r="C2191" t="s">
        <v>1165</v>
      </c>
      <c r="D2191" s="10">
        <v>7.5</v>
      </c>
    </row>
    <row r="2192" spans="1:4" x14ac:dyDescent="0.25">
      <c r="A2192" t="s">
        <v>6120</v>
      </c>
      <c r="B2192" t="s">
        <v>6121</v>
      </c>
      <c r="C2192" t="s">
        <v>4056</v>
      </c>
      <c r="D2192" s="10">
        <v>7.5</v>
      </c>
    </row>
    <row r="2193" spans="1:4" x14ac:dyDescent="0.25">
      <c r="A2193" t="s">
        <v>251</v>
      </c>
      <c r="B2193" t="s">
        <v>6192</v>
      </c>
      <c r="C2193" t="s">
        <v>1165</v>
      </c>
      <c r="D2193" s="10">
        <v>7.5</v>
      </c>
    </row>
    <row r="2194" spans="1:4" x14ac:dyDescent="0.25">
      <c r="A2194" t="s">
        <v>251</v>
      </c>
      <c r="B2194" t="s">
        <v>6192</v>
      </c>
      <c r="C2194" t="s">
        <v>7682</v>
      </c>
      <c r="D2194" s="10">
        <v>7.5</v>
      </c>
    </row>
    <row r="2195" spans="1:4" x14ac:dyDescent="0.25">
      <c r="A2195" t="s">
        <v>251</v>
      </c>
      <c r="B2195" t="s">
        <v>6192</v>
      </c>
      <c r="C2195" t="s">
        <v>3509</v>
      </c>
      <c r="D2195" s="10">
        <v>7.5</v>
      </c>
    </row>
    <row r="2196" spans="1:4" x14ac:dyDescent="0.25">
      <c r="A2196" t="s">
        <v>251</v>
      </c>
      <c r="B2196" t="s">
        <v>6192</v>
      </c>
      <c r="C2196" t="s">
        <v>8146</v>
      </c>
      <c r="D2196" s="10">
        <v>7.5</v>
      </c>
    </row>
    <row r="2197" spans="1:4" x14ac:dyDescent="0.25">
      <c r="A2197" t="s">
        <v>2276</v>
      </c>
      <c r="B2197" t="s">
        <v>6282</v>
      </c>
      <c r="C2197" t="s">
        <v>1165</v>
      </c>
      <c r="D2197" s="10">
        <v>7.5</v>
      </c>
    </row>
    <row r="2198" spans="1:4" x14ac:dyDescent="0.25">
      <c r="A2198" t="s">
        <v>2276</v>
      </c>
      <c r="B2198" t="s">
        <v>6282</v>
      </c>
      <c r="C2198" t="s">
        <v>8143</v>
      </c>
      <c r="D2198" s="10">
        <v>7.5</v>
      </c>
    </row>
    <row r="2199" spans="1:4" x14ac:dyDescent="0.25">
      <c r="A2199" t="s">
        <v>2276</v>
      </c>
      <c r="B2199" t="s">
        <v>6282</v>
      </c>
      <c r="C2199" t="s">
        <v>3509</v>
      </c>
      <c r="D2199" s="10">
        <v>7.5</v>
      </c>
    </row>
    <row r="2200" spans="1:4" x14ac:dyDescent="0.25">
      <c r="A2200" t="s">
        <v>6342</v>
      </c>
      <c r="B2200" t="s">
        <v>6343</v>
      </c>
      <c r="C2200" t="s">
        <v>317</v>
      </c>
      <c r="D2200" s="10">
        <v>7.5</v>
      </c>
    </row>
    <row r="2201" spans="1:4" x14ac:dyDescent="0.25">
      <c r="A2201" t="s">
        <v>6342</v>
      </c>
      <c r="B2201" t="s">
        <v>6343</v>
      </c>
      <c r="C2201" t="s">
        <v>1165</v>
      </c>
      <c r="D2201" s="10">
        <v>7.5</v>
      </c>
    </row>
    <row r="2202" spans="1:4" x14ac:dyDescent="0.25">
      <c r="A2202" t="s">
        <v>6377</v>
      </c>
      <c r="B2202" t="s">
        <v>6378</v>
      </c>
      <c r="C2202" t="s">
        <v>1165</v>
      </c>
      <c r="D2202" s="10">
        <v>7.5</v>
      </c>
    </row>
    <row r="2203" spans="1:4" x14ac:dyDescent="0.25">
      <c r="A2203" t="s">
        <v>906</v>
      </c>
      <c r="B2203" t="s">
        <v>6394</v>
      </c>
      <c r="C2203" t="s">
        <v>8145</v>
      </c>
      <c r="D2203" s="10">
        <v>7.5</v>
      </c>
    </row>
    <row r="2204" spans="1:4" x14ac:dyDescent="0.25">
      <c r="A2204" t="s">
        <v>906</v>
      </c>
      <c r="B2204" t="s">
        <v>6394</v>
      </c>
      <c r="C2204" t="s">
        <v>1165</v>
      </c>
      <c r="D2204" s="10">
        <v>7.5</v>
      </c>
    </row>
    <row r="2205" spans="1:4" x14ac:dyDescent="0.25">
      <c r="A2205" t="s">
        <v>906</v>
      </c>
      <c r="B2205" t="s">
        <v>6394</v>
      </c>
      <c r="C2205" t="s">
        <v>3509</v>
      </c>
      <c r="D2205" s="10">
        <v>7.5</v>
      </c>
    </row>
    <row r="2206" spans="1:4" x14ac:dyDescent="0.25">
      <c r="A2206" t="s">
        <v>3720</v>
      </c>
      <c r="B2206" t="s">
        <v>6403</v>
      </c>
      <c r="C2206" t="s">
        <v>3509</v>
      </c>
      <c r="D2206" s="10">
        <v>7.5</v>
      </c>
    </row>
    <row r="2207" spans="1:4" x14ac:dyDescent="0.25">
      <c r="A2207" t="s">
        <v>369</v>
      </c>
      <c r="B2207" t="s">
        <v>6409</v>
      </c>
      <c r="C2207" t="s">
        <v>4512</v>
      </c>
      <c r="D2207" s="10">
        <v>7.5</v>
      </c>
    </row>
    <row r="2208" spans="1:4" x14ac:dyDescent="0.25">
      <c r="A2208" t="s">
        <v>369</v>
      </c>
      <c r="B2208" t="s">
        <v>6409</v>
      </c>
      <c r="C2208" t="s">
        <v>1165</v>
      </c>
      <c r="D2208" s="10">
        <v>7.5</v>
      </c>
    </row>
    <row r="2209" spans="1:4" x14ac:dyDescent="0.25">
      <c r="A2209" t="s">
        <v>6475</v>
      </c>
      <c r="B2209" t="s">
        <v>6476</v>
      </c>
      <c r="C2209" t="s">
        <v>1165</v>
      </c>
      <c r="D2209" s="10">
        <v>7.5</v>
      </c>
    </row>
    <row r="2210" spans="1:4" x14ac:dyDescent="0.25">
      <c r="A2210" t="s">
        <v>6482</v>
      </c>
      <c r="B2210" t="s">
        <v>6483</v>
      </c>
      <c r="C2210" t="s">
        <v>8145</v>
      </c>
      <c r="D2210" s="10">
        <v>7.5</v>
      </c>
    </row>
    <row r="2211" spans="1:4" x14ac:dyDescent="0.25">
      <c r="A2211" t="s">
        <v>6482</v>
      </c>
      <c r="B2211" t="s">
        <v>6483</v>
      </c>
      <c r="C2211" t="s">
        <v>1165</v>
      </c>
      <c r="D2211" s="10">
        <v>7.5</v>
      </c>
    </row>
    <row r="2212" spans="1:4" x14ac:dyDescent="0.25">
      <c r="A2212" t="s">
        <v>6781</v>
      </c>
      <c r="B2212" t="s">
        <v>6782</v>
      </c>
      <c r="C2212" t="s">
        <v>1165</v>
      </c>
      <c r="D2212" s="10">
        <v>7.5</v>
      </c>
    </row>
    <row r="2213" spans="1:4" x14ac:dyDescent="0.25">
      <c r="A2213" t="s">
        <v>4989</v>
      </c>
      <c r="B2213" t="s">
        <v>6798</v>
      </c>
      <c r="C2213" t="s">
        <v>2173</v>
      </c>
      <c r="D2213" s="10">
        <v>7.5</v>
      </c>
    </row>
    <row r="2214" spans="1:4" x14ac:dyDescent="0.25">
      <c r="A2214" t="s">
        <v>1936</v>
      </c>
      <c r="B2214" t="s">
        <v>6807</v>
      </c>
      <c r="C2214" t="s">
        <v>449</v>
      </c>
      <c r="D2214" s="10">
        <v>7.5</v>
      </c>
    </row>
    <row r="2215" spans="1:4" x14ac:dyDescent="0.25">
      <c r="A2215" t="s">
        <v>1936</v>
      </c>
      <c r="B2215" t="s">
        <v>6807</v>
      </c>
      <c r="C2215" t="s">
        <v>317</v>
      </c>
      <c r="D2215" s="10">
        <v>7.5</v>
      </c>
    </row>
    <row r="2216" spans="1:4" x14ac:dyDescent="0.25">
      <c r="A2216" t="s">
        <v>1936</v>
      </c>
      <c r="B2216" t="s">
        <v>6807</v>
      </c>
      <c r="C2216" t="s">
        <v>3509</v>
      </c>
      <c r="D2216" s="10">
        <v>7.5</v>
      </c>
    </row>
    <row r="2217" spans="1:4" x14ac:dyDescent="0.25">
      <c r="A2217" t="s">
        <v>5674</v>
      </c>
      <c r="B2217" t="s">
        <v>6836</v>
      </c>
      <c r="C2217" t="s">
        <v>4512</v>
      </c>
      <c r="D2217" s="10">
        <v>7.5</v>
      </c>
    </row>
    <row r="2218" spans="1:4" x14ac:dyDescent="0.25">
      <c r="A2218" t="s">
        <v>5674</v>
      </c>
      <c r="B2218" t="s">
        <v>6836</v>
      </c>
      <c r="C2218" t="s">
        <v>676</v>
      </c>
      <c r="D2218" s="10">
        <v>7.5</v>
      </c>
    </row>
    <row r="2219" spans="1:4" x14ac:dyDescent="0.25">
      <c r="A2219" t="s">
        <v>5674</v>
      </c>
      <c r="B2219" t="s">
        <v>6836</v>
      </c>
      <c r="C2219" t="s">
        <v>1165</v>
      </c>
      <c r="D2219" s="10">
        <v>7.5</v>
      </c>
    </row>
    <row r="2220" spans="1:4" x14ac:dyDescent="0.25">
      <c r="A2220" t="s">
        <v>6854</v>
      </c>
      <c r="B2220" t="s">
        <v>6855</v>
      </c>
      <c r="C2220" t="s">
        <v>449</v>
      </c>
      <c r="D2220" s="10">
        <v>7.5</v>
      </c>
    </row>
    <row r="2221" spans="1:4" x14ac:dyDescent="0.25">
      <c r="A2221" t="s">
        <v>6854</v>
      </c>
      <c r="B2221" t="s">
        <v>6855</v>
      </c>
      <c r="C2221" t="s">
        <v>8145</v>
      </c>
      <c r="D2221" s="10">
        <v>7.5</v>
      </c>
    </row>
    <row r="2222" spans="1:4" x14ac:dyDescent="0.25">
      <c r="A2222" t="s">
        <v>6854</v>
      </c>
      <c r="B2222" t="s">
        <v>6855</v>
      </c>
      <c r="C2222" t="s">
        <v>1165</v>
      </c>
      <c r="D2222" s="10">
        <v>7.5</v>
      </c>
    </row>
    <row r="2223" spans="1:4" x14ac:dyDescent="0.25">
      <c r="A2223" t="s">
        <v>6854</v>
      </c>
      <c r="B2223" t="s">
        <v>6855</v>
      </c>
      <c r="C2223" t="s">
        <v>3509</v>
      </c>
      <c r="D2223" s="10">
        <v>7.5</v>
      </c>
    </row>
    <row r="2224" spans="1:4" x14ac:dyDescent="0.25">
      <c r="A2224" t="s">
        <v>2142</v>
      </c>
      <c r="B2224" t="s">
        <v>2478</v>
      </c>
      <c r="C2224" t="s">
        <v>2173</v>
      </c>
      <c r="D2224" s="10">
        <v>7.5</v>
      </c>
    </row>
    <row r="2225" spans="1:4" x14ac:dyDescent="0.25">
      <c r="A2225" t="s">
        <v>7010</v>
      </c>
      <c r="B2225" t="s">
        <v>7011</v>
      </c>
      <c r="C2225" t="s">
        <v>317</v>
      </c>
      <c r="D2225" s="10">
        <v>7.5</v>
      </c>
    </row>
    <row r="2226" spans="1:4" x14ac:dyDescent="0.25">
      <c r="A2226" t="s">
        <v>7010</v>
      </c>
      <c r="B2226" t="s">
        <v>7011</v>
      </c>
      <c r="C2226" t="s">
        <v>1165</v>
      </c>
      <c r="D2226" s="10">
        <v>7.5</v>
      </c>
    </row>
    <row r="2227" spans="1:4" x14ac:dyDescent="0.25">
      <c r="A2227" t="s">
        <v>4581</v>
      </c>
      <c r="B2227" t="s">
        <v>7033</v>
      </c>
      <c r="C2227" t="s">
        <v>8145</v>
      </c>
      <c r="D2227" s="10">
        <v>7.5</v>
      </c>
    </row>
    <row r="2228" spans="1:4" x14ac:dyDescent="0.25">
      <c r="A2228" t="s">
        <v>4581</v>
      </c>
      <c r="B2228" t="s">
        <v>7033</v>
      </c>
      <c r="C2228" t="s">
        <v>1165</v>
      </c>
      <c r="D2228" s="10">
        <v>7.5</v>
      </c>
    </row>
    <row r="2229" spans="1:4" x14ac:dyDescent="0.25">
      <c r="A2229" t="s">
        <v>5197</v>
      </c>
      <c r="B2229" t="s">
        <v>7078</v>
      </c>
      <c r="C2229" t="s">
        <v>676</v>
      </c>
      <c r="D2229" s="10">
        <v>7.5</v>
      </c>
    </row>
    <row r="2230" spans="1:4" x14ac:dyDescent="0.25">
      <c r="A2230" t="s">
        <v>5197</v>
      </c>
      <c r="B2230" t="s">
        <v>7078</v>
      </c>
      <c r="C2230" t="s">
        <v>8145</v>
      </c>
      <c r="D2230" s="10">
        <v>7.5</v>
      </c>
    </row>
    <row r="2231" spans="1:4" x14ac:dyDescent="0.25">
      <c r="A2231" t="s">
        <v>5197</v>
      </c>
      <c r="B2231" t="s">
        <v>7078</v>
      </c>
      <c r="C2231" t="s">
        <v>1165</v>
      </c>
      <c r="D2231" s="10">
        <v>7.5</v>
      </c>
    </row>
    <row r="2232" spans="1:4" x14ac:dyDescent="0.25">
      <c r="A2232" t="s">
        <v>5197</v>
      </c>
      <c r="B2232" t="s">
        <v>7078</v>
      </c>
      <c r="C2232" t="s">
        <v>6665</v>
      </c>
      <c r="D2232" s="10">
        <v>7.5</v>
      </c>
    </row>
    <row r="2233" spans="1:4" x14ac:dyDescent="0.25">
      <c r="A2233" t="s">
        <v>7273</v>
      </c>
      <c r="B2233" t="s">
        <v>7274</v>
      </c>
      <c r="C2233" t="s">
        <v>676</v>
      </c>
      <c r="D2233" s="10">
        <v>7.5</v>
      </c>
    </row>
    <row r="2234" spans="1:4" x14ac:dyDescent="0.25">
      <c r="A2234" t="s">
        <v>7273</v>
      </c>
      <c r="B2234" t="s">
        <v>7274</v>
      </c>
      <c r="C2234" t="s">
        <v>1165</v>
      </c>
      <c r="D2234" s="10">
        <v>7.5</v>
      </c>
    </row>
    <row r="2235" spans="1:4" x14ac:dyDescent="0.25">
      <c r="A2235" t="s">
        <v>4583</v>
      </c>
      <c r="B2235" t="s">
        <v>7304</v>
      </c>
      <c r="C2235" t="s">
        <v>3034</v>
      </c>
      <c r="D2235" s="10">
        <v>7.5</v>
      </c>
    </row>
    <row r="2236" spans="1:4" x14ac:dyDescent="0.25">
      <c r="A2236" t="s">
        <v>2768</v>
      </c>
      <c r="B2236" t="s">
        <v>5589</v>
      </c>
      <c r="C2236" t="s">
        <v>676</v>
      </c>
      <c r="D2236" s="10">
        <v>7.5</v>
      </c>
    </row>
    <row r="2237" spans="1:4" x14ac:dyDescent="0.25">
      <c r="A2237" t="s">
        <v>2768</v>
      </c>
      <c r="B2237" t="s">
        <v>5589</v>
      </c>
      <c r="C2237" t="s">
        <v>1165</v>
      </c>
      <c r="D2237" s="10">
        <v>7.5</v>
      </c>
    </row>
    <row r="2238" spans="1:4" x14ac:dyDescent="0.25">
      <c r="A2238" t="s">
        <v>2768</v>
      </c>
      <c r="B2238" t="s">
        <v>5589</v>
      </c>
      <c r="C2238" t="s">
        <v>6665</v>
      </c>
      <c r="D2238" s="10">
        <v>7.5</v>
      </c>
    </row>
    <row r="2239" spans="1:4" x14ac:dyDescent="0.25">
      <c r="A2239" t="s">
        <v>2404</v>
      </c>
      <c r="B2239" t="s">
        <v>7472</v>
      </c>
      <c r="C2239" t="s">
        <v>4512</v>
      </c>
      <c r="D2239" s="10">
        <v>7.5</v>
      </c>
    </row>
    <row r="2240" spans="1:4" x14ac:dyDescent="0.25">
      <c r="A2240" t="s">
        <v>2404</v>
      </c>
      <c r="B2240" t="s">
        <v>7472</v>
      </c>
      <c r="C2240" t="s">
        <v>1165</v>
      </c>
      <c r="D2240" s="10">
        <v>7.5</v>
      </c>
    </row>
    <row r="2241" spans="1:4" x14ac:dyDescent="0.25">
      <c r="A2241" t="s">
        <v>2404</v>
      </c>
      <c r="B2241" t="s">
        <v>7472</v>
      </c>
      <c r="C2241" t="s">
        <v>6665</v>
      </c>
      <c r="D2241" s="10">
        <v>7.5</v>
      </c>
    </row>
    <row r="2242" spans="1:4" x14ac:dyDescent="0.25">
      <c r="A2242" t="s">
        <v>6203</v>
      </c>
      <c r="B2242" t="s">
        <v>7500</v>
      </c>
      <c r="C2242" t="s">
        <v>676</v>
      </c>
      <c r="D2242" s="10">
        <v>7.5</v>
      </c>
    </row>
    <row r="2243" spans="1:4" x14ac:dyDescent="0.25">
      <c r="A2243" t="s">
        <v>6203</v>
      </c>
      <c r="B2243" t="s">
        <v>7500</v>
      </c>
      <c r="C2243" t="s">
        <v>1165</v>
      </c>
      <c r="D2243" s="10">
        <v>7.5</v>
      </c>
    </row>
    <row r="2244" spans="1:4" x14ac:dyDescent="0.25">
      <c r="A2244" t="s">
        <v>487</v>
      </c>
      <c r="B2244" t="s">
        <v>7523</v>
      </c>
      <c r="C2244" t="s">
        <v>676</v>
      </c>
      <c r="D2244" s="10">
        <v>7.5</v>
      </c>
    </row>
    <row r="2245" spans="1:4" x14ac:dyDescent="0.25">
      <c r="A2245" t="s">
        <v>487</v>
      </c>
      <c r="B2245" t="s">
        <v>7523</v>
      </c>
      <c r="C2245" t="s">
        <v>1165</v>
      </c>
      <c r="D2245" s="10">
        <v>7.5</v>
      </c>
    </row>
    <row r="2246" spans="1:4" x14ac:dyDescent="0.25">
      <c r="A2246" t="s">
        <v>487</v>
      </c>
      <c r="B2246" t="s">
        <v>7523</v>
      </c>
      <c r="C2246" t="s">
        <v>4056</v>
      </c>
      <c r="D2246" s="10">
        <v>7.5</v>
      </c>
    </row>
    <row r="2247" spans="1:4" x14ac:dyDescent="0.25">
      <c r="A2247" t="s">
        <v>6706</v>
      </c>
      <c r="B2247" t="s">
        <v>7529</v>
      </c>
      <c r="C2247" t="s">
        <v>676</v>
      </c>
      <c r="D2247" s="10">
        <v>7.5</v>
      </c>
    </row>
    <row r="2248" spans="1:4" x14ac:dyDescent="0.25">
      <c r="A2248" t="s">
        <v>6706</v>
      </c>
      <c r="B2248" t="s">
        <v>7529</v>
      </c>
      <c r="C2248" t="s">
        <v>3034</v>
      </c>
      <c r="D2248" s="10">
        <v>7.5</v>
      </c>
    </row>
    <row r="2249" spans="1:4" x14ac:dyDescent="0.25">
      <c r="A2249" t="s">
        <v>7618</v>
      </c>
      <c r="B2249" t="s">
        <v>7620</v>
      </c>
      <c r="C2249" t="s">
        <v>3034</v>
      </c>
      <c r="D2249" s="10">
        <v>7.5</v>
      </c>
    </row>
    <row r="2250" spans="1:4" x14ac:dyDescent="0.25">
      <c r="A2250" t="s">
        <v>7618</v>
      </c>
      <c r="B2250" t="s">
        <v>7620</v>
      </c>
      <c r="C2250" t="s">
        <v>6133</v>
      </c>
      <c r="D2250" s="10">
        <v>7.5</v>
      </c>
    </row>
    <row r="2251" spans="1:4" x14ac:dyDescent="0.25">
      <c r="A2251" t="s">
        <v>7618</v>
      </c>
      <c r="B2251" t="s">
        <v>7620</v>
      </c>
      <c r="C2251" t="s">
        <v>4056</v>
      </c>
      <c r="D2251" s="10">
        <v>7.5</v>
      </c>
    </row>
    <row r="2252" spans="1:4" x14ac:dyDescent="0.25">
      <c r="A2252" t="s">
        <v>7681</v>
      </c>
      <c r="B2252" t="s">
        <v>7683</v>
      </c>
      <c r="C2252" t="s">
        <v>7682</v>
      </c>
      <c r="D2252" s="10">
        <v>7.5</v>
      </c>
    </row>
    <row r="2253" spans="1:4" x14ac:dyDescent="0.25">
      <c r="A2253" t="s">
        <v>6586</v>
      </c>
      <c r="B2253" t="s">
        <v>7720</v>
      </c>
      <c r="C2253" t="s">
        <v>676</v>
      </c>
      <c r="D2253" s="10">
        <v>7.5</v>
      </c>
    </row>
    <row r="2254" spans="1:4" x14ac:dyDescent="0.25">
      <c r="A2254" t="s">
        <v>6586</v>
      </c>
      <c r="B2254" t="s">
        <v>7720</v>
      </c>
      <c r="C2254" t="s">
        <v>1165</v>
      </c>
      <c r="D2254" s="10">
        <v>7.5</v>
      </c>
    </row>
    <row r="2255" spans="1:4" x14ac:dyDescent="0.25">
      <c r="A2255" t="s">
        <v>6586</v>
      </c>
      <c r="B2255" t="s">
        <v>7720</v>
      </c>
      <c r="C2255" t="s">
        <v>6665</v>
      </c>
      <c r="D2255" s="10">
        <v>7.5</v>
      </c>
    </row>
    <row r="2256" spans="1:4" x14ac:dyDescent="0.25">
      <c r="A2256" t="s">
        <v>7766</v>
      </c>
      <c r="B2256" t="s">
        <v>7767</v>
      </c>
      <c r="C2256" t="s">
        <v>3034</v>
      </c>
      <c r="D2256" s="10">
        <v>7.5</v>
      </c>
    </row>
    <row r="2257" spans="1:4" x14ac:dyDescent="0.25">
      <c r="A2257" t="s">
        <v>7794</v>
      </c>
      <c r="B2257" t="s">
        <v>7795</v>
      </c>
      <c r="C2257" t="s">
        <v>3034</v>
      </c>
      <c r="D2257" s="10">
        <v>7.5</v>
      </c>
    </row>
    <row r="2258" spans="1:4" x14ac:dyDescent="0.25">
      <c r="A2258" t="s">
        <v>7888</v>
      </c>
      <c r="B2258" t="s">
        <v>7889</v>
      </c>
      <c r="C2258" t="s">
        <v>3034</v>
      </c>
      <c r="D2258" s="10">
        <v>7.5</v>
      </c>
    </row>
    <row r="2259" spans="1:4" x14ac:dyDescent="0.25">
      <c r="A2259" t="s">
        <v>7911</v>
      </c>
      <c r="B2259" t="s">
        <v>7912</v>
      </c>
      <c r="C2259" t="s">
        <v>3034</v>
      </c>
      <c r="D2259" s="10">
        <v>7.5</v>
      </c>
    </row>
    <row r="2260" spans="1:4" x14ac:dyDescent="0.25">
      <c r="A2260" t="s">
        <v>7911</v>
      </c>
      <c r="B2260" t="s">
        <v>7912</v>
      </c>
      <c r="C2260" t="s">
        <v>7682</v>
      </c>
      <c r="D2260" s="10">
        <v>7.5</v>
      </c>
    </row>
    <row r="2261" spans="1:4" x14ac:dyDescent="0.25">
      <c r="A2261" t="s">
        <v>7911</v>
      </c>
      <c r="B2261" t="s">
        <v>7912</v>
      </c>
      <c r="C2261" t="s">
        <v>4056</v>
      </c>
      <c r="D2261" s="10">
        <v>7.5</v>
      </c>
    </row>
    <row r="2262" spans="1:4" x14ac:dyDescent="0.25">
      <c r="A2262" t="s">
        <v>2502</v>
      </c>
      <c r="B2262" t="s">
        <v>5305</v>
      </c>
      <c r="C2262" t="s">
        <v>2173</v>
      </c>
      <c r="D2262" s="10">
        <v>7.5</v>
      </c>
    </row>
    <row r="2263" spans="1:4" x14ac:dyDescent="0.25">
      <c r="A2263" t="s">
        <v>2502</v>
      </c>
      <c r="B2263" t="s">
        <v>5305</v>
      </c>
      <c r="C2263" t="s">
        <v>3509</v>
      </c>
      <c r="D2263" s="10">
        <v>7.5</v>
      </c>
    </row>
    <row r="2264" spans="1:4" x14ac:dyDescent="0.25">
      <c r="A2264" t="s">
        <v>3760</v>
      </c>
      <c r="B2264" t="s">
        <v>7974</v>
      </c>
      <c r="C2264" t="s">
        <v>3034</v>
      </c>
      <c r="D2264" s="10">
        <v>7.5</v>
      </c>
    </row>
    <row r="2265" spans="1:4" x14ac:dyDescent="0.25">
      <c r="A2265" t="s">
        <v>403</v>
      </c>
      <c r="B2265" t="s">
        <v>8024</v>
      </c>
      <c r="C2265" t="s">
        <v>1165</v>
      </c>
      <c r="D2265" s="10">
        <v>7.5</v>
      </c>
    </row>
    <row r="2266" spans="1:4" x14ac:dyDescent="0.25">
      <c r="A2266" t="s">
        <v>403</v>
      </c>
      <c r="B2266" t="s">
        <v>8024</v>
      </c>
      <c r="C2266" t="s">
        <v>8143</v>
      </c>
      <c r="D2266" s="10">
        <v>7.5</v>
      </c>
    </row>
    <row r="2267" spans="1:4" x14ac:dyDescent="0.25">
      <c r="A2267" t="s">
        <v>403</v>
      </c>
      <c r="B2267" t="s">
        <v>8024</v>
      </c>
      <c r="C2267" t="s">
        <v>3509</v>
      </c>
      <c r="D2267" s="10">
        <v>7.5</v>
      </c>
    </row>
    <row r="2268" spans="1:4" x14ac:dyDescent="0.25">
      <c r="A2268" t="s">
        <v>1840</v>
      </c>
      <c r="B2268" t="s">
        <v>8069</v>
      </c>
      <c r="C2268" t="s">
        <v>1165</v>
      </c>
      <c r="D2268" s="10">
        <v>7.5</v>
      </c>
    </row>
    <row r="2269" spans="1:4" x14ac:dyDescent="0.25">
      <c r="A2269" t="s">
        <v>8116</v>
      </c>
      <c r="B2269" t="s">
        <v>8117</v>
      </c>
      <c r="C2269" t="s">
        <v>1165</v>
      </c>
      <c r="D2269" s="10">
        <v>7.5</v>
      </c>
    </row>
    <row r="2270" spans="1:4" x14ac:dyDescent="0.25">
      <c r="A2270" t="s">
        <v>295</v>
      </c>
      <c r="B2270" t="s">
        <v>296</v>
      </c>
      <c r="C2270" t="s">
        <v>449</v>
      </c>
      <c r="D2270" s="10">
        <v>7.4</v>
      </c>
    </row>
    <row r="2271" spans="1:4" x14ac:dyDescent="0.25">
      <c r="A2271" t="s">
        <v>295</v>
      </c>
      <c r="B2271" t="s">
        <v>296</v>
      </c>
      <c r="C2271" t="s">
        <v>317</v>
      </c>
      <c r="D2271" s="10">
        <v>7.4</v>
      </c>
    </row>
    <row r="2272" spans="1:4" x14ac:dyDescent="0.25">
      <c r="A2272" t="s">
        <v>295</v>
      </c>
      <c r="B2272" t="s">
        <v>296</v>
      </c>
      <c r="C2272" t="s">
        <v>3509</v>
      </c>
      <c r="D2272" s="10">
        <v>7.4</v>
      </c>
    </row>
    <row r="2273" spans="1:4" x14ac:dyDescent="0.25">
      <c r="A2273" t="s">
        <v>197</v>
      </c>
      <c r="B2273" t="s">
        <v>332</v>
      </c>
      <c r="C2273" t="s">
        <v>449</v>
      </c>
      <c r="D2273" s="10">
        <v>7.4</v>
      </c>
    </row>
    <row r="2274" spans="1:4" x14ac:dyDescent="0.25">
      <c r="A2274" t="s">
        <v>197</v>
      </c>
      <c r="B2274" t="s">
        <v>332</v>
      </c>
      <c r="C2274" t="s">
        <v>317</v>
      </c>
      <c r="D2274" s="10">
        <v>7.4</v>
      </c>
    </row>
    <row r="2275" spans="1:4" x14ac:dyDescent="0.25">
      <c r="A2275" t="s">
        <v>197</v>
      </c>
      <c r="B2275" t="s">
        <v>332</v>
      </c>
      <c r="C2275" t="s">
        <v>3509</v>
      </c>
      <c r="D2275" s="10">
        <v>7.4</v>
      </c>
    </row>
    <row r="2276" spans="1:4" x14ac:dyDescent="0.25">
      <c r="A2276" t="s">
        <v>366</v>
      </c>
      <c r="B2276" t="s">
        <v>368</v>
      </c>
      <c r="C2276" t="s">
        <v>449</v>
      </c>
      <c r="D2276" s="10">
        <v>7.4</v>
      </c>
    </row>
    <row r="2277" spans="1:4" x14ac:dyDescent="0.25">
      <c r="A2277" t="s">
        <v>366</v>
      </c>
      <c r="B2277" t="s">
        <v>368</v>
      </c>
      <c r="C2277" t="s">
        <v>317</v>
      </c>
      <c r="D2277" s="10">
        <v>7.4</v>
      </c>
    </row>
    <row r="2278" spans="1:4" x14ac:dyDescent="0.25">
      <c r="A2278" t="s">
        <v>366</v>
      </c>
      <c r="B2278" t="s">
        <v>368</v>
      </c>
      <c r="C2278" t="s">
        <v>1165</v>
      </c>
      <c r="D2278" s="10">
        <v>7.4</v>
      </c>
    </row>
    <row r="2279" spans="1:4" x14ac:dyDescent="0.25">
      <c r="A2279" t="s">
        <v>366</v>
      </c>
      <c r="B2279" t="s">
        <v>368</v>
      </c>
      <c r="C2279" t="s">
        <v>7682</v>
      </c>
      <c r="D2279" s="10">
        <v>7.4</v>
      </c>
    </row>
    <row r="2280" spans="1:4" x14ac:dyDescent="0.25">
      <c r="A2280" t="s">
        <v>366</v>
      </c>
      <c r="B2280" t="s">
        <v>368</v>
      </c>
      <c r="C2280" t="s">
        <v>8146</v>
      </c>
      <c r="D2280" s="10">
        <v>7.4</v>
      </c>
    </row>
    <row r="2281" spans="1:4" x14ac:dyDescent="0.25">
      <c r="A2281" t="s">
        <v>390</v>
      </c>
      <c r="B2281" t="s">
        <v>391</v>
      </c>
      <c r="C2281" t="s">
        <v>449</v>
      </c>
      <c r="D2281" s="10">
        <v>7.4</v>
      </c>
    </row>
    <row r="2282" spans="1:4" x14ac:dyDescent="0.25">
      <c r="A2282" t="s">
        <v>390</v>
      </c>
      <c r="B2282" t="s">
        <v>391</v>
      </c>
      <c r="C2282" t="s">
        <v>317</v>
      </c>
      <c r="D2282" s="10">
        <v>7.4</v>
      </c>
    </row>
    <row r="2283" spans="1:4" x14ac:dyDescent="0.25">
      <c r="A2283" t="s">
        <v>390</v>
      </c>
      <c r="B2283" t="s">
        <v>391</v>
      </c>
      <c r="C2283" t="s">
        <v>676</v>
      </c>
      <c r="D2283" s="10">
        <v>7.4</v>
      </c>
    </row>
    <row r="2284" spans="1:4" x14ac:dyDescent="0.25">
      <c r="A2284" t="s">
        <v>390</v>
      </c>
      <c r="B2284" t="s">
        <v>391</v>
      </c>
      <c r="C2284" t="s">
        <v>4161</v>
      </c>
      <c r="D2284" s="10">
        <v>7.4</v>
      </c>
    </row>
    <row r="2285" spans="1:4" x14ac:dyDescent="0.25">
      <c r="A2285" t="s">
        <v>123</v>
      </c>
      <c r="B2285" t="s">
        <v>406</v>
      </c>
      <c r="C2285" t="s">
        <v>449</v>
      </c>
      <c r="D2285" s="10">
        <v>7.4</v>
      </c>
    </row>
    <row r="2286" spans="1:4" x14ac:dyDescent="0.25">
      <c r="A2286" t="s">
        <v>123</v>
      </c>
      <c r="B2286" t="s">
        <v>406</v>
      </c>
      <c r="C2286" t="s">
        <v>317</v>
      </c>
      <c r="D2286" s="10">
        <v>7.4</v>
      </c>
    </row>
    <row r="2287" spans="1:4" x14ac:dyDescent="0.25">
      <c r="A2287" t="s">
        <v>123</v>
      </c>
      <c r="B2287" t="s">
        <v>406</v>
      </c>
      <c r="C2287" t="s">
        <v>6133</v>
      </c>
      <c r="D2287" s="10">
        <v>7.4</v>
      </c>
    </row>
    <row r="2288" spans="1:4" x14ac:dyDescent="0.25">
      <c r="A2288" t="s">
        <v>123</v>
      </c>
      <c r="B2288" t="s">
        <v>406</v>
      </c>
      <c r="C2288" t="s">
        <v>8143</v>
      </c>
      <c r="D2288" s="10">
        <v>7.4</v>
      </c>
    </row>
    <row r="2289" spans="1:4" x14ac:dyDescent="0.25">
      <c r="A2289" t="s">
        <v>422</v>
      </c>
      <c r="B2289" t="s">
        <v>576</v>
      </c>
      <c r="C2289" t="s">
        <v>317</v>
      </c>
      <c r="D2289" s="10">
        <v>7.4</v>
      </c>
    </row>
    <row r="2290" spans="1:4" x14ac:dyDescent="0.25">
      <c r="A2290" t="s">
        <v>422</v>
      </c>
      <c r="B2290" t="s">
        <v>576</v>
      </c>
      <c r="C2290" t="s">
        <v>6133</v>
      </c>
      <c r="D2290" s="10">
        <v>7.4</v>
      </c>
    </row>
    <row r="2291" spans="1:4" x14ac:dyDescent="0.25">
      <c r="A2291" t="s">
        <v>422</v>
      </c>
      <c r="B2291" t="s">
        <v>576</v>
      </c>
      <c r="C2291" t="s">
        <v>428</v>
      </c>
      <c r="D2291" s="10">
        <v>7.4</v>
      </c>
    </row>
    <row r="2292" spans="1:4" x14ac:dyDescent="0.25">
      <c r="A2292" t="s">
        <v>422</v>
      </c>
      <c r="B2292" t="s">
        <v>576</v>
      </c>
      <c r="C2292" t="s">
        <v>8143</v>
      </c>
      <c r="D2292" s="10">
        <v>7.4</v>
      </c>
    </row>
    <row r="2293" spans="1:4" x14ac:dyDescent="0.25">
      <c r="A2293" t="s">
        <v>137</v>
      </c>
      <c r="B2293" t="s">
        <v>759</v>
      </c>
      <c r="C2293" t="s">
        <v>1165</v>
      </c>
      <c r="D2293" s="10">
        <v>7.4</v>
      </c>
    </row>
    <row r="2294" spans="1:4" x14ac:dyDescent="0.25">
      <c r="A2294" t="s">
        <v>137</v>
      </c>
      <c r="B2294" t="s">
        <v>759</v>
      </c>
      <c r="C2294" t="s">
        <v>8143</v>
      </c>
      <c r="D2294" s="10">
        <v>7.4</v>
      </c>
    </row>
    <row r="2295" spans="1:4" x14ac:dyDescent="0.25">
      <c r="A2295" t="s">
        <v>137</v>
      </c>
      <c r="B2295" t="s">
        <v>759</v>
      </c>
      <c r="C2295" t="s">
        <v>4161</v>
      </c>
      <c r="D2295" s="10">
        <v>7.4</v>
      </c>
    </row>
    <row r="2296" spans="1:4" x14ac:dyDescent="0.25">
      <c r="A2296" t="s">
        <v>137</v>
      </c>
      <c r="B2296" t="s">
        <v>759</v>
      </c>
      <c r="C2296" t="s">
        <v>3509</v>
      </c>
      <c r="D2296" s="10">
        <v>7.4</v>
      </c>
    </row>
    <row r="2297" spans="1:4" x14ac:dyDescent="0.25">
      <c r="A2297" t="s">
        <v>37</v>
      </c>
      <c r="B2297" t="s">
        <v>1025</v>
      </c>
      <c r="C2297" t="s">
        <v>449</v>
      </c>
      <c r="D2297" s="10">
        <v>7.4</v>
      </c>
    </row>
    <row r="2298" spans="1:4" x14ac:dyDescent="0.25">
      <c r="A2298" t="s">
        <v>37</v>
      </c>
      <c r="B2298" t="s">
        <v>1025</v>
      </c>
      <c r="C2298" t="s">
        <v>317</v>
      </c>
      <c r="D2298" s="10">
        <v>7.4</v>
      </c>
    </row>
    <row r="2299" spans="1:4" x14ac:dyDescent="0.25">
      <c r="A2299" t="s">
        <v>37</v>
      </c>
      <c r="B2299" t="s">
        <v>1025</v>
      </c>
      <c r="C2299" t="s">
        <v>4161</v>
      </c>
      <c r="D2299" s="10">
        <v>7.4</v>
      </c>
    </row>
    <row r="2300" spans="1:4" x14ac:dyDescent="0.25">
      <c r="A2300" t="s">
        <v>91</v>
      </c>
      <c r="B2300" t="s">
        <v>1028</v>
      </c>
      <c r="C2300" t="s">
        <v>449</v>
      </c>
      <c r="D2300" s="10">
        <v>7.4</v>
      </c>
    </row>
    <row r="2301" spans="1:4" x14ac:dyDescent="0.25">
      <c r="A2301" t="s">
        <v>91</v>
      </c>
      <c r="B2301" t="s">
        <v>1028</v>
      </c>
      <c r="C2301" t="s">
        <v>317</v>
      </c>
      <c r="D2301" s="10">
        <v>7.4</v>
      </c>
    </row>
    <row r="2302" spans="1:4" x14ac:dyDescent="0.25">
      <c r="A2302" t="s">
        <v>91</v>
      </c>
      <c r="B2302" t="s">
        <v>1028</v>
      </c>
      <c r="C2302" t="s">
        <v>3509</v>
      </c>
      <c r="D2302" s="10">
        <v>7.4</v>
      </c>
    </row>
    <row r="2303" spans="1:4" x14ac:dyDescent="0.25">
      <c r="A2303" t="s">
        <v>1113</v>
      </c>
      <c r="B2303" t="s">
        <v>1115</v>
      </c>
      <c r="C2303" t="s">
        <v>317</v>
      </c>
      <c r="D2303" s="10">
        <v>7.4</v>
      </c>
    </row>
    <row r="2304" spans="1:4" x14ac:dyDescent="0.25">
      <c r="A2304" t="s">
        <v>1113</v>
      </c>
      <c r="B2304" t="s">
        <v>1115</v>
      </c>
      <c r="C2304" t="s">
        <v>3894</v>
      </c>
      <c r="D2304" s="10">
        <v>7.4</v>
      </c>
    </row>
    <row r="2305" spans="1:4" x14ac:dyDescent="0.25">
      <c r="A2305" t="s">
        <v>1113</v>
      </c>
      <c r="B2305" t="s">
        <v>1115</v>
      </c>
      <c r="C2305" t="s">
        <v>676</v>
      </c>
      <c r="D2305" s="10">
        <v>7.4</v>
      </c>
    </row>
    <row r="2306" spans="1:4" x14ac:dyDescent="0.25">
      <c r="A2306" t="s">
        <v>123</v>
      </c>
      <c r="B2306" t="s">
        <v>1249</v>
      </c>
      <c r="C2306" t="s">
        <v>4512</v>
      </c>
      <c r="D2306" s="10">
        <v>7.4</v>
      </c>
    </row>
    <row r="2307" spans="1:4" x14ac:dyDescent="0.25">
      <c r="A2307" t="s">
        <v>123</v>
      </c>
      <c r="B2307" t="s">
        <v>1249</v>
      </c>
      <c r="C2307" t="s">
        <v>1165</v>
      </c>
      <c r="D2307" s="10">
        <v>7.4</v>
      </c>
    </row>
    <row r="2308" spans="1:4" x14ac:dyDescent="0.25">
      <c r="A2308" t="s">
        <v>123</v>
      </c>
      <c r="B2308" t="s">
        <v>1249</v>
      </c>
      <c r="C2308" t="s">
        <v>7682</v>
      </c>
      <c r="D2308" s="10">
        <v>7.4</v>
      </c>
    </row>
    <row r="2309" spans="1:4" x14ac:dyDescent="0.25">
      <c r="A2309" t="s">
        <v>123</v>
      </c>
      <c r="B2309" t="s">
        <v>1249</v>
      </c>
      <c r="C2309" t="s">
        <v>8146</v>
      </c>
      <c r="D2309" s="10">
        <v>7.4</v>
      </c>
    </row>
    <row r="2310" spans="1:4" x14ac:dyDescent="0.25">
      <c r="A2310" t="s">
        <v>1265</v>
      </c>
      <c r="B2310" t="s">
        <v>1440</v>
      </c>
      <c r="C2310" t="s">
        <v>4512</v>
      </c>
      <c r="D2310" s="10">
        <v>7.4</v>
      </c>
    </row>
    <row r="2311" spans="1:4" x14ac:dyDescent="0.25">
      <c r="A2311" t="s">
        <v>1265</v>
      </c>
      <c r="B2311" t="s">
        <v>1440</v>
      </c>
      <c r="C2311" t="s">
        <v>1165</v>
      </c>
      <c r="D2311" s="10">
        <v>7.4</v>
      </c>
    </row>
    <row r="2312" spans="1:4" x14ac:dyDescent="0.25">
      <c r="A2312" t="s">
        <v>1265</v>
      </c>
      <c r="B2312" t="s">
        <v>1440</v>
      </c>
      <c r="C2312" t="s">
        <v>7682</v>
      </c>
      <c r="D2312" s="10">
        <v>7.4</v>
      </c>
    </row>
    <row r="2313" spans="1:4" x14ac:dyDescent="0.25">
      <c r="A2313" t="s">
        <v>1265</v>
      </c>
      <c r="B2313" t="s">
        <v>1440</v>
      </c>
      <c r="C2313" t="s">
        <v>8144</v>
      </c>
      <c r="D2313" s="10">
        <v>7.4</v>
      </c>
    </row>
    <row r="2314" spans="1:4" x14ac:dyDescent="0.25">
      <c r="A2314" t="s">
        <v>448</v>
      </c>
      <c r="B2314" t="s">
        <v>1621</v>
      </c>
      <c r="C2314" t="s">
        <v>1165</v>
      </c>
      <c r="D2314" s="10">
        <v>7.4</v>
      </c>
    </row>
    <row r="2315" spans="1:4" x14ac:dyDescent="0.25">
      <c r="A2315" t="s">
        <v>448</v>
      </c>
      <c r="B2315" t="s">
        <v>1621</v>
      </c>
      <c r="C2315" t="s">
        <v>5888</v>
      </c>
      <c r="D2315" s="10">
        <v>7.4</v>
      </c>
    </row>
    <row r="2316" spans="1:4" x14ac:dyDescent="0.25">
      <c r="A2316" t="s">
        <v>448</v>
      </c>
      <c r="B2316" t="s">
        <v>1621</v>
      </c>
      <c r="C2316" t="s">
        <v>6665</v>
      </c>
      <c r="D2316" s="10">
        <v>7.4</v>
      </c>
    </row>
    <row r="2317" spans="1:4" x14ac:dyDescent="0.25">
      <c r="A2317" t="s">
        <v>448</v>
      </c>
      <c r="B2317" t="s">
        <v>1621</v>
      </c>
      <c r="C2317" t="s">
        <v>3509</v>
      </c>
      <c r="D2317" s="10">
        <v>7.4</v>
      </c>
    </row>
    <row r="2318" spans="1:4" x14ac:dyDescent="0.25">
      <c r="A2318" t="s">
        <v>1050</v>
      </c>
      <c r="B2318" t="s">
        <v>1665</v>
      </c>
      <c r="C2318" t="s">
        <v>8145</v>
      </c>
      <c r="D2318" s="10">
        <v>7.4</v>
      </c>
    </row>
    <row r="2319" spans="1:4" x14ac:dyDescent="0.25">
      <c r="A2319" t="s">
        <v>1050</v>
      </c>
      <c r="B2319" t="s">
        <v>1665</v>
      </c>
      <c r="C2319" t="s">
        <v>1165</v>
      </c>
      <c r="D2319" s="10">
        <v>7.4</v>
      </c>
    </row>
    <row r="2320" spans="1:4" x14ac:dyDescent="0.25">
      <c r="A2320" t="s">
        <v>1050</v>
      </c>
      <c r="B2320" t="s">
        <v>1665</v>
      </c>
      <c r="C2320" t="s">
        <v>3509</v>
      </c>
      <c r="D2320" s="10">
        <v>7.4</v>
      </c>
    </row>
    <row r="2321" spans="1:4" x14ac:dyDescent="0.25">
      <c r="A2321" t="s">
        <v>782</v>
      </c>
      <c r="B2321" t="s">
        <v>1675</v>
      </c>
      <c r="C2321" t="s">
        <v>1165</v>
      </c>
      <c r="D2321" s="10">
        <v>7.4</v>
      </c>
    </row>
    <row r="2322" spans="1:4" x14ac:dyDescent="0.25">
      <c r="A2322" t="s">
        <v>782</v>
      </c>
      <c r="B2322" t="s">
        <v>1675</v>
      </c>
      <c r="C2322" t="s">
        <v>7682</v>
      </c>
      <c r="D2322" s="10">
        <v>7.4</v>
      </c>
    </row>
    <row r="2323" spans="1:4" x14ac:dyDescent="0.25">
      <c r="A2323" t="s">
        <v>782</v>
      </c>
      <c r="B2323" t="s">
        <v>1675</v>
      </c>
      <c r="C2323" t="s">
        <v>3509</v>
      </c>
      <c r="D2323" s="10">
        <v>7.4</v>
      </c>
    </row>
    <row r="2324" spans="1:4" x14ac:dyDescent="0.25">
      <c r="A2324" t="s">
        <v>1687</v>
      </c>
      <c r="B2324" t="s">
        <v>1688</v>
      </c>
      <c r="C2324" t="s">
        <v>4512</v>
      </c>
      <c r="D2324" s="10">
        <v>7.4</v>
      </c>
    </row>
    <row r="2325" spans="1:4" x14ac:dyDescent="0.25">
      <c r="A2325" t="s">
        <v>1687</v>
      </c>
      <c r="B2325" t="s">
        <v>1688</v>
      </c>
      <c r="C2325" t="s">
        <v>676</v>
      </c>
      <c r="D2325" s="10">
        <v>7.4</v>
      </c>
    </row>
    <row r="2326" spans="1:4" x14ac:dyDescent="0.25">
      <c r="A2326" t="s">
        <v>1687</v>
      </c>
      <c r="B2326" t="s">
        <v>1688</v>
      </c>
      <c r="C2326" t="s">
        <v>1165</v>
      </c>
      <c r="D2326" s="10">
        <v>7.4</v>
      </c>
    </row>
    <row r="2327" spans="1:4" x14ac:dyDescent="0.25">
      <c r="A2327" t="s">
        <v>1279</v>
      </c>
      <c r="B2327" t="s">
        <v>1739</v>
      </c>
      <c r="C2327" t="s">
        <v>676</v>
      </c>
      <c r="D2327" s="10">
        <v>7.4</v>
      </c>
    </row>
    <row r="2328" spans="1:4" x14ac:dyDescent="0.25">
      <c r="A2328" t="s">
        <v>1279</v>
      </c>
      <c r="B2328" t="s">
        <v>1739</v>
      </c>
      <c r="C2328" t="s">
        <v>1165</v>
      </c>
      <c r="D2328" s="10">
        <v>7.4</v>
      </c>
    </row>
    <row r="2329" spans="1:4" x14ac:dyDescent="0.25">
      <c r="A2329" t="s">
        <v>1279</v>
      </c>
      <c r="B2329" t="s">
        <v>1739</v>
      </c>
      <c r="C2329" t="s">
        <v>6665</v>
      </c>
      <c r="D2329" s="10">
        <v>7.4</v>
      </c>
    </row>
    <row r="2330" spans="1:4" x14ac:dyDescent="0.25">
      <c r="A2330" t="s">
        <v>91</v>
      </c>
      <c r="B2330" t="s">
        <v>1769</v>
      </c>
      <c r="C2330" t="s">
        <v>449</v>
      </c>
      <c r="D2330" s="10">
        <v>7.4</v>
      </c>
    </row>
    <row r="2331" spans="1:4" x14ac:dyDescent="0.25">
      <c r="A2331" t="s">
        <v>91</v>
      </c>
      <c r="B2331" t="s">
        <v>1769</v>
      </c>
      <c r="C2331" t="s">
        <v>1165</v>
      </c>
      <c r="D2331" s="10">
        <v>7.4</v>
      </c>
    </row>
    <row r="2332" spans="1:4" x14ac:dyDescent="0.25">
      <c r="A2332" t="s">
        <v>91</v>
      </c>
      <c r="B2332" t="s">
        <v>1769</v>
      </c>
      <c r="C2332" t="s">
        <v>3509</v>
      </c>
      <c r="D2332" s="10">
        <v>7.4</v>
      </c>
    </row>
    <row r="2333" spans="1:4" x14ac:dyDescent="0.25">
      <c r="A2333" t="s">
        <v>91</v>
      </c>
      <c r="B2333" t="s">
        <v>1769</v>
      </c>
      <c r="C2333" t="s">
        <v>8146</v>
      </c>
      <c r="D2333" s="10">
        <v>7.4</v>
      </c>
    </row>
    <row r="2334" spans="1:4" x14ac:dyDescent="0.25">
      <c r="A2334" t="s">
        <v>1685</v>
      </c>
      <c r="B2334" t="s">
        <v>1790</v>
      </c>
      <c r="C2334" t="s">
        <v>8145</v>
      </c>
      <c r="D2334" s="10">
        <v>7.4</v>
      </c>
    </row>
    <row r="2335" spans="1:4" x14ac:dyDescent="0.25">
      <c r="A2335" t="s">
        <v>1685</v>
      </c>
      <c r="B2335" t="s">
        <v>1790</v>
      </c>
      <c r="C2335" t="s">
        <v>1165</v>
      </c>
      <c r="D2335" s="10">
        <v>7.4</v>
      </c>
    </row>
    <row r="2336" spans="1:4" x14ac:dyDescent="0.25">
      <c r="A2336" t="s">
        <v>1872</v>
      </c>
      <c r="B2336" t="s">
        <v>1874</v>
      </c>
      <c r="C2336" t="s">
        <v>676</v>
      </c>
      <c r="D2336" s="10">
        <v>7.4</v>
      </c>
    </row>
    <row r="2337" spans="1:4" x14ac:dyDescent="0.25">
      <c r="A2337" t="s">
        <v>1872</v>
      </c>
      <c r="B2337" t="s">
        <v>1874</v>
      </c>
      <c r="C2337" t="s">
        <v>1165</v>
      </c>
      <c r="D2337" s="10">
        <v>7.4</v>
      </c>
    </row>
    <row r="2338" spans="1:4" x14ac:dyDescent="0.25">
      <c r="A2338" t="s">
        <v>1872</v>
      </c>
      <c r="B2338" t="s">
        <v>1874</v>
      </c>
      <c r="C2338" t="s">
        <v>4056</v>
      </c>
      <c r="D2338" s="10">
        <v>7.4</v>
      </c>
    </row>
    <row r="2339" spans="1:4" x14ac:dyDescent="0.25">
      <c r="A2339" t="s">
        <v>1502</v>
      </c>
      <c r="B2339" t="s">
        <v>1890</v>
      </c>
      <c r="C2339" t="s">
        <v>1165</v>
      </c>
      <c r="D2339" s="10">
        <v>7.4</v>
      </c>
    </row>
    <row r="2340" spans="1:4" x14ac:dyDescent="0.25">
      <c r="A2340" t="s">
        <v>1502</v>
      </c>
      <c r="B2340" t="s">
        <v>1890</v>
      </c>
      <c r="C2340" t="s">
        <v>8143</v>
      </c>
      <c r="D2340" s="10">
        <v>7.4</v>
      </c>
    </row>
    <row r="2341" spans="1:4" x14ac:dyDescent="0.25">
      <c r="A2341" t="s">
        <v>1502</v>
      </c>
      <c r="B2341" t="s">
        <v>1890</v>
      </c>
      <c r="C2341" t="s">
        <v>4161</v>
      </c>
      <c r="D2341" s="10">
        <v>7.4</v>
      </c>
    </row>
    <row r="2342" spans="1:4" x14ac:dyDescent="0.25">
      <c r="A2342" t="s">
        <v>1326</v>
      </c>
      <c r="B2342" t="s">
        <v>1949</v>
      </c>
      <c r="C2342" t="s">
        <v>317</v>
      </c>
      <c r="D2342" s="10">
        <v>7.4</v>
      </c>
    </row>
    <row r="2343" spans="1:4" x14ac:dyDescent="0.25">
      <c r="A2343" t="s">
        <v>1326</v>
      </c>
      <c r="B2343" t="s">
        <v>1949</v>
      </c>
      <c r="C2343" t="s">
        <v>676</v>
      </c>
      <c r="D2343" s="10">
        <v>7.4</v>
      </c>
    </row>
    <row r="2344" spans="1:4" x14ac:dyDescent="0.25">
      <c r="A2344" t="s">
        <v>1326</v>
      </c>
      <c r="B2344" t="s">
        <v>1949</v>
      </c>
      <c r="C2344" t="s">
        <v>1165</v>
      </c>
      <c r="D2344" s="10">
        <v>7.4</v>
      </c>
    </row>
    <row r="2345" spans="1:4" x14ac:dyDescent="0.25">
      <c r="A2345" t="s">
        <v>2000</v>
      </c>
      <c r="B2345" t="s">
        <v>2002</v>
      </c>
      <c r="C2345" t="s">
        <v>1165</v>
      </c>
      <c r="D2345" s="10">
        <v>7.4</v>
      </c>
    </row>
    <row r="2346" spans="1:4" x14ac:dyDescent="0.25">
      <c r="A2346" t="s">
        <v>2000</v>
      </c>
      <c r="B2346" t="s">
        <v>2002</v>
      </c>
      <c r="C2346" t="s">
        <v>428</v>
      </c>
      <c r="D2346" s="10">
        <v>7.4</v>
      </c>
    </row>
    <row r="2347" spans="1:4" x14ac:dyDescent="0.25">
      <c r="A2347" t="s">
        <v>2000</v>
      </c>
      <c r="B2347" t="s">
        <v>2002</v>
      </c>
      <c r="C2347" t="s">
        <v>5888</v>
      </c>
      <c r="D2347" s="10">
        <v>7.4</v>
      </c>
    </row>
    <row r="2348" spans="1:4" x14ac:dyDescent="0.25">
      <c r="A2348" t="s">
        <v>2000</v>
      </c>
      <c r="B2348" t="s">
        <v>2002</v>
      </c>
      <c r="C2348" t="s">
        <v>6665</v>
      </c>
      <c r="D2348" s="10">
        <v>7.4</v>
      </c>
    </row>
    <row r="2349" spans="1:4" x14ac:dyDescent="0.25">
      <c r="A2349" t="s">
        <v>448</v>
      </c>
      <c r="B2349" t="s">
        <v>2131</v>
      </c>
      <c r="C2349" t="s">
        <v>8145</v>
      </c>
      <c r="D2349" s="10">
        <v>7.4</v>
      </c>
    </row>
    <row r="2350" spans="1:4" x14ac:dyDescent="0.25">
      <c r="A2350" t="s">
        <v>448</v>
      </c>
      <c r="B2350" t="s">
        <v>2131</v>
      </c>
      <c r="C2350" t="s">
        <v>1165</v>
      </c>
      <c r="D2350" s="10">
        <v>7.4</v>
      </c>
    </row>
    <row r="2351" spans="1:4" x14ac:dyDescent="0.25">
      <c r="A2351" t="s">
        <v>448</v>
      </c>
      <c r="B2351" t="s">
        <v>2131</v>
      </c>
      <c r="C2351" t="s">
        <v>3509</v>
      </c>
      <c r="D2351" s="10">
        <v>7.4</v>
      </c>
    </row>
    <row r="2352" spans="1:4" x14ac:dyDescent="0.25">
      <c r="A2352" t="s">
        <v>137</v>
      </c>
      <c r="B2352" t="s">
        <v>2145</v>
      </c>
      <c r="C2352" t="s">
        <v>317</v>
      </c>
      <c r="D2352" s="10">
        <v>7.4</v>
      </c>
    </row>
    <row r="2353" spans="1:4" x14ac:dyDescent="0.25">
      <c r="A2353" t="s">
        <v>137</v>
      </c>
      <c r="B2353" t="s">
        <v>2145</v>
      </c>
      <c r="C2353" t="s">
        <v>676</v>
      </c>
      <c r="D2353" s="10">
        <v>7.4</v>
      </c>
    </row>
    <row r="2354" spans="1:4" x14ac:dyDescent="0.25">
      <c r="A2354" t="s">
        <v>137</v>
      </c>
      <c r="B2354" t="s">
        <v>2145</v>
      </c>
      <c r="C2354" t="s">
        <v>4161</v>
      </c>
      <c r="D2354" s="10">
        <v>7.4</v>
      </c>
    </row>
    <row r="2355" spans="1:4" x14ac:dyDescent="0.25">
      <c r="A2355" t="s">
        <v>137</v>
      </c>
      <c r="B2355" t="s">
        <v>2145</v>
      </c>
      <c r="C2355" t="s">
        <v>5087</v>
      </c>
      <c r="D2355" s="10">
        <v>7.4</v>
      </c>
    </row>
    <row r="2356" spans="1:4" x14ac:dyDescent="0.25">
      <c r="A2356" t="s">
        <v>155</v>
      </c>
      <c r="B2356" t="s">
        <v>2258</v>
      </c>
      <c r="C2356" t="s">
        <v>8145</v>
      </c>
      <c r="D2356" s="10">
        <v>7.4</v>
      </c>
    </row>
    <row r="2357" spans="1:4" x14ac:dyDescent="0.25">
      <c r="A2357" t="s">
        <v>155</v>
      </c>
      <c r="B2357" t="s">
        <v>2258</v>
      </c>
      <c r="C2357" t="s">
        <v>1165</v>
      </c>
      <c r="D2357" s="10">
        <v>7.4</v>
      </c>
    </row>
    <row r="2358" spans="1:4" x14ac:dyDescent="0.25">
      <c r="A2358" t="s">
        <v>155</v>
      </c>
      <c r="B2358" t="s">
        <v>2258</v>
      </c>
      <c r="C2358" t="s">
        <v>6665</v>
      </c>
      <c r="D2358" s="10">
        <v>7.4</v>
      </c>
    </row>
    <row r="2359" spans="1:4" x14ac:dyDescent="0.25">
      <c r="A2359" t="s">
        <v>155</v>
      </c>
      <c r="B2359" t="s">
        <v>2258</v>
      </c>
      <c r="C2359" t="s">
        <v>3509</v>
      </c>
      <c r="D2359" s="10">
        <v>7.4</v>
      </c>
    </row>
    <row r="2360" spans="1:4" x14ac:dyDescent="0.25">
      <c r="A2360" t="s">
        <v>453</v>
      </c>
      <c r="B2360" t="s">
        <v>2356</v>
      </c>
      <c r="C2360" t="s">
        <v>449</v>
      </c>
      <c r="D2360" s="10">
        <v>7.4</v>
      </c>
    </row>
    <row r="2361" spans="1:4" x14ac:dyDescent="0.25">
      <c r="A2361" t="s">
        <v>453</v>
      </c>
      <c r="B2361" t="s">
        <v>2356</v>
      </c>
      <c r="C2361" t="s">
        <v>317</v>
      </c>
      <c r="D2361" s="10">
        <v>7.4</v>
      </c>
    </row>
    <row r="2362" spans="1:4" x14ac:dyDescent="0.25">
      <c r="A2362" t="s">
        <v>453</v>
      </c>
      <c r="B2362" t="s">
        <v>2356</v>
      </c>
      <c r="C2362" t="s">
        <v>1165</v>
      </c>
      <c r="D2362" s="10">
        <v>7.4</v>
      </c>
    </row>
    <row r="2363" spans="1:4" x14ac:dyDescent="0.25">
      <c r="A2363" t="s">
        <v>453</v>
      </c>
      <c r="B2363" t="s">
        <v>2356</v>
      </c>
      <c r="C2363" t="s">
        <v>7682</v>
      </c>
      <c r="D2363" s="10">
        <v>7.4</v>
      </c>
    </row>
    <row r="2364" spans="1:4" x14ac:dyDescent="0.25">
      <c r="A2364" t="s">
        <v>453</v>
      </c>
      <c r="B2364" t="s">
        <v>2356</v>
      </c>
      <c r="C2364" t="s">
        <v>8146</v>
      </c>
      <c r="D2364" s="10">
        <v>7.4</v>
      </c>
    </row>
    <row r="2365" spans="1:4" x14ac:dyDescent="0.25">
      <c r="A2365" t="s">
        <v>903</v>
      </c>
      <c r="B2365" t="s">
        <v>2472</v>
      </c>
      <c r="C2365" t="s">
        <v>1165</v>
      </c>
      <c r="D2365" s="10">
        <v>7.4</v>
      </c>
    </row>
    <row r="2366" spans="1:4" x14ac:dyDescent="0.25">
      <c r="A2366" t="s">
        <v>903</v>
      </c>
      <c r="B2366" t="s">
        <v>2472</v>
      </c>
      <c r="C2366" t="s">
        <v>6665</v>
      </c>
      <c r="D2366" s="10">
        <v>7.4</v>
      </c>
    </row>
    <row r="2367" spans="1:4" x14ac:dyDescent="0.25">
      <c r="A2367" t="s">
        <v>903</v>
      </c>
      <c r="B2367" t="s">
        <v>2472</v>
      </c>
      <c r="C2367" t="s">
        <v>8146</v>
      </c>
      <c r="D2367" s="10">
        <v>7.4</v>
      </c>
    </row>
    <row r="2368" spans="1:4" x14ac:dyDescent="0.25">
      <c r="A2368" t="s">
        <v>2502</v>
      </c>
      <c r="B2368" t="s">
        <v>2504</v>
      </c>
      <c r="C2368" t="s">
        <v>428</v>
      </c>
      <c r="D2368" s="10">
        <v>7.4</v>
      </c>
    </row>
    <row r="2369" spans="1:4" x14ac:dyDescent="0.25">
      <c r="A2369" t="s">
        <v>2502</v>
      </c>
      <c r="B2369" t="s">
        <v>2504</v>
      </c>
      <c r="C2369" t="s">
        <v>2173</v>
      </c>
      <c r="D2369" s="10">
        <v>7.4</v>
      </c>
    </row>
    <row r="2370" spans="1:4" x14ac:dyDescent="0.25">
      <c r="A2370" t="s">
        <v>1671</v>
      </c>
      <c r="B2370" t="s">
        <v>2553</v>
      </c>
      <c r="C2370" t="s">
        <v>676</v>
      </c>
      <c r="D2370" s="10">
        <v>7.4</v>
      </c>
    </row>
    <row r="2371" spans="1:4" x14ac:dyDescent="0.25">
      <c r="A2371" t="s">
        <v>1671</v>
      </c>
      <c r="B2371" t="s">
        <v>2553</v>
      </c>
      <c r="C2371" t="s">
        <v>1165</v>
      </c>
      <c r="D2371" s="10">
        <v>7.4</v>
      </c>
    </row>
    <row r="2372" spans="1:4" x14ac:dyDescent="0.25">
      <c r="A2372" t="s">
        <v>137</v>
      </c>
      <c r="B2372" t="s">
        <v>2592</v>
      </c>
      <c r="C2372" t="s">
        <v>317</v>
      </c>
      <c r="D2372" s="10">
        <v>7.4</v>
      </c>
    </row>
    <row r="2373" spans="1:4" x14ac:dyDescent="0.25">
      <c r="A2373" t="s">
        <v>137</v>
      </c>
      <c r="B2373" t="s">
        <v>2592</v>
      </c>
      <c r="C2373" t="s">
        <v>4512</v>
      </c>
      <c r="D2373" s="10">
        <v>7.4</v>
      </c>
    </row>
    <row r="2374" spans="1:4" x14ac:dyDescent="0.25">
      <c r="A2374" t="s">
        <v>137</v>
      </c>
      <c r="B2374" t="s">
        <v>2592</v>
      </c>
      <c r="C2374" t="s">
        <v>1165</v>
      </c>
      <c r="D2374" s="10">
        <v>7.4</v>
      </c>
    </row>
    <row r="2375" spans="1:4" x14ac:dyDescent="0.25">
      <c r="A2375" t="s">
        <v>137</v>
      </c>
      <c r="B2375" t="s">
        <v>2592</v>
      </c>
      <c r="C2375" t="s">
        <v>3509</v>
      </c>
      <c r="D2375" s="10">
        <v>7.4</v>
      </c>
    </row>
    <row r="2376" spans="1:4" x14ac:dyDescent="0.25">
      <c r="A2376" t="s">
        <v>2768</v>
      </c>
      <c r="B2376" t="s">
        <v>2769</v>
      </c>
      <c r="C2376" t="s">
        <v>1165</v>
      </c>
      <c r="D2376" s="10">
        <v>7.4</v>
      </c>
    </row>
    <row r="2377" spans="1:4" x14ac:dyDescent="0.25">
      <c r="A2377" t="s">
        <v>2768</v>
      </c>
      <c r="B2377" t="s">
        <v>2769</v>
      </c>
      <c r="C2377" t="s">
        <v>6665</v>
      </c>
      <c r="D2377" s="10">
        <v>7.4</v>
      </c>
    </row>
    <row r="2378" spans="1:4" x14ac:dyDescent="0.25">
      <c r="A2378" t="s">
        <v>2775</v>
      </c>
      <c r="B2378" t="s">
        <v>2776</v>
      </c>
      <c r="C2378" t="s">
        <v>449</v>
      </c>
      <c r="D2378" s="10">
        <v>7.4</v>
      </c>
    </row>
    <row r="2379" spans="1:4" x14ac:dyDescent="0.25">
      <c r="A2379" t="s">
        <v>2775</v>
      </c>
      <c r="B2379" t="s">
        <v>2776</v>
      </c>
      <c r="C2379" t="s">
        <v>8145</v>
      </c>
      <c r="D2379" s="10">
        <v>7.4</v>
      </c>
    </row>
    <row r="2380" spans="1:4" x14ac:dyDescent="0.25">
      <c r="A2380" t="s">
        <v>2775</v>
      </c>
      <c r="B2380" t="s">
        <v>2776</v>
      </c>
      <c r="C2380" t="s">
        <v>1165</v>
      </c>
      <c r="D2380" s="10">
        <v>7.4</v>
      </c>
    </row>
    <row r="2381" spans="1:4" x14ac:dyDescent="0.25">
      <c r="A2381" t="s">
        <v>2775</v>
      </c>
      <c r="B2381" t="s">
        <v>2776</v>
      </c>
      <c r="C2381" t="s">
        <v>4161</v>
      </c>
      <c r="D2381" s="10">
        <v>7.4</v>
      </c>
    </row>
    <row r="2382" spans="1:4" x14ac:dyDescent="0.25">
      <c r="A2382" t="s">
        <v>2775</v>
      </c>
      <c r="B2382" t="s">
        <v>2776</v>
      </c>
      <c r="C2382" t="s">
        <v>3509</v>
      </c>
      <c r="D2382" s="10">
        <v>7.4</v>
      </c>
    </row>
    <row r="2383" spans="1:4" x14ac:dyDescent="0.25">
      <c r="A2383" t="s">
        <v>83</v>
      </c>
      <c r="B2383" t="s">
        <v>2814</v>
      </c>
      <c r="C2383" t="s">
        <v>3894</v>
      </c>
      <c r="D2383" s="10">
        <v>7.4</v>
      </c>
    </row>
    <row r="2384" spans="1:4" x14ac:dyDescent="0.25">
      <c r="A2384" t="s">
        <v>83</v>
      </c>
      <c r="B2384" t="s">
        <v>2814</v>
      </c>
      <c r="C2384" t="s">
        <v>1165</v>
      </c>
      <c r="D2384" s="10">
        <v>7.4</v>
      </c>
    </row>
    <row r="2385" spans="1:4" x14ac:dyDescent="0.25">
      <c r="A2385" t="s">
        <v>83</v>
      </c>
      <c r="B2385" t="s">
        <v>2814</v>
      </c>
      <c r="C2385" t="s">
        <v>6133</v>
      </c>
      <c r="D2385" s="10">
        <v>7.4</v>
      </c>
    </row>
    <row r="2386" spans="1:4" x14ac:dyDescent="0.25">
      <c r="A2386" t="s">
        <v>83</v>
      </c>
      <c r="B2386" t="s">
        <v>2814</v>
      </c>
      <c r="C2386" t="s">
        <v>428</v>
      </c>
      <c r="D2386" s="10">
        <v>7.4</v>
      </c>
    </row>
    <row r="2387" spans="1:4" x14ac:dyDescent="0.25">
      <c r="A2387" t="s">
        <v>83</v>
      </c>
      <c r="B2387" t="s">
        <v>2814</v>
      </c>
      <c r="C2387" t="s">
        <v>5888</v>
      </c>
      <c r="D2387" s="10">
        <v>7.4</v>
      </c>
    </row>
    <row r="2388" spans="1:4" x14ac:dyDescent="0.25">
      <c r="A2388" t="s">
        <v>83</v>
      </c>
      <c r="B2388" t="s">
        <v>2814</v>
      </c>
      <c r="C2388" t="s">
        <v>6665</v>
      </c>
      <c r="D2388" s="10">
        <v>7.4</v>
      </c>
    </row>
    <row r="2389" spans="1:4" x14ac:dyDescent="0.25">
      <c r="A2389" t="s">
        <v>2875</v>
      </c>
      <c r="B2389" t="s">
        <v>2876</v>
      </c>
      <c r="C2389" t="s">
        <v>8145</v>
      </c>
      <c r="D2389" s="10">
        <v>7.4</v>
      </c>
    </row>
    <row r="2390" spans="1:4" x14ac:dyDescent="0.25">
      <c r="A2390" t="s">
        <v>2875</v>
      </c>
      <c r="B2390" t="s">
        <v>2876</v>
      </c>
      <c r="C2390" t="s">
        <v>1165</v>
      </c>
      <c r="D2390" s="10">
        <v>7.4</v>
      </c>
    </row>
    <row r="2391" spans="1:4" x14ac:dyDescent="0.25">
      <c r="A2391" t="s">
        <v>2875</v>
      </c>
      <c r="B2391" t="s">
        <v>2876</v>
      </c>
      <c r="C2391" t="s">
        <v>6665</v>
      </c>
      <c r="D2391" s="10">
        <v>7.4</v>
      </c>
    </row>
    <row r="2392" spans="1:4" x14ac:dyDescent="0.25">
      <c r="A2392" t="s">
        <v>2875</v>
      </c>
      <c r="B2392" t="s">
        <v>2876</v>
      </c>
      <c r="C2392" t="s">
        <v>3509</v>
      </c>
      <c r="D2392" s="10">
        <v>7.4</v>
      </c>
    </row>
    <row r="2393" spans="1:4" x14ac:dyDescent="0.25">
      <c r="A2393" t="s">
        <v>35</v>
      </c>
      <c r="B2393" t="s">
        <v>3003</v>
      </c>
      <c r="C2393" t="s">
        <v>449</v>
      </c>
      <c r="D2393" s="10">
        <v>7.4</v>
      </c>
    </row>
    <row r="2394" spans="1:4" x14ac:dyDescent="0.25">
      <c r="A2394" t="s">
        <v>35</v>
      </c>
      <c r="B2394" t="s">
        <v>3003</v>
      </c>
      <c r="C2394" t="s">
        <v>2173</v>
      </c>
      <c r="D2394" s="10">
        <v>7.4</v>
      </c>
    </row>
    <row r="2395" spans="1:4" x14ac:dyDescent="0.25">
      <c r="A2395" t="s">
        <v>35</v>
      </c>
      <c r="B2395" t="s">
        <v>3003</v>
      </c>
      <c r="C2395" t="s">
        <v>3509</v>
      </c>
      <c r="D2395" s="10">
        <v>7.4</v>
      </c>
    </row>
    <row r="2396" spans="1:4" x14ac:dyDescent="0.25">
      <c r="A2396" t="s">
        <v>2171</v>
      </c>
      <c r="B2396" t="s">
        <v>3057</v>
      </c>
      <c r="C2396" t="s">
        <v>1165</v>
      </c>
      <c r="D2396" s="10">
        <v>7.4</v>
      </c>
    </row>
    <row r="2397" spans="1:4" x14ac:dyDescent="0.25">
      <c r="A2397" t="s">
        <v>3059</v>
      </c>
      <c r="B2397" t="s">
        <v>3060</v>
      </c>
      <c r="C2397" t="s">
        <v>317</v>
      </c>
      <c r="D2397" s="10">
        <v>7.4</v>
      </c>
    </row>
    <row r="2398" spans="1:4" x14ac:dyDescent="0.25">
      <c r="A2398" t="s">
        <v>3059</v>
      </c>
      <c r="B2398" t="s">
        <v>3060</v>
      </c>
      <c r="C2398" t="s">
        <v>1165</v>
      </c>
      <c r="D2398" s="10">
        <v>7.4</v>
      </c>
    </row>
    <row r="2399" spans="1:4" x14ac:dyDescent="0.25">
      <c r="A2399" t="s">
        <v>3059</v>
      </c>
      <c r="B2399" t="s">
        <v>3060</v>
      </c>
      <c r="C2399" t="s">
        <v>7682</v>
      </c>
      <c r="D2399" s="10">
        <v>7.4</v>
      </c>
    </row>
    <row r="2400" spans="1:4" x14ac:dyDescent="0.25">
      <c r="A2400" t="s">
        <v>3061</v>
      </c>
      <c r="B2400" t="s">
        <v>3062</v>
      </c>
      <c r="C2400" t="s">
        <v>8145</v>
      </c>
      <c r="D2400" s="10">
        <v>7.4</v>
      </c>
    </row>
    <row r="2401" spans="1:4" x14ac:dyDescent="0.25">
      <c r="A2401" t="s">
        <v>3061</v>
      </c>
      <c r="B2401" t="s">
        <v>3062</v>
      </c>
      <c r="C2401" t="s">
        <v>1165</v>
      </c>
      <c r="D2401" s="10">
        <v>7.4</v>
      </c>
    </row>
    <row r="2402" spans="1:4" x14ac:dyDescent="0.25">
      <c r="A2402" t="s">
        <v>3061</v>
      </c>
      <c r="B2402" t="s">
        <v>3062</v>
      </c>
      <c r="C2402" t="s">
        <v>6665</v>
      </c>
      <c r="D2402" s="10">
        <v>7.4</v>
      </c>
    </row>
    <row r="2403" spans="1:4" x14ac:dyDescent="0.25">
      <c r="A2403" t="s">
        <v>3061</v>
      </c>
      <c r="B2403" t="s">
        <v>3062</v>
      </c>
      <c r="C2403" t="s">
        <v>3509</v>
      </c>
      <c r="D2403" s="10">
        <v>7.4</v>
      </c>
    </row>
    <row r="2404" spans="1:4" x14ac:dyDescent="0.25">
      <c r="A2404" t="s">
        <v>235</v>
      </c>
      <c r="B2404" t="s">
        <v>3082</v>
      </c>
      <c r="C2404" t="s">
        <v>317</v>
      </c>
      <c r="D2404" s="10">
        <v>7.4</v>
      </c>
    </row>
    <row r="2405" spans="1:4" x14ac:dyDescent="0.25">
      <c r="A2405" t="s">
        <v>235</v>
      </c>
      <c r="B2405" t="s">
        <v>3082</v>
      </c>
      <c r="C2405" t="s">
        <v>1165</v>
      </c>
      <c r="D2405" s="10">
        <v>7.4</v>
      </c>
    </row>
    <row r="2406" spans="1:4" x14ac:dyDescent="0.25">
      <c r="A2406" t="s">
        <v>235</v>
      </c>
      <c r="B2406" t="s">
        <v>3082</v>
      </c>
      <c r="C2406" t="s">
        <v>6133</v>
      </c>
      <c r="D2406" s="10">
        <v>7.4</v>
      </c>
    </row>
    <row r="2407" spans="1:4" x14ac:dyDescent="0.25">
      <c r="A2407" t="s">
        <v>235</v>
      </c>
      <c r="B2407" t="s">
        <v>3082</v>
      </c>
      <c r="C2407" t="s">
        <v>428</v>
      </c>
      <c r="D2407" s="10">
        <v>7.4</v>
      </c>
    </row>
    <row r="2408" spans="1:4" x14ac:dyDescent="0.25">
      <c r="A2408" t="s">
        <v>2980</v>
      </c>
      <c r="B2408" t="s">
        <v>3120</v>
      </c>
      <c r="C2408" t="s">
        <v>1165</v>
      </c>
      <c r="D2408" s="10">
        <v>7.4</v>
      </c>
    </row>
    <row r="2409" spans="1:4" x14ac:dyDescent="0.25">
      <c r="A2409" t="s">
        <v>2980</v>
      </c>
      <c r="B2409" t="s">
        <v>3120</v>
      </c>
      <c r="C2409" t="s">
        <v>7682</v>
      </c>
      <c r="D2409" s="10">
        <v>7.4</v>
      </c>
    </row>
    <row r="2410" spans="1:4" x14ac:dyDescent="0.25">
      <c r="A2410" t="s">
        <v>2980</v>
      </c>
      <c r="B2410" t="s">
        <v>3120</v>
      </c>
      <c r="C2410" t="s">
        <v>8146</v>
      </c>
      <c r="D2410" s="10">
        <v>7.4</v>
      </c>
    </row>
    <row r="2411" spans="1:4" x14ac:dyDescent="0.25">
      <c r="A2411" t="s">
        <v>2980</v>
      </c>
      <c r="B2411" t="s">
        <v>3505</v>
      </c>
      <c r="C2411" t="s">
        <v>4512</v>
      </c>
      <c r="D2411" s="10">
        <v>7.4</v>
      </c>
    </row>
    <row r="2412" spans="1:4" x14ac:dyDescent="0.25">
      <c r="A2412" t="s">
        <v>2980</v>
      </c>
      <c r="B2412" t="s">
        <v>3505</v>
      </c>
      <c r="C2412" t="s">
        <v>1165</v>
      </c>
      <c r="D2412" s="10">
        <v>7.4</v>
      </c>
    </row>
    <row r="2413" spans="1:4" x14ac:dyDescent="0.25">
      <c r="A2413" t="s">
        <v>2980</v>
      </c>
      <c r="B2413" t="s">
        <v>3505</v>
      </c>
      <c r="C2413" t="s">
        <v>6665</v>
      </c>
      <c r="D2413" s="10">
        <v>7.4</v>
      </c>
    </row>
    <row r="2414" spans="1:4" x14ac:dyDescent="0.25">
      <c r="A2414" t="s">
        <v>670</v>
      </c>
      <c r="B2414" t="s">
        <v>3563</v>
      </c>
      <c r="C2414" t="s">
        <v>676</v>
      </c>
      <c r="D2414" s="10">
        <v>7.4</v>
      </c>
    </row>
    <row r="2415" spans="1:4" x14ac:dyDescent="0.25">
      <c r="A2415" t="s">
        <v>3760</v>
      </c>
      <c r="B2415" t="s">
        <v>3762</v>
      </c>
      <c r="C2415" t="s">
        <v>8145</v>
      </c>
      <c r="D2415" s="10">
        <v>7.4</v>
      </c>
    </row>
    <row r="2416" spans="1:4" x14ac:dyDescent="0.25">
      <c r="A2416" t="s">
        <v>3760</v>
      </c>
      <c r="B2416" t="s">
        <v>3762</v>
      </c>
      <c r="C2416" t="s">
        <v>3034</v>
      </c>
      <c r="D2416" s="10">
        <v>7.4</v>
      </c>
    </row>
    <row r="2417" spans="1:4" x14ac:dyDescent="0.25">
      <c r="A2417" t="s">
        <v>3760</v>
      </c>
      <c r="B2417" t="s">
        <v>3762</v>
      </c>
      <c r="C2417" t="s">
        <v>8147</v>
      </c>
      <c r="D2417" s="10">
        <v>7.4</v>
      </c>
    </row>
    <row r="2418" spans="1:4" x14ac:dyDescent="0.25">
      <c r="A2418" t="s">
        <v>2790</v>
      </c>
      <c r="B2418" t="s">
        <v>3794</v>
      </c>
      <c r="C2418" t="s">
        <v>676</v>
      </c>
      <c r="D2418" s="10">
        <v>7.4</v>
      </c>
    </row>
    <row r="2419" spans="1:4" x14ac:dyDescent="0.25">
      <c r="A2419" t="s">
        <v>3821</v>
      </c>
      <c r="B2419" t="s">
        <v>3823</v>
      </c>
      <c r="C2419" t="s">
        <v>4512</v>
      </c>
      <c r="D2419" s="10">
        <v>7.4</v>
      </c>
    </row>
    <row r="2420" spans="1:4" x14ac:dyDescent="0.25">
      <c r="A2420" t="s">
        <v>3821</v>
      </c>
      <c r="B2420" t="s">
        <v>3823</v>
      </c>
      <c r="C2420" t="s">
        <v>676</v>
      </c>
      <c r="D2420" s="10">
        <v>7.4</v>
      </c>
    </row>
    <row r="2421" spans="1:4" x14ac:dyDescent="0.25">
      <c r="A2421" t="s">
        <v>3821</v>
      </c>
      <c r="B2421" t="s">
        <v>3823</v>
      </c>
      <c r="C2421" t="s">
        <v>1165</v>
      </c>
      <c r="D2421" s="10">
        <v>7.4</v>
      </c>
    </row>
    <row r="2422" spans="1:4" x14ac:dyDescent="0.25">
      <c r="A2422" t="s">
        <v>3821</v>
      </c>
      <c r="B2422" t="s">
        <v>3823</v>
      </c>
      <c r="C2422" t="s">
        <v>7682</v>
      </c>
      <c r="D2422" s="10">
        <v>7.4</v>
      </c>
    </row>
    <row r="2423" spans="1:4" x14ac:dyDescent="0.25">
      <c r="A2423" t="s">
        <v>3821</v>
      </c>
      <c r="B2423" t="s">
        <v>3823</v>
      </c>
      <c r="C2423" t="s">
        <v>4056</v>
      </c>
      <c r="D2423" s="10">
        <v>7.4</v>
      </c>
    </row>
    <row r="2424" spans="1:4" x14ac:dyDescent="0.25">
      <c r="A2424" t="s">
        <v>3821</v>
      </c>
      <c r="B2424" t="s">
        <v>3823</v>
      </c>
      <c r="C2424" t="s">
        <v>5888</v>
      </c>
      <c r="D2424" s="10">
        <v>7.4</v>
      </c>
    </row>
    <row r="2425" spans="1:4" x14ac:dyDescent="0.25">
      <c r="A2425" t="s">
        <v>3824</v>
      </c>
      <c r="B2425" t="s">
        <v>3825</v>
      </c>
      <c r="C2425" t="s">
        <v>1165</v>
      </c>
      <c r="D2425" s="10">
        <v>7.4</v>
      </c>
    </row>
    <row r="2426" spans="1:4" x14ac:dyDescent="0.25">
      <c r="A2426" t="s">
        <v>3824</v>
      </c>
      <c r="B2426" t="s">
        <v>3825</v>
      </c>
      <c r="C2426" t="s">
        <v>8146</v>
      </c>
      <c r="D2426" s="10">
        <v>7.4</v>
      </c>
    </row>
    <row r="2427" spans="1:4" x14ac:dyDescent="0.25">
      <c r="A2427" t="s">
        <v>3350</v>
      </c>
      <c r="B2427" t="s">
        <v>3854</v>
      </c>
      <c r="C2427" t="s">
        <v>8145</v>
      </c>
      <c r="D2427" s="10">
        <v>7.4</v>
      </c>
    </row>
    <row r="2428" spans="1:4" x14ac:dyDescent="0.25">
      <c r="A2428" t="s">
        <v>3350</v>
      </c>
      <c r="B2428" t="s">
        <v>3854</v>
      </c>
      <c r="C2428" t="s">
        <v>1165</v>
      </c>
      <c r="D2428" s="10">
        <v>7.4</v>
      </c>
    </row>
    <row r="2429" spans="1:4" x14ac:dyDescent="0.25">
      <c r="A2429" t="s">
        <v>3350</v>
      </c>
      <c r="B2429" t="s">
        <v>3854</v>
      </c>
      <c r="C2429" t="s">
        <v>5087</v>
      </c>
      <c r="D2429" s="10">
        <v>7.4</v>
      </c>
    </row>
    <row r="2430" spans="1:4" x14ac:dyDescent="0.25">
      <c r="A2430" t="s">
        <v>3522</v>
      </c>
      <c r="B2430" t="s">
        <v>3902</v>
      </c>
      <c r="C2430" t="s">
        <v>449</v>
      </c>
      <c r="D2430" s="10">
        <v>7.4</v>
      </c>
    </row>
    <row r="2431" spans="1:4" x14ac:dyDescent="0.25">
      <c r="A2431" t="s">
        <v>3522</v>
      </c>
      <c r="B2431" t="s">
        <v>3902</v>
      </c>
      <c r="C2431" t="s">
        <v>4512</v>
      </c>
      <c r="D2431" s="10">
        <v>7.4</v>
      </c>
    </row>
    <row r="2432" spans="1:4" x14ac:dyDescent="0.25">
      <c r="A2432" t="s">
        <v>3522</v>
      </c>
      <c r="B2432" t="s">
        <v>3902</v>
      </c>
      <c r="C2432" t="s">
        <v>8145</v>
      </c>
      <c r="D2432" s="10">
        <v>7.4</v>
      </c>
    </row>
    <row r="2433" spans="1:4" x14ac:dyDescent="0.25">
      <c r="A2433" t="s">
        <v>3522</v>
      </c>
      <c r="B2433" t="s">
        <v>3902</v>
      </c>
      <c r="C2433" t="s">
        <v>1165</v>
      </c>
      <c r="D2433" s="10">
        <v>7.4</v>
      </c>
    </row>
    <row r="2434" spans="1:4" x14ac:dyDescent="0.25">
      <c r="A2434" t="s">
        <v>773</v>
      </c>
      <c r="B2434" t="s">
        <v>4020</v>
      </c>
      <c r="C2434" t="s">
        <v>8143</v>
      </c>
      <c r="D2434" s="10">
        <v>7.4</v>
      </c>
    </row>
    <row r="2435" spans="1:4" x14ac:dyDescent="0.25">
      <c r="A2435" t="s">
        <v>773</v>
      </c>
      <c r="B2435" t="s">
        <v>4020</v>
      </c>
      <c r="C2435" t="s">
        <v>3509</v>
      </c>
      <c r="D2435" s="10">
        <v>7.4</v>
      </c>
    </row>
    <row r="2436" spans="1:4" x14ac:dyDescent="0.25">
      <c r="A2436" t="s">
        <v>2124</v>
      </c>
      <c r="B2436" t="s">
        <v>4041</v>
      </c>
      <c r="C2436" t="s">
        <v>4512</v>
      </c>
      <c r="D2436" s="10">
        <v>7.4</v>
      </c>
    </row>
    <row r="2437" spans="1:4" x14ac:dyDescent="0.25">
      <c r="A2437" t="s">
        <v>2124</v>
      </c>
      <c r="B2437" t="s">
        <v>4041</v>
      </c>
      <c r="C2437" t="s">
        <v>1165</v>
      </c>
      <c r="D2437" s="10">
        <v>7.4</v>
      </c>
    </row>
    <row r="2438" spans="1:4" x14ac:dyDescent="0.25">
      <c r="A2438" t="s">
        <v>2124</v>
      </c>
      <c r="B2438" t="s">
        <v>4041</v>
      </c>
      <c r="C2438" t="s">
        <v>4056</v>
      </c>
      <c r="D2438" s="10">
        <v>7.4</v>
      </c>
    </row>
    <row r="2439" spans="1:4" x14ac:dyDescent="0.25">
      <c r="A2439" t="s">
        <v>2124</v>
      </c>
      <c r="B2439" t="s">
        <v>4041</v>
      </c>
      <c r="C2439" t="s">
        <v>6665</v>
      </c>
      <c r="D2439" s="10">
        <v>7.4</v>
      </c>
    </row>
    <row r="2440" spans="1:4" x14ac:dyDescent="0.25">
      <c r="A2440" t="s">
        <v>2890</v>
      </c>
      <c r="B2440" t="s">
        <v>4115</v>
      </c>
      <c r="C2440" t="s">
        <v>4512</v>
      </c>
      <c r="D2440" s="10">
        <v>7.4</v>
      </c>
    </row>
    <row r="2441" spans="1:4" x14ac:dyDescent="0.25">
      <c r="A2441" t="s">
        <v>2890</v>
      </c>
      <c r="B2441" t="s">
        <v>4115</v>
      </c>
      <c r="C2441" t="s">
        <v>1165</v>
      </c>
      <c r="D2441" s="10">
        <v>7.4</v>
      </c>
    </row>
    <row r="2442" spans="1:4" x14ac:dyDescent="0.25">
      <c r="A2442" t="s">
        <v>2890</v>
      </c>
      <c r="B2442" t="s">
        <v>4115</v>
      </c>
      <c r="C2442" t="s">
        <v>8144</v>
      </c>
      <c r="D2442" s="10">
        <v>7.4</v>
      </c>
    </row>
    <row r="2443" spans="1:4" x14ac:dyDescent="0.25">
      <c r="A2443" t="s">
        <v>4143</v>
      </c>
      <c r="B2443" t="s">
        <v>4144</v>
      </c>
      <c r="C2443" t="s">
        <v>449</v>
      </c>
      <c r="D2443" s="10">
        <v>7.4</v>
      </c>
    </row>
    <row r="2444" spans="1:4" x14ac:dyDescent="0.25">
      <c r="A2444" t="s">
        <v>4143</v>
      </c>
      <c r="B2444" t="s">
        <v>4144</v>
      </c>
      <c r="C2444" t="s">
        <v>8145</v>
      </c>
      <c r="D2444" s="10">
        <v>7.4</v>
      </c>
    </row>
    <row r="2445" spans="1:4" x14ac:dyDescent="0.25">
      <c r="A2445" t="s">
        <v>4143</v>
      </c>
      <c r="B2445" t="s">
        <v>4144</v>
      </c>
      <c r="C2445" t="s">
        <v>1165</v>
      </c>
      <c r="D2445" s="10">
        <v>7.4</v>
      </c>
    </row>
    <row r="2446" spans="1:4" x14ac:dyDescent="0.25">
      <c r="A2446" t="s">
        <v>4143</v>
      </c>
      <c r="B2446" t="s">
        <v>4144</v>
      </c>
      <c r="C2446" t="s">
        <v>3509</v>
      </c>
      <c r="D2446" s="10">
        <v>7.4</v>
      </c>
    </row>
    <row r="2447" spans="1:4" x14ac:dyDescent="0.25">
      <c r="A2447" t="s">
        <v>251</v>
      </c>
      <c r="B2447" t="s">
        <v>4169</v>
      </c>
      <c r="C2447" t="s">
        <v>8145</v>
      </c>
      <c r="D2447" s="10">
        <v>7.4</v>
      </c>
    </row>
    <row r="2448" spans="1:4" x14ac:dyDescent="0.25">
      <c r="A2448" t="s">
        <v>251</v>
      </c>
      <c r="B2448" t="s">
        <v>4169</v>
      </c>
      <c r="C2448" t="s">
        <v>1165</v>
      </c>
      <c r="D2448" s="10">
        <v>7.4</v>
      </c>
    </row>
    <row r="2449" spans="1:4" x14ac:dyDescent="0.25">
      <c r="A2449" t="s">
        <v>762</v>
      </c>
      <c r="B2449" t="s">
        <v>4275</v>
      </c>
      <c r="C2449" t="s">
        <v>676</v>
      </c>
      <c r="D2449" s="10">
        <v>7.4</v>
      </c>
    </row>
    <row r="2450" spans="1:4" x14ac:dyDescent="0.25">
      <c r="A2450" t="s">
        <v>762</v>
      </c>
      <c r="B2450" t="s">
        <v>4275</v>
      </c>
      <c r="C2450" t="s">
        <v>1165</v>
      </c>
      <c r="D2450" s="10">
        <v>7.4</v>
      </c>
    </row>
    <row r="2451" spans="1:4" x14ac:dyDescent="0.25">
      <c r="A2451" t="s">
        <v>762</v>
      </c>
      <c r="B2451" t="s">
        <v>4275</v>
      </c>
      <c r="C2451" t="s">
        <v>6665</v>
      </c>
      <c r="D2451" s="10">
        <v>7.4</v>
      </c>
    </row>
    <row r="2452" spans="1:4" x14ac:dyDescent="0.25">
      <c r="A2452" t="s">
        <v>1436</v>
      </c>
      <c r="B2452" t="s">
        <v>4295</v>
      </c>
      <c r="C2452" t="s">
        <v>317</v>
      </c>
      <c r="D2452" s="10">
        <v>7.4</v>
      </c>
    </row>
    <row r="2453" spans="1:4" x14ac:dyDescent="0.25">
      <c r="A2453" t="s">
        <v>1436</v>
      </c>
      <c r="B2453" t="s">
        <v>4295</v>
      </c>
      <c r="C2453" t="s">
        <v>676</v>
      </c>
      <c r="D2453" s="10">
        <v>7.4</v>
      </c>
    </row>
    <row r="2454" spans="1:4" x14ac:dyDescent="0.25">
      <c r="A2454" t="s">
        <v>1861</v>
      </c>
      <c r="B2454" t="s">
        <v>4353</v>
      </c>
      <c r="C2454" t="s">
        <v>449</v>
      </c>
      <c r="D2454" s="10">
        <v>7.4</v>
      </c>
    </row>
    <row r="2455" spans="1:4" x14ac:dyDescent="0.25">
      <c r="A2455" t="s">
        <v>1861</v>
      </c>
      <c r="B2455" t="s">
        <v>4353</v>
      </c>
      <c r="C2455" t="s">
        <v>676</v>
      </c>
      <c r="D2455" s="10">
        <v>7.4</v>
      </c>
    </row>
    <row r="2456" spans="1:4" x14ac:dyDescent="0.25">
      <c r="A2456" t="s">
        <v>1861</v>
      </c>
      <c r="B2456" t="s">
        <v>4353</v>
      </c>
      <c r="C2456" t="s">
        <v>8145</v>
      </c>
      <c r="D2456" s="10">
        <v>7.4</v>
      </c>
    </row>
    <row r="2457" spans="1:4" x14ac:dyDescent="0.25">
      <c r="A2457" t="s">
        <v>1861</v>
      </c>
      <c r="B2457" t="s">
        <v>4353</v>
      </c>
      <c r="C2457" t="s">
        <v>6665</v>
      </c>
      <c r="D2457" s="10">
        <v>7.4</v>
      </c>
    </row>
    <row r="2458" spans="1:4" x14ac:dyDescent="0.25">
      <c r="A2458" t="s">
        <v>1861</v>
      </c>
      <c r="B2458" t="s">
        <v>4353</v>
      </c>
      <c r="C2458" t="s">
        <v>3509</v>
      </c>
      <c r="D2458" s="10">
        <v>7.4</v>
      </c>
    </row>
    <row r="2459" spans="1:4" x14ac:dyDescent="0.25">
      <c r="A2459" t="s">
        <v>4434</v>
      </c>
      <c r="B2459" t="s">
        <v>4435</v>
      </c>
      <c r="C2459" t="s">
        <v>428</v>
      </c>
      <c r="D2459" s="10">
        <v>7.4</v>
      </c>
    </row>
    <row r="2460" spans="1:4" x14ac:dyDescent="0.25">
      <c r="A2460" t="s">
        <v>4434</v>
      </c>
      <c r="B2460" t="s">
        <v>4435</v>
      </c>
      <c r="C2460" t="s">
        <v>6665</v>
      </c>
      <c r="D2460" s="10">
        <v>7.4</v>
      </c>
    </row>
    <row r="2461" spans="1:4" x14ac:dyDescent="0.25">
      <c r="A2461" t="s">
        <v>4528</v>
      </c>
      <c r="B2461" t="s">
        <v>4529</v>
      </c>
      <c r="C2461" t="s">
        <v>1165</v>
      </c>
      <c r="D2461" s="10">
        <v>7.4</v>
      </c>
    </row>
    <row r="2462" spans="1:4" x14ac:dyDescent="0.25">
      <c r="A2462" t="s">
        <v>3840</v>
      </c>
      <c r="B2462" t="s">
        <v>4608</v>
      </c>
      <c r="C2462" t="s">
        <v>1165</v>
      </c>
      <c r="D2462" s="10">
        <v>7.4</v>
      </c>
    </row>
    <row r="2463" spans="1:4" x14ac:dyDescent="0.25">
      <c r="A2463" t="s">
        <v>3840</v>
      </c>
      <c r="B2463" t="s">
        <v>4608</v>
      </c>
      <c r="C2463" t="s">
        <v>6665</v>
      </c>
      <c r="D2463" s="10">
        <v>7.4</v>
      </c>
    </row>
    <row r="2464" spans="1:4" x14ac:dyDescent="0.25">
      <c r="A2464" t="s">
        <v>3079</v>
      </c>
      <c r="B2464" t="s">
        <v>4610</v>
      </c>
      <c r="C2464" t="s">
        <v>4512</v>
      </c>
      <c r="D2464" s="10">
        <v>7.4</v>
      </c>
    </row>
    <row r="2465" spans="1:4" x14ac:dyDescent="0.25">
      <c r="A2465" t="s">
        <v>3079</v>
      </c>
      <c r="B2465" t="s">
        <v>4610</v>
      </c>
      <c r="C2465" t="s">
        <v>1165</v>
      </c>
      <c r="D2465" s="10">
        <v>7.4</v>
      </c>
    </row>
    <row r="2466" spans="1:4" x14ac:dyDescent="0.25">
      <c r="A2466" t="s">
        <v>1229</v>
      </c>
      <c r="B2466" t="s">
        <v>4728</v>
      </c>
      <c r="C2466" t="s">
        <v>676</v>
      </c>
      <c r="D2466" s="10">
        <v>7.4</v>
      </c>
    </row>
    <row r="2467" spans="1:4" x14ac:dyDescent="0.25">
      <c r="A2467" t="s">
        <v>1229</v>
      </c>
      <c r="B2467" t="s">
        <v>4728</v>
      </c>
      <c r="C2467" t="s">
        <v>1165</v>
      </c>
      <c r="D2467" s="10">
        <v>7.4</v>
      </c>
    </row>
    <row r="2468" spans="1:4" x14ac:dyDescent="0.25">
      <c r="A2468" t="s">
        <v>1229</v>
      </c>
      <c r="B2468" t="s">
        <v>4728</v>
      </c>
      <c r="C2468" t="s">
        <v>6665</v>
      </c>
      <c r="D2468" s="10">
        <v>7.4</v>
      </c>
    </row>
    <row r="2469" spans="1:4" x14ac:dyDescent="0.25">
      <c r="A2469" t="s">
        <v>366</v>
      </c>
      <c r="B2469" t="s">
        <v>4760</v>
      </c>
      <c r="C2469" t="s">
        <v>8145</v>
      </c>
      <c r="D2469" s="10">
        <v>7.4</v>
      </c>
    </row>
    <row r="2470" spans="1:4" x14ac:dyDescent="0.25">
      <c r="A2470" t="s">
        <v>366</v>
      </c>
      <c r="B2470" t="s">
        <v>4760</v>
      </c>
      <c r="C2470" t="s">
        <v>1165</v>
      </c>
      <c r="D2470" s="10">
        <v>7.4</v>
      </c>
    </row>
    <row r="2471" spans="1:4" x14ac:dyDescent="0.25">
      <c r="A2471" t="s">
        <v>366</v>
      </c>
      <c r="B2471" t="s">
        <v>4760</v>
      </c>
      <c r="C2471" t="s">
        <v>6665</v>
      </c>
      <c r="D2471" s="10">
        <v>7.4</v>
      </c>
    </row>
    <row r="2472" spans="1:4" x14ac:dyDescent="0.25">
      <c r="A2472" t="s">
        <v>366</v>
      </c>
      <c r="B2472" t="s">
        <v>4760</v>
      </c>
      <c r="C2472" t="s">
        <v>3509</v>
      </c>
      <c r="D2472" s="10">
        <v>7.4</v>
      </c>
    </row>
    <row r="2473" spans="1:4" x14ac:dyDescent="0.25">
      <c r="A2473" t="s">
        <v>2000</v>
      </c>
      <c r="B2473" t="s">
        <v>4792</v>
      </c>
      <c r="C2473" t="s">
        <v>4512</v>
      </c>
      <c r="D2473" s="10">
        <v>7.4</v>
      </c>
    </row>
    <row r="2474" spans="1:4" x14ac:dyDescent="0.25">
      <c r="A2474" t="s">
        <v>2000</v>
      </c>
      <c r="B2474" t="s">
        <v>4792</v>
      </c>
      <c r="C2474" t="s">
        <v>1165</v>
      </c>
      <c r="D2474" s="10">
        <v>7.4</v>
      </c>
    </row>
    <row r="2475" spans="1:4" x14ac:dyDescent="0.25">
      <c r="A2475" t="s">
        <v>2000</v>
      </c>
      <c r="B2475" t="s">
        <v>4792</v>
      </c>
      <c r="C2475" t="s">
        <v>6665</v>
      </c>
      <c r="D2475" s="10">
        <v>7.4</v>
      </c>
    </row>
    <row r="2476" spans="1:4" x14ac:dyDescent="0.25">
      <c r="A2476" t="s">
        <v>1513</v>
      </c>
      <c r="B2476" t="s">
        <v>4797</v>
      </c>
      <c r="C2476" t="s">
        <v>8145</v>
      </c>
      <c r="D2476" s="10">
        <v>7.4</v>
      </c>
    </row>
    <row r="2477" spans="1:4" x14ac:dyDescent="0.25">
      <c r="A2477" t="s">
        <v>1513</v>
      </c>
      <c r="B2477" t="s">
        <v>4797</v>
      </c>
      <c r="C2477" t="s">
        <v>1165</v>
      </c>
      <c r="D2477" s="10">
        <v>7.4</v>
      </c>
    </row>
    <row r="2478" spans="1:4" x14ac:dyDescent="0.25">
      <c r="A2478" t="s">
        <v>895</v>
      </c>
      <c r="B2478" t="s">
        <v>4929</v>
      </c>
      <c r="C2478" t="s">
        <v>1165</v>
      </c>
      <c r="D2478" s="10">
        <v>7.4</v>
      </c>
    </row>
    <row r="2479" spans="1:4" x14ac:dyDescent="0.25">
      <c r="A2479" t="s">
        <v>895</v>
      </c>
      <c r="B2479" t="s">
        <v>4929</v>
      </c>
      <c r="C2479" t="s">
        <v>6665</v>
      </c>
      <c r="D2479" s="10">
        <v>7.4</v>
      </c>
    </row>
    <row r="2480" spans="1:4" x14ac:dyDescent="0.25">
      <c r="A2480" t="s">
        <v>2409</v>
      </c>
      <c r="B2480" t="s">
        <v>4964</v>
      </c>
      <c r="C2480" t="s">
        <v>1165</v>
      </c>
      <c r="D2480" s="10">
        <v>7.4</v>
      </c>
    </row>
    <row r="2481" spans="1:4" x14ac:dyDescent="0.25">
      <c r="A2481" t="s">
        <v>2409</v>
      </c>
      <c r="B2481" t="s">
        <v>4964</v>
      </c>
      <c r="C2481" t="s">
        <v>4056</v>
      </c>
      <c r="D2481" s="10">
        <v>7.4</v>
      </c>
    </row>
    <row r="2482" spans="1:4" x14ac:dyDescent="0.25">
      <c r="A2482" t="s">
        <v>2502</v>
      </c>
      <c r="B2482" t="s">
        <v>2504</v>
      </c>
      <c r="C2482" t="s">
        <v>428</v>
      </c>
      <c r="D2482" s="10">
        <v>7.4</v>
      </c>
    </row>
    <row r="2483" spans="1:4" x14ac:dyDescent="0.25">
      <c r="A2483" t="s">
        <v>2502</v>
      </c>
      <c r="B2483" t="s">
        <v>2504</v>
      </c>
      <c r="C2483" t="s">
        <v>2173</v>
      </c>
      <c r="D2483" s="10">
        <v>7.4</v>
      </c>
    </row>
    <row r="2484" spans="1:4" x14ac:dyDescent="0.25">
      <c r="A2484" t="s">
        <v>5004</v>
      </c>
      <c r="B2484" t="s">
        <v>5005</v>
      </c>
      <c r="C2484" t="s">
        <v>676</v>
      </c>
      <c r="D2484" s="10">
        <v>7.4</v>
      </c>
    </row>
    <row r="2485" spans="1:4" x14ac:dyDescent="0.25">
      <c r="A2485" t="s">
        <v>5004</v>
      </c>
      <c r="B2485" t="s">
        <v>5005</v>
      </c>
      <c r="C2485" t="s">
        <v>1165</v>
      </c>
      <c r="D2485" s="10">
        <v>7.4</v>
      </c>
    </row>
    <row r="2486" spans="1:4" x14ac:dyDescent="0.25">
      <c r="A2486" t="s">
        <v>5004</v>
      </c>
      <c r="B2486" t="s">
        <v>5005</v>
      </c>
      <c r="C2486" t="s">
        <v>4056</v>
      </c>
      <c r="D2486" s="10">
        <v>7.4</v>
      </c>
    </row>
    <row r="2487" spans="1:4" x14ac:dyDescent="0.25">
      <c r="A2487" t="s">
        <v>2416</v>
      </c>
      <c r="B2487" t="s">
        <v>5048</v>
      </c>
      <c r="C2487" t="s">
        <v>317</v>
      </c>
      <c r="D2487" s="10">
        <v>7.4</v>
      </c>
    </row>
    <row r="2488" spans="1:4" x14ac:dyDescent="0.25">
      <c r="A2488" t="s">
        <v>2416</v>
      </c>
      <c r="B2488" t="s">
        <v>5048</v>
      </c>
      <c r="C2488" t="s">
        <v>676</v>
      </c>
      <c r="D2488" s="10">
        <v>7.4</v>
      </c>
    </row>
    <row r="2489" spans="1:4" x14ac:dyDescent="0.25">
      <c r="A2489" t="s">
        <v>2416</v>
      </c>
      <c r="B2489" t="s">
        <v>5048</v>
      </c>
      <c r="C2489" t="s">
        <v>1165</v>
      </c>
      <c r="D2489" s="10">
        <v>7.4</v>
      </c>
    </row>
    <row r="2490" spans="1:4" x14ac:dyDescent="0.25">
      <c r="A2490" t="s">
        <v>2416</v>
      </c>
      <c r="B2490" t="s">
        <v>5048</v>
      </c>
      <c r="C2490" t="s">
        <v>428</v>
      </c>
      <c r="D2490" s="10">
        <v>7.4</v>
      </c>
    </row>
    <row r="2491" spans="1:4" x14ac:dyDescent="0.25">
      <c r="A2491" t="s">
        <v>4042</v>
      </c>
      <c r="B2491" t="s">
        <v>5090</v>
      </c>
      <c r="C2491" t="s">
        <v>1165</v>
      </c>
      <c r="D2491" s="10">
        <v>7.4</v>
      </c>
    </row>
    <row r="2492" spans="1:4" x14ac:dyDescent="0.25">
      <c r="A2492" t="s">
        <v>5101</v>
      </c>
      <c r="B2492" t="s">
        <v>5102</v>
      </c>
      <c r="C2492" t="s">
        <v>1165</v>
      </c>
      <c r="D2492" s="10">
        <v>7.4</v>
      </c>
    </row>
    <row r="2493" spans="1:4" x14ac:dyDescent="0.25">
      <c r="A2493" t="s">
        <v>5101</v>
      </c>
      <c r="B2493" t="s">
        <v>5102</v>
      </c>
      <c r="C2493" t="s">
        <v>6665</v>
      </c>
      <c r="D2493" s="10">
        <v>7.4</v>
      </c>
    </row>
    <row r="2494" spans="1:4" x14ac:dyDescent="0.25">
      <c r="A2494" t="s">
        <v>1920</v>
      </c>
      <c r="B2494" t="s">
        <v>5119</v>
      </c>
      <c r="C2494" t="s">
        <v>8145</v>
      </c>
      <c r="D2494" s="10">
        <v>7.4</v>
      </c>
    </row>
    <row r="2495" spans="1:4" x14ac:dyDescent="0.25">
      <c r="A2495" t="s">
        <v>1920</v>
      </c>
      <c r="B2495" t="s">
        <v>5119</v>
      </c>
      <c r="C2495" t="s">
        <v>1165</v>
      </c>
      <c r="D2495" s="10">
        <v>7.4</v>
      </c>
    </row>
    <row r="2496" spans="1:4" x14ac:dyDescent="0.25">
      <c r="A2496" t="s">
        <v>1920</v>
      </c>
      <c r="B2496" t="s">
        <v>5119</v>
      </c>
      <c r="C2496" t="s">
        <v>3509</v>
      </c>
      <c r="D2496" s="10">
        <v>7.4</v>
      </c>
    </row>
    <row r="2497" spans="1:4" x14ac:dyDescent="0.25">
      <c r="A2497" t="s">
        <v>3777</v>
      </c>
      <c r="B2497" t="s">
        <v>5338</v>
      </c>
      <c r="C2497" t="s">
        <v>1165</v>
      </c>
      <c r="D2497" s="10">
        <v>7.4</v>
      </c>
    </row>
    <row r="2498" spans="1:4" x14ac:dyDescent="0.25">
      <c r="A2498" t="s">
        <v>3777</v>
      </c>
      <c r="B2498" t="s">
        <v>5338</v>
      </c>
      <c r="C2498" t="s">
        <v>6133</v>
      </c>
      <c r="D2498" s="10">
        <v>7.4</v>
      </c>
    </row>
    <row r="2499" spans="1:4" x14ac:dyDescent="0.25">
      <c r="A2499" t="s">
        <v>3777</v>
      </c>
      <c r="B2499" t="s">
        <v>5338</v>
      </c>
      <c r="C2499" t="s">
        <v>6665</v>
      </c>
      <c r="D2499" s="10">
        <v>7.4</v>
      </c>
    </row>
    <row r="2500" spans="1:4" x14ac:dyDescent="0.25">
      <c r="A2500" t="s">
        <v>283</v>
      </c>
      <c r="B2500" t="s">
        <v>5451</v>
      </c>
      <c r="C2500" t="s">
        <v>676</v>
      </c>
      <c r="D2500" s="10">
        <v>7.4</v>
      </c>
    </row>
    <row r="2501" spans="1:4" x14ac:dyDescent="0.25">
      <c r="A2501" t="s">
        <v>283</v>
      </c>
      <c r="B2501" t="s">
        <v>5451</v>
      </c>
      <c r="C2501" t="s">
        <v>1165</v>
      </c>
      <c r="D2501" s="10">
        <v>7.4</v>
      </c>
    </row>
    <row r="2502" spans="1:4" x14ac:dyDescent="0.25">
      <c r="A2502" t="s">
        <v>283</v>
      </c>
      <c r="B2502" t="s">
        <v>5451</v>
      </c>
      <c r="C2502" t="s">
        <v>6665</v>
      </c>
      <c r="D2502" s="10">
        <v>7.4</v>
      </c>
    </row>
    <row r="2503" spans="1:4" x14ac:dyDescent="0.25">
      <c r="A2503" t="s">
        <v>5500</v>
      </c>
      <c r="B2503" t="s">
        <v>5501</v>
      </c>
      <c r="C2503" t="s">
        <v>1165</v>
      </c>
      <c r="D2503" s="10">
        <v>7.4</v>
      </c>
    </row>
    <row r="2504" spans="1:4" x14ac:dyDescent="0.25">
      <c r="A2504" t="s">
        <v>5500</v>
      </c>
      <c r="B2504" t="s">
        <v>5501</v>
      </c>
      <c r="C2504" t="s">
        <v>4056</v>
      </c>
      <c r="D2504" s="10">
        <v>7.4</v>
      </c>
    </row>
    <row r="2505" spans="1:4" x14ac:dyDescent="0.25">
      <c r="A2505" t="s">
        <v>2124</v>
      </c>
      <c r="B2505" t="s">
        <v>5543</v>
      </c>
      <c r="C2505" t="s">
        <v>676</v>
      </c>
      <c r="D2505" s="10">
        <v>7.4</v>
      </c>
    </row>
    <row r="2506" spans="1:4" x14ac:dyDescent="0.25">
      <c r="A2506" t="s">
        <v>2124</v>
      </c>
      <c r="B2506" t="s">
        <v>5543</v>
      </c>
      <c r="C2506" t="s">
        <v>1165</v>
      </c>
      <c r="D2506" s="10">
        <v>7.4</v>
      </c>
    </row>
    <row r="2507" spans="1:4" x14ac:dyDescent="0.25">
      <c r="A2507" t="s">
        <v>2124</v>
      </c>
      <c r="B2507" t="s">
        <v>5543</v>
      </c>
      <c r="C2507" t="s">
        <v>6133</v>
      </c>
      <c r="D2507" s="10">
        <v>7.4</v>
      </c>
    </row>
    <row r="2508" spans="1:4" x14ac:dyDescent="0.25">
      <c r="A2508" t="s">
        <v>1744</v>
      </c>
      <c r="B2508" t="s">
        <v>5606</v>
      </c>
      <c r="C2508" t="s">
        <v>4512</v>
      </c>
      <c r="D2508" s="10">
        <v>7.4</v>
      </c>
    </row>
    <row r="2509" spans="1:4" x14ac:dyDescent="0.25">
      <c r="A2509" t="s">
        <v>1744</v>
      </c>
      <c r="B2509" t="s">
        <v>5606</v>
      </c>
      <c r="C2509" t="s">
        <v>8145</v>
      </c>
      <c r="D2509" s="10">
        <v>7.4</v>
      </c>
    </row>
    <row r="2510" spans="1:4" x14ac:dyDescent="0.25">
      <c r="A2510" t="s">
        <v>1744</v>
      </c>
      <c r="B2510" t="s">
        <v>5606</v>
      </c>
      <c r="C2510" t="s">
        <v>1165</v>
      </c>
      <c r="D2510" s="10">
        <v>7.4</v>
      </c>
    </row>
    <row r="2511" spans="1:4" x14ac:dyDescent="0.25">
      <c r="A2511" t="s">
        <v>5690</v>
      </c>
      <c r="B2511" t="s">
        <v>5692</v>
      </c>
      <c r="C2511" t="s">
        <v>449</v>
      </c>
      <c r="D2511" s="10">
        <v>7.4</v>
      </c>
    </row>
    <row r="2512" spans="1:4" x14ac:dyDescent="0.25">
      <c r="A2512" t="s">
        <v>5690</v>
      </c>
      <c r="B2512" t="s">
        <v>5692</v>
      </c>
      <c r="C2512" t="s">
        <v>317</v>
      </c>
      <c r="D2512" s="10">
        <v>7.4</v>
      </c>
    </row>
    <row r="2513" spans="1:4" x14ac:dyDescent="0.25">
      <c r="A2513" t="s">
        <v>5690</v>
      </c>
      <c r="B2513" t="s">
        <v>5692</v>
      </c>
      <c r="C2513" t="s">
        <v>1165</v>
      </c>
      <c r="D2513" s="10">
        <v>7.4</v>
      </c>
    </row>
    <row r="2514" spans="1:4" x14ac:dyDescent="0.25">
      <c r="A2514" t="s">
        <v>5690</v>
      </c>
      <c r="B2514" t="s">
        <v>5692</v>
      </c>
      <c r="C2514" t="s">
        <v>428</v>
      </c>
      <c r="D2514" s="10">
        <v>7.4</v>
      </c>
    </row>
    <row r="2515" spans="1:4" x14ac:dyDescent="0.25">
      <c r="A2515" t="s">
        <v>5690</v>
      </c>
      <c r="B2515" t="s">
        <v>5692</v>
      </c>
      <c r="C2515" t="s">
        <v>4161</v>
      </c>
      <c r="D2515" s="10">
        <v>7.4</v>
      </c>
    </row>
    <row r="2516" spans="1:4" x14ac:dyDescent="0.25">
      <c r="A2516" t="s">
        <v>228</v>
      </c>
      <c r="B2516" t="s">
        <v>5735</v>
      </c>
      <c r="C2516" t="s">
        <v>8145</v>
      </c>
      <c r="D2516" s="10">
        <v>7.4</v>
      </c>
    </row>
    <row r="2517" spans="1:4" x14ac:dyDescent="0.25">
      <c r="A2517" t="s">
        <v>228</v>
      </c>
      <c r="B2517" t="s">
        <v>5735</v>
      </c>
      <c r="C2517" t="s">
        <v>1165</v>
      </c>
      <c r="D2517" s="10">
        <v>7.4</v>
      </c>
    </row>
    <row r="2518" spans="1:4" x14ac:dyDescent="0.25">
      <c r="A2518" t="s">
        <v>228</v>
      </c>
      <c r="B2518" t="s">
        <v>5735</v>
      </c>
      <c r="C2518" t="s">
        <v>3509</v>
      </c>
      <c r="D2518" s="10">
        <v>7.4</v>
      </c>
    </row>
    <row r="2519" spans="1:4" x14ac:dyDescent="0.25">
      <c r="A2519" t="s">
        <v>1436</v>
      </c>
      <c r="B2519" t="s">
        <v>5771</v>
      </c>
      <c r="C2519" t="s">
        <v>676</v>
      </c>
      <c r="D2519" s="10">
        <v>7.4</v>
      </c>
    </row>
    <row r="2520" spans="1:4" x14ac:dyDescent="0.25">
      <c r="A2520" t="s">
        <v>1436</v>
      </c>
      <c r="B2520" t="s">
        <v>5771</v>
      </c>
      <c r="C2520" t="s">
        <v>8144</v>
      </c>
      <c r="D2520" s="10">
        <v>7.4</v>
      </c>
    </row>
    <row r="2521" spans="1:4" x14ac:dyDescent="0.25">
      <c r="A2521" t="s">
        <v>5808</v>
      </c>
      <c r="B2521" t="s">
        <v>5809</v>
      </c>
      <c r="C2521" t="s">
        <v>676</v>
      </c>
      <c r="D2521" s="10">
        <v>7.4</v>
      </c>
    </row>
    <row r="2522" spans="1:4" x14ac:dyDescent="0.25">
      <c r="A2522" t="s">
        <v>5808</v>
      </c>
      <c r="B2522" t="s">
        <v>5809</v>
      </c>
      <c r="C2522" t="s">
        <v>1165</v>
      </c>
      <c r="D2522" s="10">
        <v>7.4</v>
      </c>
    </row>
    <row r="2523" spans="1:4" x14ac:dyDescent="0.25">
      <c r="A2523" t="s">
        <v>5849</v>
      </c>
      <c r="B2523" t="s">
        <v>5850</v>
      </c>
      <c r="C2523" t="s">
        <v>1165</v>
      </c>
      <c r="D2523" s="10">
        <v>7.4</v>
      </c>
    </row>
    <row r="2524" spans="1:4" x14ac:dyDescent="0.25">
      <c r="A2524" t="s">
        <v>3970</v>
      </c>
      <c r="B2524" t="s">
        <v>5899</v>
      </c>
      <c r="C2524" t="s">
        <v>676</v>
      </c>
      <c r="D2524" s="10">
        <v>7.4</v>
      </c>
    </row>
    <row r="2525" spans="1:4" x14ac:dyDescent="0.25">
      <c r="A2525" t="s">
        <v>3970</v>
      </c>
      <c r="B2525" t="s">
        <v>5899</v>
      </c>
      <c r="C2525" t="s">
        <v>1165</v>
      </c>
      <c r="D2525" s="10">
        <v>7.4</v>
      </c>
    </row>
    <row r="2526" spans="1:4" x14ac:dyDescent="0.25">
      <c r="A2526" t="s">
        <v>4253</v>
      </c>
      <c r="B2526" t="s">
        <v>5914</v>
      </c>
      <c r="C2526" t="s">
        <v>8145</v>
      </c>
      <c r="D2526" s="10">
        <v>7.4</v>
      </c>
    </row>
    <row r="2527" spans="1:4" x14ac:dyDescent="0.25">
      <c r="A2527" t="s">
        <v>4253</v>
      </c>
      <c r="B2527" t="s">
        <v>5914</v>
      </c>
      <c r="C2527" t="s">
        <v>1165</v>
      </c>
      <c r="D2527" s="10">
        <v>7.4</v>
      </c>
    </row>
    <row r="2528" spans="1:4" x14ac:dyDescent="0.25">
      <c r="A2528" t="s">
        <v>4253</v>
      </c>
      <c r="B2528" t="s">
        <v>5914</v>
      </c>
      <c r="C2528" t="s">
        <v>8143</v>
      </c>
      <c r="D2528" s="10">
        <v>7.4</v>
      </c>
    </row>
    <row r="2529" spans="1:4" x14ac:dyDescent="0.25">
      <c r="A2529" t="s">
        <v>4253</v>
      </c>
      <c r="B2529" t="s">
        <v>5914</v>
      </c>
      <c r="C2529" t="s">
        <v>3509</v>
      </c>
      <c r="D2529" s="10">
        <v>7.4</v>
      </c>
    </row>
    <row r="2530" spans="1:4" x14ac:dyDescent="0.25">
      <c r="A2530" t="s">
        <v>2416</v>
      </c>
      <c r="B2530" t="s">
        <v>5972</v>
      </c>
      <c r="C2530" t="s">
        <v>676</v>
      </c>
      <c r="D2530" s="10">
        <v>7.4</v>
      </c>
    </row>
    <row r="2531" spans="1:4" x14ac:dyDescent="0.25">
      <c r="A2531" t="s">
        <v>5974</v>
      </c>
      <c r="B2531" t="s">
        <v>5975</v>
      </c>
      <c r="C2531" t="s">
        <v>676</v>
      </c>
      <c r="D2531" s="10">
        <v>7.4</v>
      </c>
    </row>
    <row r="2532" spans="1:4" x14ac:dyDescent="0.25">
      <c r="A2532" t="s">
        <v>5974</v>
      </c>
      <c r="B2532" t="s">
        <v>5975</v>
      </c>
      <c r="C2532" t="s">
        <v>1165</v>
      </c>
      <c r="D2532" s="10">
        <v>7.4</v>
      </c>
    </row>
    <row r="2533" spans="1:4" x14ac:dyDescent="0.25">
      <c r="A2533" t="s">
        <v>55</v>
      </c>
      <c r="B2533" t="s">
        <v>6064</v>
      </c>
      <c r="C2533" t="s">
        <v>4512</v>
      </c>
      <c r="D2533" s="10">
        <v>7.4</v>
      </c>
    </row>
    <row r="2534" spans="1:4" x14ac:dyDescent="0.25">
      <c r="A2534" t="s">
        <v>55</v>
      </c>
      <c r="B2534" t="s">
        <v>6064</v>
      </c>
      <c r="C2534" t="s">
        <v>8145</v>
      </c>
      <c r="D2534" s="10">
        <v>7.4</v>
      </c>
    </row>
    <row r="2535" spans="1:4" x14ac:dyDescent="0.25">
      <c r="A2535" t="s">
        <v>55</v>
      </c>
      <c r="B2535" t="s">
        <v>6064</v>
      </c>
      <c r="C2535" t="s">
        <v>1165</v>
      </c>
      <c r="D2535" s="10">
        <v>7.4</v>
      </c>
    </row>
    <row r="2536" spans="1:4" x14ac:dyDescent="0.25">
      <c r="A2536" t="s">
        <v>55</v>
      </c>
      <c r="B2536" t="s">
        <v>6064</v>
      </c>
      <c r="C2536" t="s">
        <v>6665</v>
      </c>
      <c r="D2536" s="10">
        <v>7.4</v>
      </c>
    </row>
    <row r="2537" spans="1:4" x14ac:dyDescent="0.25">
      <c r="A2537" t="s">
        <v>55</v>
      </c>
      <c r="B2537" t="s">
        <v>6064</v>
      </c>
      <c r="C2537" t="s">
        <v>3509</v>
      </c>
      <c r="D2537" s="10">
        <v>7.4</v>
      </c>
    </row>
    <row r="2538" spans="1:4" x14ac:dyDescent="0.25">
      <c r="A2538" t="s">
        <v>6087</v>
      </c>
      <c r="B2538" t="s">
        <v>6088</v>
      </c>
      <c r="C2538" t="s">
        <v>4512</v>
      </c>
      <c r="D2538" s="10">
        <v>7.4</v>
      </c>
    </row>
    <row r="2539" spans="1:4" x14ac:dyDescent="0.25">
      <c r="A2539" t="s">
        <v>6087</v>
      </c>
      <c r="B2539" t="s">
        <v>6088</v>
      </c>
      <c r="C2539" t="s">
        <v>1165</v>
      </c>
      <c r="D2539" s="10">
        <v>7.4</v>
      </c>
    </row>
    <row r="2540" spans="1:4" x14ac:dyDescent="0.25">
      <c r="A2540" t="s">
        <v>6087</v>
      </c>
      <c r="B2540" t="s">
        <v>6088</v>
      </c>
      <c r="C2540" t="s">
        <v>7682</v>
      </c>
      <c r="D2540" s="10">
        <v>7.4</v>
      </c>
    </row>
    <row r="2541" spans="1:4" x14ac:dyDescent="0.25">
      <c r="A2541" t="s">
        <v>6138</v>
      </c>
      <c r="B2541" t="s">
        <v>6140</v>
      </c>
      <c r="C2541" t="s">
        <v>676</v>
      </c>
      <c r="D2541" s="10">
        <v>7.4</v>
      </c>
    </row>
    <row r="2542" spans="1:4" x14ac:dyDescent="0.25">
      <c r="A2542" t="s">
        <v>6138</v>
      </c>
      <c r="B2542" t="s">
        <v>6140</v>
      </c>
      <c r="C2542" t="s">
        <v>1165</v>
      </c>
      <c r="D2542" s="10">
        <v>7.4</v>
      </c>
    </row>
    <row r="2543" spans="1:4" x14ac:dyDescent="0.25">
      <c r="A2543" t="s">
        <v>6138</v>
      </c>
      <c r="B2543" t="s">
        <v>6140</v>
      </c>
      <c r="C2543" t="s">
        <v>6665</v>
      </c>
      <c r="D2543" s="10">
        <v>7.4</v>
      </c>
    </row>
    <row r="2544" spans="1:4" x14ac:dyDescent="0.25">
      <c r="A2544" t="s">
        <v>6138</v>
      </c>
      <c r="B2544" t="s">
        <v>6140</v>
      </c>
      <c r="C2544" t="s">
        <v>8146</v>
      </c>
      <c r="D2544" s="10">
        <v>7.4</v>
      </c>
    </row>
    <row r="2545" spans="1:4" x14ac:dyDescent="0.25">
      <c r="A2545" t="s">
        <v>4042</v>
      </c>
      <c r="B2545" t="s">
        <v>6149</v>
      </c>
      <c r="C2545" t="s">
        <v>1165</v>
      </c>
      <c r="D2545" s="10">
        <v>7.4</v>
      </c>
    </row>
    <row r="2546" spans="1:4" x14ac:dyDescent="0.25">
      <c r="A2546" t="s">
        <v>4042</v>
      </c>
      <c r="B2546" t="s">
        <v>6149</v>
      </c>
      <c r="C2546" t="s">
        <v>3509</v>
      </c>
      <c r="D2546" s="10">
        <v>7.4</v>
      </c>
    </row>
    <row r="2547" spans="1:4" x14ac:dyDescent="0.25">
      <c r="A2547" t="s">
        <v>5832</v>
      </c>
      <c r="B2547" t="s">
        <v>6158</v>
      </c>
      <c r="C2547" t="s">
        <v>4512</v>
      </c>
      <c r="D2547" s="10">
        <v>7.4</v>
      </c>
    </row>
    <row r="2548" spans="1:4" x14ac:dyDescent="0.25">
      <c r="A2548" t="s">
        <v>5832</v>
      </c>
      <c r="B2548" t="s">
        <v>6158</v>
      </c>
      <c r="C2548" t="s">
        <v>1165</v>
      </c>
      <c r="D2548" s="10">
        <v>7.4</v>
      </c>
    </row>
    <row r="2549" spans="1:4" x14ac:dyDescent="0.25">
      <c r="A2549" t="s">
        <v>5832</v>
      </c>
      <c r="B2549" t="s">
        <v>6158</v>
      </c>
      <c r="C2549" t="s">
        <v>6665</v>
      </c>
      <c r="D2549" s="10">
        <v>7.4</v>
      </c>
    </row>
    <row r="2550" spans="1:4" x14ac:dyDescent="0.25">
      <c r="A2550" t="s">
        <v>5832</v>
      </c>
      <c r="B2550" t="s">
        <v>6158</v>
      </c>
      <c r="C2550" t="s">
        <v>5087</v>
      </c>
      <c r="D2550" s="10">
        <v>7.4</v>
      </c>
    </row>
    <row r="2551" spans="1:4" x14ac:dyDescent="0.25">
      <c r="A2551" t="s">
        <v>6182</v>
      </c>
      <c r="B2551" t="s">
        <v>6183</v>
      </c>
      <c r="C2551" t="s">
        <v>317</v>
      </c>
      <c r="D2551" s="10">
        <v>7.4</v>
      </c>
    </row>
    <row r="2552" spans="1:4" x14ac:dyDescent="0.25">
      <c r="A2552" t="s">
        <v>6182</v>
      </c>
      <c r="B2552" t="s">
        <v>6183</v>
      </c>
      <c r="C2552" t="s">
        <v>1165</v>
      </c>
      <c r="D2552" s="10">
        <v>7.4</v>
      </c>
    </row>
    <row r="2553" spans="1:4" x14ac:dyDescent="0.25">
      <c r="A2553" t="s">
        <v>140</v>
      </c>
      <c r="B2553" t="s">
        <v>6185</v>
      </c>
      <c r="C2553" t="s">
        <v>8145</v>
      </c>
      <c r="D2553" s="10">
        <v>7.4</v>
      </c>
    </row>
    <row r="2554" spans="1:4" x14ac:dyDescent="0.25">
      <c r="A2554" t="s">
        <v>140</v>
      </c>
      <c r="B2554" t="s">
        <v>6185</v>
      </c>
      <c r="C2554" t="s">
        <v>1165</v>
      </c>
      <c r="D2554" s="10">
        <v>7.4</v>
      </c>
    </row>
    <row r="2555" spans="1:4" x14ac:dyDescent="0.25">
      <c r="A2555" t="s">
        <v>140</v>
      </c>
      <c r="B2555" t="s">
        <v>6185</v>
      </c>
      <c r="C2555" t="s">
        <v>6665</v>
      </c>
      <c r="D2555" s="10">
        <v>7.4</v>
      </c>
    </row>
    <row r="2556" spans="1:4" x14ac:dyDescent="0.25">
      <c r="A2556" t="s">
        <v>140</v>
      </c>
      <c r="B2556" t="s">
        <v>6185</v>
      </c>
      <c r="C2556" t="s">
        <v>3509</v>
      </c>
      <c r="D2556" s="10">
        <v>7.4</v>
      </c>
    </row>
    <row r="2557" spans="1:4" x14ac:dyDescent="0.25">
      <c r="A2557" t="s">
        <v>6182</v>
      </c>
      <c r="B2557" t="s">
        <v>6278</v>
      </c>
      <c r="C2557" t="s">
        <v>1165</v>
      </c>
      <c r="D2557" s="10">
        <v>7.4</v>
      </c>
    </row>
    <row r="2558" spans="1:4" x14ac:dyDescent="0.25">
      <c r="A2558" t="s">
        <v>6182</v>
      </c>
      <c r="B2558" t="s">
        <v>6278</v>
      </c>
      <c r="C2558" t="s">
        <v>6665</v>
      </c>
      <c r="D2558" s="10">
        <v>7.4</v>
      </c>
    </row>
    <row r="2559" spans="1:4" x14ac:dyDescent="0.25">
      <c r="A2559" t="s">
        <v>6182</v>
      </c>
      <c r="B2559" t="s">
        <v>6278</v>
      </c>
      <c r="C2559" t="s">
        <v>5087</v>
      </c>
      <c r="D2559" s="10">
        <v>7.4</v>
      </c>
    </row>
    <row r="2560" spans="1:4" x14ac:dyDescent="0.25">
      <c r="A2560" t="s">
        <v>3824</v>
      </c>
      <c r="B2560" t="s">
        <v>6469</v>
      </c>
      <c r="C2560" t="s">
        <v>1165</v>
      </c>
      <c r="D2560" s="10">
        <v>7.4</v>
      </c>
    </row>
    <row r="2561" spans="1:4" x14ac:dyDescent="0.25">
      <c r="A2561" t="s">
        <v>3824</v>
      </c>
      <c r="B2561" t="s">
        <v>6469</v>
      </c>
      <c r="C2561" t="s">
        <v>6665</v>
      </c>
      <c r="D2561" s="10">
        <v>7.4</v>
      </c>
    </row>
    <row r="2562" spans="1:4" x14ac:dyDescent="0.25">
      <c r="A2562" t="s">
        <v>2407</v>
      </c>
      <c r="B2562" t="s">
        <v>6498</v>
      </c>
      <c r="C2562" t="s">
        <v>676</v>
      </c>
      <c r="D2562" s="10">
        <v>7.4</v>
      </c>
    </row>
    <row r="2563" spans="1:4" x14ac:dyDescent="0.25">
      <c r="A2563" t="s">
        <v>4244</v>
      </c>
      <c r="B2563" t="s">
        <v>6504</v>
      </c>
      <c r="C2563" t="s">
        <v>1165</v>
      </c>
      <c r="D2563" s="10">
        <v>7.4</v>
      </c>
    </row>
    <row r="2564" spans="1:4" x14ac:dyDescent="0.25">
      <c r="A2564" t="s">
        <v>4244</v>
      </c>
      <c r="B2564" t="s">
        <v>6504</v>
      </c>
      <c r="C2564" t="s">
        <v>6665</v>
      </c>
      <c r="D2564" s="10">
        <v>7.4</v>
      </c>
    </row>
    <row r="2565" spans="1:4" x14ac:dyDescent="0.25">
      <c r="A2565" t="s">
        <v>5173</v>
      </c>
      <c r="B2565" t="s">
        <v>6568</v>
      </c>
      <c r="C2565" t="s">
        <v>676</v>
      </c>
      <c r="D2565" s="10">
        <v>7.4</v>
      </c>
    </row>
    <row r="2566" spans="1:4" x14ac:dyDescent="0.25">
      <c r="A2566" t="s">
        <v>5173</v>
      </c>
      <c r="B2566" t="s">
        <v>6568</v>
      </c>
      <c r="C2566" t="s">
        <v>1165</v>
      </c>
      <c r="D2566" s="10">
        <v>7.4</v>
      </c>
    </row>
    <row r="2567" spans="1:4" x14ac:dyDescent="0.25">
      <c r="A2567" t="s">
        <v>5173</v>
      </c>
      <c r="B2567" t="s">
        <v>6568</v>
      </c>
      <c r="C2567" t="s">
        <v>6665</v>
      </c>
      <c r="D2567" s="10">
        <v>7.4</v>
      </c>
    </row>
    <row r="2568" spans="1:4" x14ac:dyDescent="0.25">
      <c r="A2568" t="s">
        <v>4875</v>
      </c>
      <c r="B2568" t="s">
        <v>6594</v>
      </c>
      <c r="C2568" t="s">
        <v>676</v>
      </c>
      <c r="D2568" s="10">
        <v>7.4</v>
      </c>
    </row>
    <row r="2569" spans="1:4" x14ac:dyDescent="0.25">
      <c r="A2569" t="s">
        <v>4875</v>
      </c>
      <c r="B2569" t="s">
        <v>6594</v>
      </c>
      <c r="C2569" t="s">
        <v>1165</v>
      </c>
      <c r="D2569" s="10">
        <v>7.4</v>
      </c>
    </row>
    <row r="2570" spans="1:4" x14ac:dyDescent="0.25">
      <c r="A2570" t="s">
        <v>4875</v>
      </c>
      <c r="B2570" t="s">
        <v>6594</v>
      </c>
      <c r="C2570" t="s">
        <v>6665</v>
      </c>
      <c r="D2570" s="10">
        <v>7.4</v>
      </c>
    </row>
    <row r="2571" spans="1:4" x14ac:dyDescent="0.25">
      <c r="A2571" t="s">
        <v>4875</v>
      </c>
      <c r="B2571" t="s">
        <v>6594</v>
      </c>
      <c r="C2571" t="s">
        <v>8144</v>
      </c>
      <c r="D2571" s="10">
        <v>7.4</v>
      </c>
    </row>
    <row r="2572" spans="1:4" x14ac:dyDescent="0.25">
      <c r="A2572" t="s">
        <v>4018</v>
      </c>
      <c r="B2572" t="s">
        <v>6620</v>
      </c>
      <c r="C2572" t="s">
        <v>8145</v>
      </c>
      <c r="D2572" s="10">
        <v>7.4</v>
      </c>
    </row>
    <row r="2573" spans="1:4" x14ac:dyDescent="0.25">
      <c r="A2573" t="s">
        <v>4018</v>
      </c>
      <c r="B2573" t="s">
        <v>6620</v>
      </c>
      <c r="C2573" t="s">
        <v>3509</v>
      </c>
      <c r="D2573" s="10">
        <v>7.4</v>
      </c>
    </row>
    <row r="2574" spans="1:4" x14ac:dyDescent="0.25">
      <c r="A2574" t="s">
        <v>4424</v>
      </c>
      <c r="B2574" t="s">
        <v>6651</v>
      </c>
      <c r="C2574" t="s">
        <v>8145</v>
      </c>
      <c r="D2574" s="10">
        <v>7.4</v>
      </c>
    </row>
    <row r="2575" spans="1:4" x14ac:dyDescent="0.25">
      <c r="A2575" t="s">
        <v>4424</v>
      </c>
      <c r="B2575" t="s">
        <v>6651</v>
      </c>
      <c r="C2575" t="s">
        <v>1165</v>
      </c>
      <c r="D2575" s="10">
        <v>7.4</v>
      </c>
    </row>
    <row r="2576" spans="1:4" x14ac:dyDescent="0.25">
      <c r="A2576" t="s">
        <v>4424</v>
      </c>
      <c r="B2576" t="s">
        <v>6651</v>
      </c>
      <c r="C2576" t="s">
        <v>4056</v>
      </c>
      <c r="D2576" s="10">
        <v>7.4</v>
      </c>
    </row>
    <row r="2577" spans="1:4" x14ac:dyDescent="0.25">
      <c r="A2577" t="s">
        <v>4866</v>
      </c>
      <c r="B2577" t="s">
        <v>6663</v>
      </c>
      <c r="C2577" t="s">
        <v>317</v>
      </c>
      <c r="D2577" s="10">
        <v>7.4</v>
      </c>
    </row>
    <row r="2578" spans="1:4" x14ac:dyDescent="0.25">
      <c r="A2578" t="s">
        <v>4866</v>
      </c>
      <c r="B2578" t="s">
        <v>6663</v>
      </c>
      <c r="C2578" t="s">
        <v>6133</v>
      </c>
      <c r="D2578" s="10">
        <v>7.4</v>
      </c>
    </row>
    <row r="2579" spans="1:4" x14ac:dyDescent="0.25">
      <c r="A2579" t="s">
        <v>4866</v>
      </c>
      <c r="B2579" t="s">
        <v>6663</v>
      </c>
      <c r="C2579" t="s">
        <v>8144</v>
      </c>
      <c r="D2579" s="10">
        <v>7.4</v>
      </c>
    </row>
    <row r="2580" spans="1:4" x14ac:dyDescent="0.25">
      <c r="A2580" t="s">
        <v>6678</v>
      </c>
      <c r="B2580" t="s">
        <v>6679</v>
      </c>
      <c r="C2580" t="s">
        <v>1165</v>
      </c>
      <c r="D2580" s="10">
        <v>7.4</v>
      </c>
    </row>
    <row r="2581" spans="1:4" x14ac:dyDescent="0.25">
      <c r="A2581" t="s">
        <v>6689</v>
      </c>
      <c r="B2581" t="s">
        <v>6690</v>
      </c>
      <c r="C2581" t="s">
        <v>449</v>
      </c>
      <c r="D2581" s="10">
        <v>7.4</v>
      </c>
    </row>
    <row r="2582" spans="1:4" x14ac:dyDescent="0.25">
      <c r="A2582" t="s">
        <v>6689</v>
      </c>
      <c r="B2582" t="s">
        <v>6690</v>
      </c>
      <c r="C2582" t="s">
        <v>317</v>
      </c>
      <c r="D2582" s="10">
        <v>7.4</v>
      </c>
    </row>
    <row r="2583" spans="1:4" x14ac:dyDescent="0.25">
      <c r="A2583" t="s">
        <v>6689</v>
      </c>
      <c r="B2583" t="s">
        <v>6690</v>
      </c>
      <c r="C2583" t="s">
        <v>676</v>
      </c>
      <c r="D2583" s="10">
        <v>7.4</v>
      </c>
    </row>
    <row r="2584" spans="1:4" x14ac:dyDescent="0.25">
      <c r="A2584" t="s">
        <v>6840</v>
      </c>
      <c r="B2584" t="s">
        <v>6841</v>
      </c>
      <c r="C2584" t="s">
        <v>1165</v>
      </c>
      <c r="D2584" s="10">
        <v>7.4</v>
      </c>
    </row>
    <row r="2585" spans="1:4" x14ac:dyDescent="0.25">
      <c r="A2585" t="s">
        <v>6840</v>
      </c>
      <c r="B2585" t="s">
        <v>6841</v>
      </c>
      <c r="C2585" t="s">
        <v>6665</v>
      </c>
      <c r="D2585" s="10">
        <v>7.4</v>
      </c>
    </row>
    <row r="2586" spans="1:4" x14ac:dyDescent="0.25">
      <c r="A2586" t="s">
        <v>6848</v>
      </c>
      <c r="B2586" t="s">
        <v>6849</v>
      </c>
      <c r="C2586" t="s">
        <v>676</v>
      </c>
      <c r="D2586" s="10">
        <v>7.4</v>
      </c>
    </row>
    <row r="2587" spans="1:4" x14ac:dyDescent="0.25">
      <c r="A2587" t="s">
        <v>6848</v>
      </c>
      <c r="B2587" t="s">
        <v>6849</v>
      </c>
      <c r="C2587" t="s">
        <v>1165</v>
      </c>
      <c r="D2587" s="10">
        <v>7.4</v>
      </c>
    </row>
    <row r="2588" spans="1:4" x14ac:dyDescent="0.25">
      <c r="A2588" t="s">
        <v>3935</v>
      </c>
      <c r="B2588" t="s">
        <v>6894</v>
      </c>
      <c r="C2588" t="s">
        <v>4512</v>
      </c>
      <c r="D2588" s="10">
        <v>7.4</v>
      </c>
    </row>
    <row r="2589" spans="1:4" x14ac:dyDescent="0.25">
      <c r="A2589" t="s">
        <v>3935</v>
      </c>
      <c r="B2589" t="s">
        <v>6894</v>
      </c>
      <c r="C2589" t="s">
        <v>676</v>
      </c>
      <c r="D2589" s="10">
        <v>7.4</v>
      </c>
    </row>
    <row r="2590" spans="1:4" x14ac:dyDescent="0.25">
      <c r="A2590" t="s">
        <v>3935</v>
      </c>
      <c r="B2590" t="s">
        <v>6894</v>
      </c>
      <c r="C2590" t="s">
        <v>1165</v>
      </c>
      <c r="D2590" s="10">
        <v>7.4</v>
      </c>
    </row>
    <row r="2591" spans="1:4" x14ac:dyDescent="0.25">
      <c r="A2591" t="s">
        <v>3935</v>
      </c>
      <c r="B2591" t="s">
        <v>6894</v>
      </c>
      <c r="C2591" t="s">
        <v>4056</v>
      </c>
      <c r="D2591" s="10">
        <v>7.4</v>
      </c>
    </row>
    <row r="2592" spans="1:4" x14ac:dyDescent="0.25">
      <c r="A2592" t="s">
        <v>6934</v>
      </c>
      <c r="B2592" t="s">
        <v>6935</v>
      </c>
      <c r="C2592" t="s">
        <v>3034</v>
      </c>
      <c r="D2592" s="10">
        <v>7.4</v>
      </c>
    </row>
    <row r="2593" spans="1:4" x14ac:dyDescent="0.25">
      <c r="A2593" t="s">
        <v>3328</v>
      </c>
      <c r="B2593" t="s">
        <v>7031</v>
      </c>
      <c r="C2593" t="s">
        <v>317</v>
      </c>
      <c r="D2593" s="10">
        <v>7.4</v>
      </c>
    </row>
    <row r="2594" spans="1:4" x14ac:dyDescent="0.25">
      <c r="A2594" t="s">
        <v>3328</v>
      </c>
      <c r="B2594" t="s">
        <v>7031</v>
      </c>
      <c r="C2594" t="s">
        <v>1165</v>
      </c>
      <c r="D2594" s="10">
        <v>7.4</v>
      </c>
    </row>
    <row r="2595" spans="1:4" x14ac:dyDescent="0.25">
      <c r="A2595" t="s">
        <v>6478</v>
      </c>
      <c r="B2595" t="s">
        <v>7045</v>
      </c>
      <c r="C2595" t="s">
        <v>5087</v>
      </c>
      <c r="D2595" s="10">
        <v>7.4</v>
      </c>
    </row>
    <row r="2596" spans="1:4" x14ac:dyDescent="0.25">
      <c r="A2596" t="s">
        <v>35</v>
      </c>
      <c r="B2596" t="s">
        <v>3003</v>
      </c>
      <c r="C2596" t="s">
        <v>449</v>
      </c>
      <c r="D2596" s="10">
        <v>7.4</v>
      </c>
    </row>
    <row r="2597" spans="1:4" x14ac:dyDescent="0.25">
      <c r="A2597" t="s">
        <v>35</v>
      </c>
      <c r="B2597" t="s">
        <v>3003</v>
      </c>
      <c r="C2597" t="s">
        <v>2173</v>
      </c>
      <c r="D2597" s="10">
        <v>7.4</v>
      </c>
    </row>
    <row r="2598" spans="1:4" x14ac:dyDescent="0.25">
      <c r="A2598" t="s">
        <v>35</v>
      </c>
      <c r="B2598" t="s">
        <v>3003</v>
      </c>
      <c r="C2598" t="s">
        <v>3509</v>
      </c>
      <c r="D2598" s="10">
        <v>7.4</v>
      </c>
    </row>
    <row r="2599" spans="1:4" x14ac:dyDescent="0.25">
      <c r="A2599" t="s">
        <v>5173</v>
      </c>
      <c r="B2599" t="s">
        <v>7073</v>
      </c>
      <c r="C2599" t="s">
        <v>676</v>
      </c>
      <c r="D2599" s="10">
        <v>7.4</v>
      </c>
    </row>
    <row r="2600" spans="1:4" x14ac:dyDescent="0.25">
      <c r="A2600" t="s">
        <v>5173</v>
      </c>
      <c r="B2600" t="s">
        <v>7073</v>
      </c>
      <c r="C2600" t="s">
        <v>1165</v>
      </c>
      <c r="D2600" s="10">
        <v>7.4</v>
      </c>
    </row>
    <row r="2601" spans="1:4" x14ac:dyDescent="0.25">
      <c r="A2601" t="s">
        <v>7166</v>
      </c>
      <c r="B2601" t="s">
        <v>7167</v>
      </c>
      <c r="C2601" t="s">
        <v>1165</v>
      </c>
      <c r="D2601" s="10">
        <v>7.4</v>
      </c>
    </row>
    <row r="2602" spans="1:4" x14ac:dyDescent="0.25">
      <c r="A2602" t="s">
        <v>3478</v>
      </c>
      <c r="B2602" t="s">
        <v>7207</v>
      </c>
      <c r="C2602" t="s">
        <v>676</v>
      </c>
      <c r="D2602" s="10">
        <v>7.4</v>
      </c>
    </row>
    <row r="2603" spans="1:4" x14ac:dyDescent="0.25">
      <c r="A2603" t="s">
        <v>3478</v>
      </c>
      <c r="B2603" t="s">
        <v>7207</v>
      </c>
      <c r="C2603" t="s">
        <v>1165</v>
      </c>
      <c r="D2603" s="10">
        <v>7.4</v>
      </c>
    </row>
    <row r="2604" spans="1:4" x14ac:dyDescent="0.25">
      <c r="A2604" t="s">
        <v>3478</v>
      </c>
      <c r="B2604" t="s">
        <v>7207</v>
      </c>
      <c r="C2604" t="s">
        <v>6665</v>
      </c>
      <c r="D2604" s="10">
        <v>7.4</v>
      </c>
    </row>
    <row r="2605" spans="1:4" x14ac:dyDescent="0.25">
      <c r="A2605" t="s">
        <v>4996</v>
      </c>
      <c r="B2605" t="s">
        <v>7223</v>
      </c>
      <c r="C2605" t="s">
        <v>3034</v>
      </c>
      <c r="D2605" s="10">
        <v>7.4</v>
      </c>
    </row>
    <row r="2606" spans="1:4" x14ac:dyDescent="0.25">
      <c r="A2606" t="s">
        <v>4380</v>
      </c>
      <c r="B2606" t="s">
        <v>7296</v>
      </c>
      <c r="C2606" t="s">
        <v>1165</v>
      </c>
      <c r="D2606" s="10">
        <v>7.4</v>
      </c>
    </row>
    <row r="2607" spans="1:4" x14ac:dyDescent="0.25">
      <c r="A2607" t="s">
        <v>4380</v>
      </c>
      <c r="B2607" t="s">
        <v>7296</v>
      </c>
      <c r="C2607" t="s">
        <v>6665</v>
      </c>
      <c r="D2607" s="10">
        <v>7.4</v>
      </c>
    </row>
    <row r="2608" spans="1:4" x14ac:dyDescent="0.25">
      <c r="A2608" t="s">
        <v>7297</v>
      </c>
      <c r="B2608" t="s">
        <v>7298</v>
      </c>
      <c r="C2608" t="s">
        <v>317</v>
      </c>
      <c r="D2608" s="10">
        <v>7.4</v>
      </c>
    </row>
    <row r="2609" spans="1:4" x14ac:dyDescent="0.25">
      <c r="A2609" t="s">
        <v>7297</v>
      </c>
      <c r="B2609" t="s">
        <v>7298</v>
      </c>
      <c r="C2609" t="s">
        <v>676</v>
      </c>
      <c r="D2609" s="10">
        <v>7.4</v>
      </c>
    </row>
    <row r="2610" spans="1:4" x14ac:dyDescent="0.25">
      <c r="A2610" t="s">
        <v>7297</v>
      </c>
      <c r="B2610" t="s">
        <v>7298</v>
      </c>
      <c r="C2610" t="s">
        <v>1165</v>
      </c>
      <c r="D2610" s="10">
        <v>7.4</v>
      </c>
    </row>
    <row r="2611" spans="1:4" x14ac:dyDescent="0.25">
      <c r="A2611" t="s">
        <v>7327</v>
      </c>
      <c r="B2611" t="s">
        <v>7328</v>
      </c>
      <c r="C2611" t="s">
        <v>3034</v>
      </c>
      <c r="D2611" s="10">
        <v>7.4</v>
      </c>
    </row>
    <row r="2612" spans="1:4" x14ac:dyDescent="0.25">
      <c r="A2612" t="s">
        <v>7327</v>
      </c>
      <c r="B2612" t="s">
        <v>7328</v>
      </c>
      <c r="C2612" t="s">
        <v>4056</v>
      </c>
      <c r="D2612" s="10">
        <v>7.4</v>
      </c>
    </row>
    <row r="2613" spans="1:4" x14ac:dyDescent="0.25">
      <c r="A2613" t="s">
        <v>7352</v>
      </c>
      <c r="B2613" t="s">
        <v>7353</v>
      </c>
      <c r="C2613" t="s">
        <v>8145</v>
      </c>
      <c r="D2613" s="10">
        <v>7.4</v>
      </c>
    </row>
    <row r="2614" spans="1:4" x14ac:dyDescent="0.25">
      <c r="A2614" t="s">
        <v>7352</v>
      </c>
      <c r="B2614" t="s">
        <v>7353</v>
      </c>
      <c r="C2614" t="s">
        <v>1165</v>
      </c>
      <c r="D2614" s="10">
        <v>7.4</v>
      </c>
    </row>
    <row r="2615" spans="1:4" x14ac:dyDescent="0.25">
      <c r="A2615" t="s">
        <v>7354</v>
      </c>
      <c r="B2615" t="s">
        <v>7355</v>
      </c>
      <c r="C2615" t="s">
        <v>676</v>
      </c>
      <c r="D2615" s="10">
        <v>7.4</v>
      </c>
    </row>
    <row r="2616" spans="1:4" x14ac:dyDescent="0.25">
      <c r="A2616" t="s">
        <v>7354</v>
      </c>
      <c r="B2616" t="s">
        <v>7355</v>
      </c>
      <c r="C2616" t="s">
        <v>1165</v>
      </c>
      <c r="D2616" s="10">
        <v>7.4</v>
      </c>
    </row>
    <row r="2617" spans="1:4" x14ac:dyDescent="0.25">
      <c r="A2617" t="s">
        <v>7354</v>
      </c>
      <c r="B2617" t="s">
        <v>7355</v>
      </c>
      <c r="C2617" t="s">
        <v>428</v>
      </c>
      <c r="D2617" s="10">
        <v>7.4</v>
      </c>
    </row>
    <row r="2618" spans="1:4" x14ac:dyDescent="0.25">
      <c r="A2618" t="s">
        <v>7354</v>
      </c>
      <c r="B2618" t="s">
        <v>7355</v>
      </c>
      <c r="C2618" t="s">
        <v>6665</v>
      </c>
      <c r="D2618" s="10">
        <v>7.4</v>
      </c>
    </row>
    <row r="2619" spans="1:4" x14ac:dyDescent="0.25">
      <c r="A2619" t="s">
        <v>7367</v>
      </c>
      <c r="B2619" t="s">
        <v>7368</v>
      </c>
      <c r="C2619" t="s">
        <v>1165</v>
      </c>
      <c r="D2619" s="10">
        <v>7.4</v>
      </c>
    </row>
    <row r="2620" spans="1:4" x14ac:dyDescent="0.25">
      <c r="A2620" t="s">
        <v>942</v>
      </c>
      <c r="B2620" t="s">
        <v>7477</v>
      </c>
      <c r="C2620" t="s">
        <v>3894</v>
      </c>
      <c r="D2620" s="10">
        <v>7.4</v>
      </c>
    </row>
    <row r="2621" spans="1:4" x14ac:dyDescent="0.25">
      <c r="A2621" t="s">
        <v>942</v>
      </c>
      <c r="B2621" t="s">
        <v>7477</v>
      </c>
      <c r="C2621" t="s">
        <v>1165</v>
      </c>
      <c r="D2621" s="10">
        <v>7.4</v>
      </c>
    </row>
    <row r="2622" spans="1:4" x14ac:dyDescent="0.25">
      <c r="A2622" t="s">
        <v>942</v>
      </c>
      <c r="B2622" t="s">
        <v>7477</v>
      </c>
      <c r="C2622" t="s">
        <v>6133</v>
      </c>
      <c r="D2622" s="10">
        <v>7.4</v>
      </c>
    </row>
    <row r="2623" spans="1:4" x14ac:dyDescent="0.25">
      <c r="A2623" t="s">
        <v>7505</v>
      </c>
      <c r="B2623" t="s">
        <v>7506</v>
      </c>
      <c r="C2623" t="s">
        <v>1165</v>
      </c>
      <c r="D2623" s="10">
        <v>7.4</v>
      </c>
    </row>
    <row r="2624" spans="1:4" x14ac:dyDescent="0.25">
      <c r="A2624" t="s">
        <v>7562</v>
      </c>
      <c r="B2624" t="s">
        <v>7563</v>
      </c>
      <c r="C2624" t="s">
        <v>3034</v>
      </c>
      <c r="D2624" s="10">
        <v>7.4</v>
      </c>
    </row>
    <row r="2625" spans="1:4" x14ac:dyDescent="0.25">
      <c r="A2625" t="s">
        <v>7564</v>
      </c>
      <c r="B2625" t="s">
        <v>7565</v>
      </c>
      <c r="C2625" t="s">
        <v>3034</v>
      </c>
      <c r="D2625" s="10">
        <v>7.4</v>
      </c>
    </row>
    <row r="2626" spans="1:4" x14ac:dyDescent="0.25">
      <c r="A2626" t="s">
        <v>7624</v>
      </c>
      <c r="B2626" t="s">
        <v>7625</v>
      </c>
      <c r="C2626" t="s">
        <v>3034</v>
      </c>
      <c r="D2626" s="10">
        <v>7.4</v>
      </c>
    </row>
    <row r="2627" spans="1:4" x14ac:dyDescent="0.25">
      <c r="A2627" t="s">
        <v>7631</v>
      </c>
      <c r="B2627" t="s">
        <v>7632</v>
      </c>
      <c r="C2627" t="s">
        <v>1165</v>
      </c>
      <c r="D2627" s="10">
        <v>7.4</v>
      </c>
    </row>
    <row r="2628" spans="1:4" x14ac:dyDescent="0.25">
      <c r="A2628" t="s">
        <v>5009</v>
      </c>
      <c r="B2628" t="s">
        <v>7694</v>
      </c>
      <c r="C2628" t="s">
        <v>2173</v>
      </c>
      <c r="D2628" s="10">
        <v>7.4</v>
      </c>
    </row>
    <row r="2629" spans="1:4" x14ac:dyDescent="0.25">
      <c r="A2629" t="s">
        <v>5009</v>
      </c>
      <c r="B2629" t="s">
        <v>7694</v>
      </c>
      <c r="C2629" t="s">
        <v>5888</v>
      </c>
      <c r="D2629" s="10">
        <v>7.4</v>
      </c>
    </row>
    <row r="2630" spans="1:4" x14ac:dyDescent="0.25">
      <c r="A2630" t="s">
        <v>2000</v>
      </c>
      <c r="B2630" t="s">
        <v>2002</v>
      </c>
      <c r="C2630" t="s">
        <v>1165</v>
      </c>
      <c r="D2630" s="10">
        <v>7.4</v>
      </c>
    </row>
    <row r="2631" spans="1:4" x14ac:dyDescent="0.25">
      <c r="A2631" t="s">
        <v>2000</v>
      </c>
      <c r="B2631" t="s">
        <v>2002</v>
      </c>
      <c r="C2631" t="s">
        <v>428</v>
      </c>
      <c r="D2631" s="10">
        <v>7.4</v>
      </c>
    </row>
    <row r="2632" spans="1:4" x14ac:dyDescent="0.25">
      <c r="A2632" t="s">
        <v>2000</v>
      </c>
      <c r="B2632" t="s">
        <v>2002</v>
      </c>
      <c r="C2632" t="s">
        <v>5888</v>
      </c>
      <c r="D2632" s="10">
        <v>7.4</v>
      </c>
    </row>
    <row r="2633" spans="1:4" x14ac:dyDescent="0.25">
      <c r="A2633" t="s">
        <v>2000</v>
      </c>
      <c r="B2633" t="s">
        <v>2002</v>
      </c>
      <c r="C2633" t="s">
        <v>6665</v>
      </c>
      <c r="D2633" s="10">
        <v>7.4</v>
      </c>
    </row>
    <row r="2634" spans="1:4" x14ac:dyDescent="0.25">
      <c r="A2634" t="s">
        <v>169</v>
      </c>
      <c r="B2634" t="s">
        <v>7898</v>
      </c>
      <c r="C2634" t="s">
        <v>676</v>
      </c>
      <c r="D2634" s="10">
        <v>7.4</v>
      </c>
    </row>
    <row r="2635" spans="1:4" x14ac:dyDescent="0.25">
      <c r="A2635" t="s">
        <v>169</v>
      </c>
      <c r="B2635" t="s">
        <v>7898</v>
      </c>
      <c r="C2635" t="s">
        <v>1165</v>
      </c>
      <c r="D2635" s="10">
        <v>7.4</v>
      </c>
    </row>
    <row r="2636" spans="1:4" x14ac:dyDescent="0.25">
      <c r="A2636" t="s">
        <v>7921</v>
      </c>
      <c r="B2636" t="s">
        <v>7922</v>
      </c>
      <c r="C2636" t="s">
        <v>3034</v>
      </c>
      <c r="D2636" s="10">
        <v>7.4</v>
      </c>
    </row>
    <row r="2637" spans="1:4" x14ac:dyDescent="0.25">
      <c r="A2637" t="s">
        <v>7959</v>
      </c>
      <c r="B2637" t="s">
        <v>7960</v>
      </c>
      <c r="C2637" t="s">
        <v>3034</v>
      </c>
      <c r="D2637" s="10">
        <v>7.4</v>
      </c>
    </row>
    <row r="2638" spans="1:4" x14ac:dyDescent="0.25">
      <c r="A2638" t="s">
        <v>7792</v>
      </c>
      <c r="B2638" t="s">
        <v>7989</v>
      </c>
      <c r="C2638" t="s">
        <v>1165</v>
      </c>
      <c r="D2638" s="10">
        <v>7.4</v>
      </c>
    </row>
    <row r="2639" spans="1:4" x14ac:dyDescent="0.25">
      <c r="A2639" t="s">
        <v>1998</v>
      </c>
      <c r="B2639" t="s">
        <v>7997</v>
      </c>
      <c r="C2639" t="s">
        <v>428</v>
      </c>
      <c r="D2639" s="10">
        <v>7.4</v>
      </c>
    </row>
    <row r="2640" spans="1:4" x14ac:dyDescent="0.25">
      <c r="A2640" t="s">
        <v>1998</v>
      </c>
      <c r="B2640" t="s">
        <v>7997</v>
      </c>
      <c r="C2640" t="s">
        <v>2173</v>
      </c>
      <c r="D2640" s="10">
        <v>7.4</v>
      </c>
    </row>
    <row r="2641" spans="1:4" x14ac:dyDescent="0.25">
      <c r="A2641" t="s">
        <v>1998</v>
      </c>
      <c r="B2641" t="s">
        <v>7997</v>
      </c>
      <c r="C2641" t="s">
        <v>4161</v>
      </c>
      <c r="D2641" s="10">
        <v>7.4</v>
      </c>
    </row>
    <row r="2642" spans="1:4" x14ac:dyDescent="0.25">
      <c r="A2642" t="s">
        <v>8063</v>
      </c>
      <c r="B2642" t="s">
        <v>8064</v>
      </c>
      <c r="C2642" t="s">
        <v>4512</v>
      </c>
      <c r="D2642" s="10">
        <v>7.4</v>
      </c>
    </row>
    <row r="2643" spans="1:4" x14ac:dyDescent="0.25">
      <c r="A2643" t="s">
        <v>8063</v>
      </c>
      <c r="B2643" t="s">
        <v>8064</v>
      </c>
      <c r="C2643" t="s">
        <v>3034</v>
      </c>
      <c r="D2643" s="10">
        <v>7.4</v>
      </c>
    </row>
    <row r="2644" spans="1:4" x14ac:dyDescent="0.25">
      <c r="A2644" t="s">
        <v>8106</v>
      </c>
      <c r="B2644" t="s">
        <v>8107</v>
      </c>
      <c r="C2644" t="s">
        <v>1165</v>
      </c>
      <c r="D2644" s="10">
        <v>7.4</v>
      </c>
    </row>
    <row r="2645" spans="1:4" x14ac:dyDescent="0.25">
      <c r="A2645" t="s">
        <v>8120</v>
      </c>
      <c r="B2645" t="s">
        <v>8121</v>
      </c>
      <c r="C2645" t="s">
        <v>8145</v>
      </c>
      <c r="D2645" s="10">
        <v>7.4</v>
      </c>
    </row>
    <row r="2646" spans="1:4" x14ac:dyDescent="0.25">
      <c r="A2646" t="s">
        <v>8120</v>
      </c>
      <c r="B2646" t="s">
        <v>8121</v>
      </c>
      <c r="C2646" t="s">
        <v>2173</v>
      </c>
      <c r="D2646" s="10">
        <v>7.4</v>
      </c>
    </row>
    <row r="2647" spans="1:4" x14ac:dyDescent="0.25">
      <c r="A2647" t="s">
        <v>8120</v>
      </c>
      <c r="B2647" t="s">
        <v>8121</v>
      </c>
      <c r="C2647" t="s">
        <v>8143</v>
      </c>
      <c r="D2647" s="10">
        <v>7.4</v>
      </c>
    </row>
    <row r="2648" spans="1:4" x14ac:dyDescent="0.25">
      <c r="A2648" t="s">
        <v>8120</v>
      </c>
      <c r="B2648" t="s">
        <v>8121</v>
      </c>
      <c r="C2648" t="s">
        <v>3509</v>
      </c>
      <c r="D2648" s="10">
        <v>7.4</v>
      </c>
    </row>
    <row r="2649" spans="1:4" x14ac:dyDescent="0.25">
      <c r="A2649" t="s">
        <v>12</v>
      </c>
      <c r="B2649" t="s">
        <v>42</v>
      </c>
      <c r="C2649" t="s">
        <v>449</v>
      </c>
      <c r="D2649" s="10">
        <v>7.3</v>
      </c>
    </row>
    <row r="2650" spans="1:4" x14ac:dyDescent="0.25">
      <c r="A2650" t="s">
        <v>12</v>
      </c>
      <c r="B2650" t="s">
        <v>42</v>
      </c>
      <c r="C2650" t="s">
        <v>317</v>
      </c>
      <c r="D2650" s="10">
        <v>7.3</v>
      </c>
    </row>
    <row r="2651" spans="1:4" x14ac:dyDescent="0.25">
      <c r="A2651" t="s">
        <v>12</v>
      </c>
      <c r="B2651" t="s">
        <v>42</v>
      </c>
      <c r="C2651" t="s">
        <v>428</v>
      </c>
      <c r="D2651" s="10">
        <v>7.3</v>
      </c>
    </row>
    <row r="2652" spans="1:4" x14ac:dyDescent="0.25">
      <c r="A2652" t="s">
        <v>24</v>
      </c>
      <c r="B2652" t="s">
        <v>80</v>
      </c>
      <c r="C2652" t="s">
        <v>449</v>
      </c>
      <c r="D2652" s="10">
        <v>7.3</v>
      </c>
    </row>
    <row r="2653" spans="1:4" x14ac:dyDescent="0.25">
      <c r="A2653" t="s">
        <v>24</v>
      </c>
      <c r="B2653" t="s">
        <v>80</v>
      </c>
      <c r="C2653" t="s">
        <v>317</v>
      </c>
      <c r="D2653" s="10">
        <v>7.3</v>
      </c>
    </row>
    <row r="2654" spans="1:4" x14ac:dyDescent="0.25">
      <c r="A2654" t="s">
        <v>24</v>
      </c>
      <c r="B2654" t="s">
        <v>80</v>
      </c>
      <c r="C2654" t="s">
        <v>428</v>
      </c>
      <c r="D2654" s="10">
        <v>7.3</v>
      </c>
    </row>
    <row r="2655" spans="1:4" x14ac:dyDescent="0.25">
      <c r="A2655" t="s">
        <v>24</v>
      </c>
      <c r="B2655" t="s">
        <v>80</v>
      </c>
      <c r="C2655" t="s">
        <v>6665</v>
      </c>
      <c r="D2655" s="10">
        <v>7.3</v>
      </c>
    </row>
    <row r="2656" spans="1:4" x14ac:dyDescent="0.25">
      <c r="A2656" t="s">
        <v>88</v>
      </c>
      <c r="B2656" t="s">
        <v>90</v>
      </c>
      <c r="C2656" t="s">
        <v>317</v>
      </c>
      <c r="D2656" s="10">
        <v>7.3</v>
      </c>
    </row>
    <row r="2657" spans="1:4" x14ac:dyDescent="0.25">
      <c r="A2657" t="s">
        <v>88</v>
      </c>
      <c r="B2657" t="s">
        <v>90</v>
      </c>
      <c r="C2657" t="s">
        <v>3894</v>
      </c>
      <c r="D2657" s="10">
        <v>7.3</v>
      </c>
    </row>
    <row r="2658" spans="1:4" x14ac:dyDescent="0.25">
      <c r="A2658" t="s">
        <v>88</v>
      </c>
      <c r="B2658" t="s">
        <v>90</v>
      </c>
      <c r="C2658" t="s">
        <v>676</v>
      </c>
      <c r="D2658" s="10">
        <v>7.3</v>
      </c>
    </row>
    <row r="2659" spans="1:4" x14ac:dyDescent="0.25">
      <c r="A2659" t="s">
        <v>88</v>
      </c>
      <c r="B2659" t="s">
        <v>90</v>
      </c>
      <c r="C2659" t="s">
        <v>6133</v>
      </c>
      <c r="D2659" s="10">
        <v>7.3</v>
      </c>
    </row>
    <row r="2660" spans="1:4" x14ac:dyDescent="0.25">
      <c r="A2660" t="s">
        <v>88</v>
      </c>
      <c r="B2660" t="s">
        <v>90</v>
      </c>
      <c r="C2660" t="s">
        <v>428</v>
      </c>
      <c r="D2660" s="10">
        <v>7.3</v>
      </c>
    </row>
    <row r="2661" spans="1:4" x14ac:dyDescent="0.25">
      <c r="A2661" t="s">
        <v>116</v>
      </c>
      <c r="B2661" t="s">
        <v>117</v>
      </c>
      <c r="C2661" t="s">
        <v>1165</v>
      </c>
      <c r="D2661" s="10">
        <v>7.3</v>
      </c>
    </row>
    <row r="2662" spans="1:4" x14ac:dyDescent="0.25">
      <c r="A2662" t="s">
        <v>116</v>
      </c>
      <c r="B2662" t="s">
        <v>117</v>
      </c>
      <c r="C2662" t="s">
        <v>6665</v>
      </c>
      <c r="D2662" s="10">
        <v>7.3</v>
      </c>
    </row>
    <row r="2663" spans="1:4" x14ac:dyDescent="0.25">
      <c r="A2663" t="s">
        <v>37</v>
      </c>
      <c r="B2663" t="s">
        <v>144</v>
      </c>
      <c r="C2663" t="s">
        <v>449</v>
      </c>
      <c r="D2663" s="10">
        <v>7.3</v>
      </c>
    </row>
    <row r="2664" spans="1:4" x14ac:dyDescent="0.25">
      <c r="A2664" t="s">
        <v>37</v>
      </c>
      <c r="B2664" t="s">
        <v>144</v>
      </c>
      <c r="C2664" t="s">
        <v>317</v>
      </c>
      <c r="D2664" s="10">
        <v>7.3</v>
      </c>
    </row>
    <row r="2665" spans="1:4" x14ac:dyDescent="0.25">
      <c r="A2665" t="s">
        <v>37</v>
      </c>
      <c r="B2665" t="s">
        <v>144</v>
      </c>
      <c r="C2665" t="s">
        <v>4161</v>
      </c>
      <c r="D2665" s="10">
        <v>7.3</v>
      </c>
    </row>
    <row r="2666" spans="1:4" x14ac:dyDescent="0.25">
      <c r="A2666" t="s">
        <v>242</v>
      </c>
      <c r="B2666" t="s">
        <v>243</v>
      </c>
      <c r="C2666" t="s">
        <v>449</v>
      </c>
      <c r="D2666" s="10">
        <v>7.3</v>
      </c>
    </row>
    <row r="2667" spans="1:4" x14ac:dyDescent="0.25">
      <c r="A2667" t="s">
        <v>242</v>
      </c>
      <c r="B2667" t="s">
        <v>243</v>
      </c>
      <c r="C2667" t="s">
        <v>317</v>
      </c>
      <c r="D2667" s="10">
        <v>7.3</v>
      </c>
    </row>
    <row r="2668" spans="1:4" x14ac:dyDescent="0.25">
      <c r="A2668" t="s">
        <v>242</v>
      </c>
      <c r="B2668" t="s">
        <v>243</v>
      </c>
      <c r="C2668" t="s">
        <v>428</v>
      </c>
      <c r="D2668" s="10">
        <v>7.3</v>
      </c>
    </row>
    <row r="2669" spans="1:4" x14ac:dyDescent="0.25">
      <c r="A2669" t="s">
        <v>302</v>
      </c>
      <c r="B2669" t="s">
        <v>303</v>
      </c>
      <c r="C2669" t="s">
        <v>449</v>
      </c>
      <c r="D2669" s="10">
        <v>7.3</v>
      </c>
    </row>
    <row r="2670" spans="1:4" x14ac:dyDescent="0.25">
      <c r="A2670" t="s">
        <v>302</v>
      </c>
      <c r="B2670" t="s">
        <v>303</v>
      </c>
      <c r="C2670" t="s">
        <v>317</v>
      </c>
      <c r="D2670" s="10">
        <v>7.3</v>
      </c>
    </row>
    <row r="2671" spans="1:4" x14ac:dyDescent="0.25">
      <c r="A2671" t="s">
        <v>302</v>
      </c>
      <c r="B2671" t="s">
        <v>303</v>
      </c>
      <c r="C2671" t="s">
        <v>3894</v>
      </c>
      <c r="D2671" s="10">
        <v>7.3</v>
      </c>
    </row>
    <row r="2672" spans="1:4" x14ac:dyDescent="0.25">
      <c r="A2672" t="s">
        <v>302</v>
      </c>
      <c r="B2672" t="s">
        <v>303</v>
      </c>
      <c r="C2672" t="s">
        <v>676</v>
      </c>
      <c r="D2672" s="10">
        <v>7.3</v>
      </c>
    </row>
    <row r="2673" spans="1:4" x14ac:dyDescent="0.25">
      <c r="A2673" t="s">
        <v>302</v>
      </c>
      <c r="B2673" t="s">
        <v>303</v>
      </c>
      <c r="C2673" t="s">
        <v>6133</v>
      </c>
      <c r="D2673" s="10">
        <v>7.3</v>
      </c>
    </row>
    <row r="2674" spans="1:4" x14ac:dyDescent="0.25">
      <c r="A2674" t="s">
        <v>333</v>
      </c>
      <c r="B2674" t="s">
        <v>334</v>
      </c>
      <c r="C2674" t="s">
        <v>317</v>
      </c>
      <c r="D2674" s="10">
        <v>7.3</v>
      </c>
    </row>
    <row r="2675" spans="1:4" x14ac:dyDescent="0.25">
      <c r="A2675" t="s">
        <v>333</v>
      </c>
      <c r="B2675" t="s">
        <v>334</v>
      </c>
      <c r="C2675" t="s">
        <v>3894</v>
      </c>
      <c r="D2675" s="10">
        <v>7.3</v>
      </c>
    </row>
    <row r="2676" spans="1:4" x14ac:dyDescent="0.25">
      <c r="A2676" t="s">
        <v>333</v>
      </c>
      <c r="B2676" t="s">
        <v>334</v>
      </c>
      <c r="C2676" t="s">
        <v>6133</v>
      </c>
      <c r="D2676" s="10">
        <v>7.3</v>
      </c>
    </row>
    <row r="2677" spans="1:4" x14ac:dyDescent="0.25">
      <c r="A2677" t="s">
        <v>333</v>
      </c>
      <c r="B2677" t="s">
        <v>334</v>
      </c>
      <c r="C2677" t="s">
        <v>428</v>
      </c>
      <c r="D2677" s="10">
        <v>7.3</v>
      </c>
    </row>
    <row r="2678" spans="1:4" x14ac:dyDescent="0.25">
      <c r="A2678" t="s">
        <v>24</v>
      </c>
      <c r="B2678" t="s">
        <v>344</v>
      </c>
      <c r="C2678" t="s">
        <v>449</v>
      </c>
      <c r="D2678" s="10">
        <v>7.3</v>
      </c>
    </row>
    <row r="2679" spans="1:4" x14ac:dyDescent="0.25">
      <c r="A2679" t="s">
        <v>24</v>
      </c>
      <c r="B2679" t="s">
        <v>344</v>
      </c>
      <c r="C2679" t="s">
        <v>317</v>
      </c>
      <c r="D2679" s="10">
        <v>7.3</v>
      </c>
    </row>
    <row r="2680" spans="1:4" x14ac:dyDescent="0.25">
      <c r="A2680" t="s">
        <v>24</v>
      </c>
      <c r="B2680" t="s">
        <v>344</v>
      </c>
      <c r="C2680" t="s">
        <v>428</v>
      </c>
      <c r="D2680" s="10">
        <v>7.3</v>
      </c>
    </row>
    <row r="2681" spans="1:4" x14ac:dyDescent="0.25">
      <c r="A2681" t="s">
        <v>24</v>
      </c>
      <c r="B2681" t="s">
        <v>344</v>
      </c>
      <c r="C2681" t="s">
        <v>6665</v>
      </c>
      <c r="D2681" s="10">
        <v>7.3</v>
      </c>
    </row>
    <row r="2682" spans="1:4" x14ac:dyDescent="0.25">
      <c r="A2682" t="s">
        <v>419</v>
      </c>
      <c r="B2682" t="s">
        <v>421</v>
      </c>
      <c r="C2682" t="s">
        <v>449</v>
      </c>
      <c r="D2682" s="10">
        <v>7.3</v>
      </c>
    </row>
    <row r="2683" spans="1:4" x14ac:dyDescent="0.25">
      <c r="A2683" t="s">
        <v>419</v>
      </c>
      <c r="B2683" t="s">
        <v>421</v>
      </c>
      <c r="C2683" t="s">
        <v>3894</v>
      </c>
      <c r="D2683" s="10">
        <v>7.3</v>
      </c>
    </row>
    <row r="2684" spans="1:4" x14ac:dyDescent="0.25">
      <c r="A2684" t="s">
        <v>419</v>
      </c>
      <c r="B2684" t="s">
        <v>421</v>
      </c>
      <c r="C2684" t="s">
        <v>676</v>
      </c>
      <c r="D2684" s="10">
        <v>7.3</v>
      </c>
    </row>
    <row r="2685" spans="1:4" x14ac:dyDescent="0.25">
      <c r="A2685" t="s">
        <v>419</v>
      </c>
      <c r="B2685" t="s">
        <v>421</v>
      </c>
      <c r="C2685" t="s">
        <v>6133</v>
      </c>
      <c r="D2685" s="10">
        <v>7.3</v>
      </c>
    </row>
    <row r="2686" spans="1:4" x14ac:dyDescent="0.25">
      <c r="A2686" t="s">
        <v>419</v>
      </c>
      <c r="B2686" t="s">
        <v>421</v>
      </c>
      <c r="C2686" t="s">
        <v>4161</v>
      </c>
      <c r="D2686" s="10">
        <v>7.3</v>
      </c>
    </row>
    <row r="2687" spans="1:4" x14ac:dyDescent="0.25">
      <c r="A2687" t="s">
        <v>129</v>
      </c>
      <c r="B2687" t="s">
        <v>436</v>
      </c>
      <c r="C2687" t="s">
        <v>449</v>
      </c>
      <c r="D2687" s="10">
        <v>7.3</v>
      </c>
    </row>
    <row r="2688" spans="1:4" x14ac:dyDescent="0.25">
      <c r="A2688" t="s">
        <v>129</v>
      </c>
      <c r="B2688" t="s">
        <v>436</v>
      </c>
      <c r="C2688" t="s">
        <v>8145</v>
      </c>
      <c r="D2688" s="10">
        <v>7.3</v>
      </c>
    </row>
    <row r="2689" spans="1:4" x14ac:dyDescent="0.25">
      <c r="A2689" t="s">
        <v>129</v>
      </c>
      <c r="B2689" t="s">
        <v>436</v>
      </c>
      <c r="C2689" t="s">
        <v>3509</v>
      </c>
      <c r="D2689" s="10">
        <v>7.3</v>
      </c>
    </row>
    <row r="2690" spans="1:4" x14ac:dyDescent="0.25">
      <c r="A2690" t="s">
        <v>493</v>
      </c>
      <c r="B2690" t="s">
        <v>494</v>
      </c>
      <c r="C2690" t="s">
        <v>317</v>
      </c>
      <c r="D2690" s="10">
        <v>7.3</v>
      </c>
    </row>
    <row r="2691" spans="1:4" x14ac:dyDescent="0.25">
      <c r="A2691" t="s">
        <v>493</v>
      </c>
      <c r="B2691" t="s">
        <v>494</v>
      </c>
      <c r="C2691" t="s">
        <v>3894</v>
      </c>
      <c r="D2691" s="10">
        <v>7.3</v>
      </c>
    </row>
    <row r="2692" spans="1:4" x14ac:dyDescent="0.25">
      <c r="A2692" t="s">
        <v>493</v>
      </c>
      <c r="B2692" t="s">
        <v>494</v>
      </c>
      <c r="C2692" t="s">
        <v>676</v>
      </c>
      <c r="D2692" s="10">
        <v>7.3</v>
      </c>
    </row>
    <row r="2693" spans="1:4" x14ac:dyDescent="0.25">
      <c r="A2693" t="s">
        <v>493</v>
      </c>
      <c r="B2693" t="s">
        <v>494</v>
      </c>
      <c r="C2693" t="s">
        <v>6133</v>
      </c>
      <c r="D2693" s="10">
        <v>7.3</v>
      </c>
    </row>
    <row r="2694" spans="1:4" x14ac:dyDescent="0.25">
      <c r="A2694" t="s">
        <v>493</v>
      </c>
      <c r="B2694" t="s">
        <v>494</v>
      </c>
      <c r="C2694" t="s">
        <v>428</v>
      </c>
      <c r="D2694" s="10">
        <v>7.3</v>
      </c>
    </row>
    <row r="2695" spans="1:4" x14ac:dyDescent="0.25">
      <c r="A2695" t="s">
        <v>602</v>
      </c>
      <c r="B2695" t="s">
        <v>603</v>
      </c>
      <c r="C2695" t="s">
        <v>317</v>
      </c>
      <c r="D2695" s="10">
        <v>7.3</v>
      </c>
    </row>
    <row r="2696" spans="1:4" x14ac:dyDescent="0.25">
      <c r="A2696" t="s">
        <v>602</v>
      </c>
      <c r="B2696" t="s">
        <v>603</v>
      </c>
      <c r="C2696" t="s">
        <v>3894</v>
      </c>
      <c r="D2696" s="10">
        <v>7.3</v>
      </c>
    </row>
    <row r="2697" spans="1:4" x14ac:dyDescent="0.25">
      <c r="A2697" t="s">
        <v>602</v>
      </c>
      <c r="B2697" t="s">
        <v>603</v>
      </c>
      <c r="C2697" t="s">
        <v>676</v>
      </c>
      <c r="D2697" s="10">
        <v>7.3</v>
      </c>
    </row>
    <row r="2698" spans="1:4" x14ac:dyDescent="0.25">
      <c r="A2698" t="s">
        <v>602</v>
      </c>
      <c r="B2698" t="s">
        <v>603</v>
      </c>
      <c r="C2698" t="s">
        <v>6133</v>
      </c>
      <c r="D2698" s="10">
        <v>7.3</v>
      </c>
    </row>
    <row r="2699" spans="1:4" x14ac:dyDescent="0.25">
      <c r="A2699" t="s">
        <v>602</v>
      </c>
      <c r="B2699" t="s">
        <v>603</v>
      </c>
      <c r="C2699" t="s">
        <v>428</v>
      </c>
      <c r="D2699" s="10">
        <v>7.3</v>
      </c>
    </row>
    <row r="2700" spans="1:4" x14ac:dyDescent="0.25">
      <c r="A2700" t="s">
        <v>656</v>
      </c>
      <c r="B2700" t="s">
        <v>658</v>
      </c>
      <c r="C2700" t="s">
        <v>1165</v>
      </c>
      <c r="D2700" s="10">
        <v>7.3</v>
      </c>
    </row>
    <row r="2701" spans="1:4" x14ac:dyDescent="0.25">
      <c r="A2701" t="s">
        <v>656</v>
      </c>
      <c r="B2701" t="s">
        <v>658</v>
      </c>
      <c r="C2701" t="s">
        <v>8143</v>
      </c>
      <c r="D2701" s="10">
        <v>7.3</v>
      </c>
    </row>
    <row r="2702" spans="1:4" x14ac:dyDescent="0.25">
      <c r="A2702" t="s">
        <v>656</v>
      </c>
      <c r="B2702" t="s">
        <v>658</v>
      </c>
      <c r="C2702" t="s">
        <v>3509</v>
      </c>
      <c r="D2702" s="10">
        <v>7.3</v>
      </c>
    </row>
    <row r="2703" spans="1:4" x14ac:dyDescent="0.25">
      <c r="A2703" t="s">
        <v>52</v>
      </c>
      <c r="B2703" t="s">
        <v>715</v>
      </c>
      <c r="C2703" t="s">
        <v>317</v>
      </c>
      <c r="D2703" s="10">
        <v>7.3</v>
      </c>
    </row>
    <row r="2704" spans="1:4" x14ac:dyDescent="0.25">
      <c r="A2704" t="s">
        <v>52</v>
      </c>
      <c r="B2704" t="s">
        <v>715</v>
      </c>
      <c r="C2704" t="s">
        <v>676</v>
      </c>
      <c r="D2704" s="10">
        <v>7.3</v>
      </c>
    </row>
    <row r="2705" spans="1:4" x14ac:dyDescent="0.25">
      <c r="A2705" t="s">
        <v>52</v>
      </c>
      <c r="B2705" t="s">
        <v>715</v>
      </c>
      <c r="C2705" t="s">
        <v>6133</v>
      </c>
      <c r="D2705" s="10">
        <v>7.3</v>
      </c>
    </row>
    <row r="2706" spans="1:4" x14ac:dyDescent="0.25">
      <c r="A2706" t="s">
        <v>52</v>
      </c>
      <c r="B2706" t="s">
        <v>715</v>
      </c>
      <c r="C2706" t="s">
        <v>8143</v>
      </c>
      <c r="D2706" s="10">
        <v>7.3</v>
      </c>
    </row>
    <row r="2707" spans="1:4" x14ac:dyDescent="0.25">
      <c r="A2707" t="s">
        <v>52</v>
      </c>
      <c r="B2707" t="s">
        <v>715</v>
      </c>
      <c r="C2707" t="s">
        <v>4161</v>
      </c>
      <c r="D2707" s="10">
        <v>7.3</v>
      </c>
    </row>
    <row r="2708" spans="1:4" x14ac:dyDescent="0.25">
      <c r="A2708" t="s">
        <v>725</v>
      </c>
      <c r="B2708" t="s">
        <v>727</v>
      </c>
      <c r="C2708" t="s">
        <v>317</v>
      </c>
      <c r="D2708" s="10">
        <v>7.3</v>
      </c>
    </row>
    <row r="2709" spans="1:4" x14ac:dyDescent="0.25">
      <c r="A2709" t="s">
        <v>725</v>
      </c>
      <c r="B2709" t="s">
        <v>727</v>
      </c>
      <c r="C2709" t="s">
        <v>676</v>
      </c>
      <c r="D2709" s="10">
        <v>7.3</v>
      </c>
    </row>
    <row r="2710" spans="1:4" x14ac:dyDescent="0.25">
      <c r="A2710" t="s">
        <v>725</v>
      </c>
      <c r="B2710" t="s">
        <v>727</v>
      </c>
      <c r="C2710" t="s">
        <v>1165</v>
      </c>
      <c r="D2710" s="10">
        <v>7.3</v>
      </c>
    </row>
    <row r="2711" spans="1:4" x14ac:dyDescent="0.25">
      <c r="A2711" t="s">
        <v>725</v>
      </c>
      <c r="B2711" t="s">
        <v>727</v>
      </c>
      <c r="C2711" t="s">
        <v>428</v>
      </c>
      <c r="D2711" s="10">
        <v>7.3</v>
      </c>
    </row>
    <row r="2712" spans="1:4" x14ac:dyDescent="0.25">
      <c r="A2712" t="s">
        <v>725</v>
      </c>
      <c r="B2712" t="s">
        <v>727</v>
      </c>
      <c r="C2712" t="s">
        <v>6665</v>
      </c>
      <c r="D2712" s="10">
        <v>7.3</v>
      </c>
    </row>
    <row r="2713" spans="1:4" x14ac:dyDescent="0.25">
      <c r="A2713" t="s">
        <v>790</v>
      </c>
      <c r="B2713" t="s">
        <v>792</v>
      </c>
      <c r="C2713" t="s">
        <v>1165</v>
      </c>
      <c r="D2713" s="10">
        <v>7.3</v>
      </c>
    </row>
    <row r="2714" spans="1:4" x14ac:dyDescent="0.25">
      <c r="A2714" t="s">
        <v>790</v>
      </c>
      <c r="B2714" t="s">
        <v>792</v>
      </c>
      <c r="C2714" t="s">
        <v>7682</v>
      </c>
      <c r="D2714" s="10">
        <v>7.3</v>
      </c>
    </row>
    <row r="2715" spans="1:4" x14ac:dyDescent="0.25">
      <c r="A2715" t="s">
        <v>790</v>
      </c>
      <c r="B2715" t="s">
        <v>792</v>
      </c>
      <c r="C2715" t="s">
        <v>8144</v>
      </c>
      <c r="D2715" s="10">
        <v>7.3</v>
      </c>
    </row>
    <row r="2716" spans="1:4" x14ac:dyDescent="0.25">
      <c r="A2716" t="s">
        <v>586</v>
      </c>
      <c r="B2716" t="s">
        <v>816</v>
      </c>
      <c r="C2716" t="s">
        <v>449</v>
      </c>
      <c r="D2716" s="10">
        <v>7.3</v>
      </c>
    </row>
    <row r="2717" spans="1:4" x14ac:dyDescent="0.25">
      <c r="A2717" t="s">
        <v>586</v>
      </c>
      <c r="B2717" t="s">
        <v>816</v>
      </c>
      <c r="C2717" t="s">
        <v>8145</v>
      </c>
      <c r="D2717" s="10">
        <v>7.3</v>
      </c>
    </row>
    <row r="2718" spans="1:4" x14ac:dyDescent="0.25">
      <c r="A2718" t="s">
        <v>586</v>
      </c>
      <c r="B2718" t="s">
        <v>816</v>
      </c>
      <c r="C2718" t="s">
        <v>1165</v>
      </c>
      <c r="D2718" s="10">
        <v>7.3</v>
      </c>
    </row>
    <row r="2719" spans="1:4" x14ac:dyDescent="0.25">
      <c r="A2719" t="s">
        <v>586</v>
      </c>
      <c r="B2719" t="s">
        <v>816</v>
      </c>
      <c r="C2719" t="s">
        <v>8143</v>
      </c>
      <c r="D2719" s="10">
        <v>7.3</v>
      </c>
    </row>
    <row r="2720" spans="1:4" x14ac:dyDescent="0.25">
      <c r="A2720" t="s">
        <v>586</v>
      </c>
      <c r="B2720" t="s">
        <v>816</v>
      </c>
      <c r="C2720" t="s">
        <v>3509</v>
      </c>
      <c r="D2720" s="10">
        <v>7.3</v>
      </c>
    </row>
    <row r="2721" spans="1:4" x14ac:dyDescent="0.25">
      <c r="A2721" t="s">
        <v>50</v>
      </c>
      <c r="B2721" t="s">
        <v>828</v>
      </c>
      <c r="C2721" t="s">
        <v>1165</v>
      </c>
      <c r="D2721" s="10">
        <v>7.3</v>
      </c>
    </row>
    <row r="2722" spans="1:4" x14ac:dyDescent="0.25">
      <c r="A2722" t="s">
        <v>50</v>
      </c>
      <c r="B2722" t="s">
        <v>828</v>
      </c>
      <c r="C2722" t="s">
        <v>6665</v>
      </c>
      <c r="D2722" s="10">
        <v>7.3</v>
      </c>
    </row>
    <row r="2723" spans="1:4" x14ac:dyDescent="0.25">
      <c r="A2723" t="s">
        <v>790</v>
      </c>
      <c r="B2723" t="s">
        <v>871</v>
      </c>
      <c r="C2723" t="s">
        <v>317</v>
      </c>
      <c r="D2723" s="10">
        <v>7.3</v>
      </c>
    </row>
    <row r="2724" spans="1:4" x14ac:dyDescent="0.25">
      <c r="A2724" t="s">
        <v>790</v>
      </c>
      <c r="B2724" t="s">
        <v>871</v>
      </c>
      <c r="C2724" t="s">
        <v>1165</v>
      </c>
      <c r="D2724" s="10">
        <v>7.3</v>
      </c>
    </row>
    <row r="2725" spans="1:4" x14ac:dyDescent="0.25">
      <c r="A2725" t="s">
        <v>790</v>
      </c>
      <c r="B2725" t="s">
        <v>871</v>
      </c>
      <c r="C2725" t="s">
        <v>4161</v>
      </c>
      <c r="D2725" s="10">
        <v>7.3</v>
      </c>
    </row>
    <row r="2726" spans="1:4" x14ac:dyDescent="0.25">
      <c r="A2726" t="s">
        <v>790</v>
      </c>
      <c r="B2726" t="s">
        <v>871</v>
      </c>
      <c r="C2726" t="s">
        <v>3509</v>
      </c>
      <c r="D2726" s="10">
        <v>7.3</v>
      </c>
    </row>
    <row r="2727" spans="1:4" x14ac:dyDescent="0.25">
      <c r="A2727" t="s">
        <v>453</v>
      </c>
      <c r="B2727" t="s">
        <v>894</v>
      </c>
      <c r="C2727" t="s">
        <v>449</v>
      </c>
      <c r="D2727" s="10">
        <v>7.3</v>
      </c>
    </row>
    <row r="2728" spans="1:4" x14ac:dyDescent="0.25">
      <c r="A2728" t="s">
        <v>453</v>
      </c>
      <c r="B2728" t="s">
        <v>894</v>
      </c>
      <c r="C2728" t="s">
        <v>8145</v>
      </c>
      <c r="D2728" s="10">
        <v>7.3</v>
      </c>
    </row>
    <row r="2729" spans="1:4" x14ac:dyDescent="0.25">
      <c r="A2729" t="s">
        <v>453</v>
      </c>
      <c r="B2729" t="s">
        <v>894</v>
      </c>
      <c r="C2729" t="s">
        <v>4161</v>
      </c>
      <c r="D2729" s="10">
        <v>7.3</v>
      </c>
    </row>
    <row r="2730" spans="1:4" x14ac:dyDescent="0.25">
      <c r="A2730" t="s">
        <v>453</v>
      </c>
      <c r="B2730" t="s">
        <v>894</v>
      </c>
      <c r="C2730" t="s">
        <v>3509</v>
      </c>
      <c r="D2730" s="10">
        <v>7.3</v>
      </c>
    </row>
    <row r="2731" spans="1:4" x14ac:dyDescent="0.25">
      <c r="A2731" t="s">
        <v>942</v>
      </c>
      <c r="B2731" t="s">
        <v>944</v>
      </c>
      <c r="C2731" t="s">
        <v>3894</v>
      </c>
      <c r="D2731" s="10">
        <v>7.3</v>
      </c>
    </row>
    <row r="2732" spans="1:4" x14ac:dyDescent="0.25">
      <c r="A2732" t="s">
        <v>942</v>
      </c>
      <c r="B2732" t="s">
        <v>944</v>
      </c>
      <c r="C2732" t="s">
        <v>6133</v>
      </c>
      <c r="D2732" s="10">
        <v>7.3</v>
      </c>
    </row>
    <row r="2733" spans="1:4" x14ac:dyDescent="0.25">
      <c r="A2733" t="s">
        <v>942</v>
      </c>
      <c r="B2733" t="s">
        <v>944</v>
      </c>
      <c r="C2733" t="s">
        <v>428</v>
      </c>
      <c r="D2733" s="10">
        <v>7.3</v>
      </c>
    </row>
    <row r="2734" spans="1:4" x14ac:dyDescent="0.25">
      <c r="A2734" t="s">
        <v>942</v>
      </c>
      <c r="B2734" t="s">
        <v>944</v>
      </c>
      <c r="C2734" t="s">
        <v>4056</v>
      </c>
      <c r="D2734" s="10">
        <v>7.3</v>
      </c>
    </row>
    <row r="2735" spans="1:4" x14ac:dyDescent="0.25">
      <c r="A2735" t="s">
        <v>505</v>
      </c>
      <c r="B2735" t="s">
        <v>967</v>
      </c>
      <c r="C2735" t="s">
        <v>1165</v>
      </c>
      <c r="D2735" s="10">
        <v>7.3</v>
      </c>
    </row>
    <row r="2736" spans="1:4" x14ac:dyDescent="0.25">
      <c r="A2736" t="s">
        <v>505</v>
      </c>
      <c r="B2736" t="s">
        <v>967</v>
      </c>
      <c r="C2736" t="s">
        <v>7682</v>
      </c>
      <c r="D2736" s="10">
        <v>7.3</v>
      </c>
    </row>
    <row r="2737" spans="1:4" x14ac:dyDescent="0.25">
      <c r="A2737" t="s">
        <v>505</v>
      </c>
      <c r="B2737" t="s">
        <v>967</v>
      </c>
      <c r="C2737" t="s">
        <v>3509</v>
      </c>
      <c r="D2737" s="10">
        <v>7.3</v>
      </c>
    </row>
    <row r="2738" spans="1:4" x14ac:dyDescent="0.25">
      <c r="A2738" t="s">
        <v>374</v>
      </c>
      <c r="B2738" t="s">
        <v>1038</v>
      </c>
      <c r="C2738" t="s">
        <v>8145</v>
      </c>
      <c r="D2738" s="10">
        <v>7.3</v>
      </c>
    </row>
    <row r="2739" spans="1:4" x14ac:dyDescent="0.25">
      <c r="A2739" t="s">
        <v>374</v>
      </c>
      <c r="B2739" t="s">
        <v>1038</v>
      </c>
      <c r="C2739" t="s">
        <v>8143</v>
      </c>
      <c r="D2739" s="10">
        <v>7.3</v>
      </c>
    </row>
    <row r="2740" spans="1:4" x14ac:dyDescent="0.25">
      <c r="A2740" t="s">
        <v>374</v>
      </c>
      <c r="B2740" t="s">
        <v>1038</v>
      </c>
      <c r="C2740" t="s">
        <v>3509</v>
      </c>
      <c r="D2740" s="10">
        <v>7.3</v>
      </c>
    </row>
    <row r="2741" spans="1:4" x14ac:dyDescent="0.25">
      <c r="A2741" t="s">
        <v>123</v>
      </c>
      <c r="B2741" t="s">
        <v>1040</v>
      </c>
      <c r="C2741" t="s">
        <v>676</v>
      </c>
      <c r="D2741" s="10">
        <v>7.3</v>
      </c>
    </row>
    <row r="2742" spans="1:4" x14ac:dyDescent="0.25">
      <c r="A2742" t="s">
        <v>123</v>
      </c>
      <c r="B2742" t="s">
        <v>1040</v>
      </c>
      <c r="C2742" t="s">
        <v>1165</v>
      </c>
      <c r="D2742" s="10">
        <v>7.3</v>
      </c>
    </row>
    <row r="2743" spans="1:4" x14ac:dyDescent="0.25">
      <c r="A2743" t="s">
        <v>437</v>
      </c>
      <c r="B2743" t="s">
        <v>1059</v>
      </c>
      <c r="C2743" t="s">
        <v>449</v>
      </c>
      <c r="D2743" s="10">
        <v>7.3</v>
      </c>
    </row>
    <row r="2744" spans="1:4" x14ac:dyDescent="0.25">
      <c r="A2744" t="s">
        <v>437</v>
      </c>
      <c r="B2744" t="s">
        <v>1059</v>
      </c>
      <c r="C2744" t="s">
        <v>317</v>
      </c>
      <c r="D2744" s="10">
        <v>7.3</v>
      </c>
    </row>
    <row r="2745" spans="1:4" x14ac:dyDescent="0.25">
      <c r="A2745" t="s">
        <v>437</v>
      </c>
      <c r="B2745" t="s">
        <v>1059</v>
      </c>
      <c r="C2745" t="s">
        <v>676</v>
      </c>
      <c r="D2745" s="10">
        <v>7.3</v>
      </c>
    </row>
    <row r="2746" spans="1:4" x14ac:dyDescent="0.25">
      <c r="A2746" t="s">
        <v>1274</v>
      </c>
      <c r="B2746" t="s">
        <v>1275</v>
      </c>
      <c r="C2746" t="s">
        <v>1165</v>
      </c>
      <c r="D2746" s="10">
        <v>7.3</v>
      </c>
    </row>
    <row r="2747" spans="1:4" x14ac:dyDescent="0.25">
      <c r="A2747" t="s">
        <v>1274</v>
      </c>
      <c r="B2747" t="s">
        <v>1275</v>
      </c>
      <c r="C2747" t="s">
        <v>8143</v>
      </c>
      <c r="D2747" s="10">
        <v>7.3</v>
      </c>
    </row>
    <row r="2748" spans="1:4" x14ac:dyDescent="0.25">
      <c r="A2748" t="s">
        <v>1274</v>
      </c>
      <c r="B2748" t="s">
        <v>1275</v>
      </c>
      <c r="C2748" t="s">
        <v>3509</v>
      </c>
      <c r="D2748" s="10">
        <v>7.3</v>
      </c>
    </row>
    <row r="2749" spans="1:4" x14ac:dyDescent="0.25">
      <c r="A2749" t="s">
        <v>1384</v>
      </c>
      <c r="B2749" t="s">
        <v>1386</v>
      </c>
      <c r="C2749" t="s">
        <v>3034</v>
      </c>
      <c r="D2749" s="10">
        <v>7.3</v>
      </c>
    </row>
    <row r="2750" spans="1:4" x14ac:dyDescent="0.25">
      <c r="A2750" t="s">
        <v>1384</v>
      </c>
      <c r="B2750" t="s">
        <v>1386</v>
      </c>
      <c r="C2750" t="s">
        <v>4056</v>
      </c>
      <c r="D2750" s="10">
        <v>7.3</v>
      </c>
    </row>
    <row r="2751" spans="1:4" x14ac:dyDescent="0.25">
      <c r="A2751" t="s">
        <v>1265</v>
      </c>
      <c r="B2751" t="s">
        <v>1522</v>
      </c>
      <c r="C2751" t="s">
        <v>449</v>
      </c>
      <c r="D2751" s="10">
        <v>7.3</v>
      </c>
    </row>
    <row r="2752" spans="1:4" x14ac:dyDescent="0.25">
      <c r="A2752" t="s">
        <v>1265</v>
      </c>
      <c r="B2752" t="s">
        <v>1522</v>
      </c>
      <c r="C2752" t="s">
        <v>4512</v>
      </c>
      <c r="D2752" s="10">
        <v>7.3</v>
      </c>
    </row>
    <row r="2753" spans="1:4" x14ac:dyDescent="0.25">
      <c r="A2753" t="s">
        <v>1265</v>
      </c>
      <c r="B2753" t="s">
        <v>1522</v>
      </c>
      <c r="C2753" t="s">
        <v>1165</v>
      </c>
      <c r="D2753" s="10">
        <v>7.3</v>
      </c>
    </row>
    <row r="2754" spans="1:4" x14ac:dyDescent="0.25">
      <c r="A2754" t="s">
        <v>1265</v>
      </c>
      <c r="B2754" t="s">
        <v>1522</v>
      </c>
      <c r="C2754" t="s">
        <v>7682</v>
      </c>
      <c r="D2754" s="10">
        <v>7.3</v>
      </c>
    </row>
    <row r="2755" spans="1:4" x14ac:dyDescent="0.25">
      <c r="A2755" t="s">
        <v>1265</v>
      </c>
      <c r="B2755" t="s">
        <v>1522</v>
      </c>
      <c r="C2755" t="s">
        <v>3509</v>
      </c>
      <c r="D2755" s="10">
        <v>7.3</v>
      </c>
    </row>
    <row r="2756" spans="1:4" x14ac:dyDescent="0.25">
      <c r="A2756" t="s">
        <v>1265</v>
      </c>
      <c r="B2756" t="s">
        <v>1522</v>
      </c>
      <c r="C2756" t="s">
        <v>8146</v>
      </c>
      <c r="D2756" s="10">
        <v>7.3</v>
      </c>
    </row>
    <row r="2757" spans="1:4" x14ac:dyDescent="0.25">
      <c r="A2757" t="s">
        <v>352</v>
      </c>
      <c r="B2757" t="s">
        <v>1563</v>
      </c>
      <c r="C2757" t="s">
        <v>449</v>
      </c>
      <c r="D2757" s="10">
        <v>7.3</v>
      </c>
    </row>
    <row r="2758" spans="1:4" x14ac:dyDescent="0.25">
      <c r="A2758" t="s">
        <v>352</v>
      </c>
      <c r="B2758" t="s">
        <v>1563</v>
      </c>
      <c r="C2758" t="s">
        <v>317</v>
      </c>
      <c r="D2758" s="10">
        <v>7.3</v>
      </c>
    </row>
    <row r="2759" spans="1:4" x14ac:dyDescent="0.25">
      <c r="A2759" t="s">
        <v>352</v>
      </c>
      <c r="B2759" t="s">
        <v>1563</v>
      </c>
      <c r="C2759" t="s">
        <v>1165</v>
      </c>
      <c r="D2759" s="10">
        <v>7.3</v>
      </c>
    </row>
    <row r="2760" spans="1:4" x14ac:dyDescent="0.25">
      <c r="A2760" t="s">
        <v>352</v>
      </c>
      <c r="B2760" t="s">
        <v>1563</v>
      </c>
      <c r="C2760" t="s">
        <v>6665</v>
      </c>
      <c r="D2760" s="10">
        <v>7.3</v>
      </c>
    </row>
    <row r="2761" spans="1:4" x14ac:dyDescent="0.25">
      <c r="A2761" t="s">
        <v>352</v>
      </c>
      <c r="B2761" t="s">
        <v>1563</v>
      </c>
      <c r="C2761" t="s">
        <v>4161</v>
      </c>
      <c r="D2761" s="10">
        <v>7.3</v>
      </c>
    </row>
    <row r="2762" spans="1:4" x14ac:dyDescent="0.25">
      <c r="A2762" t="s">
        <v>586</v>
      </c>
      <c r="B2762" t="s">
        <v>1577</v>
      </c>
      <c r="C2762" t="s">
        <v>449</v>
      </c>
      <c r="D2762" s="10">
        <v>7.3</v>
      </c>
    </row>
    <row r="2763" spans="1:4" x14ac:dyDescent="0.25">
      <c r="A2763" t="s">
        <v>586</v>
      </c>
      <c r="B2763" t="s">
        <v>1577</v>
      </c>
      <c r="C2763" t="s">
        <v>1165</v>
      </c>
      <c r="D2763" s="10">
        <v>7.3</v>
      </c>
    </row>
    <row r="2764" spans="1:4" x14ac:dyDescent="0.25">
      <c r="A2764" t="s">
        <v>586</v>
      </c>
      <c r="B2764" t="s">
        <v>1577</v>
      </c>
      <c r="C2764" t="s">
        <v>3509</v>
      </c>
      <c r="D2764" s="10">
        <v>7.3</v>
      </c>
    </row>
    <row r="2765" spans="1:4" x14ac:dyDescent="0.25">
      <c r="A2765" t="s">
        <v>586</v>
      </c>
      <c r="B2765" t="s">
        <v>1577</v>
      </c>
      <c r="C2765" t="s">
        <v>8146</v>
      </c>
      <c r="D2765" s="10">
        <v>7.3</v>
      </c>
    </row>
    <row r="2766" spans="1:4" x14ac:dyDescent="0.25">
      <c r="A2766" t="s">
        <v>1600</v>
      </c>
      <c r="B2766" t="s">
        <v>1601</v>
      </c>
      <c r="C2766" t="s">
        <v>449</v>
      </c>
      <c r="D2766" s="10">
        <v>7.3</v>
      </c>
    </row>
    <row r="2767" spans="1:4" x14ac:dyDescent="0.25">
      <c r="A2767" t="s">
        <v>1600</v>
      </c>
      <c r="B2767" t="s">
        <v>1601</v>
      </c>
      <c r="C2767" t="s">
        <v>317</v>
      </c>
      <c r="D2767" s="10">
        <v>7.3</v>
      </c>
    </row>
    <row r="2768" spans="1:4" x14ac:dyDescent="0.25">
      <c r="A2768" t="s">
        <v>1600</v>
      </c>
      <c r="B2768" t="s">
        <v>1601</v>
      </c>
      <c r="C2768" t="s">
        <v>8145</v>
      </c>
      <c r="D2768" s="10">
        <v>7.3</v>
      </c>
    </row>
    <row r="2769" spans="1:4" x14ac:dyDescent="0.25">
      <c r="A2769" t="s">
        <v>1600</v>
      </c>
      <c r="B2769" t="s">
        <v>1601</v>
      </c>
      <c r="C2769" t="s">
        <v>3509</v>
      </c>
      <c r="D2769" s="10">
        <v>7.3</v>
      </c>
    </row>
    <row r="2770" spans="1:4" x14ac:dyDescent="0.25">
      <c r="A2770" t="s">
        <v>1143</v>
      </c>
      <c r="B2770" t="s">
        <v>1705</v>
      </c>
      <c r="C2770" t="s">
        <v>676</v>
      </c>
      <c r="D2770" s="10">
        <v>7.3</v>
      </c>
    </row>
    <row r="2771" spans="1:4" x14ac:dyDescent="0.25">
      <c r="A2771" t="s">
        <v>1143</v>
      </c>
      <c r="B2771" t="s">
        <v>1705</v>
      </c>
      <c r="C2771" t="s">
        <v>1165</v>
      </c>
      <c r="D2771" s="10">
        <v>7.3</v>
      </c>
    </row>
    <row r="2772" spans="1:4" x14ac:dyDescent="0.25">
      <c r="A2772" t="s">
        <v>1143</v>
      </c>
      <c r="B2772" t="s">
        <v>1705</v>
      </c>
      <c r="C2772" t="s">
        <v>6665</v>
      </c>
      <c r="D2772" s="10">
        <v>7.3</v>
      </c>
    </row>
    <row r="2773" spans="1:4" x14ac:dyDescent="0.25">
      <c r="A2773" t="s">
        <v>1143</v>
      </c>
      <c r="B2773" t="s">
        <v>1705</v>
      </c>
      <c r="C2773" t="s">
        <v>8144</v>
      </c>
      <c r="D2773" s="10">
        <v>7.3</v>
      </c>
    </row>
    <row r="2774" spans="1:4" x14ac:dyDescent="0.25">
      <c r="A2774" t="s">
        <v>518</v>
      </c>
      <c r="B2774" t="s">
        <v>1714</v>
      </c>
      <c r="C2774" t="s">
        <v>4512</v>
      </c>
      <c r="D2774" s="10">
        <v>7.3</v>
      </c>
    </row>
    <row r="2775" spans="1:4" x14ac:dyDescent="0.25">
      <c r="A2775" t="s">
        <v>518</v>
      </c>
      <c r="B2775" t="s">
        <v>1714</v>
      </c>
      <c r="C2775" t="s">
        <v>1165</v>
      </c>
      <c r="D2775" s="10">
        <v>7.3</v>
      </c>
    </row>
    <row r="2776" spans="1:4" x14ac:dyDescent="0.25">
      <c r="A2776" t="s">
        <v>1770</v>
      </c>
      <c r="B2776" t="s">
        <v>1771</v>
      </c>
      <c r="C2776" t="s">
        <v>317</v>
      </c>
      <c r="D2776" s="10">
        <v>7.3</v>
      </c>
    </row>
    <row r="2777" spans="1:4" x14ac:dyDescent="0.25">
      <c r="A2777" t="s">
        <v>1770</v>
      </c>
      <c r="B2777" t="s">
        <v>1771</v>
      </c>
      <c r="C2777" t="s">
        <v>3894</v>
      </c>
      <c r="D2777" s="10">
        <v>7.3</v>
      </c>
    </row>
    <row r="2778" spans="1:4" x14ac:dyDescent="0.25">
      <c r="A2778" t="s">
        <v>1770</v>
      </c>
      <c r="B2778" t="s">
        <v>1771</v>
      </c>
      <c r="C2778" t="s">
        <v>676</v>
      </c>
      <c r="D2778" s="10">
        <v>7.3</v>
      </c>
    </row>
    <row r="2779" spans="1:4" x14ac:dyDescent="0.25">
      <c r="A2779" t="s">
        <v>1770</v>
      </c>
      <c r="B2779" t="s">
        <v>1771</v>
      </c>
      <c r="C2779" t="s">
        <v>6133</v>
      </c>
      <c r="D2779" s="10">
        <v>7.3</v>
      </c>
    </row>
    <row r="2780" spans="1:4" x14ac:dyDescent="0.25">
      <c r="A2780" t="s">
        <v>1770</v>
      </c>
      <c r="B2780" t="s">
        <v>1771</v>
      </c>
      <c r="C2780" t="s">
        <v>428</v>
      </c>
      <c r="D2780" s="10">
        <v>7.3</v>
      </c>
    </row>
    <row r="2781" spans="1:4" x14ac:dyDescent="0.25">
      <c r="A2781" t="s">
        <v>1770</v>
      </c>
      <c r="B2781" t="s">
        <v>1771</v>
      </c>
      <c r="C2781" t="s">
        <v>6665</v>
      </c>
      <c r="D2781" s="10">
        <v>7.3</v>
      </c>
    </row>
    <row r="2782" spans="1:4" x14ac:dyDescent="0.25">
      <c r="A2782" t="s">
        <v>1050</v>
      </c>
      <c r="B2782" t="s">
        <v>1784</v>
      </c>
      <c r="C2782" t="s">
        <v>449</v>
      </c>
      <c r="D2782" s="10">
        <v>7.3</v>
      </c>
    </row>
    <row r="2783" spans="1:4" x14ac:dyDescent="0.25">
      <c r="A2783" t="s">
        <v>1050</v>
      </c>
      <c r="B2783" t="s">
        <v>1784</v>
      </c>
      <c r="C2783" t="s">
        <v>8145</v>
      </c>
      <c r="D2783" s="10">
        <v>7.3</v>
      </c>
    </row>
    <row r="2784" spans="1:4" x14ac:dyDescent="0.25">
      <c r="A2784" t="s">
        <v>1050</v>
      </c>
      <c r="B2784" t="s">
        <v>1784</v>
      </c>
      <c r="C2784" t="s">
        <v>1165</v>
      </c>
      <c r="D2784" s="10">
        <v>7.3</v>
      </c>
    </row>
    <row r="2785" spans="1:4" x14ac:dyDescent="0.25">
      <c r="A2785" t="s">
        <v>1050</v>
      </c>
      <c r="B2785" t="s">
        <v>1784</v>
      </c>
      <c r="C2785" t="s">
        <v>8143</v>
      </c>
      <c r="D2785" s="10">
        <v>7.3</v>
      </c>
    </row>
    <row r="2786" spans="1:4" x14ac:dyDescent="0.25">
      <c r="A2786" t="s">
        <v>1050</v>
      </c>
      <c r="B2786" t="s">
        <v>1784</v>
      </c>
      <c r="C2786" t="s">
        <v>3509</v>
      </c>
      <c r="D2786" s="10">
        <v>7.3</v>
      </c>
    </row>
    <row r="2787" spans="1:4" x14ac:dyDescent="0.25">
      <c r="A2787" t="s">
        <v>1827</v>
      </c>
      <c r="B2787" t="s">
        <v>1829</v>
      </c>
      <c r="C2787" t="s">
        <v>317</v>
      </c>
      <c r="D2787" s="10">
        <v>7.3</v>
      </c>
    </row>
    <row r="2788" spans="1:4" x14ac:dyDescent="0.25">
      <c r="A2788" t="s">
        <v>1827</v>
      </c>
      <c r="B2788" t="s">
        <v>1829</v>
      </c>
      <c r="C2788" t="s">
        <v>676</v>
      </c>
      <c r="D2788" s="10">
        <v>7.3</v>
      </c>
    </row>
    <row r="2789" spans="1:4" x14ac:dyDescent="0.25">
      <c r="A2789" t="s">
        <v>1827</v>
      </c>
      <c r="B2789" t="s">
        <v>1829</v>
      </c>
      <c r="C2789" t="s">
        <v>1165</v>
      </c>
      <c r="D2789" s="10">
        <v>7.3</v>
      </c>
    </row>
    <row r="2790" spans="1:4" x14ac:dyDescent="0.25">
      <c r="A2790" t="s">
        <v>1933</v>
      </c>
      <c r="B2790" t="s">
        <v>1935</v>
      </c>
      <c r="C2790" t="s">
        <v>4512</v>
      </c>
      <c r="D2790" s="10">
        <v>7.3</v>
      </c>
    </row>
    <row r="2791" spans="1:4" x14ac:dyDescent="0.25">
      <c r="A2791" t="s">
        <v>1933</v>
      </c>
      <c r="B2791" t="s">
        <v>1935</v>
      </c>
      <c r="C2791" t="s">
        <v>8145</v>
      </c>
      <c r="D2791" s="10">
        <v>7.3</v>
      </c>
    </row>
    <row r="2792" spans="1:4" x14ac:dyDescent="0.25">
      <c r="A2792" t="s">
        <v>1933</v>
      </c>
      <c r="B2792" t="s">
        <v>1935</v>
      </c>
      <c r="C2792" t="s">
        <v>1165</v>
      </c>
      <c r="D2792" s="10">
        <v>7.3</v>
      </c>
    </row>
    <row r="2793" spans="1:4" x14ac:dyDescent="0.25">
      <c r="A2793" t="s">
        <v>1933</v>
      </c>
      <c r="B2793" t="s">
        <v>1935</v>
      </c>
      <c r="C2793" t="s">
        <v>3509</v>
      </c>
      <c r="D2793" s="10">
        <v>7.3</v>
      </c>
    </row>
    <row r="2794" spans="1:4" x14ac:dyDescent="0.25">
      <c r="A2794" t="s">
        <v>335</v>
      </c>
      <c r="B2794" t="s">
        <v>1955</v>
      </c>
      <c r="C2794" t="s">
        <v>317</v>
      </c>
      <c r="D2794" s="10">
        <v>7.3</v>
      </c>
    </row>
    <row r="2795" spans="1:4" x14ac:dyDescent="0.25">
      <c r="A2795" t="s">
        <v>335</v>
      </c>
      <c r="B2795" t="s">
        <v>1955</v>
      </c>
      <c r="C2795" t="s">
        <v>676</v>
      </c>
      <c r="D2795" s="10">
        <v>7.3</v>
      </c>
    </row>
    <row r="2796" spans="1:4" x14ac:dyDescent="0.25">
      <c r="A2796" t="s">
        <v>335</v>
      </c>
      <c r="B2796" t="s">
        <v>1955</v>
      </c>
      <c r="C2796" t="s">
        <v>4161</v>
      </c>
      <c r="D2796" s="10">
        <v>7.3</v>
      </c>
    </row>
    <row r="2797" spans="1:4" x14ac:dyDescent="0.25">
      <c r="A2797" t="s">
        <v>15</v>
      </c>
      <c r="B2797" t="s">
        <v>2003</v>
      </c>
      <c r="C2797" t="s">
        <v>1165</v>
      </c>
      <c r="D2797" s="10">
        <v>7.3</v>
      </c>
    </row>
    <row r="2798" spans="1:4" x14ac:dyDescent="0.25">
      <c r="A2798" t="s">
        <v>15</v>
      </c>
      <c r="B2798" t="s">
        <v>2003</v>
      </c>
      <c r="C2798" t="s">
        <v>6665</v>
      </c>
      <c r="D2798" s="10">
        <v>7.3</v>
      </c>
    </row>
    <row r="2799" spans="1:4" x14ac:dyDescent="0.25">
      <c r="A2799" t="s">
        <v>2060</v>
      </c>
      <c r="B2799" t="s">
        <v>2061</v>
      </c>
      <c r="C2799" t="s">
        <v>1165</v>
      </c>
      <c r="D2799" s="10">
        <v>7.3</v>
      </c>
    </row>
    <row r="2800" spans="1:4" x14ac:dyDescent="0.25">
      <c r="A2800" t="s">
        <v>1417</v>
      </c>
      <c r="B2800" t="s">
        <v>2121</v>
      </c>
      <c r="C2800" t="s">
        <v>8145</v>
      </c>
      <c r="D2800" s="10">
        <v>7.3</v>
      </c>
    </row>
    <row r="2801" spans="1:4" x14ac:dyDescent="0.25">
      <c r="A2801" t="s">
        <v>1417</v>
      </c>
      <c r="B2801" t="s">
        <v>2121</v>
      </c>
      <c r="C2801" t="s">
        <v>1165</v>
      </c>
      <c r="D2801" s="10">
        <v>7.3</v>
      </c>
    </row>
    <row r="2802" spans="1:4" x14ac:dyDescent="0.25">
      <c r="A2802" t="s">
        <v>903</v>
      </c>
      <c r="B2802" t="s">
        <v>2153</v>
      </c>
      <c r="C2802" t="s">
        <v>8145</v>
      </c>
      <c r="D2802" s="10">
        <v>7.3</v>
      </c>
    </row>
    <row r="2803" spans="1:4" x14ac:dyDescent="0.25">
      <c r="A2803" t="s">
        <v>903</v>
      </c>
      <c r="B2803" t="s">
        <v>2153</v>
      </c>
      <c r="C2803" t="s">
        <v>1165</v>
      </c>
      <c r="D2803" s="10">
        <v>7.3</v>
      </c>
    </row>
    <row r="2804" spans="1:4" x14ac:dyDescent="0.25">
      <c r="A2804" t="s">
        <v>903</v>
      </c>
      <c r="B2804" t="s">
        <v>2153</v>
      </c>
      <c r="C2804" t="s">
        <v>3509</v>
      </c>
      <c r="D2804" s="10">
        <v>7.3</v>
      </c>
    </row>
    <row r="2805" spans="1:4" x14ac:dyDescent="0.25">
      <c r="A2805" t="s">
        <v>1731</v>
      </c>
      <c r="B2805" t="s">
        <v>2155</v>
      </c>
      <c r="C2805" t="s">
        <v>317</v>
      </c>
      <c r="D2805" s="10">
        <v>7.3</v>
      </c>
    </row>
    <row r="2806" spans="1:4" x14ac:dyDescent="0.25">
      <c r="A2806" t="s">
        <v>1731</v>
      </c>
      <c r="B2806" t="s">
        <v>2155</v>
      </c>
      <c r="C2806" t="s">
        <v>1165</v>
      </c>
      <c r="D2806" s="10">
        <v>7.3</v>
      </c>
    </row>
    <row r="2807" spans="1:4" x14ac:dyDescent="0.25">
      <c r="A2807" t="s">
        <v>1731</v>
      </c>
      <c r="B2807" t="s">
        <v>2155</v>
      </c>
      <c r="C2807" t="s">
        <v>6133</v>
      </c>
      <c r="D2807" s="10">
        <v>7.3</v>
      </c>
    </row>
    <row r="2808" spans="1:4" x14ac:dyDescent="0.25">
      <c r="A2808" t="s">
        <v>1933</v>
      </c>
      <c r="B2808" t="s">
        <v>2186</v>
      </c>
      <c r="C2808" t="s">
        <v>8145</v>
      </c>
      <c r="D2808" s="10">
        <v>7.3</v>
      </c>
    </row>
    <row r="2809" spans="1:4" x14ac:dyDescent="0.25">
      <c r="A2809" t="s">
        <v>1933</v>
      </c>
      <c r="B2809" t="s">
        <v>2186</v>
      </c>
      <c r="C2809" t="s">
        <v>1165</v>
      </c>
      <c r="D2809" s="10">
        <v>7.3</v>
      </c>
    </row>
    <row r="2810" spans="1:4" x14ac:dyDescent="0.25">
      <c r="A2810" t="s">
        <v>1933</v>
      </c>
      <c r="B2810" t="s">
        <v>2186</v>
      </c>
      <c r="C2810" t="s">
        <v>3509</v>
      </c>
      <c r="D2810" s="10">
        <v>7.3</v>
      </c>
    </row>
    <row r="2811" spans="1:4" x14ac:dyDescent="0.25">
      <c r="A2811" t="s">
        <v>1802</v>
      </c>
      <c r="B2811" t="s">
        <v>2314</v>
      </c>
      <c r="C2811" t="s">
        <v>317</v>
      </c>
      <c r="D2811" s="10">
        <v>7.3</v>
      </c>
    </row>
    <row r="2812" spans="1:4" x14ac:dyDescent="0.25">
      <c r="A2812" t="s">
        <v>1802</v>
      </c>
      <c r="B2812" t="s">
        <v>2314</v>
      </c>
      <c r="C2812" t="s">
        <v>4161</v>
      </c>
      <c r="D2812" s="10">
        <v>7.3</v>
      </c>
    </row>
    <row r="2813" spans="1:4" x14ac:dyDescent="0.25">
      <c r="A2813" t="s">
        <v>1802</v>
      </c>
      <c r="B2813" t="s">
        <v>2314</v>
      </c>
      <c r="C2813" t="s">
        <v>3509</v>
      </c>
      <c r="D2813" s="10">
        <v>7.3</v>
      </c>
    </row>
    <row r="2814" spans="1:4" x14ac:dyDescent="0.25">
      <c r="A2814" t="s">
        <v>1452</v>
      </c>
      <c r="B2814" t="s">
        <v>2328</v>
      </c>
      <c r="C2814" t="s">
        <v>676</v>
      </c>
      <c r="D2814" s="10">
        <v>7.3</v>
      </c>
    </row>
    <row r="2815" spans="1:4" x14ac:dyDescent="0.25">
      <c r="A2815" t="s">
        <v>1452</v>
      </c>
      <c r="B2815" t="s">
        <v>2328</v>
      </c>
      <c r="C2815" t="s">
        <v>428</v>
      </c>
      <c r="D2815" s="10">
        <v>7.3</v>
      </c>
    </row>
    <row r="2816" spans="1:4" x14ac:dyDescent="0.25">
      <c r="A2816" t="s">
        <v>2382</v>
      </c>
      <c r="B2816" t="s">
        <v>2383</v>
      </c>
      <c r="C2816" t="s">
        <v>1165</v>
      </c>
      <c r="D2816" s="10">
        <v>7.3</v>
      </c>
    </row>
    <row r="2817" spans="1:4" x14ac:dyDescent="0.25">
      <c r="A2817" t="s">
        <v>1760</v>
      </c>
      <c r="B2817" t="s">
        <v>2401</v>
      </c>
      <c r="C2817" t="s">
        <v>4512</v>
      </c>
      <c r="D2817" s="10">
        <v>7.3</v>
      </c>
    </row>
    <row r="2818" spans="1:4" x14ac:dyDescent="0.25">
      <c r="A2818" t="s">
        <v>1760</v>
      </c>
      <c r="B2818" t="s">
        <v>2401</v>
      </c>
      <c r="C2818" t="s">
        <v>1165</v>
      </c>
      <c r="D2818" s="10">
        <v>7.3</v>
      </c>
    </row>
    <row r="2819" spans="1:4" x14ac:dyDescent="0.25">
      <c r="A2819" t="s">
        <v>1760</v>
      </c>
      <c r="B2819" t="s">
        <v>2401</v>
      </c>
      <c r="C2819" t="s">
        <v>8144</v>
      </c>
      <c r="D2819" s="10">
        <v>7.3</v>
      </c>
    </row>
    <row r="2820" spans="1:4" x14ac:dyDescent="0.25">
      <c r="A2820" t="s">
        <v>155</v>
      </c>
      <c r="B2820" t="s">
        <v>2467</v>
      </c>
      <c r="C2820" t="s">
        <v>8145</v>
      </c>
      <c r="D2820" s="10">
        <v>7.3</v>
      </c>
    </row>
    <row r="2821" spans="1:4" x14ac:dyDescent="0.25">
      <c r="A2821" t="s">
        <v>155</v>
      </c>
      <c r="B2821" t="s">
        <v>2467</v>
      </c>
      <c r="C2821" t="s">
        <v>3509</v>
      </c>
      <c r="D2821" s="10">
        <v>7.3</v>
      </c>
    </row>
    <row r="2822" spans="1:4" x14ac:dyDescent="0.25">
      <c r="A2822" t="s">
        <v>2514</v>
      </c>
      <c r="B2822" t="s">
        <v>2516</v>
      </c>
      <c r="C2822" t="s">
        <v>676</v>
      </c>
      <c r="D2822" s="10">
        <v>7.3</v>
      </c>
    </row>
    <row r="2823" spans="1:4" x14ac:dyDescent="0.25">
      <c r="A2823" t="s">
        <v>2514</v>
      </c>
      <c r="B2823" t="s">
        <v>2516</v>
      </c>
      <c r="C2823" t="s">
        <v>1165</v>
      </c>
      <c r="D2823" s="10">
        <v>7.3</v>
      </c>
    </row>
    <row r="2824" spans="1:4" x14ac:dyDescent="0.25">
      <c r="A2824" t="s">
        <v>2514</v>
      </c>
      <c r="B2824" t="s">
        <v>2516</v>
      </c>
      <c r="C2824" t="s">
        <v>6133</v>
      </c>
      <c r="D2824" s="10">
        <v>7.3</v>
      </c>
    </row>
    <row r="2825" spans="1:4" x14ac:dyDescent="0.25">
      <c r="A2825" t="s">
        <v>2514</v>
      </c>
      <c r="B2825" t="s">
        <v>2516</v>
      </c>
      <c r="C2825" t="s">
        <v>8144</v>
      </c>
      <c r="D2825" s="10">
        <v>7.3</v>
      </c>
    </row>
    <row r="2826" spans="1:4" x14ac:dyDescent="0.25">
      <c r="A2826" t="s">
        <v>1044</v>
      </c>
      <c r="B2826" t="s">
        <v>2522</v>
      </c>
      <c r="C2826" t="s">
        <v>1165</v>
      </c>
      <c r="D2826" s="10">
        <v>7.3</v>
      </c>
    </row>
    <row r="2827" spans="1:4" x14ac:dyDescent="0.25">
      <c r="A2827" t="s">
        <v>1044</v>
      </c>
      <c r="B2827" t="s">
        <v>2522</v>
      </c>
      <c r="C2827" t="s">
        <v>6665</v>
      </c>
      <c r="D2827" s="10">
        <v>7.3</v>
      </c>
    </row>
    <row r="2828" spans="1:4" x14ac:dyDescent="0.25">
      <c r="A2828" t="s">
        <v>2579</v>
      </c>
      <c r="B2828" t="s">
        <v>2580</v>
      </c>
      <c r="C2828" t="s">
        <v>4512</v>
      </c>
      <c r="D2828" s="10">
        <v>7.3</v>
      </c>
    </row>
    <row r="2829" spans="1:4" x14ac:dyDescent="0.25">
      <c r="A2829" t="s">
        <v>2579</v>
      </c>
      <c r="B2829" t="s">
        <v>2580</v>
      </c>
      <c r="C2829" t="s">
        <v>1165</v>
      </c>
      <c r="D2829" s="10">
        <v>7.3</v>
      </c>
    </row>
    <row r="2830" spans="1:4" x14ac:dyDescent="0.25">
      <c r="A2830" t="s">
        <v>2579</v>
      </c>
      <c r="B2830" t="s">
        <v>2580</v>
      </c>
      <c r="C2830" t="s">
        <v>7682</v>
      </c>
      <c r="D2830" s="10">
        <v>7.3</v>
      </c>
    </row>
    <row r="2831" spans="1:4" x14ac:dyDescent="0.25">
      <c r="A2831" t="s">
        <v>2579</v>
      </c>
      <c r="B2831" t="s">
        <v>2580</v>
      </c>
      <c r="C2831" t="s">
        <v>6665</v>
      </c>
      <c r="D2831" s="10">
        <v>7.3</v>
      </c>
    </row>
    <row r="2832" spans="1:4" x14ac:dyDescent="0.25">
      <c r="A2832" t="s">
        <v>403</v>
      </c>
      <c r="B2832" t="s">
        <v>2617</v>
      </c>
      <c r="C2832" t="s">
        <v>1165</v>
      </c>
      <c r="D2832" s="10">
        <v>7.3</v>
      </c>
    </row>
    <row r="2833" spans="1:4" x14ac:dyDescent="0.25">
      <c r="A2833" t="s">
        <v>403</v>
      </c>
      <c r="B2833" t="s">
        <v>2617</v>
      </c>
      <c r="C2833" t="s">
        <v>4161</v>
      </c>
      <c r="D2833" s="10">
        <v>7.3</v>
      </c>
    </row>
    <row r="2834" spans="1:4" x14ac:dyDescent="0.25">
      <c r="A2834" t="s">
        <v>1519</v>
      </c>
      <c r="B2834" t="s">
        <v>2715</v>
      </c>
      <c r="C2834" t="s">
        <v>1165</v>
      </c>
      <c r="D2834" s="10">
        <v>7.3</v>
      </c>
    </row>
    <row r="2835" spans="1:4" x14ac:dyDescent="0.25">
      <c r="A2835" t="s">
        <v>1519</v>
      </c>
      <c r="B2835" t="s">
        <v>2715</v>
      </c>
      <c r="C2835" t="s">
        <v>4056</v>
      </c>
      <c r="D2835" s="10">
        <v>7.3</v>
      </c>
    </row>
    <row r="2836" spans="1:4" x14ac:dyDescent="0.25">
      <c r="A2836" t="s">
        <v>137</v>
      </c>
      <c r="B2836" t="s">
        <v>2720</v>
      </c>
      <c r="C2836" t="s">
        <v>1165</v>
      </c>
      <c r="D2836" s="10">
        <v>7.3</v>
      </c>
    </row>
    <row r="2837" spans="1:4" x14ac:dyDescent="0.25">
      <c r="A2837" t="s">
        <v>137</v>
      </c>
      <c r="B2837" t="s">
        <v>2720</v>
      </c>
      <c r="C2837" t="s">
        <v>3509</v>
      </c>
      <c r="D2837" s="10">
        <v>7.3</v>
      </c>
    </row>
    <row r="2838" spans="1:4" x14ac:dyDescent="0.25">
      <c r="A2838" t="s">
        <v>1186</v>
      </c>
      <c r="B2838" t="s">
        <v>2730</v>
      </c>
      <c r="C2838" t="s">
        <v>8145</v>
      </c>
      <c r="D2838" s="10">
        <v>7.3</v>
      </c>
    </row>
    <row r="2839" spans="1:4" x14ac:dyDescent="0.25">
      <c r="A2839" t="s">
        <v>1186</v>
      </c>
      <c r="B2839" t="s">
        <v>2730</v>
      </c>
      <c r="C2839" t="s">
        <v>1165</v>
      </c>
      <c r="D2839" s="10">
        <v>7.3</v>
      </c>
    </row>
    <row r="2840" spans="1:4" x14ac:dyDescent="0.25">
      <c r="A2840" t="s">
        <v>1186</v>
      </c>
      <c r="B2840" t="s">
        <v>2730</v>
      </c>
      <c r="C2840" t="s">
        <v>8143</v>
      </c>
      <c r="D2840" s="10">
        <v>7.3</v>
      </c>
    </row>
    <row r="2841" spans="1:4" x14ac:dyDescent="0.25">
      <c r="A2841" t="s">
        <v>1186</v>
      </c>
      <c r="B2841" t="s">
        <v>2730</v>
      </c>
      <c r="C2841" t="s">
        <v>4161</v>
      </c>
      <c r="D2841" s="10">
        <v>7.3</v>
      </c>
    </row>
    <row r="2842" spans="1:4" x14ac:dyDescent="0.25">
      <c r="A2842" t="s">
        <v>1186</v>
      </c>
      <c r="B2842" t="s">
        <v>2730</v>
      </c>
      <c r="C2842" t="s">
        <v>3509</v>
      </c>
      <c r="D2842" s="10">
        <v>7.3</v>
      </c>
    </row>
    <row r="2843" spans="1:4" x14ac:dyDescent="0.25">
      <c r="A2843" t="s">
        <v>2856</v>
      </c>
      <c r="B2843" t="s">
        <v>2857</v>
      </c>
      <c r="C2843" t="s">
        <v>317</v>
      </c>
      <c r="D2843" s="10">
        <v>7.3</v>
      </c>
    </row>
    <row r="2844" spans="1:4" x14ac:dyDescent="0.25">
      <c r="A2844" t="s">
        <v>2856</v>
      </c>
      <c r="B2844" t="s">
        <v>2857</v>
      </c>
      <c r="C2844" t="s">
        <v>3894</v>
      </c>
      <c r="D2844" s="10">
        <v>7.3</v>
      </c>
    </row>
    <row r="2845" spans="1:4" x14ac:dyDescent="0.25">
      <c r="A2845" t="s">
        <v>2856</v>
      </c>
      <c r="B2845" t="s">
        <v>2857</v>
      </c>
      <c r="C2845" t="s">
        <v>676</v>
      </c>
      <c r="D2845" s="10">
        <v>7.3</v>
      </c>
    </row>
    <row r="2846" spans="1:4" x14ac:dyDescent="0.25">
      <c r="A2846" t="s">
        <v>2856</v>
      </c>
      <c r="B2846" t="s">
        <v>2857</v>
      </c>
      <c r="C2846" t="s">
        <v>6133</v>
      </c>
      <c r="D2846" s="10">
        <v>7.3</v>
      </c>
    </row>
    <row r="2847" spans="1:4" x14ac:dyDescent="0.25">
      <c r="A2847" t="s">
        <v>2856</v>
      </c>
      <c r="B2847" t="s">
        <v>2857</v>
      </c>
      <c r="C2847" t="s">
        <v>5888</v>
      </c>
      <c r="D2847" s="10">
        <v>7.3</v>
      </c>
    </row>
    <row r="2848" spans="1:4" x14ac:dyDescent="0.25">
      <c r="A2848" t="s">
        <v>2890</v>
      </c>
      <c r="B2848" t="s">
        <v>2891</v>
      </c>
      <c r="C2848" t="s">
        <v>1165</v>
      </c>
      <c r="D2848" s="10">
        <v>7.3</v>
      </c>
    </row>
    <row r="2849" spans="1:4" x14ac:dyDescent="0.25">
      <c r="A2849" t="s">
        <v>2921</v>
      </c>
      <c r="B2849" t="s">
        <v>2922</v>
      </c>
      <c r="C2849" t="s">
        <v>676</v>
      </c>
      <c r="D2849" s="10">
        <v>7.3</v>
      </c>
    </row>
    <row r="2850" spans="1:4" x14ac:dyDescent="0.25">
      <c r="A2850" t="s">
        <v>2921</v>
      </c>
      <c r="B2850" t="s">
        <v>2922</v>
      </c>
      <c r="C2850" t="s">
        <v>1165</v>
      </c>
      <c r="D2850" s="10">
        <v>7.3</v>
      </c>
    </row>
    <row r="2851" spans="1:4" x14ac:dyDescent="0.25">
      <c r="A2851" t="s">
        <v>482</v>
      </c>
      <c r="B2851" t="s">
        <v>3009</v>
      </c>
      <c r="C2851" t="s">
        <v>8143</v>
      </c>
      <c r="D2851" s="10">
        <v>7.3</v>
      </c>
    </row>
    <row r="2852" spans="1:4" x14ac:dyDescent="0.25">
      <c r="A2852" t="s">
        <v>482</v>
      </c>
      <c r="B2852" t="s">
        <v>3009</v>
      </c>
      <c r="C2852" t="s">
        <v>3509</v>
      </c>
      <c r="D2852" s="10">
        <v>7.3</v>
      </c>
    </row>
    <row r="2853" spans="1:4" x14ac:dyDescent="0.25">
      <c r="A2853" t="s">
        <v>2575</v>
      </c>
      <c r="B2853" t="s">
        <v>3188</v>
      </c>
      <c r="C2853" t="s">
        <v>1165</v>
      </c>
      <c r="D2853" s="10">
        <v>7.3</v>
      </c>
    </row>
    <row r="2854" spans="1:4" x14ac:dyDescent="0.25">
      <c r="A2854" t="s">
        <v>2575</v>
      </c>
      <c r="B2854" t="s">
        <v>3188</v>
      </c>
      <c r="C2854" t="s">
        <v>6665</v>
      </c>
      <c r="D2854" s="10">
        <v>7.3</v>
      </c>
    </row>
    <row r="2855" spans="1:4" x14ac:dyDescent="0.25">
      <c r="A2855" t="s">
        <v>3270</v>
      </c>
      <c r="B2855" t="s">
        <v>3271</v>
      </c>
      <c r="C2855" t="s">
        <v>1165</v>
      </c>
      <c r="D2855" s="10">
        <v>7.3</v>
      </c>
    </row>
    <row r="2856" spans="1:4" x14ac:dyDescent="0.25">
      <c r="A2856" t="s">
        <v>2396</v>
      </c>
      <c r="B2856" t="s">
        <v>3291</v>
      </c>
      <c r="C2856" t="s">
        <v>676</v>
      </c>
      <c r="D2856" s="10">
        <v>7.3</v>
      </c>
    </row>
    <row r="2857" spans="1:4" x14ac:dyDescent="0.25">
      <c r="A2857" t="s">
        <v>2396</v>
      </c>
      <c r="B2857" t="s">
        <v>3291</v>
      </c>
      <c r="C2857" t="s">
        <v>1165</v>
      </c>
      <c r="D2857" s="10">
        <v>7.3</v>
      </c>
    </row>
    <row r="2858" spans="1:4" x14ac:dyDescent="0.25">
      <c r="A2858" t="s">
        <v>2396</v>
      </c>
      <c r="B2858" t="s">
        <v>3291</v>
      </c>
      <c r="C2858" t="s">
        <v>6665</v>
      </c>
      <c r="D2858" s="10">
        <v>7.3</v>
      </c>
    </row>
    <row r="2859" spans="1:4" x14ac:dyDescent="0.25">
      <c r="A2859" t="s">
        <v>2396</v>
      </c>
      <c r="B2859" t="s">
        <v>3291</v>
      </c>
      <c r="C2859" t="s">
        <v>3509</v>
      </c>
      <c r="D2859" s="10">
        <v>7.3</v>
      </c>
    </row>
    <row r="2860" spans="1:4" x14ac:dyDescent="0.25">
      <c r="A2860" t="s">
        <v>1597</v>
      </c>
      <c r="B2860" t="s">
        <v>3322</v>
      </c>
      <c r="C2860" t="s">
        <v>1165</v>
      </c>
      <c r="D2860" s="10">
        <v>7.3</v>
      </c>
    </row>
    <row r="2861" spans="1:4" x14ac:dyDescent="0.25">
      <c r="A2861" t="s">
        <v>1824</v>
      </c>
      <c r="B2861" t="s">
        <v>3330</v>
      </c>
      <c r="C2861" t="s">
        <v>449</v>
      </c>
      <c r="D2861" s="10">
        <v>7.3</v>
      </c>
    </row>
    <row r="2862" spans="1:4" x14ac:dyDescent="0.25">
      <c r="A2862" t="s">
        <v>1824</v>
      </c>
      <c r="B2862" t="s">
        <v>3330</v>
      </c>
      <c r="C2862" t="s">
        <v>317</v>
      </c>
      <c r="D2862" s="10">
        <v>7.3</v>
      </c>
    </row>
    <row r="2863" spans="1:4" x14ac:dyDescent="0.25">
      <c r="A2863" t="s">
        <v>1824</v>
      </c>
      <c r="B2863" t="s">
        <v>3330</v>
      </c>
      <c r="C2863" t="s">
        <v>676</v>
      </c>
      <c r="D2863" s="10">
        <v>7.3</v>
      </c>
    </row>
    <row r="2864" spans="1:4" x14ac:dyDescent="0.25">
      <c r="A2864" t="s">
        <v>1824</v>
      </c>
      <c r="B2864" t="s">
        <v>3330</v>
      </c>
      <c r="C2864" t="s">
        <v>428</v>
      </c>
      <c r="D2864" s="10">
        <v>7.3</v>
      </c>
    </row>
    <row r="2865" spans="1:4" x14ac:dyDescent="0.25">
      <c r="A2865" t="s">
        <v>3350</v>
      </c>
      <c r="B2865" t="s">
        <v>3351</v>
      </c>
      <c r="C2865" t="s">
        <v>317</v>
      </c>
      <c r="D2865" s="10">
        <v>7.3</v>
      </c>
    </row>
    <row r="2866" spans="1:4" x14ac:dyDescent="0.25">
      <c r="A2866" t="s">
        <v>3350</v>
      </c>
      <c r="B2866" t="s">
        <v>3351</v>
      </c>
      <c r="C2866" t="s">
        <v>1165</v>
      </c>
      <c r="D2866" s="10">
        <v>7.3</v>
      </c>
    </row>
    <row r="2867" spans="1:4" x14ac:dyDescent="0.25">
      <c r="A2867" t="s">
        <v>3389</v>
      </c>
      <c r="B2867" t="s">
        <v>3390</v>
      </c>
      <c r="C2867" t="s">
        <v>449</v>
      </c>
      <c r="D2867" s="10">
        <v>7.3</v>
      </c>
    </row>
    <row r="2868" spans="1:4" x14ac:dyDescent="0.25">
      <c r="A2868" t="s">
        <v>3389</v>
      </c>
      <c r="B2868" t="s">
        <v>3390</v>
      </c>
      <c r="C2868" t="s">
        <v>1165</v>
      </c>
      <c r="D2868" s="10">
        <v>7.3</v>
      </c>
    </row>
    <row r="2869" spans="1:4" x14ac:dyDescent="0.25">
      <c r="A2869" t="s">
        <v>3389</v>
      </c>
      <c r="B2869" t="s">
        <v>3390</v>
      </c>
      <c r="C2869" t="s">
        <v>7682</v>
      </c>
      <c r="D2869" s="10">
        <v>7.3</v>
      </c>
    </row>
    <row r="2870" spans="1:4" x14ac:dyDescent="0.25">
      <c r="A2870" t="s">
        <v>3389</v>
      </c>
      <c r="B2870" t="s">
        <v>3390</v>
      </c>
      <c r="C2870" t="s">
        <v>8146</v>
      </c>
      <c r="D2870" s="10">
        <v>7.3</v>
      </c>
    </row>
    <row r="2871" spans="1:4" x14ac:dyDescent="0.25">
      <c r="A2871" t="s">
        <v>3397</v>
      </c>
      <c r="B2871" t="s">
        <v>3398</v>
      </c>
      <c r="C2871" t="s">
        <v>317</v>
      </c>
      <c r="D2871" s="10">
        <v>7.3</v>
      </c>
    </row>
    <row r="2872" spans="1:4" x14ac:dyDescent="0.25">
      <c r="A2872" t="s">
        <v>3397</v>
      </c>
      <c r="B2872" t="s">
        <v>3398</v>
      </c>
      <c r="C2872" t="s">
        <v>676</v>
      </c>
      <c r="D2872" s="10">
        <v>7.3</v>
      </c>
    </row>
    <row r="2873" spans="1:4" x14ac:dyDescent="0.25">
      <c r="A2873" t="s">
        <v>3397</v>
      </c>
      <c r="B2873" t="s">
        <v>3398</v>
      </c>
      <c r="C2873" t="s">
        <v>4161</v>
      </c>
      <c r="D2873" s="10">
        <v>7.3</v>
      </c>
    </row>
    <row r="2874" spans="1:4" x14ac:dyDescent="0.25">
      <c r="A2874" t="s">
        <v>482</v>
      </c>
      <c r="B2874" t="s">
        <v>3420</v>
      </c>
      <c r="C2874" t="s">
        <v>4512</v>
      </c>
      <c r="D2874" s="10">
        <v>7.3</v>
      </c>
    </row>
    <row r="2875" spans="1:4" x14ac:dyDescent="0.25">
      <c r="A2875" t="s">
        <v>482</v>
      </c>
      <c r="B2875" t="s">
        <v>3420</v>
      </c>
      <c r="C2875" t="s">
        <v>1165</v>
      </c>
      <c r="D2875" s="10">
        <v>7.3</v>
      </c>
    </row>
    <row r="2876" spans="1:4" x14ac:dyDescent="0.25">
      <c r="A2876" t="s">
        <v>2575</v>
      </c>
      <c r="B2876" t="s">
        <v>3496</v>
      </c>
      <c r="C2876" t="s">
        <v>676</v>
      </c>
      <c r="D2876" s="10">
        <v>7.3</v>
      </c>
    </row>
    <row r="2877" spans="1:4" x14ac:dyDescent="0.25">
      <c r="A2877" t="s">
        <v>2575</v>
      </c>
      <c r="B2877" t="s">
        <v>3496</v>
      </c>
      <c r="C2877" t="s">
        <v>1165</v>
      </c>
      <c r="D2877" s="10">
        <v>7.3</v>
      </c>
    </row>
    <row r="2878" spans="1:4" x14ac:dyDescent="0.25">
      <c r="A2878" t="s">
        <v>2946</v>
      </c>
      <c r="B2878" t="s">
        <v>3550</v>
      </c>
      <c r="C2878" t="s">
        <v>676</v>
      </c>
      <c r="D2878" s="10">
        <v>7.3</v>
      </c>
    </row>
    <row r="2879" spans="1:4" x14ac:dyDescent="0.25">
      <c r="A2879" t="s">
        <v>2946</v>
      </c>
      <c r="B2879" t="s">
        <v>3550</v>
      </c>
      <c r="C2879" t="s">
        <v>7682</v>
      </c>
      <c r="D2879" s="10">
        <v>7.3</v>
      </c>
    </row>
    <row r="2880" spans="1:4" x14ac:dyDescent="0.25">
      <c r="A2880" t="s">
        <v>446</v>
      </c>
      <c r="B2880" t="s">
        <v>3552</v>
      </c>
      <c r="C2880" t="s">
        <v>8145</v>
      </c>
      <c r="D2880" s="10">
        <v>7.3</v>
      </c>
    </row>
    <row r="2881" spans="1:4" x14ac:dyDescent="0.25">
      <c r="A2881" t="s">
        <v>446</v>
      </c>
      <c r="B2881" t="s">
        <v>3552</v>
      </c>
      <c r="C2881" t="s">
        <v>1165</v>
      </c>
      <c r="D2881" s="10">
        <v>7.3</v>
      </c>
    </row>
    <row r="2882" spans="1:4" x14ac:dyDescent="0.25">
      <c r="A2882" t="s">
        <v>446</v>
      </c>
      <c r="B2882" t="s">
        <v>3552</v>
      </c>
      <c r="C2882" t="s">
        <v>8143</v>
      </c>
      <c r="D2882" s="10">
        <v>7.3</v>
      </c>
    </row>
    <row r="2883" spans="1:4" x14ac:dyDescent="0.25">
      <c r="A2883" t="s">
        <v>446</v>
      </c>
      <c r="B2883" t="s">
        <v>3552</v>
      </c>
      <c r="C2883" t="s">
        <v>3509</v>
      </c>
      <c r="D2883" s="10">
        <v>7.3</v>
      </c>
    </row>
    <row r="2884" spans="1:4" x14ac:dyDescent="0.25">
      <c r="A2884" t="s">
        <v>2770</v>
      </c>
      <c r="B2884" t="s">
        <v>3609</v>
      </c>
      <c r="C2884" t="s">
        <v>676</v>
      </c>
      <c r="D2884" s="10">
        <v>7.3</v>
      </c>
    </row>
    <row r="2885" spans="1:4" x14ac:dyDescent="0.25">
      <c r="A2885" t="s">
        <v>2770</v>
      </c>
      <c r="B2885" t="s">
        <v>3609</v>
      </c>
      <c r="C2885" t="s">
        <v>1165</v>
      </c>
      <c r="D2885" s="10">
        <v>7.3</v>
      </c>
    </row>
    <row r="2886" spans="1:4" x14ac:dyDescent="0.25">
      <c r="A2886" t="s">
        <v>505</v>
      </c>
      <c r="B2886" t="s">
        <v>3688</v>
      </c>
      <c r="C2886" t="s">
        <v>8145</v>
      </c>
      <c r="D2886" s="10">
        <v>7.3</v>
      </c>
    </row>
    <row r="2887" spans="1:4" x14ac:dyDescent="0.25">
      <c r="A2887" t="s">
        <v>505</v>
      </c>
      <c r="B2887" t="s">
        <v>3688</v>
      </c>
      <c r="C2887" t="s">
        <v>1165</v>
      </c>
      <c r="D2887" s="10">
        <v>7.3</v>
      </c>
    </row>
    <row r="2888" spans="1:4" x14ac:dyDescent="0.25">
      <c r="A2888" t="s">
        <v>505</v>
      </c>
      <c r="B2888" t="s">
        <v>3688</v>
      </c>
      <c r="C2888" t="s">
        <v>6665</v>
      </c>
      <c r="D2888" s="10">
        <v>7.3</v>
      </c>
    </row>
    <row r="2889" spans="1:4" x14ac:dyDescent="0.25">
      <c r="A2889" t="s">
        <v>505</v>
      </c>
      <c r="B2889" t="s">
        <v>3688</v>
      </c>
      <c r="C2889" t="s">
        <v>3509</v>
      </c>
      <c r="D2889" s="10">
        <v>7.3</v>
      </c>
    </row>
    <row r="2890" spans="1:4" x14ac:dyDescent="0.25">
      <c r="A2890" t="s">
        <v>1666</v>
      </c>
      <c r="B2890" t="s">
        <v>3740</v>
      </c>
      <c r="C2890" t="s">
        <v>8145</v>
      </c>
      <c r="D2890" s="10">
        <v>7.3</v>
      </c>
    </row>
    <row r="2891" spans="1:4" x14ac:dyDescent="0.25">
      <c r="A2891" t="s">
        <v>1666</v>
      </c>
      <c r="B2891" t="s">
        <v>3740</v>
      </c>
      <c r="C2891" t="s">
        <v>428</v>
      </c>
      <c r="D2891" s="10">
        <v>7.3</v>
      </c>
    </row>
    <row r="2892" spans="1:4" x14ac:dyDescent="0.25">
      <c r="A2892" t="s">
        <v>1666</v>
      </c>
      <c r="B2892" t="s">
        <v>3740</v>
      </c>
      <c r="C2892" t="s">
        <v>2173</v>
      </c>
      <c r="D2892" s="10">
        <v>7.3</v>
      </c>
    </row>
    <row r="2893" spans="1:4" x14ac:dyDescent="0.25">
      <c r="A2893" t="s">
        <v>1911</v>
      </c>
      <c r="B2893" t="s">
        <v>3959</v>
      </c>
      <c r="C2893" t="s">
        <v>676</v>
      </c>
      <c r="D2893" s="10">
        <v>7.3</v>
      </c>
    </row>
    <row r="2894" spans="1:4" x14ac:dyDescent="0.25">
      <c r="A2894" t="s">
        <v>1911</v>
      </c>
      <c r="B2894" t="s">
        <v>3959</v>
      </c>
      <c r="C2894" t="s">
        <v>1165</v>
      </c>
      <c r="D2894" s="10">
        <v>7.3</v>
      </c>
    </row>
    <row r="2895" spans="1:4" x14ac:dyDescent="0.25">
      <c r="A2895" t="s">
        <v>1911</v>
      </c>
      <c r="B2895" t="s">
        <v>3959</v>
      </c>
      <c r="C2895" t="s">
        <v>6133</v>
      </c>
      <c r="D2895" s="10">
        <v>7.3</v>
      </c>
    </row>
    <row r="2896" spans="1:4" x14ac:dyDescent="0.25">
      <c r="A2896" t="s">
        <v>1911</v>
      </c>
      <c r="B2896" t="s">
        <v>3959</v>
      </c>
      <c r="C2896" t="s">
        <v>428</v>
      </c>
      <c r="D2896" s="10">
        <v>7.3</v>
      </c>
    </row>
    <row r="2897" spans="1:4" x14ac:dyDescent="0.25">
      <c r="A2897" t="s">
        <v>1911</v>
      </c>
      <c r="B2897" t="s">
        <v>3959</v>
      </c>
      <c r="C2897" t="s">
        <v>6665</v>
      </c>
      <c r="D2897" s="10">
        <v>7.3</v>
      </c>
    </row>
    <row r="2898" spans="1:4" x14ac:dyDescent="0.25">
      <c r="A2898" t="s">
        <v>1272</v>
      </c>
      <c r="B2898" t="s">
        <v>3960</v>
      </c>
      <c r="C2898" t="s">
        <v>676</v>
      </c>
      <c r="D2898" s="10">
        <v>7.3</v>
      </c>
    </row>
    <row r="2899" spans="1:4" x14ac:dyDescent="0.25">
      <c r="A2899" t="s">
        <v>3942</v>
      </c>
      <c r="B2899" t="s">
        <v>3982</v>
      </c>
      <c r="C2899" t="s">
        <v>1165</v>
      </c>
      <c r="D2899" s="10">
        <v>7.3</v>
      </c>
    </row>
    <row r="2900" spans="1:4" x14ac:dyDescent="0.25">
      <c r="A2900" t="s">
        <v>3942</v>
      </c>
      <c r="B2900" t="s">
        <v>3982</v>
      </c>
      <c r="C2900" t="s">
        <v>8143</v>
      </c>
      <c r="D2900" s="10">
        <v>7.3</v>
      </c>
    </row>
    <row r="2901" spans="1:4" x14ac:dyDescent="0.25">
      <c r="A2901" t="s">
        <v>2790</v>
      </c>
      <c r="B2901" t="s">
        <v>3985</v>
      </c>
      <c r="C2901" t="s">
        <v>1165</v>
      </c>
      <c r="D2901" s="10">
        <v>7.3</v>
      </c>
    </row>
    <row r="2902" spans="1:4" x14ac:dyDescent="0.25">
      <c r="A2902" t="s">
        <v>693</v>
      </c>
      <c r="B2902" t="s">
        <v>4035</v>
      </c>
      <c r="C2902" t="s">
        <v>317</v>
      </c>
      <c r="D2902" s="10">
        <v>7.3</v>
      </c>
    </row>
    <row r="2903" spans="1:4" x14ac:dyDescent="0.25">
      <c r="A2903" t="s">
        <v>693</v>
      </c>
      <c r="B2903" t="s">
        <v>4035</v>
      </c>
      <c r="C2903" t="s">
        <v>4512</v>
      </c>
      <c r="D2903" s="10">
        <v>7.3</v>
      </c>
    </row>
    <row r="2904" spans="1:4" x14ac:dyDescent="0.25">
      <c r="A2904" t="s">
        <v>693</v>
      </c>
      <c r="B2904" t="s">
        <v>4035</v>
      </c>
      <c r="C2904" t="s">
        <v>1165</v>
      </c>
      <c r="D2904" s="10">
        <v>7.3</v>
      </c>
    </row>
    <row r="2905" spans="1:4" x14ac:dyDescent="0.25">
      <c r="A2905" t="s">
        <v>693</v>
      </c>
      <c r="B2905" t="s">
        <v>4035</v>
      </c>
      <c r="C2905" t="s">
        <v>7682</v>
      </c>
      <c r="D2905" s="10">
        <v>7.3</v>
      </c>
    </row>
    <row r="2906" spans="1:4" x14ac:dyDescent="0.25">
      <c r="A2906" t="s">
        <v>693</v>
      </c>
      <c r="B2906" t="s">
        <v>4035</v>
      </c>
      <c r="C2906" t="s">
        <v>8146</v>
      </c>
      <c r="D2906" s="10">
        <v>7.3</v>
      </c>
    </row>
    <row r="2907" spans="1:4" x14ac:dyDescent="0.25">
      <c r="A2907" t="s">
        <v>437</v>
      </c>
      <c r="B2907" t="s">
        <v>4037</v>
      </c>
      <c r="C2907" t="s">
        <v>449</v>
      </c>
      <c r="D2907" s="10">
        <v>7.3</v>
      </c>
    </row>
    <row r="2908" spans="1:4" x14ac:dyDescent="0.25">
      <c r="A2908" t="s">
        <v>437</v>
      </c>
      <c r="B2908" t="s">
        <v>4037</v>
      </c>
      <c r="C2908" t="s">
        <v>8145</v>
      </c>
      <c r="D2908" s="10">
        <v>7.3</v>
      </c>
    </row>
    <row r="2909" spans="1:4" x14ac:dyDescent="0.25">
      <c r="A2909" t="s">
        <v>437</v>
      </c>
      <c r="B2909" t="s">
        <v>4037</v>
      </c>
      <c r="C2909" t="s">
        <v>3509</v>
      </c>
      <c r="D2909" s="10">
        <v>7.3</v>
      </c>
    </row>
    <row r="2910" spans="1:4" x14ac:dyDescent="0.25">
      <c r="A2910" t="s">
        <v>4178</v>
      </c>
      <c r="B2910" t="s">
        <v>4179</v>
      </c>
      <c r="C2910" t="s">
        <v>676</v>
      </c>
      <c r="D2910" s="10">
        <v>7.3</v>
      </c>
    </row>
    <row r="2911" spans="1:4" x14ac:dyDescent="0.25">
      <c r="A2911" t="s">
        <v>4253</v>
      </c>
      <c r="B2911" t="s">
        <v>4254</v>
      </c>
      <c r="C2911" t="s">
        <v>1165</v>
      </c>
      <c r="D2911" s="10">
        <v>7.3</v>
      </c>
    </row>
    <row r="2912" spans="1:4" x14ac:dyDescent="0.25">
      <c r="A2912" t="s">
        <v>4253</v>
      </c>
      <c r="B2912" t="s">
        <v>4254</v>
      </c>
      <c r="C2912" t="s">
        <v>428</v>
      </c>
      <c r="D2912" s="10">
        <v>7.3</v>
      </c>
    </row>
    <row r="2913" spans="1:4" x14ac:dyDescent="0.25">
      <c r="A2913" t="s">
        <v>832</v>
      </c>
      <c r="B2913" t="s">
        <v>4272</v>
      </c>
      <c r="C2913" t="s">
        <v>449</v>
      </c>
      <c r="D2913" s="10">
        <v>7.3</v>
      </c>
    </row>
    <row r="2914" spans="1:4" x14ac:dyDescent="0.25">
      <c r="A2914" t="s">
        <v>832</v>
      </c>
      <c r="B2914" t="s">
        <v>4272</v>
      </c>
      <c r="C2914" t="s">
        <v>676</v>
      </c>
      <c r="D2914" s="10">
        <v>7.3</v>
      </c>
    </row>
    <row r="2915" spans="1:4" x14ac:dyDescent="0.25">
      <c r="A2915" t="s">
        <v>832</v>
      </c>
      <c r="B2915" t="s">
        <v>4272</v>
      </c>
      <c r="C2915" t="s">
        <v>8145</v>
      </c>
      <c r="D2915" s="10">
        <v>7.3</v>
      </c>
    </row>
    <row r="2916" spans="1:4" x14ac:dyDescent="0.25">
      <c r="A2916" t="s">
        <v>1920</v>
      </c>
      <c r="B2916" t="s">
        <v>4297</v>
      </c>
      <c r="C2916" t="s">
        <v>4512</v>
      </c>
      <c r="D2916" s="10">
        <v>7.3</v>
      </c>
    </row>
    <row r="2917" spans="1:4" x14ac:dyDescent="0.25">
      <c r="A2917" t="s">
        <v>1920</v>
      </c>
      <c r="B2917" t="s">
        <v>4297</v>
      </c>
      <c r="C2917" t="s">
        <v>1165</v>
      </c>
      <c r="D2917" s="10">
        <v>7.3</v>
      </c>
    </row>
    <row r="2918" spans="1:4" x14ac:dyDescent="0.25">
      <c r="A2918" t="s">
        <v>4300</v>
      </c>
      <c r="B2918" t="s">
        <v>4302</v>
      </c>
      <c r="C2918" t="s">
        <v>1165</v>
      </c>
      <c r="D2918" s="10">
        <v>7.3</v>
      </c>
    </row>
    <row r="2919" spans="1:4" x14ac:dyDescent="0.25">
      <c r="A2919" t="s">
        <v>4300</v>
      </c>
      <c r="B2919" t="s">
        <v>4302</v>
      </c>
      <c r="C2919" t="s">
        <v>6133</v>
      </c>
      <c r="D2919" s="10">
        <v>7.3</v>
      </c>
    </row>
    <row r="2920" spans="1:4" x14ac:dyDescent="0.25">
      <c r="A2920" t="s">
        <v>4300</v>
      </c>
      <c r="B2920" t="s">
        <v>4302</v>
      </c>
      <c r="C2920" t="s">
        <v>6665</v>
      </c>
      <c r="D2920" s="10">
        <v>7.3</v>
      </c>
    </row>
    <row r="2921" spans="1:4" x14ac:dyDescent="0.25">
      <c r="A2921" t="s">
        <v>4380</v>
      </c>
      <c r="B2921" t="s">
        <v>4381</v>
      </c>
      <c r="C2921" t="s">
        <v>8145</v>
      </c>
      <c r="D2921" s="10">
        <v>7.3</v>
      </c>
    </row>
    <row r="2922" spans="1:4" x14ac:dyDescent="0.25">
      <c r="A2922" t="s">
        <v>4380</v>
      </c>
      <c r="B2922" t="s">
        <v>4381</v>
      </c>
      <c r="C2922" t="s">
        <v>1165</v>
      </c>
      <c r="D2922" s="10">
        <v>7.3</v>
      </c>
    </row>
    <row r="2923" spans="1:4" x14ac:dyDescent="0.25">
      <c r="A2923" t="s">
        <v>4380</v>
      </c>
      <c r="B2923" t="s">
        <v>4381</v>
      </c>
      <c r="C2923" t="s">
        <v>3509</v>
      </c>
      <c r="D2923" s="10">
        <v>7.3</v>
      </c>
    </row>
    <row r="2924" spans="1:4" x14ac:dyDescent="0.25">
      <c r="A2924" t="s">
        <v>1845</v>
      </c>
      <c r="B2924" t="s">
        <v>4597</v>
      </c>
      <c r="C2924" t="s">
        <v>4512</v>
      </c>
      <c r="D2924" s="10">
        <v>7.3</v>
      </c>
    </row>
    <row r="2925" spans="1:4" x14ac:dyDescent="0.25">
      <c r="A2925" t="s">
        <v>1845</v>
      </c>
      <c r="B2925" t="s">
        <v>4597</v>
      </c>
      <c r="C2925" t="s">
        <v>8145</v>
      </c>
      <c r="D2925" s="10">
        <v>7.3</v>
      </c>
    </row>
    <row r="2926" spans="1:4" x14ac:dyDescent="0.25">
      <c r="A2926" t="s">
        <v>1845</v>
      </c>
      <c r="B2926" t="s">
        <v>4597</v>
      </c>
      <c r="C2926" t="s">
        <v>1165</v>
      </c>
      <c r="D2926" s="10">
        <v>7.3</v>
      </c>
    </row>
    <row r="2927" spans="1:4" x14ac:dyDescent="0.25">
      <c r="A2927" t="s">
        <v>1845</v>
      </c>
      <c r="B2927" t="s">
        <v>4597</v>
      </c>
      <c r="C2927" t="s">
        <v>8146</v>
      </c>
      <c r="D2927" s="10">
        <v>7.3</v>
      </c>
    </row>
    <row r="2928" spans="1:4" x14ac:dyDescent="0.25">
      <c r="A2928" t="s">
        <v>1064</v>
      </c>
      <c r="B2928" t="s">
        <v>4618</v>
      </c>
      <c r="C2928" t="s">
        <v>4512</v>
      </c>
      <c r="D2928" s="10">
        <v>7.3</v>
      </c>
    </row>
    <row r="2929" spans="1:4" x14ac:dyDescent="0.25">
      <c r="A2929" t="s">
        <v>1064</v>
      </c>
      <c r="B2929" t="s">
        <v>4618</v>
      </c>
      <c r="C2929" t="s">
        <v>676</v>
      </c>
      <c r="D2929" s="10">
        <v>7.3</v>
      </c>
    </row>
    <row r="2930" spans="1:4" x14ac:dyDescent="0.25">
      <c r="A2930" t="s">
        <v>1064</v>
      </c>
      <c r="B2930" t="s">
        <v>4618</v>
      </c>
      <c r="C2930" t="s">
        <v>1165</v>
      </c>
      <c r="D2930" s="10">
        <v>7.3</v>
      </c>
    </row>
    <row r="2931" spans="1:4" x14ac:dyDescent="0.25">
      <c r="A2931" t="s">
        <v>1064</v>
      </c>
      <c r="B2931" t="s">
        <v>4618</v>
      </c>
      <c r="C2931" t="s">
        <v>8146</v>
      </c>
      <c r="D2931" s="10">
        <v>7.3</v>
      </c>
    </row>
    <row r="2932" spans="1:4" x14ac:dyDescent="0.25">
      <c r="A2932" t="s">
        <v>4630</v>
      </c>
      <c r="B2932" t="s">
        <v>4631</v>
      </c>
      <c r="C2932" t="s">
        <v>676</v>
      </c>
      <c r="D2932" s="10">
        <v>7.3</v>
      </c>
    </row>
    <row r="2933" spans="1:4" x14ac:dyDescent="0.25">
      <c r="A2933" t="s">
        <v>4630</v>
      </c>
      <c r="B2933" t="s">
        <v>4631</v>
      </c>
      <c r="C2933" t="s">
        <v>1165</v>
      </c>
      <c r="D2933" s="10">
        <v>7.3</v>
      </c>
    </row>
    <row r="2934" spans="1:4" x14ac:dyDescent="0.25">
      <c r="A2934" t="s">
        <v>4686</v>
      </c>
      <c r="B2934" t="s">
        <v>4687</v>
      </c>
      <c r="C2934" t="s">
        <v>676</v>
      </c>
      <c r="D2934" s="10">
        <v>7.3</v>
      </c>
    </row>
    <row r="2935" spans="1:4" x14ac:dyDescent="0.25">
      <c r="A2935" t="s">
        <v>4686</v>
      </c>
      <c r="B2935" t="s">
        <v>4687</v>
      </c>
      <c r="C2935" t="s">
        <v>1165</v>
      </c>
      <c r="D2935" s="10">
        <v>7.3</v>
      </c>
    </row>
    <row r="2936" spans="1:4" x14ac:dyDescent="0.25">
      <c r="A2936" t="s">
        <v>4686</v>
      </c>
      <c r="B2936" t="s">
        <v>4687</v>
      </c>
      <c r="C2936" t="s">
        <v>6665</v>
      </c>
      <c r="D2936" s="10">
        <v>7.3</v>
      </c>
    </row>
    <row r="2937" spans="1:4" x14ac:dyDescent="0.25">
      <c r="A2937" t="s">
        <v>4690</v>
      </c>
      <c r="B2937" t="s">
        <v>4691</v>
      </c>
      <c r="C2937" t="s">
        <v>1165</v>
      </c>
      <c r="D2937" s="10">
        <v>7.3</v>
      </c>
    </row>
    <row r="2938" spans="1:4" x14ac:dyDescent="0.25">
      <c r="A2938" t="s">
        <v>4690</v>
      </c>
      <c r="B2938" t="s">
        <v>4691</v>
      </c>
      <c r="C2938" t="s">
        <v>6665</v>
      </c>
      <c r="D2938" s="10">
        <v>7.3</v>
      </c>
    </row>
    <row r="2939" spans="1:4" x14ac:dyDescent="0.25">
      <c r="A2939" t="s">
        <v>4339</v>
      </c>
      <c r="B2939" t="s">
        <v>4715</v>
      </c>
      <c r="C2939" t="s">
        <v>4512</v>
      </c>
      <c r="D2939" s="10">
        <v>7.3</v>
      </c>
    </row>
    <row r="2940" spans="1:4" x14ac:dyDescent="0.25">
      <c r="A2940" t="s">
        <v>4339</v>
      </c>
      <c r="B2940" t="s">
        <v>4715</v>
      </c>
      <c r="C2940" t="s">
        <v>1165</v>
      </c>
      <c r="D2940" s="10">
        <v>7.3</v>
      </c>
    </row>
    <row r="2941" spans="1:4" x14ac:dyDescent="0.25">
      <c r="A2941" t="s">
        <v>1077</v>
      </c>
      <c r="B2941" t="s">
        <v>4741</v>
      </c>
      <c r="C2941" t="s">
        <v>317</v>
      </c>
      <c r="D2941" s="10">
        <v>7.3</v>
      </c>
    </row>
    <row r="2942" spans="1:4" x14ac:dyDescent="0.25">
      <c r="A2942" t="s">
        <v>1077</v>
      </c>
      <c r="B2942" t="s">
        <v>4741</v>
      </c>
      <c r="C2942" t="s">
        <v>3894</v>
      </c>
      <c r="D2942" s="10">
        <v>7.3</v>
      </c>
    </row>
    <row r="2943" spans="1:4" x14ac:dyDescent="0.25">
      <c r="A2943" t="s">
        <v>1077</v>
      </c>
      <c r="B2943" t="s">
        <v>4741</v>
      </c>
      <c r="C2943" t="s">
        <v>6133</v>
      </c>
      <c r="D2943" s="10">
        <v>7.3</v>
      </c>
    </row>
    <row r="2944" spans="1:4" x14ac:dyDescent="0.25">
      <c r="A2944" t="s">
        <v>4866</v>
      </c>
      <c r="B2944" t="s">
        <v>4867</v>
      </c>
      <c r="C2944" t="s">
        <v>317</v>
      </c>
      <c r="D2944" s="10">
        <v>7.3</v>
      </c>
    </row>
    <row r="2945" spans="1:4" x14ac:dyDescent="0.25">
      <c r="A2945" t="s">
        <v>4866</v>
      </c>
      <c r="B2945" t="s">
        <v>4867</v>
      </c>
      <c r="C2945" t="s">
        <v>1165</v>
      </c>
      <c r="D2945" s="10">
        <v>7.3</v>
      </c>
    </row>
    <row r="2946" spans="1:4" x14ac:dyDescent="0.25">
      <c r="A2946" t="s">
        <v>4866</v>
      </c>
      <c r="B2946" t="s">
        <v>4867</v>
      </c>
      <c r="C2946" t="s">
        <v>6133</v>
      </c>
      <c r="D2946" s="10">
        <v>7.3</v>
      </c>
    </row>
    <row r="2947" spans="1:4" x14ac:dyDescent="0.25">
      <c r="A2947" t="s">
        <v>4351</v>
      </c>
      <c r="B2947" t="s">
        <v>4934</v>
      </c>
      <c r="C2947" t="s">
        <v>1165</v>
      </c>
      <c r="D2947" s="10">
        <v>7.3</v>
      </c>
    </row>
    <row r="2948" spans="1:4" x14ac:dyDescent="0.25">
      <c r="A2948" t="s">
        <v>3304</v>
      </c>
      <c r="B2948" t="s">
        <v>4951</v>
      </c>
      <c r="C2948" t="s">
        <v>8145</v>
      </c>
      <c r="D2948" s="10">
        <v>7.3</v>
      </c>
    </row>
    <row r="2949" spans="1:4" x14ac:dyDescent="0.25">
      <c r="A2949" t="s">
        <v>3304</v>
      </c>
      <c r="B2949" t="s">
        <v>4951</v>
      </c>
      <c r="C2949" t="s">
        <v>1165</v>
      </c>
      <c r="D2949" s="10">
        <v>7.3</v>
      </c>
    </row>
    <row r="2950" spans="1:4" x14ac:dyDescent="0.25">
      <c r="A2950" t="s">
        <v>3304</v>
      </c>
      <c r="B2950" t="s">
        <v>4951</v>
      </c>
      <c r="C2950" t="s">
        <v>3509</v>
      </c>
      <c r="D2950" s="10">
        <v>7.3</v>
      </c>
    </row>
    <row r="2951" spans="1:4" x14ac:dyDescent="0.25">
      <c r="A2951" t="s">
        <v>4952</v>
      </c>
      <c r="B2951" t="s">
        <v>4953</v>
      </c>
      <c r="C2951" t="s">
        <v>4512</v>
      </c>
      <c r="D2951" s="10">
        <v>7.3</v>
      </c>
    </row>
    <row r="2952" spans="1:4" x14ac:dyDescent="0.25">
      <c r="A2952" t="s">
        <v>4952</v>
      </c>
      <c r="B2952" t="s">
        <v>4953</v>
      </c>
      <c r="C2952" t="s">
        <v>1165</v>
      </c>
      <c r="D2952" s="10">
        <v>7.3</v>
      </c>
    </row>
    <row r="2953" spans="1:4" x14ac:dyDescent="0.25">
      <c r="A2953" t="s">
        <v>4952</v>
      </c>
      <c r="B2953" t="s">
        <v>4953</v>
      </c>
      <c r="C2953" t="s">
        <v>7682</v>
      </c>
      <c r="D2953" s="10">
        <v>7.3</v>
      </c>
    </row>
    <row r="2954" spans="1:4" x14ac:dyDescent="0.25">
      <c r="A2954" t="s">
        <v>2382</v>
      </c>
      <c r="B2954" t="s">
        <v>2383</v>
      </c>
      <c r="C2954" t="s">
        <v>1165</v>
      </c>
      <c r="D2954" s="10">
        <v>7.3</v>
      </c>
    </row>
    <row r="2955" spans="1:4" x14ac:dyDescent="0.25">
      <c r="A2955" t="s">
        <v>1548</v>
      </c>
      <c r="B2955" t="s">
        <v>5031</v>
      </c>
      <c r="C2955" t="s">
        <v>676</v>
      </c>
      <c r="D2955" s="10">
        <v>7.3</v>
      </c>
    </row>
    <row r="2956" spans="1:4" x14ac:dyDescent="0.25">
      <c r="A2956" t="s">
        <v>1548</v>
      </c>
      <c r="B2956" t="s">
        <v>5031</v>
      </c>
      <c r="C2956" t="s">
        <v>1165</v>
      </c>
      <c r="D2956" s="10">
        <v>7.3</v>
      </c>
    </row>
    <row r="2957" spans="1:4" x14ac:dyDescent="0.25">
      <c r="A2957" t="s">
        <v>5060</v>
      </c>
      <c r="B2957" t="s">
        <v>5061</v>
      </c>
      <c r="C2957" t="s">
        <v>317</v>
      </c>
      <c r="D2957" s="10">
        <v>7.3</v>
      </c>
    </row>
    <row r="2958" spans="1:4" x14ac:dyDescent="0.25">
      <c r="A2958" t="s">
        <v>5060</v>
      </c>
      <c r="B2958" t="s">
        <v>5061</v>
      </c>
      <c r="C2958" t="s">
        <v>6133</v>
      </c>
      <c r="D2958" s="10">
        <v>7.3</v>
      </c>
    </row>
    <row r="2959" spans="1:4" x14ac:dyDescent="0.25">
      <c r="A2959" t="s">
        <v>5060</v>
      </c>
      <c r="B2959" t="s">
        <v>5061</v>
      </c>
      <c r="C2959" t="s">
        <v>428</v>
      </c>
      <c r="D2959" s="10">
        <v>7.3</v>
      </c>
    </row>
    <row r="2960" spans="1:4" x14ac:dyDescent="0.25">
      <c r="A2960" t="s">
        <v>3375</v>
      </c>
      <c r="B2960" t="s">
        <v>5149</v>
      </c>
      <c r="C2960" t="s">
        <v>317</v>
      </c>
      <c r="D2960" s="10">
        <v>7.3</v>
      </c>
    </row>
    <row r="2961" spans="1:4" x14ac:dyDescent="0.25">
      <c r="A2961" t="s">
        <v>3375</v>
      </c>
      <c r="B2961" t="s">
        <v>5149</v>
      </c>
      <c r="C2961" t="s">
        <v>4512</v>
      </c>
      <c r="D2961" s="10">
        <v>7.3</v>
      </c>
    </row>
    <row r="2962" spans="1:4" x14ac:dyDescent="0.25">
      <c r="A2962" t="s">
        <v>3375</v>
      </c>
      <c r="B2962" t="s">
        <v>5149</v>
      </c>
      <c r="C2962" t="s">
        <v>1165</v>
      </c>
      <c r="D2962" s="10">
        <v>7.3</v>
      </c>
    </row>
    <row r="2963" spans="1:4" x14ac:dyDescent="0.25">
      <c r="A2963" t="s">
        <v>3375</v>
      </c>
      <c r="B2963" t="s">
        <v>5149</v>
      </c>
      <c r="C2963" t="s">
        <v>8146</v>
      </c>
      <c r="D2963" s="10">
        <v>7.3</v>
      </c>
    </row>
    <row r="2964" spans="1:4" x14ac:dyDescent="0.25">
      <c r="A2964" t="s">
        <v>3238</v>
      </c>
      <c r="B2964" t="s">
        <v>5166</v>
      </c>
      <c r="C2964" t="s">
        <v>1165</v>
      </c>
      <c r="D2964" s="10">
        <v>7.3</v>
      </c>
    </row>
    <row r="2965" spans="1:4" x14ac:dyDescent="0.25">
      <c r="A2965" t="s">
        <v>3238</v>
      </c>
      <c r="B2965" t="s">
        <v>5166</v>
      </c>
      <c r="C2965" t="s">
        <v>6665</v>
      </c>
      <c r="D2965" s="10">
        <v>7.3</v>
      </c>
    </row>
    <row r="2966" spans="1:4" x14ac:dyDescent="0.25">
      <c r="A2966" t="s">
        <v>3238</v>
      </c>
      <c r="B2966" t="s">
        <v>5166</v>
      </c>
      <c r="C2966" t="s">
        <v>8144</v>
      </c>
      <c r="D2966" s="10">
        <v>7.3</v>
      </c>
    </row>
    <row r="2967" spans="1:4" x14ac:dyDescent="0.25">
      <c r="A2967" t="s">
        <v>3745</v>
      </c>
      <c r="B2967" t="s">
        <v>5196</v>
      </c>
      <c r="C2967" t="s">
        <v>449</v>
      </c>
      <c r="D2967" s="10">
        <v>7.3</v>
      </c>
    </row>
    <row r="2968" spans="1:4" x14ac:dyDescent="0.25">
      <c r="A2968" t="s">
        <v>3745</v>
      </c>
      <c r="B2968" t="s">
        <v>5196</v>
      </c>
      <c r="C2968" t="s">
        <v>676</v>
      </c>
      <c r="D2968" s="10">
        <v>7.3</v>
      </c>
    </row>
    <row r="2969" spans="1:4" x14ac:dyDescent="0.25">
      <c r="A2969" t="s">
        <v>3745</v>
      </c>
      <c r="B2969" t="s">
        <v>5196</v>
      </c>
      <c r="C2969" t="s">
        <v>8144</v>
      </c>
      <c r="D2969" s="10">
        <v>7.3</v>
      </c>
    </row>
    <row r="2970" spans="1:4" x14ac:dyDescent="0.25">
      <c r="A2970" t="s">
        <v>5207</v>
      </c>
      <c r="B2970" t="s">
        <v>5208</v>
      </c>
      <c r="C2970" t="s">
        <v>676</v>
      </c>
      <c r="D2970" s="10">
        <v>7.3</v>
      </c>
    </row>
    <row r="2971" spans="1:4" x14ac:dyDescent="0.25">
      <c r="A2971" t="s">
        <v>5207</v>
      </c>
      <c r="B2971" t="s">
        <v>5208</v>
      </c>
      <c r="C2971" t="s">
        <v>1165</v>
      </c>
      <c r="D2971" s="10">
        <v>7.3</v>
      </c>
    </row>
    <row r="2972" spans="1:4" x14ac:dyDescent="0.25">
      <c r="A2972" t="s">
        <v>2910</v>
      </c>
      <c r="B2972" t="s">
        <v>5265</v>
      </c>
      <c r="C2972" t="s">
        <v>449</v>
      </c>
      <c r="D2972" s="10">
        <v>7.3</v>
      </c>
    </row>
    <row r="2973" spans="1:4" x14ac:dyDescent="0.25">
      <c r="A2973" t="s">
        <v>2910</v>
      </c>
      <c r="B2973" t="s">
        <v>5265</v>
      </c>
      <c r="C2973" t="s">
        <v>317</v>
      </c>
      <c r="D2973" s="10">
        <v>7.3</v>
      </c>
    </row>
    <row r="2974" spans="1:4" x14ac:dyDescent="0.25">
      <c r="A2974" t="s">
        <v>2910</v>
      </c>
      <c r="B2974" t="s">
        <v>5265</v>
      </c>
      <c r="C2974" t="s">
        <v>676</v>
      </c>
      <c r="D2974" s="10">
        <v>7.3</v>
      </c>
    </row>
    <row r="2975" spans="1:4" x14ac:dyDescent="0.25">
      <c r="A2975" t="s">
        <v>2910</v>
      </c>
      <c r="B2975" t="s">
        <v>5265</v>
      </c>
      <c r="C2975" t="s">
        <v>5087</v>
      </c>
      <c r="D2975" s="10">
        <v>7.3</v>
      </c>
    </row>
    <row r="2976" spans="1:4" x14ac:dyDescent="0.25">
      <c r="A2976" t="s">
        <v>5311</v>
      </c>
      <c r="B2976" t="s">
        <v>5312</v>
      </c>
      <c r="C2976" t="s">
        <v>676</v>
      </c>
      <c r="D2976" s="10">
        <v>7.3</v>
      </c>
    </row>
    <row r="2977" spans="1:4" x14ac:dyDescent="0.25">
      <c r="A2977" t="s">
        <v>5311</v>
      </c>
      <c r="B2977" t="s">
        <v>5312</v>
      </c>
      <c r="C2977" t="s">
        <v>1165</v>
      </c>
      <c r="D2977" s="10">
        <v>7.3</v>
      </c>
    </row>
    <row r="2978" spans="1:4" x14ac:dyDescent="0.25">
      <c r="A2978" t="s">
        <v>5311</v>
      </c>
      <c r="B2978" t="s">
        <v>5312</v>
      </c>
      <c r="C2978" t="s">
        <v>6665</v>
      </c>
      <c r="D2978" s="10">
        <v>7.3</v>
      </c>
    </row>
    <row r="2979" spans="1:4" x14ac:dyDescent="0.25">
      <c r="A2979" t="s">
        <v>5358</v>
      </c>
      <c r="B2979" t="s">
        <v>5359</v>
      </c>
      <c r="C2979" t="s">
        <v>1165</v>
      </c>
      <c r="D2979" s="10">
        <v>7.3</v>
      </c>
    </row>
    <row r="2980" spans="1:4" x14ac:dyDescent="0.25">
      <c r="A2980" t="s">
        <v>5358</v>
      </c>
      <c r="B2980" t="s">
        <v>5359</v>
      </c>
      <c r="C2980" t="s">
        <v>7682</v>
      </c>
      <c r="D2980" s="10">
        <v>7.3</v>
      </c>
    </row>
    <row r="2981" spans="1:4" x14ac:dyDescent="0.25">
      <c r="A2981" t="s">
        <v>5358</v>
      </c>
      <c r="B2981" t="s">
        <v>5359</v>
      </c>
      <c r="C2981" t="s">
        <v>3509</v>
      </c>
      <c r="D2981" s="10">
        <v>7.3</v>
      </c>
    </row>
    <row r="2982" spans="1:4" x14ac:dyDescent="0.25">
      <c r="A2982" t="s">
        <v>5358</v>
      </c>
      <c r="B2982" t="s">
        <v>5359</v>
      </c>
      <c r="C2982" t="s">
        <v>8146</v>
      </c>
      <c r="D2982" s="10">
        <v>7.3</v>
      </c>
    </row>
    <row r="2983" spans="1:4" x14ac:dyDescent="0.25">
      <c r="A2983" t="s">
        <v>5377</v>
      </c>
      <c r="B2983" t="s">
        <v>5378</v>
      </c>
      <c r="C2983" t="s">
        <v>8145</v>
      </c>
      <c r="D2983" s="10">
        <v>7.3</v>
      </c>
    </row>
    <row r="2984" spans="1:4" x14ac:dyDescent="0.25">
      <c r="A2984" t="s">
        <v>5377</v>
      </c>
      <c r="B2984" t="s">
        <v>5378</v>
      </c>
      <c r="C2984" t="s">
        <v>1165</v>
      </c>
      <c r="D2984" s="10">
        <v>7.3</v>
      </c>
    </row>
    <row r="2985" spans="1:4" x14ac:dyDescent="0.25">
      <c r="A2985" t="s">
        <v>1662</v>
      </c>
      <c r="B2985" t="s">
        <v>5384</v>
      </c>
      <c r="C2985" t="s">
        <v>1165</v>
      </c>
      <c r="D2985" s="10">
        <v>7.3</v>
      </c>
    </row>
    <row r="2986" spans="1:4" x14ac:dyDescent="0.25">
      <c r="A2986" t="s">
        <v>1662</v>
      </c>
      <c r="B2986" t="s">
        <v>5384</v>
      </c>
      <c r="C2986" t="s">
        <v>4056</v>
      </c>
      <c r="D2986" s="10">
        <v>7.3</v>
      </c>
    </row>
    <row r="2987" spans="1:4" x14ac:dyDescent="0.25">
      <c r="A2987" t="s">
        <v>1662</v>
      </c>
      <c r="B2987" t="s">
        <v>5384</v>
      </c>
      <c r="C2987" t="s">
        <v>6665</v>
      </c>
      <c r="D2987" s="10">
        <v>7.3</v>
      </c>
    </row>
    <row r="2988" spans="1:4" x14ac:dyDescent="0.25">
      <c r="A2988" t="s">
        <v>2770</v>
      </c>
      <c r="B2988" t="s">
        <v>5393</v>
      </c>
      <c r="C2988" t="s">
        <v>676</v>
      </c>
      <c r="D2988" s="10">
        <v>7.3</v>
      </c>
    </row>
    <row r="2989" spans="1:4" x14ac:dyDescent="0.25">
      <c r="A2989" t="s">
        <v>2770</v>
      </c>
      <c r="B2989" t="s">
        <v>5393</v>
      </c>
      <c r="C2989" t="s">
        <v>1165</v>
      </c>
      <c r="D2989" s="10">
        <v>7.3</v>
      </c>
    </row>
    <row r="2990" spans="1:4" x14ac:dyDescent="0.25">
      <c r="A2990" t="s">
        <v>5408</v>
      </c>
      <c r="B2990" t="s">
        <v>5409</v>
      </c>
      <c r="C2990" t="s">
        <v>676</v>
      </c>
      <c r="D2990" s="10">
        <v>7.3</v>
      </c>
    </row>
    <row r="2991" spans="1:4" x14ac:dyDescent="0.25">
      <c r="A2991" t="s">
        <v>5408</v>
      </c>
      <c r="B2991" t="s">
        <v>5409</v>
      </c>
      <c r="C2991" t="s">
        <v>1165</v>
      </c>
      <c r="D2991" s="10">
        <v>7.3</v>
      </c>
    </row>
    <row r="2992" spans="1:4" x14ac:dyDescent="0.25">
      <c r="A2992" t="s">
        <v>5408</v>
      </c>
      <c r="B2992" t="s">
        <v>5409</v>
      </c>
      <c r="C2992" t="s">
        <v>6665</v>
      </c>
      <c r="D2992" s="10">
        <v>7.3</v>
      </c>
    </row>
    <row r="2993" spans="1:4" x14ac:dyDescent="0.25">
      <c r="A2993" t="s">
        <v>5481</v>
      </c>
      <c r="B2993" t="s">
        <v>5483</v>
      </c>
      <c r="C2993" t="s">
        <v>3894</v>
      </c>
      <c r="D2993" s="10">
        <v>7.3</v>
      </c>
    </row>
    <row r="2994" spans="1:4" x14ac:dyDescent="0.25">
      <c r="A2994" t="s">
        <v>5481</v>
      </c>
      <c r="B2994" t="s">
        <v>5483</v>
      </c>
      <c r="C2994" t="s">
        <v>676</v>
      </c>
      <c r="D2994" s="10">
        <v>7.3</v>
      </c>
    </row>
    <row r="2995" spans="1:4" x14ac:dyDescent="0.25">
      <c r="A2995" t="s">
        <v>5481</v>
      </c>
      <c r="B2995" t="s">
        <v>5483</v>
      </c>
      <c r="C2995" t="s">
        <v>1165</v>
      </c>
      <c r="D2995" s="10">
        <v>7.3</v>
      </c>
    </row>
    <row r="2996" spans="1:4" x14ac:dyDescent="0.25">
      <c r="A2996" t="s">
        <v>5481</v>
      </c>
      <c r="B2996" t="s">
        <v>5483</v>
      </c>
      <c r="C2996" t="s">
        <v>6665</v>
      </c>
      <c r="D2996" s="10">
        <v>7.3</v>
      </c>
    </row>
    <row r="2997" spans="1:4" x14ac:dyDescent="0.25">
      <c r="A2997" t="s">
        <v>3821</v>
      </c>
      <c r="B2997" t="s">
        <v>5484</v>
      </c>
      <c r="C2997" t="s">
        <v>676</v>
      </c>
      <c r="D2997" s="10">
        <v>7.3</v>
      </c>
    </row>
    <row r="2998" spans="1:4" x14ac:dyDescent="0.25">
      <c r="A2998" t="s">
        <v>3821</v>
      </c>
      <c r="B2998" t="s">
        <v>5484</v>
      </c>
      <c r="C2998" t="s">
        <v>1165</v>
      </c>
      <c r="D2998" s="10">
        <v>7.3</v>
      </c>
    </row>
    <row r="2999" spans="1:4" x14ac:dyDescent="0.25">
      <c r="A2999" t="s">
        <v>5547</v>
      </c>
      <c r="B2999" t="s">
        <v>5549</v>
      </c>
      <c r="C2999" t="s">
        <v>1165</v>
      </c>
      <c r="D2999" s="10">
        <v>7.3</v>
      </c>
    </row>
    <row r="3000" spans="1:4" x14ac:dyDescent="0.25">
      <c r="A3000" t="s">
        <v>5547</v>
      </c>
      <c r="B3000" t="s">
        <v>5549</v>
      </c>
      <c r="C3000" t="s">
        <v>8146</v>
      </c>
      <c r="D3000" s="10">
        <v>7.3</v>
      </c>
    </row>
    <row r="3001" spans="1:4" x14ac:dyDescent="0.25">
      <c r="A3001" t="s">
        <v>5547</v>
      </c>
      <c r="B3001" t="s">
        <v>5549</v>
      </c>
      <c r="C3001" t="s">
        <v>5087</v>
      </c>
      <c r="D3001" s="10">
        <v>7.3</v>
      </c>
    </row>
    <row r="3002" spans="1:4" x14ac:dyDescent="0.25">
      <c r="A3002" t="s">
        <v>4401</v>
      </c>
      <c r="B3002" t="s">
        <v>5553</v>
      </c>
      <c r="C3002" t="s">
        <v>1165</v>
      </c>
      <c r="D3002" s="10">
        <v>7.3</v>
      </c>
    </row>
    <row r="3003" spans="1:4" x14ac:dyDescent="0.25">
      <c r="A3003" t="s">
        <v>116</v>
      </c>
      <c r="B3003" t="s">
        <v>117</v>
      </c>
      <c r="C3003" t="s">
        <v>1165</v>
      </c>
      <c r="D3003" s="10">
        <v>7.3</v>
      </c>
    </row>
    <row r="3004" spans="1:4" x14ac:dyDescent="0.25">
      <c r="A3004" t="s">
        <v>116</v>
      </c>
      <c r="B3004" t="s">
        <v>117</v>
      </c>
      <c r="C3004" t="s">
        <v>6665</v>
      </c>
      <c r="D3004" s="10">
        <v>7.3</v>
      </c>
    </row>
    <row r="3005" spans="1:4" x14ac:dyDescent="0.25">
      <c r="A3005" t="s">
        <v>4560</v>
      </c>
      <c r="B3005" t="s">
        <v>5621</v>
      </c>
      <c r="C3005" t="s">
        <v>676</v>
      </c>
      <c r="D3005" s="10">
        <v>7.3</v>
      </c>
    </row>
    <row r="3006" spans="1:4" x14ac:dyDescent="0.25">
      <c r="A3006" t="s">
        <v>4560</v>
      </c>
      <c r="B3006" t="s">
        <v>5621</v>
      </c>
      <c r="C3006" t="s">
        <v>8145</v>
      </c>
      <c r="D3006" s="10">
        <v>7.3</v>
      </c>
    </row>
    <row r="3007" spans="1:4" x14ac:dyDescent="0.25">
      <c r="A3007" t="s">
        <v>4560</v>
      </c>
      <c r="B3007" t="s">
        <v>5621</v>
      </c>
      <c r="C3007" t="s">
        <v>1165</v>
      </c>
      <c r="D3007" s="10">
        <v>7.3</v>
      </c>
    </row>
    <row r="3008" spans="1:4" x14ac:dyDescent="0.25">
      <c r="A3008" t="s">
        <v>1265</v>
      </c>
      <c r="B3008" t="s">
        <v>5689</v>
      </c>
      <c r="C3008" t="s">
        <v>5087</v>
      </c>
      <c r="D3008" s="10">
        <v>7.3</v>
      </c>
    </row>
    <row r="3009" spans="1:4" x14ac:dyDescent="0.25">
      <c r="A3009" t="s">
        <v>5699</v>
      </c>
      <c r="B3009" t="s">
        <v>5700</v>
      </c>
      <c r="C3009" t="s">
        <v>4512</v>
      </c>
      <c r="D3009" s="10">
        <v>7.3</v>
      </c>
    </row>
    <row r="3010" spans="1:4" x14ac:dyDescent="0.25">
      <c r="A3010" t="s">
        <v>5699</v>
      </c>
      <c r="B3010" t="s">
        <v>5700</v>
      </c>
      <c r="C3010" t="s">
        <v>1165</v>
      </c>
      <c r="D3010" s="10">
        <v>7.3</v>
      </c>
    </row>
    <row r="3011" spans="1:4" x14ac:dyDescent="0.25">
      <c r="A3011" t="s">
        <v>5699</v>
      </c>
      <c r="B3011" t="s">
        <v>5700</v>
      </c>
      <c r="C3011" t="s">
        <v>6665</v>
      </c>
      <c r="D3011" s="10">
        <v>7.3</v>
      </c>
    </row>
    <row r="3012" spans="1:4" x14ac:dyDescent="0.25">
      <c r="A3012" t="s">
        <v>5699</v>
      </c>
      <c r="B3012" t="s">
        <v>5700</v>
      </c>
      <c r="C3012" t="s">
        <v>8146</v>
      </c>
      <c r="D3012" s="10">
        <v>7.3</v>
      </c>
    </row>
    <row r="3013" spans="1:4" x14ac:dyDescent="0.25">
      <c r="A3013" t="s">
        <v>169</v>
      </c>
      <c r="B3013" t="s">
        <v>5727</v>
      </c>
      <c r="C3013" t="s">
        <v>676</v>
      </c>
      <c r="D3013" s="10">
        <v>7.3</v>
      </c>
    </row>
    <row r="3014" spans="1:4" x14ac:dyDescent="0.25">
      <c r="A3014" t="s">
        <v>169</v>
      </c>
      <c r="B3014" t="s">
        <v>5727</v>
      </c>
      <c r="C3014" t="s">
        <v>8145</v>
      </c>
      <c r="D3014" s="10">
        <v>7.3</v>
      </c>
    </row>
    <row r="3015" spans="1:4" x14ac:dyDescent="0.25">
      <c r="A3015" t="s">
        <v>3614</v>
      </c>
      <c r="B3015" t="s">
        <v>5734</v>
      </c>
      <c r="C3015" t="s">
        <v>1165</v>
      </c>
      <c r="D3015" s="10">
        <v>7.3</v>
      </c>
    </row>
    <row r="3016" spans="1:4" x14ac:dyDescent="0.25">
      <c r="A3016" t="s">
        <v>5741</v>
      </c>
      <c r="B3016" t="s">
        <v>5742</v>
      </c>
      <c r="C3016" t="s">
        <v>1165</v>
      </c>
      <c r="D3016" s="10">
        <v>7.3</v>
      </c>
    </row>
    <row r="3017" spans="1:4" x14ac:dyDescent="0.25">
      <c r="A3017" t="s">
        <v>5753</v>
      </c>
      <c r="B3017" t="s">
        <v>5754</v>
      </c>
      <c r="C3017" t="s">
        <v>676</v>
      </c>
      <c r="D3017" s="10">
        <v>7.3</v>
      </c>
    </row>
    <row r="3018" spans="1:4" x14ac:dyDescent="0.25">
      <c r="A3018" t="s">
        <v>5753</v>
      </c>
      <c r="B3018" t="s">
        <v>5754</v>
      </c>
      <c r="C3018" t="s">
        <v>2173</v>
      </c>
      <c r="D3018" s="10">
        <v>7.3</v>
      </c>
    </row>
    <row r="3019" spans="1:4" x14ac:dyDescent="0.25">
      <c r="A3019" t="s">
        <v>5753</v>
      </c>
      <c r="B3019" t="s">
        <v>5754</v>
      </c>
      <c r="C3019" t="s">
        <v>4161</v>
      </c>
      <c r="D3019" s="10">
        <v>7.3</v>
      </c>
    </row>
    <row r="3020" spans="1:4" x14ac:dyDescent="0.25">
      <c r="A3020" t="s">
        <v>4839</v>
      </c>
      <c r="B3020" t="s">
        <v>5789</v>
      </c>
      <c r="C3020" t="s">
        <v>676</v>
      </c>
      <c r="D3020" s="10">
        <v>7.3</v>
      </c>
    </row>
    <row r="3021" spans="1:4" x14ac:dyDescent="0.25">
      <c r="A3021" t="s">
        <v>4839</v>
      </c>
      <c r="B3021" t="s">
        <v>5789</v>
      </c>
      <c r="C3021" t="s">
        <v>4056</v>
      </c>
      <c r="D3021" s="10">
        <v>7.3</v>
      </c>
    </row>
    <row r="3022" spans="1:4" x14ac:dyDescent="0.25">
      <c r="A3022" t="s">
        <v>5810</v>
      </c>
      <c r="B3022" t="s">
        <v>5811</v>
      </c>
      <c r="C3022" t="s">
        <v>676</v>
      </c>
      <c r="D3022" s="10">
        <v>7.3</v>
      </c>
    </row>
    <row r="3023" spans="1:4" x14ac:dyDescent="0.25">
      <c r="A3023" t="s">
        <v>5810</v>
      </c>
      <c r="B3023" t="s">
        <v>5811</v>
      </c>
      <c r="C3023" t="s">
        <v>8145</v>
      </c>
      <c r="D3023" s="10">
        <v>7.3</v>
      </c>
    </row>
    <row r="3024" spans="1:4" x14ac:dyDescent="0.25">
      <c r="A3024" t="s">
        <v>5810</v>
      </c>
      <c r="B3024" t="s">
        <v>5811</v>
      </c>
      <c r="C3024" t="s">
        <v>3509</v>
      </c>
      <c r="D3024" s="10">
        <v>7.3</v>
      </c>
    </row>
    <row r="3025" spans="1:4" x14ac:dyDescent="0.25">
      <c r="A3025" t="s">
        <v>1835</v>
      </c>
      <c r="B3025" t="s">
        <v>5864</v>
      </c>
      <c r="C3025" t="s">
        <v>2173</v>
      </c>
      <c r="D3025" s="10">
        <v>7.3</v>
      </c>
    </row>
    <row r="3026" spans="1:4" x14ac:dyDescent="0.25">
      <c r="A3026" t="s">
        <v>1835</v>
      </c>
      <c r="B3026" t="s">
        <v>5864</v>
      </c>
      <c r="C3026" t="s">
        <v>8143</v>
      </c>
      <c r="D3026" s="10">
        <v>7.3</v>
      </c>
    </row>
    <row r="3027" spans="1:4" x14ac:dyDescent="0.25">
      <c r="A3027" t="s">
        <v>1835</v>
      </c>
      <c r="B3027" t="s">
        <v>5864</v>
      </c>
      <c r="C3027" t="s">
        <v>4161</v>
      </c>
      <c r="D3027" s="10">
        <v>7.3</v>
      </c>
    </row>
    <row r="3028" spans="1:4" x14ac:dyDescent="0.25">
      <c r="A3028" t="s">
        <v>1835</v>
      </c>
      <c r="B3028" t="s">
        <v>5864</v>
      </c>
      <c r="C3028" t="s">
        <v>3509</v>
      </c>
      <c r="D3028" s="10">
        <v>7.3</v>
      </c>
    </row>
    <row r="3029" spans="1:4" x14ac:dyDescent="0.25">
      <c r="A3029" t="s">
        <v>5865</v>
      </c>
      <c r="B3029" t="s">
        <v>5866</v>
      </c>
      <c r="C3029" t="s">
        <v>676</v>
      </c>
      <c r="D3029" s="10">
        <v>7.3</v>
      </c>
    </row>
    <row r="3030" spans="1:4" x14ac:dyDescent="0.25">
      <c r="A3030" t="s">
        <v>5865</v>
      </c>
      <c r="B3030" t="s">
        <v>5866</v>
      </c>
      <c r="C3030" t="s">
        <v>1165</v>
      </c>
      <c r="D3030" s="10">
        <v>7.3</v>
      </c>
    </row>
    <row r="3031" spans="1:4" x14ac:dyDescent="0.25">
      <c r="A3031" t="s">
        <v>3599</v>
      </c>
      <c r="B3031" t="s">
        <v>5936</v>
      </c>
      <c r="C3031" t="s">
        <v>1165</v>
      </c>
      <c r="D3031" s="10">
        <v>7.3</v>
      </c>
    </row>
    <row r="3032" spans="1:4" x14ac:dyDescent="0.25">
      <c r="A3032" t="s">
        <v>3599</v>
      </c>
      <c r="B3032" t="s">
        <v>5936</v>
      </c>
      <c r="C3032" t="s">
        <v>428</v>
      </c>
      <c r="D3032" s="10">
        <v>7.3</v>
      </c>
    </row>
    <row r="3033" spans="1:4" x14ac:dyDescent="0.25">
      <c r="A3033" t="s">
        <v>3599</v>
      </c>
      <c r="B3033" t="s">
        <v>5936</v>
      </c>
      <c r="C3033" t="s">
        <v>6665</v>
      </c>
      <c r="D3033" s="10">
        <v>7.3</v>
      </c>
    </row>
    <row r="3034" spans="1:4" x14ac:dyDescent="0.25">
      <c r="A3034" t="s">
        <v>5941</v>
      </c>
      <c r="B3034" t="s">
        <v>5943</v>
      </c>
      <c r="C3034" t="s">
        <v>1165</v>
      </c>
      <c r="D3034" s="10">
        <v>7.3</v>
      </c>
    </row>
    <row r="3035" spans="1:4" x14ac:dyDescent="0.25">
      <c r="A3035" t="s">
        <v>5941</v>
      </c>
      <c r="B3035" t="s">
        <v>5943</v>
      </c>
      <c r="C3035" t="s">
        <v>2173</v>
      </c>
      <c r="D3035" s="10">
        <v>7.3</v>
      </c>
    </row>
    <row r="3036" spans="1:4" x14ac:dyDescent="0.25">
      <c r="A3036" t="s">
        <v>5941</v>
      </c>
      <c r="B3036" t="s">
        <v>5943</v>
      </c>
      <c r="C3036" t="s">
        <v>8143</v>
      </c>
      <c r="D3036" s="10">
        <v>7.3</v>
      </c>
    </row>
    <row r="3037" spans="1:4" x14ac:dyDescent="0.25">
      <c r="A3037" t="s">
        <v>5941</v>
      </c>
      <c r="B3037" t="s">
        <v>5943</v>
      </c>
      <c r="C3037" t="s">
        <v>4161</v>
      </c>
      <c r="D3037" s="10">
        <v>7.3</v>
      </c>
    </row>
    <row r="3038" spans="1:4" x14ac:dyDescent="0.25">
      <c r="A3038" t="s">
        <v>5941</v>
      </c>
      <c r="B3038" t="s">
        <v>5943</v>
      </c>
      <c r="C3038" t="s">
        <v>3509</v>
      </c>
      <c r="D3038" s="10">
        <v>7.3</v>
      </c>
    </row>
    <row r="3039" spans="1:4" x14ac:dyDescent="0.25">
      <c r="A3039" t="s">
        <v>5959</v>
      </c>
      <c r="B3039" t="s">
        <v>5960</v>
      </c>
      <c r="C3039" t="s">
        <v>4512</v>
      </c>
      <c r="D3039" s="10">
        <v>7.3</v>
      </c>
    </row>
    <row r="3040" spans="1:4" x14ac:dyDescent="0.25">
      <c r="A3040" t="s">
        <v>5959</v>
      </c>
      <c r="B3040" t="s">
        <v>5960</v>
      </c>
      <c r="C3040" t="s">
        <v>8145</v>
      </c>
      <c r="D3040" s="10">
        <v>7.3</v>
      </c>
    </row>
    <row r="3041" spans="1:4" x14ac:dyDescent="0.25">
      <c r="A3041" t="s">
        <v>5959</v>
      </c>
      <c r="B3041" t="s">
        <v>5960</v>
      </c>
      <c r="C3041" t="s">
        <v>1165</v>
      </c>
      <c r="D3041" s="10">
        <v>7.3</v>
      </c>
    </row>
    <row r="3042" spans="1:4" x14ac:dyDescent="0.25">
      <c r="A3042" t="s">
        <v>5959</v>
      </c>
      <c r="B3042" t="s">
        <v>5960</v>
      </c>
      <c r="C3042" t="s">
        <v>3509</v>
      </c>
      <c r="D3042" s="10">
        <v>7.3</v>
      </c>
    </row>
    <row r="3043" spans="1:4" x14ac:dyDescent="0.25">
      <c r="A3043" t="s">
        <v>278</v>
      </c>
      <c r="B3043" t="s">
        <v>5979</v>
      </c>
      <c r="C3043" t="s">
        <v>317</v>
      </c>
      <c r="D3043" s="10">
        <v>7.3</v>
      </c>
    </row>
    <row r="3044" spans="1:4" x14ac:dyDescent="0.25">
      <c r="A3044" t="s">
        <v>278</v>
      </c>
      <c r="B3044" t="s">
        <v>5979</v>
      </c>
      <c r="C3044" t="s">
        <v>1165</v>
      </c>
      <c r="D3044" s="10">
        <v>7.3</v>
      </c>
    </row>
    <row r="3045" spans="1:4" x14ac:dyDescent="0.25">
      <c r="A3045" t="s">
        <v>278</v>
      </c>
      <c r="B3045" t="s">
        <v>5979</v>
      </c>
      <c r="C3045" t="s">
        <v>6133</v>
      </c>
      <c r="D3045" s="10">
        <v>7.3</v>
      </c>
    </row>
    <row r="3046" spans="1:4" x14ac:dyDescent="0.25">
      <c r="A3046" t="s">
        <v>278</v>
      </c>
      <c r="B3046" t="s">
        <v>5979</v>
      </c>
      <c r="C3046" t="s">
        <v>6665</v>
      </c>
      <c r="D3046" s="10">
        <v>7.3</v>
      </c>
    </row>
    <row r="3047" spans="1:4" x14ac:dyDescent="0.25">
      <c r="A3047" t="s">
        <v>278</v>
      </c>
      <c r="B3047" t="s">
        <v>5979</v>
      </c>
      <c r="C3047" t="s">
        <v>5087</v>
      </c>
      <c r="D3047" s="10">
        <v>7.3</v>
      </c>
    </row>
    <row r="3048" spans="1:4" x14ac:dyDescent="0.25">
      <c r="A3048" t="s">
        <v>4085</v>
      </c>
      <c r="B3048" t="s">
        <v>5993</v>
      </c>
      <c r="C3048" t="s">
        <v>1165</v>
      </c>
      <c r="D3048" s="10">
        <v>7.3</v>
      </c>
    </row>
    <row r="3049" spans="1:4" x14ac:dyDescent="0.25">
      <c r="A3049" t="s">
        <v>6096</v>
      </c>
      <c r="B3049" t="s">
        <v>6097</v>
      </c>
      <c r="C3049" t="s">
        <v>1165</v>
      </c>
      <c r="D3049" s="10">
        <v>7.3</v>
      </c>
    </row>
    <row r="3050" spans="1:4" x14ac:dyDescent="0.25">
      <c r="A3050" t="s">
        <v>6096</v>
      </c>
      <c r="B3050" t="s">
        <v>6097</v>
      </c>
      <c r="C3050" t="s">
        <v>6665</v>
      </c>
      <c r="D3050" s="10">
        <v>7.3</v>
      </c>
    </row>
    <row r="3051" spans="1:4" x14ac:dyDescent="0.25">
      <c r="A3051" t="s">
        <v>6142</v>
      </c>
      <c r="B3051" t="s">
        <v>6143</v>
      </c>
      <c r="C3051" t="s">
        <v>676</v>
      </c>
      <c r="D3051" s="10">
        <v>7.3</v>
      </c>
    </row>
    <row r="3052" spans="1:4" x14ac:dyDescent="0.25">
      <c r="A3052" t="s">
        <v>6142</v>
      </c>
      <c r="B3052" t="s">
        <v>6143</v>
      </c>
      <c r="C3052" t="s">
        <v>1165</v>
      </c>
      <c r="D3052" s="10">
        <v>7.3</v>
      </c>
    </row>
    <row r="3053" spans="1:4" x14ac:dyDescent="0.25">
      <c r="A3053" t="s">
        <v>6177</v>
      </c>
      <c r="B3053" t="s">
        <v>6093</v>
      </c>
      <c r="C3053" t="s">
        <v>8145</v>
      </c>
      <c r="D3053" s="10">
        <v>7.3</v>
      </c>
    </row>
    <row r="3054" spans="1:4" x14ac:dyDescent="0.25">
      <c r="A3054" t="s">
        <v>6177</v>
      </c>
      <c r="B3054" t="s">
        <v>6093</v>
      </c>
      <c r="C3054" t="s">
        <v>1165</v>
      </c>
      <c r="D3054" s="10">
        <v>7.3</v>
      </c>
    </row>
    <row r="3055" spans="1:4" x14ac:dyDescent="0.25">
      <c r="A3055" t="s">
        <v>6210</v>
      </c>
      <c r="B3055" t="s">
        <v>6211</v>
      </c>
      <c r="C3055" t="s">
        <v>449</v>
      </c>
      <c r="D3055" s="10">
        <v>7.3</v>
      </c>
    </row>
    <row r="3056" spans="1:4" x14ac:dyDescent="0.25">
      <c r="A3056" t="s">
        <v>6210</v>
      </c>
      <c r="B3056" t="s">
        <v>6211</v>
      </c>
      <c r="C3056" t="s">
        <v>8145</v>
      </c>
      <c r="D3056" s="10">
        <v>7.3</v>
      </c>
    </row>
    <row r="3057" spans="1:4" x14ac:dyDescent="0.25">
      <c r="A3057" t="s">
        <v>6210</v>
      </c>
      <c r="B3057" t="s">
        <v>6211</v>
      </c>
      <c r="C3057" t="s">
        <v>3509</v>
      </c>
      <c r="D3057" s="10">
        <v>7.3</v>
      </c>
    </row>
    <row r="3058" spans="1:4" x14ac:dyDescent="0.25">
      <c r="A3058" t="s">
        <v>3832</v>
      </c>
      <c r="B3058" t="s">
        <v>6229</v>
      </c>
      <c r="C3058" t="s">
        <v>8145</v>
      </c>
      <c r="D3058" s="10">
        <v>7.3</v>
      </c>
    </row>
    <row r="3059" spans="1:4" x14ac:dyDescent="0.25">
      <c r="A3059" t="s">
        <v>3832</v>
      </c>
      <c r="B3059" t="s">
        <v>6229</v>
      </c>
      <c r="C3059" t="s">
        <v>3509</v>
      </c>
      <c r="D3059" s="10">
        <v>7.3</v>
      </c>
    </row>
    <row r="3060" spans="1:4" x14ac:dyDescent="0.25">
      <c r="A3060" t="s">
        <v>1717</v>
      </c>
      <c r="B3060" t="s">
        <v>6240</v>
      </c>
      <c r="C3060" t="s">
        <v>8145</v>
      </c>
      <c r="D3060" s="10">
        <v>7.3</v>
      </c>
    </row>
    <row r="3061" spans="1:4" x14ac:dyDescent="0.25">
      <c r="A3061" t="s">
        <v>1717</v>
      </c>
      <c r="B3061" t="s">
        <v>6240</v>
      </c>
      <c r="C3061" t="s">
        <v>1165</v>
      </c>
      <c r="D3061" s="10">
        <v>7.3</v>
      </c>
    </row>
    <row r="3062" spans="1:4" x14ac:dyDescent="0.25">
      <c r="A3062" t="s">
        <v>1717</v>
      </c>
      <c r="B3062" t="s">
        <v>6240</v>
      </c>
      <c r="C3062" t="s">
        <v>6665</v>
      </c>
      <c r="D3062" s="10">
        <v>7.3</v>
      </c>
    </row>
    <row r="3063" spans="1:4" x14ac:dyDescent="0.25">
      <c r="A3063" t="s">
        <v>1717</v>
      </c>
      <c r="B3063" t="s">
        <v>6240</v>
      </c>
      <c r="C3063" t="s">
        <v>3509</v>
      </c>
      <c r="D3063" s="10">
        <v>7.3</v>
      </c>
    </row>
    <row r="3064" spans="1:4" x14ac:dyDescent="0.25">
      <c r="A3064" t="s">
        <v>5753</v>
      </c>
      <c r="B3064" t="s">
        <v>5754</v>
      </c>
      <c r="C3064" t="s">
        <v>676</v>
      </c>
      <c r="D3064" s="10">
        <v>7.3</v>
      </c>
    </row>
    <row r="3065" spans="1:4" x14ac:dyDescent="0.25">
      <c r="A3065" t="s">
        <v>5753</v>
      </c>
      <c r="B3065" t="s">
        <v>5754</v>
      </c>
      <c r="C3065" t="s">
        <v>2173</v>
      </c>
      <c r="D3065" s="10">
        <v>7.3</v>
      </c>
    </row>
    <row r="3066" spans="1:4" x14ac:dyDescent="0.25">
      <c r="A3066" t="s">
        <v>5753</v>
      </c>
      <c r="B3066" t="s">
        <v>5754</v>
      </c>
      <c r="C3066" t="s">
        <v>4161</v>
      </c>
      <c r="D3066" s="10">
        <v>7.3</v>
      </c>
    </row>
    <row r="3067" spans="1:4" x14ac:dyDescent="0.25">
      <c r="A3067" t="s">
        <v>6256</v>
      </c>
      <c r="B3067" t="s">
        <v>6257</v>
      </c>
      <c r="C3067" t="s">
        <v>676</v>
      </c>
      <c r="D3067" s="10">
        <v>7.3</v>
      </c>
    </row>
    <row r="3068" spans="1:4" x14ac:dyDescent="0.25">
      <c r="A3068" t="s">
        <v>6256</v>
      </c>
      <c r="B3068" t="s">
        <v>6257</v>
      </c>
      <c r="C3068" t="s">
        <v>1165</v>
      </c>
      <c r="D3068" s="10">
        <v>7.3</v>
      </c>
    </row>
    <row r="3069" spans="1:4" x14ac:dyDescent="0.25">
      <c r="A3069" t="s">
        <v>6256</v>
      </c>
      <c r="B3069" t="s">
        <v>6257</v>
      </c>
      <c r="C3069" t="s">
        <v>6665</v>
      </c>
      <c r="D3069" s="10">
        <v>7.3</v>
      </c>
    </row>
    <row r="3070" spans="1:4" x14ac:dyDescent="0.25">
      <c r="A3070" t="s">
        <v>1824</v>
      </c>
      <c r="B3070" t="s">
        <v>6262</v>
      </c>
      <c r="C3070" t="s">
        <v>2173</v>
      </c>
      <c r="D3070" s="10">
        <v>7.3</v>
      </c>
    </row>
    <row r="3071" spans="1:4" x14ac:dyDescent="0.25">
      <c r="A3071" t="s">
        <v>1824</v>
      </c>
      <c r="B3071" t="s">
        <v>6262</v>
      </c>
      <c r="C3071" t="s">
        <v>4161</v>
      </c>
      <c r="D3071" s="10">
        <v>7.3</v>
      </c>
    </row>
    <row r="3072" spans="1:4" x14ac:dyDescent="0.25">
      <c r="A3072" t="s">
        <v>1824</v>
      </c>
      <c r="B3072" t="s">
        <v>6262</v>
      </c>
      <c r="C3072" t="s">
        <v>3509</v>
      </c>
      <c r="D3072" s="10">
        <v>7.3</v>
      </c>
    </row>
    <row r="3073" spans="1:4" x14ac:dyDescent="0.25">
      <c r="A3073" t="s">
        <v>251</v>
      </c>
      <c r="B3073" t="s">
        <v>6293</v>
      </c>
      <c r="C3073" t="s">
        <v>1165</v>
      </c>
      <c r="D3073" s="10">
        <v>7.3</v>
      </c>
    </row>
    <row r="3074" spans="1:4" x14ac:dyDescent="0.25">
      <c r="A3074" t="s">
        <v>6370</v>
      </c>
      <c r="B3074" t="s">
        <v>6371</v>
      </c>
      <c r="C3074" t="s">
        <v>1165</v>
      </c>
      <c r="D3074" s="10">
        <v>7.3</v>
      </c>
    </row>
    <row r="3075" spans="1:4" x14ac:dyDescent="0.25">
      <c r="A3075" t="s">
        <v>6375</v>
      </c>
      <c r="B3075" t="s">
        <v>6376</v>
      </c>
      <c r="C3075" t="s">
        <v>676</v>
      </c>
      <c r="D3075" s="10">
        <v>7.3</v>
      </c>
    </row>
    <row r="3076" spans="1:4" x14ac:dyDescent="0.25">
      <c r="A3076" t="s">
        <v>6375</v>
      </c>
      <c r="B3076" t="s">
        <v>6376</v>
      </c>
      <c r="C3076" t="s">
        <v>8145</v>
      </c>
      <c r="D3076" s="10">
        <v>7.3</v>
      </c>
    </row>
    <row r="3077" spans="1:4" x14ac:dyDescent="0.25">
      <c r="A3077" t="s">
        <v>6375</v>
      </c>
      <c r="B3077" t="s">
        <v>6376</v>
      </c>
      <c r="C3077" t="s">
        <v>1165</v>
      </c>
      <c r="D3077" s="10">
        <v>7.3</v>
      </c>
    </row>
    <row r="3078" spans="1:4" x14ac:dyDescent="0.25">
      <c r="A3078" t="s">
        <v>1050</v>
      </c>
      <c r="B3078" t="s">
        <v>6393</v>
      </c>
      <c r="C3078" t="s">
        <v>676</v>
      </c>
      <c r="D3078" s="10">
        <v>7.3</v>
      </c>
    </row>
    <row r="3079" spans="1:4" x14ac:dyDescent="0.25">
      <c r="A3079" t="s">
        <v>1050</v>
      </c>
      <c r="B3079" t="s">
        <v>6393</v>
      </c>
      <c r="C3079" t="s">
        <v>1165</v>
      </c>
      <c r="D3079" s="10">
        <v>7.3</v>
      </c>
    </row>
    <row r="3080" spans="1:4" x14ac:dyDescent="0.25">
      <c r="A3080" t="s">
        <v>5832</v>
      </c>
      <c r="B3080" t="s">
        <v>6398</v>
      </c>
      <c r="C3080" t="s">
        <v>676</v>
      </c>
      <c r="D3080" s="10">
        <v>7.3</v>
      </c>
    </row>
    <row r="3081" spans="1:4" x14ac:dyDescent="0.25">
      <c r="A3081" t="s">
        <v>5832</v>
      </c>
      <c r="B3081" t="s">
        <v>6398</v>
      </c>
      <c r="C3081" t="s">
        <v>1165</v>
      </c>
      <c r="D3081" s="10">
        <v>7.3</v>
      </c>
    </row>
    <row r="3082" spans="1:4" x14ac:dyDescent="0.25">
      <c r="A3082" t="s">
        <v>5832</v>
      </c>
      <c r="B3082" t="s">
        <v>6398</v>
      </c>
      <c r="C3082" t="s">
        <v>6665</v>
      </c>
      <c r="D3082" s="10">
        <v>7.3</v>
      </c>
    </row>
    <row r="3083" spans="1:4" x14ac:dyDescent="0.25">
      <c r="A3083" t="s">
        <v>5832</v>
      </c>
      <c r="B3083" t="s">
        <v>6398</v>
      </c>
      <c r="C3083" t="s">
        <v>5087</v>
      </c>
      <c r="D3083" s="10">
        <v>7.3</v>
      </c>
    </row>
    <row r="3084" spans="1:4" x14ac:dyDescent="0.25">
      <c r="A3084" t="s">
        <v>663</v>
      </c>
      <c r="B3084" t="s">
        <v>6501</v>
      </c>
      <c r="C3084" t="s">
        <v>1165</v>
      </c>
      <c r="D3084" s="10">
        <v>7.3</v>
      </c>
    </row>
    <row r="3085" spans="1:4" x14ac:dyDescent="0.25">
      <c r="A3085" t="s">
        <v>270</v>
      </c>
      <c r="B3085" t="s">
        <v>6569</v>
      </c>
      <c r="C3085" t="s">
        <v>8145</v>
      </c>
      <c r="D3085" s="10">
        <v>7.3</v>
      </c>
    </row>
    <row r="3086" spans="1:4" x14ac:dyDescent="0.25">
      <c r="A3086" t="s">
        <v>270</v>
      </c>
      <c r="B3086" t="s">
        <v>6569</v>
      </c>
      <c r="C3086" t="s">
        <v>1165</v>
      </c>
      <c r="D3086" s="10">
        <v>7.3</v>
      </c>
    </row>
    <row r="3087" spans="1:4" x14ac:dyDescent="0.25">
      <c r="A3087" t="s">
        <v>6584</v>
      </c>
      <c r="B3087" t="s">
        <v>6585</v>
      </c>
      <c r="C3087" t="s">
        <v>1165</v>
      </c>
      <c r="D3087" s="10">
        <v>7.3</v>
      </c>
    </row>
    <row r="3088" spans="1:4" x14ac:dyDescent="0.25">
      <c r="A3088" t="s">
        <v>6492</v>
      </c>
      <c r="B3088" t="s">
        <v>6638</v>
      </c>
      <c r="C3088" t="s">
        <v>676</v>
      </c>
      <c r="D3088" s="10">
        <v>7.3</v>
      </c>
    </row>
    <row r="3089" spans="1:4" x14ac:dyDescent="0.25">
      <c r="A3089" t="s">
        <v>6492</v>
      </c>
      <c r="B3089" t="s">
        <v>6638</v>
      </c>
      <c r="C3089" t="s">
        <v>1165</v>
      </c>
      <c r="D3089" s="10">
        <v>7.3</v>
      </c>
    </row>
    <row r="3090" spans="1:4" x14ac:dyDescent="0.25">
      <c r="A3090" t="s">
        <v>6767</v>
      </c>
      <c r="B3090" t="s">
        <v>6768</v>
      </c>
      <c r="C3090" t="s">
        <v>317</v>
      </c>
      <c r="D3090" s="10">
        <v>7.3</v>
      </c>
    </row>
    <row r="3091" spans="1:4" x14ac:dyDescent="0.25">
      <c r="A3091" t="s">
        <v>6767</v>
      </c>
      <c r="B3091" t="s">
        <v>6768</v>
      </c>
      <c r="C3091" t="s">
        <v>3894</v>
      </c>
      <c r="D3091" s="10">
        <v>7.3</v>
      </c>
    </row>
    <row r="3092" spans="1:4" x14ac:dyDescent="0.25">
      <c r="A3092" t="s">
        <v>6767</v>
      </c>
      <c r="B3092" t="s">
        <v>6768</v>
      </c>
      <c r="C3092" t="s">
        <v>676</v>
      </c>
      <c r="D3092" s="10">
        <v>7.3</v>
      </c>
    </row>
    <row r="3093" spans="1:4" x14ac:dyDescent="0.25">
      <c r="A3093" t="s">
        <v>6767</v>
      </c>
      <c r="B3093" t="s">
        <v>6768</v>
      </c>
      <c r="C3093" t="s">
        <v>6133</v>
      </c>
      <c r="D3093" s="10">
        <v>7.3</v>
      </c>
    </row>
    <row r="3094" spans="1:4" x14ac:dyDescent="0.25">
      <c r="A3094" t="s">
        <v>6767</v>
      </c>
      <c r="B3094" t="s">
        <v>6768</v>
      </c>
      <c r="C3094" t="s">
        <v>428</v>
      </c>
      <c r="D3094" s="10">
        <v>7.3</v>
      </c>
    </row>
    <row r="3095" spans="1:4" x14ac:dyDescent="0.25">
      <c r="A3095" t="s">
        <v>6767</v>
      </c>
      <c r="B3095" t="s">
        <v>6768</v>
      </c>
      <c r="C3095" t="s">
        <v>5888</v>
      </c>
      <c r="D3095" s="10">
        <v>7.3</v>
      </c>
    </row>
    <row r="3096" spans="1:4" x14ac:dyDescent="0.25">
      <c r="A3096" t="s">
        <v>2790</v>
      </c>
      <c r="B3096" t="s">
        <v>6811</v>
      </c>
      <c r="C3096" t="s">
        <v>676</v>
      </c>
      <c r="D3096" s="10">
        <v>7.3</v>
      </c>
    </row>
    <row r="3097" spans="1:4" x14ac:dyDescent="0.25">
      <c r="A3097" t="s">
        <v>2790</v>
      </c>
      <c r="B3097" t="s">
        <v>6811</v>
      </c>
      <c r="C3097" t="s">
        <v>4161</v>
      </c>
      <c r="D3097" s="10">
        <v>7.3</v>
      </c>
    </row>
    <row r="3098" spans="1:4" x14ac:dyDescent="0.25">
      <c r="A3098" t="s">
        <v>6878</v>
      </c>
      <c r="B3098" t="s">
        <v>6879</v>
      </c>
      <c r="C3098" t="s">
        <v>8145</v>
      </c>
      <c r="D3098" s="10">
        <v>7.3</v>
      </c>
    </row>
    <row r="3099" spans="1:4" x14ac:dyDescent="0.25">
      <c r="A3099" t="s">
        <v>6878</v>
      </c>
      <c r="B3099" t="s">
        <v>6879</v>
      </c>
      <c r="C3099" t="s">
        <v>1165</v>
      </c>
      <c r="D3099" s="10">
        <v>7.3</v>
      </c>
    </row>
    <row r="3100" spans="1:4" x14ac:dyDescent="0.25">
      <c r="A3100" t="s">
        <v>6878</v>
      </c>
      <c r="B3100" t="s">
        <v>6879</v>
      </c>
      <c r="C3100" t="s">
        <v>6665</v>
      </c>
      <c r="D3100" s="10">
        <v>7.3</v>
      </c>
    </row>
    <row r="3101" spans="1:4" x14ac:dyDescent="0.25">
      <c r="A3101" t="s">
        <v>6974</v>
      </c>
      <c r="B3101" t="s">
        <v>6975</v>
      </c>
      <c r="C3101" t="s">
        <v>676</v>
      </c>
      <c r="D3101" s="10">
        <v>7.3</v>
      </c>
    </row>
    <row r="3102" spans="1:4" x14ac:dyDescent="0.25">
      <c r="A3102" t="s">
        <v>6974</v>
      </c>
      <c r="B3102" t="s">
        <v>6975</v>
      </c>
      <c r="C3102" t="s">
        <v>1165</v>
      </c>
      <c r="D3102" s="10">
        <v>7.3</v>
      </c>
    </row>
    <row r="3103" spans="1:4" x14ac:dyDescent="0.25">
      <c r="A3103" t="s">
        <v>6974</v>
      </c>
      <c r="B3103" t="s">
        <v>6975</v>
      </c>
      <c r="C3103" t="s">
        <v>6665</v>
      </c>
      <c r="D3103" s="10">
        <v>7.3</v>
      </c>
    </row>
    <row r="3104" spans="1:4" x14ac:dyDescent="0.25">
      <c r="A3104" t="s">
        <v>6996</v>
      </c>
      <c r="B3104" t="s">
        <v>6997</v>
      </c>
      <c r="C3104" t="s">
        <v>1165</v>
      </c>
      <c r="D3104" s="10">
        <v>7.3</v>
      </c>
    </row>
    <row r="3105" spans="1:4" x14ac:dyDescent="0.25">
      <c r="A3105" t="s">
        <v>6996</v>
      </c>
      <c r="B3105" t="s">
        <v>6997</v>
      </c>
      <c r="C3105" t="s">
        <v>428</v>
      </c>
      <c r="D3105" s="10">
        <v>7.3</v>
      </c>
    </row>
    <row r="3106" spans="1:4" x14ac:dyDescent="0.25">
      <c r="A3106" t="s">
        <v>7000</v>
      </c>
      <c r="B3106" t="s">
        <v>7001</v>
      </c>
      <c r="C3106" t="s">
        <v>1165</v>
      </c>
      <c r="D3106" s="10">
        <v>7.3</v>
      </c>
    </row>
    <row r="3107" spans="1:4" x14ac:dyDescent="0.25">
      <c r="A3107" t="s">
        <v>7000</v>
      </c>
      <c r="B3107" t="s">
        <v>7001</v>
      </c>
      <c r="C3107" t="s">
        <v>4056</v>
      </c>
      <c r="D3107" s="10">
        <v>7.3</v>
      </c>
    </row>
    <row r="3108" spans="1:4" x14ac:dyDescent="0.25">
      <c r="A3108" t="s">
        <v>7056</v>
      </c>
      <c r="B3108" t="s">
        <v>7057</v>
      </c>
      <c r="C3108" t="s">
        <v>676</v>
      </c>
      <c r="D3108" s="10">
        <v>7.3</v>
      </c>
    </row>
    <row r="3109" spans="1:4" x14ac:dyDescent="0.25">
      <c r="A3109" t="s">
        <v>7056</v>
      </c>
      <c r="B3109" t="s">
        <v>7057</v>
      </c>
      <c r="C3109" t="s">
        <v>1165</v>
      </c>
      <c r="D3109" s="10">
        <v>7.3</v>
      </c>
    </row>
    <row r="3110" spans="1:4" x14ac:dyDescent="0.25">
      <c r="A3110" t="s">
        <v>7056</v>
      </c>
      <c r="B3110" t="s">
        <v>7057</v>
      </c>
      <c r="C3110" t="s">
        <v>6665</v>
      </c>
      <c r="D3110" s="10">
        <v>7.3</v>
      </c>
    </row>
    <row r="3111" spans="1:4" x14ac:dyDescent="0.25">
      <c r="A3111" t="s">
        <v>1936</v>
      </c>
      <c r="B3111" t="s">
        <v>7286</v>
      </c>
      <c r="C3111" t="s">
        <v>449</v>
      </c>
      <c r="D3111" s="10">
        <v>7.3</v>
      </c>
    </row>
    <row r="3112" spans="1:4" x14ac:dyDescent="0.25">
      <c r="A3112" t="s">
        <v>1936</v>
      </c>
      <c r="B3112" t="s">
        <v>7286</v>
      </c>
      <c r="C3112" t="s">
        <v>317</v>
      </c>
      <c r="D3112" s="10">
        <v>7.3</v>
      </c>
    </row>
    <row r="3113" spans="1:4" x14ac:dyDescent="0.25">
      <c r="A3113" t="s">
        <v>1936</v>
      </c>
      <c r="B3113" t="s">
        <v>7286</v>
      </c>
      <c r="C3113" t="s">
        <v>3509</v>
      </c>
      <c r="D3113" s="10">
        <v>7.3</v>
      </c>
    </row>
    <row r="3114" spans="1:4" x14ac:dyDescent="0.25">
      <c r="A3114" t="s">
        <v>7356</v>
      </c>
      <c r="B3114" t="s">
        <v>7357</v>
      </c>
      <c r="C3114" t="s">
        <v>1165</v>
      </c>
      <c r="D3114" s="10">
        <v>7.3</v>
      </c>
    </row>
    <row r="3115" spans="1:4" x14ac:dyDescent="0.25">
      <c r="A3115" t="s">
        <v>7356</v>
      </c>
      <c r="B3115" t="s">
        <v>7357</v>
      </c>
      <c r="C3115" t="s">
        <v>6665</v>
      </c>
      <c r="D3115" s="10">
        <v>7.3</v>
      </c>
    </row>
    <row r="3116" spans="1:4" x14ac:dyDescent="0.25">
      <c r="A3116" t="s">
        <v>7356</v>
      </c>
      <c r="B3116" t="s">
        <v>7357</v>
      </c>
      <c r="C3116" t="s">
        <v>4161</v>
      </c>
      <c r="D3116" s="10">
        <v>7.3</v>
      </c>
    </row>
    <row r="3117" spans="1:4" x14ac:dyDescent="0.25">
      <c r="A3117" t="s">
        <v>7365</v>
      </c>
      <c r="B3117" t="s">
        <v>7366</v>
      </c>
      <c r="C3117" t="s">
        <v>3034</v>
      </c>
      <c r="D3117" s="10">
        <v>7.3</v>
      </c>
    </row>
    <row r="3118" spans="1:4" x14ac:dyDescent="0.25">
      <c r="A3118" t="s">
        <v>7365</v>
      </c>
      <c r="B3118" t="s">
        <v>7366</v>
      </c>
      <c r="C3118" t="s">
        <v>8144</v>
      </c>
      <c r="D3118" s="10">
        <v>7.3</v>
      </c>
    </row>
    <row r="3119" spans="1:4" x14ac:dyDescent="0.25">
      <c r="A3119" t="s">
        <v>5592</v>
      </c>
      <c r="B3119" t="s">
        <v>7417</v>
      </c>
      <c r="C3119" t="s">
        <v>1165</v>
      </c>
      <c r="D3119" s="10">
        <v>7.3</v>
      </c>
    </row>
    <row r="3120" spans="1:4" x14ac:dyDescent="0.25">
      <c r="A3120" t="s">
        <v>7465</v>
      </c>
      <c r="B3120" t="s">
        <v>7466</v>
      </c>
      <c r="C3120" t="s">
        <v>2173</v>
      </c>
      <c r="D3120" s="10">
        <v>7.3</v>
      </c>
    </row>
    <row r="3121" spans="1:4" x14ac:dyDescent="0.25">
      <c r="A3121" t="s">
        <v>3189</v>
      </c>
      <c r="B3121" t="s">
        <v>7478</v>
      </c>
      <c r="C3121" t="s">
        <v>676</v>
      </c>
      <c r="D3121" s="10">
        <v>7.3</v>
      </c>
    </row>
    <row r="3122" spans="1:4" x14ac:dyDescent="0.25">
      <c r="A3122" t="s">
        <v>3189</v>
      </c>
      <c r="B3122" t="s">
        <v>7478</v>
      </c>
      <c r="C3122" t="s">
        <v>6665</v>
      </c>
      <c r="D3122" s="10">
        <v>7.3</v>
      </c>
    </row>
    <row r="3123" spans="1:4" x14ac:dyDescent="0.25">
      <c r="A3123" t="s">
        <v>3189</v>
      </c>
      <c r="B3123" t="s">
        <v>7478</v>
      </c>
      <c r="C3123" t="s">
        <v>8144</v>
      </c>
      <c r="D3123" s="10">
        <v>7.3</v>
      </c>
    </row>
    <row r="3124" spans="1:4" x14ac:dyDescent="0.25">
      <c r="A3124" t="s">
        <v>4664</v>
      </c>
      <c r="B3124" t="s">
        <v>7638</v>
      </c>
      <c r="C3124" t="s">
        <v>1165</v>
      </c>
      <c r="D3124" s="10">
        <v>7.3</v>
      </c>
    </row>
    <row r="3125" spans="1:4" x14ac:dyDescent="0.25">
      <c r="A3125" t="s">
        <v>7639</v>
      </c>
      <c r="B3125" t="s">
        <v>7640</v>
      </c>
      <c r="C3125" t="s">
        <v>8145</v>
      </c>
      <c r="D3125" s="10">
        <v>7.3</v>
      </c>
    </row>
    <row r="3126" spans="1:4" x14ac:dyDescent="0.25">
      <c r="A3126" t="s">
        <v>7639</v>
      </c>
      <c r="B3126" t="s">
        <v>7640</v>
      </c>
      <c r="C3126" t="s">
        <v>1165</v>
      </c>
      <c r="D3126" s="10">
        <v>7.3</v>
      </c>
    </row>
    <row r="3127" spans="1:4" x14ac:dyDescent="0.25">
      <c r="A3127" t="s">
        <v>7671</v>
      </c>
      <c r="B3127" t="s">
        <v>7672</v>
      </c>
      <c r="C3127" t="s">
        <v>4512</v>
      </c>
      <c r="D3127" s="10">
        <v>7.3</v>
      </c>
    </row>
    <row r="3128" spans="1:4" x14ac:dyDescent="0.25">
      <c r="A3128" t="s">
        <v>7671</v>
      </c>
      <c r="B3128" t="s">
        <v>7672</v>
      </c>
      <c r="C3128" t="s">
        <v>3034</v>
      </c>
      <c r="D3128" s="10">
        <v>7.3</v>
      </c>
    </row>
    <row r="3129" spans="1:4" x14ac:dyDescent="0.25">
      <c r="A3129" t="s">
        <v>7671</v>
      </c>
      <c r="B3129" t="s">
        <v>7672</v>
      </c>
      <c r="C3129" t="s">
        <v>4056</v>
      </c>
      <c r="D3129" s="10">
        <v>7.3</v>
      </c>
    </row>
    <row r="3130" spans="1:4" x14ac:dyDescent="0.25">
      <c r="A3130" t="s">
        <v>7775</v>
      </c>
      <c r="B3130" t="s">
        <v>7776</v>
      </c>
      <c r="C3130" t="s">
        <v>1165</v>
      </c>
      <c r="D3130" s="10">
        <v>7.3</v>
      </c>
    </row>
    <row r="3131" spans="1:4" x14ac:dyDescent="0.25">
      <c r="A3131" t="s">
        <v>7775</v>
      </c>
      <c r="B3131" t="s">
        <v>7776</v>
      </c>
      <c r="C3131" t="s">
        <v>3509</v>
      </c>
      <c r="D3131" s="10">
        <v>7.3</v>
      </c>
    </row>
    <row r="3132" spans="1:4" x14ac:dyDescent="0.25">
      <c r="A3132" t="s">
        <v>2416</v>
      </c>
      <c r="B3132" t="s">
        <v>7824</v>
      </c>
      <c r="C3132" t="s">
        <v>676</v>
      </c>
      <c r="D3132" s="10">
        <v>7.3</v>
      </c>
    </row>
    <row r="3133" spans="1:4" x14ac:dyDescent="0.25">
      <c r="A3133" t="s">
        <v>2416</v>
      </c>
      <c r="B3133" t="s">
        <v>7824</v>
      </c>
      <c r="C3133" t="s">
        <v>1165</v>
      </c>
      <c r="D3133" s="10">
        <v>7.3</v>
      </c>
    </row>
    <row r="3134" spans="1:4" x14ac:dyDescent="0.25">
      <c r="A3134" t="s">
        <v>2416</v>
      </c>
      <c r="B3134" t="s">
        <v>7824</v>
      </c>
      <c r="C3134" t="s">
        <v>6665</v>
      </c>
      <c r="D3134" s="10">
        <v>7.3</v>
      </c>
    </row>
    <row r="3135" spans="1:4" x14ac:dyDescent="0.25">
      <c r="A3135" t="s">
        <v>2893</v>
      </c>
      <c r="B3135" t="s">
        <v>7837</v>
      </c>
      <c r="C3135" t="s">
        <v>8143</v>
      </c>
      <c r="D3135" s="10">
        <v>7.3</v>
      </c>
    </row>
    <row r="3136" spans="1:4" x14ac:dyDescent="0.25">
      <c r="A3136" t="s">
        <v>2893</v>
      </c>
      <c r="B3136" t="s">
        <v>7837</v>
      </c>
      <c r="C3136" t="s">
        <v>4161</v>
      </c>
      <c r="D3136" s="10">
        <v>7.3</v>
      </c>
    </row>
    <row r="3137" spans="1:4" x14ac:dyDescent="0.25">
      <c r="A3137" t="s">
        <v>2893</v>
      </c>
      <c r="B3137" t="s">
        <v>7837</v>
      </c>
      <c r="C3137" t="s">
        <v>3509</v>
      </c>
      <c r="D3137" s="10">
        <v>7.3</v>
      </c>
    </row>
    <row r="3138" spans="1:4" x14ac:dyDescent="0.25">
      <c r="A3138" t="s">
        <v>4042</v>
      </c>
      <c r="B3138" t="s">
        <v>7854</v>
      </c>
      <c r="C3138" t="s">
        <v>1165</v>
      </c>
      <c r="D3138" s="10">
        <v>7.3</v>
      </c>
    </row>
    <row r="3139" spans="1:4" x14ac:dyDescent="0.25">
      <c r="A3139" t="s">
        <v>4042</v>
      </c>
      <c r="B3139" t="s">
        <v>7854</v>
      </c>
      <c r="C3139" t="s">
        <v>3509</v>
      </c>
      <c r="D3139" s="10">
        <v>7.3</v>
      </c>
    </row>
    <row r="3140" spans="1:4" x14ac:dyDescent="0.25">
      <c r="A3140" t="s">
        <v>7957</v>
      </c>
      <c r="B3140" t="s">
        <v>7958</v>
      </c>
      <c r="C3140" t="s">
        <v>676</v>
      </c>
      <c r="D3140" s="10">
        <v>7.3</v>
      </c>
    </row>
    <row r="3141" spans="1:4" x14ac:dyDescent="0.25">
      <c r="A3141" t="s">
        <v>568</v>
      </c>
      <c r="B3141" t="s">
        <v>8000</v>
      </c>
      <c r="C3141" t="s">
        <v>676</v>
      </c>
      <c r="D3141" s="10">
        <v>7.3</v>
      </c>
    </row>
    <row r="3142" spans="1:4" x14ac:dyDescent="0.25">
      <c r="A3142" t="s">
        <v>568</v>
      </c>
      <c r="B3142" t="s">
        <v>8000</v>
      </c>
      <c r="C3142" t="s">
        <v>1165</v>
      </c>
      <c r="D3142" s="10">
        <v>7.3</v>
      </c>
    </row>
    <row r="3143" spans="1:4" x14ac:dyDescent="0.25">
      <c r="A3143" t="s">
        <v>5093</v>
      </c>
      <c r="B3143" t="s">
        <v>8032</v>
      </c>
      <c r="C3143" t="s">
        <v>676</v>
      </c>
      <c r="D3143" s="10">
        <v>7.3</v>
      </c>
    </row>
    <row r="3144" spans="1:4" x14ac:dyDescent="0.25">
      <c r="A3144" t="s">
        <v>5093</v>
      </c>
      <c r="B3144" t="s">
        <v>8032</v>
      </c>
      <c r="C3144" t="s">
        <v>3034</v>
      </c>
      <c r="D3144" s="10">
        <v>7.3</v>
      </c>
    </row>
    <row r="3145" spans="1:4" x14ac:dyDescent="0.25">
      <c r="A3145" t="s">
        <v>5093</v>
      </c>
      <c r="B3145" t="s">
        <v>8032</v>
      </c>
      <c r="C3145" t="s">
        <v>1165</v>
      </c>
      <c r="D3145" s="10">
        <v>7.3</v>
      </c>
    </row>
    <row r="3146" spans="1:4" x14ac:dyDescent="0.25">
      <c r="A3146" t="s">
        <v>8057</v>
      </c>
      <c r="B3146" t="s">
        <v>8058</v>
      </c>
      <c r="C3146" t="s">
        <v>428</v>
      </c>
      <c r="D3146" s="10">
        <v>7.3</v>
      </c>
    </row>
    <row r="3147" spans="1:4" x14ac:dyDescent="0.25">
      <c r="A3147" t="s">
        <v>8057</v>
      </c>
      <c r="B3147" t="s">
        <v>8058</v>
      </c>
      <c r="C3147" t="s">
        <v>2173</v>
      </c>
      <c r="D3147" s="10">
        <v>7.3</v>
      </c>
    </row>
    <row r="3148" spans="1:4" x14ac:dyDescent="0.25">
      <c r="A3148" t="s">
        <v>8057</v>
      </c>
      <c r="B3148" t="s">
        <v>8058</v>
      </c>
      <c r="C3148" t="s">
        <v>8143</v>
      </c>
      <c r="D3148" s="10">
        <v>7.3</v>
      </c>
    </row>
    <row r="3149" spans="1:4" x14ac:dyDescent="0.25">
      <c r="A3149" t="s">
        <v>8057</v>
      </c>
      <c r="B3149" t="s">
        <v>8058</v>
      </c>
      <c r="C3149" t="s">
        <v>3509</v>
      </c>
      <c r="D3149" s="10">
        <v>7.3</v>
      </c>
    </row>
    <row r="3150" spans="1:4" x14ac:dyDescent="0.25">
      <c r="A3150" t="s">
        <v>3413</v>
      </c>
      <c r="B3150" t="s">
        <v>8092</v>
      </c>
      <c r="C3150" t="s">
        <v>676</v>
      </c>
      <c r="D3150" s="10">
        <v>7.3</v>
      </c>
    </row>
    <row r="3151" spans="1:4" x14ac:dyDescent="0.25">
      <c r="A3151" t="s">
        <v>3413</v>
      </c>
      <c r="B3151" t="s">
        <v>8092</v>
      </c>
      <c r="C3151" t="s">
        <v>1165</v>
      </c>
      <c r="D3151" s="10">
        <v>7.3</v>
      </c>
    </row>
    <row r="3152" spans="1:4" x14ac:dyDescent="0.25">
      <c r="A3152" t="s">
        <v>35</v>
      </c>
      <c r="B3152" t="s">
        <v>45</v>
      </c>
      <c r="C3152" t="s">
        <v>449</v>
      </c>
      <c r="D3152" s="10">
        <v>7.2</v>
      </c>
    </row>
    <row r="3153" spans="1:4" x14ac:dyDescent="0.25">
      <c r="A3153" t="s">
        <v>35</v>
      </c>
      <c r="B3153" t="s">
        <v>45</v>
      </c>
      <c r="C3153" t="s">
        <v>317</v>
      </c>
      <c r="D3153" s="10">
        <v>7.2</v>
      </c>
    </row>
    <row r="3154" spans="1:4" x14ac:dyDescent="0.25">
      <c r="A3154" t="s">
        <v>35</v>
      </c>
      <c r="B3154" t="s">
        <v>45</v>
      </c>
      <c r="C3154" t="s">
        <v>428</v>
      </c>
      <c r="D3154" s="10">
        <v>7.2</v>
      </c>
    </row>
    <row r="3155" spans="1:4" x14ac:dyDescent="0.25">
      <c r="A3155" t="s">
        <v>35</v>
      </c>
      <c r="B3155" t="s">
        <v>45</v>
      </c>
      <c r="C3155" t="s">
        <v>4161</v>
      </c>
      <c r="D3155" s="10">
        <v>7.2</v>
      </c>
    </row>
    <row r="3156" spans="1:4" x14ac:dyDescent="0.25">
      <c r="A3156" t="s">
        <v>55</v>
      </c>
      <c r="B3156" t="s">
        <v>68</v>
      </c>
      <c r="C3156" t="s">
        <v>449</v>
      </c>
      <c r="D3156" s="10">
        <v>7.2</v>
      </c>
    </row>
    <row r="3157" spans="1:4" x14ac:dyDescent="0.25">
      <c r="A3157" t="s">
        <v>55</v>
      </c>
      <c r="B3157" t="s">
        <v>68</v>
      </c>
      <c r="C3157" t="s">
        <v>317</v>
      </c>
      <c r="D3157" s="10">
        <v>7.2</v>
      </c>
    </row>
    <row r="3158" spans="1:4" x14ac:dyDescent="0.25">
      <c r="A3158" t="s">
        <v>55</v>
      </c>
      <c r="B3158" t="s">
        <v>68</v>
      </c>
      <c r="C3158" t="s">
        <v>1165</v>
      </c>
      <c r="D3158" s="10">
        <v>7.2</v>
      </c>
    </row>
    <row r="3159" spans="1:4" x14ac:dyDescent="0.25">
      <c r="A3159" t="s">
        <v>55</v>
      </c>
      <c r="B3159" t="s">
        <v>68</v>
      </c>
      <c r="C3159" t="s">
        <v>6665</v>
      </c>
      <c r="D3159" s="10">
        <v>7.2</v>
      </c>
    </row>
    <row r="3160" spans="1:4" x14ac:dyDescent="0.25">
      <c r="A3160" t="s">
        <v>81</v>
      </c>
      <c r="B3160" t="s">
        <v>82</v>
      </c>
      <c r="C3160" t="s">
        <v>449</v>
      </c>
      <c r="D3160" s="10">
        <v>7.2</v>
      </c>
    </row>
    <row r="3161" spans="1:4" x14ac:dyDescent="0.25">
      <c r="A3161" t="s">
        <v>81</v>
      </c>
      <c r="B3161" t="s">
        <v>82</v>
      </c>
      <c r="C3161" t="s">
        <v>317</v>
      </c>
      <c r="D3161" s="10">
        <v>7.2</v>
      </c>
    </row>
    <row r="3162" spans="1:4" x14ac:dyDescent="0.25">
      <c r="A3162" t="s">
        <v>81</v>
      </c>
      <c r="B3162" t="s">
        <v>82</v>
      </c>
      <c r="C3162" t="s">
        <v>4161</v>
      </c>
      <c r="D3162" s="10">
        <v>7.2</v>
      </c>
    </row>
    <row r="3163" spans="1:4" x14ac:dyDescent="0.25">
      <c r="A3163" t="s">
        <v>107</v>
      </c>
      <c r="B3163" t="s">
        <v>109</v>
      </c>
      <c r="C3163" t="s">
        <v>449</v>
      </c>
      <c r="D3163" s="10">
        <v>7.2</v>
      </c>
    </row>
    <row r="3164" spans="1:4" x14ac:dyDescent="0.25">
      <c r="A3164" t="s">
        <v>107</v>
      </c>
      <c r="B3164" t="s">
        <v>109</v>
      </c>
      <c r="C3164" t="s">
        <v>8145</v>
      </c>
      <c r="D3164" s="10">
        <v>7.2</v>
      </c>
    </row>
    <row r="3165" spans="1:4" x14ac:dyDescent="0.25">
      <c r="A3165" t="s">
        <v>107</v>
      </c>
      <c r="B3165" t="s">
        <v>109</v>
      </c>
      <c r="C3165" t="s">
        <v>3509</v>
      </c>
      <c r="D3165" s="10">
        <v>7.2</v>
      </c>
    </row>
    <row r="3166" spans="1:4" x14ac:dyDescent="0.25">
      <c r="A3166" t="s">
        <v>127</v>
      </c>
      <c r="B3166" t="s">
        <v>128</v>
      </c>
      <c r="C3166" t="s">
        <v>317</v>
      </c>
      <c r="D3166" s="10">
        <v>7.2</v>
      </c>
    </row>
    <row r="3167" spans="1:4" x14ac:dyDescent="0.25">
      <c r="A3167" t="s">
        <v>127</v>
      </c>
      <c r="B3167" t="s">
        <v>128</v>
      </c>
      <c r="C3167" t="s">
        <v>3894</v>
      </c>
      <c r="D3167" s="10">
        <v>7.2</v>
      </c>
    </row>
    <row r="3168" spans="1:4" x14ac:dyDescent="0.25">
      <c r="A3168" t="s">
        <v>127</v>
      </c>
      <c r="B3168" t="s">
        <v>128</v>
      </c>
      <c r="C3168" t="s">
        <v>676</v>
      </c>
      <c r="D3168" s="10">
        <v>7.2</v>
      </c>
    </row>
    <row r="3169" spans="1:4" x14ac:dyDescent="0.25">
      <c r="A3169" t="s">
        <v>127</v>
      </c>
      <c r="B3169" t="s">
        <v>128</v>
      </c>
      <c r="C3169" t="s">
        <v>6133</v>
      </c>
      <c r="D3169" s="10">
        <v>7.2</v>
      </c>
    </row>
    <row r="3170" spans="1:4" x14ac:dyDescent="0.25">
      <c r="A3170" t="s">
        <v>127</v>
      </c>
      <c r="B3170" t="s">
        <v>128</v>
      </c>
      <c r="C3170" t="s">
        <v>428</v>
      </c>
      <c r="D3170" s="10">
        <v>7.2</v>
      </c>
    </row>
    <row r="3171" spans="1:4" x14ac:dyDescent="0.25">
      <c r="A3171" t="s">
        <v>230</v>
      </c>
      <c r="B3171" t="s">
        <v>259</v>
      </c>
      <c r="C3171" t="s">
        <v>1165</v>
      </c>
      <c r="D3171" s="10">
        <v>7.2</v>
      </c>
    </row>
    <row r="3172" spans="1:4" x14ac:dyDescent="0.25">
      <c r="A3172" t="s">
        <v>230</v>
      </c>
      <c r="B3172" t="s">
        <v>259</v>
      </c>
      <c r="C3172" t="s">
        <v>2173</v>
      </c>
      <c r="D3172" s="10">
        <v>7.2</v>
      </c>
    </row>
    <row r="3173" spans="1:4" x14ac:dyDescent="0.25">
      <c r="A3173" t="s">
        <v>230</v>
      </c>
      <c r="B3173" t="s">
        <v>259</v>
      </c>
      <c r="C3173" t="s">
        <v>4161</v>
      </c>
      <c r="D3173" s="10">
        <v>7.2</v>
      </c>
    </row>
    <row r="3174" spans="1:4" x14ac:dyDescent="0.25">
      <c r="A3174" t="s">
        <v>140</v>
      </c>
      <c r="B3174" t="s">
        <v>276</v>
      </c>
      <c r="C3174" t="s">
        <v>449</v>
      </c>
      <c r="D3174" s="10">
        <v>7.2</v>
      </c>
    </row>
    <row r="3175" spans="1:4" x14ac:dyDescent="0.25">
      <c r="A3175" t="s">
        <v>140</v>
      </c>
      <c r="B3175" t="s">
        <v>276</v>
      </c>
      <c r="C3175" t="s">
        <v>4161</v>
      </c>
      <c r="D3175" s="10">
        <v>7.2</v>
      </c>
    </row>
    <row r="3176" spans="1:4" x14ac:dyDescent="0.25">
      <c r="A3176" t="s">
        <v>235</v>
      </c>
      <c r="B3176" t="s">
        <v>318</v>
      </c>
      <c r="C3176" t="s">
        <v>317</v>
      </c>
      <c r="D3176" s="10">
        <v>7.2</v>
      </c>
    </row>
    <row r="3177" spans="1:4" x14ac:dyDescent="0.25">
      <c r="A3177" t="s">
        <v>330</v>
      </c>
      <c r="B3177" t="s">
        <v>331</v>
      </c>
      <c r="C3177" t="s">
        <v>449</v>
      </c>
      <c r="D3177" s="10">
        <v>7.2</v>
      </c>
    </row>
    <row r="3178" spans="1:4" x14ac:dyDescent="0.25">
      <c r="A3178" t="s">
        <v>330</v>
      </c>
      <c r="B3178" t="s">
        <v>331</v>
      </c>
      <c r="C3178" t="s">
        <v>317</v>
      </c>
      <c r="D3178" s="10">
        <v>7.2</v>
      </c>
    </row>
    <row r="3179" spans="1:4" x14ac:dyDescent="0.25">
      <c r="A3179" t="s">
        <v>330</v>
      </c>
      <c r="B3179" t="s">
        <v>331</v>
      </c>
      <c r="C3179" t="s">
        <v>3894</v>
      </c>
      <c r="D3179" s="10">
        <v>7.2</v>
      </c>
    </row>
    <row r="3180" spans="1:4" x14ac:dyDescent="0.25">
      <c r="A3180" t="s">
        <v>330</v>
      </c>
      <c r="B3180" t="s">
        <v>331</v>
      </c>
      <c r="C3180" t="s">
        <v>676</v>
      </c>
      <c r="D3180" s="10">
        <v>7.2</v>
      </c>
    </row>
    <row r="3181" spans="1:4" x14ac:dyDescent="0.25">
      <c r="A3181" t="s">
        <v>330</v>
      </c>
      <c r="B3181" t="s">
        <v>331</v>
      </c>
      <c r="C3181" t="s">
        <v>6133</v>
      </c>
      <c r="D3181" s="10">
        <v>7.2</v>
      </c>
    </row>
    <row r="3182" spans="1:4" x14ac:dyDescent="0.25">
      <c r="A3182" t="s">
        <v>12</v>
      </c>
      <c r="B3182" t="s">
        <v>383</v>
      </c>
      <c r="C3182" t="s">
        <v>317</v>
      </c>
      <c r="D3182" s="10">
        <v>7.2</v>
      </c>
    </row>
    <row r="3183" spans="1:4" x14ac:dyDescent="0.25">
      <c r="A3183" t="s">
        <v>12</v>
      </c>
      <c r="B3183" t="s">
        <v>383</v>
      </c>
      <c r="C3183" t="s">
        <v>3894</v>
      </c>
      <c r="D3183" s="10">
        <v>7.2</v>
      </c>
    </row>
    <row r="3184" spans="1:4" x14ac:dyDescent="0.25">
      <c r="A3184" t="s">
        <v>12</v>
      </c>
      <c r="B3184" t="s">
        <v>383</v>
      </c>
      <c r="C3184" t="s">
        <v>676</v>
      </c>
      <c r="D3184" s="10">
        <v>7.2</v>
      </c>
    </row>
    <row r="3185" spans="1:4" x14ac:dyDescent="0.25">
      <c r="A3185" t="s">
        <v>12</v>
      </c>
      <c r="B3185" t="s">
        <v>383</v>
      </c>
      <c r="C3185" t="s">
        <v>6133</v>
      </c>
      <c r="D3185" s="10">
        <v>7.2</v>
      </c>
    </row>
    <row r="3186" spans="1:4" x14ac:dyDescent="0.25">
      <c r="A3186" t="s">
        <v>12</v>
      </c>
      <c r="B3186" t="s">
        <v>383</v>
      </c>
      <c r="C3186" t="s">
        <v>5087</v>
      </c>
      <c r="D3186" s="10">
        <v>7.2</v>
      </c>
    </row>
    <row r="3187" spans="1:4" x14ac:dyDescent="0.25">
      <c r="A3187" t="s">
        <v>547</v>
      </c>
      <c r="B3187" t="s">
        <v>548</v>
      </c>
      <c r="C3187" t="s">
        <v>449</v>
      </c>
      <c r="D3187" s="10">
        <v>7.2</v>
      </c>
    </row>
    <row r="3188" spans="1:4" x14ac:dyDescent="0.25">
      <c r="A3188" t="s">
        <v>547</v>
      </c>
      <c r="B3188" t="s">
        <v>548</v>
      </c>
      <c r="C3188" t="s">
        <v>317</v>
      </c>
      <c r="D3188" s="10">
        <v>7.2</v>
      </c>
    </row>
    <row r="3189" spans="1:4" x14ac:dyDescent="0.25">
      <c r="A3189" t="s">
        <v>547</v>
      </c>
      <c r="B3189" t="s">
        <v>548</v>
      </c>
      <c r="C3189" t="s">
        <v>3509</v>
      </c>
      <c r="D3189" s="10">
        <v>7.2</v>
      </c>
    </row>
    <row r="3190" spans="1:4" x14ac:dyDescent="0.25">
      <c r="A3190" t="s">
        <v>60</v>
      </c>
      <c r="B3190" t="s">
        <v>560</v>
      </c>
      <c r="C3190" t="s">
        <v>449</v>
      </c>
      <c r="D3190" s="10">
        <v>7.2</v>
      </c>
    </row>
    <row r="3191" spans="1:4" x14ac:dyDescent="0.25">
      <c r="A3191" t="s">
        <v>60</v>
      </c>
      <c r="B3191" t="s">
        <v>560</v>
      </c>
      <c r="C3191" t="s">
        <v>317</v>
      </c>
      <c r="D3191" s="10">
        <v>7.2</v>
      </c>
    </row>
    <row r="3192" spans="1:4" x14ac:dyDescent="0.25">
      <c r="A3192" t="s">
        <v>60</v>
      </c>
      <c r="B3192" t="s">
        <v>560</v>
      </c>
      <c r="C3192" t="s">
        <v>1165</v>
      </c>
      <c r="D3192" s="10">
        <v>7.2</v>
      </c>
    </row>
    <row r="3193" spans="1:4" x14ac:dyDescent="0.25">
      <c r="A3193" t="s">
        <v>60</v>
      </c>
      <c r="B3193" t="s">
        <v>560</v>
      </c>
      <c r="C3193" t="s">
        <v>7682</v>
      </c>
      <c r="D3193" s="10">
        <v>7.2</v>
      </c>
    </row>
    <row r="3194" spans="1:4" x14ac:dyDescent="0.25">
      <c r="A3194" t="s">
        <v>60</v>
      </c>
      <c r="B3194" t="s">
        <v>560</v>
      </c>
      <c r="C3194" t="s">
        <v>8146</v>
      </c>
      <c r="D3194" s="10">
        <v>7.2</v>
      </c>
    </row>
    <row r="3195" spans="1:4" x14ac:dyDescent="0.25">
      <c r="A3195" t="s">
        <v>8</v>
      </c>
      <c r="B3195" t="s">
        <v>585</v>
      </c>
      <c r="C3195" t="s">
        <v>449</v>
      </c>
      <c r="D3195" s="10">
        <v>7.2</v>
      </c>
    </row>
    <row r="3196" spans="1:4" x14ac:dyDescent="0.25">
      <c r="A3196" t="s">
        <v>8</v>
      </c>
      <c r="B3196" t="s">
        <v>585</v>
      </c>
      <c r="C3196" t="s">
        <v>676</v>
      </c>
      <c r="D3196" s="10">
        <v>7.2</v>
      </c>
    </row>
    <row r="3197" spans="1:4" x14ac:dyDescent="0.25">
      <c r="A3197" t="s">
        <v>8</v>
      </c>
      <c r="B3197" t="s">
        <v>585</v>
      </c>
      <c r="C3197" t="s">
        <v>3509</v>
      </c>
      <c r="D3197" s="10">
        <v>7.2</v>
      </c>
    </row>
    <row r="3198" spans="1:4" x14ac:dyDescent="0.25">
      <c r="A3198" t="s">
        <v>441</v>
      </c>
      <c r="B3198" t="s">
        <v>626</v>
      </c>
      <c r="C3198" t="s">
        <v>449</v>
      </c>
      <c r="D3198" s="10">
        <v>7.2</v>
      </c>
    </row>
    <row r="3199" spans="1:4" x14ac:dyDescent="0.25">
      <c r="A3199" t="s">
        <v>441</v>
      </c>
      <c r="B3199" t="s">
        <v>626</v>
      </c>
      <c r="C3199" t="s">
        <v>4161</v>
      </c>
      <c r="D3199" s="10">
        <v>7.2</v>
      </c>
    </row>
    <row r="3200" spans="1:4" x14ac:dyDescent="0.25">
      <c r="A3200" t="s">
        <v>441</v>
      </c>
      <c r="B3200" t="s">
        <v>626</v>
      </c>
      <c r="C3200" t="s">
        <v>8146</v>
      </c>
      <c r="D3200" s="10">
        <v>7.2</v>
      </c>
    </row>
    <row r="3201" spans="1:4" x14ac:dyDescent="0.25">
      <c r="A3201" t="s">
        <v>654</v>
      </c>
      <c r="B3201" t="s">
        <v>655</v>
      </c>
      <c r="C3201" t="s">
        <v>317</v>
      </c>
      <c r="D3201" s="10">
        <v>7.2</v>
      </c>
    </row>
    <row r="3202" spans="1:4" x14ac:dyDescent="0.25">
      <c r="A3202" t="s">
        <v>654</v>
      </c>
      <c r="B3202" t="s">
        <v>655</v>
      </c>
      <c r="C3202" t="s">
        <v>3894</v>
      </c>
      <c r="D3202" s="10">
        <v>7.2</v>
      </c>
    </row>
    <row r="3203" spans="1:4" x14ac:dyDescent="0.25">
      <c r="A3203" t="s">
        <v>654</v>
      </c>
      <c r="B3203" t="s">
        <v>655</v>
      </c>
      <c r="C3203" t="s">
        <v>676</v>
      </c>
      <c r="D3203" s="10">
        <v>7.2</v>
      </c>
    </row>
    <row r="3204" spans="1:4" x14ac:dyDescent="0.25">
      <c r="A3204" t="s">
        <v>654</v>
      </c>
      <c r="B3204" t="s">
        <v>655</v>
      </c>
      <c r="C3204" t="s">
        <v>6133</v>
      </c>
      <c r="D3204" s="10">
        <v>7.2</v>
      </c>
    </row>
    <row r="3205" spans="1:4" x14ac:dyDescent="0.25">
      <c r="A3205" t="s">
        <v>209</v>
      </c>
      <c r="B3205" t="s">
        <v>877</v>
      </c>
      <c r="C3205" t="s">
        <v>317</v>
      </c>
      <c r="D3205" s="10">
        <v>7.2</v>
      </c>
    </row>
    <row r="3206" spans="1:4" x14ac:dyDescent="0.25">
      <c r="A3206" t="s">
        <v>209</v>
      </c>
      <c r="B3206" t="s">
        <v>877</v>
      </c>
      <c r="C3206" t="s">
        <v>3894</v>
      </c>
      <c r="D3206" s="10">
        <v>7.2</v>
      </c>
    </row>
    <row r="3207" spans="1:4" x14ac:dyDescent="0.25">
      <c r="A3207" t="s">
        <v>209</v>
      </c>
      <c r="B3207" t="s">
        <v>877</v>
      </c>
      <c r="C3207" t="s">
        <v>676</v>
      </c>
      <c r="D3207" s="10">
        <v>7.2</v>
      </c>
    </row>
    <row r="3208" spans="1:4" x14ac:dyDescent="0.25">
      <c r="A3208" t="s">
        <v>209</v>
      </c>
      <c r="B3208" t="s">
        <v>877</v>
      </c>
      <c r="C3208" t="s">
        <v>1165</v>
      </c>
      <c r="D3208" s="10">
        <v>7.2</v>
      </c>
    </row>
    <row r="3209" spans="1:4" x14ac:dyDescent="0.25">
      <c r="A3209" t="s">
        <v>209</v>
      </c>
      <c r="B3209" t="s">
        <v>877</v>
      </c>
      <c r="C3209" t="s">
        <v>6133</v>
      </c>
      <c r="D3209" s="10">
        <v>7.2</v>
      </c>
    </row>
    <row r="3210" spans="1:4" x14ac:dyDescent="0.25">
      <c r="A3210" t="s">
        <v>209</v>
      </c>
      <c r="B3210" t="s">
        <v>877</v>
      </c>
      <c r="C3210" t="s">
        <v>428</v>
      </c>
      <c r="D3210" s="10">
        <v>7.2</v>
      </c>
    </row>
    <row r="3211" spans="1:4" x14ac:dyDescent="0.25">
      <c r="A3211" t="s">
        <v>209</v>
      </c>
      <c r="B3211" t="s">
        <v>877</v>
      </c>
      <c r="C3211" t="s">
        <v>4161</v>
      </c>
      <c r="D3211" s="10">
        <v>7.2</v>
      </c>
    </row>
    <row r="3212" spans="1:4" x14ac:dyDescent="0.25">
      <c r="A3212" t="s">
        <v>903</v>
      </c>
      <c r="B3212" t="s">
        <v>905</v>
      </c>
      <c r="C3212" t="s">
        <v>317</v>
      </c>
      <c r="D3212" s="10">
        <v>7.2</v>
      </c>
    </row>
    <row r="3213" spans="1:4" x14ac:dyDescent="0.25">
      <c r="A3213" t="s">
        <v>903</v>
      </c>
      <c r="B3213" t="s">
        <v>905</v>
      </c>
      <c r="C3213" t="s">
        <v>1165</v>
      </c>
      <c r="D3213" s="10">
        <v>7.2</v>
      </c>
    </row>
    <row r="3214" spans="1:4" x14ac:dyDescent="0.25">
      <c r="A3214" t="s">
        <v>903</v>
      </c>
      <c r="B3214" t="s">
        <v>905</v>
      </c>
      <c r="C3214" t="s">
        <v>7682</v>
      </c>
      <c r="D3214" s="10">
        <v>7.2</v>
      </c>
    </row>
    <row r="3215" spans="1:4" x14ac:dyDescent="0.25">
      <c r="A3215" t="s">
        <v>903</v>
      </c>
      <c r="B3215" t="s">
        <v>905</v>
      </c>
      <c r="C3215" t="s">
        <v>6665</v>
      </c>
      <c r="D3215" s="10">
        <v>7.2</v>
      </c>
    </row>
    <row r="3216" spans="1:4" x14ac:dyDescent="0.25">
      <c r="A3216" t="s">
        <v>903</v>
      </c>
      <c r="B3216" t="s">
        <v>905</v>
      </c>
      <c r="C3216" t="s">
        <v>8146</v>
      </c>
      <c r="D3216" s="10">
        <v>7.2</v>
      </c>
    </row>
    <row r="3217" spans="1:4" x14ac:dyDescent="0.25">
      <c r="A3217" t="s">
        <v>85</v>
      </c>
      <c r="B3217" t="s">
        <v>1002</v>
      </c>
      <c r="C3217" t="s">
        <v>8145</v>
      </c>
      <c r="D3217" s="10">
        <v>7.2</v>
      </c>
    </row>
    <row r="3218" spans="1:4" x14ac:dyDescent="0.25">
      <c r="A3218" t="s">
        <v>85</v>
      </c>
      <c r="B3218" t="s">
        <v>1002</v>
      </c>
      <c r="C3218" t="s">
        <v>1165</v>
      </c>
      <c r="D3218" s="10">
        <v>7.2</v>
      </c>
    </row>
    <row r="3219" spans="1:4" x14ac:dyDescent="0.25">
      <c r="A3219" t="s">
        <v>85</v>
      </c>
      <c r="B3219" t="s">
        <v>1002</v>
      </c>
      <c r="C3219" t="s">
        <v>3509</v>
      </c>
      <c r="D3219" s="10">
        <v>7.2</v>
      </c>
    </row>
    <row r="3220" spans="1:4" x14ac:dyDescent="0.25">
      <c r="A3220" t="s">
        <v>304</v>
      </c>
      <c r="B3220" t="s">
        <v>1091</v>
      </c>
      <c r="C3220" t="s">
        <v>1165</v>
      </c>
      <c r="D3220" s="10">
        <v>7.2</v>
      </c>
    </row>
    <row r="3221" spans="1:4" x14ac:dyDescent="0.25">
      <c r="A3221" t="s">
        <v>304</v>
      </c>
      <c r="B3221" t="s">
        <v>1091</v>
      </c>
      <c r="C3221" t="s">
        <v>8143</v>
      </c>
      <c r="D3221" s="10">
        <v>7.2</v>
      </c>
    </row>
    <row r="3222" spans="1:4" x14ac:dyDescent="0.25">
      <c r="A3222" t="s">
        <v>304</v>
      </c>
      <c r="B3222" t="s">
        <v>1091</v>
      </c>
      <c r="C3222" t="s">
        <v>4161</v>
      </c>
      <c r="D3222" s="10">
        <v>7.2</v>
      </c>
    </row>
    <row r="3223" spans="1:4" x14ac:dyDescent="0.25">
      <c r="A3223" t="s">
        <v>304</v>
      </c>
      <c r="B3223" t="s">
        <v>1091</v>
      </c>
      <c r="C3223" t="s">
        <v>3509</v>
      </c>
      <c r="D3223" s="10">
        <v>7.2</v>
      </c>
    </row>
    <row r="3224" spans="1:4" x14ac:dyDescent="0.25">
      <c r="A3224" t="s">
        <v>46</v>
      </c>
      <c r="B3224" t="s">
        <v>1128</v>
      </c>
      <c r="C3224" t="s">
        <v>317</v>
      </c>
      <c r="D3224" s="10">
        <v>7.2</v>
      </c>
    </row>
    <row r="3225" spans="1:4" x14ac:dyDescent="0.25">
      <c r="A3225" t="s">
        <v>46</v>
      </c>
      <c r="B3225" t="s">
        <v>1128</v>
      </c>
      <c r="C3225" t="s">
        <v>3894</v>
      </c>
      <c r="D3225" s="10">
        <v>7.2</v>
      </c>
    </row>
    <row r="3226" spans="1:4" x14ac:dyDescent="0.25">
      <c r="A3226" t="s">
        <v>46</v>
      </c>
      <c r="B3226" t="s">
        <v>1128</v>
      </c>
      <c r="C3226" t="s">
        <v>676</v>
      </c>
      <c r="D3226" s="10">
        <v>7.2</v>
      </c>
    </row>
    <row r="3227" spans="1:4" x14ac:dyDescent="0.25">
      <c r="A3227" t="s">
        <v>46</v>
      </c>
      <c r="B3227" t="s">
        <v>1128</v>
      </c>
      <c r="C3227" t="s">
        <v>6133</v>
      </c>
      <c r="D3227" s="10">
        <v>7.2</v>
      </c>
    </row>
    <row r="3228" spans="1:4" x14ac:dyDescent="0.25">
      <c r="A3228" t="s">
        <v>46</v>
      </c>
      <c r="B3228" t="s">
        <v>1128</v>
      </c>
      <c r="C3228" t="s">
        <v>428</v>
      </c>
      <c r="D3228" s="10">
        <v>7.2</v>
      </c>
    </row>
    <row r="3229" spans="1:4" x14ac:dyDescent="0.25">
      <c r="A3229" t="s">
        <v>46</v>
      </c>
      <c r="B3229" t="s">
        <v>1128</v>
      </c>
      <c r="C3229" t="s">
        <v>6665</v>
      </c>
      <c r="D3229" s="10">
        <v>7.2</v>
      </c>
    </row>
    <row r="3230" spans="1:4" x14ac:dyDescent="0.25">
      <c r="A3230" t="s">
        <v>98</v>
      </c>
      <c r="B3230" t="s">
        <v>1129</v>
      </c>
      <c r="C3230" t="s">
        <v>317</v>
      </c>
      <c r="D3230" s="10">
        <v>7.2</v>
      </c>
    </row>
    <row r="3231" spans="1:4" x14ac:dyDescent="0.25">
      <c r="A3231" t="s">
        <v>98</v>
      </c>
      <c r="B3231" t="s">
        <v>1129</v>
      </c>
      <c r="C3231" t="s">
        <v>3894</v>
      </c>
      <c r="D3231" s="10">
        <v>7.2</v>
      </c>
    </row>
    <row r="3232" spans="1:4" x14ac:dyDescent="0.25">
      <c r="A3232" t="s">
        <v>98</v>
      </c>
      <c r="B3232" t="s">
        <v>1129</v>
      </c>
      <c r="C3232" t="s">
        <v>676</v>
      </c>
      <c r="D3232" s="10">
        <v>7.2</v>
      </c>
    </row>
    <row r="3233" spans="1:4" x14ac:dyDescent="0.25">
      <c r="A3233" t="s">
        <v>98</v>
      </c>
      <c r="B3233" t="s">
        <v>1129</v>
      </c>
      <c r="C3233" t="s">
        <v>6133</v>
      </c>
      <c r="D3233" s="10">
        <v>7.2</v>
      </c>
    </row>
    <row r="3234" spans="1:4" x14ac:dyDescent="0.25">
      <c r="A3234" t="s">
        <v>98</v>
      </c>
      <c r="B3234" t="s">
        <v>1129</v>
      </c>
      <c r="C3234" t="s">
        <v>8144</v>
      </c>
      <c r="D3234" s="10">
        <v>7.2</v>
      </c>
    </row>
    <row r="3235" spans="1:4" x14ac:dyDescent="0.25">
      <c r="A3235" t="s">
        <v>123</v>
      </c>
      <c r="B3235" t="s">
        <v>1161</v>
      </c>
      <c r="C3235" t="s">
        <v>1165</v>
      </c>
      <c r="D3235" s="10">
        <v>7.2</v>
      </c>
    </row>
    <row r="3236" spans="1:4" x14ac:dyDescent="0.25">
      <c r="A3236" t="s">
        <v>123</v>
      </c>
      <c r="B3236" t="s">
        <v>1161</v>
      </c>
      <c r="C3236" t="s">
        <v>8146</v>
      </c>
      <c r="D3236" s="10">
        <v>7.2</v>
      </c>
    </row>
    <row r="3237" spans="1:4" x14ac:dyDescent="0.25">
      <c r="A3237" t="s">
        <v>1221</v>
      </c>
      <c r="B3237" t="s">
        <v>1223</v>
      </c>
      <c r="C3237" t="s">
        <v>317</v>
      </c>
      <c r="D3237" s="10">
        <v>7.2</v>
      </c>
    </row>
    <row r="3238" spans="1:4" x14ac:dyDescent="0.25">
      <c r="A3238" t="s">
        <v>1221</v>
      </c>
      <c r="B3238" t="s">
        <v>1223</v>
      </c>
      <c r="C3238" t="s">
        <v>1165</v>
      </c>
      <c r="D3238" s="10">
        <v>7.2</v>
      </c>
    </row>
    <row r="3239" spans="1:4" x14ac:dyDescent="0.25">
      <c r="A3239" t="s">
        <v>1221</v>
      </c>
      <c r="B3239" t="s">
        <v>1223</v>
      </c>
      <c r="C3239" t="s">
        <v>7682</v>
      </c>
      <c r="D3239" s="10">
        <v>7.2</v>
      </c>
    </row>
    <row r="3240" spans="1:4" x14ac:dyDescent="0.25">
      <c r="A3240" t="s">
        <v>1221</v>
      </c>
      <c r="B3240" t="s">
        <v>1223</v>
      </c>
      <c r="C3240" t="s">
        <v>6665</v>
      </c>
      <c r="D3240" s="10">
        <v>7.2</v>
      </c>
    </row>
    <row r="3241" spans="1:4" x14ac:dyDescent="0.25">
      <c r="A3241" t="s">
        <v>1262</v>
      </c>
      <c r="B3241" t="s">
        <v>1264</v>
      </c>
      <c r="C3241" t="s">
        <v>4512</v>
      </c>
      <c r="D3241" s="10">
        <v>7.2</v>
      </c>
    </row>
    <row r="3242" spans="1:4" x14ac:dyDescent="0.25">
      <c r="A3242" t="s">
        <v>1262</v>
      </c>
      <c r="B3242" t="s">
        <v>1264</v>
      </c>
      <c r="C3242" t="s">
        <v>1165</v>
      </c>
      <c r="D3242" s="10">
        <v>7.2</v>
      </c>
    </row>
    <row r="3243" spans="1:4" x14ac:dyDescent="0.25">
      <c r="A3243" t="s">
        <v>1262</v>
      </c>
      <c r="B3243" t="s">
        <v>1264</v>
      </c>
      <c r="C3243" t="s">
        <v>8144</v>
      </c>
      <c r="D3243" s="10">
        <v>7.2</v>
      </c>
    </row>
    <row r="3244" spans="1:4" x14ac:dyDescent="0.25">
      <c r="A3244" t="s">
        <v>1262</v>
      </c>
      <c r="B3244" t="s">
        <v>1264</v>
      </c>
      <c r="C3244" t="s">
        <v>8146</v>
      </c>
      <c r="D3244" s="10">
        <v>7.2</v>
      </c>
    </row>
    <row r="3245" spans="1:4" x14ac:dyDescent="0.25">
      <c r="A3245" t="s">
        <v>101</v>
      </c>
      <c r="B3245" t="s">
        <v>1351</v>
      </c>
      <c r="C3245" t="s">
        <v>449</v>
      </c>
      <c r="D3245" s="10">
        <v>7.2</v>
      </c>
    </row>
    <row r="3246" spans="1:4" x14ac:dyDescent="0.25">
      <c r="A3246" t="s">
        <v>101</v>
      </c>
      <c r="B3246" t="s">
        <v>1351</v>
      </c>
      <c r="C3246" t="s">
        <v>317</v>
      </c>
      <c r="D3246" s="10">
        <v>7.2</v>
      </c>
    </row>
    <row r="3247" spans="1:4" x14ac:dyDescent="0.25">
      <c r="A3247" t="s">
        <v>101</v>
      </c>
      <c r="B3247" t="s">
        <v>1351</v>
      </c>
      <c r="C3247" t="s">
        <v>3509</v>
      </c>
      <c r="D3247" s="10">
        <v>7.2</v>
      </c>
    </row>
    <row r="3248" spans="1:4" x14ac:dyDescent="0.25">
      <c r="A3248" t="s">
        <v>1054</v>
      </c>
      <c r="B3248" t="s">
        <v>1425</v>
      </c>
      <c r="C3248" t="s">
        <v>449</v>
      </c>
      <c r="D3248" s="10">
        <v>7.2</v>
      </c>
    </row>
    <row r="3249" spans="1:4" x14ac:dyDescent="0.25">
      <c r="A3249" t="s">
        <v>1054</v>
      </c>
      <c r="B3249" t="s">
        <v>1425</v>
      </c>
      <c r="C3249" t="s">
        <v>8145</v>
      </c>
      <c r="D3249" s="10">
        <v>7.2</v>
      </c>
    </row>
    <row r="3250" spans="1:4" x14ac:dyDescent="0.25">
      <c r="A3250" t="s">
        <v>1054</v>
      </c>
      <c r="B3250" t="s">
        <v>1425</v>
      </c>
      <c r="C3250" t="s">
        <v>1165</v>
      </c>
      <c r="D3250" s="10">
        <v>7.2</v>
      </c>
    </row>
    <row r="3251" spans="1:4" x14ac:dyDescent="0.25">
      <c r="A3251" t="s">
        <v>1054</v>
      </c>
      <c r="B3251" t="s">
        <v>1425</v>
      </c>
      <c r="C3251" t="s">
        <v>8143</v>
      </c>
      <c r="D3251" s="10">
        <v>7.2</v>
      </c>
    </row>
    <row r="3252" spans="1:4" x14ac:dyDescent="0.25">
      <c r="A3252" t="s">
        <v>1054</v>
      </c>
      <c r="B3252" t="s">
        <v>1425</v>
      </c>
      <c r="C3252" t="s">
        <v>3509</v>
      </c>
      <c r="D3252" s="10">
        <v>7.2</v>
      </c>
    </row>
    <row r="3253" spans="1:4" x14ac:dyDescent="0.25">
      <c r="A3253" t="s">
        <v>1054</v>
      </c>
      <c r="B3253" t="s">
        <v>1574</v>
      </c>
      <c r="C3253" t="s">
        <v>449</v>
      </c>
      <c r="D3253" s="10">
        <v>7.2</v>
      </c>
    </row>
    <row r="3254" spans="1:4" x14ac:dyDescent="0.25">
      <c r="A3254" t="s">
        <v>1054</v>
      </c>
      <c r="B3254" t="s">
        <v>1574</v>
      </c>
      <c r="C3254" t="s">
        <v>8145</v>
      </c>
      <c r="D3254" s="10">
        <v>7.2</v>
      </c>
    </row>
    <row r="3255" spans="1:4" x14ac:dyDescent="0.25">
      <c r="A3255" t="s">
        <v>1054</v>
      </c>
      <c r="B3255" t="s">
        <v>1574</v>
      </c>
      <c r="C3255" t="s">
        <v>3509</v>
      </c>
      <c r="D3255" s="10">
        <v>7.2</v>
      </c>
    </row>
    <row r="3256" spans="1:4" x14ac:dyDescent="0.25">
      <c r="A3256" t="s">
        <v>1604</v>
      </c>
      <c r="B3256" t="s">
        <v>1605</v>
      </c>
      <c r="C3256" t="s">
        <v>3894</v>
      </c>
      <c r="D3256" s="10">
        <v>7.2</v>
      </c>
    </row>
    <row r="3257" spans="1:4" x14ac:dyDescent="0.25">
      <c r="A3257" t="s">
        <v>1604</v>
      </c>
      <c r="B3257" t="s">
        <v>1605</v>
      </c>
      <c r="C3257" t="s">
        <v>676</v>
      </c>
      <c r="D3257" s="10">
        <v>7.2</v>
      </c>
    </row>
    <row r="3258" spans="1:4" x14ac:dyDescent="0.25">
      <c r="A3258" t="s">
        <v>1604</v>
      </c>
      <c r="B3258" t="s">
        <v>1605</v>
      </c>
      <c r="C3258" t="s">
        <v>6133</v>
      </c>
      <c r="D3258" s="10">
        <v>7.2</v>
      </c>
    </row>
    <row r="3259" spans="1:4" x14ac:dyDescent="0.25">
      <c r="A3259" t="s">
        <v>1604</v>
      </c>
      <c r="B3259" t="s">
        <v>1605</v>
      </c>
      <c r="C3259" t="s">
        <v>428</v>
      </c>
      <c r="D3259" s="10">
        <v>7.2</v>
      </c>
    </row>
    <row r="3260" spans="1:4" x14ac:dyDescent="0.25">
      <c r="A3260" t="s">
        <v>18</v>
      </c>
      <c r="B3260" t="s">
        <v>1925</v>
      </c>
      <c r="C3260" t="s">
        <v>1165</v>
      </c>
      <c r="D3260" s="10">
        <v>7.2</v>
      </c>
    </row>
    <row r="3261" spans="1:4" x14ac:dyDescent="0.25">
      <c r="A3261" t="s">
        <v>18</v>
      </c>
      <c r="B3261" t="s">
        <v>1925</v>
      </c>
      <c r="C3261" t="s">
        <v>8143</v>
      </c>
      <c r="D3261" s="10">
        <v>7.2</v>
      </c>
    </row>
    <row r="3262" spans="1:4" x14ac:dyDescent="0.25">
      <c r="A3262" t="s">
        <v>18</v>
      </c>
      <c r="B3262" t="s">
        <v>1925</v>
      </c>
      <c r="C3262" t="s">
        <v>3509</v>
      </c>
      <c r="D3262" s="10">
        <v>7.2</v>
      </c>
    </row>
    <row r="3263" spans="1:4" x14ac:dyDescent="0.25">
      <c r="A3263" t="s">
        <v>1961</v>
      </c>
      <c r="B3263" t="s">
        <v>1962</v>
      </c>
      <c r="C3263" t="s">
        <v>1165</v>
      </c>
      <c r="D3263" s="10">
        <v>7.2</v>
      </c>
    </row>
    <row r="3264" spans="1:4" x14ac:dyDescent="0.25">
      <c r="A3264" t="s">
        <v>1961</v>
      </c>
      <c r="B3264" t="s">
        <v>1962</v>
      </c>
      <c r="C3264" t="s">
        <v>8144</v>
      </c>
      <c r="D3264" s="10">
        <v>7.2</v>
      </c>
    </row>
    <row r="3265" spans="1:4" x14ac:dyDescent="0.25">
      <c r="A3265" t="s">
        <v>98</v>
      </c>
      <c r="B3265" t="s">
        <v>1971</v>
      </c>
      <c r="C3265" t="s">
        <v>317</v>
      </c>
      <c r="D3265" s="10">
        <v>7.2</v>
      </c>
    </row>
    <row r="3266" spans="1:4" x14ac:dyDescent="0.25">
      <c r="A3266" t="s">
        <v>98</v>
      </c>
      <c r="B3266" t="s">
        <v>1971</v>
      </c>
      <c r="C3266" t="s">
        <v>3894</v>
      </c>
      <c r="D3266" s="10">
        <v>7.2</v>
      </c>
    </row>
    <row r="3267" spans="1:4" x14ac:dyDescent="0.25">
      <c r="A3267" t="s">
        <v>98</v>
      </c>
      <c r="B3267" t="s">
        <v>1971</v>
      </c>
      <c r="C3267" t="s">
        <v>676</v>
      </c>
      <c r="D3267" s="10">
        <v>7.2</v>
      </c>
    </row>
    <row r="3268" spans="1:4" x14ac:dyDescent="0.25">
      <c r="A3268" t="s">
        <v>98</v>
      </c>
      <c r="B3268" t="s">
        <v>1971</v>
      </c>
      <c r="C3268" t="s">
        <v>6133</v>
      </c>
      <c r="D3268" s="10">
        <v>7.2</v>
      </c>
    </row>
    <row r="3269" spans="1:4" x14ac:dyDescent="0.25">
      <c r="A3269" t="s">
        <v>98</v>
      </c>
      <c r="B3269" t="s">
        <v>1971</v>
      </c>
      <c r="C3269" t="s">
        <v>428</v>
      </c>
      <c r="D3269" s="10">
        <v>7.2</v>
      </c>
    </row>
    <row r="3270" spans="1:4" x14ac:dyDescent="0.25">
      <c r="A3270" t="s">
        <v>1976</v>
      </c>
      <c r="B3270" t="s">
        <v>1977</v>
      </c>
      <c r="C3270" t="s">
        <v>676</v>
      </c>
      <c r="D3270" s="10">
        <v>7.2</v>
      </c>
    </row>
    <row r="3271" spans="1:4" x14ac:dyDescent="0.25">
      <c r="A3271" t="s">
        <v>1976</v>
      </c>
      <c r="B3271" t="s">
        <v>1977</v>
      </c>
      <c r="C3271" t="s">
        <v>6133</v>
      </c>
      <c r="D3271" s="10">
        <v>7.2</v>
      </c>
    </row>
    <row r="3272" spans="1:4" x14ac:dyDescent="0.25">
      <c r="A3272" t="s">
        <v>1302</v>
      </c>
      <c r="B3272" t="s">
        <v>2024</v>
      </c>
      <c r="C3272" t="s">
        <v>8143</v>
      </c>
      <c r="D3272" s="10">
        <v>7.2</v>
      </c>
    </row>
    <row r="3273" spans="1:4" x14ac:dyDescent="0.25">
      <c r="A3273" t="s">
        <v>1302</v>
      </c>
      <c r="B3273" t="s">
        <v>2024</v>
      </c>
      <c r="C3273" t="s">
        <v>3509</v>
      </c>
      <c r="D3273" s="10">
        <v>7.2</v>
      </c>
    </row>
    <row r="3274" spans="1:4" x14ac:dyDescent="0.25">
      <c r="A3274" t="s">
        <v>721</v>
      </c>
      <c r="B3274" t="s">
        <v>2070</v>
      </c>
      <c r="C3274" t="s">
        <v>449</v>
      </c>
      <c r="D3274" s="10">
        <v>7.2</v>
      </c>
    </row>
    <row r="3275" spans="1:4" x14ac:dyDescent="0.25">
      <c r="A3275" t="s">
        <v>721</v>
      </c>
      <c r="B3275" t="s">
        <v>2070</v>
      </c>
      <c r="C3275" t="s">
        <v>676</v>
      </c>
      <c r="D3275" s="10">
        <v>7.2</v>
      </c>
    </row>
    <row r="3276" spans="1:4" x14ac:dyDescent="0.25">
      <c r="A3276" t="s">
        <v>721</v>
      </c>
      <c r="B3276" t="s">
        <v>2070</v>
      </c>
      <c r="C3276" t="s">
        <v>8145</v>
      </c>
      <c r="D3276" s="10">
        <v>7.2</v>
      </c>
    </row>
    <row r="3277" spans="1:4" x14ac:dyDescent="0.25">
      <c r="A3277" t="s">
        <v>1422</v>
      </c>
      <c r="B3277" t="s">
        <v>2106</v>
      </c>
      <c r="C3277" t="s">
        <v>449</v>
      </c>
      <c r="D3277" s="10">
        <v>7.2</v>
      </c>
    </row>
    <row r="3278" spans="1:4" x14ac:dyDescent="0.25">
      <c r="A3278" t="s">
        <v>1422</v>
      </c>
      <c r="B3278" t="s">
        <v>2106</v>
      </c>
      <c r="C3278" t="s">
        <v>676</v>
      </c>
      <c r="D3278" s="10">
        <v>7.2</v>
      </c>
    </row>
    <row r="3279" spans="1:4" x14ac:dyDescent="0.25">
      <c r="A3279" t="s">
        <v>1422</v>
      </c>
      <c r="B3279" t="s">
        <v>2106</v>
      </c>
      <c r="C3279" t="s">
        <v>8145</v>
      </c>
      <c r="D3279" s="10">
        <v>7.2</v>
      </c>
    </row>
    <row r="3280" spans="1:4" x14ac:dyDescent="0.25">
      <c r="A3280" t="s">
        <v>2118</v>
      </c>
      <c r="B3280" t="s">
        <v>2120</v>
      </c>
      <c r="C3280" t="s">
        <v>449</v>
      </c>
      <c r="D3280" s="10">
        <v>7.2</v>
      </c>
    </row>
    <row r="3281" spans="1:4" x14ac:dyDescent="0.25">
      <c r="A3281" t="s">
        <v>2118</v>
      </c>
      <c r="B3281" t="s">
        <v>2120</v>
      </c>
      <c r="C3281" t="s">
        <v>1165</v>
      </c>
      <c r="D3281" s="10">
        <v>7.2</v>
      </c>
    </row>
    <row r="3282" spans="1:4" x14ac:dyDescent="0.25">
      <c r="A3282" t="s">
        <v>2118</v>
      </c>
      <c r="B3282" t="s">
        <v>2120</v>
      </c>
      <c r="C3282" t="s">
        <v>6133</v>
      </c>
      <c r="D3282" s="10">
        <v>7.2</v>
      </c>
    </row>
    <row r="3283" spans="1:4" x14ac:dyDescent="0.25">
      <c r="A3283" t="s">
        <v>2118</v>
      </c>
      <c r="B3283" t="s">
        <v>2120</v>
      </c>
      <c r="C3283" t="s">
        <v>8144</v>
      </c>
      <c r="D3283" s="10">
        <v>7.2</v>
      </c>
    </row>
    <row r="3284" spans="1:4" x14ac:dyDescent="0.25">
      <c r="A3284" t="s">
        <v>1911</v>
      </c>
      <c r="B3284" t="s">
        <v>2136</v>
      </c>
      <c r="C3284" t="s">
        <v>676</v>
      </c>
      <c r="D3284" s="10">
        <v>7.2</v>
      </c>
    </row>
    <row r="3285" spans="1:4" x14ac:dyDescent="0.25">
      <c r="A3285" t="s">
        <v>1911</v>
      </c>
      <c r="B3285" t="s">
        <v>2136</v>
      </c>
      <c r="C3285" t="s">
        <v>1165</v>
      </c>
      <c r="D3285" s="10">
        <v>7.2</v>
      </c>
    </row>
    <row r="3286" spans="1:4" x14ac:dyDescent="0.25">
      <c r="A3286" t="s">
        <v>1911</v>
      </c>
      <c r="B3286" t="s">
        <v>2136</v>
      </c>
      <c r="C3286" t="s">
        <v>8144</v>
      </c>
      <c r="D3286" s="10">
        <v>7.2</v>
      </c>
    </row>
    <row r="3287" spans="1:4" x14ac:dyDescent="0.25">
      <c r="A3287" t="s">
        <v>813</v>
      </c>
      <c r="B3287" t="s">
        <v>2156</v>
      </c>
      <c r="C3287" t="s">
        <v>676</v>
      </c>
      <c r="D3287" s="10">
        <v>7.2</v>
      </c>
    </row>
    <row r="3288" spans="1:4" x14ac:dyDescent="0.25">
      <c r="A3288" t="s">
        <v>813</v>
      </c>
      <c r="B3288" t="s">
        <v>2156</v>
      </c>
      <c r="C3288" t="s">
        <v>1165</v>
      </c>
      <c r="D3288" s="10">
        <v>7.2</v>
      </c>
    </row>
    <row r="3289" spans="1:4" x14ac:dyDescent="0.25">
      <c r="A3289" t="s">
        <v>123</v>
      </c>
      <c r="B3289" t="s">
        <v>2211</v>
      </c>
      <c r="C3289" t="s">
        <v>1165</v>
      </c>
      <c r="D3289" s="10">
        <v>7.2</v>
      </c>
    </row>
    <row r="3290" spans="1:4" x14ac:dyDescent="0.25">
      <c r="A3290" t="s">
        <v>123</v>
      </c>
      <c r="B3290" t="s">
        <v>2211</v>
      </c>
      <c r="C3290" t="s">
        <v>7682</v>
      </c>
      <c r="D3290" s="10">
        <v>7.2</v>
      </c>
    </row>
    <row r="3291" spans="1:4" x14ac:dyDescent="0.25">
      <c r="A3291" t="s">
        <v>251</v>
      </c>
      <c r="B3291" t="s">
        <v>2225</v>
      </c>
      <c r="C3291" t="s">
        <v>4512</v>
      </c>
      <c r="D3291" s="10">
        <v>7.2</v>
      </c>
    </row>
    <row r="3292" spans="1:4" x14ac:dyDescent="0.25">
      <c r="A3292" t="s">
        <v>251</v>
      </c>
      <c r="B3292" t="s">
        <v>2225</v>
      </c>
      <c r="C3292" t="s">
        <v>1165</v>
      </c>
      <c r="D3292" s="10">
        <v>7.2</v>
      </c>
    </row>
    <row r="3293" spans="1:4" x14ac:dyDescent="0.25">
      <c r="A3293" t="s">
        <v>251</v>
      </c>
      <c r="B3293" t="s">
        <v>2225</v>
      </c>
      <c r="C3293" t="s">
        <v>4056</v>
      </c>
      <c r="D3293" s="10">
        <v>7.2</v>
      </c>
    </row>
    <row r="3294" spans="1:4" x14ac:dyDescent="0.25">
      <c r="A3294" t="s">
        <v>251</v>
      </c>
      <c r="B3294" t="s">
        <v>2225</v>
      </c>
      <c r="C3294" t="s">
        <v>5888</v>
      </c>
      <c r="D3294" s="10">
        <v>7.2</v>
      </c>
    </row>
    <row r="3295" spans="1:4" x14ac:dyDescent="0.25">
      <c r="A3295" t="s">
        <v>880</v>
      </c>
      <c r="B3295" t="s">
        <v>2233</v>
      </c>
      <c r="C3295" t="s">
        <v>1165</v>
      </c>
      <c r="D3295" s="10">
        <v>7.2</v>
      </c>
    </row>
    <row r="3296" spans="1:4" x14ac:dyDescent="0.25">
      <c r="A3296" t="s">
        <v>2450</v>
      </c>
      <c r="B3296" t="s">
        <v>2452</v>
      </c>
      <c r="C3296" t="s">
        <v>449</v>
      </c>
      <c r="D3296" s="10">
        <v>7.2</v>
      </c>
    </row>
    <row r="3297" spans="1:4" x14ac:dyDescent="0.25">
      <c r="A3297" t="s">
        <v>2450</v>
      </c>
      <c r="B3297" t="s">
        <v>2452</v>
      </c>
      <c r="C3297" t="s">
        <v>4512</v>
      </c>
      <c r="D3297" s="10">
        <v>7.2</v>
      </c>
    </row>
    <row r="3298" spans="1:4" x14ac:dyDescent="0.25">
      <c r="A3298" t="s">
        <v>2450</v>
      </c>
      <c r="B3298" t="s">
        <v>2452</v>
      </c>
      <c r="C3298" t="s">
        <v>1165</v>
      </c>
      <c r="D3298" s="10">
        <v>7.2</v>
      </c>
    </row>
    <row r="3299" spans="1:4" x14ac:dyDescent="0.25">
      <c r="A3299" t="s">
        <v>2450</v>
      </c>
      <c r="B3299" t="s">
        <v>2452</v>
      </c>
      <c r="C3299" t="s">
        <v>7682</v>
      </c>
      <c r="D3299" s="10">
        <v>7.2</v>
      </c>
    </row>
    <row r="3300" spans="1:4" x14ac:dyDescent="0.25">
      <c r="A3300" t="s">
        <v>1151</v>
      </c>
      <c r="B3300" t="s">
        <v>2482</v>
      </c>
      <c r="C3300" t="s">
        <v>4512</v>
      </c>
      <c r="D3300" s="10">
        <v>7.2</v>
      </c>
    </row>
    <row r="3301" spans="1:4" x14ac:dyDescent="0.25">
      <c r="A3301" t="s">
        <v>1151</v>
      </c>
      <c r="B3301" t="s">
        <v>2482</v>
      </c>
      <c r="C3301" t="s">
        <v>1165</v>
      </c>
      <c r="D3301" s="10">
        <v>7.2</v>
      </c>
    </row>
    <row r="3302" spans="1:4" x14ac:dyDescent="0.25">
      <c r="A3302" t="s">
        <v>1151</v>
      </c>
      <c r="B3302" t="s">
        <v>2482</v>
      </c>
      <c r="C3302" t="s">
        <v>6133</v>
      </c>
      <c r="D3302" s="10">
        <v>7.2</v>
      </c>
    </row>
    <row r="3303" spans="1:4" x14ac:dyDescent="0.25">
      <c r="A3303" t="s">
        <v>1151</v>
      </c>
      <c r="B3303" t="s">
        <v>2482</v>
      </c>
      <c r="C3303" t="s">
        <v>7682</v>
      </c>
      <c r="D3303" s="10">
        <v>7.2</v>
      </c>
    </row>
    <row r="3304" spans="1:4" x14ac:dyDescent="0.25">
      <c r="A3304" t="s">
        <v>1151</v>
      </c>
      <c r="B3304" t="s">
        <v>2482</v>
      </c>
      <c r="C3304" t="s">
        <v>8144</v>
      </c>
      <c r="D3304" s="10">
        <v>7.2</v>
      </c>
    </row>
    <row r="3305" spans="1:4" x14ac:dyDescent="0.25">
      <c r="A3305" t="s">
        <v>2611</v>
      </c>
      <c r="B3305" t="s">
        <v>2612</v>
      </c>
      <c r="C3305" t="s">
        <v>8145</v>
      </c>
      <c r="D3305" s="10">
        <v>7.2</v>
      </c>
    </row>
    <row r="3306" spans="1:4" x14ac:dyDescent="0.25">
      <c r="A3306" t="s">
        <v>2611</v>
      </c>
      <c r="B3306" t="s">
        <v>2612</v>
      </c>
      <c r="C3306" t="s">
        <v>1165</v>
      </c>
      <c r="D3306" s="10">
        <v>7.2</v>
      </c>
    </row>
    <row r="3307" spans="1:4" x14ac:dyDescent="0.25">
      <c r="A3307" t="s">
        <v>155</v>
      </c>
      <c r="B3307" t="s">
        <v>2616</v>
      </c>
      <c r="C3307" t="s">
        <v>1165</v>
      </c>
      <c r="D3307" s="10">
        <v>7.2</v>
      </c>
    </row>
    <row r="3308" spans="1:4" x14ac:dyDescent="0.25">
      <c r="A3308" t="s">
        <v>155</v>
      </c>
      <c r="B3308" t="s">
        <v>2616</v>
      </c>
      <c r="C3308" t="s">
        <v>6665</v>
      </c>
      <c r="D3308" s="10">
        <v>7.2</v>
      </c>
    </row>
    <row r="3309" spans="1:4" x14ac:dyDescent="0.25">
      <c r="A3309" t="s">
        <v>2624</v>
      </c>
      <c r="B3309" t="s">
        <v>2674</v>
      </c>
      <c r="C3309" t="s">
        <v>4512</v>
      </c>
      <c r="D3309" s="10">
        <v>7.2</v>
      </c>
    </row>
    <row r="3310" spans="1:4" x14ac:dyDescent="0.25">
      <c r="A3310" t="s">
        <v>2624</v>
      </c>
      <c r="B3310" t="s">
        <v>2674</v>
      </c>
      <c r="C3310" t="s">
        <v>1165</v>
      </c>
      <c r="D3310" s="10">
        <v>7.2</v>
      </c>
    </row>
    <row r="3311" spans="1:4" x14ac:dyDescent="0.25">
      <c r="A3311" t="s">
        <v>762</v>
      </c>
      <c r="B3311" t="s">
        <v>2719</v>
      </c>
      <c r="C3311" t="s">
        <v>4512</v>
      </c>
      <c r="D3311" s="10">
        <v>7.2</v>
      </c>
    </row>
    <row r="3312" spans="1:4" x14ac:dyDescent="0.25">
      <c r="A3312" t="s">
        <v>762</v>
      </c>
      <c r="B3312" t="s">
        <v>2719</v>
      </c>
      <c r="C3312" t="s">
        <v>1165</v>
      </c>
      <c r="D3312" s="10">
        <v>7.2</v>
      </c>
    </row>
    <row r="3313" spans="1:4" x14ac:dyDescent="0.25">
      <c r="A3313" t="s">
        <v>762</v>
      </c>
      <c r="B3313" t="s">
        <v>2719</v>
      </c>
      <c r="C3313" t="s">
        <v>6665</v>
      </c>
      <c r="D3313" s="10">
        <v>7.2</v>
      </c>
    </row>
    <row r="3314" spans="1:4" x14ac:dyDescent="0.25">
      <c r="A3314" t="s">
        <v>50</v>
      </c>
      <c r="B3314" t="s">
        <v>2735</v>
      </c>
      <c r="C3314" t="s">
        <v>676</v>
      </c>
      <c r="D3314" s="10">
        <v>7.2</v>
      </c>
    </row>
    <row r="3315" spans="1:4" x14ac:dyDescent="0.25">
      <c r="A3315" t="s">
        <v>50</v>
      </c>
      <c r="B3315" t="s">
        <v>2735</v>
      </c>
      <c r="C3315" t="s">
        <v>8145</v>
      </c>
      <c r="D3315" s="10">
        <v>7.2</v>
      </c>
    </row>
    <row r="3316" spans="1:4" x14ac:dyDescent="0.25">
      <c r="A3316" t="s">
        <v>50</v>
      </c>
      <c r="B3316" t="s">
        <v>2735</v>
      </c>
      <c r="C3316" t="s">
        <v>5888</v>
      </c>
      <c r="D3316" s="10">
        <v>7.2</v>
      </c>
    </row>
    <row r="3317" spans="1:4" x14ac:dyDescent="0.25">
      <c r="A3317" t="s">
        <v>543</v>
      </c>
      <c r="B3317" t="s">
        <v>2740</v>
      </c>
      <c r="C3317" t="s">
        <v>449</v>
      </c>
      <c r="D3317" s="10">
        <v>7.2</v>
      </c>
    </row>
    <row r="3318" spans="1:4" x14ac:dyDescent="0.25">
      <c r="A3318" t="s">
        <v>543</v>
      </c>
      <c r="B3318" t="s">
        <v>2740</v>
      </c>
      <c r="C3318" t="s">
        <v>317</v>
      </c>
      <c r="D3318" s="10">
        <v>7.2</v>
      </c>
    </row>
    <row r="3319" spans="1:4" x14ac:dyDescent="0.25">
      <c r="A3319" t="s">
        <v>543</v>
      </c>
      <c r="B3319" t="s">
        <v>2740</v>
      </c>
      <c r="C3319" t="s">
        <v>8145</v>
      </c>
      <c r="D3319" s="10">
        <v>7.2</v>
      </c>
    </row>
    <row r="3320" spans="1:4" x14ac:dyDescent="0.25">
      <c r="A3320" t="s">
        <v>543</v>
      </c>
      <c r="B3320" t="s">
        <v>2740</v>
      </c>
      <c r="C3320" t="s">
        <v>3509</v>
      </c>
      <c r="D3320" s="10">
        <v>7.2</v>
      </c>
    </row>
    <row r="3321" spans="1:4" x14ac:dyDescent="0.25">
      <c r="A3321" t="s">
        <v>2382</v>
      </c>
      <c r="B3321" t="s">
        <v>2747</v>
      </c>
      <c r="C3321" t="s">
        <v>4512</v>
      </c>
      <c r="D3321" s="10">
        <v>7.2</v>
      </c>
    </row>
    <row r="3322" spans="1:4" x14ac:dyDescent="0.25">
      <c r="A3322" t="s">
        <v>2382</v>
      </c>
      <c r="B3322" t="s">
        <v>2747</v>
      </c>
      <c r="C3322" t="s">
        <v>1165</v>
      </c>
      <c r="D3322" s="10">
        <v>7.2</v>
      </c>
    </row>
    <row r="3323" spans="1:4" x14ac:dyDescent="0.25">
      <c r="A3323" t="s">
        <v>2770</v>
      </c>
      <c r="B3323" t="s">
        <v>2771</v>
      </c>
      <c r="C3323" t="s">
        <v>676</v>
      </c>
      <c r="D3323" s="10">
        <v>7.2</v>
      </c>
    </row>
    <row r="3324" spans="1:4" x14ac:dyDescent="0.25">
      <c r="A3324" t="s">
        <v>2770</v>
      </c>
      <c r="B3324" t="s">
        <v>2771</v>
      </c>
      <c r="C3324" t="s">
        <v>1165</v>
      </c>
      <c r="D3324" s="10">
        <v>7.2</v>
      </c>
    </row>
    <row r="3325" spans="1:4" x14ac:dyDescent="0.25">
      <c r="A3325" t="s">
        <v>2177</v>
      </c>
      <c r="B3325" t="s">
        <v>2781</v>
      </c>
      <c r="C3325" t="s">
        <v>676</v>
      </c>
      <c r="D3325" s="10">
        <v>7.2</v>
      </c>
    </row>
    <row r="3326" spans="1:4" x14ac:dyDescent="0.25">
      <c r="A3326" t="s">
        <v>2177</v>
      </c>
      <c r="B3326" t="s">
        <v>2781</v>
      </c>
      <c r="C3326" t="s">
        <v>1165</v>
      </c>
      <c r="D3326" s="10">
        <v>7.2</v>
      </c>
    </row>
    <row r="3327" spans="1:4" x14ac:dyDescent="0.25">
      <c r="A3327" t="s">
        <v>2177</v>
      </c>
      <c r="B3327" t="s">
        <v>2781</v>
      </c>
      <c r="C3327" t="s">
        <v>6665</v>
      </c>
      <c r="D3327" s="10">
        <v>7.2</v>
      </c>
    </row>
    <row r="3328" spans="1:4" x14ac:dyDescent="0.25">
      <c r="A3328" t="s">
        <v>2815</v>
      </c>
      <c r="B3328" t="s">
        <v>2816</v>
      </c>
      <c r="C3328" t="s">
        <v>4512</v>
      </c>
      <c r="D3328" s="10">
        <v>7.2</v>
      </c>
    </row>
    <row r="3329" spans="1:4" x14ac:dyDescent="0.25">
      <c r="A3329" t="s">
        <v>2815</v>
      </c>
      <c r="B3329" t="s">
        <v>2816</v>
      </c>
      <c r="C3329" t="s">
        <v>1165</v>
      </c>
      <c r="D3329" s="10">
        <v>7.2</v>
      </c>
    </row>
    <row r="3330" spans="1:4" x14ac:dyDescent="0.25">
      <c r="A3330" t="s">
        <v>2815</v>
      </c>
      <c r="B3330" t="s">
        <v>2816</v>
      </c>
      <c r="C3330" t="s">
        <v>8144</v>
      </c>
      <c r="D3330" s="10">
        <v>7.2</v>
      </c>
    </row>
    <row r="3331" spans="1:4" x14ac:dyDescent="0.25">
      <c r="A3331" t="s">
        <v>2820</v>
      </c>
      <c r="B3331" t="s">
        <v>2821</v>
      </c>
      <c r="C3331" t="s">
        <v>1165</v>
      </c>
      <c r="D3331" s="10">
        <v>7.2</v>
      </c>
    </row>
    <row r="3332" spans="1:4" x14ac:dyDescent="0.25">
      <c r="A3332" t="s">
        <v>2820</v>
      </c>
      <c r="B3332" t="s">
        <v>2821</v>
      </c>
      <c r="C3332" t="s">
        <v>428</v>
      </c>
      <c r="D3332" s="10">
        <v>7.2</v>
      </c>
    </row>
    <row r="3333" spans="1:4" x14ac:dyDescent="0.25">
      <c r="A3333" t="s">
        <v>2820</v>
      </c>
      <c r="B3333" t="s">
        <v>2821</v>
      </c>
      <c r="C3333" t="s">
        <v>6665</v>
      </c>
      <c r="D3333" s="10">
        <v>7.2</v>
      </c>
    </row>
    <row r="3334" spans="1:4" x14ac:dyDescent="0.25">
      <c r="A3334" t="s">
        <v>2946</v>
      </c>
      <c r="B3334" t="s">
        <v>2947</v>
      </c>
      <c r="C3334" t="s">
        <v>676</v>
      </c>
      <c r="D3334" s="10">
        <v>7.2</v>
      </c>
    </row>
    <row r="3335" spans="1:4" x14ac:dyDescent="0.25">
      <c r="A3335" t="s">
        <v>2946</v>
      </c>
      <c r="B3335" t="s">
        <v>2947</v>
      </c>
      <c r="C3335" t="s">
        <v>6133</v>
      </c>
      <c r="D3335" s="10">
        <v>7.2</v>
      </c>
    </row>
    <row r="3336" spans="1:4" x14ac:dyDescent="0.25">
      <c r="A3336" t="s">
        <v>3064</v>
      </c>
      <c r="B3336" t="s">
        <v>3065</v>
      </c>
      <c r="C3336" t="s">
        <v>449</v>
      </c>
      <c r="D3336" s="10">
        <v>7.2</v>
      </c>
    </row>
    <row r="3337" spans="1:4" x14ac:dyDescent="0.25">
      <c r="A3337" t="s">
        <v>3064</v>
      </c>
      <c r="B3337" t="s">
        <v>3065</v>
      </c>
      <c r="C3337" t="s">
        <v>317</v>
      </c>
      <c r="D3337" s="10">
        <v>7.2</v>
      </c>
    </row>
    <row r="3338" spans="1:4" x14ac:dyDescent="0.25">
      <c r="A3338" t="s">
        <v>3064</v>
      </c>
      <c r="B3338" t="s">
        <v>3065</v>
      </c>
      <c r="C3338" t="s">
        <v>4161</v>
      </c>
      <c r="D3338" s="10">
        <v>7.2</v>
      </c>
    </row>
    <row r="3339" spans="1:4" x14ac:dyDescent="0.25">
      <c r="A3339" t="s">
        <v>3064</v>
      </c>
      <c r="B3339" t="s">
        <v>3065</v>
      </c>
      <c r="C3339" t="s">
        <v>3509</v>
      </c>
      <c r="D3339" s="10">
        <v>7.2</v>
      </c>
    </row>
    <row r="3340" spans="1:4" x14ac:dyDescent="0.25">
      <c r="A3340" t="s">
        <v>1548</v>
      </c>
      <c r="B3340" t="s">
        <v>3112</v>
      </c>
      <c r="C3340" t="s">
        <v>676</v>
      </c>
      <c r="D3340" s="10">
        <v>7.2</v>
      </c>
    </row>
    <row r="3341" spans="1:4" x14ac:dyDescent="0.25">
      <c r="A3341" t="s">
        <v>1548</v>
      </c>
      <c r="B3341" t="s">
        <v>3112</v>
      </c>
      <c r="C3341" t="s">
        <v>1165</v>
      </c>
      <c r="D3341" s="10">
        <v>7.2</v>
      </c>
    </row>
    <row r="3342" spans="1:4" x14ac:dyDescent="0.25">
      <c r="A3342" t="s">
        <v>1548</v>
      </c>
      <c r="B3342" t="s">
        <v>3112</v>
      </c>
      <c r="C3342" t="s">
        <v>6665</v>
      </c>
      <c r="D3342" s="10">
        <v>7.2</v>
      </c>
    </row>
    <row r="3343" spans="1:4" x14ac:dyDescent="0.25">
      <c r="A3343" t="s">
        <v>1247</v>
      </c>
      <c r="B3343" t="s">
        <v>3131</v>
      </c>
      <c r="C3343" t="s">
        <v>449</v>
      </c>
      <c r="D3343" s="10">
        <v>7.2</v>
      </c>
    </row>
    <row r="3344" spans="1:4" x14ac:dyDescent="0.25">
      <c r="A3344" t="s">
        <v>1247</v>
      </c>
      <c r="B3344" t="s">
        <v>3131</v>
      </c>
      <c r="C3344" t="s">
        <v>8145</v>
      </c>
      <c r="D3344" s="10">
        <v>7.2</v>
      </c>
    </row>
    <row r="3345" spans="1:4" x14ac:dyDescent="0.25">
      <c r="A3345" t="s">
        <v>1247</v>
      </c>
      <c r="B3345" t="s">
        <v>3131</v>
      </c>
      <c r="C3345" t="s">
        <v>1165</v>
      </c>
      <c r="D3345" s="10">
        <v>7.2</v>
      </c>
    </row>
    <row r="3346" spans="1:4" x14ac:dyDescent="0.25">
      <c r="A3346" t="s">
        <v>1247</v>
      </c>
      <c r="B3346" t="s">
        <v>3131</v>
      </c>
      <c r="C3346" t="s">
        <v>5087</v>
      </c>
      <c r="D3346" s="10">
        <v>7.2</v>
      </c>
    </row>
    <row r="3347" spans="1:4" x14ac:dyDescent="0.25">
      <c r="A3347" t="s">
        <v>3200</v>
      </c>
      <c r="B3347" t="s">
        <v>3201</v>
      </c>
      <c r="C3347" t="s">
        <v>317</v>
      </c>
      <c r="D3347" s="10">
        <v>7.2</v>
      </c>
    </row>
    <row r="3348" spans="1:4" x14ac:dyDescent="0.25">
      <c r="A3348" t="s">
        <v>3200</v>
      </c>
      <c r="B3348" t="s">
        <v>3201</v>
      </c>
      <c r="C3348" t="s">
        <v>1165</v>
      </c>
      <c r="D3348" s="10">
        <v>7.2</v>
      </c>
    </row>
    <row r="3349" spans="1:4" x14ac:dyDescent="0.25">
      <c r="A3349" t="s">
        <v>3200</v>
      </c>
      <c r="B3349" t="s">
        <v>3201</v>
      </c>
      <c r="C3349" t="s">
        <v>6133</v>
      </c>
      <c r="D3349" s="10">
        <v>7.2</v>
      </c>
    </row>
    <row r="3350" spans="1:4" x14ac:dyDescent="0.25">
      <c r="A3350" t="s">
        <v>3200</v>
      </c>
      <c r="B3350" t="s">
        <v>3201</v>
      </c>
      <c r="C3350" t="s">
        <v>428</v>
      </c>
      <c r="D3350" s="10">
        <v>7.2</v>
      </c>
    </row>
    <row r="3351" spans="1:4" x14ac:dyDescent="0.25">
      <c r="A3351" t="s">
        <v>590</v>
      </c>
      <c r="B3351" t="s">
        <v>3210</v>
      </c>
      <c r="C3351" t="s">
        <v>676</v>
      </c>
      <c r="D3351" s="10">
        <v>7.2</v>
      </c>
    </row>
    <row r="3352" spans="1:4" x14ac:dyDescent="0.25">
      <c r="A3352" t="s">
        <v>1302</v>
      </c>
      <c r="B3352" t="s">
        <v>3365</v>
      </c>
      <c r="C3352" t="s">
        <v>676</v>
      </c>
      <c r="D3352" s="10">
        <v>7.2</v>
      </c>
    </row>
    <row r="3353" spans="1:4" x14ac:dyDescent="0.25">
      <c r="A3353" t="s">
        <v>1302</v>
      </c>
      <c r="B3353" t="s">
        <v>3365</v>
      </c>
      <c r="C3353" t="s">
        <v>1165</v>
      </c>
      <c r="D3353" s="10">
        <v>7.2</v>
      </c>
    </row>
    <row r="3354" spans="1:4" x14ac:dyDescent="0.25">
      <c r="A3354" t="s">
        <v>3369</v>
      </c>
      <c r="B3354" t="s">
        <v>3370</v>
      </c>
      <c r="C3354" t="s">
        <v>4512</v>
      </c>
      <c r="D3354" s="10">
        <v>7.2</v>
      </c>
    </row>
    <row r="3355" spans="1:4" x14ac:dyDescent="0.25">
      <c r="A3355" t="s">
        <v>3369</v>
      </c>
      <c r="B3355" t="s">
        <v>3370</v>
      </c>
      <c r="C3355" t="s">
        <v>1165</v>
      </c>
      <c r="D3355" s="10">
        <v>7.2</v>
      </c>
    </row>
    <row r="3356" spans="1:4" x14ac:dyDescent="0.25">
      <c r="A3356" t="s">
        <v>3369</v>
      </c>
      <c r="B3356" t="s">
        <v>3370</v>
      </c>
      <c r="C3356" t="s">
        <v>8144</v>
      </c>
      <c r="D3356" s="10">
        <v>7.2</v>
      </c>
    </row>
    <row r="3357" spans="1:4" x14ac:dyDescent="0.25">
      <c r="A3357" t="s">
        <v>868</v>
      </c>
      <c r="B3357" t="s">
        <v>3399</v>
      </c>
      <c r="C3357" t="s">
        <v>1165</v>
      </c>
      <c r="D3357" s="10">
        <v>7.2</v>
      </c>
    </row>
    <row r="3358" spans="1:4" x14ac:dyDescent="0.25">
      <c r="A3358" t="s">
        <v>868</v>
      </c>
      <c r="B3358" t="s">
        <v>3399</v>
      </c>
      <c r="C3358" t="s">
        <v>8144</v>
      </c>
      <c r="D3358" s="10">
        <v>7.2</v>
      </c>
    </row>
    <row r="3359" spans="1:4" x14ac:dyDescent="0.25">
      <c r="A3359" t="s">
        <v>872</v>
      </c>
      <c r="B3359" t="s">
        <v>3407</v>
      </c>
      <c r="C3359" t="s">
        <v>676</v>
      </c>
      <c r="D3359" s="10">
        <v>7.2</v>
      </c>
    </row>
    <row r="3360" spans="1:4" x14ac:dyDescent="0.25">
      <c r="A3360" t="s">
        <v>3435</v>
      </c>
      <c r="B3360" t="s">
        <v>3437</v>
      </c>
      <c r="C3360" t="s">
        <v>449</v>
      </c>
      <c r="D3360" s="10">
        <v>7.2</v>
      </c>
    </row>
    <row r="3361" spans="1:4" x14ac:dyDescent="0.25">
      <c r="A3361" t="s">
        <v>3435</v>
      </c>
      <c r="B3361" t="s">
        <v>3437</v>
      </c>
      <c r="C3361" t="s">
        <v>317</v>
      </c>
      <c r="D3361" s="10">
        <v>7.2</v>
      </c>
    </row>
    <row r="3362" spans="1:4" x14ac:dyDescent="0.25">
      <c r="A3362" t="s">
        <v>3435</v>
      </c>
      <c r="B3362" t="s">
        <v>3437</v>
      </c>
      <c r="C3362" t="s">
        <v>3894</v>
      </c>
      <c r="D3362" s="10">
        <v>7.2</v>
      </c>
    </row>
    <row r="3363" spans="1:4" x14ac:dyDescent="0.25">
      <c r="A3363" t="s">
        <v>3435</v>
      </c>
      <c r="B3363" t="s">
        <v>3437</v>
      </c>
      <c r="C3363" t="s">
        <v>676</v>
      </c>
      <c r="D3363" s="10">
        <v>7.2</v>
      </c>
    </row>
    <row r="3364" spans="1:4" x14ac:dyDescent="0.25">
      <c r="A3364" t="s">
        <v>3435</v>
      </c>
      <c r="B3364" t="s">
        <v>3437</v>
      </c>
      <c r="C3364" t="s">
        <v>428</v>
      </c>
      <c r="D3364" s="10">
        <v>7.2</v>
      </c>
    </row>
    <row r="3365" spans="1:4" x14ac:dyDescent="0.25">
      <c r="A3365" t="s">
        <v>55</v>
      </c>
      <c r="B3365" t="s">
        <v>68</v>
      </c>
      <c r="C3365" t="s">
        <v>449</v>
      </c>
      <c r="D3365" s="10">
        <v>7.2</v>
      </c>
    </row>
    <row r="3366" spans="1:4" x14ac:dyDescent="0.25">
      <c r="A3366" t="s">
        <v>55</v>
      </c>
      <c r="B3366" t="s">
        <v>68</v>
      </c>
      <c r="C3366" t="s">
        <v>317</v>
      </c>
      <c r="D3366" s="10">
        <v>7.2</v>
      </c>
    </row>
    <row r="3367" spans="1:4" x14ac:dyDescent="0.25">
      <c r="A3367" t="s">
        <v>55</v>
      </c>
      <c r="B3367" t="s">
        <v>68</v>
      </c>
      <c r="C3367" t="s">
        <v>1165</v>
      </c>
      <c r="D3367" s="10">
        <v>7.2</v>
      </c>
    </row>
    <row r="3368" spans="1:4" x14ac:dyDescent="0.25">
      <c r="A3368" t="s">
        <v>55</v>
      </c>
      <c r="B3368" t="s">
        <v>68</v>
      </c>
      <c r="C3368" t="s">
        <v>6665</v>
      </c>
      <c r="D3368" s="10">
        <v>7.2</v>
      </c>
    </row>
    <row r="3369" spans="1:4" x14ac:dyDescent="0.25">
      <c r="A3369" t="s">
        <v>1717</v>
      </c>
      <c r="B3369" t="s">
        <v>3469</v>
      </c>
      <c r="C3369" t="s">
        <v>1165</v>
      </c>
      <c r="D3369" s="10">
        <v>7.2</v>
      </c>
    </row>
    <row r="3370" spans="1:4" x14ac:dyDescent="0.25">
      <c r="A3370" t="s">
        <v>1717</v>
      </c>
      <c r="B3370" t="s">
        <v>3469</v>
      </c>
      <c r="C3370" t="s">
        <v>6665</v>
      </c>
      <c r="D3370" s="10">
        <v>7.2</v>
      </c>
    </row>
    <row r="3371" spans="1:4" x14ac:dyDescent="0.25">
      <c r="A3371" t="s">
        <v>2875</v>
      </c>
      <c r="B3371" t="s">
        <v>3472</v>
      </c>
      <c r="C3371" t="s">
        <v>8145</v>
      </c>
      <c r="D3371" s="10">
        <v>7.2</v>
      </c>
    </row>
    <row r="3372" spans="1:4" x14ac:dyDescent="0.25">
      <c r="A3372" t="s">
        <v>2875</v>
      </c>
      <c r="B3372" t="s">
        <v>3472</v>
      </c>
      <c r="C3372" t="s">
        <v>1165</v>
      </c>
      <c r="D3372" s="10">
        <v>7.2</v>
      </c>
    </row>
    <row r="3373" spans="1:4" x14ac:dyDescent="0.25">
      <c r="A3373" t="s">
        <v>2875</v>
      </c>
      <c r="B3373" t="s">
        <v>3472</v>
      </c>
      <c r="C3373" t="s">
        <v>8143</v>
      </c>
      <c r="D3373" s="10">
        <v>7.2</v>
      </c>
    </row>
    <row r="3374" spans="1:4" x14ac:dyDescent="0.25">
      <c r="A3374" t="s">
        <v>2875</v>
      </c>
      <c r="B3374" t="s">
        <v>3472</v>
      </c>
      <c r="C3374" t="s">
        <v>3509</v>
      </c>
      <c r="D3374" s="10">
        <v>7.2</v>
      </c>
    </row>
    <row r="3375" spans="1:4" x14ac:dyDescent="0.25">
      <c r="A3375" t="s">
        <v>2085</v>
      </c>
      <c r="B3375" t="s">
        <v>3554</v>
      </c>
      <c r="C3375" t="s">
        <v>8145</v>
      </c>
      <c r="D3375" s="10">
        <v>7.2</v>
      </c>
    </row>
    <row r="3376" spans="1:4" x14ac:dyDescent="0.25">
      <c r="A3376" t="s">
        <v>2085</v>
      </c>
      <c r="B3376" t="s">
        <v>3554</v>
      </c>
      <c r="C3376" t="s">
        <v>1165</v>
      </c>
      <c r="D3376" s="10">
        <v>7.2</v>
      </c>
    </row>
    <row r="3377" spans="1:4" x14ac:dyDescent="0.25">
      <c r="A3377" t="s">
        <v>2085</v>
      </c>
      <c r="B3377" t="s">
        <v>3554</v>
      </c>
      <c r="C3377" t="s">
        <v>3509</v>
      </c>
      <c r="D3377" s="10">
        <v>7.2</v>
      </c>
    </row>
    <row r="3378" spans="1:4" x14ac:dyDescent="0.25">
      <c r="A3378" t="s">
        <v>3560</v>
      </c>
      <c r="B3378" t="s">
        <v>3665</v>
      </c>
      <c r="C3378" t="s">
        <v>449</v>
      </c>
      <c r="D3378" s="10">
        <v>7.2</v>
      </c>
    </row>
    <row r="3379" spans="1:4" x14ac:dyDescent="0.25">
      <c r="A3379" t="s">
        <v>3560</v>
      </c>
      <c r="B3379" t="s">
        <v>3665</v>
      </c>
      <c r="C3379" t="s">
        <v>676</v>
      </c>
      <c r="D3379" s="10">
        <v>7.2</v>
      </c>
    </row>
    <row r="3380" spans="1:4" x14ac:dyDescent="0.25">
      <c r="A3380" t="s">
        <v>186</v>
      </c>
      <c r="B3380" t="s">
        <v>3787</v>
      </c>
      <c r="C3380" t="s">
        <v>1165</v>
      </c>
      <c r="D3380" s="10">
        <v>7.2</v>
      </c>
    </row>
    <row r="3381" spans="1:4" x14ac:dyDescent="0.25">
      <c r="A3381" t="s">
        <v>186</v>
      </c>
      <c r="B3381" t="s">
        <v>3787</v>
      </c>
      <c r="C3381" t="s">
        <v>428</v>
      </c>
      <c r="D3381" s="10">
        <v>7.2</v>
      </c>
    </row>
    <row r="3382" spans="1:4" x14ac:dyDescent="0.25">
      <c r="A3382" t="s">
        <v>186</v>
      </c>
      <c r="B3382" t="s">
        <v>3787</v>
      </c>
      <c r="C3382" t="s">
        <v>2173</v>
      </c>
      <c r="D3382" s="10">
        <v>7.2</v>
      </c>
    </row>
    <row r="3383" spans="1:4" x14ac:dyDescent="0.25">
      <c r="A3383" t="s">
        <v>186</v>
      </c>
      <c r="B3383" t="s">
        <v>3787</v>
      </c>
      <c r="C3383" t="s">
        <v>8143</v>
      </c>
      <c r="D3383" s="10">
        <v>7.2</v>
      </c>
    </row>
    <row r="3384" spans="1:4" x14ac:dyDescent="0.25">
      <c r="A3384" t="s">
        <v>2407</v>
      </c>
      <c r="B3384" t="s">
        <v>3802</v>
      </c>
      <c r="C3384" t="s">
        <v>317</v>
      </c>
      <c r="D3384" s="10">
        <v>7.2</v>
      </c>
    </row>
    <row r="3385" spans="1:4" x14ac:dyDescent="0.25">
      <c r="A3385" t="s">
        <v>2407</v>
      </c>
      <c r="B3385" t="s">
        <v>3802</v>
      </c>
      <c r="C3385" t="s">
        <v>1165</v>
      </c>
      <c r="D3385" s="10">
        <v>7.2</v>
      </c>
    </row>
    <row r="3386" spans="1:4" x14ac:dyDescent="0.25">
      <c r="A3386" t="s">
        <v>246</v>
      </c>
      <c r="B3386" t="s">
        <v>3829</v>
      </c>
      <c r="C3386" t="s">
        <v>4512</v>
      </c>
      <c r="D3386" s="10">
        <v>7.2</v>
      </c>
    </row>
    <row r="3387" spans="1:4" x14ac:dyDescent="0.25">
      <c r="A3387" t="s">
        <v>246</v>
      </c>
      <c r="B3387" t="s">
        <v>3829</v>
      </c>
      <c r="C3387" t="s">
        <v>1165</v>
      </c>
      <c r="D3387" s="10">
        <v>7.2</v>
      </c>
    </row>
    <row r="3388" spans="1:4" x14ac:dyDescent="0.25">
      <c r="A3388" t="s">
        <v>246</v>
      </c>
      <c r="B3388" t="s">
        <v>3829</v>
      </c>
      <c r="C3388" t="s">
        <v>8144</v>
      </c>
      <c r="D3388" s="10">
        <v>7.2</v>
      </c>
    </row>
    <row r="3389" spans="1:4" x14ac:dyDescent="0.25">
      <c r="A3389" t="s">
        <v>3896</v>
      </c>
      <c r="B3389" t="s">
        <v>3897</v>
      </c>
      <c r="C3389" t="s">
        <v>449</v>
      </c>
      <c r="D3389" s="10">
        <v>7.2</v>
      </c>
    </row>
    <row r="3390" spans="1:4" x14ac:dyDescent="0.25">
      <c r="A3390" t="s">
        <v>3896</v>
      </c>
      <c r="B3390" t="s">
        <v>3897</v>
      </c>
      <c r="C3390" t="s">
        <v>4512</v>
      </c>
      <c r="D3390" s="10">
        <v>7.2</v>
      </c>
    </row>
    <row r="3391" spans="1:4" x14ac:dyDescent="0.25">
      <c r="A3391" t="s">
        <v>3896</v>
      </c>
      <c r="B3391" t="s">
        <v>3897</v>
      </c>
      <c r="C3391" t="s">
        <v>1165</v>
      </c>
      <c r="D3391" s="10">
        <v>7.2</v>
      </c>
    </row>
    <row r="3392" spans="1:4" x14ac:dyDescent="0.25">
      <c r="A3392" t="s">
        <v>3896</v>
      </c>
      <c r="B3392" t="s">
        <v>3897</v>
      </c>
      <c r="C3392" t="s">
        <v>8144</v>
      </c>
      <c r="D3392" s="10">
        <v>7.2</v>
      </c>
    </row>
    <row r="3393" spans="1:4" x14ac:dyDescent="0.25">
      <c r="A3393" t="s">
        <v>2142</v>
      </c>
      <c r="B3393" t="s">
        <v>3908</v>
      </c>
      <c r="C3393" t="s">
        <v>2173</v>
      </c>
      <c r="D3393" s="10">
        <v>7.2</v>
      </c>
    </row>
    <row r="3394" spans="1:4" x14ac:dyDescent="0.25">
      <c r="A3394" t="s">
        <v>2142</v>
      </c>
      <c r="B3394" t="s">
        <v>3908</v>
      </c>
      <c r="C3394" t="s">
        <v>8143</v>
      </c>
      <c r="D3394" s="10">
        <v>7.2</v>
      </c>
    </row>
    <row r="3395" spans="1:4" x14ac:dyDescent="0.25">
      <c r="A3395" t="s">
        <v>1044</v>
      </c>
      <c r="B3395" t="s">
        <v>3995</v>
      </c>
      <c r="C3395" t="s">
        <v>676</v>
      </c>
      <c r="D3395" s="10">
        <v>7.2</v>
      </c>
    </row>
    <row r="3396" spans="1:4" x14ac:dyDescent="0.25">
      <c r="A3396" t="s">
        <v>1044</v>
      </c>
      <c r="B3396" t="s">
        <v>3995</v>
      </c>
      <c r="C3396" t="s">
        <v>1165</v>
      </c>
      <c r="D3396" s="10">
        <v>7.2</v>
      </c>
    </row>
    <row r="3397" spans="1:4" x14ac:dyDescent="0.25">
      <c r="A3397" t="s">
        <v>1044</v>
      </c>
      <c r="B3397" t="s">
        <v>3995</v>
      </c>
      <c r="C3397" t="s">
        <v>8146</v>
      </c>
      <c r="D3397" s="10">
        <v>7.2</v>
      </c>
    </row>
    <row r="3398" spans="1:4" x14ac:dyDescent="0.25">
      <c r="A3398" t="s">
        <v>1802</v>
      </c>
      <c r="B3398" t="s">
        <v>4013</v>
      </c>
      <c r="C3398" t="s">
        <v>4512</v>
      </c>
      <c r="D3398" s="10">
        <v>7.2</v>
      </c>
    </row>
    <row r="3399" spans="1:4" x14ac:dyDescent="0.25">
      <c r="A3399" t="s">
        <v>1802</v>
      </c>
      <c r="B3399" t="s">
        <v>4013</v>
      </c>
      <c r="C3399" t="s">
        <v>1165</v>
      </c>
      <c r="D3399" s="10">
        <v>7.2</v>
      </c>
    </row>
    <row r="3400" spans="1:4" x14ac:dyDescent="0.25">
      <c r="A3400" t="s">
        <v>901</v>
      </c>
      <c r="B3400" t="s">
        <v>4055</v>
      </c>
      <c r="C3400" t="s">
        <v>8145</v>
      </c>
      <c r="D3400" s="10">
        <v>7.2</v>
      </c>
    </row>
    <row r="3401" spans="1:4" x14ac:dyDescent="0.25">
      <c r="A3401" t="s">
        <v>901</v>
      </c>
      <c r="B3401" t="s">
        <v>4055</v>
      </c>
      <c r="C3401" t="s">
        <v>1165</v>
      </c>
      <c r="D3401" s="10">
        <v>7.2</v>
      </c>
    </row>
    <row r="3402" spans="1:4" x14ac:dyDescent="0.25">
      <c r="A3402" t="s">
        <v>901</v>
      </c>
      <c r="B3402" t="s">
        <v>4055</v>
      </c>
      <c r="C3402" t="s">
        <v>8143</v>
      </c>
      <c r="D3402" s="10">
        <v>7.2</v>
      </c>
    </row>
    <row r="3403" spans="1:4" x14ac:dyDescent="0.25">
      <c r="A3403" t="s">
        <v>901</v>
      </c>
      <c r="B3403" t="s">
        <v>4055</v>
      </c>
      <c r="C3403" t="s">
        <v>3509</v>
      </c>
      <c r="D3403" s="10">
        <v>7.2</v>
      </c>
    </row>
    <row r="3404" spans="1:4" x14ac:dyDescent="0.25">
      <c r="A3404" t="s">
        <v>2195</v>
      </c>
      <c r="B3404" t="s">
        <v>4057</v>
      </c>
      <c r="C3404" t="s">
        <v>4056</v>
      </c>
      <c r="D3404" s="10">
        <v>7.2</v>
      </c>
    </row>
    <row r="3405" spans="1:4" x14ac:dyDescent="0.25">
      <c r="A3405" t="s">
        <v>856</v>
      </c>
      <c r="B3405" t="s">
        <v>4065</v>
      </c>
      <c r="C3405" t="s">
        <v>2173</v>
      </c>
      <c r="D3405" s="10">
        <v>7.2</v>
      </c>
    </row>
    <row r="3406" spans="1:4" x14ac:dyDescent="0.25">
      <c r="A3406" t="s">
        <v>4121</v>
      </c>
      <c r="B3406" t="s">
        <v>4122</v>
      </c>
      <c r="C3406" t="s">
        <v>676</v>
      </c>
      <c r="D3406" s="10">
        <v>7.2</v>
      </c>
    </row>
    <row r="3407" spans="1:4" x14ac:dyDescent="0.25">
      <c r="A3407" t="s">
        <v>4121</v>
      </c>
      <c r="B3407" t="s">
        <v>4122</v>
      </c>
      <c r="C3407" t="s">
        <v>4056</v>
      </c>
      <c r="D3407" s="10">
        <v>7.2</v>
      </c>
    </row>
    <row r="3408" spans="1:4" x14ac:dyDescent="0.25">
      <c r="A3408" t="s">
        <v>4121</v>
      </c>
      <c r="B3408" t="s">
        <v>4122</v>
      </c>
      <c r="C3408" t="s">
        <v>6665</v>
      </c>
      <c r="D3408" s="10">
        <v>7.2</v>
      </c>
    </row>
    <row r="3409" spans="1:4" x14ac:dyDescent="0.25">
      <c r="A3409" t="s">
        <v>2790</v>
      </c>
      <c r="B3409" t="s">
        <v>4207</v>
      </c>
      <c r="C3409" t="s">
        <v>1165</v>
      </c>
      <c r="D3409" s="10">
        <v>7.2</v>
      </c>
    </row>
    <row r="3410" spans="1:4" x14ac:dyDescent="0.25">
      <c r="A3410" t="s">
        <v>2790</v>
      </c>
      <c r="B3410" t="s">
        <v>4207</v>
      </c>
      <c r="C3410" t="s">
        <v>6665</v>
      </c>
      <c r="D3410" s="10">
        <v>7.2</v>
      </c>
    </row>
    <row r="3411" spans="1:4" x14ac:dyDescent="0.25">
      <c r="A3411" t="s">
        <v>4213</v>
      </c>
      <c r="B3411" t="s">
        <v>4214</v>
      </c>
      <c r="C3411" t="s">
        <v>1165</v>
      </c>
      <c r="D3411" s="10">
        <v>7.2</v>
      </c>
    </row>
    <row r="3412" spans="1:4" x14ac:dyDescent="0.25">
      <c r="A3412" t="s">
        <v>4220</v>
      </c>
      <c r="B3412" t="s">
        <v>4221</v>
      </c>
      <c r="C3412" t="s">
        <v>1165</v>
      </c>
      <c r="D3412" s="10">
        <v>7.2</v>
      </c>
    </row>
    <row r="3413" spans="1:4" x14ac:dyDescent="0.25">
      <c r="A3413" t="s">
        <v>4220</v>
      </c>
      <c r="B3413" t="s">
        <v>4221</v>
      </c>
      <c r="C3413" t="s">
        <v>6665</v>
      </c>
      <c r="D3413" s="10">
        <v>7.2</v>
      </c>
    </row>
    <row r="3414" spans="1:4" x14ac:dyDescent="0.25">
      <c r="A3414" t="s">
        <v>1984</v>
      </c>
      <c r="B3414" t="s">
        <v>4237</v>
      </c>
      <c r="C3414" t="s">
        <v>449</v>
      </c>
      <c r="D3414" s="10">
        <v>7.2</v>
      </c>
    </row>
    <row r="3415" spans="1:4" x14ac:dyDescent="0.25">
      <c r="A3415" t="s">
        <v>1984</v>
      </c>
      <c r="B3415" t="s">
        <v>4237</v>
      </c>
      <c r="C3415" t="s">
        <v>317</v>
      </c>
      <c r="D3415" s="10">
        <v>7.2</v>
      </c>
    </row>
    <row r="3416" spans="1:4" x14ac:dyDescent="0.25">
      <c r="A3416" t="s">
        <v>1984</v>
      </c>
      <c r="B3416" t="s">
        <v>4237</v>
      </c>
      <c r="C3416" t="s">
        <v>428</v>
      </c>
      <c r="D3416" s="10">
        <v>7.2</v>
      </c>
    </row>
    <row r="3417" spans="1:4" x14ac:dyDescent="0.25">
      <c r="A3417" t="s">
        <v>4238</v>
      </c>
      <c r="B3417" t="s">
        <v>4239</v>
      </c>
      <c r="C3417" t="s">
        <v>1165</v>
      </c>
      <c r="D3417" s="10">
        <v>7.2</v>
      </c>
    </row>
    <row r="3418" spans="1:4" x14ac:dyDescent="0.25">
      <c r="A3418" t="s">
        <v>2049</v>
      </c>
      <c r="B3418" t="s">
        <v>4317</v>
      </c>
      <c r="C3418" t="s">
        <v>4512</v>
      </c>
      <c r="D3418" s="10">
        <v>7.2</v>
      </c>
    </row>
    <row r="3419" spans="1:4" x14ac:dyDescent="0.25">
      <c r="A3419" t="s">
        <v>2049</v>
      </c>
      <c r="B3419" t="s">
        <v>4317</v>
      </c>
      <c r="C3419" t="s">
        <v>1165</v>
      </c>
      <c r="D3419" s="10">
        <v>7.2</v>
      </c>
    </row>
    <row r="3420" spans="1:4" x14ac:dyDescent="0.25">
      <c r="A3420" t="s">
        <v>2049</v>
      </c>
      <c r="B3420" t="s">
        <v>4317</v>
      </c>
      <c r="C3420" t="s">
        <v>4056</v>
      </c>
      <c r="D3420" s="10">
        <v>7.2</v>
      </c>
    </row>
    <row r="3421" spans="1:4" x14ac:dyDescent="0.25">
      <c r="A3421" t="s">
        <v>4351</v>
      </c>
      <c r="B3421" t="s">
        <v>4352</v>
      </c>
      <c r="C3421" t="s">
        <v>1165</v>
      </c>
      <c r="D3421" s="10">
        <v>7.2</v>
      </c>
    </row>
    <row r="3422" spans="1:4" x14ac:dyDescent="0.25">
      <c r="A3422" t="s">
        <v>4351</v>
      </c>
      <c r="B3422" t="s">
        <v>4352</v>
      </c>
      <c r="C3422" t="s">
        <v>6665</v>
      </c>
      <c r="D3422" s="10">
        <v>7.2</v>
      </c>
    </row>
    <row r="3423" spans="1:4" x14ac:dyDescent="0.25">
      <c r="A3423" t="s">
        <v>4351</v>
      </c>
      <c r="B3423" t="s">
        <v>4352</v>
      </c>
      <c r="C3423" t="s">
        <v>8144</v>
      </c>
      <c r="D3423" s="10">
        <v>7.2</v>
      </c>
    </row>
    <row r="3424" spans="1:4" x14ac:dyDescent="0.25">
      <c r="A3424" t="s">
        <v>2790</v>
      </c>
      <c r="B3424" t="s">
        <v>4447</v>
      </c>
      <c r="C3424" t="s">
        <v>676</v>
      </c>
      <c r="D3424" s="10">
        <v>7.2</v>
      </c>
    </row>
    <row r="3425" spans="1:4" x14ac:dyDescent="0.25">
      <c r="A3425" t="s">
        <v>2790</v>
      </c>
      <c r="B3425" t="s">
        <v>4447</v>
      </c>
      <c r="C3425" t="s">
        <v>6665</v>
      </c>
      <c r="D3425" s="10">
        <v>7.2</v>
      </c>
    </row>
    <row r="3426" spans="1:4" x14ac:dyDescent="0.25">
      <c r="A3426" t="s">
        <v>4462</v>
      </c>
      <c r="B3426" t="s">
        <v>4463</v>
      </c>
      <c r="C3426" t="s">
        <v>1165</v>
      </c>
      <c r="D3426" s="10">
        <v>7.2</v>
      </c>
    </row>
    <row r="3427" spans="1:4" x14ac:dyDescent="0.25">
      <c r="A3427" t="s">
        <v>4462</v>
      </c>
      <c r="B3427" t="s">
        <v>4463</v>
      </c>
      <c r="C3427" t="s">
        <v>6665</v>
      </c>
      <c r="D3427" s="10">
        <v>7.2</v>
      </c>
    </row>
    <row r="3428" spans="1:4" x14ac:dyDescent="0.25">
      <c r="A3428" t="s">
        <v>4462</v>
      </c>
      <c r="B3428" t="s">
        <v>4463</v>
      </c>
      <c r="C3428" t="s">
        <v>4161</v>
      </c>
      <c r="D3428" s="10">
        <v>7.2</v>
      </c>
    </row>
    <row r="3429" spans="1:4" x14ac:dyDescent="0.25">
      <c r="A3429" t="s">
        <v>1690</v>
      </c>
      <c r="B3429" t="s">
        <v>4476</v>
      </c>
      <c r="C3429" t="s">
        <v>449</v>
      </c>
      <c r="D3429" s="10">
        <v>7.2</v>
      </c>
    </row>
    <row r="3430" spans="1:4" x14ac:dyDescent="0.25">
      <c r="A3430" t="s">
        <v>1690</v>
      </c>
      <c r="B3430" t="s">
        <v>4476</v>
      </c>
      <c r="C3430" t="s">
        <v>8145</v>
      </c>
      <c r="D3430" s="10">
        <v>7.2</v>
      </c>
    </row>
    <row r="3431" spans="1:4" x14ac:dyDescent="0.25">
      <c r="A3431" t="s">
        <v>1690</v>
      </c>
      <c r="B3431" t="s">
        <v>4476</v>
      </c>
      <c r="C3431" t="s">
        <v>3509</v>
      </c>
      <c r="D3431" s="10">
        <v>7.2</v>
      </c>
    </row>
    <row r="3432" spans="1:4" x14ac:dyDescent="0.25">
      <c r="A3432" t="s">
        <v>251</v>
      </c>
      <c r="B3432" t="s">
        <v>4539</v>
      </c>
      <c r="C3432" t="s">
        <v>4512</v>
      </c>
      <c r="D3432" s="10">
        <v>7.2</v>
      </c>
    </row>
    <row r="3433" spans="1:4" x14ac:dyDescent="0.25">
      <c r="A3433" t="s">
        <v>251</v>
      </c>
      <c r="B3433" t="s">
        <v>4539</v>
      </c>
      <c r="C3433" t="s">
        <v>1165</v>
      </c>
      <c r="D3433" s="10">
        <v>7.2</v>
      </c>
    </row>
    <row r="3434" spans="1:4" x14ac:dyDescent="0.25">
      <c r="A3434" t="s">
        <v>251</v>
      </c>
      <c r="B3434" t="s">
        <v>4539</v>
      </c>
      <c r="C3434" t="s">
        <v>8146</v>
      </c>
      <c r="D3434" s="10">
        <v>7.2</v>
      </c>
    </row>
    <row r="3435" spans="1:4" x14ac:dyDescent="0.25">
      <c r="A3435" t="s">
        <v>4438</v>
      </c>
      <c r="B3435" t="s">
        <v>4611</v>
      </c>
      <c r="C3435" t="s">
        <v>676</v>
      </c>
      <c r="D3435" s="10">
        <v>7.2</v>
      </c>
    </row>
    <row r="3436" spans="1:4" x14ac:dyDescent="0.25">
      <c r="A3436" t="s">
        <v>4438</v>
      </c>
      <c r="B3436" t="s">
        <v>4611</v>
      </c>
      <c r="C3436" t="s">
        <v>8145</v>
      </c>
      <c r="D3436" s="10">
        <v>7.2</v>
      </c>
    </row>
    <row r="3437" spans="1:4" x14ac:dyDescent="0.25">
      <c r="A3437" t="s">
        <v>2512</v>
      </c>
      <c r="B3437" t="s">
        <v>4633</v>
      </c>
      <c r="C3437" t="s">
        <v>676</v>
      </c>
      <c r="D3437" s="10">
        <v>7.2</v>
      </c>
    </row>
    <row r="3438" spans="1:4" x14ac:dyDescent="0.25">
      <c r="A3438" t="s">
        <v>2512</v>
      </c>
      <c r="B3438" t="s">
        <v>4633</v>
      </c>
      <c r="C3438" t="s">
        <v>1165</v>
      </c>
      <c r="D3438" s="10">
        <v>7.2</v>
      </c>
    </row>
    <row r="3439" spans="1:4" x14ac:dyDescent="0.25">
      <c r="A3439" t="s">
        <v>2512</v>
      </c>
      <c r="B3439" t="s">
        <v>4633</v>
      </c>
      <c r="C3439" t="s">
        <v>6665</v>
      </c>
      <c r="D3439" s="10">
        <v>7.2</v>
      </c>
    </row>
    <row r="3440" spans="1:4" x14ac:dyDescent="0.25">
      <c r="A3440" t="s">
        <v>1116</v>
      </c>
      <c r="B3440" t="s">
        <v>4654</v>
      </c>
      <c r="C3440" t="s">
        <v>2173</v>
      </c>
      <c r="D3440" s="10">
        <v>7.2</v>
      </c>
    </row>
    <row r="3441" spans="1:4" x14ac:dyDescent="0.25">
      <c r="A3441" t="s">
        <v>4869</v>
      </c>
      <c r="B3441" t="s">
        <v>4870</v>
      </c>
      <c r="C3441" t="s">
        <v>8145</v>
      </c>
      <c r="D3441" s="10">
        <v>7.2</v>
      </c>
    </row>
    <row r="3442" spans="1:4" x14ac:dyDescent="0.25">
      <c r="A3442" t="s">
        <v>4869</v>
      </c>
      <c r="B3442" t="s">
        <v>4870</v>
      </c>
      <c r="C3442" t="s">
        <v>1165</v>
      </c>
      <c r="D3442" s="10">
        <v>7.2</v>
      </c>
    </row>
    <row r="3443" spans="1:4" x14ac:dyDescent="0.25">
      <c r="A3443" t="s">
        <v>4869</v>
      </c>
      <c r="B3443" t="s">
        <v>4870</v>
      </c>
      <c r="C3443" t="s">
        <v>3509</v>
      </c>
      <c r="D3443" s="10">
        <v>7.2</v>
      </c>
    </row>
    <row r="3444" spans="1:4" x14ac:dyDescent="0.25">
      <c r="A3444" t="s">
        <v>974</v>
      </c>
      <c r="B3444" t="s">
        <v>4909</v>
      </c>
      <c r="C3444" t="s">
        <v>676</v>
      </c>
      <c r="D3444" s="10">
        <v>7.2</v>
      </c>
    </row>
    <row r="3445" spans="1:4" x14ac:dyDescent="0.25">
      <c r="A3445" t="s">
        <v>974</v>
      </c>
      <c r="B3445" t="s">
        <v>4909</v>
      </c>
      <c r="C3445" t="s">
        <v>428</v>
      </c>
      <c r="D3445" s="10">
        <v>7.2</v>
      </c>
    </row>
    <row r="3446" spans="1:4" x14ac:dyDescent="0.25">
      <c r="A3446" t="s">
        <v>974</v>
      </c>
      <c r="B3446" t="s">
        <v>4909</v>
      </c>
      <c r="C3446" t="s">
        <v>2173</v>
      </c>
      <c r="D3446" s="10">
        <v>7.2</v>
      </c>
    </row>
    <row r="3447" spans="1:4" x14ac:dyDescent="0.25">
      <c r="A3447" t="s">
        <v>2239</v>
      </c>
      <c r="B3447" t="s">
        <v>4915</v>
      </c>
      <c r="C3447" t="s">
        <v>317</v>
      </c>
      <c r="D3447" s="10">
        <v>7.2</v>
      </c>
    </row>
    <row r="3448" spans="1:4" x14ac:dyDescent="0.25">
      <c r="A3448" t="s">
        <v>2239</v>
      </c>
      <c r="B3448" t="s">
        <v>4915</v>
      </c>
      <c r="C3448" t="s">
        <v>8145</v>
      </c>
      <c r="D3448" s="10">
        <v>7.2</v>
      </c>
    </row>
    <row r="3449" spans="1:4" x14ac:dyDescent="0.25">
      <c r="A3449" t="s">
        <v>2239</v>
      </c>
      <c r="B3449" t="s">
        <v>4915</v>
      </c>
      <c r="C3449" t="s">
        <v>1165</v>
      </c>
      <c r="D3449" s="10">
        <v>7.2</v>
      </c>
    </row>
    <row r="3450" spans="1:4" x14ac:dyDescent="0.25">
      <c r="A3450" t="s">
        <v>2239</v>
      </c>
      <c r="B3450" t="s">
        <v>4915</v>
      </c>
      <c r="C3450" t="s">
        <v>8143</v>
      </c>
      <c r="D3450" s="10">
        <v>7.2</v>
      </c>
    </row>
    <row r="3451" spans="1:4" x14ac:dyDescent="0.25">
      <c r="A3451" t="s">
        <v>2239</v>
      </c>
      <c r="B3451" t="s">
        <v>4915</v>
      </c>
      <c r="C3451" t="s">
        <v>3509</v>
      </c>
      <c r="D3451" s="10">
        <v>7.2</v>
      </c>
    </row>
    <row r="3452" spans="1:4" x14ac:dyDescent="0.25">
      <c r="A3452" t="s">
        <v>4925</v>
      </c>
      <c r="B3452" t="s">
        <v>4926</v>
      </c>
      <c r="C3452" t="s">
        <v>676</v>
      </c>
      <c r="D3452" s="10">
        <v>7.2</v>
      </c>
    </row>
    <row r="3453" spans="1:4" x14ac:dyDescent="0.25">
      <c r="A3453" t="s">
        <v>4925</v>
      </c>
      <c r="B3453" t="s">
        <v>4926</v>
      </c>
      <c r="C3453" t="s">
        <v>8144</v>
      </c>
      <c r="D3453" s="10">
        <v>7.2</v>
      </c>
    </row>
    <row r="3454" spans="1:4" x14ac:dyDescent="0.25">
      <c r="A3454" t="s">
        <v>1649</v>
      </c>
      <c r="B3454" t="s">
        <v>5059</v>
      </c>
      <c r="C3454" t="s">
        <v>8145</v>
      </c>
      <c r="D3454" s="10">
        <v>7.2</v>
      </c>
    </row>
    <row r="3455" spans="1:4" x14ac:dyDescent="0.25">
      <c r="A3455" t="s">
        <v>1649</v>
      </c>
      <c r="B3455" t="s">
        <v>5059</v>
      </c>
      <c r="C3455" t="s">
        <v>1165</v>
      </c>
      <c r="D3455" s="10">
        <v>7.2</v>
      </c>
    </row>
    <row r="3456" spans="1:4" x14ac:dyDescent="0.25">
      <c r="A3456" t="s">
        <v>1835</v>
      </c>
      <c r="B3456" t="s">
        <v>5062</v>
      </c>
      <c r="C3456" t="s">
        <v>2173</v>
      </c>
      <c r="D3456" s="10">
        <v>7.2</v>
      </c>
    </row>
    <row r="3457" spans="1:4" x14ac:dyDescent="0.25">
      <c r="A3457" t="s">
        <v>1835</v>
      </c>
      <c r="B3457" t="s">
        <v>5062</v>
      </c>
      <c r="C3457" t="s">
        <v>4161</v>
      </c>
      <c r="D3457" s="10">
        <v>7.2</v>
      </c>
    </row>
    <row r="3458" spans="1:4" x14ac:dyDescent="0.25">
      <c r="A3458" t="s">
        <v>1835</v>
      </c>
      <c r="B3458" t="s">
        <v>5062</v>
      </c>
      <c r="C3458" t="s">
        <v>3509</v>
      </c>
      <c r="D3458" s="10">
        <v>7.2</v>
      </c>
    </row>
    <row r="3459" spans="1:4" x14ac:dyDescent="0.25">
      <c r="A3459" t="s">
        <v>64</v>
      </c>
      <c r="B3459" t="s">
        <v>5175</v>
      </c>
      <c r="C3459" t="s">
        <v>1165</v>
      </c>
      <c r="D3459" s="10">
        <v>7.2</v>
      </c>
    </row>
    <row r="3460" spans="1:4" x14ac:dyDescent="0.25">
      <c r="A3460" t="s">
        <v>64</v>
      </c>
      <c r="B3460" t="s">
        <v>5175</v>
      </c>
      <c r="C3460" t="s">
        <v>6665</v>
      </c>
      <c r="D3460" s="10">
        <v>7.2</v>
      </c>
    </row>
    <row r="3461" spans="1:4" x14ac:dyDescent="0.25">
      <c r="A3461" t="s">
        <v>3429</v>
      </c>
      <c r="B3461" t="s">
        <v>5179</v>
      </c>
      <c r="C3461" t="s">
        <v>1165</v>
      </c>
      <c r="D3461" s="10">
        <v>7.2</v>
      </c>
    </row>
    <row r="3462" spans="1:4" x14ac:dyDescent="0.25">
      <c r="A3462" t="s">
        <v>3429</v>
      </c>
      <c r="B3462" t="s">
        <v>5179</v>
      </c>
      <c r="C3462" t="s">
        <v>6665</v>
      </c>
      <c r="D3462" s="10">
        <v>7.2</v>
      </c>
    </row>
    <row r="3463" spans="1:4" x14ac:dyDescent="0.25">
      <c r="A3463" t="s">
        <v>5187</v>
      </c>
      <c r="B3463" t="s">
        <v>5188</v>
      </c>
      <c r="C3463" t="s">
        <v>8145</v>
      </c>
      <c r="D3463" s="10">
        <v>7.2</v>
      </c>
    </row>
    <row r="3464" spans="1:4" x14ac:dyDescent="0.25">
      <c r="A3464" t="s">
        <v>5187</v>
      </c>
      <c r="B3464" t="s">
        <v>5188</v>
      </c>
      <c r="C3464" t="s">
        <v>1165</v>
      </c>
      <c r="D3464" s="10">
        <v>7.2</v>
      </c>
    </row>
    <row r="3465" spans="1:4" x14ac:dyDescent="0.25">
      <c r="A3465" t="s">
        <v>5187</v>
      </c>
      <c r="B3465" t="s">
        <v>5188</v>
      </c>
      <c r="C3465" t="s">
        <v>3509</v>
      </c>
      <c r="D3465" s="10">
        <v>7.2</v>
      </c>
    </row>
    <row r="3466" spans="1:4" x14ac:dyDescent="0.25">
      <c r="A3466" t="s">
        <v>5330</v>
      </c>
      <c r="B3466" t="s">
        <v>5331</v>
      </c>
      <c r="C3466" t="s">
        <v>676</v>
      </c>
      <c r="D3466" s="10">
        <v>7.2</v>
      </c>
    </row>
    <row r="3467" spans="1:4" x14ac:dyDescent="0.25">
      <c r="A3467" t="s">
        <v>5330</v>
      </c>
      <c r="B3467" t="s">
        <v>5331</v>
      </c>
      <c r="C3467" t="s">
        <v>1165</v>
      </c>
      <c r="D3467" s="10">
        <v>7.2</v>
      </c>
    </row>
    <row r="3468" spans="1:4" x14ac:dyDescent="0.25">
      <c r="A3468" t="s">
        <v>448</v>
      </c>
      <c r="B3468" t="s">
        <v>5383</v>
      </c>
      <c r="C3468" t="s">
        <v>676</v>
      </c>
      <c r="D3468" s="10">
        <v>7.2</v>
      </c>
    </row>
    <row r="3469" spans="1:4" x14ac:dyDescent="0.25">
      <c r="A3469" t="s">
        <v>448</v>
      </c>
      <c r="B3469" t="s">
        <v>5383</v>
      </c>
      <c r="C3469" t="s">
        <v>428</v>
      </c>
      <c r="D3469" s="10">
        <v>7.2</v>
      </c>
    </row>
    <row r="3470" spans="1:4" x14ac:dyDescent="0.25">
      <c r="A3470" t="s">
        <v>448</v>
      </c>
      <c r="B3470" t="s">
        <v>5383</v>
      </c>
      <c r="C3470" t="s">
        <v>2173</v>
      </c>
      <c r="D3470" s="10">
        <v>7.2</v>
      </c>
    </row>
    <row r="3471" spans="1:4" x14ac:dyDescent="0.25">
      <c r="A3471" t="s">
        <v>5401</v>
      </c>
      <c r="B3471" t="s">
        <v>5402</v>
      </c>
      <c r="C3471" t="s">
        <v>449</v>
      </c>
      <c r="D3471" s="10">
        <v>7.2</v>
      </c>
    </row>
    <row r="3472" spans="1:4" x14ac:dyDescent="0.25">
      <c r="A3472" t="s">
        <v>5401</v>
      </c>
      <c r="B3472" t="s">
        <v>5402</v>
      </c>
      <c r="C3472" t="s">
        <v>1165</v>
      </c>
      <c r="D3472" s="10">
        <v>7.2</v>
      </c>
    </row>
    <row r="3473" spans="1:4" x14ac:dyDescent="0.25">
      <c r="A3473" t="s">
        <v>2118</v>
      </c>
      <c r="B3473" t="s">
        <v>2120</v>
      </c>
      <c r="C3473" t="s">
        <v>449</v>
      </c>
      <c r="D3473" s="10">
        <v>7.2</v>
      </c>
    </row>
    <row r="3474" spans="1:4" x14ac:dyDescent="0.25">
      <c r="A3474" t="s">
        <v>2118</v>
      </c>
      <c r="B3474" t="s">
        <v>2120</v>
      </c>
      <c r="C3474" t="s">
        <v>1165</v>
      </c>
      <c r="D3474" s="10">
        <v>7.2</v>
      </c>
    </row>
    <row r="3475" spans="1:4" x14ac:dyDescent="0.25">
      <c r="A3475" t="s">
        <v>2118</v>
      </c>
      <c r="B3475" t="s">
        <v>2120</v>
      </c>
      <c r="C3475" t="s">
        <v>6133</v>
      </c>
      <c r="D3475" s="10">
        <v>7.2</v>
      </c>
    </row>
    <row r="3476" spans="1:4" x14ac:dyDescent="0.25">
      <c r="A3476" t="s">
        <v>2118</v>
      </c>
      <c r="B3476" t="s">
        <v>2120</v>
      </c>
      <c r="C3476" t="s">
        <v>8144</v>
      </c>
      <c r="D3476" s="10">
        <v>7.2</v>
      </c>
    </row>
    <row r="3477" spans="1:4" x14ac:dyDescent="0.25">
      <c r="A3477" t="s">
        <v>5414</v>
      </c>
      <c r="B3477" t="s">
        <v>5415</v>
      </c>
      <c r="C3477" t="s">
        <v>4512</v>
      </c>
      <c r="D3477" s="10">
        <v>7.2</v>
      </c>
    </row>
    <row r="3478" spans="1:4" x14ac:dyDescent="0.25">
      <c r="A3478" t="s">
        <v>5414</v>
      </c>
      <c r="B3478" t="s">
        <v>5415</v>
      </c>
      <c r="C3478" t="s">
        <v>1165</v>
      </c>
      <c r="D3478" s="10">
        <v>7.2</v>
      </c>
    </row>
    <row r="3479" spans="1:4" x14ac:dyDescent="0.25">
      <c r="A3479" t="s">
        <v>5414</v>
      </c>
      <c r="B3479" t="s">
        <v>5415</v>
      </c>
      <c r="C3479" t="s">
        <v>7682</v>
      </c>
      <c r="D3479" s="10">
        <v>7.2</v>
      </c>
    </row>
    <row r="3480" spans="1:4" x14ac:dyDescent="0.25">
      <c r="A3480" t="s">
        <v>5414</v>
      </c>
      <c r="B3480" t="s">
        <v>5415</v>
      </c>
      <c r="C3480" t="s">
        <v>6665</v>
      </c>
      <c r="D3480" s="10">
        <v>7.2</v>
      </c>
    </row>
    <row r="3481" spans="1:4" x14ac:dyDescent="0.25">
      <c r="A3481" t="s">
        <v>5490</v>
      </c>
      <c r="B3481" t="s">
        <v>5491</v>
      </c>
      <c r="C3481" t="s">
        <v>676</v>
      </c>
      <c r="D3481" s="10">
        <v>7.2</v>
      </c>
    </row>
    <row r="3482" spans="1:4" x14ac:dyDescent="0.25">
      <c r="A3482" t="s">
        <v>5490</v>
      </c>
      <c r="B3482" t="s">
        <v>5491</v>
      </c>
      <c r="C3482" t="s">
        <v>1165</v>
      </c>
      <c r="D3482" s="10">
        <v>7.2</v>
      </c>
    </row>
    <row r="3483" spans="1:4" x14ac:dyDescent="0.25">
      <c r="A3483" t="s">
        <v>5490</v>
      </c>
      <c r="B3483" t="s">
        <v>5491</v>
      </c>
      <c r="C3483" t="s">
        <v>6665</v>
      </c>
      <c r="D3483" s="10">
        <v>7.2</v>
      </c>
    </row>
    <row r="3484" spans="1:4" x14ac:dyDescent="0.25">
      <c r="A3484" t="s">
        <v>3274</v>
      </c>
      <c r="B3484" t="s">
        <v>5492</v>
      </c>
      <c r="C3484" t="s">
        <v>4512</v>
      </c>
      <c r="D3484" s="10">
        <v>7.2</v>
      </c>
    </row>
    <row r="3485" spans="1:4" x14ac:dyDescent="0.25">
      <c r="A3485" t="s">
        <v>3274</v>
      </c>
      <c r="B3485" t="s">
        <v>5492</v>
      </c>
      <c r="C3485" t="s">
        <v>676</v>
      </c>
      <c r="D3485" s="10">
        <v>7.2</v>
      </c>
    </row>
    <row r="3486" spans="1:4" x14ac:dyDescent="0.25">
      <c r="A3486" t="s">
        <v>3274</v>
      </c>
      <c r="B3486" t="s">
        <v>5492</v>
      </c>
      <c r="C3486" t="s">
        <v>1165</v>
      </c>
      <c r="D3486" s="10">
        <v>7.2</v>
      </c>
    </row>
    <row r="3487" spans="1:4" x14ac:dyDescent="0.25">
      <c r="A3487" t="s">
        <v>3274</v>
      </c>
      <c r="B3487" t="s">
        <v>5492</v>
      </c>
      <c r="C3487" t="s">
        <v>7682</v>
      </c>
      <c r="D3487" s="10">
        <v>7.2</v>
      </c>
    </row>
    <row r="3488" spans="1:4" x14ac:dyDescent="0.25">
      <c r="A3488" t="s">
        <v>5506</v>
      </c>
      <c r="B3488" t="s">
        <v>5507</v>
      </c>
      <c r="C3488" t="s">
        <v>1165</v>
      </c>
      <c r="D3488" s="10">
        <v>7.2</v>
      </c>
    </row>
    <row r="3489" spans="1:4" x14ac:dyDescent="0.25">
      <c r="A3489" t="s">
        <v>5506</v>
      </c>
      <c r="B3489" t="s">
        <v>5507</v>
      </c>
      <c r="C3489" t="s">
        <v>6665</v>
      </c>
      <c r="D3489" s="10">
        <v>7.2</v>
      </c>
    </row>
    <row r="3490" spans="1:4" x14ac:dyDescent="0.25">
      <c r="A3490" t="s">
        <v>3206</v>
      </c>
      <c r="B3490" t="s">
        <v>5557</v>
      </c>
      <c r="C3490" t="s">
        <v>8145</v>
      </c>
      <c r="D3490" s="10">
        <v>7.2</v>
      </c>
    </row>
    <row r="3491" spans="1:4" x14ac:dyDescent="0.25">
      <c r="A3491" t="s">
        <v>3206</v>
      </c>
      <c r="B3491" t="s">
        <v>5557</v>
      </c>
      <c r="C3491" t="s">
        <v>1165</v>
      </c>
      <c r="D3491" s="10">
        <v>7.2</v>
      </c>
    </row>
    <row r="3492" spans="1:4" x14ac:dyDescent="0.25">
      <c r="A3492" t="s">
        <v>3206</v>
      </c>
      <c r="B3492" t="s">
        <v>5557</v>
      </c>
      <c r="C3492" t="s">
        <v>8143</v>
      </c>
      <c r="D3492" s="10">
        <v>7.2</v>
      </c>
    </row>
    <row r="3493" spans="1:4" x14ac:dyDescent="0.25">
      <c r="A3493" t="s">
        <v>3206</v>
      </c>
      <c r="B3493" t="s">
        <v>5557</v>
      </c>
      <c r="C3493" t="s">
        <v>3509</v>
      </c>
      <c r="D3493" s="10">
        <v>7.2</v>
      </c>
    </row>
    <row r="3494" spans="1:4" x14ac:dyDescent="0.25">
      <c r="A3494" t="s">
        <v>5585</v>
      </c>
      <c r="B3494" t="s">
        <v>5586</v>
      </c>
      <c r="C3494" t="s">
        <v>449</v>
      </c>
      <c r="D3494" s="10">
        <v>7.2</v>
      </c>
    </row>
    <row r="3495" spans="1:4" x14ac:dyDescent="0.25">
      <c r="A3495" t="s">
        <v>5585</v>
      </c>
      <c r="B3495" t="s">
        <v>5586</v>
      </c>
      <c r="C3495" t="s">
        <v>8145</v>
      </c>
      <c r="D3495" s="10">
        <v>7.2</v>
      </c>
    </row>
    <row r="3496" spans="1:4" x14ac:dyDescent="0.25">
      <c r="A3496" t="s">
        <v>5585</v>
      </c>
      <c r="B3496" t="s">
        <v>5586</v>
      </c>
      <c r="C3496" t="s">
        <v>1165</v>
      </c>
      <c r="D3496" s="10">
        <v>7.2</v>
      </c>
    </row>
    <row r="3497" spans="1:4" x14ac:dyDescent="0.25">
      <c r="A3497" t="s">
        <v>5585</v>
      </c>
      <c r="B3497" t="s">
        <v>5586</v>
      </c>
      <c r="C3497" t="s">
        <v>3509</v>
      </c>
      <c r="D3497" s="10">
        <v>7.2</v>
      </c>
    </row>
    <row r="3498" spans="1:4" x14ac:dyDescent="0.25">
      <c r="A3498" t="s">
        <v>5602</v>
      </c>
      <c r="B3498" t="s">
        <v>5603</v>
      </c>
      <c r="C3498" t="s">
        <v>676</v>
      </c>
      <c r="D3498" s="10">
        <v>7.2</v>
      </c>
    </row>
    <row r="3499" spans="1:4" x14ac:dyDescent="0.25">
      <c r="A3499" t="s">
        <v>5602</v>
      </c>
      <c r="B3499" t="s">
        <v>5603</v>
      </c>
      <c r="C3499" t="s">
        <v>1165</v>
      </c>
      <c r="D3499" s="10">
        <v>7.2</v>
      </c>
    </row>
    <row r="3500" spans="1:4" x14ac:dyDescent="0.25">
      <c r="A3500" t="s">
        <v>5602</v>
      </c>
      <c r="B3500" t="s">
        <v>5603</v>
      </c>
      <c r="C3500" t="s">
        <v>6665</v>
      </c>
      <c r="D3500" s="10">
        <v>7.2</v>
      </c>
    </row>
    <row r="3501" spans="1:4" x14ac:dyDescent="0.25">
      <c r="A3501" t="s">
        <v>1666</v>
      </c>
      <c r="B3501" t="s">
        <v>5607</v>
      </c>
      <c r="C3501" t="s">
        <v>449</v>
      </c>
      <c r="D3501" s="10">
        <v>7.2</v>
      </c>
    </row>
    <row r="3502" spans="1:4" x14ac:dyDescent="0.25">
      <c r="A3502" t="s">
        <v>1666</v>
      </c>
      <c r="B3502" t="s">
        <v>5607</v>
      </c>
      <c r="C3502" t="s">
        <v>8145</v>
      </c>
      <c r="D3502" s="10">
        <v>7.2</v>
      </c>
    </row>
    <row r="3503" spans="1:4" x14ac:dyDescent="0.25">
      <c r="A3503" t="s">
        <v>1666</v>
      </c>
      <c r="B3503" t="s">
        <v>5607</v>
      </c>
      <c r="C3503" t="s">
        <v>3509</v>
      </c>
      <c r="D3503" s="10">
        <v>7.2</v>
      </c>
    </row>
    <row r="3504" spans="1:4" x14ac:dyDescent="0.25">
      <c r="A3504" t="s">
        <v>2656</v>
      </c>
      <c r="B3504" t="s">
        <v>5612</v>
      </c>
      <c r="C3504" t="s">
        <v>317</v>
      </c>
      <c r="D3504" s="10">
        <v>7.2</v>
      </c>
    </row>
    <row r="3505" spans="1:4" x14ac:dyDescent="0.25">
      <c r="A3505" t="s">
        <v>2656</v>
      </c>
      <c r="B3505" t="s">
        <v>5612</v>
      </c>
      <c r="C3505" t="s">
        <v>2173</v>
      </c>
      <c r="D3505" s="10">
        <v>7.2</v>
      </c>
    </row>
    <row r="3506" spans="1:4" x14ac:dyDescent="0.25">
      <c r="A3506" t="s">
        <v>2656</v>
      </c>
      <c r="B3506" t="s">
        <v>5612</v>
      </c>
      <c r="C3506" t="s">
        <v>3509</v>
      </c>
      <c r="D3506" s="10">
        <v>7.2</v>
      </c>
    </row>
    <row r="3507" spans="1:4" x14ac:dyDescent="0.25">
      <c r="A3507" t="s">
        <v>5571</v>
      </c>
      <c r="B3507" t="s">
        <v>5658</v>
      </c>
      <c r="C3507" t="s">
        <v>1165</v>
      </c>
      <c r="D3507" s="10">
        <v>7.2</v>
      </c>
    </row>
    <row r="3508" spans="1:4" x14ac:dyDescent="0.25">
      <c r="A3508" t="s">
        <v>5571</v>
      </c>
      <c r="B3508" t="s">
        <v>5658</v>
      </c>
      <c r="C3508" t="s">
        <v>6665</v>
      </c>
      <c r="D3508" s="10">
        <v>7.2</v>
      </c>
    </row>
    <row r="3509" spans="1:4" x14ac:dyDescent="0.25">
      <c r="A3509" t="s">
        <v>5695</v>
      </c>
      <c r="B3509" t="s">
        <v>5696</v>
      </c>
      <c r="C3509" t="s">
        <v>1165</v>
      </c>
      <c r="D3509" s="10">
        <v>7.2</v>
      </c>
    </row>
    <row r="3510" spans="1:4" x14ac:dyDescent="0.25">
      <c r="A3510" t="s">
        <v>5695</v>
      </c>
      <c r="B3510" t="s">
        <v>5696</v>
      </c>
      <c r="C3510" t="s">
        <v>6665</v>
      </c>
      <c r="D3510" s="10">
        <v>7.2</v>
      </c>
    </row>
    <row r="3511" spans="1:4" x14ac:dyDescent="0.25">
      <c r="A3511" t="s">
        <v>5721</v>
      </c>
      <c r="B3511" t="s">
        <v>5722</v>
      </c>
      <c r="C3511" t="s">
        <v>676</v>
      </c>
      <c r="D3511" s="10">
        <v>7.2</v>
      </c>
    </row>
    <row r="3512" spans="1:4" x14ac:dyDescent="0.25">
      <c r="A3512" t="s">
        <v>5721</v>
      </c>
      <c r="B3512" t="s">
        <v>5722</v>
      </c>
      <c r="C3512" t="s">
        <v>1165</v>
      </c>
      <c r="D3512" s="10">
        <v>7.2</v>
      </c>
    </row>
    <row r="3513" spans="1:4" x14ac:dyDescent="0.25">
      <c r="A3513" t="s">
        <v>2464</v>
      </c>
      <c r="B3513" t="s">
        <v>5729</v>
      </c>
      <c r="C3513" t="s">
        <v>4161</v>
      </c>
      <c r="D3513" s="10">
        <v>7.2</v>
      </c>
    </row>
    <row r="3514" spans="1:4" x14ac:dyDescent="0.25">
      <c r="A3514" t="s">
        <v>2464</v>
      </c>
      <c r="B3514" t="s">
        <v>5729</v>
      </c>
      <c r="C3514" t="s">
        <v>3509</v>
      </c>
      <c r="D3514" s="10">
        <v>7.2</v>
      </c>
    </row>
    <row r="3515" spans="1:4" x14ac:dyDescent="0.25">
      <c r="A3515" t="s">
        <v>5743</v>
      </c>
      <c r="B3515" t="s">
        <v>5744</v>
      </c>
      <c r="C3515" t="s">
        <v>1165</v>
      </c>
      <c r="D3515" s="10">
        <v>7.2</v>
      </c>
    </row>
    <row r="3516" spans="1:4" x14ac:dyDescent="0.25">
      <c r="A3516" t="s">
        <v>5743</v>
      </c>
      <c r="B3516" t="s">
        <v>5744</v>
      </c>
      <c r="C3516" t="s">
        <v>6665</v>
      </c>
      <c r="D3516" s="10">
        <v>7.2</v>
      </c>
    </row>
    <row r="3517" spans="1:4" x14ac:dyDescent="0.25">
      <c r="A3517" t="s">
        <v>5743</v>
      </c>
      <c r="B3517" t="s">
        <v>5744</v>
      </c>
      <c r="C3517" t="s">
        <v>8146</v>
      </c>
      <c r="D3517" s="10">
        <v>7.2</v>
      </c>
    </row>
    <row r="3518" spans="1:4" x14ac:dyDescent="0.25">
      <c r="A3518" t="s">
        <v>2416</v>
      </c>
      <c r="B3518" t="s">
        <v>5755</v>
      </c>
      <c r="C3518" t="s">
        <v>676</v>
      </c>
      <c r="D3518" s="10">
        <v>7.2</v>
      </c>
    </row>
    <row r="3519" spans="1:4" x14ac:dyDescent="0.25">
      <c r="A3519" t="s">
        <v>2416</v>
      </c>
      <c r="B3519" t="s">
        <v>5755</v>
      </c>
      <c r="C3519" t="s">
        <v>6665</v>
      </c>
      <c r="D3519" s="10">
        <v>7.2</v>
      </c>
    </row>
    <row r="3520" spans="1:4" x14ac:dyDescent="0.25">
      <c r="A3520" t="s">
        <v>4547</v>
      </c>
      <c r="B3520" t="s">
        <v>5757</v>
      </c>
      <c r="C3520" t="s">
        <v>5888</v>
      </c>
      <c r="D3520" s="10">
        <v>7.2</v>
      </c>
    </row>
    <row r="3521" spans="1:4" x14ac:dyDescent="0.25">
      <c r="A3521" t="s">
        <v>4547</v>
      </c>
      <c r="B3521" t="s">
        <v>5757</v>
      </c>
      <c r="C3521" t="s">
        <v>6665</v>
      </c>
      <c r="D3521" s="10">
        <v>7.2</v>
      </c>
    </row>
    <row r="3522" spans="1:4" x14ac:dyDescent="0.25">
      <c r="A3522" t="s">
        <v>1824</v>
      </c>
      <c r="B3522" t="s">
        <v>5783</v>
      </c>
      <c r="C3522" t="s">
        <v>449</v>
      </c>
      <c r="D3522" s="10">
        <v>7.2</v>
      </c>
    </row>
    <row r="3523" spans="1:4" x14ac:dyDescent="0.25">
      <c r="A3523" t="s">
        <v>1824</v>
      </c>
      <c r="B3523" t="s">
        <v>5783</v>
      </c>
      <c r="C3523" t="s">
        <v>4161</v>
      </c>
      <c r="D3523" s="10">
        <v>7.2</v>
      </c>
    </row>
    <row r="3524" spans="1:4" x14ac:dyDescent="0.25">
      <c r="A3524" t="s">
        <v>2271</v>
      </c>
      <c r="B3524" t="s">
        <v>5814</v>
      </c>
      <c r="C3524" t="s">
        <v>1165</v>
      </c>
      <c r="D3524" s="10">
        <v>7.2</v>
      </c>
    </row>
    <row r="3525" spans="1:4" x14ac:dyDescent="0.25">
      <c r="A3525" t="s">
        <v>2271</v>
      </c>
      <c r="B3525" t="s">
        <v>5814</v>
      </c>
      <c r="C3525" t="s">
        <v>6665</v>
      </c>
      <c r="D3525" s="10">
        <v>7.2</v>
      </c>
    </row>
    <row r="3526" spans="1:4" x14ac:dyDescent="0.25">
      <c r="A3526" t="s">
        <v>3765</v>
      </c>
      <c r="B3526" t="s">
        <v>5827</v>
      </c>
      <c r="C3526" t="s">
        <v>1165</v>
      </c>
      <c r="D3526" s="10">
        <v>7.2</v>
      </c>
    </row>
    <row r="3527" spans="1:4" x14ac:dyDescent="0.25">
      <c r="A3527" t="s">
        <v>3765</v>
      </c>
      <c r="B3527" t="s">
        <v>5827</v>
      </c>
      <c r="C3527" t="s">
        <v>7682</v>
      </c>
      <c r="D3527" s="10">
        <v>7.2</v>
      </c>
    </row>
    <row r="3528" spans="1:4" x14ac:dyDescent="0.25">
      <c r="A3528" t="s">
        <v>5854</v>
      </c>
      <c r="B3528" t="s">
        <v>5855</v>
      </c>
      <c r="C3528" t="s">
        <v>676</v>
      </c>
      <c r="D3528" s="10">
        <v>7.2</v>
      </c>
    </row>
    <row r="3529" spans="1:4" x14ac:dyDescent="0.25">
      <c r="A3529" t="s">
        <v>5854</v>
      </c>
      <c r="B3529" t="s">
        <v>5855</v>
      </c>
      <c r="C3529" t="s">
        <v>8145</v>
      </c>
      <c r="D3529" s="10">
        <v>7.2</v>
      </c>
    </row>
    <row r="3530" spans="1:4" x14ac:dyDescent="0.25">
      <c r="A3530" t="s">
        <v>5854</v>
      </c>
      <c r="B3530" t="s">
        <v>5855</v>
      </c>
      <c r="C3530" t="s">
        <v>1165</v>
      </c>
      <c r="D3530" s="10">
        <v>7.2</v>
      </c>
    </row>
    <row r="3531" spans="1:4" x14ac:dyDescent="0.25">
      <c r="A3531" t="s">
        <v>5261</v>
      </c>
      <c r="B3531" t="s">
        <v>5861</v>
      </c>
      <c r="C3531" t="s">
        <v>1165</v>
      </c>
      <c r="D3531" s="10">
        <v>7.2</v>
      </c>
    </row>
    <row r="3532" spans="1:4" x14ac:dyDescent="0.25">
      <c r="A3532" t="s">
        <v>5261</v>
      </c>
      <c r="B3532" t="s">
        <v>5861</v>
      </c>
      <c r="C3532" t="s">
        <v>6133</v>
      </c>
      <c r="D3532" s="10">
        <v>7.2</v>
      </c>
    </row>
    <row r="3533" spans="1:4" x14ac:dyDescent="0.25">
      <c r="A3533" t="s">
        <v>2628</v>
      </c>
      <c r="B3533" t="s">
        <v>5891</v>
      </c>
      <c r="C3533" t="s">
        <v>4512</v>
      </c>
      <c r="D3533" s="10">
        <v>7.2</v>
      </c>
    </row>
    <row r="3534" spans="1:4" x14ac:dyDescent="0.25">
      <c r="A3534" t="s">
        <v>2628</v>
      </c>
      <c r="B3534" t="s">
        <v>5891</v>
      </c>
      <c r="C3534" t="s">
        <v>1165</v>
      </c>
      <c r="D3534" s="10">
        <v>7.2</v>
      </c>
    </row>
    <row r="3535" spans="1:4" x14ac:dyDescent="0.25">
      <c r="A3535" t="s">
        <v>2628</v>
      </c>
      <c r="B3535" t="s">
        <v>5891</v>
      </c>
      <c r="C3535" t="s">
        <v>8144</v>
      </c>
      <c r="D3535" s="10">
        <v>7.2</v>
      </c>
    </row>
    <row r="3536" spans="1:4" x14ac:dyDescent="0.25">
      <c r="A3536" t="s">
        <v>5912</v>
      </c>
      <c r="B3536" t="s">
        <v>5913</v>
      </c>
      <c r="C3536" t="s">
        <v>676</v>
      </c>
      <c r="D3536" s="10">
        <v>7.2</v>
      </c>
    </row>
    <row r="3537" spans="1:4" x14ac:dyDescent="0.25">
      <c r="A3537" t="s">
        <v>5912</v>
      </c>
      <c r="B3537" t="s">
        <v>5913</v>
      </c>
      <c r="C3537" t="s">
        <v>1165</v>
      </c>
      <c r="D3537" s="10">
        <v>7.2</v>
      </c>
    </row>
    <row r="3538" spans="1:4" x14ac:dyDescent="0.25">
      <c r="A3538" t="s">
        <v>3256</v>
      </c>
      <c r="B3538" t="s">
        <v>5962</v>
      </c>
      <c r="C3538" t="s">
        <v>317</v>
      </c>
      <c r="D3538" s="10">
        <v>7.2</v>
      </c>
    </row>
    <row r="3539" spans="1:4" x14ac:dyDescent="0.25">
      <c r="A3539" t="s">
        <v>3256</v>
      </c>
      <c r="B3539" t="s">
        <v>5962</v>
      </c>
      <c r="C3539" t="s">
        <v>1165</v>
      </c>
      <c r="D3539" s="10">
        <v>7.2</v>
      </c>
    </row>
    <row r="3540" spans="1:4" x14ac:dyDescent="0.25">
      <c r="A3540" t="s">
        <v>3256</v>
      </c>
      <c r="B3540" t="s">
        <v>5962</v>
      </c>
      <c r="C3540" t="s">
        <v>6133</v>
      </c>
      <c r="D3540" s="10">
        <v>7.2</v>
      </c>
    </row>
    <row r="3541" spans="1:4" x14ac:dyDescent="0.25">
      <c r="A3541" t="s">
        <v>3256</v>
      </c>
      <c r="B3541" t="s">
        <v>5962</v>
      </c>
      <c r="C3541" t="s">
        <v>428</v>
      </c>
      <c r="D3541" s="10">
        <v>7.2</v>
      </c>
    </row>
    <row r="3542" spans="1:4" x14ac:dyDescent="0.25">
      <c r="A3542" t="s">
        <v>3256</v>
      </c>
      <c r="B3542" t="s">
        <v>5962</v>
      </c>
      <c r="C3542" t="s">
        <v>4161</v>
      </c>
      <c r="D3542" s="10">
        <v>7.2</v>
      </c>
    </row>
    <row r="3543" spans="1:4" x14ac:dyDescent="0.25">
      <c r="A3543" t="s">
        <v>5982</v>
      </c>
      <c r="B3543" t="s">
        <v>5983</v>
      </c>
      <c r="C3543" t="s">
        <v>1165</v>
      </c>
      <c r="D3543" s="10">
        <v>7.2</v>
      </c>
    </row>
    <row r="3544" spans="1:4" x14ac:dyDescent="0.25">
      <c r="A3544" t="s">
        <v>1064</v>
      </c>
      <c r="B3544" t="s">
        <v>6016</v>
      </c>
      <c r="C3544" t="s">
        <v>676</v>
      </c>
      <c r="D3544" s="10">
        <v>7.2</v>
      </c>
    </row>
    <row r="3545" spans="1:4" x14ac:dyDescent="0.25">
      <c r="A3545" t="s">
        <v>1064</v>
      </c>
      <c r="B3545" t="s">
        <v>6016</v>
      </c>
      <c r="C3545" t="s">
        <v>1165</v>
      </c>
      <c r="D3545" s="10">
        <v>7.2</v>
      </c>
    </row>
    <row r="3546" spans="1:4" x14ac:dyDescent="0.25">
      <c r="A3546" t="s">
        <v>6056</v>
      </c>
      <c r="B3546" t="s">
        <v>6057</v>
      </c>
      <c r="C3546" t="s">
        <v>1165</v>
      </c>
      <c r="D3546" s="10">
        <v>7.2</v>
      </c>
    </row>
    <row r="3547" spans="1:4" x14ac:dyDescent="0.25">
      <c r="A3547" t="s">
        <v>6092</v>
      </c>
      <c r="B3547" t="s">
        <v>6093</v>
      </c>
      <c r="C3547" t="s">
        <v>1165</v>
      </c>
      <c r="D3547" s="10">
        <v>7.2</v>
      </c>
    </row>
    <row r="3548" spans="1:4" x14ac:dyDescent="0.25">
      <c r="A3548" t="s">
        <v>4989</v>
      </c>
      <c r="B3548" t="s">
        <v>6111</v>
      </c>
      <c r="C3548" t="s">
        <v>1165</v>
      </c>
      <c r="D3548" s="10">
        <v>7.2</v>
      </c>
    </row>
    <row r="3549" spans="1:4" x14ac:dyDescent="0.25">
      <c r="A3549" t="s">
        <v>4989</v>
      </c>
      <c r="B3549" t="s">
        <v>6111</v>
      </c>
      <c r="C3549" t="s">
        <v>2173</v>
      </c>
      <c r="D3549" s="10">
        <v>7.2</v>
      </c>
    </row>
    <row r="3550" spans="1:4" x14ac:dyDescent="0.25">
      <c r="A3550" t="s">
        <v>4989</v>
      </c>
      <c r="B3550" t="s">
        <v>6111</v>
      </c>
      <c r="C3550" t="s">
        <v>3509</v>
      </c>
      <c r="D3550" s="10">
        <v>7.2</v>
      </c>
    </row>
    <row r="3551" spans="1:4" x14ac:dyDescent="0.25">
      <c r="A3551" t="s">
        <v>6171</v>
      </c>
      <c r="B3551" t="s">
        <v>6172</v>
      </c>
      <c r="C3551" t="s">
        <v>676</v>
      </c>
      <c r="D3551" s="10">
        <v>7.2</v>
      </c>
    </row>
    <row r="3552" spans="1:4" x14ac:dyDescent="0.25">
      <c r="A3552" t="s">
        <v>6171</v>
      </c>
      <c r="B3552" t="s">
        <v>6172</v>
      </c>
      <c r="C3552" t="s">
        <v>1165</v>
      </c>
      <c r="D3552" s="10">
        <v>7.2</v>
      </c>
    </row>
    <row r="3553" spans="1:4" x14ac:dyDescent="0.25">
      <c r="A3553" t="s">
        <v>6171</v>
      </c>
      <c r="B3553" t="s">
        <v>6172</v>
      </c>
      <c r="C3553" t="s">
        <v>6665</v>
      </c>
      <c r="D3553" s="10">
        <v>7.2</v>
      </c>
    </row>
    <row r="3554" spans="1:4" x14ac:dyDescent="0.25">
      <c r="A3554" t="s">
        <v>3758</v>
      </c>
      <c r="B3554" t="s">
        <v>6181</v>
      </c>
      <c r="C3554" t="s">
        <v>676</v>
      </c>
      <c r="D3554" s="10">
        <v>7.2</v>
      </c>
    </row>
    <row r="3555" spans="1:4" x14ac:dyDescent="0.25">
      <c r="A3555" t="s">
        <v>3758</v>
      </c>
      <c r="B3555" t="s">
        <v>6181</v>
      </c>
      <c r="C3555" t="s">
        <v>1165</v>
      </c>
      <c r="D3555" s="10">
        <v>7.2</v>
      </c>
    </row>
    <row r="3556" spans="1:4" x14ac:dyDescent="0.25">
      <c r="A3556" t="s">
        <v>6189</v>
      </c>
      <c r="B3556" t="s">
        <v>6191</v>
      </c>
      <c r="C3556" t="s">
        <v>1165</v>
      </c>
      <c r="D3556" s="10">
        <v>7.2</v>
      </c>
    </row>
    <row r="3557" spans="1:4" x14ac:dyDescent="0.25">
      <c r="A3557" t="s">
        <v>6189</v>
      </c>
      <c r="B3557" t="s">
        <v>6191</v>
      </c>
      <c r="C3557" t="s">
        <v>5888</v>
      </c>
      <c r="D3557" s="10">
        <v>7.2</v>
      </c>
    </row>
    <row r="3558" spans="1:4" x14ac:dyDescent="0.25">
      <c r="A3558" t="s">
        <v>6232</v>
      </c>
      <c r="B3558" t="s">
        <v>6233</v>
      </c>
      <c r="C3558" t="s">
        <v>676</v>
      </c>
      <c r="D3558" s="10">
        <v>7.2</v>
      </c>
    </row>
    <row r="3559" spans="1:4" x14ac:dyDescent="0.25">
      <c r="A3559" t="s">
        <v>6232</v>
      </c>
      <c r="B3559" t="s">
        <v>6233</v>
      </c>
      <c r="C3559" t="s">
        <v>1165</v>
      </c>
      <c r="D3559" s="10">
        <v>7.2</v>
      </c>
    </row>
    <row r="3560" spans="1:4" x14ac:dyDescent="0.25">
      <c r="A3560" t="s">
        <v>4442</v>
      </c>
      <c r="B3560" t="s">
        <v>6388</v>
      </c>
      <c r="C3560" t="s">
        <v>676</v>
      </c>
      <c r="D3560" s="10">
        <v>7.2</v>
      </c>
    </row>
    <row r="3561" spans="1:4" x14ac:dyDescent="0.25">
      <c r="A3561" t="s">
        <v>4442</v>
      </c>
      <c r="B3561" t="s">
        <v>6388</v>
      </c>
      <c r="C3561" t="s">
        <v>1165</v>
      </c>
      <c r="D3561" s="10">
        <v>7.2</v>
      </c>
    </row>
    <row r="3562" spans="1:4" x14ac:dyDescent="0.25">
      <c r="A3562" t="s">
        <v>4442</v>
      </c>
      <c r="B3562" t="s">
        <v>6388</v>
      </c>
      <c r="C3562" t="s">
        <v>4056</v>
      </c>
      <c r="D3562" s="10">
        <v>7.2</v>
      </c>
    </row>
    <row r="3563" spans="1:4" x14ac:dyDescent="0.25">
      <c r="A3563" t="s">
        <v>856</v>
      </c>
      <c r="B3563" t="s">
        <v>4065</v>
      </c>
      <c r="C3563" t="s">
        <v>2173</v>
      </c>
      <c r="D3563" s="10">
        <v>7.2</v>
      </c>
    </row>
    <row r="3564" spans="1:4" x14ac:dyDescent="0.25">
      <c r="A3564" t="s">
        <v>6480</v>
      </c>
      <c r="B3564" t="s">
        <v>6481</v>
      </c>
      <c r="C3564" t="s">
        <v>1165</v>
      </c>
      <c r="D3564" s="10">
        <v>7.2</v>
      </c>
    </row>
    <row r="3565" spans="1:4" x14ac:dyDescent="0.25">
      <c r="A3565" t="s">
        <v>6480</v>
      </c>
      <c r="B3565" t="s">
        <v>6481</v>
      </c>
      <c r="C3565" t="s">
        <v>6665</v>
      </c>
      <c r="D3565" s="10">
        <v>7.2</v>
      </c>
    </row>
    <row r="3566" spans="1:4" x14ac:dyDescent="0.25">
      <c r="A3566" t="s">
        <v>6298</v>
      </c>
      <c r="B3566" t="s">
        <v>6484</v>
      </c>
      <c r="C3566" t="s">
        <v>676</v>
      </c>
      <c r="D3566" s="10">
        <v>7.2</v>
      </c>
    </row>
    <row r="3567" spans="1:4" x14ac:dyDescent="0.25">
      <c r="A3567" t="s">
        <v>6298</v>
      </c>
      <c r="B3567" t="s">
        <v>6484</v>
      </c>
      <c r="C3567" t="s">
        <v>1165</v>
      </c>
      <c r="D3567" s="10">
        <v>7.2</v>
      </c>
    </row>
    <row r="3568" spans="1:4" x14ac:dyDescent="0.25">
      <c r="A3568" t="s">
        <v>6298</v>
      </c>
      <c r="B3568" t="s">
        <v>6484</v>
      </c>
      <c r="C3568" t="s">
        <v>6665</v>
      </c>
      <c r="D3568" s="10">
        <v>7.2</v>
      </c>
    </row>
    <row r="3569" spans="1:4" x14ac:dyDescent="0.25">
      <c r="A3569" t="s">
        <v>527</v>
      </c>
      <c r="B3569" t="s">
        <v>6526</v>
      </c>
      <c r="C3569" t="s">
        <v>676</v>
      </c>
      <c r="D3569" s="10">
        <v>7.2</v>
      </c>
    </row>
    <row r="3570" spans="1:4" x14ac:dyDescent="0.25">
      <c r="A3570" t="s">
        <v>527</v>
      </c>
      <c r="B3570" t="s">
        <v>6526</v>
      </c>
      <c r="C3570" t="s">
        <v>3034</v>
      </c>
      <c r="D3570" s="10">
        <v>7.2</v>
      </c>
    </row>
    <row r="3571" spans="1:4" x14ac:dyDescent="0.25">
      <c r="A3571" t="s">
        <v>527</v>
      </c>
      <c r="B3571" t="s">
        <v>6526</v>
      </c>
      <c r="C3571" t="s">
        <v>4056</v>
      </c>
      <c r="D3571" s="10">
        <v>7.2</v>
      </c>
    </row>
    <row r="3572" spans="1:4" x14ac:dyDescent="0.25">
      <c r="A3572" t="s">
        <v>6687</v>
      </c>
      <c r="B3572" t="s">
        <v>6688</v>
      </c>
      <c r="C3572" t="s">
        <v>2173</v>
      </c>
      <c r="D3572" s="10">
        <v>7.2</v>
      </c>
    </row>
    <row r="3573" spans="1:4" x14ac:dyDescent="0.25">
      <c r="A3573" t="s">
        <v>6687</v>
      </c>
      <c r="B3573" t="s">
        <v>6688</v>
      </c>
      <c r="C3573" t="s">
        <v>8143</v>
      </c>
      <c r="D3573" s="10">
        <v>7.2</v>
      </c>
    </row>
    <row r="3574" spans="1:4" x14ac:dyDescent="0.25">
      <c r="A3574" t="s">
        <v>6687</v>
      </c>
      <c r="B3574" t="s">
        <v>6688</v>
      </c>
      <c r="C3574" t="s">
        <v>4161</v>
      </c>
      <c r="D3574" s="10">
        <v>7.2</v>
      </c>
    </row>
    <row r="3575" spans="1:4" x14ac:dyDescent="0.25">
      <c r="A3575" t="s">
        <v>6687</v>
      </c>
      <c r="B3575" t="s">
        <v>6688</v>
      </c>
      <c r="C3575" t="s">
        <v>3509</v>
      </c>
      <c r="D3575" s="10">
        <v>7.2</v>
      </c>
    </row>
    <row r="3576" spans="1:4" x14ac:dyDescent="0.25">
      <c r="A3576" t="s">
        <v>6796</v>
      </c>
      <c r="B3576" t="s">
        <v>6797</v>
      </c>
      <c r="C3576" t="s">
        <v>8145</v>
      </c>
      <c r="D3576" s="10">
        <v>7.2</v>
      </c>
    </row>
    <row r="3577" spans="1:4" x14ac:dyDescent="0.25">
      <c r="A3577" t="s">
        <v>6796</v>
      </c>
      <c r="B3577" t="s">
        <v>6797</v>
      </c>
      <c r="C3577" t="s">
        <v>1165</v>
      </c>
      <c r="D3577" s="10">
        <v>7.2</v>
      </c>
    </row>
    <row r="3578" spans="1:4" x14ac:dyDescent="0.25">
      <c r="A3578" t="s">
        <v>6834</v>
      </c>
      <c r="B3578" t="s">
        <v>6835</v>
      </c>
      <c r="C3578" t="s">
        <v>676</v>
      </c>
      <c r="D3578" s="10">
        <v>7.2</v>
      </c>
    </row>
    <row r="3579" spans="1:4" x14ac:dyDescent="0.25">
      <c r="A3579" t="s">
        <v>6834</v>
      </c>
      <c r="B3579" t="s">
        <v>6835</v>
      </c>
      <c r="C3579" t="s">
        <v>1165</v>
      </c>
      <c r="D3579" s="10">
        <v>7.2</v>
      </c>
    </row>
    <row r="3580" spans="1:4" x14ac:dyDescent="0.25">
      <c r="A3580" t="s">
        <v>6842</v>
      </c>
      <c r="B3580" t="s">
        <v>6843</v>
      </c>
      <c r="C3580" t="s">
        <v>1165</v>
      </c>
      <c r="D3580" s="10">
        <v>7.2</v>
      </c>
    </row>
    <row r="3581" spans="1:4" x14ac:dyDescent="0.25">
      <c r="A3581" t="s">
        <v>6987</v>
      </c>
      <c r="B3581" t="s">
        <v>6988</v>
      </c>
      <c r="C3581" t="s">
        <v>1165</v>
      </c>
      <c r="D3581" s="10">
        <v>7.2</v>
      </c>
    </row>
    <row r="3582" spans="1:4" x14ac:dyDescent="0.25">
      <c r="A3582" t="s">
        <v>2128</v>
      </c>
      <c r="B3582" t="s">
        <v>6991</v>
      </c>
      <c r="C3582" t="s">
        <v>4512</v>
      </c>
      <c r="D3582" s="10">
        <v>7.2</v>
      </c>
    </row>
    <row r="3583" spans="1:4" x14ac:dyDescent="0.25">
      <c r="A3583" t="s">
        <v>2128</v>
      </c>
      <c r="B3583" t="s">
        <v>6991</v>
      </c>
      <c r="C3583" t="s">
        <v>1165</v>
      </c>
      <c r="D3583" s="10">
        <v>7.2</v>
      </c>
    </row>
    <row r="3584" spans="1:4" x14ac:dyDescent="0.25">
      <c r="A3584" t="s">
        <v>2128</v>
      </c>
      <c r="B3584" t="s">
        <v>6991</v>
      </c>
      <c r="C3584" t="s">
        <v>4056</v>
      </c>
      <c r="D3584" s="10">
        <v>7.2</v>
      </c>
    </row>
    <row r="3585" spans="1:4" x14ac:dyDescent="0.25">
      <c r="A3585" t="s">
        <v>6399</v>
      </c>
      <c r="B3585" t="s">
        <v>7015</v>
      </c>
      <c r="C3585" t="s">
        <v>8145</v>
      </c>
      <c r="D3585" s="10">
        <v>7.2</v>
      </c>
    </row>
    <row r="3586" spans="1:4" x14ac:dyDescent="0.25">
      <c r="A3586" t="s">
        <v>6399</v>
      </c>
      <c r="B3586" t="s">
        <v>7015</v>
      </c>
      <c r="C3586" t="s">
        <v>1165</v>
      </c>
      <c r="D3586" s="10">
        <v>7.2</v>
      </c>
    </row>
    <row r="3587" spans="1:4" x14ac:dyDescent="0.25">
      <c r="A3587" t="s">
        <v>6399</v>
      </c>
      <c r="B3587" t="s">
        <v>7015</v>
      </c>
      <c r="C3587" t="s">
        <v>8149</v>
      </c>
      <c r="D3587" s="10">
        <v>7.2</v>
      </c>
    </row>
    <row r="3588" spans="1:4" x14ac:dyDescent="0.25">
      <c r="A3588" t="s">
        <v>7052</v>
      </c>
      <c r="B3588" t="s">
        <v>7053</v>
      </c>
      <c r="C3588" t="s">
        <v>676</v>
      </c>
      <c r="D3588" s="10">
        <v>7.2</v>
      </c>
    </row>
    <row r="3589" spans="1:4" x14ac:dyDescent="0.25">
      <c r="A3589" t="s">
        <v>7052</v>
      </c>
      <c r="B3589" t="s">
        <v>7053</v>
      </c>
      <c r="C3589" t="s">
        <v>1165</v>
      </c>
      <c r="D3589" s="10">
        <v>7.2</v>
      </c>
    </row>
    <row r="3590" spans="1:4" x14ac:dyDescent="0.25">
      <c r="A3590" t="s">
        <v>7052</v>
      </c>
      <c r="B3590" t="s">
        <v>7053</v>
      </c>
      <c r="C3590" t="s">
        <v>6665</v>
      </c>
      <c r="D3590" s="10">
        <v>7.2</v>
      </c>
    </row>
    <row r="3591" spans="1:4" x14ac:dyDescent="0.25">
      <c r="A3591" t="s">
        <v>7061</v>
      </c>
      <c r="B3591" t="s">
        <v>7062</v>
      </c>
      <c r="C3591" t="s">
        <v>8145</v>
      </c>
      <c r="D3591" s="10">
        <v>7.2</v>
      </c>
    </row>
    <row r="3592" spans="1:4" x14ac:dyDescent="0.25">
      <c r="A3592" t="s">
        <v>7061</v>
      </c>
      <c r="B3592" t="s">
        <v>7062</v>
      </c>
      <c r="C3592" t="s">
        <v>1165</v>
      </c>
      <c r="D3592" s="10">
        <v>7.2</v>
      </c>
    </row>
    <row r="3593" spans="1:4" x14ac:dyDescent="0.25">
      <c r="A3593" t="s">
        <v>7061</v>
      </c>
      <c r="B3593" t="s">
        <v>7062</v>
      </c>
      <c r="C3593" t="s">
        <v>6665</v>
      </c>
      <c r="D3593" s="10">
        <v>7.2</v>
      </c>
    </row>
    <row r="3594" spans="1:4" x14ac:dyDescent="0.25">
      <c r="A3594" t="s">
        <v>3366</v>
      </c>
      <c r="B3594" t="s">
        <v>7077</v>
      </c>
      <c r="C3594" t="s">
        <v>1165</v>
      </c>
      <c r="D3594" s="10">
        <v>7.2</v>
      </c>
    </row>
    <row r="3595" spans="1:4" x14ac:dyDescent="0.25">
      <c r="A3595" t="s">
        <v>3366</v>
      </c>
      <c r="B3595" t="s">
        <v>7077</v>
      </c>
      <c r="C3595" t="s">
        <v>8143</v>
      </c>
      <c r="D3595" s="10">
        <v>7.2</v>
      </c>
    </row>
    <row r="3596" spans="1:4" x14ac:dyDescent="0.25">
      <c r="A3596" t="s">
        <v>3366</v>
      </c>
      <c r="B3596" t="s">
        <v>7077</v>
      </c>
      <c r="C3596" t="s">
        <v>6665</v>
      </c>
      <c r="D3596" s="10">
        <v>7.2</v>
      </c>
    </row>
    <row r="3597" spans="1:4" x14ac:dyDescent="0.25">
      <c r="A3597" t="s">
        <v>7092</v>
      </c>
      <c r="B3597" t="s">
        <v>7093</v>
      </c>
      <c r="C3597" t="s">
        <v>1165</v>
      </c>
      <c r="D3597" s="10">
        <v>7.2</v>
      </c>
    </row>
    <row r="3598" spans="1:4" x14ac:dyDescent="0.25">
      <c r="A3598" t="s">
        <v>7164</v>
      </c>
      <c r="B3598" t="s">
        <v>7165</v>
      </c>
      <c r="C3598" t="s">
        <v>676</v>
      </c>
      <c r="D3598" s="10">
        <v>7.2</v>
      </c>
    </row>
    <row r="3599" spans="1:4" x14ac:dyDescent="0.25">
      <c r="A3599" t="s">
        <v>7164</v>
      </c>
      <c r="B3599" t="s">
        <v>7165</v>
      </c>
      <c r="C3599" t="s">
        <v>1165</v>
      </c>
      <c r="D3599" s="10">
        <v>7.2</v>
      </c>
    </row>
    <row r="3600" spans="1:4" x14ac:dyDescent="0.25">
      <c r="A3600" t="s">
        <v>518</v>
      </c>
      <c r="B3600" t="s">
        <v>7200</v>
      </c>
      <c r="C3600" t="s">
        <v>1165</v>
      </c>
      <c r="D3600" s="10">
        <v>7.2</v>
      </c>
    </row>
    <row r="3601" spans="1:4" x14ac:dyDescent="0.25">
      <c r="A3601" t="s">
        <v>3720</v>
      </c>
      <c r="B3601" t="s">
        <v>7209</v>
      </c>
      <c r="C3601" t="s">
        <v>676</v>
      </c>
      <c r="D3601" s="10">
        <v>7.2</v>
      </c>
    </row>
    <row r="3602" spans="1:4" x14ac:dyDescent="0.25">
      <c r="A3602" t="s">
        <v>3720</v>
      </c>
      <c r="B3602" t="s">
        <v>7209</v>
      </c>
      <c r="C3602" t="s">
        <v>8143</v>
      </c>
      <c r="D3602" s="10">
        <v>7.2</v>
      </c>
    </row>
    <row r="3603" spans="1:4" x14ac:dyDescent="0.25">
      <c r="A3603" t="s">
        <v>3720</v>
      </c>
      <c r="B3603" t="s">
        <v>7209</v>
      </c>
      <c r="C3603" t="s">
        <v>6665</v>
      </c>
      <c r="D3603" s="10">
        <v>7.2</v>
      </c>
    </row>
    <row r="3604" spans="1:4" x14ac:dyDescent="0.25">
      <c r="A3604" t="s">
        <v>7228</v>
      </c>
      <c r="B3604" t="s">
        <v>7229</v>
      </c>
      <c r="C3604" t="s">
        <v>676</v>
      </c>
      <c r="D3604" s="10">
        <v>7.2</v>
      </c>
    </row>
    <row r="3605" spans="1:4" x14ac:dyDescent="0.25">
      <c r="A3605" t="s">
        <v>7228</v>
      </c>
      <c r="B3605" t="s">
        <v>7229</v>
      </c>
      <c r="C3605" t="s">
        <v>1165</v>
      </c>
      <c r="D3605" s="10">
        <v>7.2</v>
      </c>
    </row>
    <row r="3606" spans="1:4" x14ac:dyDescent="0.25">
      <c r="A3606" t="s">
        <v>7305</v>
      </c>
      <c r="B3606" t="s">
        <v>7307</v>
      </c>
      <c r="C3606" t="s">
        <v>449</v>
      </c>
      <c r="D3606" s="10">
        <v>7.2</v>
      </c>
    </row>
    <row r="3607" spans="1:4" x14ac:dyDescent="0.25">
      <c r="A3607" t="s">
        <v>7305</v>
      </c>
      <c r="B3607" t="s">
        <v>7307</v>
      </c>
      <c r="C3607" t="s">
        <v>1165</v>
      </c>
      <c r="D3607" s="10">
        <v>7.2</v>
      </c>
    </row>
    <row r="3608" spans="1:4" x14ac:dyDescent="0.25">
      <c r="A3608" t="s">
        <v>7305</v>
      </c>
      <c r="B3608" t="s">
        <v>7307</v>
      </c>
      <c r="C3608" t="s">
        <v>6665</v>
      </c>
      <c r="D3608" s="10">
        <v>7.2</v>
      </c>
    </row>
    <row r="3609" spans="1:4" x14ac:dyDescent="0.25">
      <c r="A3609" t="s">
        <v>7305</v>
      </c>
      <c r="B3609" t="s">
        <v>7307</v>
      </c>
      <c r="C3609" t="s">
        <v>8146</v>
      </c>
      <c r="D3609" s="10">
        <v>7.2</v>
      </c>
    </row>
    <row r="3610" spans="1:4" x14ac:dyDescent="0.25">
      <c r="A3610" t="s">
        <v>155</v>
      </c>
      <c r="B3610" t="s">
        <v>7309</v>
      </c>
      <c r="C3610" t="s">
        <v>4512</v>
      </c>
      <c r="D3610" s="10">
        <v>7.2</v>
      </c>
    </row>
    <row r="3611" spans="1:4" x14ac:dyDescent="0.25">
      <c r="A3611" t="s">
        <v>155</v>
      </c>
      <c r="B3611" t="s">
        <v>7309</v>
      </c>
      <c r="C3611" t="s">
        <v>3034</v>
      </c>
      <c r="D3611" s="10">
        <v>7.2</v>
      </c>
    </row>
    <row r="3612" spans="1:4" x14ac:dyDescent="0.25">
      <c r="A3612" t="s">
        <v>155</v>
      </c>
      <c r="B3612" t="s">
        <v>7309</v>
      </c>
      <c r="C3612" t="s">
        <v>4056</v>
      </c>
      <c r="D3612" s="10">
        <v>7.2</v>
      </c>
    </row>
    <row r="3613" spans="1:4" x14ac:dyDescent="0.25">
      <c r="A3613" t="s">
        <v>7313</v>
      </c>
      <c r="B3613" t="s">
        <v>7314</v>
      </c>
      <c r="C3613" t="s">
        <v>4512</v>
      </c>
      <c r="D3613" s="10">
        <v>7.2</v>
      </c>
    </row>
    <row r="3614" spans="1:4" x14ac:dyDescent="0.25">
      <c r="A3614" t="s">
        <v>7313</v>
      </c>
      <c r="B3614" t="s">
        <v>7314</v>
      </c>
      <c r="C3614" t="s">
        <v>676</v>
      </c>
      <c r="D3614" s="10">
        <v>7.2</v>
      </c>
    </row>
    <row r="3615" spans="1:4" x14ac:dyDescent="0.25">
      <c r="A3615" t="s">
        <v>7313</v>
      </c>
      <c r="B3615" t="s">
        <v>7314</v>
      </c>
      <c r="C3615" t="s">
        <v>1165</v>
      </c>
      <c r="D3615" s="10">
        <v>7.2</v>
      </c>
    </row>
    <row r="3616" spans="1:4" x14ac:dyDescent="0.25">
      <c r="A3616" t="s">
        <v>7313</v>
      </c>
      <c r="B3616" t="s">
        <v>7314</v>
      </c>
      <c r="C3616" t="s">
        <v>6665</v>
      </c>
      <c r="D3616" s="10">
        <v>7.2</v>
      </c>
    </row>
    <row r="3617" spans="1:4" x14ac:dyDescent="0.25">
      <c r="A3617" t="s">
        <v>7325</v>
      </c>
      <c r="B3617" t="s">
        <v>7326</v>
      </c>
      <c r="C3617" t="s">
        <v>8145</v>
      </c>
      <c r="D3617" s="10">
        <v>7.2</v>
      </c>
    </row>
    <row r="3618" spans="1:4" x14ac:dyDescent="0.25">
      <c r="A3618" t="s">
        <v>7325</v>
      </c>
      <c r="B3618" t="s">
        <v>7326</v>
      </c>
      <c r="C3618" t="s">
        <v>1165</v>
      </c>
      <c r="D3618" s="10">
        <v>7.2</v>
      </c>
    </row>
    <row r="3619" spans="1:4" x14ac:dyDescent="0.25">
      <c r="A3619" t="s">
        <v>6024</v>
      </c>
      <c r="B3619" t="s">
        <v>7336</v>
      </c>
      <c r="C3619" t="s">
        <v>676</v>
      </c>
      <c r="D3619" s="10">
        <v>7.2</v>
      </c>
    </row>
    <row r="3620" spans="1:4" x14ac:dyDescent="0.25">
      <c r="A3620" t="s">
        <v>6024</v>
      </c>
      <c r="B3620" t="s">
        <v>7336</v>
      </c>
      <c r="C3620" t="s">
        <v>428</v>
      </c>
      <c r="D3620" s="10">
        <v>7.2</v>
      </c>
    </row>
    <row r="3621" spans="1:4" x14ac:dyDescent="0.25">
      <c r="A3621" t="s">
        <v>6024</v>
      </c>
      <c r="B3621" t="s">
        <v>7336</v>
      </c>
      <c r="C3621" t="s">
        <v>8143</v>
      </c>
      <c r="D3621" s="10">
        <v>7.2</v>
      </c>
    </row>
    <row r="3622" spans="1:4" x14ac:dyDescent="0.25">
      <c r="A3622" t="s">
        <v>7337</v>
      </c>
      <c r="B3622" t="s">
        <v>7338</v>
      </c>
      <c r="C3622" t="s">
        <v>1165</v>
      </c>
      <c r="D3622" s="10">
        <v>7.2</v>
      </c>
    </row>
    <row r="3623" spans="1:4" x14ac:dyDescent="0.25">
      <c r="A3623" t="s">
        <v>7339</v>
      </c>
      <c r="B3623" t="s">
        <v>7340</v>
      </c>
      <c r="C3623" t="s">
        <v>8145</v>
      </c>
      <c r="D3623" s="10">
        <v>7.2</v>
      </c>
    </row>
    <row r="3624" spans="1:4" x14ac:dyDescent="0.25">
      <c r="A3624" t="s">
        <v>7339</v>
      </c>
      <c r="B3624" t="s">
        <v>7340</v>
      </c>
      <c r="C3624" t="s">
        <v>1165</v>
      </c>
      <c r="D3624" s="10">
        <v>7.2</v>
      </c>
    </row>
    <row r="3625" spans="1:4" x14ac:dyDescent="0.25">
      <c r="A3625" t="s">
        <v>7339</v>
      </c>
      <c r="B3625" t="s">
        <v>7340</v>
      </c>
      <c r="C3625" t="s">
        <v>8143</v>
      </c>
      <c r="D3625" s="10">
        <v>7.2</v>
      </c>
    </row>
    <row r="3626" spans="1:4" x14ac:dyDescent="0.25">
      <c r="A3626" t="s">
        <v>7428</v>
      </c>
      <c r="B3626" t="s">
        <v>7429</v>
      </c>
      <c r="C3626" t="s">
        <v>1165</v>
      </c>
      <c r="D3626" s="10">
        <v>7.2</v>
      </c>
    </row>
    <row r="3627" spans="1:4" x14ac:dyDescent="0.25">
      <c r="A3627" t="s">
        <v>7428</v>
      </c>
      <c r="B3627" t="s">
        <v>7429</v>
      </c>
      <c r="C3627" t="s">
        <v>6665</v>
      </c>
      <c r="D3627" s="10">
        <v>7.2</v>
      </c>
    </row>
    <row r="3628" spans="1:4" x14ac:dyDescent="0.25">
      <c r="A3628" t="s">
        <v>7479</v>
      </c>
      <c r="B3628" t="s">
        <v>7480</v>
      </c>
      <c r="C3628" t="s">
        <v>676</v>
      </c>
      <c r="D3628" s="10">
        <v>7.2</v>
      </c>
    </row>
    <row r="3629" spans="1:4" x14ac:dyDescent="0.25">
      <c r="A3629" t="s">
        <v>7479</v>
      </c>
      <c r="B3629" t="s">
        <v>7480</v>
      </c>
      <c r="C3629" t="s">
        <v>1165</v>
      </c>
      <c r="D3629" s="10">
        <v>7.2</v>
      </c>
    </row>
    <row r="3630" spans="1:4" x14ac:dyDescent="0.25">
      <c r="A3630" t="s">
        <v>7479</v>
      </c>
      <c r="B3630" t="s">
        <v>7480</v>
      </c>
      <c r="C3630" t="s">
        <v>6665</v>
      </c>
      <c r="D3630" s="10">
        <v>7.2</v>
      </c>
    </row>
    <row r="3631" spans="1:4" x14ac:dyDescent="0.25">
      <c r="A3631" t="s">
        <v>6660</v>
      </c>
      <c r="B3631" t="s">
        <v>7501</v>
      </c>
      <c r="C3631" t="s">
        <v>1165</v>
      </c>
      <c r="D3631" s="10">
        <v>7.2</v>
      </c>
    </row>
    <row r="3632" spans="1:4" x14ac:dyDescent="0.25">
      <c r="A3632" t="s">
        <v>6660</v>
      </c>
      <c r="B3632" t="s">
        <v>7501</v>
      </c>
      <c r="C3632" t="s">
        <v>6665</v>
      </c>
      <c r="D3632" s="10">
        <v>7.2</v>
      </c>
    </row>
    <row r="3633" spans="1:4" x14ac:dyDescent="0.25">
      <c r="A3633" t="s">
        <v>5046</v>
      </c>
      <c r="B3633" t="s">
        <v>7502</v>
      </c>
      <c r="C3633" t="s">
        <v>1165</v>
      </c>
      <c r="D3633" s="10">
        <v>7.2</v>
      </c>
    </row>
    <row r="3634" spans="1:4" x14ac:dyDescent="0.25">
      <c r="A3634" t="s">
        <v>5046</v>
      </c>
      <c r="B3634" t="s">
        <v>7502</v>
      </c>
      <c r="C3634" t="s">
        <v>6665</v>
      </c>
      <c r="D3634" s="10">
        <v>7.2</v>
      </c>
    </row>
    <row r="3635" spans="1:4" x14ac:dyDescent="0.25">
      <c r="A3635" t="s">
        <v>7507</v>
      </c>
      <c r="B3635" t="s">
        <v>7508</v>
      </c>
      <c r="C3635" t="s">
        <v>1165</v>
      </c>
      <c r="D3635" s="10">
        <v>7.2</v>
      </c>
    </row>
    <row r="3636" spans="1:4" x14ac:dyDescent="0.25">
      <c r="A3636" t="s">
        <v>7510</v>
      </c>
      <c r="B3636" t="s">
        <v>7511</v>
      </c>
      <c r="C3636" t="s">
        <v>8145</v>
      </c>
      <c r="D3636" s="10">
        <v>7.2</v>
      </c>
    </row>
    <row r="3637" spans="1:4" x14ac:dyDescent="0.25">
      <c r="A3637" t="s">
        <v>7510</v>
      </c>
      <c r="B3637" t="s">
        <v>7511</v>
      </c>
      <c r="C3637" t="s">
        <v>1165</v>
      </c>
      <c r="D3637" s="10">
        <v>7.2</v>
      </c>
    </row>
    <row r="3638" spans="1:4" x14ac:dyDescent="0.25">
      <c r="A3638" t="s">
        <v>7510</v>
      </c>
      <c r="B3638" t="s">
        <v>7511</v>
      </c>
      <c r="C3638" t="s">
        <v>6665</v>
      </c>
      <c r="D3638" s="10">
        <v>7.2</v>
      </c>
    </row>
    <row r="3639" spans="1:4" x14ac:dyDescent="0.25">
      <c r="A3639" t="s">
        <v>6072</v>
      </c>
      <c r="B3639" t="s">
        <v>7547</v>
      </c>
      <c r="C3639" t="s">
        <v>8145</v>
      </c>
      <c r="D3639" s="10">
        <v>7.2</v>
      </c>
    </row>
    <row r="3640" spans="1:4" x14ac:dyDescent="0.25">
      <c r="A3640" t="s">
        <v>6072</v>
      </c>
      <c r="B3640" t="s">
        <v>7547</v>
      </c>
      <c r="C3640" t="s">
        <v>1165</v>
      </c>
      <c r="D3640" s="10">
        <v>7.2</v>
      </c>
    </row>
    <row r="3641" spans="1:4" x14ac:dyDescent="0.25">
      <c r="A3641" t="s">
        <v>55</v>
      </c>
      <c r="B3641" t="s">
        <v>68</v>
      </c>
      <c r="C3641" t="s">
        <v>449</v>
      </c>
      <c r="D3641" s="10">
        <v>7.2</v>
      </c>
    </row>
    <row r="3642" spans="1:4" x14ac:dyDescent="0.25">
      <c r="A3642" t="s">
        <v>55</v>
      </c>
      <c r="B3642" t="s">
        <v>68</v>
      </c>
      <c r="C3642" t="s">
        <v>317</v>
      </c>
      <c r="D3642" s="10">
        <v>7.2</v>
      </c>
    </row>
    <row r="3643" spans="1:4" x14ac:dyDescent="0.25">
      <c r="A3643" t="s">
        <v>55</v>
      </c>
      <c r="B3643" t="s">
        <v>68</v>
      </c>
      <c r="C3643" t="s">
        <v>1165</v>
      </c>
      <c r="D3643" s="10">
        <v>7.2</v>
      </c>
    </row>
    <row r="3644" spans="1:4" x14ac:dyDescent="0.25">
      <c r="A3644" t="s">
        <v>55</v>
      </c>
      <c r="B3644" t="s">
        <v>68</v>
      </c>
      <c r="C3644" t="s">
        <v>6665</v>
      </c>
      <c r="D3644" s="10">
        <v>7.2</v>
      </c>
    </row>
    <row r="3645" spans="1:4" x14ac:dyDescent="0.25">
      <c r="A3645" t="s">
        <v>7552</v>
      </c>
      <c r="B3645" t="s">
        <v>7553</v>
      </c>
      <c r="C3645" t="s">
        <v>1165</v>
      </c>
      <c r="D3645" s="10">
        <v>7.2</v>
      </c>
    </row>
    <row r="3646" spans="1:4" x14ac:dyDescent="0.25">
      <c r="A3646" t="s">
        <v>7593</v>
      </c>
      <c r="B3646" t="s">
        <v>7594</v>
      </c>
      <c r="C3646" t="s">
        <v>676</v>
      </c>
      <c r="D3646" s="10">
        <v>7.2</v>
      </c>
    </row>
    <row r="3647" spans="1:4" x14ac:dyDescent="0.25">
      <c r="A3647" t="s">
        <v>7593</v>
      </c>
      <c r="B3647" t="s">
        <v>7594</v>
      </c>
      <c r="C3647" t="s">
        <v>1165</v>
      </c>
      <c r="D3647" s="10">
        <v>7.2</v>
      </c>
    </row>
    <row r="3648" spans="1:4" x14ac:dyDescent="0.25">
      <c r="A3648" t="s">
        <v>7598</v>
      </c>
      <c r="B3648" t="s">
        <v>7599</v>
      </c>
      <c r="C3648" t="s">
        <v>3034</v>
      </c>
      <c r="D3648" s="10">
        <v>7.2</v>
      </c>
    </row>
    <row r="3649" spans="1:4" x14ac:dyDescent="0.25">
      <c r="A3649" t="s">
        <v>7589</v>
      </c>
      <c r="B3649" t="s">
        <v>7677</v>
      </c>
      <c r="C3649" t="s">
        <v>3034</v>
      </c>
      <c r="D3649" s="10">
        <v>7.2</v>
      </c>
    </row>
    <row r="3650" spans="1:4" x14ac:dyDescent="0.25">
      <c r="A3650" t="s">
        <v>5533</v>
      </c>
      <c r="B3650" t="s">
        <v>7678</v>
      </c>
      <c r="C3650" t="s">
        <v>1165</v>
      </c>
      <c r="D3650" s="10">
        <v>7.2</v>
      </c>
    </row>
    <row r="3651" spans="1:4" x14ac:dyDescent="0.25">
      <c r="A3651" t="s">
        <v>5533</v>
      </c>
      <c r="B3651" t="s">
        <v>7678</v>
      </c>
      <c r="C3651" t="s">
        <v>6665</v>
      </c>
      <c r="D3651" s="10">
        <v>7.2</v>
      </c>
    </row>
    <row r="3652" spans="1:4" x14ac:dyDescent="0.25">
      <c r="A3652" t="s">
        <v>7734</v>
      </c>
      <c r="B3652" t="s">
        <v>7736</v>
      </c>
      <c r="C3652" t="s">
        <v>4512</v>
      </c>
      <c r="D3652" s="10">
        <v>7.2</v>
      </c>
    </row>
    <row r="3653" spans="1:4" x14ac:dyDescent="0.25">
      <c r="A3653" t="s">
        <v>7734</v>
      </c>
      <c r="B3653" t="s">
        <v>7736</v>
      </c>
      <c r="C3653" t="s">
        <v>3034</v>
      </c>
      <c r="D3653" s="10">
        <v>7.2</v>
      </c>
    </row>
    <row r="3654" spans="1:4" x14ac:dyDescent="0.25">
      <c r="A3654" t="s">
        <v>7760</v>
      </c>
      <c r="B3654" t="s">
        <v>7761</v>
      </c>
      <c r="C3654" t="s">
        <v>3034</v>
      </c>
      <c r="D3654" s="10">
        <v>7.2</v>
      </c>
    </row>
    <row r="3655" spans="1:4" x14ac:dyDescent="0.25">
      <c r="A3655" t="s">
        <v>7760</v>
      </c>
      <c r="B3655" t="s">
        <v>7761</v>
      </c>
      <c r="C3655" t="s">
        <v>7682</v>
      </c>
      <c r="D3655" s="10">
        <v>7.2</v>
      </c>
    </row>
    <row r="3656" spans="1:4" x14ac:dyDescent="0.25">
      <c r="A3656" t="s">
        <v>7813</v>
      </c>
      <c r="B3656" t="s">
        <v>7814</v>
      </c>
      <c r="C3656" t="s">
        <v>676</v>
      </c>
      <c r="D3656" s="10">
        <v>7.2</v>
      </c>
    </row>
    <row r="3657" spans="1:4" x14ac:dyDescent="0.25">
      <c r="A3657" t="s">
        <v>7813</v>
      </c>
      <c r="B3657" t="s">
        <v>7814</v>
      </c>
      <c r="C3657" t="s">
        <v>1165</v>
      </c>
      <c r="D3657" s="10">
        <v>7.2</v>
      </c>
    </row>
    <row r="3658" spans="1:4" x14ac:dyDescent="0.25">
      <c r="A3658" t="s">
        <v>7813</v>
      </c>
      <c r="B3658" t="s">
        <v>7814</v>
      </c>
      <c r="C3658" t="s">
        <v>6665</v>
      </c>
      <c r="D3658" s="10">
        <v>7.2</v>
      </c>
    </row>
    <row r="3659" spans="1:4" x14ac:dyDescent="0.25">
      <c r="A3659" t="s">
        <v>129</v>
      </c>
      <c r="B3659" t="s">
        <v>7829</v>
      </c>
      <c r="C3659" t="s">
        <v>8145</v>
      </c>
      <c r="D3659" s="10">
        <v>7.2</v>
      </c>
    </row>
    <row r="3660" spans="1:4" x14ac:dyDescent="0.25">
      <c r="A3660" t="s">
        <v>129</v>
      </c>
      <c r="B3660" t="s">
        <v>7829</v>
      </c>
      <c r="C3660" t="s">
        <v>1165</v>
      </c>
      <c r="D3660" s="10">
        <v>7.2</v>
      </c>
    </row>
    <row r="3661" spans="1:4" x14ac:dyDescent="0.25">
      <c r="A3661" t="s">
        <v>129</v>
      </c>
      <c r="B3661" t="s">
        <v>7829</v>
      </c>
      <c r="C3661" t="s">
        <v>6665</v>
      </c>
      <c r="D3661" s="10">
        <v>7.2</v>
      </c>
    </row>
    <row r="3662" spans="1:4" x14ac:dyDescent="0.25">
      <c r="A3662" t="s">
        <v>3256</v>
      </c>
      <c r="B3662" t="s">
        <v>5962</v>
      </c>
      <c r="C3662" t="s">
        <v>317</v>
      </c>
      <c r="D3662" s="10">
        <v>7.2</v>
      </c>
    </row>
    <row r="3663" spans="1:4" x14ac:dyDescent="0.25">
      <c r="A3663" t="s">
        <v>3256</v>
      </c>
      <c r="B3663" t="s">
        <v>5962</v>
      </c>
      <c r="C3663" t="s">
        <v>1165</v>
      </c>
      <c r="D3663" s="10">
        <v>7.2</v>
      </c>
    </row>
    <row r="3664" spans="1:4" x14ac:dyDescent="0.25">
      <c r="A3664" t="s">
        <v>3256</v>
      </c>
      <c r="B3664" t="s">
        <v>5962</v>
      </c>
      <c r="C3664" t="s">
        <v>6133</v>
      </c>
      <c r="D3664" s="10">
        <v>7.2</v>
      </c>
    </row>
    <row r="3665" spans="1:4" x14ac:dyDescent="0.25">
      <c r="A3665" t="s">
        <v>3256</v>
      </c>
      <c r="B3665" t="s">
        <v>5962</v>
      </c>
      <c r="C3665" t="s">
        <v>428</v>
      </c>
      <c r="D3665" s="10">
        <v>7.2</v>
      </c>
    </row>
    <row r="3666" spans="1:4" x14ac:dyDescent="0.25">
      <c r="A3666" t="s">
        <v>3256</v>
      </c>
      <c r="B3666" t="s">
        <v>5962</v>
      </c>
      <c r="C3666" t="s">
        <v>4161</v>
      </c>
      <c r="D3666" s="10">
        <v>7.2</v>
      </c>
    </row>
    <row r="3667" spans="1:4" x14ac:dyDescent="0.25">
      <c r="A3667" t="s">
        <v>7903</v>
      </c>
      <c r="B3667" t="s">
        <v>7904</v>
      </c>
      <c r="C3667" t="s">
        <v>3034</v>
      </c>
      <c r="D3667" s="10">
        <v>7.2</v>
      </c>
    </row>
    <row r="3668" spans="1:4" x14ac:dyDescent="0.25">
      <c r="A3668" t="s">
        <v>7930</v>
      </c>
      <c r="B3668" t="s">
        <v>7931</v>
      </c>
      <c r="C3668" t="s">
        <v>1165</v>
      </c>
      <c r="D3668" s="10">
        <v>7.2</v>
      </c>
    </row>
    <row r="3669" spans="1:4" x14ac:dyDescent="0.25">
      <c r="A3669" t="s">
        <v>7930</v>
      </c>
      <c r="B3669" t="s">
        <v>7931</v>
      </c>
      <c r="C3669" t="s">
        <v>6133</v>
      </c>
      <c r="D3669" s="10">
        <v>7.2</v>
      </c>
    </row>
    <row r="3670" spans="1:4" x14ac:dyDescent="0.25">
      <c r="A3670" t="s">
        <v>7975</v>
      </c>
      <c r="B3670" t="s">
        <v>7976</v>
      </c>
      <c r="C3670" t="s">
        <v>1165</v>
      </c>
      <c r="D3670" s="10">
        <v>7.2</v>
      </c>
    </row>
    <row r="3671" spans="1:4" x14ac:dyDescent="0.25">
      <c r="A3671" t="s">
        <v>12</v>
      </c>
      <c r="B3671" t="s">
        <v>14</v>
      </c>
      <c r="C3671" t="s">
        <v>449</v>
      </c>
      <c r="D3671" s="10">
        <v>7.1</v>
      </c>
    </row>
    <row r="3672" spans="1:4" x14ac:dyDescent="0.25">
      <c r="A3672" t="s">
        <v>12</v>
      </c>
      <c r="B3672" t="s">
        <v>14</v>
      </c>
      <c r="C3672" t="s">
        <v>317</v>
      </c>
      <c r="D3672" s="10">
        <v>7.1</v>
      </c>
    </row>
    <row r="3673" spans="1:4" x14ac:dyDescent="0.25">
      <c r="A3673" t="s">
        <v>12</v>
      </c>
      <c r="B3673" t="s">
        <v>14</v>
      </c>
      <c r="C3673" t="s">
        <v>428</v>
      </c>
      <c r="D3673" s="10">
        <v>7.1</v>
      </c>
    </row>
    <row r="3674" spans="1:4" x14ac:dyDescent="0.25">
      <c r="A3674" t="s">
        <v>91</v>
      </c>
      <c r="B3674" t="s">
        <v>250</v>
      </c>
      <c r="C3674" t="s">
        <v>449</v>
      </c>
      <c r="D3674" s="10">
        <v>7.1</v>
      </c>
    </row>
    <row r="3675" spans="1:4" x14ac:dyDescent="0.25">
      <c r="A3675" t="s">
        <v>91</v>
      </c>
      <c r="B3675" t="s">
        <v>250</v>
      </c>
      <c r="C3675" t="s">
        <v>317</v>
      </c>
      <c r="D3675" s="10">
        <v>7.1</v>
      </c>
    </row>
    <row r="3676" spans="1:4" x14ac:dyDescent="0.25">
      <c r="A3676" t="s">
        <v>91</v>
      </c>
      <c r="B3676" t="s">
        <v>250</v>
      </c>
      <c r="C3676" t="s">
        <v>4161</v>
      </c>
      <c r="D3676" s="10">
        <v>7.1</v>
      </c>
    </row>
    <row r="3677" spans="1:4" x14ac:dyDescent="0.25">
      <c r="A3677" t="s">
        <v>244</v>
      </c>
      <c r="B3677" t="s">
        <v>277</v>
      </c>
      <c r="C3677" t="s">
        <v>449</v>
      </c>
      <c r="D3677" s="10">
        <v>7.1</v>
      </c>
    </row>
    <row r="3678" spans="1:4" x14ac:dyDescent="0.25">
      <c r="A3678" t="s">
        <v>244</v>
      </c>
      <c r="B3678" t="s">
        <v>277</v>
      </c>
      <c r="C3678" t="s">
        <v>317</v>
      </c>
      <c r="D3678" s="10">
        <v>7.1</v>
      </c>
    </row>
    <row r="3679" spans="1:4" x14ac:dyDescent="0.25">
      <c r="A3679" t="s">
        <v>244</v>
      </c>
      <c r="B3679" t="s">
        <v>277</v>
      </c>
      <c r="C3679" t="s">
        <v>428</v>
      </c>
      <c r="D3679" s="10">
        <v>7.1</v>
      </c>
    </row>
    <row r="3680" spans="1:4" x14ac:dyDescent="0.25">
      <c r="A3680" t="s">
        <v>385</v>
      </c>
      <c r="B3680" t="s">
        <v>463</v>
      </c>
      <c r="C3680" t="s">
        <v>449</v>
      </c>
      <c r="D3680" s="10">
        <v>7.1</v>
      </c>
    </row>
    <row r="3681" spans="1:4" x14ac:dyDescent="0.25">
      <c r="A3681" t="s">
        <v>385</v>
      </c>
      <c r="B3681" t="s">
        <v>463</v>
      </c>
      <c r="C3681" t="s">
        <v>3509</v>
      </c>
      <c r="D3681" s="10">
        <v>7.1</v>
      </c>
    </row>
    <row r="3682" spans="1:4" x14ac:dyDescent="0.25">
      <c r="A3682" t="s">
        <v>135</v>
      </c>
      <c r="B3682" t="s">
        <v>517</v>
      </c>
      <c r="C3682" t="s">
        <v>449</v>
      </c>
      <c r="D3682" s="10">
        <v>7.1</v>
      </c>
    </row>
    <row r="3683" spans="1:4" x14ac:dyDescent="0.25">
      <c r="A3683" t="s">
        <v>135</v>
      </c>
      <c r="B3683" t="s">
        <v>517</v>
      </c>
      <c r="C3683" t="s">
        <v>1165</v>
      </c>
      <c r="D3683" s="10">
        <v>7.1</v>
      </c>
    </row>
    <row r="3684" spans="1:4" x14ac:dyDescent="0.25">
      <c r="A3684" t="s">
        <v>135</v>
      </c>
      <c r="B3684" t="s">
        <v>517</v>
      </c>
      <c r="C3684" t="s">
        <v>7682</v>
      </c>
      <c r="D3684" s="10">
        <v>7.1</v>
      </c>
    </row>
    <row r="3685" spans="1:4" x14ac:dyDescent="0.25">
      <c r="A3685" t="s">
        <v>135</v>
      </c>
      <c r="B3685" t="s">
        <v>517</v>
      </c>
      <c r="C3685" t="s">
        <v>8146</v>
      </c>
      <c r="D3685" s="10">
        <v>7.1</v>
      </c>
    </row>
    <row r="3686" spans="1:4" x14ac:dyDescent="0.25">
      <c r="A3686" t="s">
        <v>268</v>
      </c>
      <c r="B3686" t="s">
        <v>541</v>
      </c>
      <c r="C3686" t="s">
        <v>449</v>
      </c>
      <c r="D3686" s="10">
        <v>7.1</v>
      </c>
    </row>
    <row r="3687" spans="1:4" x14ac:dyDescent="0.25">
      <c r="A3687" t="s">
        <v>268</v>
      </c>
      <c r="B3687" t="s">
        <v>541</v>
      </c>
      <c r="C3687" t="s">
        <v>1165</v>
      </c>
      <c r="D3687" s="10">
        <v>7.1</v>
      </c>
    </row>
    <row r="3688" spans="1:4" x14ac:dyDescent="0.25">
      <c r="A3688" t="s">
        <v>268</v>
      </c>
      <c r="B3688" t="s">
        <v>541</v>
      </c>
      <c r="C3688" t="s">
        <v>4161</v>
      </c>
      <c r="D3688" s="10">
        <v>7.1</v>
      </c>
    </row>
    <row r="3689" spans="1:4" x14ac:dyDescent="0.25">
      <c r="A3689" t="s">
        <v>268</v>
      </c>
      <c r="B3689" t="s">
        <v>541</v>
      </c>
      <c r="C3689" t="s">
        <v>8144</v>
      </c>
      <c r="D3689" s="10">
        <v>7.1</v>
      </c>
    </row>
    <row r="3690" spans="1:4" x14ac:dyDescent="0.25">
      <c r="A3690" t="s">
        <v>347</v>
      </c>
      <c r="B3690" t="s">
        <v>559</v>
      </c>
      <c r="C3690" t="s">
        <v>449</v>
      </c>
      <c r="D3690" s="10">
        <v>7.1</v>
      </c>
    </row>
    <row r="3691" spans="1:4" x14ac:dyDescent="0.25">
      <c r="A3691" t="s">
        <v>347</v>
      </c>
      <c r="B3691" t="s">
        <v>559</v>
      </c>
      <c r="C3691" t="s">
        <v>8143</v>
      </c>
      <c r="D3691" s="10">
        <v>7.1</v>
      </c>
    </row>
    <row r="3692" spans="1:4" x14ac:dyDescent="0.25">
      <c r="A3692" t="s">
        <v>347</v>
      </c>
      <c r="B3692" t="s">
        <v>559</v>
      </c>
      <c r="C3692" t="s">
        <v>4161</v>
      </c>
      <c r="D3692" s="10">
        <v>7.1</v>
      </c>
    </row>
    <row r="3693" spans="1:4" x14ac:dyDescent="0.25">
      <c r="A3693" t="s">
        <v>347</v>
      </c>
      <c r="B3693" t="s">
        <v>559</v>
      </c>
      <c r="C3693" t="s">
        <v>3509</v>
      </c>
      <c r="D3693" s="10">
        <v>7.1</v>
      </c>
    </row>
    <row r="3694" spans="1:4" x14ac:dyDescent="0.25">
      <c r="A3694" t="s">
        <v>562</v>
      </c>
      <c r="B3694" t="s">
        <v>564</v>
      </c>
      <c r="C3694" t="s">
        <v>3894</v>
      </c>
      <c r="D3694" s="10">
        <v>7.1</v>
      </c>
    </row>
    <row r="3695" spans="1:4" x14ac:dyDescent="0.25">
      <c r="A3695" t="s">
        <v>562</v>
      </c>
      <c r="B3695" t="s">
        <v>564</v>
      </c>
      <c r="C3695" t="s">
        <v>6133</v>
      </c>
      <c r="D3695" s="10">
        <v>7.1</v>
      </c>
    </row>
    <row r="3696" spans="1:4" x14ac:dyDescent="0.25">
      <c r="A3696" t="s">
        <v>562</v>
      </c>
      <c r="B3696" t="s">
        <v>564</v>
      </c>
      <c r="C3696" t="s">
        <v>428</v>
      </c>
      <c r="D3696" s="10">
        <v>7.1</v>
      </c>
    </row>
    <row r="3697" spans="1:4" x14ac:dyDescent="0.25">
      <c r="A3697" t="s">
        <v>562</v>
      </c>
      <c r="B3697" t="s">
        <v>564</v>
      </c>
      <c r="C3697" t="s">
        <v>5888</v>
      </c>
      <c r="D3697" s="10">
        <v>7.1</v>
      </c>
    </row>
    <row r="3698" spans="1:4" x14ac:dyDescent="0.25">
      <c r="A3698" t="s">
        <v>562</v>
      </c>
      <c r="B3698" t="s">
        <v>564</v>
      </c>
      <c r="C3698" t="s">
        <v>6665</v>
      </c>
      <c r="D3698" s="10">
        <v>7.1</v>
      </c>
    </row>
    <row r="3699" spans="1:4" x14ac:dyDescent="0.25">
      <c r="A3699" t="s">
        <v>562</v>
      </c>
      <c r="B3699" t="s">
        <v>636</v>
      </c>
      <c r="C3699" t="s">
        <v>317</v>
      </c>
      <c r="D3699" s="10">
        <v>7.1</v>
      </c>
    </row>
    <row r="3700" spans="1:4" x14ac:dyDescent="0.25">
      <c r="A3700" t="s">
        <v>562</v>
      </c>
      <c r="B3700" t="s">
        <v>636</v>
      </c>
      <c r="C3700" t="s">
        <v>3894</v>
      </c>
      <c r="D3700" s="10">
        <v>7.1</v>
      </c>
    </row>
    <row r="3701" spans="1:4" x14ac:dyDescent="0.25">
      <c r="A3701" t="s">
        <v>562</v>
      </c>
      <c r="B3701" t="s">
        <v>636</v>
      </c>
      <c r="C3701" t="s">
        <v>6133</v>
      </c>
      <c r="D3701" s="10">
        <v>7.1</v>
      </c>
    </row>
    <row r="3702" spans="1:4" x14ac:dyDescent="0.25">
      <c r="A3702" t="s">
        <v>562</v>
      </c>
      <c r="B3702" t="s">
        <v>636</v>
      </c>
      <c r="C3702" t="s">
        <v>4161</v>
      </c>
      <c r="D3702" s="10">
        <v>7.1</v>
      </c>
    </row>
    <row r="3703" spans="1:4" x14ac:dyDescent="0.25">
      <c r="A3703" t="s">
        <v>37</v>
      </c>
      <c r="B3703" t="s">
        <v>750</v>
      </c>
      <c r="C3703" t="s">
        <v>1165</v>
      </c>
      <c r="D3703" s="10">
        <v>7.1</v>
      </c>
    </row>
    <row r="3704" spans="1:4" x14ac:dyDescent="0.25">
      <c r="A3704" t="s">
        <v>37</v>
      </c>
      <c r="B3704" t="s">
        <v>750</v>
      </c>
      <c r="C3704" t="s">
        <v>7682</v>
      </c>
      <c r="D3704" s="10">
        <v>7.1</v>
      </c>
    </row>
    <row r="3705" spans="1:4" x14ac:dyDescent="0.25">
      <c r="A3705" t="s">
        <v>37</v>
      </c>
      <c r="B3705" t="s">
        <v>750</v>
      </c>
      <c r="C3705" t="s">
        <v>3509</v>
      </c>
      <c r="D3705" s="10">
        <v>7.1</v>
      </c>
    </row>
    <row r="3706" spans="1:4" x14ac:dyDescent="0.25">
      <c r="A3706" t="s">
        <v>37</v>
      </c>
      <c r="B3706" t="s">
        <v>750</v>
      </c>
      <c r="C3706" t="s">
        <v>8146</v>
      </c>
      <c r="D3706" s="10">
        <v>7.1</v>
      </c>
    </row>
    <row r="3707" spans="1:4" x14ac:dyDescent="0.25">
      <c r="A3707" t="s">
        <v>123</v>
      </c>
      <c r="B3707" t="s">
        <v>755</v>
      </c>
      <c r="C3707" t="s">
        <v>317</v>
      </c>
      <c r="D3707" s="10">
        <v>7.1</v>
      </c>
    </row>
    <row r="3708" spans="1:4" x14ac:dyDescent="0.25">
      <c r="A3708" t="s">
        <v>123</v>
      </c>
      <c r="B3708" t="s">
        <v>755</v>
      </c>
      <c r="C3708" t="s">
        <v>1165</v>
      </c>
      <c r="D3708" s="10">
        <v>7.1</v>
      </c>
    </row>
    <row r="3709" spans="1:4" x14ac:dyDescent="0.25">
      <c r="A3709" t="s">
        <v>123</v>
      </c>
      <c r="B3709" t="s">
        <v>755</v>
      </c>
      <c r="C3709" t="s">
        <v>4161</v>
      </c>
      <c r="D3709" s="10">
        <v>7.1</v>
      </c>
    </row>
    <row r="3710" spans="1:4" x14ac:dyDescent="0.25">
      <c r="A3710" t="s">
        <v>803</v>
      </c>
      <c r="B3710" t="s">
        <v>804</v>
      </c>
      <c r="C3710" t="s">
        <v>3894</v>
      </c>
      <c r="D3710" s="10">
        <v>7.1</v>
      </c>
    </row>
    <row r="3711" spans="1:4" x14ac:dyDescent="0.25">
      <c r="A3711" t="s">
        <v>803</v>
      </c>
      <c r="B3711" t="s">
        <v>804</v>
      </c>
      <c r="C3711" t="s">
        <v>676</v>
      </c>
      <c r="D3711" s="10">
        <v>7.1</v>
      </c>
    </row>
    <row r="3712" spans="1:4" x14ac:dyDescent="0.25">
      <c r="A3712" t="s">
        <v>803</v>
      </c>
      <c r="B3712" t="s">
        <v>804</v>
      </c>
      <c r="C3712" t="s">
        <v>6133</v>
      </c>
      <c r="D3712" s="10">
        <v>7.1</v>
      </c>
    </row>
    <row r="3713" spans="1:4" x14ac:dyDescent="0.25">
      <c r="A3713" t="s">
        <v>803</v>
      </c>
      <c r="B3713" t="s">
        <v>804</v>
      </c>
      <c r="C3713" t="s">
        <v>428</v>
      </c>
      <c r="D3713" s="10">
        <v>7.1</v>
      </c>
    </row>
    <row r="3714" spans="1:4" x14ac:dyDescent="0.25">
      <c r="A3714" t="s">
        <v>805</v>
      </c>
      <c r="B3714" t="s">
        <v>807</v>
      </c>
      <c r="C3714" t="s">
        <v>3894</v>
      </c>
      <c r="D3714" s="10">
        <v>7.1</v>
      </c>
    </row>
    <row r="3715" spans="1:4" x14ac:dyDescent="0.25">
      <c r="A3715" t="s">
        <v>805</v>
      </c>
      <c r="B3715" t="s">
        <v>807</v>
      </c>
      <c r="C3715" t="s">
        <v>676</v>
      </c>
      <c r="D3715" s="10">
        <v>7.1</v>
      </c>
    </row>
    <row r="3716" spans="1:4" x14ac:dyDescent="0.25">
      <c r="A3716" t="s">
        <v>805</v>
      </c>
      <c r="B3716" t="s">
        <v>807</v>
      </c>
      <c r="C3716" t="s">
        <v>6133</v>
      </c>
      <c r="D3716" s="10">
        <v>7.1</v>
      </c>
    </row>
    <row r="3717" spans="1:4" x14ac:dyDescent="0.25">
      <c r="A3717" t="s">
        <v>805</v>
      </c>
      <c r="B3717" t="s">
        <v>807</v>
      </c>
      <c r="C3717" t="s">
        <v>428</v>
      </c>
      <c r="D3717" s="10">
        <v>7.1</v>
      </c>
    </row>
    <row r="3718" spans="1:4" x14ac:dyDescent="0.25">
      <c r="A3718" t="s">
        <v>805</v>
      </c>
      <c r="B3718" t="s">
        <v>807</v>
      </c>
      <c r="C3718" t="s">
        <v>5888</v>
      </c>
      <c r="D3718" s="10">
        <v>7.1</v>
      </c>
    </row>
    <row r="3719" spans="1:4" x14ac:dyDescent="0.25">
      <c r="A3719" t="s">
        <v>805</v>
      </c>
      <c r="B3719" t="s">
        <v>807</v>
      </c>
      <c r="C3719" t="s">
        <v>6665</v>
      </c>
      <c r="D3719" s="10">
        <v>7.1</v>
      </c>
    </row>
    <row r="3720" spans="1:4" x14ac:dyDescent="0.25">
      <c r="A3720" t="s">
        <v>830</v>
      </c>
      <c r="B3720" t="s">
        <v>831</v>
      </c>
      <c r="C3720" t="s">
        <v>317</v>
      </c>
      <c r="D3720" s="10">
        <v>7.1</v>
      </c>
    </row>
    <row r="3721" spans="1:4" x14ac:dyDescent="0.25">
      <c r="A3721" t="s">
        <v>830</v>
      </c>
      <c r="B3721" t="s">
        <v>831</v>
      </c>
      <c r="C3721" t="s">
        <v>3894</v>
      </c>
      <c r="D3721" s="10">
        <v>7.1</v>
      </c>
    </row>
    <row r="3722" spans="1:4" x14ac:dyDescent="0.25">
      <c r="A3722" t="s">
        <v>830</v>
      </c>
      <c r="B3722" t="s">
        <v>831</v>
      </c>
      <c r="C3722" t="s">
        <v>676</v>
      </c>
      <c r="D3722" s="10">
        <v>7.1</v>
      </c>
    </row>
    <row r="3723" spans="1:4" x14ac:dyDescent="0.25">
      <c r="A3723" t="s">
        <v>830</v>
      </c>
      <c r="B3723" t="s">
        <v>831</v>
      </c>
      <c r="C3723" t="s">
        <v>6133</v>
      </c>
      <c r="D3723" s="10">
        <v>7.1</v>
      </c>
    </row>
    <row r="3724" spans="1:4" x14ac:dyDescent="0.25">
      <c r="A3724" t="s">
        <v>830</v>
      </c>
      <c r="B3724" t="s">
        <v>831</v>
      </c>
      <c r="C3724" t="s">
        <v>428</v>
      </c>
      <c r="D3724" s="10">
        <v>7.1</v>
      </c>
    </row>
    <row r="3725" spans="1:4" x14ac:dyDescent="0.25">
      <c r="A3725" t="s">
        <v>832</v>
      </c>
      <c r="B3725" t="s">
        <v>833</v>
      </c>
      <c r="C3725" t="s">
        <v>1165</v>
      </c>
      <c r="D3725" s="10">
        <v>7.1</v>
      </c>
    </row>
    <row r="3726" spans="1:4" x14ac:dyDescent="0.25">
      <c r="A3726" t="s">
        <v>832</v>
      </c>
      <c r="B3726" t="s">
        <v>833</v>
      </c>
      <c r="C3726" t="s">
        <v>428</v>
      </c>
      <c r="D3726" s="10">
        <v>7.1</v>
      </c>
    </row>
    <row r="3727" spans="1:4" x14ac:dyDescent="0.25">
      <c r="A3727" t="s">
        <v>832</v>
      </c>
      <c r="B3727" t="s">
        <v>833</v>
      </c>
      <c r="C3727" t="s">
        <v>6665</v>
      </c>
      <c r="D3727" s="10">
        <v>7.1</v>
      </c>
    </row>
    <row r="3728" spans="1:4" x14ac:dyDescent="0.25">
      <c r="A3728" t="s">
        <v>852</v>
      </c>
      <c r="B3728" t="s">
        <v>853</v>
      </c>
      <c r="C3728" t="s">
        <v>449</v>
      </c>
      <c r="D3728" s="10">
        <v>7.1</v>
      </c>
    </row>
    <row r="3729" spans="1:4" x14ac:dyDescent="0.25">
      <c r="A3729" t="s">
        <v>852</v>
      </c>
      <c r="B3729" t="s">
        <v>853</v>
      </c>
      <c r="C3729" t="s">
        <v>4161</v>
      </c>
      <c r="D3729" s="10">
        <v>7.1</v>
      </c>
    </row>
    <row r="3730" spans="1:4" x14ac:dyDescent="0.25">
      <c r="A3730" t="s">
        <v>773</v>
      </c>
      <c r="B3730" t="s">
        <v>870</v>
      </c>
      <c r="C3730" t="s">
        <v>449</v>
      </c>
      <c r="D3730" s="10">
        <v>7.1</v>
      </c>
    </row>
    <row r="3731" spans="1:4" x14ac:dyDescent="0.25">
      <c r="A3731" t="s">
        <v>773</v>
      </c>
      <c r="B3731" t="s">
        <v>870</v>
      </c>
      <c r="C3731" t="s">
        <v>317</v>
      </c>
      <c r="D3731" s="10">
        <v>7.1</v>
      </c>
    </row>
    <row r="3732" spans="1:4" x14ac:dyDescent="0.25">
      <c r="A3732" t="s">
        <v>773</v>
      </c>
      <c r="B3732" t="s">
        <v>870</v>
      </c>
      <c r="C3732" t="s">
        <v>3509</v>
      </c>
      <c r="D3732" s="10">
        <v>7.1</v>
      </c>
    </row>
    <row r="3733" spans="1:4" x14ac:dyDescent="0.25">
      <c r="A3733" t="s">
        <v>1044</v>
      </c>
      <c r="B3733" t="s">
        <v>1046</v>
      </c>
      <c r="C3733" t="s">
        <v>4512</v>
      </c>
      <c r="D3733" s="10">
        <v>7.1</v>
      </c>
    </row>
    <row r="3734" spans="1:4" x14ac:dyDescent="0.25">
      <c r="A3734" t="s">
        <v>1044</v>
      </c>
      <c r="B3734" t="s">
        <v>1046</v>
      </c>
      <c r="C3734" t="s">
        <v>676</v>
      </c>
      <c r="D3734" s="10">
        <v>7.1</v>
      </c>
    </row>
    <row r="3735" spans="1:4" x14ac:dyDescent="0.25">
      <c r="A3735" t="s">
        <v>1044</v>
      </c>
      <c r="B3735" t="s">
        <v>1046</v>
      </c>
      <c r="C3735" t="s">
        <v>1165</v>
      </c>
      <c r="D3735" s="10">
        <v>7.1</v>
      </c>
    </row>
    <row r="3736" spans="1:4" x14ac:dyDescent="0.25">
      <c r="A3736" t="s">
        <v>1044</v>
      </c>
      <c r="B3736" t="s">
        <v>1046</v>
      </c>
      <c r="C3736" t="s">
        <v>7682</v>
      </c>
      <c r="D3736" s="10">
        <v>7.1</v>
      </c>
    </row>
    <row r="3737" spans="1:4" x14ac:dyDescent="0.25">
      <c r="A3737" t="s">
        <v>73</v>
      </c>
      <c r="B3737" t="s">
        <v>1104</v>
      </c>
      <c r="C3737" t="s">
        <v>449</v>
      </c>
      <c r="D3737" s="10">
        <v>7.1</v>
      </c>
    </row>
    <row r="3738" spans="1:4" x14ac:dyDescent="0.25">
      <c r="A3738" t="s">
        <v>73</v>
      </c>
      <c r="B3738" t="s">
        <v>1104</v>
      </c>
      <c r="C3738" t="s">
        <v>1165</v>
      </c>
      <c r="D3738" s="10">
        <v>7.1</v>
      </c>
    </row>
    <row r="3739" spans="1:4" x14ac:dyDescent="0.25">
      <c r="A3739" t="s">
        <v>73</v>
      </c>
      <c r="B3739" t="s">
        <v>1104</v>
      </c>
      <c r="C3739" t="s">
        <v>3509</v>
      </c>
      <c r="D3739" s="10">
        <v>7.1</v>
      </c>
    </row>
    <row r="3740" spans="1:4" x14ac:dyDescent="0.25">
      <c r="A3740" t="s">
        <v>15</v>
      </c>
      <c r="B3740" t="s">
        <v>1112</v>
      </c>
      <c r="C3740" t="s">
        <v>449</v>
      </c>
      <c r="D3740" s="10">
        <v>7.1</v>
      </c>
    </row>
    <row r="3741" spans="1:4" x14ac:dyDescent="0.25">
      <c r="A3741" t="s">
        <v>15</v>
      </c>
      <c r="B3741" t="s">
        <v>1112</v>
      </c>
      <c r="C3741" t="s">
        <v>1165</v>
      </c>
      <c r="D3741" s="10">
        <v>7.1</v>
      </c>
    </row>
    <row r="3742" spans="1:4" x14ac:dyDescent="0.25">
      <c r="A3742" t="s">
        <v>15</v>
      </c>
      <c r="B3742" t="s">
        <v>1112</v>
      </c>
      <c r="C3742" t="s">
        <v>8146</v>
      </c>
      <c r="D3742" s="10">
        <v>7.1</v>
      </c>
    </row>
    <row r="3743" spans="1:4" x14ac:dyDescent="0.25">
      <c r="A3743" t="s">
        <v>823</v>
      </c>
      <c r="B3743" t="s">
        <v>1121</v>
      </c>
      <c r="C3743" t="s">
        <v>317</v>
      </c>
      <c r="D3743" s="10">
        <v>7.1</v>
      </c>
    </row>
    <row r="3744" spans="1:4" x14ac:dyDescent="0.25">
      <c r="A3744" t="s">
        <v>823</v>
      </c>
      <c r="B3744" t="s">
        <v>1121</v>
      </c>
      <c r="C3744" t="s">
        <v>1165</v>
      </c>
      <c r="D3744" s="10">
        <v>7.1</v>
      </c>
    </row>
    <row r="3745" spans="1:4" x14ac:dyDescent="0.25">
      <c r="A3745" t="s">
        <v>823</v>
      </c>
      <c r="B3745" t="s">
        <v>1121</v>
      </c>
      <c r="C3745" t="s">
        <v>6133</v>
      </c>
      <c r="D3745" s="10">
        <v>7.1</v>
      </c>
    </row>
    <row r="3746" spans="1:4" x14ac:dyDescent="0.25">
      <c r="A3746" t="s">
        <v>711</v>
      </c>
      <c r="B3746" t="s">
        <v>1139</v>
      </c>
      <c r="C3746" t="s">
        <v>449</v>
      </c>
      <c r="D3746" s="10">
        <v>7.1</v>
      </c>
    </row>
    <row r="3747" spans="1:4" x14ac:dyDescent="0.25">
      <c r="A3747" t="s">
        <v>711</v>
      </c>
      <c r="B3747" t="s">
        <v>1139</v>
      </c>
      <c r="C3747" t="s">
        <v>3509</v>
      </c>
      <c r="D3747" s="10">
        <v>7.1</v>
      </c>
    </row>
    <row r="3748" spans="1:4" x14ac:dyDescent="0.25">
      <c r="A3748" t="s">
        <v>1151</v>
      </c>
      <c r="B3748" t="s">
        <v>1152</v>
      </c>
      <c r="C3748" t="s">
        <v>449</v>
      </c>
      <c r="D3748" s="10">
        <v>7.1</v>
      </c>
    </row>
    <row r="3749" spans="1:4" x14ac:dyDescent="0.25">
      <c r="A3749" t="s">
        <v>1151</v>
      </c>
      <c r="B3749" t="s">
        <v>1152</v>
      </c>
      <c r="C3749" t="s">
        <v>1165</v>
      </c>
      <c r="D3749" s="10">
        <v>7.1</v>
      </c>
    </row>
    <row r="3750" spans="1:4" x14ac:dyDescent="0.25">
      <c r="A3750" t="s">
        <v>1151</v>
      </c>
      <c r="B3750" t="s">
        <v>1152</v>
      </c>
      <c r="C3750" t="s">
        <v>7682</v>
      </c>
      <c r="D3750" s="10">
        <v>7.1</v>
      </c>
    </row>
    <row r="3751" spans="1:4" x14ac:dyDescent="0.25">
      <c r="A3751" t="s">
        <v>1151</v>
      </c>
      <c r="B3751" t="s">
        <v>1152</v>
      </c>
      <c r="C3751" t="s">
        <v>8146</v>
      </c>
      <c r="D3751" s="10">
        <v>7.1</v>
      </c>
    </row>
    <row r="3752" spans="1:4" x14ac:dyDescent="0.25">
      <c r="A3752" t="s">
        <v>60</v>
      </c>
      <c r="B3752" t="s">
        <v>1232</v>
      </c>
      <c r="C3752" t="s">
        <v>449</v>
      </c>
      <c r="D3752" s="10">
        <v>7.1</v>
      </c>
    </row>
    <row r="3753" spans="1:4" x14ac:dyDescent="0.25">
      <c r="A3753" t="s">
        <v>60</v>
      </c>
      <c r="B3753" t="s">
        <v>1232</v>
      </c>
      <c r="C3753" t="s">
        <v>1165</v>
      </c>
      <c r="D3753" s="10">
        <v>7.1</v>
      </c>
    </row>
    <row r="3754" spans="1:4" x14ac:dyDescent="0.25">
      <c r="A3754" t="s">
        <v>60</v>
      </c>
      <c r="B3754" t="s">
        <v>1232</v>
      </c>
      <c r="C3754" t="s">
        <v>3509</v>
      </c>
      <c r="D3754" s="10">
        <v>7.1</v>
      </c>
    </row>
    <row r="3755" spans="1:4" x14ac:dyDescent="0.25">
      <c r="A3755" t="s">
        <v>105</v>
      </c>
      <c r="B3755" t="s">
        <v>1295</v>
      </c>
      <c r="C3755" t="s">
        <v>1165</v>
      </c>
      <c r="D3755" s="10">
        <v>7.1</v>
      </c>
    </row>
    <row r="3756" spans="1:4" x14ac:dyDescent="0.25">
      <c r="A3756" t="s">
        <v>105</v>
      </c>
      <c r="B3756" t="s">
        <v>1295</v>
      </c>
      <c r="C3756" t="s">
        <v>8144</v>
      </c>
      <c r="D3756" s="10">
        <v>7.1</v>
      </c>
    </row>
    <row r="3757" spans="1:4" x14ac:dyDescent="0.25">
      <c r="A3757" t="s">
        <v>1309</v>
      </c>
      <c r="B3757" t="s">
        <v>1311</v>
      </c>
      <c r="C3757" t="s">
        <v>317</v>
      </c>
      <c r="D3757" s="10">
        <v>7.1</v>
      </c>
    </row>
    <row r="3758" spans="1:4" x14ac:dyDescent="0.25">
      <c r="A3758" t="s">
        <v>1309</v>
      </c>
      <c r="B3758" t="s">
        <v>1311</v>
      </c>
      <c r="C3758" t="s">
        <v>4512</v>
      </c>
      <c r="D3758" s="10">
        <v>7.1</v>
      </c>
    </row>
    <row r="3759" spans="1:4" x14ac:dyDescent="0.25">
      <c r="A3759" t="s">
        <v>1309</v>
      </c>
      <c r="B3759" t="s">
        <v>1311</v>
      </c>
      <c r="C3759" t="s">
        <v>1165</v>
      </c>
      <c r="D3759" s="10">
        <v>7.1</v>
      </c>
    </row>
    <row r="3760" spans="1:4" x14ac:dyDescent="0.25">
      <c r="A3760" t="s">
        <v>1309</v>
      </c>
      <c r="B3760" t="s">
        <v>1311</v>
      </c>
      <c r="C3760" t="s">
        <v>7682</v>
      </c>
      <c r="D3760" s="10">
        <v>7.1</v>
      </c>
    </row>
    <row r="3761" spans="1:4" x14ac:dyDescent="0.25">
      <c r="A3761" t="s">
        <v>1309</v>
      </c>
      <c r="B3761" t="s">
        <v>1311</v>
      </c>
      <c r="C3761" t="s">
        <v>8144</v>
      </c>
      <c r="D3761" s="10">
        <v>7.1</v>
      </c>
    </row>
    <row r="3762" spans="1:4" x14ac:dyDescent="0.25">
      <c r="A3762" t="s">
        <v>1309</v>
      </c>
      <c r="B3762" t="s">
        <v>1311</v>
      </c>
      <c r="C3762" t="s">
        <v>3509</v>
      </c>
      <c r="D3762" s="10">
        <v>7.1</v>
      </c>
    </row>
    <row r="3763" spans="1:4" x14ac:dyDescent="0.25">
      <c r="A3763" t="s">
        <v>1342</v>
      </c>
      <c r="B3763" t="s">
        <v>1344</v>
      </c>
      <c r="C3763" t="s">
        <v>676</v>
      </c>
      <c r="D3763" s="10">
        <v>7.1</v>
      </c>
    </row>
    <row r="3764" spans="1:4" x14ac:dyDescent="0.25">
      <c r="A3764" t="s">
        <v>1342</v>
      </c>
      <c r="B3764" t="s">
        <v>1344</v>
      </c>
      <c r="C3764" t="s">
        <v>1165</v>
      </c>
      <c r="D3764" s="10">
        <v>7.1</v>
      </c>
    </row>
    <row r="3765" spans="1:4" x14ac:dyDescent="0.25">
      <c r="A3765" t="s">
        <v>1342</v>
      </c>
      <c r="B3765" t="s">
        <v>1344</v>
      </c>
      <c r="C3765" t="s">
        <v>6133</v>
      </c>
      <c r="D3765" s="10">
        <v>7.1</v>
      </c>
    </row>
    <row r="3766" spans="1:4" x14ac:dyDescent="0.25">
      <c r="A3766" t="s">
        <v>424</v>
      </c>
      <c r="B3766" t="s">
        <v>1373</v>
      </c>
      <c r="C3766" t="s">
        <v>449</v>
      </c>
      <c r="D3766" s="10">
        <v>7.1</v>
      </c>
    </row>
    <row r="3767" spans="1:4" x14ac:dyDescent="0.25">
      <c r="A3767" t="s">
        <v>424</v>
      </c>
      <c r="B3767" t="s">
        <v>1373</v>
      </c>
      <c r="C3767" t="s">
        <v>676</v>
      </c>
      <c r="D3767" s="10">
        <v>7.1</v>
      </c>
    </row>
    <row r="3768" spans="1:4" x14ac:dyDescent="0.25">
      <c r="A3768" t="s">
        <v>424</v>
      </c>
      <c r="B3768" t="s">
        <v>1373</v>
      </c>
      <c r="C3768" t="s">
        <v>8145</v>
      </c>
      <c r="D3768" s="10">
        <v>7.1</v>
      </c>
    </row>
    <row r="3769" spans="1:4" x14ac:dyDescent="0.25">
      <c r="A3769" t="s">
        <v>424</v>
      </c>
      <c r="B3769" t="s">
        <v>1373</v>
      </c>
      <c r="C3769" t="s">
        <v>3509</v>
      </c>
      <c r="D3769" s="10">
        <v>7.1</v>
      </c>
    </row>
    <row r="3770" spans="1:4" x14ac:dyDescent="0.25">
      <c r="A3770" t="s">
        <v>1441</v>
      </c>
      <c r="B3770" t="s">
        <v>1442</v>
      </c>
      <c r="C3770" t="s">
        <v>8145</v>
      </c>
      <c r="D3770" s="10">
        <v>7.1</v>
      </c>
    </row>
    <row r="3771" spans="1:4" x14ac:dyDescent="0.25">
      <c r="A3771" t="s">
        <v>1441</v>
      </c>
      <c r="B3771" t="s">
        <v>1442</v>
      </c>
      <c r="C3771" t="s">
        <v>1165</v>
      </c>
      <c r="D3771" s="10">
        <v>7.1</v>
      </c>
    </row>
    <row r="3772" spans="1:4" x14ac:dyDescent="0.25">
      <c r="A3772" t="s">
        <v>1441</v>
      </c>
      <c r="B3772" t="s">
        <v>1442</v>
      </c>
      <c r="C3772" t="s">
        <v>8143</v>
      </c>
      <c r="D3772" s="10">
        <v>7.1</v>
      </c>
    </row>
    <row r="3773" spans="1:4" x14ac:dyDescent="0.25">
      <c r="A3773" t="s">
        <v>1441</v>
      </c>
      <c r="B3773" t="s">
        <v>1442</v>
      </c>
      <c r="C3773" t="s">
        <v>3509</v>
      </c>
      <c r="D3773" s="10">
        <v>7.1</v>
      </c>
    </row>
    <row r="3774" spans="1:4" x14ac:dyDescent="0.25">
      <c r="A3774" t="s">
        <v>1077</v>
      </c>
      <c r="B3774" t="s">
        <v>1659</v>
      </c>
      <c r="C3774" t="s">
        <v>317</v>
      </c>
      <c r="D3774" s="10">
        <v>7.1</v>
      </c>
    </row>
    <row r="3775" spans="1:4" x14ac:dyDescent="0.25">
      <c r="A3775" t="s">
        <v>1077</v>
      </c>
      <c r="B3775" t="s">
        <v>1659</v>
      </c>
      <c r="C3775" t="s">
        <v>3894</v>
      </c>
      <c r="D3775" s="10">
        <v>7.1</v>
      </c>
    </row>
    <row r="3776" spans="1:4" x14ac:dyDescent="0.25">
      <c r="A3776" t="s">
        <v>1077</v>
      </c>
      <c r="B3776" t="s">
        <v>1659</v>
      </c>
      <c r="C3776" t="s">
        <v>1165</v>
      </c>
      <c r="D3776" s="10">
        <v>7.1</v>
      </c>
    </row>
    <row r="3777" spans="1:4" x14ac:dyDescent="0.25">
      <c r="A3777" t="s">
        <v>1077</v>
      </c>
      <c r="B3777" t="s">
        <v>1659</v>
      </c>
      <c r="C3777" t="s">
        <v>6133</v>
      </c>
      <c r="D3777" s="10">
        <v>7.1</v>
      </c>
    </row>
    <row r="3778" spans="1:4" x14ac:dyDescent="0.25">
      <c r="A3778" t="s">
        <v>1077</v>
      </c>
      <c r="B3778" t="s">
        <v>1659</v>
      </c>
      <c r="C3778" t="s">
        <v>428</v>
      </c>
      <c r="D3778" s="10">
        <v>7.1</v>
      </c>
    </row>
    <row r="3779" spans="1:4" x14ac:dyDescent="0.25">
      <c r="A3779" t="s">
        <v>1077</v>
      </c>
      <c r="B3779" t="s">
        <v>1659</v>
      </c>
      <c r="C3779" t="s">
        <v>5888</v>
      </c>
      <c r="D3779" s="10">
        <v>7.1</v>
      </c>
    </row>
    <row r="3780" spans="1:4" x14ac:dyDescent="0.25">
      <c r="A3780" t="s">
        <v>1077</v>
      </c>
      <c r="B3780" t="s">
        <v>1659</v>
      </c>
      <c r="C3780" t="s">
        <v>8143</v>
      </c>
      <c r="D3780" s="10">
        <v>7.1</v>
      </c>
    </row>
    <row r="3781" spans="1:4" x14ac:dyDescent="0.25">
      <c r="A3781" t="s">
        <v>1077</v>
      </c>
      <c r="B3781" t="s">
        <v>1659</v>
      </c>
      <c r="C3781" t="s">
        <v>6665</v>
      </c>
      <c r="D3781" s="10">
        <v>7.1</v>
      </c>
    </row>
    <row r="3782" spans="1:4" x14ac:dyDescent="0.25">
      <c r="A3782" t="s">
        <v>1265</v>
      </c>
      <c r="B3782" t="s">
        <v>1664</v>
      </c>
      <c r="C3782" t="s">
        <v>1165</v>
      </c>
      <c r="D3782" s="10">
        <v>7.1</v>
      </c>
    </row>
    <row r="3783" spans="1:4" x14ac:dyDescent="0.25">
      <c r="A3783" t="s">
        <v>1265</v>
      </c>
      <c r="B3783" t="s">
        <v>1664</v>
      </c>
      <c r="C3783" t="s">
        <v>7682</v>
      </c>
      <c r="D3783" s="10">
        <v>7.1</v>
      </c>
    </row>
    <row r="3784" spans="1:4" x14ac:dyDescent="0.25">
      <c r="A3784" t="s">
        <v>1265</v>
      </c>
      <c r="B3784" t="s">
        <v>1664</v>
      </c>
      <c r="C3784" t="s">
        <v>8146</v>
      </c>
      <c r="D3784" s="10">
        <v>7.1</v>
      </c>
    </row>
    <row r="3785" spans="1:4" x14ac:dyDescent="0.25">
      <c r="A3785" t="s">
        <v>1701</v>
      </c>
      <c r="B3785" t="s">
        <v>1703</v>
      </c>
      <c r="C3785" t="s">
        <v>6665</v>
      </c>
      <c r="D3785" s="10">
        <v>7.1</v>
      </c>
    </row>
    <row r="3786" spans="1:4" x14ac:dyDescent="0.25">
      <c r="A3786" t="s">
        <v>1701</v>
      </c>
      <c r="B3786" t="s">
        <v>1703</v>
      </c>
      <c r="C3786" t="s">
        <v>4161</v>
      </c>
      <c r="D3786" s="10">
        <v>7.1</v>
      </c>
    </row>
    <row r="3787" spans="1:4" x14ac:dyDescent="0.25">
      <c r="A3787" t="s">
        <v>1701</v>
      </c>
      <c r="B3787" t="s">
        <v>1703</v>
      </c>
      <c r="C3787" t="s">
        <v>3509</v>
      </c>
      <c r="D3787" s="10">
        <v>7.1</v>
      </c>
    </row>
    <row r="3788" spans="1:4" x14ac:dyDescent="0.25">
      <c r="A3788" t="s">
        <v>113</v>
      </c>
      <c r="B3788" t="s">
        <v>1713</v>
      </c>
      <c r="C3788" t="s">
        <v>8143</v>
      </c>
      <c r="D3788" s="10">
        <v>7.1</v>
      </c>
    </row>
    <row r="3789" spans="1:4" x14ac:dyDescent="0.25">
      <c r="A3789" t="s">
        <v>113</v>
      </c>
      <c r="B3789" t="s">
        <v>1713</v>
      </c>
      <c r="C3789" t="s">
        <v>4161</v>
      </c>
      <c r="D3789" s="10">
        <v>7.1</v>
      </c>
    </row>
    <row r="3790" spans="1:4" x14ac:dyDescent="0.25">
      <c r="A3790" t="s">
        <v>113</v>
      </c>
      <c r="B3790" t="s">
        <v>1713</v>
      </c>
      <c r="C3790" t="s">
        <v>3509</v>
      </c>
      <c r="D3790" s="10">
        <v>7.1</v>
      </c>
    </row>
    <row r="3791" spans="1:4" x14ac:dyDescent="0.25">
      <c r="A3791" t="s">
        <v>721</v>
      </c>
      <c r="B3791" t="s">
        <v>1716</v>
      </c>
      <c r="C3791" t="s">
        <v>449</v>
      </c>
      <c r="D3791" s="10">
        <v>7.1</v>
      </c>
    </row>
    <row r="3792" spans="1:4" x14ac:dyDescent="0.25">
      <c r="A3792" t="s">
        <v>721</v>
      </c>
      <c r="B3792" t="s">
        <v>1716</v>
      </c>
      <c r="C3792" t="s">
        <v>676</v>
      </c>
      <c r="D3792" s="10">
        <v>7.1</v>
      </c>
    </row>
    <row r="3793" spans="1:4" x14ac:dyDescent="0.25">
      <c r="A3793" t="s">
        <v>721</v>
      </c>
      <c r="B3793" t="s">
        <v>1716</v>
      </c>
      <c r="C3793" t="s">
        <v>8145</v>
      </c>
      <c r="D3793" s="10">
        <v>7.1</v>
      </c>
    </row>
    <row r="3794" spans="1:4" x14ac:dyDescent="0.25">
      <c r="A3794" t="s">
        <v>1729</v>
      </c>
      <c r="B3794" t="s">
        <v>1730</v>
      </c>
      <c r="C3794" t="s">
        <v>449</v>
      </c>
      <c r="D3794" s="10">
        <v>7.1</v>
      </c>
    </row>
    <row r="3795" spans="1:4" x14ac:dyDescent="0.25">
      <c r="A3795" t="s">
        <v>1729</v>
      </c>
      <c r="B3795" t="s">
        <v>1730</v>
      </c>
      <c r="C3795" t="s">
        <v>8145</v>
      </c>
      <c r="D3795" s="10">
        <v>7.1</v>
      </c>
    </row>
    <row r="3796" spans="1:4" x14ac:dyDescent="0.25">
      <c r="A3796" t="s">
        <v>1729</v>
      </c>
      <c r="B3796" t="s">
        <v>1730</v>
      </c>
      <c r="C3796" t="s">
        <v>1165</v>
      </c>
      <c r="D3796" s="10">
        <v>7.1</v>
      </c>
    </row>
    <row r="3797" spans="1:4" x14ac:dyDescent="0.25">
      <c r="A3797" t="s">
        <v>1729</v>
      </c>
      <c r="B3797" t="s">
        <v>1730</v>
      </c>
      <c r="C3797" t="s">
        <v>3509</v>
      </c>
      <c r="D3797" s="10">
        <v>7.1</v>
      </c>
    </row>
    <row r="3798" spans="1:4" x14ac:dyDescent="0.25">
      <c r="A3798" t="s">
        <v>1143</v>
      </c>
      <c r="B3798" t="s">
        <v>1733</v>
      </c>
      <c r="C3798" t="s">
        <v>676</v>
      </c>
      <c r="D3798" s="10">
        <v>7.1</v>
      </c>
    </row>
    <row r="3799" spans="1:4" x14ac:dyDescent="0.25">
      <c r="A3799" t="s">
        <v>1143</v>
      </c>
      <c r="B3799" t="s">
        <v>1733</v>
      </c>
      <c r="C3799" t="s">
        <v>1165</v>
      </c>
      <c r="D3799" s="10">
        <v>7.1</v>
      </c>
    </row>
    <row r="3800" spans="1:4" x14ac:dyDescent="0.25">
      <c r="A3800" t="s">
        <v>1143</v>
      </c>
      <c r="B3800" t="s">
        <v>1733</v>
      </c>
      <c r="C3800" t="s">
        <v>6133</v>
      </c>
      <c r="D3800" s="10">
        <v>7.1</v>
      </c>
    </row>
    <row r="3801" spans="1:4" x14ac:dyDescent="0.25">
      <c r="A3801" t="s">
        <v>1417</v>
      </c>
      <c r="B3801" t="s">
        <v>1886</v>
      </c>
      <c r="C3801" t="s">
        <v>449</v>
      </c>
      <c r="D3801" s="10">
        <v>7.1</v>
      </c>
    </row>
    <row r="3802" spans="1:4" x14ac:dyDescent="0.25">
      <c r="A3802" t="s">
        <v>1417</v>
      </c>
      <c r="B3802" t="s">
        <v>1886</v>
      </c>
      <c r="C3802" t="s">
        <v>317</v>
      </c>
      <c r="D3802" s="10">
        <v>7.1</v>
      </c>
    </row>
    <row r="3803" spans="1:4" x14ac:dyDescent="0.25">
      <c r="A3803" t="s">
        <v>1417</v>
      </c>
      <c r="B3803" t="s">
        <v>1886</v>
      </c>
      <c r="C3803" t="s">
        <v>676</v>
      </c>
      <c r="D3803" s="10">
        <v>7.1</v>
      </c>
    </row>
    <row r="3804" spans="1:4" x14ac:dyDescent="0.25">
      <c r="A3804" t="s">
        <v>1417</v>
      </c>
      <c r="B3804" t="s">
        <v>1886</v>
      </c>
      <c r="C3804" t="s">
        <v>1165</v>
      </c>
      <c r="D3804" s="10">
        <v>7.1</v>
      </c>
    </row>
    <row r="3805" spans="1:4" x14ac:dyDescent="0.25">
      <c r="A3805" t="s">
        <v>1417</v>
      </c>
      <c r="B3805" t="s">
        <v>1886</v>
      </c>
      <c r="C3805" t="s">
        <v>8146</v>
      </c>
      <c r="D3805" s="10">
        <v>7.1</v>
      </c>
    </row>
    <row r="3806" spans="1:4" x14ac:dyDescent="0.25">
      <c r="A3806" t="s">
        <v>238</v>
      </c>
      <c r="B3806" t="s">
        <v>1958</v>
      </c>
      <c r="C3806" t="s">
        <v>317</v>
      </c>
      <c r="D3806" s="10">
        <v>7.1</v>
      </c>
    </row>
    <row r="3807" spans="1:4" x14ac:dyDescent="0.25">
      <c r="A3807" t="s">
        <v>238</v>
      </c>
      <c r="B3807" t="s">
        <v>1958</v>
      </c>
      <c r="C3807" t="s">
        <v>676</v>
      </c>
      <c r="D3807" s="10">
        <v>7.1</v>
      </c>
    </row>
    <row r="3808" spans="1:4" x14ac:dyDescent="0.25">
      <c r="A3808" t="s">
        <v>238</v>
      </c>
      <c r="B3808" t="s">
        <v>1958</v>
      </c>
      <c r="C3808" t="s">
        <v>6133</v>
      </c>
      <c r="D3808" s="10">
        <v>7.1</v>
      </c>
    </row>
    <row r="3809" spans="1:4" x14ac:dyDescent="0.25">
      <c r="A3809" t="s">
        <v>238</v>
      </c>
      <c r="B3809" t="s">
        <v>1958</v>
      </c>
      <c r="C3809" t="s">
        <v>5888</v>
      </c>
      <c r="D3809" s="10">
        <v>7.1</v>
      </c>
    </row>
    <row r="3810" spans="1:4" x14ac:dyDescent="0.25">
      <c r="A3810" t="s">
        <v>1017</v>
      </c>
      <c r="B3810" t="s">
        <v>1960</v>
      </c>
      <c r="C3810" t="s">
        <v>449</v>
      </c>
      <c r="D3810" s="10">
        <v>7.1</v>
      </c>
    </row>
    <row r="3811" spans="1:4" x14ac:dyDescent="0.25">
      <c r="A3811" t="s">
        <v>1017</v>
      </c>
      <c r="B3811" t="s">
        <v>1960</v>
      </c>
      <c r="C3811" t="s">
        <v>2173</v>
      </c>
      <c r="D3811" s="10">
        <v>7.1</v>
      </c>
    </row>
    <row r="3812" spans="1:4" x14ac:dyDescent="0.25">
      <c r="A3812" t="s">
        <v>852</v>
      </c>
      <c r="B3812" t="s">
        <v>853</v>
      </c>
      <c r="C3812" t="s">
        <v>449</v>
      </c>
      <c r="D3812" s="10">
        <v>7.1</v>
      </c>
    </row>
    <row r="3813" spans="1:4" x14ac:dyDescent="0.25">
      <c r="A3813" t="s">
        <v>852</v>
      </c>
      <c r="B3813" t="s">
        <v>853</v>
      </c>
      <c r="C3813" t="s">
        <v>4161</v>
      </c>
      <c r="D3813" s="10">
        <v>7.1</v>
      </c>
    </row>
    <row r="3814" spans="1:4" x14ac:dyDescent="0.25">
      <c r="A3814" t="s">
        <v>251</v>
      </c>
      <c r="B3814" t="s">
        <v>2023</v>
      </c>
      <c r="C3814" t="s">
        <v>4512</v>
      </c>
      <c r="D3814" s="10">
        <v>7.1</v>
      </c>
    </row>
    <row r="3815" spans="1:4" x14ac:dyDescent="0.25">
      <c r="A3815" t="s">
        <v>251</v>
      </c>
      <c r="B3815" t="s">
        <v>2023</v>
      </c>
      <c r="C3815" t="s">
        <v>1165</v>
      </c>
      <c r="D3815" s="10">
        <v>7.1</v>
      </c>
    </row>
    <row r="3816" spans="1:4" x14ac:dyDescent="0.25">
      <c r="A3816" t="s">
        <v>251</v>
      </c>
      <c r="B3816" t="s">
        <v>2023</v>
      </c>
      <c r="C3816" t="s">
        <v>7682</v>
      </c>
      <c r="D3816" s="10">
        <v>7.1</v>
      </c>
    </row>
    <row r="3817" spans="1:4" x14ac:dyDescent="0.25">
      <c r="A3817" t="s">
        <v>2073</v>
      </c>
      <c r="B3817" t="s">
        <v>2163</v>
      </c>
      <c r="C3817" t="s">
        <v>676</v>
      </c>
      <c r="D3817" s="10">
        <v>7.1</v>
      </c>
    </row>
    <row r="3818" spans="1:4" x14ac:dyDescent="0.25">
      <c r="A3818" t="s">
        <v>2073</v>
      </c>
      <c r="B3818" t="s">
        <v>2163</v>
      </c>
      <c r="C3818" t="s">
        <v>6665</v>
      </c>
      <c r="D3818" s="10">
        <v>7.1</v>
      </c>
    </row>
    <row r="3819" spans="1:4" x14ac:dyDescent="0.25">
      <c r="A3819" t="s">
        <v>1649</v>
      </c>
      <c r="B3819" t="s">
        <v>2208</v>
      </c>
      <c r="C3819" t="s">
        <v>8145</v>
      </c>
      <c r="D3819" s="10">
        <v>7.1</v>
      </c>
    </row>
    <row r="3820" spans="1:4" x14ac:dyDescent="0.25">
      <c r="A3820" t="s">
        <v>1649</v>
      </c>
      <c r="B3820" t="s">
        <v>2208</v>
      </c>
      <c r="C3820" t="s">
        <v>1165</v>
      </c>
      <c r="D3820" s="10">
        <v>7.1</v>
      </c>
    </row>
    <row r="3821" spans="1:4" x14ac:dyDescent="0.25">
      <c r="A3821" t="s">
        <v>1649</v>
      </c>
      <c r="B3821" t="s">
        <v>2208</v>
      </c>
      <c r="C3821" t="s">
        <v>3509</v>
      </c>
      <c r="D3821" s="10">
        <v>7.1</v>
      </c>
    </row>
    <row r="3822" spans="1:4" x14ac:dyDescent="0.25">
      <c r="A3822" t="s">
        <v>2329</v>
      </c>
      <c r="B3822" t="s">
        <v>2330</v>
      </c>
      <c r="C3822" t="s">
        <v>449</v>
      </c>
      <c r="D3822" s="10">
        <v>7.1</v>
      </c>
    </row>
    <row r="3823" spans="1:4" x14ac:dyDescent="0.25">
      <c r="A3823" t="s">
        <v>2329</v>
      </c>
      <c r="B3823" t="s">
        <v>2330</v>
      </c>
      <c r="C3823" t="s">
        <v>1165</v>
      </c>
      <c r="D3823" s="10">
        <v>7.1</v>
      </c>
    </row>
    <row r="3824" spans="1:4" x14ac:dyDescent="0.25">
      <c r="A3824" t="s">
        <v>2329</v>
      </c>
      <c r="B3824" t="s">
        <v>2330</v>
      </c>
      <c r="C3824" t="s">
        <v>7682</v>
      </c>
      <c r="D3824" s="10">
        <v>7.1</v>
      </c>
    </row>
    <row r="3825" spans="1:4" x14ac:dyDescent="0.25">
      <c r="A3825" t="s">
        <v>2329</v>
      </c>
      <c r="B3825" t="s">
        <v>2330</v>
      </c>
      <c r="C3825" t="s">
        <v>6665</v>
      </c>
      <c r="D3825" s="10">
        <v>7.1</v>
      </c>
    </row>
    <row r="3826" spans="1:4" x14ac:dyDescent="0.25">
      <c r="A3826" t="s">
        <v>2329</v>
      </c>
      <c r="B3826" t="s">
        <v>2330</v>
      </c>
      <c r="C3826" t="s">
        <v>8146</v>
      </c>
      <c r="D3826" s="10">
        <v>7.1</v>
      </c>
    </row>
    <row r="3827" spans="1:4" x14ac:dyDescent="0.25">
      <c r="A3827" t="s">
        <v>424</v>
      </c>
      <c r="B3827" t="s">
        <v>2346</v>
      </c>
      <c r="C3827" t="s">
        <v>1165</v>
      </c>
      <c r="D3827" s="10">
        <v>7.1</v>
      </c>
    </row>
    <row r="3828" spans="1:4" x14ac:dyDescent="0.25">
      <c r="A3828" t="s">
        <v>424</v>
      </c>
      <c r="B3828" t="s">
        <v>2346</v>
      </c>
      <c r="C3828" t="s">
        <v>428</v>
      </c>
      <c r="D3828" s="10">
        <v>7.1</v>
      </c>
    </row>
    <row r="3829" spans="1:4" x14ac:dyDescent="0.25">
      <c r="A3829" t="s">
        <v>424</v>
      </c>
      <c r="B3829" t="s">
        <v>2346</v>
      </c>
      <c r="C3829" t="s">
        <v>6665</v>
      </c>
      <c r="D3829" s="10">
        <v>7.1</v>
      </c>
    </row>
    <row r="3830" spans="1:4" x14ac:dyDescent="0.25">
      <c r="A3830" t="s">
        <v>424</v>
      </c>
      <c r="B3830" t="s">
        <v>2346</v>
      </c>
      <c r="C3830" t="s">
        <v>4161</v>
      </c>
      <c r="D3830" s="10">
        <v>7.1</v>
      </c>
    </row>
    <row r="3831" spans="1:4" x14ac:dyDescent="0.25">
      <c r="A3831" t="s">
        <v>2396</v>
      </c>
      <c r="B3831" t="s">
        <v>2397</v>
      </c>
      <c r="C3831" t="s">
        <v>1165</v>
      </c>
      <c r="D3831" s="10">
        <v>7.1</v>
      </c>
    </row>
    <row r="3832" spans="1:4" x14ac:dyDescent="0.25">
      <c r="A3832" t="s">
        <v>2547</v>
      </c>
      <c r="B3832" t="s">
        <v>2548</v>
      </c>
      <c r="C3832" t="s">
        <v>4512</v>
      </c>
      <c r="D3832" s="10">
        <v>7.1</v>
      </c>
    </row>
    <row r="3833" spans="1:4" x14ac:dyDescent="0.25">
      <c r="A3833" t="s">
        <v>2547</v>
      </c>
      <c r="B3833" t="s">
        <v>2548</v>
      </c>
      <c r="C3833" t="s">
        <v>1165</v>
      </c>
      <c r="D3833" s="10">
        <v>7.1</v>
      </c>
    </row>
    <row r="3834" spans="1:4" x14ac:dyDescent="0.25">
      <c r="A3834" t="s">
        <v>2547</v>
      </c>
      <c r="B3834" t="s">
        <v>2548</v>
      </c>
      <c r="C3834" t="s">
        <v>8144</v>
      </c>
      <c r="D3834" s="10">
        <v>7.1</v>
      </c>
    </row>
    <row r="3835" spans="1:4" x14ac:dyDescent="0.25">
      <c r="A3835" t="s">
        <v>2603</v>
      </c>
      <c r="B3835" t="s">
        <v>2604</v>
      </c>
      <c r="C3835" t="s">
        <v>317</v>
      </c>
      <c r="D3835" s="10">
        <v>7.1</v>
      </c>
    </row>
    <row r="3836" spans="1:4" x14ac:dyDescent="0.25">
      <c r="A3836" t="s">
        <v>2603</v>
      </c>
      <c r="B3836" t="s">
        <v>2604</v>
      </c>
      <c r="C3836" t="s">
        <v>1165</v>
      </c>
      <c r="D3836" s="10">
        <v>7.1</v>
      </c>
    </row>
    <row r="3837" spans="1:4" x14ac:dyDescent="0.25">
      <c r="A3837" t="s">
        <v>2603</v>
      </c>
      <c r="B3837" t="s">
        <v>2604</v>
      </c>
      <c r="C3837" t="s">
        <v>6665</v>
      </c>
      <c r="D3837" s="10">
        <v>7.1</v>
      </c>
    </row>
    <row r="3838" spans="1:4" x14ac:dyDescent="0.25">
      <c r="A3838" t="s">
        <v>2603</v>
      </c>
      <c r="B3838" t="s">
        <v>2604</v>
      </c>
      <c r="C3838" t="s">
        <v>8146</v>
      </c>
      <c r="D3838" s="10">
        <v>7.1</v>
      </c>
    </row>
    <row r="3839" spans="1:4" x14ac:dyDescent="0.25">
      <c r="A3839" t="s">
        <v>2624</v>
      </c>
      <c r="B3839" t="s">
        <v>2625</v>
      </c>
      <c r="C3839" t="s">
        <v>1165</v>
      </c>
      <c r="D3839" s="10">
        <v>7.1</v>
      </c>
    </row>
    <row r="3840" spans="1:4" x14ac:dyDescent="0.25">
      <c r="A3840" t="s">
        <v>2624</v>
      </c>
      <c r="B3840" t="s">
        <v>2625</v>
      </c>
      <c r="C3840" t="s">
        <v>6665</v>
      </c>
      <c r="D3840" s="10">
        <v>7.1</v>
      </c>
    </row>
    <row r="3841" spans="1:4" x14ac:dyDescent="0.25">
      <c r="A3841" t="s">
        <v>2253</v>
      </c>
      <c r="B3841" t="s">
        <v>2631</v>
      </c>
      <c r="C3841" t="s">
        <v>4512</v>
      </c>
      <c r="D3841" s="10">
        <v>7.1</v>
      </c>
    </row>
    <row r="3842" spans="1:4" x14ac:dyDescent="0.25">
      <c r="A3842" t="s">
        <v>2253</v>
      </c>
      <c r="B3842" t="s">
        <v>2631</v>
      </c>
      <c r="C3842" t="s">
        <v>1165</v>
      </c>
      <c r="D3842" s="10">
        <v>7.1</v>
      </c>
    </row>
    <row r="3843" spans="1:4" x14ac:dyDescent="0.25">
      <c r="A3843" t="s">
        <v>2253</v>
      </c>
      <c r="B3843" t="s">
        <v>2631</v>
      </c>
      <c r="C3843" t="s">
        <v>7682</v>
      </c>
      <c r="D3843" s="10">
        <v>7.1</v>
      </c>
    </row>
    <row r="3844" spans="1:4" x14ac:dyDescent="0.25">
      <c r="A3844" t="s">
        <v>1731</v>
      </c>
      <c r="B3844" t="s">
        <v>2681</v>
      </c>
      <c r="C3844" t="s">
        <v>317</v>
      </c>
      <c r="D3844" s="10">
        <v>7.1</v>
      </c>
    </row>
    <row r="3845" spans="1:4" x14ac:dyDescent="0.25">
      <c r="A3845" t="s">
        <v>1731</v>
      </c>
      <c r="B3845" t="s">
        <v>2681</v>
      </c>
      <c r="C3845" t="s">
        <v>4512</v>
      </c>
      <c r="D3845" s="10">
        <v>7.1</v>
      </c>
    </row>
    <row r="3846" spans="1:4" x14ac:dyDescent="0.25">
      <c r="A3846" t="s">
        <v>1731</v>
      </c>
      <c r="B3846" t="s">
        <v>2681</v>
      </c>
      <c r="C3846" t="s">
        <v>1165</v>
      </c>
      <c r="D3846" s="10">
        <v>7.1</v>
      </c>
    </row>
    <row r="3847" spans="1:4" x14ac:dyDescent="0.25">
      <c r="A3847" t="s">
        <v>1731</v>
      </c>
      <c r="B3847" t="s">
        <v>2681</v>
      </c>
      <c r="C3847" t="s">
        <v>3509</v>
      </c>
      <c r="D3847" s="10">
        <v>7.1</v>
      </c>
    </row>
    <row r="3848" spans="1:4" x14ac:dyDescent="0.25">
      <c r="A3848" t="s">
        <v>1422</v>
      </c>
      <c r="B3848" t="s">
        <v>2684</v>
      </c>
      <c r="C3848" t="s">
        <v>449</v>
      </c>
      <c r="D3848" s="10">
        <v>7.1</v>
      </c>
    </row>
    <row r="3849" spans="1:4" x14ac:dyDescent="0.25">
      <c r="A3849" t="s">
        <v>1422</v>
      </c>
      <c r="B3849" t="s">
        <v>2684</v>
      </c>
      <c r="C3849" t="s">
        <v>317</v>
      </c>
      <c r="D3849" s="10">
        <v>7.1</v>
      </c>
    </row>
    <row r="3850" spans="1:4" x14ac:dyDescent="0.25">
      <c r="A3850" t="s">
        <v>1422</v>
      </c>
      <c r="B3850" t="s">
        <v>2684</v>
      </c>
      <c r="C3850" t="s">
        <v>1165</v>
      </c>
      <c r="D3850" s="10">
        <v>7.1</v>
      </c>
    </row>
    <row r="3851" spans="1:4" x14ac:dyDescent="0.25">
      <c r="A3851" t="s">
        <v>1422</v>
      </c>
      <c r="B3851" t="s">
        <v>2684</v>
      </c>
      <c r="C3851" t="s">
        <v>6133</v>
      </c>
      <c r="D3851" s="10">
        <v>7.1</v>
      </c>
    </row>
    <row r="3852" spans="1:4" x14ac:dyDescent="0.25">
      <c r="A3852" t="s">
        <v>1856</v>
      </c>
      <c r="B3852" t="s">
        <v>2806</v>
      </c>
      <c r="C3852" t="s">
        <v>1165</v>
      </c>
      <c r="D3852" s="10">
        <v>7.1</v>
      </c>
    </row>
    <row r="3853" spans="1:4" x14ac:dyDescent="0.25">
      <c r="A3853" t="s">
        <v>1856</v>
      </c>
      <c r="B3853" t="s">
        <v>2806</v>
      </c>
      <c r="C3853" t="s">
        <v>6665</v>
      </c>
      <c r="D3853" s="10">
        <v>7.1</v>
      </c>
    </row>
    <row r="3854" spans="1:4" x14ac:dyDescent="0.25">
      <c r="A3854" t="s">
        <v>2850</v>
      </c>
      <c r="B3854" t="s">
        <v>2852</v>
      </c>
      <c r="C3854" t="s">
        <v>449</v>
      </c>
      <c r="D3854" s="10">
        <v>7.1</v>
      </c>
    </row>
    <row r="3855" spans="1:4" x14ac:dyDescent="0.25">
      <c r="A3855" t="s">
        <v>2850</v>
      </c>
      <c r="B3855" t="s">
        <v>2852</v>
      </c>
      <c r="C3855" t="s">
        <v>317</v>
      </c>
      <c r="D3855" s="10">
        <v>7.1</v>
      </c>
    </row>
    <row r="3856" spans="1:4" x14ac:dyDescent="0.25">
      <c r="A3856" t="s">
        <v>2850</v>
      </c>
      <c r="B3856" t="s">
        <v>2852</v>
      </c>
      <c r="C3856" t="s">
        <v>3894</v>
      </c>
      <c r="D3856" s="10">
        <v>7.1</v>
      </c>
    </row>
    <row r="3857" spans="1:4" x14ac:dyDescent="0.25">
      <c r="A3857" t="s">
        <v>2850</v>
      </c>
      <c r="B3857" t="s">
        <v>2852</v>
      </c>
      <c r="C3857" t="s">
        <v>1165</v>
      </c>
      <c r="D3857" s="10">
        <v>7.1</v>
      </c>
    </row>
    <row r="3858" spans="1:4" x14ac:dyDescent="0.25">
      <c r="A3858" t="s">
        <v>2850</v>
      </c>
      <c r="B3858" t="s">
        <v>2852</v>
      </c>
      <c r="C3858" t="s">
        <v>8143</v>
      </c>
      <c r="D3858" s="10">
        <v>7.1</v>
      </c>
    </row>
    <row r="3859" spans="1:4" x14ac:dyDescent="0.25">
      <c r="A3859" t="s">
        <v>2850</v>
      </c>
      <c r="B3859" t="s">
        <v>2852</v>
      </c>
      <c r="C3859" t="s">
        <v>4161</v>
      </c>
      <c r="D3859" s="10">
        <v>7.1</v>
      </c>
    </row>
    <row r="3860" spans="1:4" x14ac:dyDescent="0.25">
      <c r="A3860" t="s">
        <v>2850</v>
      </c>
      <c r="B3860" t="s">
        <v>2852</v>
      </c>
      <c r="C3860" t="s">
        <v>3509</v>
      </c>
      <c r="D3860" s="10">
        <v>7.1</v>
      </c>
    </row>
    <row r="3861" spans="1:4" x14ac:dyDescent="0.25">
      <c r="A3861" t="s">
        <v>518</v>
      </c>
      <c r="B3861" t="s">
        <v>2853</v>
      </c>
      <c r="C3861" t="s">
        <v>8145</v>
      </c>
      <c r="D3861" s="10">
        <v>7.1</v>
      </c>
    </row>
    <row r="3862" spans="1:4" x14ac:dyDescent="0.25">
      <c r="A3862" t="s">
        <v>518</v>
      </c>
      <c r="B3862" t="s">
        <v>2853</v>
      </c>
      <c r="C3862" t="s">
        <v>1165</v>
      </c>
      <c r="D3862" s="10">
        <v>7.1</v>
      </c>
    </row>
    <row r="3863" spans="1:4" x14ac:dyDescent="0.25">
      <c r="A3863" t="s">
        <v>518</v>
      </c>
      <c r="B3863" t="s">
        <v>2853</v>
      </c>
      <c r="C3863" t="s">
        <v>3509</v>
      </c>
      <c r="D3863" s="10">
        <v>7.1</v>
      </c>
    </row>
    <row r="3864" spans="1:4" x14ac:dyDescent="0.25">
      <c r="A3864" t="s">
        <v>2930</v>
      </c>
      <c r="B3864" t="s">
        <v>2931</v>
      </c>
      <c r="C3864" t="s">
        <v>1165</v>
      </c>
      <c r="D3864" s="10">
        <v>7.1</v>
      </c>
    </row>
    <row r="3865" spans="1:4" x14ac:dyDescent="0.25">
      <c r="A3865" t="s">
        <v>2930</v>
      </c>
      <c r="B3865" t="s">
        <v>2931</v>
      </c>
      <c r="C3865" t="s">
        <v>6665</v>
      </c>
      <c r="D3865" s="10">
        <v>7.1</v>
      </c>
    </row>
    <row r="3866" spans="1:4" x14ac:dyDescent="0.25">
      <c r="A3866" t="s">
        <v>2598</v>
      </c>
      <c r="B3866" t="s">
        <v>2954</v>
      </c>
      <c r="C3866" t="s">
        <v>4512</v>
      </c>
      <c r="D3866" s="10">
        <v>7.1</v>
      </c>
    </row>
    <row r="3867" spans="1:4" x14ac:dyDescent="0.25">
      <c r="A3867" t="s">
        <v>2598</v>
      </c>
      <c r="B3867" t="s">
        <v>2954</v>
      </c>
      <c r="C3867" t="s">
        <v>1165</v>
      </c>
      <c r="D3867" s="10">
        <v>7.1</v>
      </c>
    </row>
    <row r="3868" spans="1:4" x14ac:dyDescent="0.25">
      <c r="A3868" t="s">
        <v>2598</v>
      </c>
      <c r="B3868" t="s">
        <v>2954</v>
      </c>
      <c r="C3868" t="s">
        <v>7682</v>
      </c>
      <c r="D3868" s="10">
        <v>7.1</v>
      </c>
    </row>
    <row r="3869" spans="1:4" x14ac:dyDescent="0.25">
      <c r="A3869" t="s">
        <v>1162</v>
      </c>
      <c r="B3869" t="s">
        <v>2976</v>
      </c>
      <c r="C3869" t="s">
        <v>4512</v>
      </c>
      <c r="D3869" s="10">
        <v>7.1</v>
      </c>
    </row>
    <row r="3870" spans="1:4" x14ac:dyDescent="0.25">
      <c r="A3870" t="s">
        <v>1162</v>
      </c>
      <c r="B3870" t="s">
        <v>2976</v>
      </c>
      <c r="C3870" t="s">
        <v>676</v>
      </c>
      <c r="D3870" s="10">
        <v>7.1</v>
      </c>
    </row>
    <row r="3871" spans="1:4" x14ac:dyDescent="0.25">
      <c r="A3871" t="s">
        <v>1162</v>
      </c>
      <c r="B3871" t="s">
        <v>2976</v>
      </c>
      <c r="C3871" t="s">
        <v>8145</v>
      </c>
      <c r="D3871" s="10">
        <v>7.1</v>
      </c>
    </row>
    <row r="3872" spans="1:4" x14ac:dyDescent="0.25">
      <c r="A3872" t="s">
        <v>1162</v>
      </c>
      <c r="B3872" t="s">
        <v>2976</v>
      </c>
      <c r="C3872" t="s">
        <v>1165</v>
      </c>
      <c r="D3872" s="10">
        <v>7.1</v>
      </c>
    </row>
    <row r="3873" spans="1:4" x14ac:dyDescent="0.25">
      <c r="A3873" t="s">
        <v>1162</v>
      </c>
      <c r="B3873" t="s">
        <v>2976</v>
      </c>
      <c r="C3873" t="s">
        <v>6665</v>
      </c>
      <c r="D3873" s="10">
        <v>7.1</v>
      </c>
    </row>
    <row r="3874" spans="1:4" x14ac:dyDescent="0.25">
      <c r="A3874" t="s">
        <v>1162</v>
      </c>
      <c r="B3874" t="s">
        <v>2976</v>
      </c>
      <c r="C3874" t="s">
        <v>3509</v>
      </c>
      <c r="D3874" s="10">
        <v>7.1</v>
      </c>
    </row>
    <row r="3875" spans="1:4" x14ac:dyDescent="0.25">
      <c r="A3875" t="s">
        <v>2985</v>
      </c>
      <c r="B3875" t="s">
        <v>2986</v>
      </c>
      <c r="C3875" t="s">
        <v>1165</v>
      </c>
      <c r="D3875" s="10">
        <v>7.1</v>
      </c>
    </row>
    <row r="3876" spans="1:4" x14ac:dyDescent="0.25">
      <c r="A3876" t="s">
        <v>2985</v>
      </c>
      <c r="B3876" t="s">
        <v>2986</v>
      </c>
      <c r="C3876" t="s">
        <v>8143</v>
      </c>
      <c r="D3876" s="10">
        <v>7.1</v>
      </c>
    </row>
    <row r="3877" spans="1:4" x14ac:dyDescent="0.25">
      <c r="A3877" t="s">
        <v>2985</v>
      </c>
      <c r="B3877" t="s">
        <v>2986</v>
      </c>
      <c r="C3877" t="s">
        <v>4161</v>
      </c>
      <c r="D3877" s="10">
        <v>7.1</v>
      </c>
    </row>
    <row r="3878" spans="1:4" x14ac:dyDescent="0.25">
      <c r="A3878" t="s">
        <v>2985</v>
      </c>
      <c r="B3878" t="s">
        <v>2986</v>
      </c>
      <c r="C3878" t="s">
        <v>3509</v>
      </c>
      <c r="D3878" s="10">
        <v>7.1</v>
      </c>
    </row>
    <row r="3879" spans="1:4" x14ac:dyDescent="0.25">
      <c r="A3879" t="s">
        <v>1920</v>
      </c>
      <c r="B3879" t="s">
        <v>2996</v>
      </c>
      <c r="C3879" t="s">
        <v>4512</v>
      </c>
      <c r="D3879" s="10">
        <v>7.1</v>
      </c>
    </row>
    <row r="3880" spans="1:4" x14ac:dyDescent="0.25">
      <c r="A3880" t="s">
        <v>1920</v>
      </c>
      <c r="B3880" t="s">
        <v>2996</v>
      </c>
      <c r="C3880" t="s">
        <v>676</v>
      </c>
      <c r="D3880" s="10">
        <v>7.1</v>
      </c>
    </row>
    <row r="3881" spans="1:4" x14ac:dyDescent="0.25">
      <c r="A3881" t="s">
        <v>1920</v>
      </c>
      <c r="B3881" t="s">
        <v>2996</v>
      </c>
      <c r="C3881" t="s">
        <v>1165</v>
      </c>
      <c r="D3881" s="10">
        <v>7.1</v>
      </c>
    </row>
    <row r="3882" spans="1:4" x14ac:dyDescent="0.25">
      <c r="A3882" t="s">
        <v>1920</v>
      </c>
      <c r="B3882" t="s">
        <v>2996</v>
      </c>
      <c r="C3882" t="s">
        <v>4056</v>
      </c>
      <c r="D3882" s="10">
        <v>7.1</v>
      </c>
    </row>
    <row r="3883" spans="1:4" x14ac:dyDescent="0.25">
      <c r="A3883" t="s">
        <v>1920</v>
      </c>
      <c r="B3883" t="s">
        <v>2996</v>
      </c>
      <c r="C3883" t="s">
        <v>6665</v>
      </c>
      <c r="D3883" s="10">
        <v>7.1</v>
      </c>
    </row>
    <row r="3884" spans="1:4" x14ac:dyDescent="0.25">
      <c r="A3884" t="s">
        <v>64</v>
      </c>
      <c r="B3884" t="s">
        <v>3076</v>
      </c>
      <c r="C3884" t="s">
        <v>676</v>
      </c>
      <c r="D3884" s="10">
        <v>7.1</v>
      </c>
    </row>
    <row r="3885" spans="1:4" x14ac:dyDescent="0.25">
      <c r="A3885" t="s">
        <v>64</v>
      </c>
      <c r="B3885" t="s">
        <v>3076</v>
      </c>
      <c r="C3885" t="s">
        <v>1165</v>
      </c>
      <c r="D3885" s="10">
        <v>7.1</v>
      </c>
    </row>
    <row r="3886" spans="1:4" x14ac:dyDescent="0.25">
      <c r="A3886" t="s">
        <v>64</v>
      </c>
      <c r="B3886" t="s">
        <v>3076</v>
      </c>
      <c r="C3886" t="s">
        <v>6665</v>
      </c>
      <c r="D3886" s="10">
        <v>7.1</v>
      </c>
    </row>
    <row r="3887" spans="1:4" x14ac:dyDescent="0.25">
      <c r="A3887" t="s">
        <v>1102</v>
      </c>
      <c r="B3887" t="s">
        <v>3111</v>
      </c>
      <c r="C3887" t="s">
        <v>676</v>
      </c>
      <c r="D3887" s="10">
        <v>7.1</v>
      </c>
    </row>
    <row r="3888" spans="1:4" x14ac:dyDescent="0.25">
      <c r="A3888" t="s">
        <v>1102</v>
      </c>
      <c r="B3888" t="s">
        <v>3111</v>
      </c>
      <c r="C3888" t="s">
        <v>6665</v>
      </c>
      <c r="D3888" s="10">
        <v>7.1</v>
      </c>
    </row>
    <row r="3889" spans="1:4" x14ac:dyDescent="0.25">
      <c r="A3889" t="s">
        <v>1843</v>
      </c>
      <c r="B3889" t="s">
        <v>3132</v>
      </c>
      <c r="C3889" t="s">
        <v>1165</v>
      </c>
      <c r="D3889" s="10">
        <v>7.1</v>
      </c>
    </row>
    <row r="3890" spans="1:4" x14ac:dyDescent="0.25">
      <c r="A3890" t="s">
        <v>1843</v>
      </c>
      <c r="B3890" t="s">
        <v>3132</v>
      </c>
      <c r="C3890" t="s">
        <v>3509</v>
      </c>
      <c r="D3890" s="10">
        <v>7.1</v>
      </c>
    </row>
    <row r="3891" spans="1:4" x14ac:dyDescent="0.25">
      <c r="A3891" t="s">
        <v>1109</v>
      </c>
      <c r="B3891" t="s">
        <v>3157</v>
      </c>
      <c r="C3891" t="s">
        <v>1165</v>
      </c>
      <c r="D3891" s="10">
        <v>7.1</v>
      </c>
    </row>
    <row r="3892" spans="1:4" x14ac:dyDescent="0.25">
      <c r="A3892" t="s">
        <v>2091</v>
      </c>
      <c r="B3892" t="s">
        <v>3327</v>
      </c>
      <c r="C3892" t="s">
        <v>4512</v>
      </c>
      <c r="D3892" s="10">
        <v>7.1</v>
      </c>
    </row>
    <row r="3893" spans="1:4" x14ac:dyDescent="0.25">
      <c r="A3893" t="s">
        <v>2091</v>
      </c>
      <c r="B3893" t="s">
        <v>3327</v>
      </c>
      <c r="C3893" t="s">
        <v>1165</v>
      </c>
      <c r="D3893" s="10">
        <v>7.1</v>
      </c>
    </row>
    <row r="3894" spans="1:4" x14ac:dyDescent="0.25">
      <c r="A3894" t="s">
        <v>2091</v>
      </c>
      <c r="B3894" t="s">
        <v>3327</v>
      </c>
      <c r="C3894" t="s">
        <v>8144</v>
      </c>
      <c r="D3894" s="10">
        <v>7.1</v>
      </c>
    </row>
    <row r="3895" spans="1:4" x14ac:dyDescent="0.25">
      <c r="A3895" t="s">
        <v>1717</v>
      </c>
      <c r="B3895" t="s">
        <v>3335</v>
      </c>
      <c r="C3895" t="s">
        <v>4512</v>
      </c>
      <c r="D3895" s="10">
        <v>7.1</v>
      </c>
    </row>
    <row r="3896" spans="1:4" x14ac:dyDescent="0.25">
      <c r="A3896" t="s">
        <v>1717</v>
      </c>
      <c r="B3896" t="s">
        <v>3335</v>
      </c>
      <c r="C3896" t="s">
        <v>1165</v>
      </c>
      <c r="D3896" s="10">
        <v>7.1</v>
      </c>
    </row>
    <row r="3897" spans="1:4" x14ac:dyDescent="0.25">
      <c r="A3897" t="s">
        <v>1717</v>
      </c>
      <c r="B3897" t="s">
        <v>3335</v>
      </c>
      <c r="C3897" t="s">
        <v>3509</v>
      </c>
      <c r="D3897" s="10">
        <v>7.1</v>
      </c>
    </row>
    <row r="3898" spans="1:4" x14ac:dyDescent="0.25">
      <c r="A3898" t="s">
        <v>1717</v>
      </c>
      <c r="B3898" t="s">
        <v>3335</v>
      </c>
      <c r="C3898" t="s">
        <v>8146</v>
      </c>
      <c r="D3898" s="10">
        <v>7.1</v>
      </c>
    </row>
    <row r="3899" spans="1:4" x14ac:dyDescent="0.25">
      <c r="A3899" t="s">
        <v>3249</v>
      </c>
      <c r="B3899" t="s">
        <v>3379</v>
      </c>
      <c r="C3899" t="s">
        <v>676</v>
      </c>
      <c r="D3899" s="10">
        <v>7.1</v>
      </c>
    </row>
    <row r="3900" spans="1:4" x14ac:dyDescent="0.25">
      <c r="A3900" t="s">
        <v>3249</v>
      </c>
      <c r="B3900" t="s">
        <v>3379</v>
      </c>
      <c r="C3900" t="s">
        <v>1165</v>
      </c>
      <c r="D3900" s="10">
        <v>7.1</v>
      </c>
    </row>
    <row r="3901" spans="1:4" x14ac:dyDescent="0.25">
      <c r="A3901" t="s">
        <v>1162</v>
      </c>
      <c r="B3901" t="s">
        <v>3449</v>
      </c>
      <c r="C3901" t="s">
        <v>1165</v>
      </c>
      <c r="D3901" s="10">
        <v>7.1</v>
      </c>
    </row>
    <row r="3902" spans="1:4" x14ac:dyDescent="0.25">
      <c r="A3902" t="s">
        <v>472</v>
      </c>
      <c r="B3902" t="s">
        <v>3451</v>
      </c>
      <c r="C3902" t="s">
        <v>2173</v>
      </c>
      <c r="D3902" s="10">
        <v>7.1</v>
      </c>
    </row>
    <row r="3903" spans="1:4" x14ac:dyDescent="0.25">
      <c r="A3903" t="s">
        <v>472</v>
      </c>
      <c r="B3903" t="s">
        <v>3451</v>
      </c>
      <c r="C3903" t="s">
        <v>4161</v>
      </c>
      <c r="D3903" s="10">
        <v>7.1</v>
      </c>
    </row>
    <row r="3904" spans="1:4" x14ac:dyDescent="0.25">
      <c r="A3904" t="s">
        <v>3483</v>
      </c>
      <c r="B3904" t="s">
        <v>3484</v>
      </c>
      <c r="C3904" t="s">
        <v>317</v>
      </c>
      <c r="D3904" s="10">
        <v>7.1</v>
      </c>
    </row>
    <row r="3905" spans="1:4" x14ac:dyDescent="0.25">
      <c r="A3905" t="s">
        <v>3483</v>
      </c>
      <c r="B3905" t="s">
        <v>3484</v>
      </c>
      <c r="C3905" t="s">
        <v>676</v>
      </c>
      <c r="D3905" s="10">
        <v>7.1</v>
      </c>
    </row>
    <row r="3906" spans="1:4" x14ac:dyDescent="0.25">
      <c r="A3906" t="s">
        <v>3483</v>
      </c>
      <c r="B3906" t="s">
        <v>3484</v>
      </c>
      <c r="C3906" t="s">
        <v>4161</v>
      </c>
      <c r="D3906" s="10">
        <v>7.1</v>
      </c>
    </row>
    <row r="3907" spans="1:4" x14ac:dyDescent="0.25">
      <c r="A3907" t="s">
        <v>3485</v>
      </c>
      <c r="B3907" t="s">
        <v>3486</v>
      </c>
      <c r="C3907" t="s">
        <v>1165</v>
      </c>
      <c r="D3907" s="10">
        <v>7.1</v>
      </c>
    </row>
    <row r="3908" spans="1:4" x14ac:dyDescent="0.25">
      <c r="A3908" t="s">
        <v>3485</v>
      </c>
      <c r="B3908" t="s">
        <v>3486</v>
      </c>
      <c r="C3908" t="s">
        <v>8146</v>
      </c>
      <c r="D3908" s="10">
        <v>7.1</v>
      </c>
    </row>
    <row r="3909" spans="1:4" x14ac:dyDescent="0.25">
      <c r="A3909" t="s">
        <v>1196</v>
      </c>
      <c r="B3909" t="s">
        <v>3489</v>
      </c>
      <c r="C3909" t="s">
        <v>676</v>
      </c>
      <c r="D3909" s="10">
        <v>7.1</v>
      </c>
    </row>
    <row r="3910" spans="1:4" x14ac:dyDescent="0.25">
      <c r="A3910" t="s">
        <v>1196</v>
      </c>
      <c r="B3910" t="s">
        <v>3489</v>
      </c>
      <c r="C3910" t="s">
        <v>6665</v>
      </c>
      <c r="D3910" s="10">
        <v>7.1</v>
      </c>
    </row>
    <row r="3911" spans="1:4" x14ac:dyDescent="0.25">
      <c r="A3911" t="s">
        <v>15</v>
      </c>
      <c r="B3911" t="s">
        <v>3574</v>
      </c>
      <c r="C3911" t="s">
        <v>676</v>
      </c>
      <c r="D3911" s="10">
        <v>7.1</v>
      </c>
    </row>
    <row r="3912" spans="1:4" x14ac:dyDescent="0.25">
      <c r="A3912" t="s">
        <v>15</v>
      </c>
      <c r="B3912" t="s">
        <v>3574</v>
      </c>
      <c r="C3912" t="s">
        <v>1165</v>
      </c>
      <c r="D3912" s="10">
        <v>7.1</v>
      </c>
    </row>
    <row r="3913" spans="1:4" x14ac:dyDescent="0.25">
      <c r="A3913" t="s">
        <v>15</v>
      </c>
      <c r="B3913" t="s">
        <v>3574</v>
      </c>
      <c r="C3913" t="s">
        <v>6665</v>
      </c>
      <c r="D3913" s="10">
        <v>7.1</v>
      </c>
    </row>
    <row r="3914" spans="1:4" x14ac:dyDescent="0.25">
      <c r="A3914" t="s">
        <v>3578</v>
      </c>
      <c r="B3914" t="s">
        <v>3579</v>
      </c>
      <c r="C3914" t="s">
        <v>1165</v>
      </c>
      <c r="D3914" s="10">
        <v>7.1</v>
      </c>
    </row>
    <row r="3915" spans="1:4" x14ac:dyDescent="0.25">
      <c r="A3915" t="s">
        <v>3578</v>
      </c>
      <c r="B3915" t="s">
        <v>3579</v>
      </c>
      <c r="C3915" t="s">
        <v>8143</v>
      </c>
      <c r="D3915" s="10">
        <v>7.1</v>
      </c>
    </row>
    <row r="3916" spans="1:4" x14ac:dyDescent="0.25">
      <c r="A3916" t="s">
        <v>3578</v>
      </c>
      <c r="B3916" t="s">
        <v>3579</v>
      </c>
      <c r="C3916" t="s">
        <v>3509</v>
      </c>
      <c r="D3916" s="10">
        <v>7.1</v>
      </c>
    </row>
    <row r="3917" spans="1:4" x14ac:dyDescent="0.25">
      <c r="A3917" t="s">
        <v>3596</v>
      </c>
      <c r="B3917" t="s">
        <v>3598</v>
      </c>
      <c r="C3917" t="s">
        <v>449</v>
      </c>
      <c r="D3917" s="10">
        <v>7.1</v>
      </c>
    </row>
    <row r="3918" spans="1:4" x14ac:dyDescent="0.25">
      <c r="A3918" t="s">
        <v>3596</v>
      </c>
      <c r="B3918" t="s">
        <v>3598</v>
      </c>
      <c r="C3918" t="s">
        <v>676</v>
      </c>
      <c r="D3918" s="10">
        <v>7.1</v>
      </c>
    </row>
    <row r="3919" spans="1:4" x14ac:dyDescent="0.25">
      <c r="A3919" t="s">
        <v>3596</v>
      </c>
      <c r="B3919" t="s">
        <v>3598</v>
      </c>
      <c r="C3919" t="s">
        <v>3034</v>
      </c>
      <c r="D3919" s="10">
        <v>7.1</v>
      </c>
    </row>
    <row r="3920" spans="1:4" x14ac:dyDescent="0.25">
      <c r="A3920" t="s">
        <v>3090</v>
      </c>
      <c r="B3920" t="s">
        <v>3606</v>
      </c>
      <c r="C3920" t="s">
        <v>676</v>
      </c>
      <c r="D3920" s="10">
        <v>7.1</v>
      </c>
    </row>
    <row r="3921" spans="1:4" x14ac:dyDescent="0.25">
      <c r="A3921" t="s">
        <v>3090</v>
      </c>
      <c r="B3921" t="s">
        <v>3606</v>
      </c>
      <c r="C3921" t="s">
        <v>4056</v>
      </c>
      <c r="D3921" s="10">
        <v>7.1</v>
      </c>
    </row>
    <row r="3922" spans="1:4" x14ac:dyDescent="0.25">
      <c r="A3922" t="s">
        <v>834</v>
      </c>
      <c r="B3922" t="s">
        <v>3611</v>
      </c>
      <c r="C3922" t="s">
        <v>317</v>
      </c>
      <c r="D3922" s="10">
        <v>7.1</v>
      </c>
    </row>
    <row r="3923" spans="1:4" x14ac:dyDescent="0.25">
      <c r="A3923" t="s">
        <v>834</v>
      </c>
      <c r="B3923" t="s">
        <v>3611</v>
      </c>
      <c r="C3923" t="s">
        <v>676</v>
      </c>
      <c r="D3923" s="10">
        <v>7.1</v>
      </c>
    </row>
    <row r="3924" spans="1:4" x14ac:dyDescent="0.25">
      <c r="A3924" t="s">
        <v>834</v>
      </c>
      <c r="B3924" t="s">
        <v>3611</v>
      </c>
      <c r="C3924" t="s">
        <v>1165</v>
      </c>
      <c r="D3924" s="10">
        <v>7.1</v>
      </c>
    </row>
    <row r="3925" spans="1:4" x14ac:dyDescent="0.25">
      <c r="A3925" t="s">
        <v>834</v>
      </c>
      <c r="B3925" t="s">
        <v>3611</v>
      </c>
      <c r="C3925" t="s">
        <v>6133</v>
      </c>
      <c r="D3925" s="10">
        <v>7.1</v>
      </c>
    </row>
    <row r="3926" spans="1:4" x14ac:dyDescent="0.25">
      <c r="A3926" t="s">
        <v>834</v>
      </c>
      <c r="B3926" t="s">
        <v>3611</v>
      </c>
      <c r="C3926" t="s">
        <v>8143</v>
      </c>
      <c r="D3926" s="10">
        <v>7.1</v>
      </c>
    </row>
    <row r="3927" spans="1:4" x14ac:dyDescent="0.25">
      <c r="A3927" t="s">
        <v>3713</v>
      </c>
      <c r="B3927" t="s">
        <v>3715</v>
      </c>
      <c r="C3927" t="s">
        <v>317</v>
      </c>
      <c r="D3927" s="10">
        <v>7.1</v>
      </c>
    </row>
    <row r="3928" spans="1:4" x14ac:dyDescent="0.25">
      <c r="A3928" t="s">
        <v>3713</v>
      </c>
      <c r="B3928" t="s">
        <v>3715</v>
      </c>
      <c r="C3928" t="s">
        <v>8145</v>
      </c>
      <c r="D3928" s="10">
        <v>7.1</v>
      </c>
    </row>
    <row r="3929" spans="1:4" x14ac:dyDescent="0.25">
      <c r="A3929" t="s">
        <v>3713</v>
      </c>
      <c r="B3929" t="s">
        <v>3715</v>
      </c>
      <c r="C3929" t="s">
        <v>8143</v>
      </c>
      <c r="D3929" s="10">
        <v>7.1</v>
      </c>
    </row>
    <row r="3930" spans="1:4" x14ac:dyDescent="0.25">
      <c r="A3930" t="s">
        <v>3713</v>
      </c>
      <c r="B3930" t="s">
        <v>3715</v>
      </c>
      <c r="C3930" t="s">
        <v>4161</v>
      </c>
      <c r="D3930" s="10">
        <v>7.1</v>
      </c>
    </row>
    <row r="3931" spans="1:4" x14ac:dyDescent="0.25">
      <c r="A3931" t="s">
        <v>3713</v>
      </c>
      <c r="B3931" t="s">
        <v>3715</v>
      </c>
      <c r="C3931" t="s">
        <v>3509</v>
      </c>
      <c r="D3931" s="10">
        <v>7.1</v>
      </c>
    </row>
    <row r="3932" spans="1:4" x14ac:dyDescent="0.25">
      <c r="A3932" t="s">
        <v>400</v>
      </c>
      <c r="B3932" t="s">
        <v>3780</v>
      </c>
      <c r="C3932" t="s">
        <v>1165</v>
      </c>
      <c r="D3932" s="10">
        <v>7.1</v>
      </c>
    </row>
    <row r="3933" spans="1:4" x14ac:dyDescent="0.25">
      <c r="A3933" t="s">
        <v>400</v>
      </c>
      <c r="B3933" t="s">
        <v>3780</v>
      </c>
      <c r="C3933" t="s">
        <v>8143</v>
      </c>
      <c r="D3933" s="10">
        <v>7.1</v>
      </c>
    </row>
    <row r="3934" spans="1:4" x14ac:dyDescent="0.25">
      <c r="A3934" t="s">
        <v>400</v>
      </c>
      <c r="B3934" t="s">
        <v>3780</v>
      </c>
      <c r="C3934" t="s">
        <v>6665</v>
      </c>
      <c r="D3934" s="10">
        <v>7.1</v>
      </c>
    </row>
    <row r="3935" spans="1:4" x14ac:dyDescent="0.25">
      <c r="A3935" t="s">
        <v>400</v>
      </c>
      <c r="B3935" t="s">
        <v>3780</v>
      </c>
      <c r="C3935" t="s">
        <v>3509</v>
      </c>
      <c r="D3935" s="10">
        <v>7.1</v>
      </c>
    </row>
    <row r="3936" spans="1:4" x14ac:dyDescent="0.25">
      <c r="A3936" t="s">
        <v>400</v>
      </c>
      <c r="B3936" t="s">
        <v>3780</v>
      </c>
      <c r="C3936" t="s">
        <v>8146</v>
      </c>
      <c r="D3936" s="10">
        <v>7.1</v>
      </c>
    </row>
    <row r="3937" spans="1:4" x14ac:dyDescent="0.25">
      <c r="A3937" t="s">
        <v>1920</v>
      </c>
      <c r="B3937" t="s">
        <v>3792</v>
      </c>
      <c r="C3937" t="s">
        <v>676</v>
      </c>
      <c r="D3937" s="10">
        <v>7.1</v>
      </c>
    </row>
    <row r="3938" spans="1:4" x14ac:dyDescent="0.25">
      <c r="A3938" t="s">
        <v>1920</v>
      </c>
      <c r="B3938" t="s">
        <v>3792</v>
      </c>
      <c r="C3938" t="s">
        <v>1165</v>
      </c>
      <c r="D3938" s="10">
        <v>7.1</v>
      </c>
    </row>
    <row r="3939" spans="1:4" x14ac:dyDescent="0.25">
      <c r="A3939" t="s">
        <v>1920</v>
      </c>
      <c r="B3939" t="s">
        <v>3792</v>
      </c>
      <c r="C3939" t="s">
        <v>4056</v>
      </c>
      <c r="D3939" s="10">
        <v>7.1</v>
      </c>
    </row>
    <row r="3940" spans="1:4" x14ac:dyDescent="0.25">
      <c r="A3940" t="s">
        <v>1920</v>
      </c>
      <c r="B3940" t="s">
        <v>3792</v>
      </c>
      <c r="C3940" t="s">
        <v>8146</v>
      </c>
      <c r="D3940" s="10">
        <v>7.1</v>
      </c>
    </row>
    <row r="3941" spans="1:4" x14ac:dyDescent="0.25">
      <c r="A3941" t="s">
        <v>3090</v>
      </c>
      <c r="B3941" t="s">
        <v>3828</v>
      </c>
      <c r="C3941" t="s">
        <v>3894</v>
      </c>
      <c r="D3941" s="10">
        <v>7.1</v>
      </c>
    </row>
    <row r="3942" spans="1:4" x14ac:dyDescent="0.25">
      <c r="A3942" t="s">
        <v>3090</v>
      </c>
      <c r="B3942" t="s">
        <v>3828</v>
      </c>
      <c r="C3942" t="s">
        <v>1165</v>
      </c>
      <c r="D3942" s="10">
        <v>7.1</v>
      </c>
    </row>
    <row r="3943" spans="1:4" x14ac:dyDescent="0.25">
      <c r="A3943" t="s">
        <v>3090</v>
      </c>
      <c r="B3943" t="s">
        <v>3828</v>
      </c>
      <c r="C3943" t="s">
        <v>8143</v>
      </c>
      <c r="D3943" s="10">
        <v>7.1</v>
      </c>
    </row>
    <row r="3944" spans="1:4" x14ac:dyDescent="0.25">
      <c r="A3944" t="s">
        <v>3090</v>
      </c>
      <c r="B3944" t="s">
        <v>3828</v>
      </c>
      <c r="C3944" t="s">
        <v>4161</v>
      </c>
      <c r="D3944" s="10">
        <v>7.1</v>
      </c>
    </row>
    <row r="3945" spans="1:4" x14ac:dyDescent="0.25">
      <c r="A3945" t="s">
        <v>3090</v>
      </c>
      <c r="B3945" t="s">
        <v>3828</v>
      </c>
      <c r="C3945" t="s">
        <v>3509</v>
      </c>
      <c r="D3945" s="10">
        <v>7.1</v>
      </c>
    </row>
    <row r="3946" spans="1:4" x14ac:dyDescent="0.25">
      <c r="A3946" t="s">
        <v>515</v>
      </c>
      <c r="B3946" t="s">
        <v>3859</v>
      </c>
      <c r="C3946" t="s">
        <v>1165</v>
      </c>
      <c r="D3946" s="10">
        <v>7.1</v>
      </c>
    </row>
    <row r="3947" spans="1:4" x14ac:dyDescent="0.25">
      <c r="A3947" t="s">
        <v>515</v>
      </c>
      <c r="B3947" t="s">
        <v>3859</v>
      </c>
      <c r="C3947" t="s">
        <v>8146</v>
      </c>
      <c r="D3947" s="10">
        <v>7.1</v>
      </c>
    </row>
    <row r="3948" spans="1:4" x14ac:dyDescent="0.25">
      <c r="A3948" t="s">
        <v>320</v>
      </c>
      <c r="B3948" t="s">
        <v>3919</v>
      </c>
      <c r="C3948" t="s">
        <v>4512</v>
      </c>
      <c r="D3948" s="10">
        <v>7.1</v>
      </c>
    </row>
    <row r="3949" spans="1:4" x14ac:dyDescent="0.25">
      <c r="A3949" t="s">
        <v>320</v>
      </c>
      <c r="B3949" t="s">
        <v>3919</v>
      </c>
      <c r="C3949" t="s">
        <v>1165</v>
      </c>
      <c r="D3949" s="10">
        <v>7.1</v>
      </c>
    </row>
    <row r="3950" spans="1:4" x14ac:dyDescent="0.25">
      <c r="A3950" t="s">
        <v>320</v>
      </c>
      <c r="B3950" t="s">
        <v>3919</v>
      </c>
      <c r="C3950" t="s">
        <v>3509</v>
      </c>
      <c r="D3950" s="10">
        <v>7.1</v>
      </c>
    </row>
    <row r="3951" spans="1:4" x14ac:dyDescent="0.25">
      <c r="A3951" t="s">
        <v>3970</v>
      </c>
      <c r="B3951" t="s">
        <v>3971</v>
      </c>
      <c r="C3951" t="s">
        <v>676</v>
      </c>
      <c r="D3951" s="10">
        <v>7.1</v>
      </c>
    </row>
    <row r="3952" spans="1:4" x14ac:dyDescent="0.25">
      <c r="A3952" t="s">
        <v>3970</v>
      </c>
      <c r="B3952" t="s">
        <v>3971</v>
      </c>
      <c r="C3952" t="s">
        <v>8145</v>
      </c>
      <c r="D3952" s="10">
        <v>7.1</v>
      </c>
    </row>
    <row r="3953" spans="1:4" x14ac:dyDescent="0.25">
      <c r="A3953" t="s">
        <v>3970</v>
      </c>
      <c r="B3953" t="s">
        <v>3971</v>
      </c>
      <c r="C3953" t="s">
        <v>1165</v>
      </c>
      <c r="D3953" s="10">
        <v>7.1</v>
      </c>
    </row>
    <row r="3954" spans="1:4" x14ac:dyDescent="0.25">
      <c r="A3954" t="s">
        <v>3991</v>
      </c>
      <c r="B3954" t="s">
        <v>3993</v>
      </c>
      <c r="C3954" t="s">
        <v>4512</v>
      </c>
      <c r="D3954" s="10">
        <v>7.1</v>
      </c>
    </row>
    <row r="3955" spans="1:4" x14ac:dyDescent="0.25">
      <c r="A3955" t="s">
        <v>3991</v>
      </c>
      <c r="B3955" t="s">
        <v>3993</v>
      </c>
      <c r="C3955" t="s">
        <v>1165</v>
      </c>
      <c r="D3955" s="10">
        <v>7.1</v>
      </c>
    </row>
    <row r="3956" spans="1:4" x14ac:dyDescent="0.25">
      <c r="A3956" t="s">
        <v>3991</v>
      </c>
      <c r="B3956" t="s">
        <v>3993</v>
      </c>
      <c r="C3956" t="s">
        <v>6133</v>
      </c>
      <c r="D3956" s="10">
        <v>7.1</v>
      </c>
    </row>
    <row r="3957" spans="1:4" x14ac:dyDescent="0.25">
      <c r="A3957" t="s">
        <v>3991</v>
      </c>
      <c r="B3957" t="s">
        <v>3993</v>
      </c>
      <c r="C3957" t="s">
        <v>8144</v>
      </c>
      <c r="D3957" s="10">
        <v>7.1</v>
      </c>
    </row>
    <row r="3958" spans="1:4" x14ac:dyDescent="0.25">
      <c r="A3958" t="s">
        <v>4027</v>
      </c>
      <c r="B3958" t="s">
        <v>4028</v>
      </c>
      <c r="C3958" t="s">
        <v>676</v>
      </c>
      <c r="D3958" s="10">
        <v>7.1</v>
      </c>
    </row>
    <row r="3959" spans="1:4" x14ac:dyDescent="0.25">
      <c r="A3959" t="s">
        <v>4027</v>
      </c>
      <c r="B3959" t="s">
        <v>4028</v>
      </c>
      <c r="C3959" t="s">
        <v>1165</v>
      </c>
      <c r="D3959" s="10">
        <v>7.1</v>
      </c>
    </row>
    <row r="3960" spans="1:4" x14ac:dyDescent="0.25">
      <c r="A3960" t="s">
        <v>4027</v>
      </c>
      <c r="B3960" t="s">
        <v>4028</v>
      </c>
      <c r="C3960" t="s">
        <v>6665</v>
      </c>
      <c r="D3960" s="10">
        <v>7.1</v>
      </c>
    </row>
    <row r="3961" spans="1:4" x14ac:dyDescent="0.25">
      <c r="A3961" t="s">
        <v>4045</v>
      </c>
      <c r="B3961" t="s">
        <v>4047</v>
      </c>
      <c r="C3961" t="s">
        <v>4512</v>
      </c>
      <c r="D3961" s="10">
        <v>7.1</v>
      </c>
    </row>
    <row r="3962" spans="1:4" x14ac:dyDescent="0.25">
      <c r="A3962" t="s">
        <v>4045</v>
      </c>
      <c r="B3962" t="s">
        <v>4047</v>
      </c>
      <c r="C3962" t="s">
        <v>1165</v>
      </c>
      <c r="D3962" s="10">
        <v>7.1</v>
      </c>
    </row>
    <row r="3963" spans="1:4" x14ac:dyDescent="0.25">
      <c r="A3963" t="s">
        <v>4045</v>
      </c>
      <c r="B3963" t="s">
        <v>4047</v>
      </c>
      <c r="C3963" t="s">
        <v>6665</v>
      </c>
      <c r="D3963" s="10">
        <v>7.1</v>
      </c>
    </row>
    <row r="3964" spans="1:4" x14ac:dyDescent="0.25">
      <c r="A3964" t="s">
        <v>4045</v>
      </c>
      <c r="B3964" t="s">
        <v>4047</v>
      </c>
      <c r="C3964" t="s">
        <v>8146</v>
      </c>
      <c r="D3964" s="10">
        <v>7.1</v>
      </c>
    </row>
    <row r="3965" spans="1:4" x14ac:dyDescent="0.25">
      <c r="A3965" t="s">
        <v>4171</v>
      </c>
      <c r="B3965" t="s">
        <v>4172</v>
      </c>
      <c r="C3965" t="s">
        <v>4512</v>
      </c>
      <c r="D3965" s="10">
        <v>7.1</v>
      </c>
    </row>
    <row r="3966" spans="1:4" x14ac:dyDescent="0.25">
      <c r="A3966" t="s">
        <v>4171</v>
      </c>
      <c r="B3966" t="s">
        <v>4172</v>
      </c>
      <c r="C3966" t="s">
        <v>1165</v>
      </c>
      <c r="D3966" s="10">
        <v>7.1</v>
      </c>
    </row>
    <row r="3967" spans="1:4" x14ac:dyDescent="0.25">
      <c r="A3967" t="s">
        <v>4171</v>
      </c>
      <c r="B3967" t="s">
        <v>4172</v>
      </c>
      <c r="C3967" t="s">
        <v>6665</v>
      </c>
      <c r="D3967" s="10">
        <v>7.1</v>
      </c>
    </row>
    <row r="3968" spans="1:4" x14ac:dyDescent="0.25">
      <c r="A3968" t="s">
        <v>4249</v>
      </c>
      <c r="B3968" t="s">
        <v>4250</v>
      </c>
      <c r="C3968" t="s">
        <v>676</v>
      </c>
      <c r="D3968" s="10">
        <v>7.1</v>
      </c>
    </row>
    <row r="3969" spans="1:4" x14ac:dyDescent="0.25">
      <c r="A3969" t="s">
        <v>4249</v>
      </c>
      <c r="B3969" t="s">
        <v>4250</v>
      </c>
      <c r="C3969" t="s">
        <v>6665</v>
      </c>
      <c r="D3969" s="10">
        <v>7.1</v>
      </c>
    </row>
    <row r="3970" spans="1:4" x14ac:dyDescent="0.25">
      <c r="A3970" t="s">
        <v>1064</v>
      </c>
      <c r="B3970" t="s">
        <v>4308</v>
      </c>
      <c r="C3970" t="s">
        <v>676</v>
      </c>
      <c r="D3970" s="10">
        <v>7.1</v>
      </c>
    </row>
    <row r="3971" spans="1:4" x14ac:dyDescent="0.25">
      <c r="A3971" t="s">
        <v>1064</v>
      </c>
      <c r="B3971" t="s">
        <v>4308</v>
      </c>
      <c r="C3971" t="s">
        <v>1165</v>
      </c>
      <c r="D3971" s="10">
        <v>7.1</v>
      </c>
    </row>
    <row r="3972" spans="1:4" x14ac:dyDescent="0.25">
      <c r="A3972" t="s">
        <v>2579</v>
      </c>
      <c r="B3972" t="s">
        <v>4331</v>
      </c>
      <c r="C3972" t="s">
        <v>317</v>
      </c>
      <c r="D3972" s="10">
        <v>7.1</v>
      </c>
    </row>
    <row r="3973" spans="1:4" x14ac:dyDescent="0.25">
      <c r="A3973" t="s">
        <v>2579</v>
      </c>
      <c r="B3973" t="s">
        <v>4331</v>
      </c>
      <c r="C3973" t="s">
        <v>4512</v>
      </c>
      <c r="D3973" s="10">
        <v>7.1</v>
      </c>
    </row>
    <row r="3974" spans="1:4" x14ac:dyDescent="0.25">
      <c r="A3974" t="s">
        <v>2579</v>
      </c>
      <c r="B3974" t="s">
        <v>4331</v>
      </c>
      <c r="C3974" t="s">
        <v>1165</v>
      </c>
      <c r="D3974" s="10">
        <v>7.1</v>
      </c>
    </row>
    <row r="3975" spans="1:4" x14ac:dyDescent="0.25">
      <c r="A3975" t="s">
        <v>4514</v>
      </c>
      <c r="B3975" t="s">
        <v>4515</v>
      </c>
      <c r="C3975" t="s">
        <v>449</v>
      </c>
      <c r="D3975" s="10">
        <v>7.1</v>
      </c>
    </row>
    <row r="3976" spans="1:4" x14ac:dyDescent="0.25">
      <c r="A3976" t="s">
        <v>4514</v>
      </c>
      <c r="B3976" t="s">
        <v>4515</v>
      </c>
      <c r="C3976" t="s">
        <v>8145</v>
      </c>
      <c r="D3976" s="10">
        <v>7.1</v>
      </c>
    </row>
    <row r="3977" spans="1:4" x14ac:dyDescent="0.25">
      <c r="A3977" t="s">
        <v>4514</v>
      </c>
      <c r="B3977" t="s">
        <v>4515</v>
      </c>
      <c r="C3977" t="s">
        <v>1165</v>
      </c>
      <c r="D3977" s="10">
        <v>7.1</v>
      </c>
    </row>
    <row r="3978" spans="1:4" x14ac:dyDescent="0.25">
      <c r="A3978" t="s">
        <v>4514</v>
      </c>
      <c r="B3978" t="s">
        <v>4515</v>
      </c>
      <c r="C3978" t="s">
        <v>3509</v>
      </c>
      <c r="D3978" s="10">
        <v>7.1</v>
      </c>
    </row>
    <row r="3979" spans="1:4" x14ac:dyDescent="0.25">
      <c r="A3979" t="s">
        <v>2721</v>
      </c>
      <c r="B3979" t="s">
        <v>4543</v>
      </c>
      <c r="C3979" t="s">
        <v>449</v>
      </c>
      <c r="D3979" s="10">
        <v>7.1</v>
      </c>
    </row>
    <row r="3980" spans="1:4" x14ac:dyDescent="0.25">
      <c r="A3980" t="s">
        <v>2721</v>
      </c>
      <c r="B3980" t="s">
        <v>4543</v>
      </c>
      <c r="C3980" t="s">
        <v>317</v>
      </c>
      <c r="D3980" s="10">
        <v>7.1</v>
      </c>
    </row>
    <row r="3981" spans="1:4" x14ac:dyDescent="0.25">
      <c r="A3981" t="s">
        <v>2721</v>
      </c>
      <c r="B3981" t="s">
        <v>4543</v>
      </c>
      <c r="C3981" t="s">
        <v>4161</v>
      </c>
      <c r="D3981" s="10">
        <v>7.1</v>
      </c>
    </row>
    <row r="3982" spans="1:4" x14ac:dyDescent="0.25">
      <c r="A3982" t="s">
        <v>2721</v>
      </c>
      <c r="B3982" t="s">
        <v>4543</v>
      </c>
      <c r="C3982" t="s">
        <v>3509</v>
      </c>
      <c r="D3982" s="10">
        <v>7.1</v>
      </c>
    </row>
    <row r="3983" spans="1:4" x14ac:dyDescent="0.25">
      <c r="A3983" t="s">
        <v>1843</v>
      </c>
      <c r="B3983" t="s">
        <v>3132</v>
      </c>
      <c r="C3983" t="s">
        <v>1165</v>
      </c>
      <c r="D3983" s="10">
        <v>7.1</v>
      </c>
    </row>
    <row r="3984" spans="1:4" x14ac:dyDescent="0.25">
      <c r="A3984" t="s">
        <v>1843</v>
      </c>
      <c r="B3984" t="s">
        <v>3132</v>
      </c>
      <c r="C3984" t="s">
        <v>3509</v>
      </c>
      <c r="D3984" s="10">
        <v>7.1</v>
      </c>
    </row>
    <row r="3985" spans="1:4" x14ac:dyDescent="0.25">
      <c r="A3985" t="s">
        <v>3424</v>
      </c>
      <c r="B3985" t="s">
        <v>4695</v>
      </c>
      <c r="C3985" t="s">
        <v>4512</v>
      </c>
      <c r="D3985" s="10">
        <v>7.1</v>
      </c>
    </row>
    <row r="3986" spans="1:4" x14ac:dyDescent="0.25">
      <c r="A3986" t="s">
        <v>3424</v>
      </c>
      <c r="B3986" t="s">
        <v>4695</v>
      </c>
      <c r="C3986" t="s">
        <v>676</v>
      </c>
      <c r="D3986" s="10">
        <v>7.1</v>
      </c>
    </row>
    <row r="3987" spans="1:4" x14ac:dyDescent="0.25">
      <c r="A3987" t="s">
        <v>3424</v>
      </c>
      <c r="B3987" t="s">
        <v>4695</v>
      </c>
      <c r="C3987" t="s">
        <v>8145</v>
      </c>
      <c r="D3987" s="10">
        <v>7.1</v>
      </c>
    </row>
    <row r="3988" spans="1:4" x14ac:dyDescent="0.25">
      <c r="A3988" t="s">
        <v>3424</v>
      </c>
      <c r="B3988" t="s">
        <v>4695</v>
      </c>
      <c r="C3988" t="s">
        <v>1165</v>
      </c>
      <c r="D3988" s="10">
        <v>7.1</v>
      </c>
    </row>
    <row r="3989" spans="1:4" x14ac:dyDescent="0.25">
      <c r="A3989" t="s">
        <v>3429</v>
      </c>
      <c r="B3989" t="s">
        <v>4700</v>
      </c>
      <c r="C3989" t="s">
        <v>4512</v>
      </c>
      <c r="D3989" s="10">
        <v>7.1</v>
      </c>
    </row>
    <row r="3990" spans="1:4" x14ac:dyDescent="0.25">
      <c r="A3990" t="s">
        <v>3429</v>
      </c>
      <c r="B3990" t="s">
        <v>4700</v>
      </c>
      <c r="C3990" t="s">
        <v>8145</v>
      </c>
      <c r="D3990" s="10">
        <v>7.1</v>
      </c>
    </row>
    <row r="3991" spans="1:4" x14ac:dyDescent="0.25">
      <c r="A3991" t="s">
        <v>3429</v>
      </c>
      <c r="B3991" t="s">
        <v>4700</v>
      </c>
      <c r="C3991" t="s">
        <v>1165</v>
      </c>
      <c r="D3991" s="10">
        <v>7.1</v>
      </c>
    </row>
    <row r="3992" spans="1:4" x14ac:dyDescent="0.25">
      <c r="A3992" t="s">
        <v>4758</v>
      </c>
      <c r="B3992" t="s">
        <v>4759</v>
      </c>
      <c r="C3992" t="s">
        <v>4161</v>
      </c>
      <c r="D3992" s="10">
        <v>7.1</v>
      </c>
    </row>
    <row r="3993" spans="1:4" x14ac:dyDescent="0.25">
      <c r="A3993" t="s">
        <v>4758</v>
      </c>
      <c r="B3993" t="s">
        <v>4759</v>
      </c>
      <c r="C3993" t="s">
        <v>3509</v>
      </c>
      <c r="D3993" s="10">
        <v>7.1</v>
      </c>
    </row>
    <row r="3994" spans="1:4" x14ac:dyDescent="0.25">
      <c r="A3994" t="s">
        <v>509</v>
      </c>
      <c r="B3994" t="s">
        <v>4771</v>
      </c>
      <c r="C3994" t="s">
        <v>1165</v>
      </c>
      <c r="D3994" s="10">
        <v>7.1</v>
      </c>
    </row>
    <row r="3995" spans="1:4" x14ac:dyDescent="0.25">
      <c r="A3995" t="s">
        <v>509</v>
      </c>
      <c r="B3995" t="s">
        <v>4771</v>
      </c>
      <c r="C3995" t="s">
        <v>4161</v>
      </c>
      <c r="D3995" s="10">
        <v>7.1</v>
      </c>
    </row>
    <row r="3996" spans="1:4" x14ac:dyDescent="0.25">
      <c r="A3996" t="s">
        <v>509</v>
      </c>
      <c r="B3996" t="s">
        <v>4771</v>
      </c>
      <c r="C3996" t="s">
        <v>3509</v>
      </c>
      <c r="D3996" s="10">
        <v>7.1</v>
      </c>
    </row>
    <row r="3997" spans="1:4" x14ac:dyDescent="0.25">
      <c r="A3997" t="s">
        <v>3030</v>
      </c>
      <c r="B3997" t="s">
        <v>4847</v>
      </c>
      <c r="C3997" t="s">
        <v>1165</v>
      </c>
      <c r="D3997" s="10">
        <v>7.1</v>
      </c>
    </row>
    <row r="3998" spans="1:4" x14ac:dyDescent="0.25">
      <c r="A3998" t="s">
        <v>3030</v>
      </c>
      <c r="B3998" t="s">
        <v>4847</v>
      </c>
      <c r="C3998" t="s">
        <v>6665</v>
      </c>
      <c r="D3998" s="10">
        <v>7.1</v>
      </c>
    </row>
    <row r="3999" spans="1:4" x14ac:dyDescent="0.25">
      <c r="A3999" t="s">
        <v>4853</v>
      </c>
      <c r="B3999" t="s">
        <v>4854</v>
      </c>
      <c r="C3999" t="s">
        <v>428</v>
      </c>
      <c r="D3999" s="10">
        <v>7.1</v>
      </c>
    </row>
    <row r="4000" spans="1:4" x14ac:dyDescent="0.25">
      <c r="A4000" t="s">
        <v>4853</v>
      </c>
      <c r="B4000" t="s">
        <v>4854</v>
      </c>
      <c r="C4000" t="s">
        <v>2173</v>
      </c>
      <c r="D4000" s="10">
        <v>7.1</v>
      </c>
    </row>
    <row r="4001" spans="1:4" x14ac:dyDescent="0.25">
      <c r="A4001" t="s">
        <v>4853</v>
      </c>
      <c r="B4001" t="s">
        <v>4854</v>
      </c>
      <c r="C4001" t="s">
        <v>3509</v>
      </c>
      <c r="D4001" s="10">
        <v>7.1</v>
      </c>
    </row>
    <row r="4002" spans="1:4" x14ac:dyDescent="0.25">
      <c r="A4002" t="s">
        <v>4859</v>
      </c>
      <c r="B4002" t="s">
        <v>4860</v>
      </c>
      <c r="C4002" t="s">
        <v>676</v>
      </c>
      <c r="D4002" s="10">
        <v>7.1</v>
      </c>
    </row>
    <row r="4003" spans="1:4" x14ac:dyDescent="0.25">
      <c r="A4003" t="s">
        <v>4859</v>
      </c>
      <c r="B4003" t="s">
        <v>4860</v>
      </c>
      <c r="C4003" t="s">
        <v>1165</v>
      </c>
      <c r="D4003" s="10">
        <v>7.1</v>
      </c>
    </row>
    <row r="4004" spans="1:4" x14ac:dyDescent="0.25">
      <c r="A4004" t="s">
        <v>4877</v>
      </c>
      <c r="B4004" t="s">
        <v>4878</v>
      </c>
      <c r="C4004" t="s">
        <v>1165</v>
      </c>
      <c r="D4004" s="10">
        <v>7.1</v>
      </c>
    </row>
    <row r="4005" spans="1:4" x14ac:dyDescent="0.25">
      <c r="A4005" t="s">
        <v>4877</v>
      </c>
      <c r="B4005" t="s">
        <v>4878</v>
      </c>
      <c r="C4005" t="s">
        <v>6665</v>
      </c>
      <c r="D4005" s="10">
        <v>7.1</v>
      </c>
    </row>
    <row r="4006" spans="1:4" x14ac:dyDescent="0.25">
      <c r="A4006" t="s">
        <v>4877</v>
      </c>
      <c r="B4006" t="s">
        <v>4878</v>
      </c>
      <c r="C4006" t="s">
        <v>8146</v>
      </c>
      <c r="D4006" s="10">
        <v>7.1</v>
      </c>
    </row>
    <row r="4007" spans="1:4" x14ac:dyDescent="0.25">
      <c r="A4007" t="s">
        <v>3596</v>
      </c>
      <c r="B4007" t="s">
        <v>4919</v>
      </c>
      <c r="C4007" t="s">
        <v>449</v>
      </c>
      <c r="D4007" s="10">
        <v>7.1</v>
      </c>
    </row>
    <row r="4008" spans="1:4" x14ac:dyDescent="0.25">
      <c r="A4008" t="s">
        <v>3596</v>
      </c>
      <c r="B4008" t="s">
        <v>4919</v>
      </c>
      <c r="C4008" t="s">
        <v>676</v>
      </c>
      <c r="D4008" s="10">
        <v>7.1</v>
      </c>
    </row>
    <row r="4009" spans="1:4" x14ac:dyDescent="0.25">
      <c r="A4009" t="s">
        <v>3596</v>
      </c>
      <c r="B4009" t="s">
        <v>4919</v>
      </c>
      <c r="C4009" t="s">
        <v>3034</v>
      </c>
      <c r="D4009" s="10">
        <v>7.1</v>
      </c>
    </row>
    <row r="4010" spans="1:4" x14ac:dyDescent="0.25">
      <c r="A4010" t="s">
        <v>448</v>
      </c>
      <c r="B4010" t="s">
        <v>4928</v>
      </c>
      <c r="C4010" t="s">
        <v>8145</v>
      </c>
      <c r="D4010" s="10">
        <v>7.1</v>
      </c>
    </row>
    <row r="4011" spans="1:4" x14ac:dyDescent="0.25">
      <c r="A4011" t="s">
        <v>448</v>
      </c>
      <c r="B4011" t="s">
        <v>4928</v>
      </c>
      <c r="C4011" t="s">
        <v>3509</v>
      </c>
      <c r="D4011" s="10">
        <v>7.1</v>
      </c>
    </row>
    <row r="4012" spans="1:4" x14ac:dyDescent="0.25">
      <c r="A4012" t="s">
        <v>369</v>
      </c>
      <c r="B4012" t="s">
        <v>4954</v>
      </c>
      <c r="C4012" t="s">
        <v>4512</v>
      </c>
      <c r="D4012" s="10">
        <v>7.1</v>
      </c>
    </row>
    <row r="4013" spans="1:4" x14ac:dyDescent="0.25">
      <c r="A4013" t="s">
        <v>369</v>
      </c>
      <c r="B4013" t="s">
        <v>4954</v>
      </c>
      <c r="C4013" t="s">
        <v>1165</v>
      </c>
      <c r="D4013" s="10">
        <v>7.1</v>
      </c>
    </row>
    <row r="4014" spans="1:4" x14ac:dyDescent="0.25">
      <c r="A4014" t="s">
        <v>649</v>
      </c>
      <c r="B4014" t="s">
        <v>5084</v>
      </c>
      <c r="C4014" t="s">
        <v>676</v>
      </c>
      <c r="D4014" s="10">
        <v>7.1</v>
      </c>
    </row>
    <row r="4015" spans="1:4" x14ac:dyDescent="0.25">
      <c r="A4015" t="s">
        <v>649</v>
      </c>
      <c r="B4015" t="s">
        <v>5084</v>
      </c>
      <c r="C4015" t="s">
        <v>2173</v>
      </c>
      <c r="D4015" s="10">
        <v>7.1</v>
      </c>
    </row>
    <row r="4016" spans="1:4" x14ac:dyDescent="0.25">
      <c r="A4016" t="s">
        <v>649</v>
      </c>
      <c r="B4016" t="s">
        <v>5084</v>
      </c>
      <c r="C4016" t="s">
        <v>4161</v>
      </c>
      <c r="D4016" s="10">
        <v>7.1</v>
      </c>
    </row>
    <row r="4017" spans="1:4" x14ac:dyDescent="0.25">
      <c r="A4017" t="s">
        <v>1488</v>
      </c>
      <c r="B4017" t="s">
        <v>5088</v>
      </c>
      <c r="C4017" t="s">
        <v>5087</v>
      </c>
      <c r="D4017" s="10">
        <v>7.1</v>
      </c>
    </row>
    <row r="4018" spans="1:4" x14ac:dyDescent="0.25">
      <c r="A4018" t="s">
        <v>5103</v>
      </c>
      <c r="B4018" t="s">
        <v>5104</v>
      </c>
      <c r="C4018" t="s">
        <v>8143</v>
      </c>
      <c r="D4018" s="10">
        <v>7.1</v>
      </c>
    </row>
    <row r="4019" spans="1:4" x14ac:dyDescent="0.25">
      <c r="A4019" t="s">
        <v>5103</v>
      </c>
      <c r="B4019" t="s">
        <v>5104</v>
      </c>
      <c r="C4019" t="s">
        <v>3509</v>
      </c>
      <c r="D4019" s="10">
        <v>7.1</v>
      </c>
    </row>
    <row r="4020" spans="1:4" x14ac:dyDescent="0.25">
      <c r="A4020" t="s">
        <v>5150</v>
      </c>
      <c r="B4020" t="s">
        <v>5151</v>
      </c>
      <c r="C4020" t="s">
        <v>676</v>
      </c>
      <c r="D4020" s="10">
        <v>7.1</v>
      </c>
    </row>
    <row r="4021" spans="1:4" x14ac:dyDescent="0.25">
      <c r="A4021" t="s">
        <v>5150</v>
      </c>
      <c r="B4021" t="s">
        <v>5151</v>
      </c>
      <c r="C4021" t="s">
        <v>1165</v>
      </c>
      <c r="D4021" s="10">
        <v>7.1</v>
      </c>
    </row>
    <row r="4022" spans="1:4" x14ac:dyDescent="0.25">
      <c r="A4022" t="s">
        <v>5150</v>
      </c>
      <c r="B4022" t="s">
        <v>5151</v>
      </c>
      <c r="C4022" t="s">
        <v>4056</v>
      </c>
      <c r="D4022" s="10">
        <v>7.1</v>
      </c>
    </row>
    <row r="4023" spans="1:4" x14ac:dyDescent="0.25">
      <c r="A4023" t="s">
        <v>518</v>
      </c>
      <c r="B4023" t="s">
        <v>5160</v>
      </c>
      <c r="C4023" t="s">
        <v>8145</v>
      </c>
      <c r="D4023" s="10">
        <v>7.1</v>
      </c>
    </row>
    <row r="4024" spans="1:4" x14ac:dyDescent="0.25">
      <c r="A4024" t="s">
        <v>518</v>
      </c>
      <c r="B4024" t="s">
        <v>5160</v>
      </c>
      <c r="C4024" t="s">
        <v>1165</v>
      </c>
      <c r="D4024" s="10">
        <v>7.1</v>
      </c>
    </row>
    <row r="4025" spans="1:4" x14ac:dyDescent="0.25">
      <c r="A4025" t="s">
        <v>518</v>
      </c>
      <c r="B4025" t="s">
        <v>5160</v>
      </c>
      <c r="C4025" t="s">
        <v>8143</v>
      </c>
      <c r="D4025" s="10">
        <v>7.1</v>
      </c>
    </row>
    <row r="4026" spans="1:4" x14ac:dyDescent="0.25">
      <c r="A4026" t="s">
        <v>518</v>
      </c>
      <c r="B4026" t="s">
        <v>5160</v>
      </c>
      <c r="C4026" t="s">
        <v>3509</v>
      </c>
      <c r="D4026" s="10">
        <v>7.1</v>
      </c>
    </row>
    <row r="4027" spans="1:4" x14ac:dyDescent="0.25">
      <c r="A4027" t="s">
        <v>5162</v>
      </c>
      <c r="B4027" t="s">
        <v>5163</v>
      </c>
      <c r="C4027" t="s">
        <v>1165</v>
      </c>
      <c r="D4027" s="10">
        <v>7.1</v>
      </c>
    </row>
    <row r="4028" spans="1:4" x14ac:dyDescent="0.25">
      <c r="A4028" t="s">
        <v>5162</v>
      </c>
      <c r="B4028" t="s">
        <v>5163</v>
      </c>
      <c r="C4028" t="s">
        <v>6665</v>
      </c>
      <c r="D4028" s="10">
        <v>7.1</v>
      </c>
    </row>
    <row r="4029" spans="1:4" x14ac:dyDescent="0.25">
      <c r="A4029" t="s">
        <v>4528</v>
      </c>
      <c r="B4029" t="s">
        <v>5298</v>
      </c>
      <c r="C4029" t="s">
        <v>1165</v>
      </c>
      <c r="D4029" s="10">
        <v>7.1</v>
      </c>
    </row>
    <row r="4030" spans="1:4" x14ac:dyDescent="0.25">
      <c r="A4030" t="s">
        <v>4528</v>
      </c>
      <c r="B4030" t="s">
        <v>5298</v>
      </c>
      <c r="C4030" t="s">
        <v>4161</v>
      </c>
      <c r="D4030" s="10">
        <v>7.1</v>
      </c>
    </row>
    <row r="4031" spans="1:4" x14ac:dyDescent="0.25">
      <c r="A4031" t="s">
        <v>4626</v>
      </c>
      <c r="B4031" t="s">
        <v>5320</v>
      </c>
      <c r="C4031" t="s">
        <v>317</v>
      </c>
      <c r="D4031" s="10">
        <v>7.1</v>
      </c>
    </row>
    <row r="4032" spans="1:4" x14ac:dyDescent="0.25">
      <c r="A4032" t="s">
        <v>4626</v>
      </c>
      <c r="B4032" t="s">
        <v>5320</v>
      </c>
      <c r="C4032" t="s">
        <v>676</v>
      </c>
      <c r="D4032" s="10">
        <v>7.1</v>
      </c>
    </row>
    <row r="4033" spans="1:4" x14ac:dyDescent="0.25">
      <c r="A4033" t="s">
        <v>4171</v>
      </c>
      <c r="B4033" t="s">
        <v>5363</v>
      </c>
      <c r="C4033" t="s">
        <v>8145</v>
      </c>
      <c r="D4033" s="10">
        <v>7.1</v>
      </c>
    </row>
    <row r="4034" spans="1:4" x14ac:dyDescent="0.25">
      <c r="A4034" t="s">
        <v>4171</v>
      </c>
      <c r="B4034" t="s">
        <v>5363</v>
      </c>
      <c r="C4034" t="s">
        <v>1165</v>
      </c>
      <c r="D4034" s="10">
        <v>7.1</v>
      </c>
    </row>
    <row r="4035" spans="1:4" x14ac:dyDescent="0.25">
      <c r="A4035" t="s">
        <v>4171</v>
      </c>
      <c r="B4035" t="s">
        <v>5363</v>
      </c>
      <c r="C4035" t="s">
        <v>8143</v>
      </c>
      <c r="D4035" s="10">
        <v>7.1</v>
      </c>
    </row>
    <row r="4036" spans="1:4" x14ac:dyDescent="0.25">
      <c r="A4036" t="s">
        <v>4171</v>
      </c>
      <c r="B4036" t="s">
        <v>5363</v>
      </c>
      <c r="C4036" t="s">
        <v>3509</v>
      </c>
      <c r="D4036" s="10">
        <v>7.1</v>
      </c>
    </row>
    <row r="4037" spans="1:4" x14ac:dyDescent="0.25">
      <c r="A4037" t="s">
        <v>5375</v>
      </c>
      <c r="B4037" t="s">
        <v>5376</v>
      </c>
      <c r="C4037" t="s">
        <v>1165</v>
      </c>
      <c r="D4037" s="10">
        <v>7.1</v>
      </c>
    </row>
    <row r="4038" spans="1:4" x14ac:dyDescent="0.25">
      <c r="A4038" t="s">
        <v>5375</v>
      </c>
      <c r="B4038" t="s">
        <v>5376</v>
      </c>
      <c r="C4038" t="s">
        <v>7682</v>
      </c>
      <c r="D4038" s="10">
        <v>7.1</v>
      </c>
    </row>
    <row r="4039" spans="1:4" x14ac:dyDescent="0.25">
      <c r="A4039" t="s">
        <v>5375</v>
      </c>
      <c r="B4039" t="s">
        <v>5376</v>
      </c>
      <c r="C4039" t="s">
        <v>8146</v>
      </c>
      <c r="D4039" s="10">
        <v>7.1</v>
      </c>
    </row>
    <row r="4040" spans="1:4" x14ac:dyDescent="0.25">
      <c r="A4040" t="s">
        <v>5406</v>
      </c>
      <c r="B4040" t="s">
        <v>5407</v>
      </c>
      <c r="C4040" t="s">
        <v>317</v>
      </c>
      <c r="D4040" s="10">
        <v>7.1</v>
      </c>
    </row>
    <row r="4041" spans="1:4" x14ac:dyDescent="0.25">
      <c r="A4041" t="s">
        <v>5406</v>
      </c>
      <c r="B4041" t="s">
        <v>5407</v>
      </c>
      <c r="C4041" t="s">
        <v>1165</v>
      </c>
      <c r="D4041" s="10">
        <v>7.1</v>
      </c>
    </row>
    <row r="4042" spans="1:4" x14ac:dyDescent="0.25">
      <c r="A4042" t="s">
        <v>5406</v>
      </c>
      <c r="B4042" t="s">
        <v>5407</v>
      </c>
      <c r="C4042" t="s">
        <v>3509</v>
      </c>
      <c r="D4042" s="10">
        <v>7.1</v>
      </c>
    </row>
    <row r="4043" spans="1:4" x14ac:dyDescent="0.25">
      <c r="A4043" t="s">
        <v>5469</v>
      </c>
      <c r="B4043" t="s">
        <v>5470</v>
      </c>
      <c r="C4043" t="s">
        <v>676</v>
      </c>
      <c r="D4043" s="10">
        <v>7.1</v>
      </c>
    </row>
    <row r="4044" spans="1:4" x14ac:dyDescent="0.25">
      <c r="A4044" t="s">
        <v>5469</v>
      </c>
      <c r="B4044" t="s">
        <v>5470</v>
      </c>
      <c r="C4044" t="s">
        <v>1165</v>
      </c>
      <c r="D4044" s="10">
        <v>7.1</v>
      </c>
    </row>
    <row r="4045" spans="1:4" x14ac:dyDescent="0.25">
      <c r="A4045" t="s">
        <v>5469</v>
      </c>
      <c r="B4045" t="s">
        <v>5470</v>
      </c>
      <c r="C4045" t="s">
        <v>6665</v>
      </c>
      <c r="D4045" s="10">
        <v>7.1</v>
      </c>
    </row>
    <row r="4046" spans="1:4" x14ac:dyDescent="0.25">
      <c r="A4046" t="s">
        <v>1276</v>
      </c>
      <c r="B4046" t="s">
        <v>5471</v>
      </c>
      <c r="C4046" t="s">
        <v>676</v>
      </c>
      <c r="D4046" s="10">
        <v>7.1</v>
      </c>
    </row>
    <row r="4047" spans="1:4" x14ac:dyDescent="0.25">
      <c r="A4047" t="s">
        <v>1276</v>
      </c>
      <c r="B4047" t="s">
        <v>5471</v>
      </c>
      <c r="C4047" t="s">
        <v>6665</v>
      </c>
      <c r="D4047" s="10">
        <v>7.1</v>
      </c>
    </row>
    <row r="4048" spans="1:4" x14ac:dyDescent="0.25">
      <c r="A4048" t="s">
        <v>5485</v>
      </c>
      <c r="B4048" t="s">
        <v>5487</v>
      </c>
      <c r="C4048" t="s">
        <v>676</v>
      </c>
      <c r="D4048" s="10">
        <v>7.1</v>
      </c>
    </row>
    <row r="4049" spans="1:4" x14ac:dyDescent="0.25">
      <c r="A4049" t="s">
        <v>5485</v>
      </c>
      <c r="B4049" t="s">
        <v>5487</v>
      </c>
      <c r="C4049" t="s">
        <v>8145</v>
      </c>
      <c r="D4049" s="10">
        <v>7.1</v>
      </c>
    </row>
    <row r="4050" spans="1:4" x14ac:dyDescent="0.25">
      <c r="A4050" t="s">
        <v>5485</v>
      </c>
      <c r="B4050" t="s">
        <v>5487</v>
      </c>
      <c r="C4050" t="s">
        <v>5888</v>
      </c>
      <c r="D4050" s="10">
        <v>7.1</v>
      </c>
    </row>
    <row r="4051" spans="1:4" x14ac:dyDescent="0.25">
      <c r="A4051" t="s">
        <v>5485</v>
      </c>
      <c r="B4051" t="s">
        <v>5487</v>
      </c>
      <c r="C4051" t="s">
        <v>6665</v>
      </c>
      <c r="D4051" s="10">
        <v>7.1</v>
      </c>
    </row>
    <row r="4052" spans="1:4" x14ac:dyDescent="0.25">
      <c r="A4052" t="s">
        <v>5627</v>
      </c>
      <c r="B4052" t="s">
        <v>5628</v>
      </c>
      <c r="C4052" t="s">
        <v>1165</v>
      </c>
      <c r="D4052" s="10">
        <v>7.1</v>
      </c>
    </row>
    <row r="4053" spans="1:4" x14ac:dyDescent="0.25">
      <c r="A4053" t="s">
        <v>5627</v>
      </c>
      <c r="B4053" t="s">
        <v>5628</v>
      </c>
      <c r="C4053" t="s">
        <v>8143</v>
      </c>
      <c r="D4053" s="10">
        <v>7.1</v>
      </c>
    </row>
    <row r="4054" spans="1:4" x14ac:dyDescent="0.25">
      <c r="A4054" t="s">
        <v>5667</v>
      </c>
      <c r="B4054" t="s">
        <v>5668</v>
      </c>
      <c r="C4054" t="s">
        <v>1165</v>
      </c>
      <c r="D4054" s="10">
        <v>7.1</v>
      </c>
    </row>
    <row r="4055" spans="1:4" x14ac:dyDescent="0.25">
      <c r="A4055" t="s">
        <v>773</v>
      </c>
      <c r="B4055" t="s">
        <v>5724</v>
      </c>
      <c r="C4055" t="s">
        <v>8143</v>
      </c>
      <c r="D4055" s="10">
        <v>7.1</v>
      </c>
    </row>
    <row r="4056" spans="1:4" x14ac:dyDescent="0.25">
      <c r="A4056" t="s">
        <v>773</v>
      </c>
      <c r="B4056" t="s">
        <v>5724</v>
      </c>
      <c r="C4056" t="s">
        <v>6665</v>
      </c>
      <c r="D4056" s="10">
        <v>7.1</v>
      </c>
    </row>
    <row r="4057" spans="1:4" x14ac:dyDescent="0.25">
      <c r="A4057" t="s">
        <v>773</v>
      </c>
      <c r="B4057" t="s">
        <v>5724</v>
      </c>
      <c r="C4057" t="s">
        <v>3509</v>
      </c>
      <c r="D4057" s="10">
        <v>7.1</v>
      </c>
    </row>
    <row r="4058" spans="1:4" x14ac:dyDescent="0.25">
      <c r="A4058" t="s">
        <v>5804</v>
      </c>
      <c r="B4058" t="s">
        <v>5805</v>
      </c>
      <c r="C4058" t="s">
        <v>1165</v>
      </c>
      <c r="D4058" s="10">
        <v>7.1</v>
      </c>
    </row>
    <row r="4059" spans="1:4" x14ac:dyDescent="0.25">
      <c r="A4059" t="s">
        <v>5804</v>
      </c>
      <c r="B4059" t="s">
        <v>5805</v>
      </c>
      <c r="C4059" t="s">
        <v>8143</v>
      </c>
      <c r="D4059" s="10">
        <v>7.1</v>
      </c>
    </row>
    <row r="4060" spans="1:4" x14ac:dyDescent="0.25">
      <c r="A4060" t="s">
        <v>5804</v>
      </c>
      <c r="B4060" t="s">
        <v>5805</v>
      </c>
      <c r="C4060" t="s">
        <v>6665</v>
      </c>
      <c r="D4060" s="10">
        <v>7.1</v>
      </c>
    </row>
    <row r="4061" spans="1:4" x14ac:dyDescent="0.25">
      <c r="A4061" t="s">
        <v>5804</v>
      </c>
      <c r="B4061" t="s">
        <v>5805</v>
      </c>
      <c r="C4061" t="s">
        <v>3509</v>
      </c>
      <c r="D4061" s="10">
        <v>7.1</v>
      </c>
    </row>
    <row r="4062" spans="1:4" x14ac:dyDescent="0.25">
      <c r="A4062" t="s">
        <v>5869</v>
      </c>
      <c r="B4062" t="s">
        <v>5870</v>
      </c>
      <c r="C4062" t="s">
        <v>1165</v>
      </c>
      <c r="D4062" s="10">
        <v>7.1</v>
      </c>
    </row>
    <row r="4063" spans="1:4" x14ac:dyDescent="0.25">
      <c r="A4063" t="s">
        <v>5869</v>
      </c>
      <c r="B4063" t="s">
        <v>5870</v>
      </c>
      <c r="C4063" t="s">
        <v>7682</v>
      </c>
      <c r="D4063" s="10">
        <v>7.1</v>
      </c>
    </row>
    <row r="4064" spans="1:4" x14ac:dyDescent="0.25">
      <c r="A4064" t="s">
        <v>5869</v>
      </c>
      <c r="B4064" t="s">
        <v>5870</v>
      </c>
      <c r="C4064" t="s">
        <v>8146</v>
      </c>
      <c r="D4064" s="10">
        <v>7.1</v>
      </c>
    </row>
    <row r="4065" spans="1:4" x14ac:dyDescent="0.25">
      <c r="A4065" t="s">
        <v>5877</v>
      </c>
      <c r="B4065" t="s">
        <v>5878</v>
      </c>
      <c r="C4065" t="s">
        <v>449</v>
      </c>
      <c r="D4065" s="10">
        <v>7.1</v>
      </c>
    </row>
    <row r="4066" spans="1:4" x14ac:dyDescent="0.25">
      <c r="A4066" t="s">
        <v>5877</v>
      </c>
      <c r="B4066" t="s">
        <v>5878</v>
      </c>
      <c r="C4066" t="s">
        <v>8145</v>
      </c>
      <c r="D4066" s="10">
        <v>7.1</v>
      </c>
    </row>
    <row r="4067" spans="1:4" x14ac:dyDescent="0.25">
      <c r="A4067" t="s">
        <v>5877</v>
      </c>
      <c r="B4067" t="s">
        <v>5878</v>
      </c>
      <c r="C4067" t="s">
        <v>1165</v>
      </c>
      <c r="D4067" s="10">
        <v>7.1</v>
      </c>
    </row>
    <row r="4068" spans="1:4" x14ac:dyDescent="0.25">
      <c r="A4068" t="s">
        <v>5877</v>
      </c>
      <c r="B4068" t="s">
        <v>5878</v>
      </c>
      <c r="C4068" t="s">
        <v>3509</v>
      </c>
      <c r="D4068" s="10">
        <v>7.1</v>
      </c>
    </row>
    <row r="4069" spans="1:4" x14ac:dyDescent="0.25">
      <c r="A4069" t="s">
        <v>3061</v>
      </c>
      <c r="B4069" t="s">
        <v>5900</v>
      </c>
      <c r="C4069" t="s">
        <v>4512</v>
      </c>
      <c r="D4069" s="10">
        <v>7.1</v>
      </c>
    </row>
    <row r="4070" spans="1:4" x14ac:dyDescent="0.25">
      <c r="A4070" t="s">
        <v>3061</v>
      </c>
      <c r="B4070" t="s">
        <v>5900</v>
      </c>
      <c r="C4070" t="s">
        <v>1165</v>
      </c>
      <c r="D4070" s="10">
        <v>7.1</v>
      </c>
    </row>
    <row r="4071" spans="1:4" x14ac:dyDescent="0.25">
      <c r="A4071" t="s">
        <v>3061</v>
      </c>
      <c r="B4071" t="s">
        <v>5900</v>
      </c>
      <c r="C4071" t="s">
        <v>6665</v>
      </c>
      <c r="D4071" s="10">
        <v>7.1</v>
      </c>
    </row>
    <row r="4072" spans="1:4" x14ac:dyDescent="0.25">
      <c r="A4072" t="s">
        <v>5103</v>
      </c>
      <c r="B4072" t="s">
        <v>5104</v>
      </c>
      <c r="C4072" t="s">
        <v>8143</v>
      </c>
      <c r="D4072" s="10">
        <v>7.1</v>
      </c>
    </row>
    <row r="4073" spans="1:4" x14ac:dyDescent="0.25">
      <c r="A4073" t="s">
        <v>5103</v>
      </c>
      <c r="B4073" t="s">
        <v>5104</v>
      </c>
      <c r="C4073" t="s">
        <v>3509</v>
      </c>
      <c r="D4073" s="10">
        <v>7.1</v>
      </c>
    </row>
    <row r="4074" spans="1:4" x14ac:dyDescent="0.25">
      <c r="A4074" t="s">
        <v>3529</v>
      </c>
      <c r="B4074" t="s">
        <v>5957</v>
      </c>
      <c r="C4074" t="s">
        <v>676</v>
      </c>
      <c r="D4074" s="10">
        <v>7.1</v>
      </c>
    </row>
    <row r="4075" spans="1:4" x14ac:dyDescent="0.25">
      <c r="A4075" t="s">
        <v>3529</v>
      </c>
      <c r="B4075" t="s">
        <v>5957</v>
      </c>
      <c r="C4075" t="s">
        <v>8145</v>
      </c>
      <c r="D4075" s="10">
        <v>7.1</v>
      </c>
    </row>
    <row r="4076" spans="1:4" x14ac:dyDescent="0.25">
      <c r="A4076" t="s">
        <v>3529</v>
      </c>
      <c r="B4076" t="s">
        <v>5957</v>
      </c>
      <c r="C4076" t="s">
        <v>8143</v>
      </c>
      <c r="D4076" s="10">
        <v>7.1</v>
      </c>
    </row>
    <row r="4077" spans="1:4" x14ac:dyDescent="0.25">
      <c r="A4077" t="s">
        <v>934</v>
      </c>
      <c r="B4077" t="s">
        <v>5988</v>
      </c>
      <c r="C4077" t="s">
        <v>4512</v>
      </c>
      <c r="D4077" s="10">
        <v>7.1</v>
      </c>
    </row>
    <row r="4078" spans="1:4" x14ac:dyDescent="0.25">
      <c r="A4078" t="s">
        <v>934</v>
      </c>
      <c r="B4078" t="s">
        <v>5988</v>
      </c>
      <c r="C4078" t="s">
        <v>1165</v>
      </c>
      <c r="D4078" s="10">
        <v>7.1</v>
      </c>
    </row>
    <row r="4079" spans="1:4" x14ac:dyDescent="0.25">
      <c r="A4079" t="s">
        <v>934</v>
      </c>
      <c r="B4079" t="s">
        <v>5988</v>
      </c>
      <c r="C4079" t="s">
        <v>8144</v>
      </c>
      <c r="D4079" s="10">
        <v>7.1</v>
      </c>
    </row>
    <row r="4080" spans="1:4" x14ac:dyDescent="0.25">
      <c r="A4080" t="s">
        <v>6078</v>
      </c>
      <c r="B4080" t="s">
        <v>6080</v>
      </c>
      <c r="C4080" t="s">
        <v>8145</v>
      </c>
      <c r="D4080" s="10">
        <v>7.1</v>
      </c>
    </row>
    <row r="4081" spans="1:4" x14ac:dyDescent="0.25">
      <c r="A4081" t="s">
        <v>6078</v>
      </c>
      <c r="B4081" t="s">
        <v>6080</v>
      </c>
      <c r="C4081" t="s">
        <v>2173</v>
      </c>
      <c r="D4081" s="10">
        <v>7.1</v>
      </c>
    </row>
    <row r="4082" spans="1:4" x14ac:dyDescent="0.25">
      <c r="A4082" t="s">
        <v>6078</v>
      </c>
      <c r="B4082" t="s">
        <v>6080</v>
      </c>
      <c r="C4082" t="s">
        <v>4056</v>
      </c>
      <c r="D4082" s="10">
        <v>7.1</v>
      </c>
    </row>
    <row r="4083" spans="1:4" x14ac:dyDescent="0.25">
      <c r="A4083" t="s">
        <v>6078</v>
      </c>
      <c r="B4083" t="s">
        <v>6080</v>
      </c>
      <c r="C4083" t="s">
        <v>3509</v>
      </c>
      <c r="D4083" s="10">
        <v>7.1</v>
      </c>
    </row>
    <row r="4084" spans="1:4" x14ac:dyDescent="0.25">
      <c r="A4084" t="s">
        <v>1827</v>
      </c>
      <c r="B4084" t="s">
        <v>6085</v>
      </c>
      <c r="C4084" t="s">
        <v>676</v>
      </c>
      <c r="D4084" s="10">
        <v>7.1</v>
      </c>
    </row>
    <row r="4085" spans="1:4" x14ac:dyDescent="0.25">
      <c r="A4085" t="s">
        <v>1827</v>
      </c>
      <c r="B4085" t="s">
        <v>6085</v>
      </c>
      <c r="C4085" t="s">
        <v>8145</v>
      </c>
      <c r="D4085" s="10">
        <v>7.1</v>
      </c>
    </row>
    <row r="4086" spans="1:4" x14ac:dyDescent="0.25">
      <c r="A4086" t="s">
        <v>1827</v>
      </c>
      <c r="B4086" t="s">
        <v>6085</v>
      </c>
      <c r="C4086" t="s">
        <v>1165</v>
      </c>
      <c r="D4086" s="10">
        <v>7.1</v>
      </c>
    </row>
    <row r="4087" spans="1:4" x14ac:dyDescent="0.25">
      <c r="A4087" t="s">
        <v>6164</v>
      </c>
      <c r="B4087" t="s">
        <v>6165</v>
      </c>
      <c r="C4087" t="s">
        <v>676</v>
      </c>
      <c r="D4087" s="10">
        <v>7.1</v>
      </c>
    </row>
    <row r="4088" spans="1:4" x14ac:dyDescent="0.25">
      <c r="A4088" t="s">
        <v>6164</v>
      </c>
      <c r="B4088" t="s">
        <v>6165</v>
      </c>
      <c r="C4088" t="s">
        <v>6665</v>
      </c>
      <c r="D4088" s="10">
        <v>7.1</v>
      </c>
    </row>
    <row r="4089" spans="1:4" x14ac:dyDescent="0.25">
      <c r="A4089" t="s">
        <v>118</v>
      </c>
      <c r="B4089" t="s">
        <v>6180</v>
      </c>
      <c r="C4089" t="s">
        <v>676</v>
      </c>
      <c r="D4089" s="10">
        <v>7.1</v>
      </c>
    </row>
    <row r="4090" spans="1:4" x14ac:dyDescent="0.25">
      <c r="A4090" t="s">
        <v>118</v>
      </c>
      <c r="B4090" t="s">
        <v>6180</v>
      </c>
      <c r="C4090" t="s">
        <v>1165</v>
      </c>
      <c r="D4090" s="10">
        <v>7.1</v>
      </c>
    </row>
    <row r="4091" spans="1:4" x14ac:dyDescent="0.25">
      <c r="A4091" t="s">
        <v>118</v>
      </c>
      <c r="B4091" t="s">
        <v>6180</v>
      </c>
      <c r="C4091" t="s">
        <v>6665</v>
      </c>
      <c r="D4091" s="10">
        <v>7.1</v>
      </c>
    </row>
    <row r="4092" spans="1:4" x14ac:dyDescent="0.25">
      <c r="A4092" t="s">
        <v>6187</v>
      </c>
      <c r="B4092" t="s">
        <v>6188</v>
      </c>
      <c r="C4092" t="s">
        <v>5888</v>
      </c>
      <c r="D4092" s="10">
        <v>7.1</v>
      </c>
    </row>
    <row r="4093" spans="1:4" x14ac:dyDescent="0.25">
      <c r="A4093" t="s">
        <v>6187</v>
      </c>
      <c r="B4093" t="s">
        <v>6188</v>
      </c>
      <c r="C4093" t="s">
        <v>6665</v>
      </c>
      <c r="D4093" s="10">
        <v>7.1</v>
      </c>
    </row>
    <row r="4094" spans="1:4" x14ac:dyDescent="0.25">
      <c r="A4094" t="s">
        <v>5187</v>
      </c>
      <c r="B4094" t="s">
        <v>6237</v>
      </c>
      <c r="C4094" t="s">
        <v>676</v>
      </c>
      <c r="D4094" s="10">
        <v>7.1</v>
      </c>
    </row>
    <row r="4095" spans="1:4" x14ac:dyDescent="0.25">
      <c r="A4095" t="s">
        <v>5187</v>
      </c>
      <c r="B4095" t="s">
        <v>6237</v>
      </c>
      <c r="C4095" t="s">
        <v>1165</v>
      </c>
      <c r="D4095" s="10">
        <v>7.1</v>
      </c>
    </row>
    <row r="4096" spans="1:4" x14ac:dyDescent="0.25">
      <c r="A4096" t="s">
        <v>39</v>
      </c>
      <c r="B4096" t="s">
        <v>6249</v>
      </c>
      <c r="C4096" t="s">
        <v>1165</v>
      </c>
      <c r="D4096" s="10">
        <v>7.1</v>
      </c>
    </row>
    <row r="4097" spans="1:4" x14ac:dyDescent="0.25">
      <c r="A4097" t="s">
        <v>39</v>
      </c>
      <c r="B4097" t="s">
        <v>6249</v>
      </c>
      <c r="C4097" t="s">
        <v>6665</v>
      </c>
      <c r="D4097" s="10">
        <v>7.1</v>
      </c>
    </row>
    <row r="4098" spans="1:4" x14ac:dyDescent="0.25">
      <c r="A4098" t="s">
        <v>6260</v>
      </c>
      <c r="B4098" t="s">
        <v>6261</v>
      </c>
      <c r="C4098" t="s">
        <v>676</v>
      </c>
      <c r="D4098" s="10">
        <v>7.1</v>
      </c>
    </row>
    <row r="4099" spans="1:4" x14ac:dyDescent="0.25">
      <c r="A4099" t="s">
        <v>6260</v>
      </c>
      <c r="B4099" t="s">
        <v>6261</v>
      </c>
      <c r="C4099" t="s">
        <v>1165</v>
      </c>
      <c r="D4099" s="10">
        <v>7.1</v>
      </c>
    </row>
    <row r="4100" spans="1:4" x14ac:dyDescent="0.25">
      <c r="A4100" t="s">
        <v>4167</v>
      </c>
      <c r="B4100" t="s">
        <v>6290</v>
      </c>
      <c r="C4100" t="s">
        <v>676</v>
      </c>
      <c r="D4100" s="10">
        <v>7.1</v>
      </c>
    </row>
    <row r="4101" spans="1:4" x14ac:dyDescent="0.25">
      <c r="A4101" t="s">
        <v>4167</v>
      </c>
      <c r="B4101" t="s">
        <v>6290</v>
      </c>
      <c r="C4101" t="s">
        <v>1165</v>
      </c>
      <c r="D4101" s="10">
        <v>7.1</v>
      </c>
    </row>
    <row r="4102" spans="1:4" x14ac:dyDescent="0.25">
      <c r="A4102" t="s">
        <v>4167</v>
      </c>
      <c r="B4102" t="s">
        <v>6290</v>
      </c>
      <c r="C4102" t="s">
        <v>6665</v>
      </c>
      <c r="D4102" s="10">
        <v>7.1</v>
      </c>
    </row>
    <row r="4103" spans="1:4" x14ac:dyDescent="0.25">
      <c r="A4103" t="s">
        <v>6313</v>
      </c>
      <c r="B4103" t="s">
        <v>6314</v>
      </c>
      <c r="C4103" t="s">
        <v>1165</v>
      </c>
      <c r="D4103" s="10">
        <v>7.1</v>
      </c>
    </row>
    <row r="4104" spans="1:4" x14ac:dyDescent="0.25">
      <c r="A4104" t="s">
        <v>6313</v>
      </c>
      <c r="B4104" t="s">
        <v>6314</v>
      </c>
      <c r="C4104" t="s">
        <v>428</v>
      </c>
      <c r="D4104" s="10">
        <v>7.1</v>
      </c>
    </row>
    <row r="4105" spans="1:4" x14ac:dyDescent="0.25">
      <c r="A4105" t="s">
        <v>6381</v>
      </c>
      <c r="B4105" t="s">
        <v>6383</v>
      </c>
      <c r="C4105" t="s">
        <v>317</v>
      </c>
      <c r="D4105" s="10">
        <v>7.1</v>
      </c>
    </row>
    <row r="4106" spans="1:4" x14ac:dyDescent="0.25">
      <c r="A4106" t="s">
        <v>6381</v>
      </c>
      <c r="B4106" t="s">
        <v>6383</v>
      </c>
      <c r="C4106" t="s">
        <v>676</v>
      </c>
      <c r="D4106" s="10">
        <v>7.1</v>
      </c>
    </row>
    <row r="4107" spans="1:4" x14ac:dyDescent="0.25">
      <c r="A4107" t="s">
        <v>6381</v>
      </c>
      <c r="B4107" t="s">
        <v>6383</v>
      </c>
      <c r="C4107" t="s">
        <v>5888</v>
      </c>
      <c r="D4107" s="10">
        <v>7.1</v>
      </c>
    </row>
    <row r="4108" spans="1:4" x14ac:dyDescent="0.25">
      <c r="A4108" t="s">
        <v>6381</v>
      </c>
      <c r="B4108" t="s">
        <v>6383</v>
      </c>
      <c r="C4108" t="s">
        <v>6665</v>
      </c>
      <c r="D4108" s="10">
        <v>7.1</v>
      </c>
    </row>
    <row r="4109" spans="1:4" x14ac:dyDescent="0.25">
      <c r="A4109" t="s">
        <v>3834</v>
      </c>
      <c r="B4109" t="s">
        <v>6453</v>
      </c>
      <c r="C4109" t="s">
        <v>4512</v>
      </c>
      <c r="D4109" s="10">
        <v>7.1</v>
      </c>
    </row>
    <row r="4110" spans="1:4" x14ac:dyDescent="0.25">
      <c r="A4110" t="s">
        <v>3834</v>
      </c>
      <c r="B4110" t="s">
        <v>6453</v>
      </c>
      <c r="C4110" t="s">
        <v>1165</v>
      </c>
      <c r="D4110" s="10">
        <v>7.1</v>
      </c>
    </row>
    <row r="4111" spans="1:4" x14ac:dyDescent="0.25">
      <c r="A4111" t="s">
        <v>3834</v>
      </c>
      <c r="B4111" t="s">
        <v>6453</v>
      </c>
      <c r="C4111" t="s">
        <v>3509</v>
      </c>
      <c r="D4111" s="10">
        <v>7.1</v>
      </c>
    </row>
    <row r="4112" spans="1:4" x14ac:dyDescent="0.25">
      <c r="A4112" t="s">
        <v>6461</v>
      </c>
      <c r="B4112" t="s">
        <v>6462</v>
      </c>
      <c r="C4112" t="s">
        <v>676</v>
      </c>
      <c r="D4112" s="10">
        <v>7.1</v>
      </c>
    </row>
    <row r="4113" spans="1:4" x14ac:dyDescent="0.25">
      <c r="A4113" t="s">
        <v>6461</v>
      </c>
      <c r="B4113" t="s">
        <v>6462</v>
      </c>
      <c r="C4113" t="s">
        <v>4056</v>
      </c>
      <c r="D4113" s="10">
        <v>7.1</v>
      </c>
    </row>
    <row r="4114" spans="1:4" x14ac:dyDescent="0.25">
      <c r="A4114" t="s">
        <v>6563</v>
      </c>
      <c r="B4114" t="s">
        <v>6564</v>
      </c>
      <c r="C4114" t="s">
        <v>1165</v>
      </c>
      <c r="D4114" s="10">
        <v>7.1</v>
      </c>
    </row>
    <row r="4115" spans="1:4" x14ac:dyDescent="0.25">
      <c r="A4115" t="s">
        <v>6660</v>
      </c>
      <c r="B4115" t="s">
        <v>6661</v>
      </c>
      <c r="C4115" t="s">
        <v>1165</v>
      </c>
      <c r="D4115" s="10">
        <v>7.1</v>
      </c>
    </row>
    <row r="4116" spans="1:4" x14ac:dyDescent="0.25">
      <c r="A4116" t="s">
        <v>2060</v>
      </c>
      <c r="B4116" t="s">
        <v>6708</v>
      </c>
      <c r="C4116" t="s">
        <v>1165</v>
      </c>
      <c r="D4116" s="10">
        <v>7.1</v>
      </c>
    </row>
    <row r="4117" spans="1:4" x14ac:dyDescent="0.25">
      <c r="A4117" t="s">
        <v>4805</v>
      </c>
      <c r="B4117" t="s">
        <v>6721</v>
      </c>
      <c r="C4117" t="s">
        <v>676</v>
      </c>
      <c r="D4117" s="10">
        <v>7.1</v>
      </c>
    </row>
    <row r="4118" spans="1:4" x14ac:dyDescent="0.25">
      <c r="A4118" t="s">
        <v>4805</v>
      </c>
      <c r="B4118" t="s">
        <v>6721</v>
      </c>
      <c r="C4118" t="s">
        <v>8145</v>
      </c>
      <c r="D4118" s="10">
        <v>7.1</v>
      </c>
    </row>
    <row r="4119" spans="1:4" x14ac:dyDescent="0.25">
      <c r="A4119" t="s">
        <v>4805</v>
      </c>
      <c r="B4119" t="s">
        <v>6721</v>
      </c>
      <c r="C4119" t="s">
        <v>1165</v>
      </c>
      <c r="D4119" s="10">
        <v>7.1</v>
      </c>
    </row>
    <row r="4120" spans="1:4" x14ac:dyDescent="0.25">
      <c r="A4120" t="s">
        <v>4805</v>
      </c>
      <c r="B4120" t="s">
        <v>6721</v>
      </c>
      <c r="C4120" t="s">
        <v>4161</v>
      </c>
      <c r="D4120" s="10">
        <v>7.1</v>
      </c>
    </row>
    <row r="4121" spans="1:4" x14ac:dyDescent="0.25">
      <c r="A4121" t="s">
        <v>6724</v>
      </c>
      <c r="B4121" t="s">
        <v>6725</v>
      </c>
      <c r="C4121" t="s">
        <v>676</v>
      </c>
      <c r="D4121" s="10">
        <v>7.1</v>
      </c>
    </row>
    <row r="4122" spans="1:4" x14ac:dyDescent="0.25">
      <c r="A4122" t="s">
        <v>6724</v>
      </c>
      <c r="B4122" t="s">
        <v>6725</v>
      </c>
      <c r="C4122" t="s">
        <v>1165</v>
      </c>
      <c r="D4122" s="10">
        <v>7.1</v>
      </c>
    </row>
    <row r="4123" spans="1:4" x14ac:dyDescent="0.25">
      <c r="A4123" t="s">
        <v>6724</v>
      </c>
      <c r="B4123" t="s">
        <v>6725</v>
      </c>
      <c r="C4123" t="s">
        <v>6665</v>
      </c>
      <c r="D4123" s="10">
        <v>7.1</v>
      </c>
    </row>
    <row r="4124" spans="1:4" x14ac:dyDescent="0.25">
      <c r="A4124" t="s">
        <v>6058</v>
      </c>
      <c r="B4124" t="s">
        <v>6727</v>
      </c>
      <c r="C4124" t="s">
        <v>676</v>
      </c>
      <c r="D4124" s="10">
        <v>7.1</v>
      </c>
    </row>
    <row r="4125" spans="1:4" x14ac:dyDescent="0.25">
      <c r="A4125" t="s">
        <v>6058</v>
      </c>
      <c r="B4125" t="s">
        <v>6727</v>
      </c>
      <c r="C4125" t="s">
        <v>6133</v>
      </c>
      <c r="D4125" s="10">
        <v>7.1</v>
      </c>
    </row>
    <row r="4126" spans="1:4" x14ac:dyDescent="0.25">
      <c r="A4126" t="s">
        <v>6058</v>
      </c>
      <c r="B4126" t="s">
        <v>6727</v>
      </c>
      <c r="C4126" t="s">
        <v>5888</v>
      </c>
      <c r="D4126" s="10">
        <v>7.1</v>
      </c>
    </row>
    <row r="4127" spans="1:4" x14ac:dyDescent="0.25">
      <c r="A4127" t="s">
        <v>6058</v>
      </c>
      <c r="B4127" t="s">
        <v>6727</v>
      </c>
      <c r="C4127" t="s">
        <v>6665</v>
      </c>
      <c r="D4127" s="10">
        <v>7.1</v>
      </c>
    </row>
    <row r="4128" spans="1:4" x14ac:dyDescent="0.25">
      <c r="A4128" t="s">
        <v>6058</v>
      </c>
      <c r="B4128" t="s">
        <v>6727</v>
      </c>
      <c r="C4128" t="s">
        <v>8148</v>
      </c>
      <c r="D4128" s="10">
        <v>7.1</v>
      </c>
    </row>
    <row r="4129" spans="1:4" x14ac:dyDescent="0.25">
      <c r="A4129" t="s">
        <v>6736</v>
      </c>
      <c r="B4129" t="s">
        <v>6737</v>
      </c>
      <c r="C4129" t="s">
        <v>3034</v>
      </c>
      <c r="D4129" s="10">
        <v>7.1</v>
      </c>
    </row>
    <row r="4130" spans="1:4" x14ac:dyDescent="0.25">
      <c r="A4130" t="s">
        <v>6828</v>
      </c>
      <c r="B4130" t="s">
        <v>6830</v>
      </c>
      <c r="C4130" t="s">
        <v>317</v>
      </c>
      <c r="D4130" s="10">
        <v>7.1</v>
      </c>
    </row>
    <row r="4131" spans="1:4" x14ac:dyDescent="0.25">
      <c r="A4131" t="s">
        <v>6828</v>
      </c>
      <c r="B4131" t="s">
        <v>6830</v>
      </c>
      <c r="C4131" t="s">
        <v>1165</v>
      </c>
      <c r="D4131" s="10">
        <v>7.1</v>
      </c>
    </row>
    <row r="4132" spans="1:4" x14ac:dyDescent="0.25">
      <c r="A4132" t="s">
        <v>6828</v>
      </c>
      <c r="B4132" t="s">
        <v>6830</v>
      </c>
      <c r="C4132" t="s">
        <v>6665</v>
      </c>
      <c r="D4132" s="10">
        <v>7.1</v>
      </c>
    </row>
    <row r="4133" spans="1:4" x14ac:dyDescent="0.25">
      <c r="A4133" t="s">
        <v>6828</v>
      </c>
      <c r="B4133" t="s">
        <v>6830</v>
      </c>
      <c r="C4133" t="s">
        <v>5087</v>
      </c>
      <c r="D4133" s="10">
        <v>7.1</v>
      </c>
    </row>
    <row r="4134" spans="1:4" x14ac:dyDescent="0.25">
      <c r="A4134" t="s">
        <v>5925</v>
      </c>
      <c r="B4134" t="s">
        <v>6897</v>
      </c>
      <c r="C4134" t="s">
        <v>676</v>
      </c>
      <c r="D4134" s="10">
        <v>7.1</v>
      </c>
    </row>
    <row r="4135" spans="1:4" x14ac:dyDescent="0.25">
      <c r="A4135" t="s">
        <v>5925</v>
      </c>
      <c r="B4135" t="s">
        <v>6897</v>
      </c>
      <c r="C4135" t="s">
        <v>1165</v>
      </c>
      <c r="D4135" s="10">
        <v>7.1</v>
      </c>
    </row>
    <row r="4136" spans="1:4" x14ac:dyDescent="0.25">
      <c r="A4136" t="s">
        <v>5925</v>
      </c>
      <c r="B4136" t="s">
        <v>6897</v>
      </c>
      <c r="C4136" t="s">
        <v>6665</v>
      </c>
      <c r="D4136" s="10">
        <v>7.1</v>
      </c>
    </row>
    <row r="4137" spans="1:4" x14ac:dyDescent="0.25">
      <c r="A4137" t="s">
        <v>5925</v>
      </c>
      <c r="B4137" t="s">
        <v>6897</v>
      </c>
      <c r="C4137" t="s">
        <v>8144</v>
      </c>
      <c r="D4137" s="10">
        <v>7.1</v>
      </c>
    </row>
    <row r="4138" spans="1:4" x14ac:dyDescent="0.25">
      <c r="A4138" t="s">
        <v>2790</v>
      </c>
      <c r="B4138" t="s">
        <v>6936</v>
      </c>
      <c r="C4138" t="s">
        <v>676</v>
      </c>
      <c r="D4138" s="10">
        <v>7.1</v>
      </c>
    </row>
    <row r="4139" spans="1:4" x14ac:dyDescent="0.25">
      <c r="A4139" t="s">
        <v>6969</v>
      </c>
      <c r="B4139" t="s">
        <v>6970</v>
      </c>
      <c r="C4139" t="s">
        <v>8145</v>
      </c>
      <c r="D4139" s="10">
        <v>7.1</v>
      </c>
    </row>
    <row r="4140" spans="1:4" x14ac:dyDescent="0.25">
      <c r="A4140" t="s">
        <v>6969</v>
      </c>
      <c r="B4140" t="s">
        <v>6970</v>
      </c>
      <c r="C4140" t="s">
        <v>1165</v>
      </c>
      <c r="D4140" s="10">
        <v>7.1</v>
      </c>
    </row>
    <row r="4141" spans="1:4" x14ac:dyDescent="0.25">
      <c r="A4141" t="s">
        <v>7067</v>
      </c>
      <c r="B4141" t="s">
        <v>7068</v>
      </c>
      <c r="C4141" t="s">
        <v>676</v>
      </c>
      <c r="D4141" s="10">
        <v>7.1</v>
      </c>
    </row>
    <row r="4142" spans="1:4" x14ac:dyDescent="0.25">
      <c r="A4142" t="s">
        <v>7067</v>
      </c>
      <c r="B4142" t="s">
        <v>7068</v>
      </c>
      <c r="C4142" t="s">
        <v>1165</v>
      </c>
      <c r="D4142" s="10">
        <v>7.1</v>
      </c>
    </row>
    <row r="4143" spans="1:4" x14ac:dyDescent="0.25">
      <c r="A4143" t="s">
        <v>7067</v>
      </c>
      <c r="B4143" t="s">
        <v>7068</v>
      </c>
      <c r="C4143" t="s">
        <v>6665</v>
      </c>
      <c r="D4143" s="10">
        <v>7.1</v>
      </c>
    </row>
    <row r="4144" spans="1:4" x14ac:dyDescent="0.25">
      <c r="A4144" t="s">
        <v>7130</v>
      </c>
      <c r="B4144" t="s">
        <v>7131</v>
      </c>
      <c r="C4144" t="s">
        <v>676</v>
      </c>
      <c r="D4144" s="10">
        <v>7.1</v>
      </c>
    </row>
    <row r="4145" spans="1:4" x14ac:dyDescent="0.25">
      <c r="A4145" t="s">
        <v>7130</v>
      </c>
      <c r="B4145" t="s">
        <v>7131</v>
      </c>
      <c r="C4145" t="s">
        <v>1165</v>
      </c>
      <c r="D4145" s="10">
        <v>7.1</v>
      </c>
    </row>
    <row r="4146" spans="1:4" x14ac:dyDescent="0.25">
      <c r="A4146" t="s">
        <v>7161</v>
      </c>
      <c r="B4146" t="s">
        <v>7162</v>
      </c>
      <c r="C4146" t="s">
        <v>5087</v>
      </c>
      <c r="D4146" s="10">
        <v>7.1</v>
      </c>
    </row>
    <row r="4147" spans="1:4" x14ac:dyDescent="0.25">
      <c r="A4147" t="s">
        <v>7195</v>
      </c>
      <c r="B4147" t="s">
        <v>7197</v>
      </c>
      <c r="C4147" t="s">
        <v>8145</v>
      </c>
      <c r="D4147" s="10">
        <v>7.1</v>
      </c>
    </row>
    <row r="4148" spans="1:4" x14ac:dyDescent="0.25">
      <c r="A4148" t="s">
        <v>7195</v>
      </c>
      <c r="B4148" t="s">
        <v>7197</v>
      </c>
      <c r="C4148" t="s">
        <v>8149</v>
      </c>
      <c r="D4148" s="10">
        <v>7.1</v>
      </c>
    </row>
    <row r="4149" spans="1:4" x14ac:dyDescent="0.25">
      <c r="A4149" t="s">
        <v>7195</v>
      </c>
      <c r="B4149" t="s">
        <v>7197</v>
      </c>
      <c r="C4149" t="s">
        <v>3509</v>
      </c>
      <c r="D4149" s="10">
        <v>7.1</v>
      </c>
    </row>
    <row r="4150" spans="1:4" x14ac:dyDescent="0.25">
      <c r="A4150" t="s">
        <v>1681</v>
      </c>
      <c r="B4150" t="s">
        <v>7202</v>
      </c>
      <c r="C4150" t="s">
        <v>676</v>
      </c>
      <c r="D4150" s="10">
        <v>7.1</v>
      </c>
    </row>
    <row r="4151" spans="1:4" x14ac:dyDescent="0.25">
      <c r="A4151" t="s">
        <v>1681</v>
      </c>
      <c r="B4151" t="s">
        <v>7202</v>
      </c>
      <c r="C4151" t="s">
        <v>8145</v>
      </c>
      <c r="D4151" s="10">
        <v>7.1</v>
      </c>
    </row>
    <row r="4152" spans="1:4" x14ac:dyDescent="0.25">
      <c r="A4152" t="s">
        <v>1681</v>
      </c>
      <c r="B4152" t="s">
        <v>7202</v>
      </c>
      <c r="C4152" t="s">
        <v>8143</v>
      </c>
      <c r="D4152" s="10">
        <v>7.1</v>
      </c>
    </row>
    <row r="4153" spans="1:4" x14ac:dyDescent="0.25">
      <c r="A4153" t="s">
        <v>5996</v>
      </c>
      <c r="B4153" t="s">
        <v>7235</v>
      </c>
      <c r="C4153" t="s">
        <v>449</v>
      </c>
      <c r="D4153" s="10">
        <v>7.1</v>
      </c>
    </row>
    <row r="4154" spans="1:4" x14ac:dyDescent="0.25">
      <c r="A4154" t="s">
        <v>5996</v>
      </c>
      <c r="B4154" t="s">
        <v>7235</v>
      </c>
      <c r="C4154" t="s">
        <v>317</v>
      </c>
      <c r="D4154" s="10">
        <v>7.1</v>
      </c>
    </row>
    <row r="4155" spans="1:4" x14ac:dyDescent="0.25">
      <c r="A4155" t="s">
        <v>5996</v>
      </c>
      <c r="B4155" t="s">
        <v>7235</v>
      </c>
      <c r="C4155" t="s">
        <v>6665</v>
      </c>
      <c r="D4155" s="10">
        <v>7.1</v>
      </c>
    </row>
    <row r="4156" spans="1:4" x14ac:dyDescent="0.25">
      <c r="A4156" t="s">
        <v>5996</v>
      </c>
      <c r="B4156" t="s">
        <v>7235</v>
      </c>
      <c r="C4156" t="s">
        <v>8146</v>
      </c>
      <c r="D4156" s="10">
        <v>7.1</v>
      </c>
    </row>
    <row r="4157" spans="1:4" x14ac:dyDescent="0.25">
      <c r="A4157" t="s">
        <v>7448</v>
      </c>
      <c r="B4157" t="s">
        <v>7449</v>
      </c>
      <c r="C4157" t="s">
        <v>1165</v>
      </c>
      <c r="D4157" s="10">
        <v>7.1</v>
      </c>
    </row>
    <row r="4158" spans="1:4" x14ac:dyDescent="0.25">
      <c r="A4158" t="s">
        <v>7448</v>
      </c>
      <c r="B4158" t="s">
        <v>7449</v>
      </c>
      <c r="C4158" t="s">
        <v>6665</v>
      </c>
      <c r="D4158" s="10">
        <v>7.1</v>
      </c>
    </row>
    <row r="4159" spans="1:4" x14ac:dyDescent="0.25">
      <c r="A4159" t="s">
        <v>7448</v>
      </c>
      <c r="B4159" t="s">
        <v>7449</v>
      </c>
      <c r="C4159" t="s">
        <v>4161</v>
      </c>
      <c r="D4159" s="10">
        <v>7.1</v>
      </c>
    </row>
    <row r="4160" spans="1:4" x14ac:dyDescent="0.25">
      <c r="A4160" t="s">
        <v>7456</v>
      </c>
      <c r="B4160" t="s">
        <v>7458</v>
      </c>
      <c r="C4160" t="s">
        <v>3034</v>
      </c>
      <c r="D4160" s="10">
        <v>7.1</v>
      </c>
    </row>
    <row r="4161" spans="1:4" x14ac:dyDescent="0.25">
      <c r="A4161" t="s">
        <v>7456</v>
      </c>
      <c r="B4161" t="s">
        <v>7458</v>
      </c>
      <c r="C4161" t="s">
        <v>8147</v>
      </c>
      <c r="D4161" s="10">
        <v>7.1</v>
      </c>
    </row>
    <row r="4162" spans="1:4" x14ac:dyDescent="0.25">
      <c r="A4162" t="s">
        <v>1212</v>
      </c>
      <c r="B4162" t="s">
        <v>7467</v>
      </c>
      <c r="C4162" t="s">
        <v>8145</v>
      </c>
      <c r="D4162" s="10">
        <v>7.1</v>
      </c>
    </row>
    <row r="4163" spans="1:4" x14ac:dyDescent="0.25">
      <c r="A4163" t="s">
        <v>1212</v>
      </c>
      <c r="B4163" t="s">
        <v>7467</v>
      </c>
      <c r="C4163" t="s">
        <v>1165</v>
      </c>
      <c r="D4163" s="10">
        <v>7.1</v>
      </c>
    </row>
    <row r="4164" spans="1:4" x14ac:dyDescent="0.25">
      <c r="A4164" t="s">
        <v>1212</v>
      </c>
      <c r="B4164" t="s">
        <v>7467</v>
      </c>
      <c r="C4164" t="s">
        <v>3509</v>
      </c>
      <c r="D4164" s="10">
        <v>7.1</v>
      </c>
    </row>
    <row r="4165" spans="1:4" x14ac:dyDescent="0.25">
      <c r="A4165" t="s">
        <v>7483</v>
      </c>
      <c r="B4165" t="s">
        <v>7484</v>
      </c>
      <c r="C4165" t="s">
        <v>1165</v>
      </c>
      <c r="D4165" s="10">
        <v>7.1</v>
      </c>
    </row>
    <row r="4166" spans="1:4" x14ac:dyDescent="0.25">
      <c r="A4166" t="s">
        <v>7544</v>
      </c>
      <c r="B4166" t="s">
        <v>7545</v>
      </c>
      <c r="C4166" t="s">
        <v>3034</v>
      </c>
      <c r="D4166" s="10">
        <v>7.1</v>
      </c>
    </row>
    <row r="4167" spans="1:4" x14ac:dyDescent="0.25">
      <c r="A4167" t="s">
        <v>7544</v>
      </c>
      <c r="B4167" t="s">
        <v>7545</v>
      </c>
      <c r="C4167" t="s">
        <v>4056</v>
      </c>
      <c r="D4167" s="10">
        <v>7.1</v>
      </c>
    </row>
    <row r="4168" spans="1:4" x14ac:dyDescent="0.25">
      <c r="A4168" t="s">
        <v>7622</v>
      </c>
      <c r="B4168" t="s">
        <v>7623</v>
      </c>
      <c r="C4168" t="s">
        <v>1165</v>
      </c>
      <c r="D4168" s="10">
        <v>7.1</v>
      </c>
    </row>
    <row r="4169" spans="1:4" x14ac:dyDescent="0.25">
      <c r="A4169" t="s">
        <v>7649</v>
      </c>
      <c r="B4169" t="s">
        <v>7650</v>
      </c>
      <c r="C4169" t="s">
        <v>3034</v>
      </c>
      <c r="D4169" s="10">
        <v>7.1</v>
      </c>
    </row>
    <row r="4170" spans="1:4" x14ac:dyDescent="0.25">
      <c r="A4170" t="s">
        <v>7710</v>
      </c>
      <c r="B4170" t="s">
        <v>7711</v>
      </c>
      <c r="C4170" t="s">
        <v>676</v>
      </c>
      <c r="D4170" s="10">
        <v>7.1</v>
      </c>
    </row>
    <row r="4171" spans="1:4" x14ac:dyDescent="0.25">
      <c r="A4171" t="s">
        <v>7710</v>
      </c>
      <c r="B4171" t="s">
        <v>7711</v>
      </c>
      <c r="C4171" t="s">
        <v>1165</v>
      </c>
      <c r="D4171" s="10">
        <v>7.1</v>
      </c>
    </row>
    <row r="4172" spans="1:4" x14ac:dyDescent="0.25">
      <c r="A4172" t="s">
        <v>7710</v>
      </c>
      <c r="B4172" t="s">
        <v>7711</v>
      </c>
      <c r="C4172" t="s">
        <v>6665</v>
      </c>
      <c r="D4172" s="10">
        <v>7.1</v>
      </c>
    </row>
    <row r="4173" spans="1:4" x14ac:dyDescent="0.25">
      <c r="A4173" t="s">
        <v>6078</v>
      </c>
      <c r="B4173" t="s">
        <v>7726</v>
      </c>
      <c r="C4173" t="s">
        <v>8145</v>
      </c>
      <c r="D4173" s="10">
        <v>7.1</v>
      </c>
    </row>
    <row r="4174" spans="1:4" x14ac:dyDescent="0.25">
      <c r="A4174" t="s">
        <v>6078</v>
      </c>
      <c r="B4174" t="s">
        <v>7726</v>
      </c>
      <c r="C4174" t="s">
        <v>1165</v>
      </c>
      <c r="D4174" s="10">
        <v>7.1</v>
      </c>
    </row>
    <row r="4175" spans="1:4" x14ac:dyDescent="0.25">
      <c r="A4175" t="s">
        <v>6078</v>
      </c>
      <c r="B4175" t="s">
        <v>7726</v>
      </c>
      <c r="C4175" t="s">
        <v>3509</v>
      </c>
      <c r="D4175" s="10">
        <v>7.1</v>
      </c>
    </row>
    <row r="4176" spans="1:4" x14ac:dyDescent="0.25">
      <c r="A4176" t="s">
        <v>5994</v>
      </c>
      <c r="B4176" t="s">
        <v>7730</v>
      </c>
      <c r="C4176" t="s">
        <v>1165</v>
      </c>
      <c r="D4176" s="10">
        <v>7.1</v>
      </c>
    </row>
    <row r="4177" spans="1:4" x14ac:dyDescent="0.25">
      <c r="A4177" t="s">
        <v>2202</v>
      </c>
      <c r="B4177" t="s">
        <v>7785</v>
      </c>
      <c r="C4177" t="s">
        <v>676</v>
      </c>
      <c r="D4177" s="10">
        <v>7.1</v>
      </c>
    </row>
    <row r="4178" spans="1:4" x14ac:dyDescent="0.25">
      <c r="A4178" t="s">
        <v>2202</v>
      </c>
      <c r="B4178" t="s">
        <v>7785</v>
      </c>
      <c r="C4178" t="s">
        <v>1165</v>
      </c>
      <c r="D4178" s="10">
        <v>7.1</v>
      </c>
    </row>
    <row r="4179" spans="1:4" x14ac:dyDescent="0.25">
      <c r="A4179" t="s">
        <v>6874</v>
      </c>
      <c r="B4179" t="s">
        <v>7789</v>
      </c>
      <c r="C4179" t="s">
        <v>1165</v>
      </c>
      <c r="D4179" s="10">
        <v>7.1</v>
      </c>
    </row>
    <row r="4180" spans="1:4" x14ac:dyDescent="0.25">
      <c r="A4180" t="s">
        <v>7882</v>
      </c>
      <c r="B4180" t="s">
        <v>7883</v>
      </c>
      <c r="C4180" t="s">
        <v>676</v>
      </c>
      <c r="D4180" s="10">
        <v>7.1</v>
      </c>
    </row>
    <row r="4181" spans="1:4" x14ac:dyDescent="0.25">
      <c r="A4181" t="s">
        <v>7882</v>
      </c>
      <c r="B4181" t="s">
        <v>7883</v>
      </c>
      <c r="C4181" t="s">
        <v>4056</v>
      </c>
      <c r="D4181" s="10">
        <v>7.1</v>
      </c>
    </row>
    <row r="4182" spans="1:4" x14ac:dyDescent="0.25">
      <c r="A4182" t="s">
        <v>7882</v>
      </c>
      <c r="B4182" t="s">
        <v>7883</v>
      </c>
      <c r="C4182" t="s">
        <v>6665</v>
      </c>
      <c r="D4182" s="10">
        <v>7.1</v>
      </c>
    </row>
    <row r="4183" spans="1:4" x14ac:dyDescent="0.25">
      <c r="A4183" t="s">
        <v>4341</v>
      </c>
      <c r="B4183" t="s">
        <v>7884</v>
      </c>
      <c r="C4183" t="s">
        <v>449</v>
      </c>
      <c r="D4183" s="10">
        <v>7.1</v>
      </c>
    </row>
    <row r="4184" spans="1:4" x14ac:dyDescent="0.25">
      <c r="A4184" t="s">
        <v>4341</v>
      </c>
      <c r="B4184" t="s">
        <v>7884</v>
      </c>
      <c r="C4184" t="s">
        <v>4512</v>
      </c>
      <c r="D4184" s="10">
        <v>7.1</v>
      </c>
    </row>
    <row r="4185" spans="1:4" x14ac:dyDescent="0.25">
      <c r="A4185" t="s">
        <v>4341</v>
      </c>
      <c r="B4185" t="s">
        <v>7884</v>
      </c>
      <c r="C4185" t="s">
        <v>8145</v>
      </c>
      <c r="D4185" s="10">
        <v>7.1</v>
      </c>
    </row>
    <row r="4186" spans="1:4" x14ac:dyDescent="0.25">
      <c r="A4186" t="s">
        <v>4341</v>
      </c>
      <c r="B4186" t="s">
        <v>7884</v>
      </c>
      <c r="C4186" t="s">
        <v>1165</v>
      </c>
      <c r="D4186" s="10">
        <v>7.1</v>
      </c>
    </row>
    <row r="4187" spans="1:4" x14ac:dyDescent="0.25">
      <c r="A4187" t="s">
        <v>518</v>
      </c>
      <c r="B4187" t="s">
        <v>2853</v>
      </c>
      <c r="C4187" t="s">
        <v>8145</v>
      </c>
      <c r="D4187" s="10">
        <v>7.1</v>
      </c>
    </row>
    <row r="4188" spans="1:4" x14ac:dyDescent="0.25">
      <c r="A4188" t="s">
        <v>518</v>
      </c>
      <c r="B4188" t="s">
        <v>2853</v>
      </c>
      <c r="C4188" t="s">
        <v>1165</v>
      </c>
      <c r="D4188" s="10">
        <v>7.1</v>
      </c>
    </row>
    <row r="4189" spans="1:4" x14ac:dyDescent="0.25">
      <c r="A4189" t="s">
        <v>518</v>
      </c>
      <c r="B4189" t="s">
        <v>2853</v>
      </c>
      <c r="C4189" t="s">
        <v>3509</v>
      </c>
      <c r="D4189" s="10">
        <v>7.1</v>
      </c>
    </row>
    <row r="4190" spans="1:4" x14ac:dyDescent="0.25">
      <c r="A4190" t="s">
        <v>7963</v>
      </c>
      <c r="B4190" t="s">
        <v>7964</v>
      </c>
      <c r="C4190" t="s">
        <v>449</v>
      </c>
      <c r="D4190" s="10">
        <v>7.1</v>
      </c>
    </row>
    <row r="4191" spans="1:4" x14ac:dyDescent="0.25">
      <c r="A4191" t="s">
        <v>7963</v>
      </c>
      <c r="B4191" t="s">
        <v>7964</v>
      </c>
      <c r="C4191" t="s">
        <v>1165</v>
      </c>
      <c r="D4191" s="10">
        <v>7.1</v>
      </c>
    </row>
    <row r="4192" spans="1:4" x14ac:dyDescent="0.25">
      <c r="A4192" t="s">
        <v>7963</v>
      </c>
      <c r="B4192" t="s">
        <v>7964</v>
      </c>
      <c r="C4192" t="s">
        <v>8144</v>
      </c>
      <c r="D4192" s="10">
        <v>7.1</v>
      </c>
    </row>
    <row r="4193" spans="1:4" x14ac:dyDescent="0.25">
      <c r="A4193" t="s">
        <v>7972</v>
      </c>
      <c r="B4193" t="s">
        <v>7973</v>
      </c>
      <c r="C4193" t="s">
        <v>3034</v>
      </c>
      <c r="D4193" s="10">
        <v>7.1</v>
      </c>
    </row>
    <row r="4194" spans="1:4" x14ac:dyDescent="0.25">
      <c r="A4194" t="s">
        <v>8014</v>
      </c>
      <c r="B4194" t="s">
        <v>8015</v>
      </c>
      <c r="C4194" t="s">
        <v>8145</v>
      </c>
      <c r="D4194" s="10">
        <v>7.1</v>
      </c>
    </row>
    <row r="4195" spans="1:4" x14ac:dyDescent="0.25">
      <c r="A4195" t="s">
        <v>8014</v>
      </c>
      <c r="B4195" t="s">
        <v>8015</v>
      </c>
      <c r="C4195" t="s">
        <v>1165</v>
      </c>
      <c r="D4195" s="10">
        <v>7.1</v>
      </c>
    </row>
    <row r="4196" spans="1:4" x14ac:dyDescent="0.25">
      <c r="A4196" t="s">
        <v>3090</v>
      </c>
      <c r="B4196" t="s">
        <v>8096</v>
      </c>
      <c r="C4196" t="s">
        <v>676</v>
      </c>
      <c r="D4196" s="10">
        <v>7.1</v>
      </c>
    </row>
    <row r="4197" spans="1:4" x14ac:dyDescent="0.25">
      <c r="A4197" t="s">
        <v>3090</v>
      </c>
      <c r="B4197" t="s">
        <v>8096</v>
      </c>
      <c r="C4197" t="s">
        <v>1165</v>
      </c>
      <c r="D4197" s="10">
        <v>7.1</v>
      </c>
    </row>
    <row r="4198" spans="1:4" x14ac:dyDescent="0.25">
      <c r="A4198" t="s">
        <v>58</v>
      </c>
      <c r="B4198" t="s">
        <v>59</v>
      </c>
      <c r="C4198" t="s">
        <v>449</v>
      </c>
      <c r="D4198" s="10">
        <v>7</v>
      </c>
    </row>
    <row r="4199" spans="1:4" x14ac:dyDescent="0.25">
      <c r="A4199" t="s">
        <v>58</v>
      </c>
      <c r="B4199" t="s">
        <v>59</v>
      </c>
      <c r="C4199" t="s">
        <v>317</v>
      </c>
      <c r="D4199" s="10">
        <v>7</v>
      </c>
    </row>
    <row r="4200" spans="1:4" x14ac:dyDescent="0.25">
      <c r="A4200" t="s">
        <v>58</v>
      </c>
      <c r="B4200" t="s">
        <v>59</v>
      </c>
      <c r="C4200" t="s">
        <v>428</v>
      </c>
      <c r="D4200" s="10">
        <v>7</v>
      </c>
    </row>
    <row r="4201" spans="1:4" x14ac:dyDescent="0.25">
      <c r="A4201" t="s">
        <v>76</v>
      </c>
      <c r="B4201" t="s">
        <v>77</v>
      </c>
      <c r="C4201" t="s">
        <v>449</v>
      </c>
      <c r="D4201" s="10">
        <v>7</v>
      </c>
    </row>
    <row r="4202" spans="1:4" x14ac:dyDescent="0.25">
      <c r="A4202" t="s">
        <v>76</v>
      </c>
      <c r="B4202" t="s">
        <v>77</v>
      </c>
      <c r="C4202" t="s">
        <v>317</v>
      </c>
      <c r="D4202" s="10">
        <v>7</v>
      </c>
    </row>
    <row r="4203" spans="1:4" x14ac:dyDescent="0.25">
      <c r="A4203" t="s">
        <v>76</v>
      </c>
      <c r="B4203" t="s">
        <v>77</v>
      </c>
      <c r="C4203" t="s">
        <v>4161</v>
      </c>
      <c r="D4203" s="10">
        <v>7</v>
      </c>
    </row>
    <row r="4204" spans="1:4" x14ac:dyDescent="0.25">
      <c r="A4204" t="s">
        <v>76</v>
      </c>
      <c r="B4204" t="s">
        <v>77</v>
      </c>
      <c r="C4204" t="s">
        <v>3509</v>
      </c>
      <c r="D4204" s="10">
        <v>7</v>
      </c>
    </row>
    <row r="4205" spans="1:4" x14ac:dyDescent="0.25">
      <c r="A4205" t="s">
        <v>39</v>
      </c>
      <c r="B4205" t="s">
        <v>111</v>
      </c>
      <c r="C4205" t="s">
        <v>449</v>
      </c>
      <c r="D4205" s="10">
        <v>7</v>
      </c>
    </row>
    <row r="4206" spans="1:4" x14ac:dyDescent="0.25">
      <c r="A4206" t="s">
        <v>39</v>
      </c>
      <c r="B4206" t="s">
        <v>111</v>
      </c>
      <c r="C4206" t="s">
        <v>317</v>
      </c>
      <c r="D4206" s="10">
        <v>7</v>
      </c>
    </row>
    <row r="4207" spans="1:4" x14ac:dyDescent="0.25">
      <c r="A4207" t="s">
        <v>39</v>
      </c>
      <c r="B4207" t="s">
        <v>111</v>
      </c>
      <c r="C4207" t="s">
        <v>2173</v>
      </c>
      <c r="D4207" s="10">
        <v>7</v>
      </c>
    </row>
    <row r="4208" spans="1:4" x14ac:dyDescent="0.25">
      <c r="A4208" t="s">
        <v>39</v>
      </c>
      <c r="B4208" t="s">
        <v>111</v>
      </c>
      <c r="C4208" t="s">
        <v>4161</v>
      </c>
      <c r="D4208" s="10">
        <v>7</v>
      </c>
    </row>
    <row r="4209" spans="1:4" x14ac:dyDescent="0.25">
      <c r="A4209" t="s">
        <v>39</v>
      </c>
      <c r="B4209" t="s">
        <v>111</v>
      </c>
      <c r="C4209" t="s">
        <v>3509</v>
      </c>
      <c r="D4209" s="10">
        <v>7</v>
      </c>
    </row>
    <row r="4210" spans="1:4" x14ac:dyDescent="0.25">
      <c r="A4210" t="s">
        <v>120</v>
      </c>
      <c r="B4210" t="s">
        <v>121</v>
      </c>
      <c r="C4210" t="s">
        <v>449</v>
      </c>
      <c r="D4210" s="10">
        <v>7</v>
      </c>
    </row>
    <row r="4211" spans="1:4" x14ac:dyDescent="0.25">
      <c r="A4211" t="s">
        <v>120</v>
      </c>
      <c r="B4211" t="s">
        <v>121</v>
      </c>
      <c r="C4211" t="s">
        <v>317</v>
      </c>
      <c r="D4211" s="10">
        <v>7</v>
      </c>
    </row>
    <row r="4212" spans="1:4" x14ac:dyDescent="0.25">
      <c r="A4212" t="s">
        <v>120</v>
      </c>
      <c r="B4212" t="s">
        <v>121</v>
      </c>
      <c r="C4212" t="s">
        <v>4161</v>
      </c>
      <c r="D4212" s="10">
        <v>7</v>
      </c>
    </row>
    <row r="4213" spans="1:4" x14ac:dyDescent="0.25">
      <c r="A4213" t="s">
        <v>153</v>
      </c>
      <c r="B4213" t="s">
        <v>179</v>
      </c>
      <c r="C4213" t="s">
        <v>449</v>
      </c>
      <c r="D4213" s="10">
        <v>7</v>
      </c>
    </row>
    <row r="4214" spans="1:4" x14ac:dyDescent="0.25">
      <c r="A4214" t="s">
        <v>153</v>
      </c>
      <c r="B4214" t="s">
        <v>179</v>
      </c>
      <c r="C4214" t="s">
        <v>317</v>
      </c>
      <c r="D4214" s="10">
        <v>7</v>
      </c>
    </row>
    <row r="4215" spans="1:4" x14ac:dyDescent="0.25">
      <c r="A4215" t="s">
        <v>153</v>
      </c>
      <c r="B4215" t="s">
        <v>179</v>
      </c>
      <c r="C4215" t="s">
        <v>4161</v>
      </c>
      <c r="D4215" s="10">
        <v>7</v>
      </c>
    </row>
    <row r="4216" spans="1:4" x14ac:dyDescent="0.25">
      <c r="A4216" t="s">
        <v>183</v>
      </c>
      <c r="B4216" t="s">
        <v>185</v>
      </c>
      <c r="C4216" t="s">
        <v>449</v>
      </c>
      <c r="D4216" s="10">
        <v>7</v>
      </c>
    </row>
    <row r="4217" spans="1:4" x14ac:dyDescent="0.25">
      <c r="A4217" t="s">
        <v>183</v>
      </c>
      <c r="B4217" t="s">
        <v>185</v>
      </c>
      <c r="C4217" t="s">
        <v>317</v>
      </c>
      <c r="D4217" s="10">
        <v>7</v>
      </c>
    </row>
    <row r="4218" spans="1:4" x14ac:dyDescent="0.25">
      <c r="A4218" t="s">
        <v>183</v>
      </c>
      <c r="B4218" t="s">
        <v>185</v>
      </c>
      <c r="C4218" t="s">
        <v>6133</v>
      </c>
      <c r="D4218" s="10">
        <v>7</v>
      </c>
    </row>
    <row r="4219" spans="1:4" x14ac:dyDescent="0.25">
      <c r="A4219" t="s">
        <v>183</v>
      </c>
      <c r="B4219" t="s">
        <v>185</v>
      </c>
      <c r="C4219" t="s">
        <v>428</v>
      </c>
      <c r="D4219" s="10">
        <v>7</v>
      </c>
    </row>
    <row r="4220" spans="1:4" x14ac:dyDescent="0.25">
      <c r="A4220" t="s">
        <v>183</v>
      </c>
      <c r="B4220" t="s">
        <v>185</v>
      </c>
      <c r="C4220" t="s">
        <v>6665</v>
      </c>
      <c r="D4220" s="10">
        <v>7</v>
      </c>
    </row>
    <row r="4221" spans="1:4" x14ac:dyDescent="0.25">
      <c r="A4221" t="s">
        <v>283</v>
      </c>
      <c r="B4221" t="s">
        <v>284</v>
      </c>
      <c r="C4221" t="s">
        <v>449</v>
      </c>
      <c r="D4221" s="10">
        <v>7</v>
      </c>
    </row>
    <row r="4222" spans="1:4" x14ac:dyDescent="0.25">
      <c r="A4222" t="s">
        <v>283</v>
      </c>
      <c r="B4222" t="s">
        <v>284</v>
      </c>
      <c r="C4222" t="s">
        <v>317</v>
      </c>
      <c r="D4222" s="10">
        <v>7</v>
      </c>
    </row>
    <row r="4223" spans="1:4" x14ac:dyDescent="0.25">
      <c r="A4223" t="s">
        <v>283</v>
      </c>
      <c r="B4223" t="s">
        <v>284</v>
      </c>
      <c r="C4223" t="s">
        <v>428</v>
      </c>
      <c r="D4223" s="10">
        <v>7</v>
      </c>
    </row>
    <row r="4224" spans="1:4" x14ac:dyDescent="0.25">
      <c r="A4224" t="s">
        <v>60</v>
      </c>
      <c r="B4224" t="s">
        <v>467</v>
      </c>
      <c r="C4224" t="s">
        <v>317</v>
      </c>
      <c r="D4224" s="10">
        <v>7</v>
      </c>
    </row>
    <row r="4225" spans="1:4" x14ac:dyDescent="0.25">
      <c r="A4225" t="s">
        <v>60</v>
      </c>
      <c r="B4225" t="s">
        <v>467</v>
      </c>
      <c r="C4225" t="s">
        <v>8143</v>
      </c>
      <c r="D4225" s="10">
        <v>7</v>
      </c>
    </row>
    <row r="4226" spans="1:4" x14ac:dyDescent="0.25">
      <c r="A4226" t="s">
        <v>60</v>
      </c>
      <c r="B4226" t="s">
        <v>467</v>
      </c>
      <c r="C4226" t="s">
        <v>4161</v>
      </c>
      <c r="D4226" s="10">
        <v>7</v>
      </c>
    </row>
    <row r="4227" spans="1:4" x14ac:dyDescent="0.25">
      <c r="A4227" t="s">
        <v>96</v>
      </c>
      <c r="B4227" t="s">
        <v>486</v>
      </c>
      <c r="C4227" t="s">
        <v>449</v>
      </c>
      <c r="D4227" s="10">
        <v>7</v>
      </c>
    </row>
    <row r="4228" spans="1:4" x14ac:dyDescent="0.25">
      <c r="A4228" t="s">
        <v>96</v>
      </c>
      <c r="B4228" t="s">
        <v>486</v>
      </c>
      <c r="C4228" t="s">
        <v>317</v>
      </c>
      <c r="D4228" s="10">
        <v>7</v>
      </c>
    </row>
    <row r="4229" spans="1:4" x14ac:dyDescent="0.25">
      <c r="A4229" t="s">
        <v>96</v>
      </c>
      <c r="B4229" t="s">
        <v>486</v>
      </c>
      <c r="C4229" t="s">
        <v>8143</v>
      </c>
      <c r="D4229" s="10">
        <v>7</v>
      </c>
    </row>
    <row r="4230" spans="1:4" x14ac:dyDescent="0.25">
      <c r="A4230" t="s">
        <v>96</v>
      </c>
      <c r="B4230" t="s">
        <v>486</v>
      </c>
      <c r="C4230" t="s">
        <v>4161</v>
      </c>
      <c r="D4230" s="10">
        <v>7</v>
      </c>
    </row>
    <row r="4231" spans="1:4" x14ac:dyDescent="0.25">
      <c r="A4231" t="s">
        <v>553</v>
      </c>
      <c r="B4231" t="s">
        <v>581</v>
      </c>
      <c r="C4231" t="s">
        <v>4512</v>
      </c>
      <c r="D4231" s="10">
        <v>7</v>
      </c>
    </row>
    <row r="4232" spans="1:4" x14ac:dyDescent="0.25">
      <c r="A4232" t="s">
        <v>553</v>
      </c>
      <c r="B4232" t="s">
        <v>581</v>
      </c>
      <c r="C4232" t="s">
        <v>8145</v>
      </c>
      <c r="D4232" s="10">
        <v>7</v>
      </c>
    </row>
    <row r="4233" spans="1:4" x14ac:dyDescent="0.25">
      <c r="A4233" t="s">
        <v>553</v>
      </c>
      <c r="B4233" t="s">
        <v>581</v>
      </c>
      <c r="C4233" t="s">
        <v>1165</v>
      </c>
      <c r="D4233" s="10">
        <v>7</v>
      </c>
    </row>
    <row r="4234" spans="1:4" x14ac:dyDescent="0.25">
      <c r="A4234" t="s">
        <v>553</v>
      </c>
      <c r="B4234" t="s">
        <v>581</v>
      </c>
      <c r="C4234" t="s">
        <v>7682</v>
      </c>
      <c r="D4234" s="10">
        <v>7</v>
      </c>
    </row>
    <row r="4235" spans="1:4" x14ac:dyDescent="0.25">
      <c r="A4235" t="s">
        <v>553</v>
      </c>
      <c r="B4235" t="s">
        <v>581</v>
      </c>
      <c r="C4235" t="s">
        <v>6665</v>
      </c>
      <c r="D4235" s="10">
        <v>7</v>
      </c>
    </row>
    <row r="4236" spans="1:4" x14ac:dyDescent="0.25">
      <c r="A4236" t="s">
        <v>35</v>
      </c>
      <c r="B4236" t="s">
        <v>631</v>
      </c>
      <c r="C4236" t="s">
        <v>449</v>
      </c>
      <c r="D4236" s="10">
        <v>7</v>
      </c>
    </row>
    <row r="4237" spans="1:4" x14ac:dyDescent="0.25">
      <c r="A4237" t="s">
        <v>35</v>
      </c>
      <c r="B4237" t="s">
        <v>631</v>
      </c>
      <c r="C4237" t="s">
        <v>317</v>
      </c>
      <c r="D4237" s="10">
        <v>7</v>
      </c>
    </row>
    <row r="4238" spans="1:4" x14ac:dyDescent="0.25">
      <c r="A4238" t="s">
        <v>35</v>
      </c>
      <c r="B4238" t="s">
        <v>631</v>
      </c>
      <c r="C4238" t="s">
        <v>3894</v>
      </c>
      <c r="D4238" s="10">
        <v>7</v>
      </c>
    </row>
    <row r="4239" spans="1:4" x14ac:dyDescent="0.25">
      <c r="A4239" t="s">
        <v>35</v>
      </c>
      <c r="B4239" t="s">
        <v>631</v>
      </c>
      <c r="C4239" t="s">
        <v>6133</v>
      </c>
      <c r="D4239" s="10">
        <v>7</v>
      </c>
    </row>
    <row r="4240" spans="1:4" x14ac:dyDescent="0.25">
      <c r="A4240" t="s">
        <v>35</v>
      </c>
      <c r="B4240" t="s">
        <v>631</v>
      </c>
      <c r="C4240" t="s">
        <v>428</v>
      </c>
      <c r="D4240" s="10">
        <v>7</v>
      </c>
    </row>
    <row r="4241" spans="1:4" x14ac:dyDescent="0.25">
      <c r="A4241" t="s">
        <v>280</v>
      </c>
      <c r="B4241" t="s">
        <v>648</v>
      </c>
      <c r="C4241" t="s">
        <v>449</v>
      </c>
      <c r="D4241" s="10">
        <v>7</v>
      </c>
    </row>
    <row r="4242" spans="1:4" x14ac:dyDescent="0.25">
      <c r="A4242" t="s">
        <v>280</v>
      </c>
      <c r="B4242" t="s">
        <v>648</v>
      </c>
      <c r="C4242" t="s">
        <v>317</v>
      </c>
      <c r="D4242" s="10">
        <v>7</v>
      </c>
    </row>
    <row r="4243" spans="1:4" x14ac:dyDescent="0.25">
      <c r="A4243" t="s">
        <v>280</v>
      </c>
      <c r="B4243" t="s">
        <v>648</v>
      </c>
      <c r="C4243" t="s">
        <v>4512</v>
      </c>
      <c r="D4243" s="10">
        <v>7</v>
      </c>
    </row>
    <row r="4244" spans="1:4" x14ac:dyDescent="0.25">
      <c r="A4244" t="s">
        <v>280</v>
      </c>
      <c r="B4244" t="s">
        <v>648</v>
      </c>
      <c r="C4244" t="s">
        <v>1165</v>
      </c>
      <c r="D4244" s="10">
        <v>7</v>
      </c>
    </row>
    <row r="4245" spans="1:4" x14ac:dyDescent="0.25">
      <c r="A4245" t="s">
        <v>280</v>
      </c>
      <c r="B4245" t="s">
        <v>648</v>
      </c>
      <c r="C4245" t="s">
        <v>7682</v>
      </c>
      <c r="D4245" s="10">
        <v>7</v>
      </c>
    </row>
    <row r="4246" spans="1:4" x14ac:dyDescent="0.25">
      <c r="A4246" t="s">
        <v>280</v>
      </c>
      <c r="B4246" t="s">
        <v>648</v>
      </c>
      <c r="C4246" t="s">
        <v>3509</v>
      </c>
      <c r="D4246" s="10">
        <v>7</v>
      </c>
    </row>
    <row r="4247" spans="1:4" x14ac:dyDescent="0.25">
      <c r="A4247" t="s">
        <v>283</v>
      </c>
      <c r="B4247" t="s">
        <v>687</v>
      </c>
      <c r="C4247" t="s">
        <v>1165</v>
      </c>
      <c r="D4247" s="10">
        <v>7</v>
      </c>
    </row>
    <row r="4248" spans="1:4" x14ac:dyDescent="0.25">
      <c r="A4248" t="s">
        <v>283</v>
      </c>
      <c r="B4248" t="s">
        <v>687</v>
      </c>
      <c r="C4248" t="s">
        <v>6133</v>
      </c>
      <c r="D4248" s="10">
        <v>7</v>
      </c>
    </row>
    <row r="4249" spans="1:4" x14ac:dyDescent="0.25">
      <c r="A4249" t="s">
        <v>283</v>
      </c>
      <c r="B4249" t="s">
        <v>687</v>
      </c>
      <c r="C4249" t="s">
        <v>428</v>
      </c>
      <c r="D4249" s="10">
        <v>7</v>
      </c>
    </row>
    <row r="4250" spans="1:4" x14ac:dyDescent="0.25">
      <c r="A4250" t="s">
        <v>283</v>
      </c>
      <c r="B4250" t="s">
        <v>687</v>
      </c>
      <c r="C4250" t="s">
        <v>6665</v>
      </c>
      <c r="D4250" s="10">
        <v>7</v>
      </c>
    </row>
    <row r="4251" spans="1:4" x14ac:dyDescent="0.25">
      <c r="A4251" t="s">
        <v>721</v>
      </c>
      <c r="B4251" t="s">
        <v>723</v>
      </c>
      <c r="C4251" t="s">
        <v>3894</v>
      </c>
      <c r="D4251" s="10">
        <v>7</v>
      </c>
    </row>
    <row r="4252" spans="1:4" x14ac:dyDescent="0.25">
      <c r="A4252" t="s">
        <v>721</v>
      </c>
      <c r="B4252" t="s">
        <v>723</v>
      </c>
      <c r="C4252" t="s">
        <v>676</v>
      </c>
      <c r="D4252" s="10">
        <v>7</v>
      </c>
    </row>
    <row r="4253" spans="1:4" x14ac:dyDescent="0.25">
      <c r="A4253" t="s">
        <v>721</v>
      </c>
      <c r="B4253" t="s">
        <v>723</v>
      </c>
      <c r="C4253" t="s">
        <v>6133</v>
      </c>
      <c r="D4253" s="10">
        <v>7</v>
      </c>
    </row>
    <row r="4254" spans="1:4" x14ac:dyDescent="0.25">
      <c r="A4254" t="s">
        <v>721</v>
      </c>
      <c r="B4254" t="s">
        <v>723</v>
      </c>
      <c r="C4254" t="s">
        <v>4161</v>
      </c>
      <c r="D4254" s="10">
        <v>7</v>
      </c>
    </row>
    <row r="4255" spans="1:4" x14ac:dyDescent="0.25">
      <c r="A4255" t="s">
        <v>432</v>
      </c>
      <c r="B4255" t="s">
        <v>724</v>
      </c>
      <c r="C4255" t="s">
        <v>449</v>
      </c>
      <c r="D4255" s="10">
        <v>7</v>
      </c>
    </row>
    <row r="4256" spans="1:4" x14ac:dyDescent="0.25">
      <c r="A4256" t="s">
        <v>432</v>
      </c>
      <c r="B4256" t="s">
        <v>724</v>
      </c>
      <c r="C4256" t="s">
        <v>317</v>
      </c>
      <c r="D4256" s="10">
        <v>7</v>
      </c>
    </row>
    <row r="4257" spans="1:4" x14ac:dyDescent="0.25">
      <c r="A4257" t="s">
        <v>432</v>
      </c>
      <c r="B4257" t="s">
        <v>724</v>
      </c>
      <c r="C4257" t="s">
        <v>3894</v>
      </c>
      <c r="D4257" s="10">
        <v>7</v>
      </c>
    </row>
    <row r="4258" spans="1:4" x14ac:dyDescent="0.25">
      <c r="A4258" t="s">
        <v>432</v>
      </c>
      <c r="B4258" t="s">
        <v>724</v>
      </c>
      <c r="C4258" t="s">
        <v>676</v>
      </c>
      <c r="D4258" s="10">
        <v>7</v>
      </c>
    </row>
    <row r="4259" spans="1:4" x14ac:dyDescent="0.25">
      <c r="A4259" t="s">
        <v>432</v>
      </c>
      <c r="B4259" t="s">
        <v>724</v>
      </c>
      <c r="C4259" t="s">
        <v>6133</v>
      </c>
      <c r="D4259" s="10">
        <v>7</v>
      </c>
    </row>
    <row r="4260" spans="1:4" x14ac:dyDescent="0.25">
      <c r="A4260" t="s">
        <v>725</v>
      </c>
      <c r="B4260" t="s">
        <v>736</v>
      </c>
      <c r="C4260" t="s">
        <v>449</v>
      </c>
      <c r="D4260" s="10">
        <v>7</v>
      </c>
    </row>
    <row r="4261" spans="1:4" x14ac:dyDescent="0.25">
      <c r="A4261" t="s">
        <v>725</v>
      </c>
      <c r="B4261" t="s">
        <v>736</v>
      </c>
      <c r="C4261" t="s">
        <v>676</v>
      </c>
      <c r="D4261" s="10">
        <v>7</v>
      </c>
    </row>
    <row r="4262" spans="1:4" x14ac:dyDescent="0.25">
      <c r="A4262" t="s">
        <v>586</v>
      </c>
      <c r="B4262" t="s">
        <v>772</v>
      </c>
      <c r="C4262" t="s">
        <v>449</v>
      </c>
      <c r="D4262" s="10">
        <v>7</v>
      </c>
    </row>
    <row r="4263" spans="1:4" x14ac:dyDescent="0.25">
      <c r="A4263" t="s">
        <v>586</v>
      </c>
      <c r="B4263" t="s">
        <v>772</v>
      </c>
      <c r="C4263" t="s">
        <v>8145</v>
      </c>
      <c r="D4263" s="10">
        <v>7</v>
      </c>
    </row>
    <row r="4264" spans="1:4" x14ac:dyDescent="0.25">
      <c r="A4264" t="s">
        <v>586</v>
      </c>
      <c r="B4264" t="s">
        <v>772</v>
      </c>
      <c r="C4264" t="s">
        <v>3509</v>
      </c>
      <c r="D4264" s="10">
        <v>7</v>
      </c>
    </row>
    <row r="4265" spans="1:4" x14ac:dyDescent="0.25">
      <c r="A4265" t="s">
        <v>432</v>
      </c>
      <c r="B4265" t="s">
        <v>775</v>
      </c>
      <c r="C4265" t="s">
        <v>317</v>
      </c>
      <c r="D4265" s="10">
        <v>7</v>
      </c>
    </row>
    <row r="4266" spans="1:4" x14ac:dyDescent="0.25">
      <c r="A4266" t="s">
        <v>432</v>
      </c>
      <c r="B4266" t="s">
        <v>775</v>
      </c>
      <c r="C4266" t="s">
        <v>3894</v>
      </c>
      <c r="D4266" s="10">
        <v>7</v>
      </c>
    </row>
    <row r="4267" spans="1:4" x14ac:dyDescent="0.25">
      <c r="A4267" t="s">
        <v>432</v>
      </c>
      <c r="B4267" t="s">
        <v>775</v>
      </c>
      <c r="C4267" t="s">
        <v>676</v>
      </c>
      <c r="D4267" s="10">
        <v>7</v>
      </c>
    </row>
    <row r="4268" spans="1:4" x14ac:dyDescent="0.25">
      <c r="A4268" t="s">
        <v>432</v>
      </c>
      <c r="B4268" t="s">
        <v>775</v>
      </c>
      <c r="C4268" t="s">
        <v>6133</v>
      </c>
      <c r="D4268" s="10">
        <v>7</v>
      </c>
    </row>
    <row r="4269" spans="1:4" x14ac:dyDescent="0.25">
      <c r="A4269" t="s">
        <v>432</v>
      </c>
      <c r="B4269" t="s">
        <v>775</v>
      </c>
      <c r="C4269" t="s">
        <v>5888</v>
      </c>
      <c r="D4269" s="10">
        <v>7</v>
      </c>
    </row>
    <row r="4270" spans="1:4" x14ac:dyDescent="0.25">
      <c r="A4270" t="s">
        <v>120</v>
      </c>
      <c r="B4270" t="s">
        <v>862</v>
      </c>
      <c r="C4270" t="s">
        <v>449</v>
      </c>
      <c r="D4270" s="10">
        <v>7</v>
      </c>
    </row>
    <row r="4271" spans="1:4" x14ac:dyDescent="0.25">
      <c r="A4271" t="s">
        <v>120</v>
      </c>
      <c r="B4271" t="s">
        <v>862</v>
      </c>
      <c r="C4271" t="s">
        <v>317</v>
      </c>
      <c r="D4271" s="10">
        <v>7</v>
      </c>
    </row>
    <row r="4272" spans="1:4" x14ac:dyDescent="0.25">
      <c r="A4272" t="s">
        <v>120</v>
      </c>
      <c r="B4272" t="s">
        <v>862</v>
      </c>
      <c r="C4272" t="s">
        <v>428</v>
      </c>
      <c r="D4272" s="10">
        <v>7</v>
      </c>
    </row>
    <row r="4273" spans="1:4" x14ac:dyDescent="0.25">
      <c r="A4273" t="s">
        <v>120</v>
      </c>
      <c r="B4273" t="s">
        <v>862</v>
      </c>
      <c r="C4273" t="s">
        <v>2173</v>
      </c>
      <c r="D4273" s="10">
        <v>7</v>
      </c>
    </row>
    <row r="4274" spans="1:4" x14ac:dyDescent="0.25">
      <c r="A4274" t="s">
        <v>120</v>
      </c>
      <c r="B4274" t="s">
        <v>862</v>
      </c>
      <c r="C4274" t="s">
        <v>4161</v>
      </c>
      <c r="D4274" s="10">
        <v>7</v>
      </c>
    </row>
    <row r="4275" spans="1:4" x14ac:dyDescent="0.25">
      <c r="A4275" t="s">
        <v>83</v>
      </c>
      <c r="B4275" t="s">
        <v>874</v>
      </c>
      <c r="C4275" t="s">
        <v>449</v>
      </c>
      <c r="D4275" s="10">
        <v>7</v>
      </c>
    </row>
    <row r="4276" spans="1:4" x14ac:dyDescent="0.25">
      <c r="A4276" t="s">
        <v>929</v>
      </c>
      <c r="B4276" t="s">
        <v>931</v>
      </c>
      <c r="C4276" t="s">
        <v>317</v>
      </c>
      <c r="D4276" s="10">
        <v>7</v>
      </c>
    </row>
    <row r="4277" spans="1:4" x14ac:dyDescent="0.25">
      <c r="A4277" t="s">
        <v>929</v>
      </c>
      <c r="B4277" t="s">
        <v>931</v>
      </c>
      <c r="C4277" t="s">
        <v>3894</v>
      </c>
      <c r="D4277" s="10">
        <v>7</v>
      </c>
    </row>
    <row r="4278" spans="1:4" x14ac:dyDescent="0.25">
      <c r="A4278" t="s">
        <v>929</v>
      </c>
      <c r="B4278" t="s">
        <v>931</v>
      </c>
      <c r="C4278" t="s">
        <v>6133</v>
      </c>
      <c r="D4278" s="10">
        <v>7</v>
      </c>
    </row>
    <row r="4279" spans="1:4" x14ac:dyDescent="0.25">
      <c r="A4279" t="s">
        <v>929</v>
      </c>
      <c r="B4279" t="s">
        <v>931</v>
      </c>
      <c r="C4279" t="s">
        <v>5087</v>
      </c>
      <c r="D4279" s="10">
        <v>7</v>
      </c>
    </row>
    <row r="4280" spans="1:4" x14ac:dyDescent="0.25">
      <c r="A4280" t="s">
        <v>939</v>
      </c>
      <c r="B4280" t="s">
        <v>940</v>
      </c>
      <c r="C4280" t="s">
        <v>1165</v>
      </c>
      <c r="D4280" s="10">
        <v>7</v>
      </c>
    </row>
    <row r="4281" spans="1:4" x14ac:dyDescent="0.25">
      <c r="A4281" t="s">
        <v>939</v>
      </c>
      <c r="B4281" t="s">
        <v>940</v>
      </c>
      <c r="C4281" t="s">
        <v>6665</v>
      </c>
      <c r="D4281" s="10">
        <v>7</v>
      </c>
    </row>
    <row r="4282" spans="1:4" x14ac:dyDescent="0.25">
      <c r="A4282" t="s">
        <v>951</v>
      </c>
      <c r="B4282" t="s">
        <v>952</v>
      </c>
      <c r="C4282" t="s">
        <v>1165</v>
      </c>
      <c r="D4282" s="10">
        <v>7</v>
      </c>
    </row>
    <row r="4283" spans="1:4" x14ac:dyDescent="0.25">
      <c r="A4283" t="s">
        <v>951</v>
      </c>
      <c r="B4283" t="s">
        <v>952</v>
      </c>
      <c r="C4283" t="s">
        <v>428</v>
      </c>
      <c r="D4283" s="10">
        <v>7</v>
      </c>
    </row>
    <row r="4284" spans="1:4" x14ac:dyDescent="0.25">
      <c r="A4284" t="s">
        <v>951</v>
      </c>
      <c r="B4284" t="s">
        <v>952</v>
      </c>
      <c r="C4284" t="s">
        <v>6665</v>
      </c>
      <c r="D4284" s="10">
        <v>7</v>
      </c>
    </row>
    <row r="4285" spans="1:4" x14ac:dyDescent="0.25">
      <c r="A4285" t="s">
        <v>823</v>
      </c>
      <c r="B4285" t="s">
        <v>1174</v>
      </c>
      <c r="C4285" t="s">
        <v>317</v>
      </c>
      <c r="D4285" s="10">
        <v>7</v>
      </c>
    </row>
    <row r="4286" spans="1:4" x14ac:dyDescent="0.25">
      <c r="A4286" t="s">
        <v>823</v>
      </c>
      <c r="B4286" t="s">
        <v>1174</v>
      </c>
      <c r="C4286" t="s">
        <v>4512</v>
      </c>
      <c r="D4286" s="10">
        <v>7</v>
      </c>
    </row>
    <row r="4287" spans="1:4" x14ac:dyDescent="0.25">
      <c r="A4287" t="s">
        <v>823</v>
      </c>
      <c r="B4287" t="s">
        <v>1174</v>
      </c>
      <c r="C4287" t="s">
        <v>1165</v>
      </c>
      <c r="D4287" s="10">
        <v>7</v>
      </c>
    </row>
    <row r="4288" spans="1:4" x14ac:dyDescent="0.25">
      <c r="A4288" t="s">
        <v>823</v>
      </c>
      <c r="B4288" t="s">
        <v>1174</v>
      </c>
      <c r="C4288" t="s">
        <v>7682</v>
      </c>
      <c r="D4288" s="10">
        <v>7</v>
      </c>
    </row>
    <row r="4289" spans="1:4" x14ac:dyDescent="0.25">
      <c r="A4289" t="s">
        <v>823</v>
      </c>
      <c r="B4289" t="s">
        <v>1174</v>
      </c>
      <c r="C4289" t="s">
        <v>8146</v>
      </c>
      <c r="D4289" s="10">
        <v>7</v>
      </c>
    </row>
    <row r="4290" spans="1:4" x14ac:dyDescent="0.25">
      <c r="A4290" t="s">
        <v>1236</v>
      </c>
      <c r="B4290" t="s">
        <v>1237</v>
      </c>
      <c r="C4290" t="s">
        <v>1165</v>
      </c>
      <c r="D4290" s="10">
        <v>7</v>
      </c>
    </row>
    <row r="4291" spans="1:4" x14ac:dyDescent="0.25">
      <c r="A4291" t="s">
        <v>1236</v>
      </c>
      <c r="B4291" t="s">
        <v>1237</v>
      </c>
      <c r="C4291" t="s">
        <v>8143</v>
      </c>
      <c r="D4291" s="10">
        <v>7</v>
      </c>
    </row>
    <row r="4292" spans="1:4" x14ac:dyDescent="0.25">
      <c r="A4292" t="s">
        <v>1236</v>
      </c>
      <c r="B4292" t="s">
        <v>1237</v>
      </c>
      <c r="C4292" t="s">
        <v>4161</v>
      </c>
      <c r="D4292" s="10">
        <v>7</v>
      </c>
    </row>
    <row r="4293" spans="1:4" x14ac:dyDescent="0.25">
      <c r="A4293" t="s">
        <v>1236</v>
      </c>
      <c r="B4293" t="s">
        <v>1237</v>
      </c>
      <c r="C4293" t="s">
        <v>3509</v>
      </c>
      <c r="D4293" s="10">
        <v>7</v>
      </c>
    </row>
    <row r="4294" spans="1:4" x14ac:dyDescent="0.25">
      <c r="A4294" t="s">
        <v>1354</v>
      </c>
      <c r="B4294" t="s">
        <v>1356</v>
      </c>
      <c r="C4294" t="s">
        <v>317</v>
      </c>
      <c r="D4294" s="10">
        <v>7</v>
      </c>
    </row>
    <row r="4295" spans="1:4" x14ac:dyDescent="0.25">
      <c r="A4295" t="s">
        <v>1354</v>
      </c>
      <c r="B4295" t="s">
        <v>1356</v>
      </c>
      <c r="C4295" t="s">
        <v>3894</v>
      </c>
      <c r="D4295" s="10">
        <v>7</v>
      </c>
    </row>
    <row r="4296" spans="1:4" x14ac:dyDescent="0.25">
      <c r="A4296" t="s">
        <v>1354</v>
      </c>
      <c r="B4296" t="s">
        <v>1356</v>
      </c>
      <c r="C4296" t="s">
        <v>4512</v>
      </c>
      <c r="D4296" s="10">
        <v>7</v>
      </c>
    </row>
    <row r="4297" spans="1:4" x14ac:dyDescent="0.25">
      <c r="A4297" t="s">
        <v>1354</v>
      </c>
      <c r="B4297" t="s">
        <v>1356</v>
      </c>
      <c r="C4297" t="s">
        <v>1165</v>
      </c>
      <c r="D4297" s="10">
        <v>7</v>
      </c>
    </row>
    <row r="4298" spans="1:4" x14ac:dyDescent="0.25">
      <c r="A4298" t="s">
        <v>1354</v>
      </c>
      <c r="B4298" t="s">
        <v>1356</v>
      </c>
      <c r="C4298" t="s">
        <v>6133</v>
      </c>
      <c r="D4298" s="10">
        <v>7</v>
      </c>
    </row>
    <row r="4299" spans="1:4" x14ac:dyDescent="0.25">
      <c r="A4299" t="s">
        <v>1354</v>
      </c>
      <c r="B4299" t="s">
        <v>1356</v>
      </c>
      <c r="C4299" t="s">
        <v>428</v>
      </c>
      <c r="D4299" s="10">
        <v>7</v>
      </c>
    </row>
    <row r="4300" spans="1:4" x14ac:dyDescent="0.25">
      <c r="A4300" t="s">
        <v>1354</v>
      </c>
      <c r="B4300" t="s">
        <v>1356</v>
      </c>
      <c r="C4300" t="s">
        <v>5888</v>
      </c>
      <c r="D4300" s="10">
        <v>7</v>
      </c>
    </row>
    <row r="4301" spans="1:4" x14ac:dyDescent="0.25">
      <c r="A4301" t="s">
        <v>1050</v>
      </c>
      <c r="B4301" t="s">
        <v>1360</v>
      </c>
      <c r="C4301" t="s">
        <v>449</v>
      </c>
      <c r="D4301" s="10">
        <v>7</v>
      </c>
    </row>
    <row r="4302" spans="1:4" x14ac:dyDescent="0.25">
      <c r="A4302" t="s">
        <v>1050</v>
      </c>
      <c r="B4302" t="s">
        <v>1360</v>
      </c>
      <c r="C4302" t="s">
        <v>8145</v>
      </c>
      <c r="D4302" s="10">
        <v>7</v>
      </c>
    </row>
    <row r="4303" spans="1:4" x14ac:dyDescent="0.25">
      <c r="A4303" t="s">
        <v>1050</v>
      </c>
      <c r="B4303" t="s">
        <v>1360</v>
      </c>
      <c r="C4303" t="s">
        <v>3509</v>
      </c>
      <c r="D4303" s="10">
        <v>7</v>
      </c>
    </row>
    <row r="4304" spans="1:4" x14ac:dyDescent="0.25">
      <c r="A4304" t="s">
        <v>295</v>
      </c>
      <c r="B4304" t="s">
        <v>1382</v>
      </c>
      <c r="C4304" t="s">
        <v>449</v>
      </c>
      <c r="D4304" s="10">
        <v>7</v>
      </c>
    </row>
    <row r="4305" spans="1:4" x14ac:dyDescent="0.25">
      <c r="A4305" t="s">
        <v>295</v>
      </c>
      <c r="B4305" t="s">
        <v>1382</v>
      </c>
      <c r="C4305" t="s">
        <v>8145</v>
      </c>
      <c r="D4305" s="10">
        <v>7</v>
      </c>
    </row>
    <row r="4306" spans="1:4" x14ac:dyDescent="0.25">
      <c r="A4306" t="s">
        <v>295</v>
      </c>
      <c r="B4306" t="s">
        <v>1382</v>
      </c>
      <c r="C4306" t="s">
        <v>8143</v>
      </c>
      <c r="D4306" s="10">
        <v>7</v>
      </c>
    </row>
    <row r="4307" spans="1:4" x14ac:dyDescent="0.25">
      <c r="A4307" t="s">
        <v>295</v>
      </c>
      <c r="B4307" t="s">
        <v>1382</v>
      </c>
      <c r="C4307" t="s">
        <v>3509</v>
      </c>
      <c r="D4307" s="10">
        <v>7</v>
      </c>
    </row>
    <row r="4308" spans="1:4" x14ac:dyDescent="0.25">
      <c r="A4308" t="s">
        <v>1404</v>
      </c>
      <c r="B4308" t="s">
        <v>1405</v>
      </c>
      <c r="C4308" t="s">
        <v>317</v>
      </c>
      <c r="D4308" s="10">
        <v>7</v>
      </c>
    </row>
    <row r="4309" spans="1:4" x14ac:dyDescent="0.25">
      <c r="A4309" t="s">
        <v>1404</v>
      </c>
      <c r="B4309" t="s">
        <v>1405</v>
      </c>
      <c r="C4309" t="s">
        <v>3894</v>
      </c>
      <c r="D4309" s="10">
        <v>7</v>
      </c>
    </row>
    <row r="4310" spans="1:4" x14ac:dyDescent="0.25">
      <c r="A4310" t="s">
        <v>1404</v>
      </c>
      <c r="B4310" t="s">
        <v>1405</v>
      </c>
      <c r="C4310" t="s">
        <v>676</v>
      </c>
      <c r="D4310" s="10">
        <v>7</v>
      </c>
    </row>
    <row r="4311" spans="1:4" x14ac:dyDescent="0.25">
      <c r="A4311" t="s">
        <v>1404</v>
      </c>
      <c r="B4311" t="s">
        <v>1405</v>
      </c>
      <c r="C4311" t="s">
        <v>6133</v>
      </c>
      <c r="D4311" s="10">
        <v>7</v>
      </c>
    </row>
    <row r="4312" spans="1:4" x14ac:dyDescent="0.25">
      <c r="A4312" t="s">
        <v>1404</v>
      </c>
      <c r="B4312" t="s">
        <v>1405</v>
      </c>
      <c r="C4312" t="s">
        <v>428</v>
      </c>
      <c r="D4312" s="10">
        <v>7</v>
      </c>
    </row>
    <row r="4313" spans="1:4" x14ac:dyDescent="0.25">
      <c r="A4313" t="s">
        <v>675</v>
      </c>
      <c r="B4313" t="s">
        <v>1558</v>
      </c>
      <c r="C4313" t="s">
        <v>676</v>
      </c>
      <c r="D4313" s="10">
        <v>7</v>
      </c>
    </row>
    <row r="4314" spans="1:4" x14ac:dyDescent="0.25">
      <c r="A4314" t="s">
        <v>1662</v>
      </c>
      <c r="B4314" t="s">
        <v>1663</v>
      </c>
      <c r="C4314" t="s">
        <v>4512</v>
      </c>
      <c r="D4314" s="10">
        <v>7</v>
      </c>
    </row>
    <row r="4315" spans="1:4" x14ac:dyDescent="0.25">
      <c r="A4315" t="s">
        <v>1662</v>
      </c>
      <c r="B4315" t="s">
        <v>1663</v>
      </c>
      <c r="C4315" t="s">
        <v>8145</v>
      </c>
      <c r="D4315" s="10">
        <v>7</v>
      </c>
    </row>
    <row r="4316" spans="1:4" x14ac:dyDescent="0.25">
      <c r="A4316" t="s">
        <v>1662</v>
      </c>
      <c r="B4316" t="s">
        <v>1663</v>
      </c>
      <c r="C4316" t="s">
        <v>1165</v>
      </c>
      <c r="D4316" s="10">
        <v>7</v>
      </c>
    </row>
    <row r="4317" spans="1:4" x14ac:dyDescent="0.25">
      <c r="A4317" t="s">
        <v>1219</v>
      </c>
      <c r="B4317" t="s">
        <v>1706</v>
      </c>
      <c r="C4317" t="s">
        <v>676</v>
      </c>
      <c r="D4317" s="10">
        <v>7</v>
      </c>
    </row>
    <row r="4318" spans="1:4" x14ac:dyDescent="0.25">
      <c r="A4318" t="s">
        <v>1219</v>
      </c>
      <c r="B4318" t="s">
        <v>1706</v>
      </c>
      <c r="C4318" t="s">
        <v>428</v>
      </c>
      <c r="D4318" s="10">
        <v>7</v>
      </c>
    </row>
    <row r="4319" spans="1:4" x14ac:dyDescent="0.25">
      <c r="A4319" t="s">
        <v>1747</v>
      </c>
      <c r="B4319" t="s">
        <v>1748</v>
      </c>
      <c r="C4319" t="s">
        <v>449</v>
      </c>
      <c r="D4319" s="10">
        <v>7</v>
      </c>
    </row>
    <row r="4320" spans="1:4" x14ac:dyDescent="0.25">
      <c r="A4320" t="s">
        <v>1747</v>
      </c>
      <c r="B4320" t="s">
        <v>1748</v>
      </c>
      <c r="C4320" t="s">
        <v>8143</v>
      </c>
      <c r="D4320" s="10">
        <v>7</v>
      </c>
    </row>
    <row r="4321" spans="1:4" x14ac:dyDescent="0.25">
      <c r="A4321" t="s">
        <v>1747</v>
      </c>
      <c r="B4321" t="s">
        <v>1748</v>
      </c>
      <c r="C4321" t="s">
        <v>3509</v>
      </c>
      <c r="D4321" s="10">
        <v>7</v>
      </c>
    </row>
    <row r="4322" spans="1:4" x14ac:dyDescent="0.25">
      <c r="A4322" t="s">
        <v>1767</v>
      </c>
      <c r="B4322" t="s">
        <v>1768</v>
      </c>
      <c r="C4322" t="s">
        <v>1165</v>
      </c>
      <c r="D4322" s="10">
        <v>7</v>
      </c>
    </row>
    <row r="4323" spans="1:4" x14ac:dyDescent="0.25">
      <c r="A4323" t="s">
        <v>1767</v>
      </c>
      <c r="B4323" t="s">
        <v>1768</v>
      </c>
      <c r="C4323" t="s">
        <v>3509</v>
      </c>
      <c r="D4323" s="10">
        <v>7</v>
      </c>
    </row>
    <row r="4324" spans="1:4" x14ac:dyDescent="0.25">
      <c r="A4324" t="s">
        <v>518</v>
      </c>
      <c r="B4324" t="s">
        <v>1899</v>
      </c>
      <c r="C4324" t="s">
        <v>8145</v>
      </c>
      <c r="D4324" s="10">
        <v>7</v>
      </c>
    </row>
    <row r="4325" spans="1:4" x14ac:dyDescent="0.25">
      <c r="A4325" t="s">
        <v>518</v>
      </c>
      <c r="B4325" t="s">
        <v>1899</v>
      </c>
      <c r="C4325" t="s">
        <v>1165</v>
      </c>
      <c r="D4325" s="10">
        <v>7</v>
      </c>
    </row>
    <row r="4326" spans="1:4" x14ac:dyDescent="0.25">
      <c r="A4326" t="s">
        <v>518</v>
      </c>
      <c r="B4326" t="s">
        <v>1899</v>
      </c>
      <c r="C4326" t="s">
        <v>6665</v>
      </c>
      <c r="D4326" s="10">
        <v>7</v>
      </c>
    </row>
    <row r="4327" spans="1:4" x14ac:dyDescent="0.25">
      <c r="A4327" t="s">
        <v>518</v>
      </c>
      <c r="B4327" t="s">
        <v>1899</v>
      </c>
      <c r="C4327" t="s">
        <v>3509</v>
      </c>
      <c r="D4327" s="10">
        <v>7</v>
      </c>
    </row>
    <row r="4328" spans="1:4" x14ac:dyDescent="0.25">
      <c r="A4328" t="s">
        <v>663</v>
      </c>
      <c r="B4328" t="s">
        <v>2028</v>
      </c>
      <c r="C4328" t="s">
        <v>1165</v>
      </c>
      <c r="D4328" s="10">
        <v>7</v>
      </c>
    </row>
    <row r="4329" spans="1:4" x14ac:dyDescent="0.25">
      <c r="A4329" t="s">
        <v>663</v>
      </c>
      <c r="B4329" t="s">
        <v>2028</v>
      </c>
      <c r="C4329" t="s">
        <v>6665</v>
      </c>
      <c r="D4329" s="10">
        <v>7</v>
      </c>
    </row>
    <row r="4330" spans="1:4" x14ac:dyDescent="0.25">
      <c r="A4330" t="s">
        <v>374</v>
      </c>
      <c r="B4330" t="s">
        <v>2063</v>
      </c>
      <c r="C4330" t="s">
        <v>449</v>
      </c>
      <c r="D4330" s="10">
        <v>7</v>
      </c>
    </row>
    <row r="4331" spans="1:4" x14ac:dyDescent="0.25">
      <c r="A4331" t="s">
        <v>374</v>
      </c>
      <c r="B4331" t="s">
        <v>2063</v>
      </c>
      <c r="C4331" t="s">
        <v>8145</v>
      </c>
      <c r="D4331" s="10">
        <v>7</v>
      </c>
    </row>
    <row r="4332" spans="1:4" x14ac:dyDescent="0.25">
      <c r="A4332" t="s">
        <v>374</v>
      </c>
      <c r="B4332" t="s">
        <v>2063</v>
      </c>
      <c r="C4332" t="s">
        <v>1165</v>
      </c>
      <c r="D4332" s="10">
        <v>7</v>
      </c>
    </row>
    <row r="4333" spans="1:4" x14ac:dyDescent="0.25">
      <c r="A4333" t="s">
        <v>374</v>
      </c>
      <c r="B4333" t="s">
        <v>2063</v>
      </c>
      <c r="C4333" t="s">
        <v>3509</v>
      </c>
      <c r="D4333" s="10">
        <v>7</v>
      </c>
    </row>
    <row r="4334" spans="1:4" x14ac:dyDescent="0.25">
      <c r="A4334" t="s">
        <v>1963</v>
      </c>
      <c r="B4334" t="s">
        <v>2071</v>
      </c>
      <c r="C4334" t="s">
        <v>676</v>
      </c>
      <c r="D4334" s="10">
        <v>7</v>
      </c>
    </row>
    <row r="4335" spans="1:4" x14ac:dyDescent="0.25">
      <c r="A4335" t="s">
        <v>1963</v>
      </c>
      <c r="B4335" t="s">
        <v>2071</v>
      </c>
      <c r="C4335" t="s">
        <v>1165</v>
      </c>
      <c r="D4335" s="10">
        <v>7</v>
      </c>
    </row>
    <row r="4336" spans="1:4" x14ac:dyDescent="0.25">
      <c r="A4336" t="s">
        <v>1963</v>
      </c>
      <c r="B4336" t="s">
        <v>2071</v>
      </c>
      <c r="C4336" t="s">
        <v>6665</v>
      </c>
      <c r="D4336" s="10">
        <v>7</v>
      </c>
    </row>
    <row r="4337" spans="1:4" x14ac:dyDescent="0.25">
      <c r="A4337" t="s">
        <v>1614</v>
      </c>
      <c r="B4337" t="s">
        <v>2072</v>
      </c>
      <c r="C4337" t="s">
        <v>317</v>
      </c>
      <c r="D4337" s="10">
        <v>7</v>
      </c>
    </row>
    <row r="4338" spans="1:4" x14ac:dyDescent="0.25">
      <c r="A4338" t="s">
        <v>1614</v>
      </c>
      <c r="B4338" t="s">
        <v>2072</v>
      </c>
      <c r="C4338" t="s">
        <v>3894</v>
      </c>
      <c r="D4338" s="10">
        <v>7</v>
      </c>
    </row>
    <row r="4339" spans="1:4" x14ac:dyDescent="0.25">
      <c r="A4339" t="s">
        <v>1614</v>
      </c>
      <c r="B4339" t="s">
        <v>2072</v>
      </c>
      <c r="C4339" t="s">
        <v>676</v>
      </c>
      <c r="D4339" s="10">
        <v>7</v>
      </c>
    </row>
    <row r="4340" spans="1:4" x14ac:dyDescent="0.25">
      <c r="A4340" t="s">
        <v>1614</v>
      </c>
      <c r="B4340" t="s">
        <v>2072</v>
      </c>
      <c r="C4340" t="s">
        <v>1165</v>
      </c>
      <c r="D4340" s="10">
        <v>7</v>
      </c>
    </row>
    <row r="4341" spans="1:4" x14ac:dyDescent="0.25">
      <c r="A4341" t="s">
        <v>1614</v>
      </c>
      <c r="B4341" t="s">
        <v>2072</v>
      </c>
      <c r="C4341" t="s">
        <v>6133</v>
      </c>
      <c r="D4341" s="10">
        <v>7</v>
      </c>
    </row>
    <row r="4342" spans="1:4" x14ac:dyDescent="0.25">
      <c r="A4342" t="s">
        <v>2078</v>
      </c>
      <c r="B4342" t="s">
        <v>2080</v>
      </c>
      <c r="C4342" t="s">
        <v>4512</v>
      </c>
      <c r="D4342" s="10">
        <v>7</v>
      </c>
    </row>
    <row r="4343" spans="1:4" x14ac:dyDescent="0.25">
      <c r="A4343" t="s">
        <v>2078</v>
      </c>
      <c r="B4343" t="s">
        <v>2080</v>
      </c>
      <c r="C4343" t="s">
        <v>1165</v>
      </c>
      <c r="D4343" s="10">
        <v>7</v>
      </c>
    </row>
    <row r="4344" spans="1:4" x14ac:dyDescent="0.25">
      <c r="A4344" t="s">
        <v>2078</v>
      </c>
      <c r="B4344" t="s">
        <v>2080</v>
      </c>
      <c r="C4344" t="s">
        <v>7682</v>
      </c>
      <c r="D4344" s="10">
        <v>7</v>
      </c>
    </row>
    <row r="4345" spans="1:4" x14ac:dyDescent="0.25">
      <c r="A4345" t="s">
        <v>2078</v>
      </c>
      <c r="B4345" t="s">
        <v>2080</v>
      </c>
      <c r="C4345" t="s">
        <v>6665</v>
      </c>
      <c r="D4345" s="10">
        <v>7</v>
      </c>
    </row>
    <row r="4346" spans="1:4" x14ac:dyDescent="0.25">
      <c r="A4346" t="s">
        <v>1671</v>
      </c>
      <c r="B4346" t="s">
        <v>2108</v>
      </c>
      <c r="C4346" t="s">
        <v>1165</v>
      </c>
      <c r="D4346" s="10">
        <v>7</v>
      </c>
    </row>
    <row r="4347" spans="1:4" x14ac:dyDescent="0.25">
      <c r="A4347" t="s">
        <v>1671</v>
      </c>
      <c r="B4347" t="s">
        <v>2108</v>
      </c>
      <c r="C4347" t="s">
        <v>4056</v>
      </c>
      <c r="D4347" s="10">
        <v>7</v>
      </c>
    </row>
    <row r="4348" spans="1:4" x14ac:dyDescent="0.25">
      <c r="A4348" t="s">
        <v>1256</v>
      </c>
      <c r="B4348" t="s">
        <v>2151</v>
      </c>
      <c r="C4348" t="s">
        <v>4512</v>
      </c>
      <c r="D4348" s="10">
        <v>7</v>
      </c>
    </row>
    <row r="4349" spans="1:4" x14ac:dyDescent="0.25">
      <c r="A4349" t="s">
        <v>1256</v>
      </c>
      <c r="B4349" t="s">
        <v>2151</v>
      </c>
      <c r="C4349" t="s">
        <v>1165</v>
      </c>
      <c r="D4349" s="10">
        <v>7</v>
      </c>
    </row>
    <row r="4350" spans="1:4" x14ac:dyDescent="0.25">
      <c r="A4350" t="s">
        <v>1256</v>
      </c>
      <c r="B4350" t="s">
        <v>2151</v>
      </c>
      <c r="C4350" t="s">
        <v>6665</v>
      </c>
      <c r="D4350" s="10">
        <v>7</v>
      </c>
    </row>
    <row r="4351" spans="1:4" x14ac:dyDescent="0.25">
      <c r="A4351" t="s">
        <v>2220</v>
      </c>
      <c r="B4351" t="s">
        <v>2221</v>
      </c>
      <c r="C4351" t="s">
        <v>317</v>
      </c>
      <c r="D4351" s="10">
        <v>7</v>
      </c>
    </row>
    <row r="4352" spans="1:4" x14ac:dyDescent="0.25">
      <c r="A4352" t="s">
        <v>2220</v>
      </c>
      <c r="B4352" t="s">
        <v>2221</v>
      </c>
      <c r="C4352" t="s">
        <v>676</v>
      </c>
      <c r="D4352" s="10">
        <v>7</v>
      </c>
    </row>
    <row r="4353" spans="1:4" x14ac:dyDescent="0.25">
      <c r="A4353" t="s">
        <v>2220</v>
      </c>
      <c r="B4353" t="s">
        <v>2221</v>
      </c>
      <c r="C4353" t="s">
        <v>4161</v>
      </c>
      <c r="D4353" s="10">
        <v>7</v>
      </c>
    </row>
    <row r="4354" spans="1:4" x14ac:dyDescent="0.25">
      <c r="A4354" t="s">
        <v>422</v>
      </c>
      <c r="B4354" t="s">
        <v>2247</v>
      </c>
      <c r="C4354" t="s">
        <v>1165</v>
      </c>
      <c r="D4354" s="10">
        <v>7</v>
      </c>
    </row>
    <row r="4355" spans="1:4" x14ac:dyDescent="0.25">
      <c r="A4355" t="s">
        <v>422</v>
      </c>
      <c r="B4355" t="s">
        <v>2247</v>
      </c>
      <c r="C4355" t="s">
        <v>5888</v>
      </c>
      <c r="D4355" s="10">
        <v>7</v>
      </c>
    </row>
    <row r="4356" spans="1:4" x14ac:dyDescent="0.25">
      <c r="A4356" t="s">
        <v>422</v>
      </c>
      <c r="B4356" t="s">
        <v>2247</v>
      </c>
      <c r="C4356" t="s">
        <v>6665</v>
      </c>
      <c r="D4356" s="10">
        <v>7</v>
      </c>
    </row>
    <row r="4357" spans="1:4" x14ac:dyDescent="0.25">
      <c r="A4357" t="s">
        <v>2333</v>
      </c>
      <c r="B4357" t="s">
        <v>2334</v>
      </c>
      <c r="C4357" t="s">
        <v>449</v>
      </c>
      <c r="D4357" s="10">
        <v>7</v>
      </c>
    </row>
    <row r="4358" spans="1:4" x14ac:dyDescent="0.25">
      <c r="A4358" t="s">
        <v>2333</v>
      </c>
      <c r="B4358" t="s">
        <v>2334</v>
      </c>
      <c r="C4358" t="s">
        <v>1165</v>
      </c>
      <c r="D4358" s="10">
        <v>7</v>
      </c>
    </row>
    <row r="4359" spans="1:4" x14ac:dyDescent="0.25">
      <c r="A4359" t="s">
        <v>2333</v>
      </c>
      <c r="B4359" t="s">
        <v>2334</v>
      </c>
      <c r="C4359" t="s">
        <v>4161</v>
      </c>
      <c r="D4359" s="10">
        <v>7</v>
      </c>
    </row>
    <row r="4360" spans="1:4" x14ac:dyDescent="0.25">
      <c r="A4360" t="s">
        <v>2333</v>
      </c>
      <c r="B4360" t="s">
        <v>2334</v>
      </c>
      <c r="C4360" t="s">
        <v>3509</v>
      </c>
      <c r="D4360" s="10">
        <v>7</v>
      </c>
    </row>
    <row r="4361" spans="1:4" x14ac:dyDescent="0.25">
      <c r="A4361" t="s">
        <v>83</v>
      </c>
      <c r="B4361" t="s">
        <v>2349</v>
      </c>
      <c r="C4361" t="s">
        <v>3894</v>
      </c>
      <c r="D4361" s="10">
        <v>7</v>
      </c>
    </row>
    <row r="4362" spans="1:4" x14ac:dyDescent="0.25">
      <c r="A4362" t="s">
        <v>83</v>
      </c>
      <c r="B4362" t="s">
        <v>2349</v>
      </c>
      <c r="C4362" t="s">
        <v>676</v>
      </c>
      <c r="D4362" s="10">
        <v>7</v>
      </c>
    </row>
    <row r="4363" spans="1:4" x14ac:dyDescent="0.25">
      <c r="A4363" t="s">
        <v>83</v>
      </c>
      <c r="B4363" t="s">
        <v>2349</v>
      </c>
      <c r="C4363" t="s">
        <v>6133</v>
      </c>
      <c r="D4363" s="10">
        <v>7</v>
      </c>
    </row>
    <row r="4364" spans="1:4" x14ac:dyDescent="0.25">
      <c r="A4364" t="s">
        <v>83</v>
      </c>
      <c r="B4364" t="s">
        <v>2349</v>
      </c>
      <c r="C4364" t="s">
        <v>2173</v>
      </c>
      <c r="D4364" s="10">
        <v>7</v>
      </c>
    </row>
    <row r="4365" spans="1:4" x14ac:dyDescent="0.25">
      <c r="A4365" t="s">
        <v>83</v>
      </c>
      <c r="B4365" t="s">
        <v>2349</v>
      </c>
      <c r="C4365" t="s">
        <v>4161</v>
      </c>
      <c r="D4365" s="10">
        <v>7</v>
      </c>
    </row>
    <row r="4366" spans="1:4" x14ac:dyDescent="0.25">
      <c r="A4366" t="s">
        <v>2409</v>
      </c>
      <c r="B4366" t="s">
        <v>2410</v>
      </c>
      <c r="C4366" t="s">
        <v>676</v>
      </c>
      <c r="D4366" s="10">
        <v>7</v>
      </c>
    </row>
    <row r="4367" spans="1:4" x14ac:dyDescent="0.25">
      <c r="A4367" t="s">
        <v>2409</v>
      </c>
      <c r="B4367" t="s">
        <v>2410</v>
      </c>
      <c r="C4367" t="s">
        <v>1165</v>
      </c>
      <c r="D4367" s="10">
        <v>7</v>
      </c>
    </row>
    <row r="4368" spans="1:4" x14ac:dyDescent="0.25">
      <c r="A4368" t="s">
        <v>2171</v>
      </c>
      <c r="B4368" t="s">
        <v>2424</v>
      </c>
      <c r="C4368" t="s">
        <v>8145</v>
      </c>
      <c r="D4368" s="10">
        <v>7</v>
      </c>
    </row>
    <row r="4369" spans="1:4" x14ac:dyDescent="0.25">
      <c r="A4369" t="s">
        <v>2171</v>
      </c>
      <c r="B4369" t="s">
        <v>2424</v>
      </c>
      <c r="C4369" t="s">
        <v>1165</v>
      </c>
      <c r="D4369" s="10">
        <v>7</v>
      </c>
    </row>
    <row r="4370" spans="1:4" x14ac:dyDescent="0.25">
      <c r="A4370" t="s">
        <v>2171</v>
      </c>
      <c r="B4370" t="s">
        <v>2424</v>
      </c>
      <c r="C4370" t="s">
        <v>3509</v>
      </c>
      <c r="D4370" s="10">
        <v>7</v>
      </c>
    </row>
    <row r="4371" spans="1:4" x14ac:dyDescent="0.25">
      <c r="A4371" t="s">
        <v>1721</v>
      </c>
      <c r="B4371" t="s">
        <v>2426</v>
      </c>
      <c r="C4371" t="s">
        <v>676</v>
      </c>
      <c r="D4371" s="10">
        <v>7</v>
      </c>
    </row>
    <row r="4372" spans="1:4" x14ac:dyDescent="0.25">
      <c r="A4372" t="s">
        <v>1721</v>
      </c>
      <c r="B4372" t="s">
        <v>2426</v>
      </c>
      <c r="C4372" t="s">
        <v>8145</v>
      </c>
      <c r="D4372" s="10">
        <v>7</v>
      </c>
    </row>
    <row r="4373" spans="1:4" x14ac:dyDescent="0.25">
      <c r="A4373" t="s">
        <v>352</v>
      </c>
      <c r="B4373" t="s">
        <v>2666</v>
      </c>
      <c r="C4373" t="s">
        <v>676</v>
      </c>
      <c r="D4373" s="10">
        <v>7</v>
      </c>
    </row>
    <row r="4374" spans="1:4" x14ac:dyDescent="0.25">
      <c r="A4374" t="s">
        <v>352</v>
      </c>
      <c r="B4374" t="s">
        <v>2666</v>
      </c>
      <c r="C4374" t="s">
        <v>1165</v>
      </c>
      <c r="D4374" s="10">
        <v>7</v>
      </c>
    </row>
    <row r="4375" spans="1:4" x14ac:dyDescent="0.25">
      <c r="A4375" t="s">
        <v>352</v>
      </c>
      <c r="B4375" t="s">
        <v>2666</v>
      </c>
      <c r="C4375" t="s">
        <v>428</v>
      </c>
      <c r="D4375" s="10">
        <v>7</v>
      </c>
    </row>
    <row r="4376" spans="1:4" x14ac:dyDescent="0.25">
      <c r="A4376" t="s">
        <v>2755</v>
      </c>
      <c r="B4376" t="s">
        <v>2756</v>
      </c>
      <c r="C4376" t="s">
        <v>317</v>
      </c>
      <c r="D4376" s="10">
        <v>7</v>
      </c>
    </row>
    <row r="4377" spans="1:4" x14ac:dyDescent="0.25">
      <c r="A4377" t="s">
        <v>2755</v>
      </c>
      <c r="B4377" t="s">
        <v>2756</v>
      </c>
      <c r="C4377" t="s">
        <v>3894</v>
      </c>
      <c r="D4377" s="10">
        <v>7</v>
      </c>
    </row>
    <row r="4378" spans="1:4" x14ac:dyDescent="0.25">
      <c r="A4378" t="s">
        <v>2755</v>
      </c>
      <c r="B4378" t="s">
        <v>2756</v>
      </c>
      <c r="C4378" t="s">
        <v>676</v>
      </c>
      <c r="D4378" s="10">
        <v>7</v>
      </c>
    </row>
    <row r="4379" spans="1:4" x14ac:dyDescent="0.25">
      <c r="A4379" t="s">
        <v>2755</v>
      </c>
      <c r="B4379" t="s">
        <v>2756</v>
      </c>
      <c r="C4379" t="s">
        <v>6133</v>
      </c>
      <c r="D4379" s="10">
        <v>7</v>
      </c>
    </row>
    <row r="4380" spans="1:4" x14ac:dyDescent="0.25">
      <c r="A4380" t="s">
        <v>2755</v>
      </c>
      <c r="B4380" t="s">
        <v>2756</v>
      </c>
      <c r="C4380" t="s">
        <v>428</v>
      </c>
      <c r="D4380" s="10">
        <v>7</v>
      </c>
    </row>
    <row r="4381" spans="1:4" x14ac:dyDescent="0.25">
      <c r="A4381" t="s">
        <v>2828</v>
      </c>
      <c r="B4381" t="s">
        <v>2829</v>
      </c>
      <c r="C4381" t="s">
        <v>428</v>
      </c>
      <c r="D4381" s="10">
        <v>7</v>
      </c>
    </row>
    <row r="4382" spans="1:4" x14ac:dyDescent="0.25">
      <c r="A4382" t="s">
        <v>2828</v>
      </c>
      <c r="B4382" t="s">
        <v>2829</v>
      </c>
      <c r="C4382" t="s">
        <v>2173</v>
      </c>
      <c r="D4382" s="10">
        <v>7</v>
      </c>
    </row>
    <row r="4383" spans="1:4" x14ac:dyDescent="0.25">
      <c r="A4383" t="s">
        <v>2828</v>
      </c>
      <c r="B4383" t="s">
        <v>2829</v>
      </c>
      <c r="C4383" t="s">
        <v>8143</v>
      </c>
      <c r="D4383" s="10">
        <v>7</v>
      </c>
    </row>
    <row r="4384" spans="1:4" x14ac:dyDescent="0.25">
      <c r="A4384" t="s">
        <v>2828</v>
      </c>
      <c r="B4384" t="s">
        <v>2829</v>
      </c>
      <c r="C4384" t="s">
        <v>3509</v>
      </c>
      <c r="D4384" s="10">
        <v>7</v>
      </c>
    </row>
    <row r="4385" spans="1:4" x14ac:dyDescent="0.25">
      <c r="A4385" t="s">
        <v>1796</v>
      </c>
      <c r="B4385" t="s">
        <v>2863</v>
      </c>
      <c r="C4385" t="s">
        <v>1165</v>
      </c>
      <c r="D4385" s="10">
        <v>7</v>
      </c>
    </row>
    <row r="4386" spans="1:4" x14ac:dyDescent="0.25">
      <c r="A4386" t="s">
        <v>2058</v>
      </c>
      <c r="B4386" t="s">
        <v>2903</v>
      </c>
      <c r="C4386" t="s">
        <v>1165</v>
      </c>
      <c r="D4386" s="10">
        <v>7</v>
      </c>
    </row>
    <row r="4387" spans="1:4" x14ac:dyDescent="0.25">
      <c r="A4387" t="s">
        <v>2058</v>
      </c>
      <c r="B4387" t="s">
        <v>2903</v>
      </c>
      <c r="C4387" t="s">
        <v>8143</v>
      </c>
      <c r="D4387" s="10">
        <v>7</v>
      </c>
    </row>
    <row r="4388" spans="1:4" x14ac:dyDescent="0.25">
      <c r="A4388" t="s">
        <v>2058</v>
      </c>
      <c r="B4388" t="s">
        <v>2903</v>
      </c>
      <c r="C4388" t="s">
        <v>6665</v>
      </c>
      <c r="D4388" s="10">
        <v>7</v>
      </c>
    </row>
    <row r="4389" spans="1:4" x14ac:dyDescent="0.25">
      <c r="A4389" t="s">
        <v>2058</v>
      </c>
      <c r="B4389" t="s">
        <v>2903</v>
      </c>
      <c r="C4389" t="s">
        <v>3509</v>
      </c>
      <c r="D4389" s="10">
        <v>7</v>
      </c>
    </row>
    <row r="4390" spans="1:4" x14ac:dyDescent="0.25">
      <c r="A4390" t="s">
        <v>2575</v>
      </c>
      <c r="B4390" t="s">
        <v>2918</v>
      </c>
      <c r="C4390" t="s">
        <v>1165</v>
      </c>
      <c r="D4390" s="10">
        <v>7</v>
      </c>
    </row>
    <row r="4391" spans="1:4" x14ac:dyDescent="0.25">
      <c r="A4391" t="s">
        <v>2778</v>
      </c>
      <c r="B4391" t="s">
        <v>2936</v>
      </c>
      <c r="C4391" t="s">
        <v>4512</v>
      </c>
      <c r="D4391" s="10">
        <v>7</v>
      </c>
    </row>
    <row r="4392" spans="1:4" x14ac:dyDescent="0.25">
      <c r="A4392" t="s">
        <v>2778</v>
      </c>
      <c r="B4392" t="s">
        <v>2936</v>
      </c>
      <c r="C4392" t="s">
        <v>1165</v>
      </c>
      <c r="D4392" s="10">
        <v>7</v>
      </c>
    </row>
    <row r="4393" spans="1:4" x14ac:dyDescent="0.25">
      <c r="A4393" t="s">
        <v>2778</v>
      </c>
      <c r="B4393" t="s">
        <v>2936</v>
      </c>
      <c r="C4393" t="s">
        <v>6665</v>
      </c>
      <c r="D4393" s="10">
        <v>7</v>
      </c>
    </row>
    <row r="4394" spans="1:4" x14ac:dyDescent="0.25">
      <c r="A4394" t="s">
        <v>155</v>
      </c>
      <c r="B4394" t="s">
        <v>3045</v>
      </c>
      <c r="C4394" t="s">
        <v>4512</v>
      </c>
      <c r="D4394" s="10">
        <v>7</v>
      </c>
    </row>
    <row r="4395" spans="1:4" x14ac:dyDescent="0.25">
      <c r="A4395" t="s">
        <v>155</v>
      </c>
      <c r="B4395" t="s">
        <v>3045</v>
      </c>
      <c r="C4395" t="s">
        <v>1165</v>
      </c>
      <c r="D4395" s="10">
        <v>7</v>
      </c>
    </row>
    <row r="4396" spans="1:4" x14ac:dyDescent="0.25">
      <c r="A4396" t="s">
        <v>155</v>
      </c>
      <c r="B4396" t="s">
        <v>3045</v>
      </c>
      <c r="C4396" t="s">
        <v>7682</v>
      </c>
      <c r="D4396" s="10">
        <v>7</v>
      </c>
    </row>
    <row r="4397" spans="1:4" x14ac:dyDescent="0.25">
      <c r="A4397" t="s">
        <v>155</v>
      </c>
      <c r="B4397" t="s">
        <v>3045</v>
      </c>
      <c r="C4397" t="s">
        <v>8146</v>
      </c>
      <c r="D4397" s="10">
        <v>7</v>
      </c>
    </row>
    <row r="4398" spans="1:4" x14ac:dyDescent="0.25">
      <c r="A4398" t="s">
        <v>1102</v>
      </c>
      <c r="B4398" t="s">
        <v>3056</v>
      </c>
      <c r="C4398" t="s">
        <v>676</v>
      </c>
      <c r="D4398" s="10">
        <v>7</v>
      </c>
    </row>
    <row r="4399" spans="1:4" x14ac:dyDescent="0.25">
      <c r="A4399" t="s">
        <v>1102</v>
      </c>
      <c r="B4399" t="s">
        <v>3056</v>
      </c>
      <c r="C4399" t="s">
        <v>6665</v>
      </c>
      <c r="D4399" s="10">
        <v>7</v>
      </c>
    </row>
    <row r="4400" spans="1:4" x14ac:dyDescent="0.25">
      <c r="A4400" t="s">
        <v>1840</v>
      </c>
      <c r="B4400" t="s">
        <v>3116</v>
      </c>
      <c r="C4400" t="s">
        <v>449</v>
      </c>
      <c r="D4400" s="10">
        <v>7</v>
      </c>
    </row>
    <row r="4401" spans="1:4" x14ac:dyDescent="0.25">
      <c r="A4401" t="s">
        <v>1840</v>
      </c>
      <c r="B4401" t="s">
        <v>3116</v>
      </c>
      <c r="C4401" t="s">
        <v>676</v>
      </c>
      <c r="D4401" s="10">
        <v>7</v>
      </c>
    </row>
    <row r="4402" spans="1:4" x14ac:dyDescent="0.25">
      <c r="A4402" t="s">
        <v>1840</v>
      </c>
      <c r="B4402" t="s">
        <v>3116</v>
      </c>
      <c r="C4402" t="s">
        <v>8145</v>
      </c>
      <c r="D4402" s="10">
        <v>7</v>
      </c>
    </row>
    <row r="4403" spans="1:4" x14ac:dyDescent="0.25">
      <c r="A4403" t="s">
        <v>1070</v>
      </c>
      <c r="B4403" t="s">
        <v>3117</v>
      </c>
      <c r="C4403" t="s">
        <v>676</v>
      </c>
      <c r="D4403" s="10">
        <v>7</v>
      </c>
    </row>
    <row r="4404" spans="1:4" x14ac:dyDescent="0.25">
      <c r="A4404" t="s">
        <v>1070</v>
      </c>
      <c r="B4404" t="s">
        <v>3117</v>
      </c>
      <c r="C4404" t="s">
        <v>1165</v>
      </c>
      <c r="D4404" s="10">
        <v>7</v>
      </c>
    </row>
    <row r="4405" spans="1:4" x14ac:dyDescent="0.25">
      <c r="A4405" t="s">
        <v>1070</v>
      </c>
      <c r="B4405" t="s">
        <v>3117</v>
      </c>
      <c r="C4405" t="s">
        <v>6665</v>
      </c>
      <c r="D4405" s="10">
        <v>7</v>
      </c>
    </row>
    <row r="4406" spans="1:4" x14ac:dyDescent="0.25">
      <c r="A4406" t="s">
        <v>186</v>
      </c>
      <c r="B4406" t="s">
        <v>3180</v>
      </c>
      <c r="C4406" t="s">
        <v>449</v>
      </c>
      <c r="D4406" s="10">
        <v>7</v>
      </c>
    </row>
    <row r="4407" spans="1:4" x14ac:dyDescent="0.25">
      <c r="A4407" t="s">
        <v>186</v>
      </c>
      <c r="B4407" t="s">
        <v>3180</v>
      </c>
      <c r="C4407" t="s">
        <v>317</v>
      </c>
      <c r="D4407" s="10">
        <v>7</v>
      </c>
    </row>
    <row r="4408" spans="1:4" x14ac:dyDescent="0.25">
      <c r="A4408" t="s">
        <v>186</v>
      </c>
      <c r="B4408" t="s">
        <v>3180</v>
      </c>
      <c r="C4408" t="s">
        <v>2173</v>
      </c>
      <c r="D4408" s="10">
        <v>7</v>
      </c>
    </row>
    <row r="4409" spans="1:4" x14ac:dyDescent="0.25">
      <c r="A4409" t="s">
        <v>186</v>
      </c>
      <c r="B4409" t="s">
        <v>3180</v>
      </c>
      <c r="C4409" t="s">
        <v>4161</v>
      </c>
      <c r="D4409" s="10">
        <v>7</v>
      </c>
    </row>
    <row r="4410" spans="1:4" x14ac:dyDescent="0.25">
      <c r="A4410" t="s">
        <v>1229</v>
      </c>
      <c r="B4410" t="s">
        <v>3234</v>
      </c>
      <c r="C4410" t="s">
        <v>4512</v>
      </c>
      <c r="D4410" s="10">
        <v>7</v>
      </c>
    </row>
    <row r="4411" spans="1:4" x14ac:dyDescent="0.25">
      <c r="A4411" t="s">
        <v>1229</v>
      </c>
      <c r="B4411" t="s">
        <v>3234</v>
      </c>
      <c r="C4411" t="s">
        <v>1165</v>
      </c>
      <c r="D4411" s="10">
        <v>7</v>
      </c>
    </row>
    <row r="4412" spans="1:4" x14ac:dyDescent="0.25">
      <c r="A4412" t="s">
        <v>1229</v>
      </c>
      <c r="B4412" t="s">
        <v>3234</v>
      </c>
      <c r="C4412" t="s">
        <v>8144</v>
      </c>
      <c r="D4412" s="10">
        <v>7</v>
      </c>
    </row>
    <row r="4413" spans="1:4" x14ac:dyDescent="0.25">
      <c r="A4413" t="s">
        <v>1729</v>
      </c>
      <c r="B4413" t="s">
        <v>3319</v>
      </c>
      <c r="C4413" t="s">
        <v>4512</v>
      </c>
      <c r="D4413" s="10">
        <v>7</v>
      </c>
    </row>
    <row r="4414" spans="1:4" x14ac:dyDescent="0.25">
      <c r="A4414" t="s">
        <v>1729</v>
      </c>
      <c r="B4414" t="s">
        <v>3319</v>
      </c>
      <c r="C4414" t="s">
        <v>8145</v>
      </c>
      <c r="D4414" s="10">
        <v>7</v>
      </c>
    </row>
    <row r="4415" spans="1:4" x14ac:dyDescent="0.25">
      <c r="A4415" t="s">
        <v>1729</v>
      </c>
      <c r="B4415" t="s">
        <v>3319</v>
      </c>
      <c r="C4415" t="s">
        <v>1165</v>
      </c>
      <c r="D4415" s="10">
        <v>7</v>
      </c>
    </row>
    <row r="4416" spans="1:4" x14ac:dyDescent="0.25">
      <c r="A4416" t="s">
        <v>1729</v>
      </c>
      <c r="B4416" t="s">
        <v>3319</v>
      </c>
      <c r="C4416" t="s">
        <v>7682</v>
      </c>
      <c r="D4416" s="10">
        <v>7</v>
      </c>
    </row>
    <row r="4417" spans="1:4" x14ac:dyDescent="0.25">
      <c r="A4417" t="s">
        <v>1729</v>
      </c>
      <c r="B4417" t="s">
        <v>3319</v>
      </c>
      <c r="C4417" t="s">
        <v>3509</v>
      </c>
      <c r="D4417" s="10">
        <v>7</v>
      </c>
    </row>
    <row r="4418" spans="1:4" x14ac:dyDescent="0.25">
      <c r="A4418" t="s">
        <v>1375</v>
      </c>
      <c r="B4418" t="s">
        <v>3326</v>
      </c>
      <c r="C4418" t="s">
        <v>8145</v>
      </c>
      <c r="D4418" s="10">
        <v>7</v>
      </c>
    </row>
    <row r="4419" spans="1:4" x14ac:dyDescent="0.25">
      <c r="A4419" t="s">
        <v>1375</v>
      </c>
      <c r="B4419" t="s">
        <v>3326</v>
      </c>
      <c r="C4419" t="s">
        <v>1165</v>
      </c>
      <c r="D4419" s="10">
        <v>7</v>
      </c>
    </row>
    <row r="4420" spans="1:4" x14ac:dyDescent="0.25">
      <c r="A4420" t="s">
        <v>1375</v>
      </c>
      <c r="B4420" t="s">
        <v>3326</v>
      </c>
      <c r="C4420" t="s">
        <v>7682</v>
      </c>
      <c r="D4420" s="10">
        <v>7</v>
      </c>
    </row>
    <row r="4421" spans="1:4" x14ac:dyDescent="0.25">
      <c r="A4421" t="s">
        <v>1067</v>
      </c>
      <c r="B4421" t="s">
        <v>3488</v>
      </c>
      <c r="C4421" t="s">
        <v>1165</v>
      </c>
      <c r="D4421" s="10">
        <v>7</v>
      </c>
    </row>
    <row r="4422" spans="1:4" x14ac:dyDescent="0.25">
      <c r="A4422" t="s">
        <v>1067</v>
      </c>
      <c r="B4422" t="s">
        <v>3488</v>
      </c>
      <c r="C4422" t="s">
        <v>428</v>
      </c>
      <c r="D4422" s="10">
        <v>7</v>
      </c>
    </row>
    <row r="4423" spans="1:4" x14ac:dyDescent="0.25">
      <c r="A4423" t="s">
        <v>1067</v>
      </c>
      <c r="B4423" t="s">
        <v>3488</v>
      </c>
      <c r="C4423" t="s">
        <v>6665</v>
      </c>
      <c r="D4423" s="10">
        <v>7</v>
      </c>
    </row>
    <row r="4424" spans="1:4" x14ac:dyDescent="0.25">
      <c r="A4424" t="s">
        <v>1067</v>
      </c>
      <c r="B4424" t="s">
        <v>3488</v>
      </c>
      <c r="C4424" t="s">
        <v>3509</v>
      </c>
      <c r="D4424" s="10">
        <v>7</v>
      </c>
    </row>
    <row r="4425" spans="1:4" x14ac:dyDescent="0.25">
      <c r="A4425" t="s">
        <v>706</v>
      </c>
      <c r="B4425" t="s">
        <v>3491</v>
      </c>
      <c r="C4425" t="s">
        <v>1165</v>
      </c>
      <c r="D4425" s="10">
        <v>7</v>
      </c>
    </row>
    <row r="4426" spans="1:4" x14ac:dyDescent="0.25">
      <c r="A4426" t="s">
        <v>706</v>
      </c>
      <c r="B4426" t="s">
        <v>3491</v>
      </c>
      <c r="C4426" t="s">
        <v>6133</v>
      </c>
      <c r="D4426" s="10">
        <v>7</v>
      </c>
    </row>
    <row r="4427" spans="1:4" x14ac:dyDescent="0.25">
      <c r="A4427" t="s">
        <v>706</v>
      </c>
      <c r="B4427" t="s">
        <v>3491</v>
      </c>
      <c r="C4427" t="s">
        <v>8144</v>
      </c>
      <c r="D4427" s="10">
        <v>7</v>
      </c>
    </row>
    <row r="4428" spans="1:4" x14ac:dyDescent="0.25">
      <c r="A4428" t="s">
        <v>547</v>
      </c>
      <c r="B4428" t="s">
        <v>3502</v>
      </c>
      <c r="C4428" t="s">
        <v>449</v>
      </c>
      <c r="D4428" s="10">
        <v>7</v>
      </c>
    </row>
    <row r="4429" spans="1:4" x14ac:dyDescent="0.25">
      <c r="A4429" t="s">
        <v>547</v>
      </c>
      <c r="B4429" t="s">
        <v>3502</v>
      </c>
      <c r="C4429" t="s">
        <v>428</v>
      </c>
      <c r="D4429" s="10">
        <v>7</v>
      </c>
    </row>
    <row r="4430" spans="1:4" x14ac:dyDescent="0.25">
      <c r="A4430" t="s">
        <v>547</v>
      </c>
      <c r="B4430" t="s">
        <v>3502</v>
      </c>
      <c r="C4430" t="s">
        <v>3509</v>
      </c>
      <c r="D4430" s="10">
        <v>7</v>
      </c>
    </row>
    <row r="4431" spans="1:4" x14ac:dyDescent="0.25">
      <c r="A4431" t="s">
        <v>3594</v>
      </c>
      <c r="B4431" t="s">
        <v>3595</v>
      </c>
      <c r="C4431" t="s">
        <v>676</v>
      </c>
      <c r="D4431" s="10">
        <v>7</v>
      </c>
    </row>
    <row r="4432" spans="1:4" x14ac:dyDescent="0.25">
      <c r="A4432" t="s">
        <v>3594</v>
      </c>
      <c r="B4432" t="s">
        <v>3595</v>
      </c>
      <c r="C4432" t="s">
        <v>4056</v>
      </c>
      <c r="D4432" s="10">
        <v>7</v>
      </c>
    </row>
    <row r="4433" spans="1:4" x14ac:dyDescent="0.25">
      <c r="A4433" t="s">
        <v>1747</v>
      </c>
      <c r="B4433" t="s">
        <v>3641</v>
      </c>
      <c r="C4433" t="s">
        <v>2173</v>
      </c>
      <c r="D4433" s="10">
        <v>7</v>
      </c>
    </row>
    <row r="4434" spans="1:4" x14ac:dyDescent="0.25">
      <c r="A4434" t="s">
        <v>1747</v>
      </c>
      <c r="B4434" t="s">
        <v>3641</v>
      </c>
      <c r="C4434" t="s">
        <v>8143</v>
      </c>
      <c r="D4434" s="10">
        <v>7</v>
      </c>
    </row>
    <row r="4435" spans="1:4" x14ac:dyDescent="0.25">
      <c r="A4435" t="s">
        <v>1747</v>
      </c>
      <c r="B4435" t="s">
        <v>3641</v>
      </c>
      <c r="C4435" t="s">
        <v>3509</v>
      </c>
      <c r="D4435" s="10">
        <v>7</v>
      </c>
    </row>
    <row r="4436" spans="1:4" x14ac:dyDescent="0.25">
      <c r="A4436" t="s">
        <v>842</v>
      </c>
      <c r="B4436" t="s">
        <v>3692</v>
      </c>
      <c r="C4436" t="s">
        <v>449</v>
      </c>
      <c r="D4436" s="10">
        <v>7</v>
      </c>
    </row>
    <row r="4437" spans="1:4" x14ac:dyDescent="0.25">
      <c r="A4437" t="s">
        <v>842</v>
      </c>
      <c r="B4437" t="s">
        <v>3692</v>
      </c>
      <c r="C4437" t="s">
        <v>676</v>
      </c>
      <c r="D4437" s="10">
        <v>7</v>
      </c>
    </row>
    <row r="4438" spans="1:4" x14ac:dyDescent="0.25">
      <c r="A4438" t="s">
        <v>842</v>
      </c>
      <c r="B4438" t="s">
        <v>3692</v>
      </c>
      <c r="C4438" t="s">
        <v>4161</v>
      </c>
      <c r="D4438" s="10">
        <v>7</v>
      </c>
    </row>
    <row r="4439" spans="1:4" x14ac:dyDescent="0.25">
      <c r="A4439" t="s">
        <v>352</v>
      </c>
      <c r="B4439" t="s">
        <v>3729</v>
      </c>
      <c r="C4439" t="s">
        <v>317</v>
      </c>
      <c r="D4439" s="10">
        <v>7</v>
      </c>
    </row>
    <row r="4440" spans="1:4" x14ac:dyDescent="0.25">
      <c r="A4440" t="s">
        <v>352</v>
      </c>
      <c r="B4440" t="s">
        <v>3729</v>
      </c>
      <c r="C4440" t="s">
        <v>676</v>
      </c>
      <c r="D4440" s="10">
        <v>7</v>
      </c>
    </row>
    <row r="4441" spans="1:4" x14ac:dyDescent="0.25">
      <c r="A4441" t="s">
        <v>352</v>
      </c>
      <c r="B4441" t="s">
        <v>3729</v>
      </c>
      <c r="C4441" t="s">
        <v>1165</v>
      </c>
      <c r="D4441" s="10">
        <v>7</v>
      </c>
    </row>
    <row r="4442" spans="1:4" x14ac:dyDescent="0.25">
      <c r="A4442" t="s">
        <v>352</v>
      </c>
      <c r="B4442" t="s">
        <v>3729</v>
      </c>
      <c r="C4442" t="s">
        <v>428</v>
      </c>
      <c r="D4442" s="10">
        <v>7</v>
      </c>
    </row>
    <row r="4443" spans="1:4" x14ac:dyDescent="0.25">
      <c r="A4443" t="s">
        <v>836</v>
      </c>
      <c r="B4443" t="s">
        <v>3809</v>
      </c>
      <c r="C4443" t="s">
        <v>676</v>
      </c>
      <c r="D4443" s="10">
        <v>7</v>
      </c>
    </row>
    <row r="4444" spans="1:4" x14ac:dyDescent="0.25">
      <c r="A4444" t="s">
        <v>836</v>
      </c>
      <c r="B4444" t="s">
        <v>3809</v>
      </c>
      <c r="C4444" t="s">
        <v>1165</v>
      </c>
      <c r="D4444" s="10">
        <v>7</v>
      </c>
    </row>
    <row r="4445" spans="1:4" x14ac:dyDescent="0.25">
      <c r="A4445" t="s">
        <v>836</v>
      </c>
      <c r="B4445" t="s">
        <v>3809</v>
      </c>
      <c r="C4445" t="s">
        <v>4056</v>
      </c>
      <c r="D4445" s="10">
        <v>7</v>
      </c>
    </row>
    <row r="4446" spans="1:4" x14ac:dyDescent="0.25">
      <c r="A4446" t="s">
        <v>836</v>
      </c>
      <c r="B4446" t="s">
        <v>3809</v>
      </c>
      <c r="C4446" t="s">
        <v>5888</v>
      </c>
      <c r="D4446" s="10">
        <v>7</v>
      </c>
    </row>
    <row r="4447" spans="1:4" x14ac:dyDescent="0.25">
      <c r="A4447" t="s">
        <v>836</v>
      </c>
      <c r="B4447" t="s">
        <v>3809</v>
      </c>
      <c r="C4447" t="s">
        <v>6665</v>
      </c>
      <c r="D4447" s="10">
        <v>7</v>
      </c>
    </row>
    <row r="4448" spans="1:4" x14ac:dyDescent="0.25">
      <c r="A4448" t="s">
        <v>3834</v>
      </c>
      <c r="B4448" t="s">
        <v>3835</v>
      </c>
      <c r="C4448" t="s">
        <v>449</v>
      </c>
      <c r="D4448" s="10">
        <v>7</v>
      </c>
    </row>
    <row r="4449" spans="1:4" x14ac:dyDescent="0.25">
      <c r="A4449" t="s">
        <v>3834</v>
      </c>
      <c r="B4449" t="s">
        <v>3835</v>
      </c>
      <c r="C4449" t="s">
        <v>8145</v>
      </c>
      <c r="D4449" s="10">
        <v>7</v>
      </c>
    </row>
    <row r="4450" spans="1:4" x14ac:dyDescent="0.25">
      <c r="A4450" t="s">
        <v>3834</v>
      </c>
      <c r="B4450" t="s">
        <v>3835</v>
      </c>
      <c r="C4450" t="s">
        <v>1165</v>
      </c>
      <c r="D4450" s="10">
        <v>7</v>
      </c>
    </row>
    <row r="4451" spans="1:4" x14ac:dyDescent="0.25">
      <c r="A4451" t="s">
        <v>3834</v>
      </c>
      <c r="B4451" t="s">
        <v>3835</v>
      </c>
      <c r="C4451" t="s">
        <v>3509</v>
      </c>
      <c r="D4451" s="10">
        <v>7</v>
      </c>
    </row>
    <row r="4452" spans="1:4" x14ac:dyDescent="0.25">
      <c r="A4452" t="s">
        <v>3838</v>
      </c>
      <c r="B4452" t="s">
        <v>3839</v>
      </c>
      <c r="C4452" t="s">
        <v>4512</v>
      </c>
      <c r="D4452" s="10">
        <v>7</v>
      </c>
    </row>
    <row r="4453" spans="1:4" x14ac:dyDescent="0.25">
      <c r="A4453" t="s">
        <v>3838</v>
      </c>
      <c r="B4453" t="s">
        <v>3839</v>
      </c>
      <c r="C4453" t="s">
        <v>1165</v>
      </c>
      <c r="D4453" s="10">
        <v>7</v>
      </c>
    </row>
    <row r="4454" spans="1:4" x14ac:dyDescent="0.25">
      <c r="A4454" t="s">
        <v>3840</v>
      </c>
      <c r="B4454" t="s">
        <v>3841</v>
      </c>
      <c r="C4454" t="s">
        <v>4512</v>
      </c>
      <c r="D4454" s="10">
        <v>7</v>
      </c>
    </row>
    <row r="4455" spans="1:4" x14ac:dyDescent="0.25">
      <c r="A4455" t="s">
        <v>3840</v>
      </c>
      <c r="B4455" t="s">
        <v>3841</v>
      </c>
      <c r="C4455" t="s">
        <v>1165</v>
      </c>
      <c r="D4455" s="10">
        <v>7</v>
      </c>
    </row>
    <row r="4456" spans="1:4" x14ac:dyDescent="0.25">
      <c r="A4456" t="s">
        <v>3840</v>
      </c>
      <c r="B4456" t="s">
        <v>3841</v>
      </c>
      <c r="C4456" t="s">
        <v>4056</v>
      </c>
      <c r="D4456" s="10">
        <v>7</v>
      </c>
    </row>
    <row r="4457" spans="1:4" x14ac:dyDescent="0.25">
      <c r="A4457" t="s">
        <v>3855</v>
      </c>
      <c r="B4457" t="s">
        <v>3856</v>
      </c>
      <c r="C4457" t="s">
        <v>4512</v>
      </c>
      <c r="D4457" s="10">
        <v>7</v>
      </c>
    </row>
    <row r="4458" spans="1:4" x14ac:dyDescent="0.25">
      <c r="A4458" t="s">
        <v>3855</v>
      </c>
      <c r="B4458" t="s">
        <v>3856</v>
      </c>
      <c r="C4458" t="s">
        <v>1165</v>
      </c>
      <c r="D4458" s="10">
        <v>7</v>
      </c>
    </row>
    <row r="4459" spans="1:4" x14ac:dyDescent="0.25">
      <c r="A4459" t="s">
        <v>3855</v>
      </c>
      <c r="B4459" t="s">
        <v>3856</v>
      </c>
      <c r="C4459" t="s">
        <v>8144</v>
      </c>
      <c r="D4459" s="10">
        <v>7</v>
      </c>
    </row>
    <row r="4460" spans="1:4" x14ac:dyDescent="0.25">
      <c r="A4460" t="s">
        <v>3891</v>
      </c>
      <c r="B4460" t="s">
        <v>3892</v>
      </c>
      <c r="C4460" t="s">
        <v>4512</v>
      </c>
      <c r="D4460" s="10">
        <v>7</v>
      </c>
    </row>
    <row r="4461" spans="1:4" x14ac:dyDescent="0.25">
      <c r="A4461" t="s">
        <v>3891</v>
      </c>
      <c r="B4461" t="s">
        <v>3892</v>
      </c>
      <c r="C4461" t="s">
        <v>1165</v>
      </c>
      <c r="D4461" s="10">
        <v>7</v>
      </c>
    </row>
    <row r="4462" spans="1:4" x14ac:dyDescent="0.25">
      <c r="A4462" t="s">
        <v>3891</v>
      </c>
      <c r="B4462" t="s">
        <v>3892</v>
      </c>
      <c r="C4462" t="s">
        <v>7682</v>
      </c>
      <c r="D4462" s="10">
        <v>7</v>
      </c>
    </row>
    <row r="4463" spans="1:4" x14ac:dyDescent="0.25">
      <c r="A4463" t="s">
        <v>505</v>
      </c>
      <c r="B4463" t="s">
        <v>3926</v>
      </c>
      <c r="C4463" t="s">
        <v>449</v>
      </c>
      <c r="D4463" s="10">
        <v>7</v>
      </c>
    </row>
    <row r="4464" spans="1:4" x14ac:dyDescent="0.25">
      <c r="A4464" t="s">
        <v>505</v>
      </c>
      <c r="B4464" t="s">
        <v>3926</v>
      </c>
      <c r="C4464" t="s">
        <v>317</v>
      </c>
      <c r="D4464" s="10">
        <v>7</v>
      </c>
    </row>
    <row r="4465" spans="1:4" x14ac:dyDescent="0.25">
      <c r="A4465" t="s">
        <v>505</v>
      </c>
      <c r="B4465" t="s">
        <v>3926</v>
      </c>
      <c r="C4465" t="s">
        <v>1165</v>
      </c>
      <c r="D4465" s="10">
        <v>7</v>
      </c>
    </row>
    <row r="4466" spans="1:4" x14ac:dyDescent="0.25">
      <c r="A4466" t="s">
        <v>505</v>
      </c>
      <c r="B4466" t="s">
        <v>3926</v>
      </c>
      <c r="C4466" t="s">
        <v>7682</v>
      </c>
      <c r="D4466" s="10">
        <v>7</v>
      </c>
    </row>
    <row r="4467" spans="1:4" x14ac:dyDescent="0.25">
      <c r="A4467" t="s">
        <v>505</v>
      </c>
      <c r="B4467" t="s">
        <v>3926</v>
      </c>
      <c r="C4467" t="s">
        <v>6665</v>
      </c>
      <c r="D4467" s="10">
        <v>7</v>
      </c>
    </row>
    <row r="4468" spans="1:4" x14ac:dyDescent="0.25">
      <c r="A4468" t="s">
        <v>675</v>
      </c>
      <c r="B4468" t="s">
        <v>3972</v>
      </c>
      <c r="C4468" t="s">
        <v>676</v>
      </c>
      <c r="D4468" s="10">
        <v>7</v>
      </c>
    </row>
    <row r="4469" spans="1:4" x14ac:dyDescent="0.25">
      <c r="A4469" t="s">
        <v>675</v>
      </c>
      <c r="B4469" t="s">
        <v>3972</v>
      </c>
      <c r="C4469" t="s">
        <v>8145</v>
      </c>
      <c r="D4469" s="10">
        <v>7</v>
      </c>
    </row>
    <row r="4470" spans="1:4" x14ac:dyDescent="0.25">
      <c r="A4470" t="s">
        <v>702</v>
      </c>
      <c r="B4470" t="s">
        <v>3979</v>
      </c>
      <c r="C4470" t="s">
        <v>676</v>
      </c>
      <c r="D4470" s="10">
        <v>7</v>
      </c>
    </row>
    <row r="4471" spans="1:4" x14ac:dyDescent="0.25">
      <c r="A4471" t="s">
        <v>3164</v>
      </c>
      <c r="B4471" t="s">
        <v>4032</v>
      </c>
      <c r="C4471" t="s">
        <v>4512</v>
      </c>
      <c r="D4471" s="10">
        <v>7</v>
      </c>
    </row>
    <row r="4472" spans="1:4" x14ac:dyDescent="0.25">
      <c r="A4472" t="s">
        <v>3164</v>
      </c>
      <c r="B4472" t="s">
        <v>4032</v>
      </c>
      <c r="C4472" t="s">
        <v>1165</v>
      </c>
      <c r="D4472" s="10">
        <v>7</v>
      </c>
    </row>
    <row r="4473" spans="1:4" x14ac:dyDescent="0.25">
      <c r="A4473" t="s">
        <v>3164</v>
      </c>
      <c r="B4473" t="s">
        <v>4032</v>
      </c>
      <c r="C4473" t="s">
        <v>6665</v>
      </c>
      <c r="D4473" s="10">
        <v>7</v>
      </c>
    </row>
    <row r="4474" spans="1:4" x14ac:dyDescent="0.25">
      <c r="A4474" t="s">
        <v>4226</v>
      </c>
      <c r="B4474" t="s">
        <v>4227</v>
      </c>
      <c r="C4474" t="s">
        <v>8143</v>
      </c>
      <c r="D4474" s="10">
        <v>7</v>
      </c>
    </row>
    <row r="4475" spans="1:4" x14ac:dyDescent="0.25">
      <c r="A4475" t="s">
        <v>4226</v>
      </c>
      <c r="B4475" t="s">
        <v>4227</v>
      </c>
      <c r="C4475" t="s">
        <v>4161</v>
      </c>
      <c r="D4475" s="10">
        <v>7</v>
      </c>
    </row>
    <row r="4476" spans="1:4" x14ac:dyDescent="0.25">
      <c r="A4476" t="s">
        <v>4226</v>
      </c>
      <c r="B4476" t="s">
        <v>4227</v>
      </c>
      <c r="C4476" t="s">
        <v>3509</v>
      </c>
      <c r="D4476" s="10">
        <v>7</v>
      </c>
    </row>
    <row r="4477" spans="1:4" x14ac:dyDescent="0.25">
      <c r="A4477" t="s">
        <v>1802</v>
      </c>
      <c r="B4477" t="s">
        <v>4246</v>
      </c>
      <c r="C4477" t="s">
        <v>8145</v>
      </c>
      <c r="D4477" s="10">
        <v>7</v>
      </c>
    </row>
    <row r="4478" spans="1:4" x14ac:dyDescent="0.25">
      <c r="A4478" t="s">
        <v>1802</v>
      </c>
      <c r="B4478" t="s">
        <v>4246</v>
      </c>
      <c r="C4478" t="s">
        <v>1165</v>
      </c>
      <c r="D4478" s="10">
        <v>7</v>
      </c>
    </row>
    <row r="4479" spans="1:4" x14ac:dyDescent="0.25">
      <c r="A4479" t="s">
        <v>1802</v>
      </c>
      <c r="B4479" t="s">
        <v>4246</v>
      </c>
      <c r="C4479" t="s">
        <v>8143</v>
      </c>
      <c r="D4479" s="10">
        <v>7</v>
      </c>
    </row>
    <row r="4480" spans="1:4" x14ac:dyDescent="0.25">
      <c r="A4480" t="s">
        <v>1802</v>
      </c>
      <c r="B4480" t="s">
        <v>4246</v>
      </c>
      <c r="C4480" t="s">
        <v>3509</v>
      </c>
      <c r="D4480" s="10">
        <v>7</v>
      </c>
    </row>
    <row r="4481" spans="1:4" x14ac:dyDescent="0.25">
      <c r="A4481" t="s">
        <v>4347</v>
      </c>
      <c r="B4481" t="s">
        <v>4348</v>
      </c>
      <c r="C4481" t="s">
        <v>1165</v>
      </c>
      <c r="D4481" s="10">
        <v>7</v>
      </c>
    </row>
    <row r="4482" spans="1:4" x14ac:dyDescent="0.25">
      <c r="A4482" t="s">
        <v>4347</v>
      </c>
      <c r="B4482" t="s">
        <v>4348</v>
      </c>
      <c r="C4482" t="s">
        <v>2173</v>
      </c>
      <c r="D4482" s="10">
        <v>7</v>
      </c>
    </row>
    <row r="4483" spans="1:4" x14ac:dyDescent="0.25">
      <c r="A4483" t="s">
        <v>4347</v>
      </c>
      <c r="B4483" t="s">
        <v>4348</v>
      </c>
      <c r="C4483" t="s">
        <v>4161</v>
      </c>
      <c r="D4483" s="10">
        <v>7</v>
      </c>
    </row>
    <row r="4484" spans="1:4" x14ac:dyDescent="0.25">
      <c r="A4484" t="s">
        <v>4401</v>
      </c>
      <c r="B4484" t="s">
        <v>4402</v>
      </c>
      <c r="C4484" t="s">
        <v>1165</v>
      </c>
      <c r="D4484" s="10">
        <v>7</v>
      </c>
    </row>
    <row r="4485" spans="1:4" x14ac:dyDescent="0.25">
      <c r="A4485" t="s">
        <v>4401</v>
      </c>
      <c r="B4485" t="s">
        <v>4402</v>
      </c>
      <c r="C4485" t="s">
        <v>6665</v>
      </c>
      <c r="D4485" s="10">
        <v>7</v>
      </c>
    </row>
    <row r="4486" spans="1:4" x14ac:dyDescent="0.25">
      <c r="A4486" t="s">
        <v>4424</v>
      </c>
      <c r="B4486" t="s">
        <v>4425</v>
      </c>
      <c r="C4486" t="s">
        <v>1165</v>
      </c>
      <c r="D4486" s="10">
        <v>7</v>
      </c>
    </row>
    <row r="4487" spans="1:4" x14ac:dyDescent="0.25">
      <c r="A4487" t="s">
        <v>4424</v>
      </c>
      <c r="B4487" t="s">
        <v>4425</v>
      </c>
      <c r="C4487" t="s">
        <v>4056</v>
      </c>
      <c r="D4487" s="10">
        <v>7</v>
      </c>
    </row>
    <row r="4488" spans="1:4" x14ac:dyDescent="0.25">
      <c r="A4488" t="s">
        <v>3366</v>
      </c>
      <c r="B4488" t="s">
        <v>4473</v>
      </c>
      <c r="C4488" t="s">
        <v>1165</v>
      </c>
      <c r="D4488" s="10">
        <v>7</v>
      </c>
    </row>
    <row r="4489" spans="1:4" x14ac:dyDescent="0.25">
      <c r="A4489" t="s">
        <v>3366</v>
      </c>
      <c r="B4489" t="s">
        <v>4473</v>
      </c>
      <c r="C4489" t="s">
        <v>3509</v>
      </c>
      <c r="D4489" s="10">
        <v>7</v>
      </c>
    </row>
    <row r="4490" spans="1:4" x14ac:dyDescent="0.25">
      <c r="A4490" t="s">
        <v>4573</v>
      </c>
      <c r="B4490" t="s">
        <v>4574</v>
      </c>
      <c r="C4490" t="s">
        <v>1165</v>
      </c>
      <c r="D4490" s="10">
        <v>7</v>
      </c>
    </row>
    <row r="4491" spans="1:4" x14ac:dyDescent="0.25">
      <c r="A4491" t="s">
        <v>4573</v>
      </c>
      <c r="B4491" t="s">
        <v>4574</v>
      </c>
      <c r="C4491" t="s">
        <v>7682</v>
      </c>
      <c r="D4491" s="10">
        <v>7</v>
      </c>
    </row>
    <row r="4492" spans="1:4" x14ac:dyDescent="0.25">
      <c r="A4492" t="s">
        <v>821</v>
      </c>
      <c r="B4492" t="s">
        <v>4600</v>
      </c>
      <c r="C4492" t="s">
        <v>676</v>
      </c>
      <c r="D4492" s="10">
        <v>7</v>
      </c>
    </row>
    <row r="4493" spans="1:4" x14ac:dyDescent="0.25">
      <c r="A4493" t="s">
        <v>821</v>
      </c>
      <c r="B4493" t="s">
        <v>4600</v>
      </c>
      <c r="C4493" t="s">
        <v>1165</v>
      </c>
      <c r="D4493" s="10">
        <v>7</v>
      </c>
    </row>
    <row r="4494" spans="1:4" x14ac:dyDescent="0.25">
      <c r="A4494" t="s">
        <v>821</v>
      </c>
      <c r="B4494" t="s">
        <v>4600</v>
      </c>
      <c r="C4494" t="s">
        <v>8146</v>
      </c>
      <c r="D4494" s="10">
        <v>7</v>
      </c>
    </row>
    <row r="4495" spans="1:4" x14ac:dyDescent="0.25">
      <c r="A4495" t="s">
        <v>4744</v>
      </c>
      <c r="B4495" t="s">
        <v>4745</v>
      </c>
      <c r="C4495" t="s">
        <v>676</v>
      </c>
      <c r="D4495" s="10">
        <v>7</v>
      </c>
    </row>
    <row r="4496" spans="1:4" x14ac:dyDescent="0.25">
      <c r="A4496" t="s">
        <v>4744</v>
      </c>
      <c r="B4496" t="s">
        <v>4745</v>
      </c>
      <c r="C4496" t="s">
        <v>1165</v>
      </c>
      <c r="D4496" s="10">
        <v>7</v>
      </c>
    </row>
    <row r="4497" spans="1:4" x14ac:dyDescent="0.25">
      <c r="A4497" t="s">
        <v>4744</v>
      </c>
      <c r="B4497" t="s">
        <v>4745</v>
      </c>
      <c r="C4497" t="s">
        <v>6133</v>
      </c>
      <c r="D4497" s="10">
        <v>7</v>
      </c>
    </row>
    <row r="4498" spans="1:4" x14ac:dyDescent="0.25">
      <c r="A4498" t="s">
        <v>4744</v>
      </c>
      <c r="B4498" t="s">
        <v>4745</v>
      </c>
      <c r="C4498" t="s">
        <v>8144</v>
      </c>
      <c r="D4498" s="10">
        <v>7</v>
      </c>
    </row>
    <row r="4499" spans="1:4" x14ac:dyDescent="0.25">
      <c r="A4499" t="s">
        <v>588</v>
      </c>
      <c r="B4499" t="s">
        <v>4748</v>
      </c>
      <c r="C4499" t="s">
        <v>676</v>
      </c>
      <c r="D4499" s="10">
        <v>7</v>
      </c>
    </row>
    <row r="4500" spans="1:4" x14ac:dyDescent="0.25">
      <c r="A4500" t="s">
        <v>956</v>
      </c>
      <c r="B4500" t="s">
        <v>4774</v>
      </c>
      <c r="C4500" t="s">
        <v>317</v>
      </c>
      <c r="D4500" s="10">
        <v>7</v>
      </c>
    </row>
    <row r="4501" spans="1:4" x14ac:dyDescent="0.25">
      <c r="A4501" t="s">
        <v>956</v>
      </c>
      <c r="B4501" t="s">
        <v>4774</v>
      </c>
      <c r="C4501" t="s">
        <v>676</v>
      </c>
      <c r="D4501" s="10">
        <v>7</v>
      </c>
    </row>
    <row r="4502" spans="1:4" x14ac:dyDescent="0.25">
      <c r="A4502" t="s">
        <v>956</v>
      </c>
      <c r="B4502" t="s">
        <v>4774</v>
      </c>
      <c r="C4502" t="s">
        <v>428</v>
      </c>
      <c r="D4502" s="10">
        <v>7</v>
      </c>
    </row>
    <row r="4503" spans="1:4" x14ac:dyDescent="0.25">
      <c r="A4503" t="s">
        <v>956</v>
      </c>
      <c r="B4503" t="s">
        <v>4774</v>
      </c>
      <c r="C4503" t="s">
        <v>4161</v>
      </c>
      <c r="D4503" s="10">
        <v>7</v>
      </c>
    </row>
    <row r="4504" spans="1:4" x14ac:dyDescent="0.25">
      <c r="A4504" t="s">
        <v>1505</v>
      </c>
      <c r="B4504" t="s">
        <v>4800</v>
      </c>
      <c r="C4504" t="s">
        <v>2173</v>
      </c>
      <c r="D4504" s="10">
        <v>7</v>
      </c>
    </row>
    <row r="4505" spans="1:4" x14ac:dyDescent="0.25">
      <c r="A4505" t="s">
        <v>1505</v>
      </c>
      <c r="B4505" t="s">
        <v>4800</v>
      </c>
      <c r="C4505" t="s">
        <v>8143</v>
      </c>
      <c r="D4505" s="10">
        <v>7</v>
      </c>
    </row>
    <row r="4506" spans="1:4" x14ac:dyDescent="0.25">
      <c r="A4506" t="s">
        <v>1505</v>
      </c>
      <c r="B4506" t="s">
        <v>4800</v>
      </c>
      <c r="C4506" t="s">
        <v>3509</v>
      </c>
      <c r="D4506" s="10">
        <v>7</v>
      </c>
    </row>
    <row r="4507" spans="1:4" x14ac:dyDescent="0.25">
      <c r="A4507" t="s">
        <v>4779</v>
      </c>
      <c r="B4507" t="s">
        <v>4803</v>
      </c>
      <c r="C4507" t="s">
        <v>1165</v>
      </c>
      <c r="D4507" s="10">
        <v>7</v>
      </c>
    </row>
    <row r="4508" spans="1:4" x14ac:dyDescent="0.25">
      <c r="A4508" t="s">
        <v>4779</v>
      </c>
      <c r="B4508" t="s">
        <v>4803</v>
      </c>
      <c r="C4508" t="s">
        <v>3509</v>
      </c>
      <c r="D4508" s="10">
        <v>7</v>
      </c>
    </row>
    <row r="4509" spans="1:4" x14ac:dyDescent="0.25">
      <c r="A4509" t="s">
        <v>1546</v>
      </c>
      <c r="B4509" t="s">
        <v>4815</v>
      </c>
      <c r="C4509" t="s">
        <v>449</v>
      </c>
      <c r="D4509" s="10">
        <v>7</v>
      </c>
    </row>
    <row r="4510" spans="1:4" x14ac:dyDescent="0.25">
      <c r="A4510" t="s">
        <v>1546</v>
      </c>
      <c r="B4510" t="s">
        <v>4815</v>
      </c>
      <c r="C4510" t="s">
        <v>8145</v>
      </c>
      <c r="D4510" s="10">
        <v>7</v>
      </c>
    </row>
    <row r="4511" spans="1:4" x14ac:dyDescent="0.25">
      <c r="A4511" t="s">
        <v>1546</v>
      </c>
      <c r="B4511" t="s">
        <v>4815</v>
      </c>
      <c r="C4511" t="s">
        <v>3509</v>
      </c>
      <c r="D4511" s="10">
        <v>7</v>
      </c>
    </row>
    <row r="4512" spans="1:4" x14ac:dyDescent="0.25">
      <c r="A4512" t="s">
        <v>1816</v>
      </c>
      <c r="B4512" t="s">
        <v>4822</v>
      </c>
      <c r="C4512" t="s">
        <v>4512</v>
      </c>
      <c r="D4512" s="10">
        <v>7</v>
      </c>
    </row>
    <row r="4513" spans="1:4" x14ac:dyDescent="0.25">
      <c r="A4513" t="s">
        <v>1816</v>
      </c>
      <c r="B4513" t="s">
        <v>4822</v>
      </c>
      <c r="C4513" t="s">
        <v>1165</v>
      </c>
      <c r="D4513" s="10">
        <v>7</v>
      </c>
    </row>
    <row r="4514" spans="1:4" x14ac:dyDescent="0.25">
      <c r="A4514" t="s">
        <v>1816</v>
      </c>
      <c r="B4514" t="s">
        <v>4822</v>
      </c>
      <c r="C4514" t="s">
        <v>6665</v>
      </c>
      <c r="D4514" s="10">
        <v>7</v>
      </c>
    </row>
    <row r="4515" spans="1:4" x14ac:dyDescent="0.25">
      <c r="A4515" t="s">
        <v>4833</v>
      </c>
      <c r="B4515" t="s">
        <v>4834</v>
      </c>
      <c r="C4515" t="s">
        <v>4512</v>
      </c>
      <c r="D4515" s="10">
        <v>7</v>
      </c>
    </row>
    <row r="4516" spans="1:4" x14ac:dyDescent="0.25">
      <c r="A4516" t="s">
        <v>4833</v>
      </c>
      <c r="B4516" t="s">
        <v>4834</v>
      </c>
      <c r="C4516" t="s">
        <v>1165</v>
      </c>
      <c r="D4516" s="10">
        <v>7</v>
      </c>
    </row>
    <row r="4517" spans="1:4" x14ac:dyDescent="0.25">
      <c r="A4517" t="s">
        <v>4833</v>
      </c>
      <c r="B4517" t="s">
        <v>4834</v>
      </c>
      <c r="C4517" t="s">
        <v>4056</v>
      </c>
      <c r="D4517" s="10">
        <v>7</v>
      </c>
    </row>
    <row r="4518" spans="1:4" x14ac:dyDescent="0.25">
      <c r="A4518" t="s">
        <v>4848</v>
      </c>
      <c r="B4518" t="s">
        <v>4849</v>
      </c>
      <c r="C4518" t="s">
        <v>1165</v>
      </c>
      <c r="D4518" s="10">
        <v>7</v>
      </c>
    </row>
    <row r="4519" spans="1:4" x14ac:dyDescent="0.25">
      <c r="A4519" t="s">
        <v>2333</v>
      </c>
      <c r="B4519" t="s">
        <v>1820</v>
      </c>
      <c r="C4519" t="s">
        <v>676</v>
      </c>
      <c r="D4519" s="10">
        <v>7</v>
      </c>
    </row>
    <row r="4520" spans="1:4" x14ac:dyDescent="0.25">
      <c r="A4520" t="s">
        <v>2333</v>
      </c>
      <c r="B4520" t="s">
        <v>1820</v>
      </c>
      <c r="C4520" t="s">
        <v>1165</v>
      </c>
      <c r="D4520" s="10">
        <v>7</v>
      </c>
    </row>
    <row r="4521" spans="1:4" x14ac:dyDescent="0.25">
      <c r="A4521" t="s">
        <v>2333</v>
      </c>
      <c r="B4521" t="s">
        <v>1820</v>
      </c>
      <c r="C4521" t="s">
        <v>2173</v>
      </c>
      <c r="D4521" s="10">
        <v>7</v>
      </c>
    </row>
    <row r="4522" spans="1:4" x14ac:dyDescent="0.25">
      <c r="A4522" t="s">
        <v>2333</v>
      </c>
      <c r="B4522" t="s">
        <v>1820</v>
      </c>
      <c r="C4522" t="s">
        <v>4161</v>
      </c>
      <c r="D4522" s="10">
        <v>7</v>
      </c>
    </row>
    <row r="4523" spans="1:4" x14ac:dyDescent="0.25">
      <c r="A4523" t="s">
        <v>4855</v>
      </c>
      <c r="B4523" t="s">
        <v>4856</v>
      </c>
      <c r="C4523" t="s">
        <v>676</v>
      </c>
      <c r="D4523" s="10">
        <v>7</v>
      </c>
    </row>
    <row r="4524" spans="1:4" x14ac:dyDescent="0.25">
      <c r="A4524" t="s">
        <v>4855</v>
      </c>
      <c r="B4524" t="s">
        <v>4856</v>
      </c>
      <c r="C4524" t="s">
        <v>1165</v>
      </c>
      <c r="D4524" s="10">
        <v>7</v>
      </c>
    </row>
    <row r="4525" spans="1:4" x14ac:dyDescent="0.25">
      <c r="A4525" t="s">
        <v>4855</v>
      </c>
      <c r="B4525" t="s">
        <v>4856</v>
      </c>
      <c r="C4525" t="s">
        <v>6665</v>
      </c>
      <c r="D4525" s="10">
        <v>7</v>
      </c>
    </row>
    <row r="4526" spans="1:4" x14ac:dyDescent="0.25">
      <c r="A4526" t="s">
        <v>155</v>
      </c>
      <c r="B4526" t="s">
        <v>5019</v>
      </c>
      <c r="C4526" t="s">
        <v>1165</v>
      </c>
      <c r="D4526" s="10">
        <v>7</v>
      </c>
    </row>
    <row r="4527" spans="1:4" x14ac:dyDescent="0.25">
      <c r="A4527" t="s">
        <v>155</v>
      </c>
      <c r="B4527" t="s">
        <v>5019</v>
      </c>
      <c r="C4527" t="s">
        <v>8144</v>
      </c>
      <c r="D4527" s="10">
        <v>7</v>
      </c>
    </row>
    <row r="4528" spans="1:4" x14ac:dyDescent="0.25">
      <c r="A4528" t="s">
        <v>751</v>
      </c>
      <c r="B4528" t="s">
        <v>5024</v>
      </c>
      <c r="C4528" t="s">
        <v>676</v>
      </c>
      <c r="D4528" s="10">
        <v>7</v>
      </c>
    </row>
    <row r="4529" spans="1:4" x14ac:dyDescent="0.25">
      <c r="A4529" t="s">
        <v>751</v>
      </c>
      <c r="B4529" t="s">
        <v>5024</v>
      </c>
      <c r="C4529" t="s">
        <v>8144</v>
      </c>
      <c r="D4529" s="10">
        <v>7</v>
      </c>
    </row>
    <row r="4530" spans="1:4" x14ac:dyDescent="0.25">
      <c r="A4530" t="s">
        <v>4952</v>
      </c>
      <c r="B4530" t="s">
        <v>5099</v>
      </c>
      <c r="C4530" t="s">
        <v>4512</v>
      </c>
      <c r="D4530" s="10">
        <v>7</v>
      </c>
    </row>
    <row r="4531" spans="1:4" x14ac:dyDescent="0.25">
      <c r="A4531" t="s">
        <v>4952</v>
      </c>
      <c r="B4531" t="s">
        <v>5099</v>
      </c>
      <c r="C4531" t="s">
        <v>1165</v>
      </c>
      <c r="D4531" s="10">
        <v>7</v>
      </c>
    </row>
    <row r="4532" spans="1:4" x14ac:dyDescent="0.25">
      <c r="A4532" t="s">
        <v>5105</v>
      </c>
      <c r="B4532" t="s">
        <v>5106</v>
      </c>
      <c r="C4532" t="s">
        <v>317</v>
      </c>
      <c r="D4532" s="10">
        <v>7</v>
      </c>
    </row>
    <row r="4533" spans="1:4" x14ac:dyDescent="0.25">
      <c r="A4533" t="s">
        <v>5105</v>
      </c>
      <c r="B4533" t="s">
        <v>5106</v>
      </c>
      <c r="C4533" t="s">
        <v>1165</v>
      </c>
      <c r="D4533" s="10">
        <v>7</v>
      </c>
    </row>
    <row r="4534" spans="1:4" x14ac:dyDescent="0.25">
      <c r="A4534" t="s">
        <v>83</v>
      </c>
      <c r="B4534" t="s">
        <v>5113</v>
      </c>
      <c r="C4534" t="s">
        <v>4512</v>
      </c>
      <c r="D4534" s="10">
        <v>7</v>
      </c>
    </row>
    <row r="4535" spans="1:4" x14ac:dyDescent="0.25">
      <c r="A4535" t="s">
        <v>83</v>
      </c>
      <c r="B4535" t="s">
        <v>5113</v>
      </c>
      <c r="C4535" t="s">
        <v>8145</v>
      </c>
      <c r="D4535" s="10">
        <v>7</v>
      </c>
    </row>
    <row r="4536" spans="1:4" x14ac:dyDescent="0.25">
      <c r="A4536" t="s">
        <v>83</v>
      </c>
      <c r="B4536" t="s">
        <v>5113</v>
      </c>
      <c r="C4536" t="s">
        <v>1165</v>
      </c>
      <c r="D4536" s="10">
        <v>7</v>
      </c>
    </row>
    <row r="4537" spans="1:4" x14ac:dyDescent="0.25">
      <c r="A4537" t="s">
        <v>83</v>
      </c>
      <c r="B4537" t="s">
        <v>5113</v>
      </c>
      <c r="C4537" t="s">
        <v>6665</v>
      </c>
      <c r="D4537" s="10">
        <v>7</v>
      </c>
    </row>
    <row r="4538" spans="1:4" x14ac:dyDescent="0.25">
      <c r="A4538" t="s">
        <v>5154</v>
      </c>
      <c r="B4538" t="s">
        <v>5155</v>
      </c>
      <c r="C4538" t="s">
        <v>1165</v>
      </c>
      <c r="D4538" s="10">
        <v>7</v>
      </c>
    </row>
    <row r="4539" spans="1:4" x14ac:dyDescent="0.25">
      <c r="A4539" t="s">
        <v>5154</v>
      </c>
      <c r="B4539" t="s">
        <v>5155</v>
      </c>
      <c r="C4539" t="s">
        <v>6665</v>
      </c>
      <c r="D4539" s="10">
        <v>7</v>
      </c>
    </row>
    <row r="4540" spans="1:4" x14ac:dyDescent="0.25">
      <c r="A4540" t="s">
        <v>5216</v>
      </c>
      <c r="B4540" t="s">
        <v>5217</v>
      </c>
      <c r="C4540" t="s">
        <v>1165</v>
      </c>
      <c r="D4540" s="10">
        <v>7</v>
      </c>
    </row>
    <row r="4541" spans="1:4" x14ac:dyDescent="0.25">
      <c r="A4541" t="s">
        <v>5261</v>
      </c>
      <c r="B4541" t="s">
        <v>5262</v>
      </c>
      <c r="C4541" t="s">
        <v>1165</v>
      </c>
      <c r="D4541" s="10">
        <v>7</v>
      </c>
    </row>
    <row r="4542" spans="1:4" x14ac:dyDescent="0.25">
      <c r="A4542" t="s">
        <v>5261</v>
      </c>
      <c r="B4542" t="s">
        <v>5262</v>
      </c>
      <c r="C4542" t="s">
        <v>6665</v>
      </c>
      <c r="D4542" s="10">
        <v>7</v>
      </c>
    </row>
    <row r="4543" spans="1:4" x14ac:dyDescent="0.25">
      <c r="A4543" t="s">
        <v>1936</v>
      </c>
      <c r="B4543" t="s">
        <v>5309</v>
      </c>
      <c r="C4543" t="s">
        <v>449</v>
      </c>
      <c r="D4543" s="10">
        <v>7</v>
      </c>
    </row>
    <row r="4544" spans="1:4" x14ac:dyDescent="0.25">
      <c r="A4544" t="s">
        <v>1936</v>
      </c>
      <c r="B4544" t="s">
        <v>5309</v>
      </c>
      <c r="C4544" t="s">
        <v>317</v>
      </c>
      <c r="D4544" s="10">
        <v>7</v>
      </c>
    </row>
    <row r="4545" spans="1:4" x14ac:dyDescent="0.25">
      <c r="A4545" t="s">
        <v>1936</v>
      </c>
      <c r="B4545" t="s">
        <v>5309</v>
      </c>
      <c r="C4545" t="s">
        <v>3509</v>
      </c>
      <c r="D4545" s="10">
        <v>7</v>
      </c>
    </row>
    <row r="4546" spans="1:4" x14ac:dyDescent="0.25">
      <c r="A4546" t="s">
        <v>1486</v>
      </c>
      <c r="B4546" t="s">
        <v>5321</v>
      </c>
      <c r="C4546" t="s">
        <v>1165</v>
      </c>
      <c r="D4546" s="10">
        <v>7</v>
      </c>
    </row>
    <row r="4547" spans="1:4" x14ac:dyDescent="0.25">
      <c r="A4547" t="s">
        <v>1486</v>
      </c>
      <c r="B4547" t="s">
        <v>5321</v>
      </c>
      <c r="C4547" t="s">
        <v>3509</v>
      </c>
      <c r="D4547" s="10">
        <v>7</v>
      </c>
    </row>
    <row r="4548" spans="1:4" x14ac:dyDescent="0.25">
      <c r="A4548" t="s">
        <v>5322</v>
      </c>
      <c r="B4548" t="s">
        <v>5323</v>
      </c>
      <c r="C4548" t="s">
        <v>8145</v>
      </c>
      <c r="D4548" s="10">
        <v>7</v>
      </c>
    </row>
    <row r="4549" spans="1:4" x14ac:dyDescent="0.25">
      <c r="A4549" t="s">
        <v>5322</v>
      </c>
      <c r="B4549" t="s">
        <v>5323</v>
      </c>
      <c r="C4549" t="s">
        <v>1165</v>
      </c>
      <c r="D4549" s="10">
        <v>7</v>
      </c>
    </row>
    <row r="4550" spans="1:4" x14ac:dyDescent="0.25">
      <c r="A4550" t="s">
        <v>5322</v>
      </c>
      <c r="B4550" t="s">
        <v>5323</v>
      </c>
      <c r="C4550" t="s">
        <v>3509</v>
      </c>
      <c r="D4550" s="10">
        <v>7</v>
      </c>
    </row>
    <row r="4551" spans="1:4" x14ac:dyDescent="0.25">
      <c r="A4551" t="s">
        <v>2067</v>
      </c>
      <c r="B4551" t="s">
        <v>5335</v>
      </c>
      <c r="C4551" t="s">
        <v>676</v>
      </c>
      <c r="D4551" s="10">
        <v>7</v>
      </c>
    </row>
    <row r="4552" spans="1:4" x14ac:dyDescent="0.25">
      <c r="A4552" t="s">
        <v>2067</v>
      </c>
      <c r="B4552" t="s">
        <v>5335</v>
      </c>
      <c r="C4552" t="s">
        <v>1165</v>
      </c>
      <c r="D4552" s="10">
        <v>7</v>
      </c>
    </row>
    <row r="4553" spans="1:4" x14ac:dyDescent="0.25">
      <c r="A4553" t="s">
        <v>3840</v>
      </c>
      <c r="B4553" t="s">
        <v>5344</v>
      </c>
      <c r="C4553" t="s">
        <v>1165</v>
      </c>
      <c r="D4553" s="10">
        <v>7</v>
      </c>
    </row>
    <row r="4554" spans="1:4" x14ac:dyDescent="0.25">
      <c r="A4554" t="s">
        <v>3840</v>
      </c>
      <c r="B4554" t="s">
        <v>5344</v>
      </c>
      <c r="C4554" t="s">
        <v>4056</v>
      </c>
      <c r="D4554" s="10">
        <v>7</v>
      </c>
    </row>
    <row r="4555" spans="1:4" x14ac:dyDescent="0.25">
      <c r="A4555" t="s">
        <v>4845</v>
      </c>
      <c r="B4555" t="s">
        <v>5403</v>
      </c>
      <c r="C4555" t="s">
        <v>4512</v>
      </c>
      <c r="D4555" s="10">
        <v>7</v>
      </c>
    </row>
    <row r="4556" spans="1:4" x14ac:dyDescent="0.25">
      <c r="A4556" t="s">
        <v>4845</v>
      </c>
      <c r="B4556" t="s">
        <v>5403</v>
      </c>
      <c r="C4556" t="s">
        <v>1165</v>
      </c>
      <c r="D4556" s="10">
        <v>7</v>
      </c>
    </row>
    <row r="4557" spans="1:4" x14ac:dyDescent="0.25">
      <c r="A4557" t="s">
        <v>4845</v>
      </c>
      <c r="B4557" t="s">
        <v>5403</v>
      </c>
      <c r="C4557" t="s">
        <v>6665</v>
      </c>
      <c r="D4557" s="10">
        <v>7</v>
      </c>
    </row>
    <row r="4558" spans="1:4" x14ac:dyDescent="0.25">
      <c r="A4558" t="s">
        <v>1767</v>
      </c>
      <c r="B4558" t="s">
        <v>1768</v>
      </c>
      <c r="C4558" t="s">
        <v>1165</v>
      </c>
      <c r="D4558" s="10">
        <v>7</v>
      </c>
    </row>
    <row r="4559" spans="1:4" x14ac:dyDescent="0.25">
      <c r="A4559" t="s">
        <v>1767</v>
      </c>
      <c r="B4559" t="s">
        <v>1768</v>
      </c>
      <c r="C4559" t="s">
        <v>3509</v>
      </c>
      <c r="D4559" s="10">
        <v>7</v>
      </c>
    </row>
    <row r="4560" spans="1:4" x14ac:dyDescent="0.25">
      <c r="A4560" t="s">
        <v>5464</v>
      </c>
      <c r="B4560" t="s">
        <v>5465</v>
      </c>
      <c r="C4560" t="s">
        <v>449</v>
      </c>
      <c r="D4560" s="10">
        <v>7</v>
      </c>
    </row>
    <row r="4561" spans="1:4" x14ac:dyDescent="0.25">
      <c r="A4561" t="s">
        <v>5464</v>
      </c>
      <c r="B4561" t="s">
        <v>5465</v>
      </c>
      <c r="C4561" t="s">
        <v>676</v>
      </c>
      <c r="D4561" s="10">
        <v>7</v>
      </c>
    </row>
    <row r="4562" spans="1:4" x14ac:dyDescent="0.25">
      <c r="A4562" t="s">
        <v>5464</v>
      </c>
      <c r="B4562" t="s">
        <v>5465</v>
      </c>
      <c r="C4562" t="s">
        <v>8145</v>
      </c>
      <c r="D4562" s="10">
        <v>7</v>
      </c>
    </row>
    <row r="4563" spans="1:4" x14ac:dyDescent="0.25">
      <c r="A4563" t="s">
        <v>5464</v>
      </c>
      <c r="B4563" t="s">
        <v>5465</v>
      </c>
      <c r="C4563" t="s">
        <v>3509</v>
      </c>
      <c r="D4563" s="10">
        <v>7</v>
      </c>
    </row>
    <row r="4564" spans="1:4" x14ac:dyDescent="0.25">
      <c r="A4564" t="s">
        <v>4341</v>
      </c>
      <c r="B4564" t="s">
        <v>5584</v>
      </c>
      <c r="C4564" t="s">
        <v>2173</v>
      </c>
      <c r="D4564" s="10">
        <v>7</v>
      </c>
    </row>
    <row r="4565" spans="1:4" x14ac:dyDescent="0.25">
      <c r="A4565" t="s">
        <v>4341</v>
      </c>
      <c r="B4565" t="s">
        <v>5584</v>
      </c>
      <c r="C4565" t="s">
        <v>3509</v>
      </c>
      <c r="D4565" s="10">
        <v>7</v>
      </c>
    </row>
    <row r="4566" spans="1:4" x14ac:dyDescent="0.25">
      <c r="A4566" t="s">
        <v>1380</v>
      </c>
      <c r="B4566" t="s">
        <v>5601</v>
      </c>
      <c r="C4566" t="s">
        <v>1165</v>
      </c>
      <c r="D4566" s="10">
        <v>7</v>
      </c>
    </row>
    <row r="4567" spans="1:4" x14ac:dyDescent="0.25">
      <c r="A4567" t="s">
        <v>1380</v>
      </c>
      <c r="B4567" t="s">
        <v>5601</v>
      </c>
      <c r="C4567" t="s">
        <v>6133</v>
      </c>
      <c r="D4567" s="10">
        <v>7</v>
      </c>
    </row>
    <row r="4568" spans="1:4" x14ac:dyDescent="0.25">
      <c r="A4568" t="s">
        <v>1380</v>
      </c>
      <c r="B4568" t="s">
        <v>5601</v>
      </c>
      <c r="C4568" t="s">
        <v>8144</v>
      </c>
      <c r="D4568" s="10">
        <v>7</v>
      </c>
    </row>
    <row r="4569" spans="1:4" x14ac:dyDescent="0.25">
      <c r="A4569" t="s">
        <v>2409</v>
      </c>
      <c r="B4569" t="s">
        <v>5626</v>
      </c>
      <c r="C4569" t="s">
        <v>676</v>
      </c>
      <c r="D4569" s="10">
        <v>7</v>
      </c>
    </row>
    <row r="4570" spans="1:4" x14ac:dyDescent="0.25">
      <c r="A4570" t="s">
        <v>2409</v>
      </c>
      <c r="B4570" t="s">
        <v>5626</v>
      </c>
      <c r="C4570" t="s">
        <v>1165</v>
      </c>
      <c r="D4570" s="10">
        <v>7</v>
      </c>
    </row>
    <row r="4571" spans="1:4" x14ac:dyDescent="0.25">
      <c r="A4571" t="s">
        <v>2311</v>
      </c>
      <c r="B4571" t="s">
        <v>5661</v>
      </c>
      <c r="C4571" t="s">
        <v>676</v>
      </c>
      <c r="D4571" s="10">
        <v>7</v>
      </c>
    </row>
    <row r="4572" spans="1:4" x14ac:dyDescent="0.25">
      <c r="A4572" t="s">
        <v>2311</v>
      </c>
      <c r="B4572" t="s">
        <v>5661</v>
      </c>
      <c r="C4572" t="s">
        <v>428</v>
      </c>
      <c r="D4572" s="10">
        <v>7</v>
      </c>
    </row>
    <row r="4573" spans="1:4" x14ac:dyDescent="0.25">
      <c r="A4573" t="s">
        <v>2311</v>
      </c>
      <c r="B4573" t="s">
        <v>5661</v>
      </c>
      <c r="C4573" t="s">
        <v>4161</v>
      </c>
      <c r="D4573" s="10">
        <v>7</v>
      </c>
    </row>
    <row r="4574" spans="1:4" x14ac:dyDescent="0.25">
      <c r="A4574" t="s">
        <v>5701</v>
      </c>
      <c r="B4574" t="s">
        <v>5702</v>
      </c>
      <c r="C4574" t="s">
        <v>676</v>
      </c>
      <c r="D4574" s="10">
        <v>7</v>
      </c>
    </row>
    <row r="4575" spans="1:4" x14ac:dyDescent="0.25">
      <c r="A4575" t="s">
        <v>5701</v>
      </c>
      <c r="B4575" t="s">
        <v>5702</v>
      </c>
      <c r="C4575" t="s">
        <v>1165</v>
      </c>
      <c r="D4575" s="10">
        <v>7</v>
      </c>
    </row>
    <row r="4576" spans="1:4" x14ac:dyDescent="0.25">
      <c r="A4576" t="s">
        <v>3716</v>
      </c>
      <c r="B4576" t="s">
        <v>5801</v>
      </c>
      <c r="C4576" t="s">
        <v>4512</v>
      </c>
      <c r="D4576" s="10">
        <v>7</v>
      </c>
    </row>
    <row r="4577" spans="1:4" x14ac:dyDescent="0.25">
      <c r="A4577" t="s">
        <v>3716</v>
      </c>
      <c r="B4577" t="s">
        <v>5801</v>
      </c>
      <c r="C4577" t="s">
        <v>1165</v>
      </c>
      <c r="D4577" s="10">
        <v>7</v>
      </c>
    </row>
    <row r="4578" spans="1:4" x14ac:dyDescent="0.25">
      <c r="A4578" t="s">
        <v>4729</v>
      </c>
      <c r="B4578" t="s">
        <v>5815</v>
      </c>
      <c r="C4578" t="s">
        <v>676</v>
      </c>
      <c r="D4578" s="10">
        <v>7</v>
      </c>
    </row>
    <row r="4579" spans="1:4" x14ac:dyDescent="0.25">
      <c r="A4579" t="s">
        <v>4729</v>
      </c>
      <c r="B4579" t="s">
        <v>5815</v>
      </c>
      <c r="C4579" t="s">
        <v>1165</v>
      </c>
      <c r="D4579" s="10">
        <v>7</v>
      </c>
    </row>
    <row r="4580" spans="1:4" x14ac:dyDescent="0.25">
      <c r="A4580" t="s">
        <v>4729</v>
      </c>
      <c r="B4580" t="s">
        <v>5815</v>
      </c>
      <c r="C4580" t="s">
        <v>4056</v>
      </c>
      <c r="D4580" s="10">
        <v>7</v>
      </c>
    </row>
    <row r="4581" spans="1:4" x14ac:dyDescent="0.25">
      <c r="A4581" t="s">
        <v>4729</v>
      </c>
      <c r="B4581" t="s">
        <v>5815</v>
      </c>
      <c r="C4581" t="s">
        <v>6665</v>
      </c>
      <c r="D4581" s="10">
        <v>7</v>
      </c>
    </row>
    <row r="4582" spans="1:4" x14ac:dyDescent="0.25">
      <c r="A4582" t="s">
        <v>2772</v>
      </c>
      <c r="B4582" t="s">
        <v>5834</v>
      </c>
      <c r="C4582" t="s">
        <v>676</v>
      </c>
      <c r="D4582" s="10">
        <v>7</v>
      </c>
    </row>
    <row r="4583" spans="1:4" x14ac:dyDescent="0.25">
      <c r="A4583" t="s">
        <v>2772</v>
      </c>
      <c r="B4583" t="s">
        <v>5834</v>
      </c>
      <c r="C4583" t="s">
        <v>1165</v>
      </c>
      <c r="D4583" s="10">
        <v>7</v>
      </c>
    </row>
    <row r="4584" spans="1:4" x14ac:dyDescent="0.25">
      <c r="A4584" t="s">
        <v>2772</v>
      </c>
      <c r="B4584" t="s">
        <v>5834</v>
      </c>
      <c r="C4584" t="s">
        <v>6665</v>
      </c>
      <c r="D4584" s="10">
        <v>7</v>
      </c>
    </row>
    <row r="4585" spans="1:4" x14ac:dyDescent="0.25">
      <c r="A4585" t="s">
        <v>5835</v>
      </c>
      <c r="B4585" t="s">
        <v>5837</v>
      </c>
      <c r="C4585" t="s">
        <v>317</v>
      </c>
      <c r="D4585" s="10">
        <v>7</v>
      </c>
    </row>
    <row r="4586" spans="1:4" x14ac:dyDescent="0.25">
      <c r="A4586" t="s">
        <v>5835</v>
      </c>
      <c r="B4586" t="s">
        <v>5837</v>
      </c>
      <c r="C4586" t="s">
        <v>8145</v>
      </c>
      <c r="D4586" s="10">
        <v>7</v>
      </c>
    </row>
    <row r="4587" spans="1:4" x14ac:dyDescent="0.25">
      <c r="A4587" t="s">
        <v>5835</v>
      </c>
      <c r="B4587" t="s">
        <v>5837</v>
      </c>
      <c r="C4587" t="s">
        <v>1165</v>
      </c>
      <c r="D4587" s="10">
        <v>7</v>
      </c>
    </row>
    <row r="4588" spans="1:4" x14ac:dyDescent="0.25">
      <c r="A4588" t="s">
        <v>5835</v>
      </c>
      <c r="B4588" t="s">
        <v>5837</v>
      </c>
      <c r="C4588" t="s">
        <v>3509</v>
      </c>
      <c r="D4588" s="10">
        <v>7</v>
      </c>
    </row>
    <row r="4589" spans="1:4" x14ac:dyDescent="0.25">
      <c r="A4589" t="s">
        <v>6044</v>
      </c>
      <c r="B4589" t="s">
        <v>6045</v>
      </c>
      <c r="C4589" t="s">
        <v>676</v>
      </c>
      <c r="D4589" s="10">
        <v>7</v>
      </c>
    </row>
    <row r="4590" spans="1:4" x14ac:dyDescent="0.25">
      <c r="A4590" t="s">
        <v>6044</v>
      </c>
      <c r="B4590" t="s">
        <v>6045</v>
      </c>
      <c r="C4590" t="s">
        <v>1165</v>
      </c>
      <c r="D4590" s="10">
        <v>7</v>
      </c>
    </row>
    <row r="4591" spans="1:4" x14ac:dyDescent="0.25">
      <c r="A4591" t="s">
        <v>6046</v>
      </c>
      <c r="B4591" t="s">
        <v>6047</v>
      </c>
      <c r="C4591" t="s">
        <v>676</v>
      </c>
      <c r="D4591" s="10">
        <v>7</v>
      </c>
    </row>
    <row r="4592" spans="1:4" x14ac:dyDescent="0.25">
      <c r="A4592" t="s">
        <v>2226</v>
      </c>
      <c r="B4592" t="s">
        <v>6069</v>
      </c>
      <c r="C4592" t="s">
        <v>676</v>
      </c>
      <c r="D4592" s="10">
        <v>7</v>
      </c>
    </row>
    <row r="4593" spans="1:4" x14ac:dyDescent="0.25">
      <c r="A4593" t="s">
        <v>2226</v>
      </c>
      <c r="B4593" t="s">
        <v>6069</v>
      </c>
      <c r="C4593" t="s">
        <v>8145</v>
      </c>
      <c r="D4593" s="10">
        <v>7</v>
      </c>
    </row>
    <row r="4594" spans="1:4" x14ac:dyDescent="0.25">
      <c r="A4594" t="s">
        <v>2226</v>
      </c>
      <c r="B4594" t="s">
        <v>6069</v>
      </c>
      <c r="C4594" t="s">
        <v>1165</v>
      </c>
      <c r="D4594" s="10">
        <v>7</v>
      </c>
    </row>
    <row r="4595" spans="1:4" x14ac:dyDescent="0.25">
      <c r="A4595" t="s">
        <v>2226</v>
      </c>
      <c r="B4595" t="s">
        <v>6069</v>
      </c>
      <c r="C4595" t="s">
        <v>8143</v>
      </c>
      <c r="D4595" s="10">
        <v>7</v>
      </c>
    </row>
    <row r="4596" spans="1:4" x14ac:dyDescent="0.25">
      <c r="A4596" t="s">
        <v>2226</v>
      </c>
      <c r="B4596" t="s">
        <v>6069</v>
      </c>
      <c r="C4596" t="s">
        <v>3509</v>
      </c>
      <c r="D4596" s="10">
        <v>7</v>
      </c>
    </row>
    <row r="4597" spans="1:4" x14ac:dyDescent="0.25">
      <c r="A4597" t="s">
        <v>6072</v>
      </c>
      <c r="B4597" t="s">
        <v>6074</v>
      </c>
      <c r="C4597" t="s">
        <v>4512</v>
      </c>
      <c r="D4597" s="10">
        <v>7</v>
      </c>
    </row>
    <row r="4598" spans="1:4" x14ac:dyDescent="0.25">
      <c r="A4598" t="s">
        <v>6072</v>
      </c>
      <c r="B4598" t="s">
        <v>6074</v>
      </c>
      <c r="C4598" t="s">
        <v>8145</v>
      </c>
      <c r="D4598" s="10">
        <v>7</v>
      </c>
    </row>
    <row r="4599" spans="1:4" x14ac:dyDescent="0.25">
      <c r="A4599" t="s">
        <v>6072</v>
      </c>
      <c r="B4599" t="s">
        <v>6074</v>
      </c>
      <c r="C4599" t="s">
        <v>1165</v>
      </c>
      <c r="D4599" s="10">
        <v>7</v>
      </c>
    </row>
    <row r="4600" spans="1:4" x14ac:dyDescent="0.25">
      <c r="A4600" t="s">
        <v>6072</v>
      </c>
      <c r="B4600" t="s">
        <v>6074</v>
      </c>
      <c r="C4600" t="s">
        <v>8143</v>
      </c>
      <c r="D4600" s="10">
        <v>7</v>
      </c>
    </row>
    <row r="4601" spans="1:4" x14ac:dyDescent="0.25">
      <c r="A4601" t="s">
        <v>6072</v>
      </c>
      <c r="B4601" t="s">
        <v>6074</v>
      </c>
      <c r="C4601" t="s">
        <v>3509</v>
      </c>
      <c r="D4601" s="10">
        <v>7</v>
      </c>
    </row>
    <row r="4602" spans="1:4" x14ac:dyDescent="0.25">
      <c r="A4602" t="s">
        <v>5822</v>
      </c>
      <c r="B4602" t="s">
        <v>6075</v>
      </c>
      <c r="C4602" t="s">
        <v>1165</v>
      </c>
      <c r="D4602" s="10">
        <v>7</v>
      </c>
    </row>
    <row r="4603" spans="1:4" x14ac:dyDescent="0.25">
      <c r="A4603" t="s">
        <v>4143</v>
      </c>
      <c r="B4603" t="s">
        <v>6277</v>
      </c>
      <c r="C4603" t="s">
        <v>8145</v>
      </c>
      <c r="D4603" s="10">
        <v>7</v>
      </c>
    </row>
    <row r="4604" spans="1:4" x14ac:dyDescent="0.25">
      <c r="A4604" t="s">
        <v>4143</v>
      </c>
      <c r="B4604" t="s">
        <v>6277</v>
      </c>
      <c r="C4604" t="s">
        <v>1165</v>
      </c>
      <c r="D4604" s="10">
        <v>7</v>
      </c>
    </row>
    <row r="4605" spans="1:4" x14ac:dyDescent="0.25">
      <c r="A4605" t="s">
        <v>4143</v>
      </c>
      <c r="B4605" t="s">
        <v>6277</v>
      </c>
      <c r="C4605" t="s">
        <v>428</v>
      </c>
      <c r="D4605" s="10">
        <v>7</v>
      </c>
    </row>
    <row r="4606" spans="1:4" x14ac:dyDescent="0.25">
      <c r="A4606" t="s">
        <v>4143</v>
      </c>
      <c r="B4606" t="s">
        <v>6277</v>
      </c>
      <c r="C4606" t="s">
        <v>6665</v>
      </c>
      <c r="D4606" s="10">
        <v>7</v>
      </c>
    </row>
    <row r="4607" spans="1:4" x14ac:dyDescent="0.25">
      <c r="A4607" t="s">
        <v>6310</v>
      </c>
      <c r="B4607" t="s">
        <v>6311</v>
      </c>
      <c r="C4607" t="s">
        <v>1165</v>
      </c>
      <c r="D4607" s="10">
        <v>7</v>
      </c>
    </row>
    <row r="4608" spans="1:4" x14ac:dyDescent="0.25">
      <c r="A4608" t="s">
        <v>6310</v>
      </c>
      <c r="B4608" t="s">
        <v>6311</v>
      </c>
      <c r="C4608" t="s">
        <v>3509</v>
      </c>
      <c r="D4608" s="10">
        <v>7</v>
      </c>
    </row>
    <row r="4609" spans="1:4" x14ac:dyDescent="0.25">
      <c r="A4609" t="s">
        <v>5141</v>
      </c>
      <c r="B4609" t="s">
        <v>6325</v>
      </c>
      <c r="C4609" t="s">
        <v>8145</v>
      </c>
      <c r="D4609" s="10">
        <v>7</v>
      </c>
    </row>
    <row r="4610" spans="1:4" x14ac:dyDescent="0.25">
      <c r="A4610" t="s">
        <v>5141</v>
      </c>
      <c r="B4610" t="s">
        <v>6325</v>
      </c>
      <c r="C4610" t="s">
        <v>1165</v>
      </c>
      <c r="D4610" s="10">
        <v>7</v>
      </c>
    </row>
    <row r="4611" spans="1:4" x14ac:dyDescent="0.25">
      <c r="A4611" t="s">
        <v>5141</v>
      </c>
      <c r="B4611" t="s">
        <v>6325</v>
      </c>
      <c r="C4611" t="s">
        <v>3509</v>
      </c>
      <c r="D4611" s="10">
        <v>7</v>
      </c>
    </row>
    <row r="4612" spans="1:4" x14ac:dyDescent="0.25">
      <c r="A4612" t="s">
        <v>6372</v>
      </c>
      <c r="B4612" t="s">
        <v>6374</v>
      </c>
      <c r="C4612" t="s">
        <v>4512</v>
      </c>
      <c r="D4612" s="10">
        <v>7</v>
      </c>
    </row>
    <row r="4613" spans="1:4" x14ac:dyDescent="0.25">
      <c r="A4613" t="s">
        <v>6372</v>
      </c>
      <c r="B4613" t="s">
        <v>6374</v>
      </c>
      <c r="C4613" t="s">
        <v>676</v>
      </c>
      <c r="D4613" s="10">
        <v>7</v>
      </c>
    </row>
    <row r="4614" spans="1:4" x14ac:dyDescent="0.25">
      <c r="A4614" t="s">
        <v>6372</v>
      </c>
      <c r="B4614" t="s">
        <v>6374</v>
      </c>
      <c r="C4614" t="s">
        <v>5888</v>
      </c>
      <c r="D4614" s="10">
        <v>7</v>
      </c>
    </row>
    <row r="4615" spans="1:4" x14ac:dyDescent="0.25">
      <c r="A4615" t="s">
        <v>6372</v>
      </c>
      <c r="B4615" t="s">
        <v>6374</v>
      </c>
      <c r="C4615" t="s">
        <v>6665</v>
      </c>
      <c r="D4615" s="10">
        <v>7</v>
      </c>
    </row>
    <row r="4616" spans="1:4" x14ac:dyDescent="0.25">
      <c r="A4616" t="s">
        <v>6372</v>
      </c>
      <c r="B4616" t="s">
        <v>6374</v>
      </c>
      <c r="C4616" t="s">
        <v>5087</v>
      </c>
      <c r="D4616" s="10">
        <v>7</v>
      </c>
    </row>
    <row r="4617" spans="1:4" x14ac:dyDescent="0.25">
      <c r="A4617" t="s">
        <v>4160</v>
      </c>
      <c r="B4617" t="s">
        <v>6402</v>
      </c>
      <c r="C4617" t="s">
        <v>449</v>
      </c>
      <c r="D4617" s="10">
        <v>7</v>
      </c>
    </row>
    <row r="4618" spans="1:4" x14ac:dyDescent="0.25">
      <c r="A4618" t="s">
        <v>4160</v>
      </c>
      <c r="B4618" t="s">
        <v>6402</v>
      </c>
      <c r="C4618" t="s">
        <v>8145</v>
      </c>
      <c r="D4618" s="10">
        <v>7</v>
      </c>
    </row>
    <row r="4619" spans="1:4" x14ac:dyDescent="0.25">
      <c r="A4619" t="s">
        <v>4160</v>
      </c>
      <c r="B4619" t="s">
        <v>6402</v>
      </c>
      <c r="C4619" t="s">
        <v>1165</v>
      </c>
      <c r="D4619" s="10">
        <v>7</v>
      </c>
    </row>
    <row r="4620" spans="1:4" x14ac:dyDescent="0.25">
      <c r="A4620" t="s">
        <v>4160</v>
      </c>
      <c r="B4620" t="s">
        <v>6402</v>
      </c>
      <c r="C4620" t="s">
        <v>8143</v>
      </c>
      <c r="D4620" s="10">
        <v>7</v>
      </c>
    </row>
    <row r="4621" spans="1:4" x14ac:dyDescent="0.25">
      <c r="A4621" t="s">
        <v>4160</v>
      </c>
      <c r="B4621" t="s">
        <v>6402</v>
      </c>
      <c r="C4621" t="s">
        <v>3509</v>
      </c>
      <c r="D4621" s="10">
        <v>7</v>
      </c>
    </row>
    <row r="4622" spans="1:4" x14ac:dyDescent="0.25">
      <c r="A4622" t="s">
        <v>6421</v>
      </c>
      <c r="B4622" t="s">
        <v>6423</v>
      </c>
      <c r="C4622" t="s">
        <v>676</v>
      </c>
      <c r="D4622" s="10">
        <v>7</v>
      </c>
    </row>
    <row r="4623" spans="1:4" x14ac:dyDescent="0.25">
      <c r="A4623" t="s">
        <v>6421</v>
      </c>
      <c r="B4623" t="s">
        <v>6423</v>
      </c>
      <c r="C4623" t="s">
        <v>1165</v>
      </c>
      <c r="D4623" s="10">
        <v>7</v>
      </c>
    </row>
    <row r="4624" spans="1:4" x14ac:dyDescent="0.25">
      <c r="A4624" t="s">
        <v>6421</v>
      </c>
      <c r="B4624" t="s">
        <v>6423</v>
      </c>
      <c r="C4624" t="s">
        <v>428</v>
      </c>
      <c r="D4624" s="10">
        <v>7</v>
      </c>
    </row>
    <row r="4625" spans="1:4" x14ac:dyDescent="0.25">
      <c r="A4625" t="s">
        <v>6421</v>
      </c>
      <c r="B4625" t="s">
        <v>6423</v>
      </c>
      <c r="C4625" t="s">
        <v>2173</v>
      </c>
      <c r="D4625" s="10">
        <v>7</v>
      </c>
    </row>
    <row r="4626" spans="1:4" x14ac:dyDescent="0.25">
      <c r="A4626" t="s">
        <v>6441</v>
      </c>
      <c r="B4626" t="s">
        <v>6442</v>
      </c>
      <c r="C4626" t="s">
        <v>3034</v>
      </c>
      <c r="D4626" s="10">
        <v>7</v>
      </c>
    </row>
    <row r="4627" spans="1:4" x14ac:dyDescent="0.25">
      <c r="A4627" t="s">
        <v>6545</v>
      </c>
      <c r="B4627" t="s">
        <v>6546</v>
      </c>
      <c r="C4627" t="s">
        <v>676</v>
      </c>
      <c r="D4627" s="10">
        <v>7</v>
      </c>
    </row>
    <row r="4628" spans="1:4" x14ac:dyDescent="0.25">
      <c r="A4628" t="s">
        <v>6545</v>
      </c>
      <c r="B4628" t="s">
        <v>6546</v>
      </c>
      <c r="C4628" t="s">
        <v>1165</v>
      </c>
      <c r="D4628" s="10">
        <v>7</v>
      </c>
    </row>
    <row r="4629" spans="1:4" x14ac:dyDescent="0.25">
      <c r="A4629" t="s">
        <v>283</v>
      </c>
      <c r="B4629" t="s">
        <v>687</v>
      </c>
      <c r="C4629" t="s">
        <v>1165</v>
      </c>
      <c r="D4629" s="10">
        <v>7</v>
      </c>
    </row>
    <row r="4630" spans="1:4" x14ac:dyDescent="0.25">
      <c r="A4630" t="s">
        <v>283</v>
      </c>
      <c r="B4630" t="s">
        <v>687</v>
      </c>
      <c r="C4630" t="s">
        <v>6133</v>
      </c>
      <c r="D4630" s="10">
        <v>7</v>
      </c>
    </row>
    <row r="4631" spans="1:4" x14ac:dyDescent="0.25">
      <c r="A4631" t="s">
        <v>283</v>
      </c>
      <c r="B4631" t="s">
        <v>687</v>
      </c>
      <c r="C4631" t="s">
        <v>428</v>
      </c>
      <c r="D4631" s="10">
        <v>7</v>
      </c>
    </row>
    <row r="4632" spans="1:4" x14ac:dyDescent="0.25">
      <c r="A4632" t="s">
        <v>283</v>
      </c>
      <c r="B4632" t="s">
        <v>687</v>
      </c>
      <c r="C4632" t="s">
        <v>6665</v>
      </c>
      <c r="D4632" s="10">
        <v>7</v>
      </c>
    </row>
    <row r="4633" spans="1:4" x14ac:dyDescent="0.25">
      <c r="A4633" t="s">
        <v>6672</v>
      </c>
      <c r="B4633" t="s">
        <v>6673</v>
      </c>
      <c r="C4633" t="s">
        <v>676</v>
      </c>
      <c r="D4633" s="10">
        <v>7</v>
      </c>
    </row>
    <row r="4634" spans="1:4" x14ac:dyDescent="0.25">
      <c r="A4634" t="s">
        <v>6672</v>
      </c>
      <c r="B4634" t="s">
        <v>6673</v>
      </c>
      <c r="C4634" t="s">
        <v>1165</v>
      </c>
      <c r="D4634" s="10">
        <v>7</v>
      </c>
    </row>
    <row r="4635" spans="1:4" x14ac:dyDescent="0.25">
      <c r="A4635" t="s">
        <v>6364</v>
      </c>
      <c r="B4635" t="s">
        <v>6675</v>
      </c>
      <c r="C4635" t="s">
        <v>1165</v>
      </c>
      <c r="D4635" s="10">
        <v>7</v>
      </c>
    </row>
    <row r="4636" spans="1:4" x14ac:dyDescent="0.25">
      <c r="A4636" t="s">
        <v>6364</v>
      </c>
      <c r="B4636" t="s">
        <v>6675</v>
      </c>
      <c r="C4636" t="s">
        <v>428</v>
      </c>
      <c r="D4636" s="10">
        <v>7</v>
      </c>
    </row>
    <row r="4637" spans="1:4" x14ac:dyDescent="0.25">
      <c r="A4637" t="s">
        <v>6364</v>
      </c>
      <c r="B4637" t="s">
        <v>6675</v>
      </c>
      <c r="C4637" t="s">
        <v>6665</v>
      </c>
      <c r="D4637" s="10">
        <v>7</v>
      </c>
    </row>
    <row r="4638" spans="1:4" x14ac:dyDescent="0.25">
      <c r="A4638" t="s">
        <v>6364</v>
      </c>
      <c r="B4638" t="s">
        <v>6675</v>
      </c>
      <c r="C4638" t="s">
        <v>8146</v>
      </c>
      <c r="D4638" s="10">
        <v>7</v>
      </c>
    </row>
    <row r="4639" spans="1:4" x14ac:dyDescent="0.25">
      <c r="A4639" t="s">
        <v>6714</v>
      </c>
      <c r="B4639" t="s">
        <v>6715</v>
      </c>
      <c r="C4639" t="s">
        <v>1165</v>
      </c>
      <c r="D4639" s="10">
        <v>7</v>
      </c>
    </row>
    <row r="4640" spans="1:4" x14ac:dyDescent="0.25">
      <c r="A4640" t="s">
        <v>6372</v>
      </c>
      <c r="B4640" t="s">
        <v>6763</v>
      </c>
      <c r="C4640" t="s">
        <v>1165</v>
      </c>
      <c r="D4640" s="10">
        <v>7</v>
      </c>
    </row>
    <row r="4641" spans="1:4" x14ac:dyDescent="0.25">
      <c r="A4641" t="s">
        <v>6372</v>
      </c>
      <c r="B4641" t="s">
        <v>6763</v>
      </c>
      <c r="C4641" t="s">
        <v>6133</v>
      </c>
      <c r="D4641" s="10">
        <v>7</v>
      </c>
    </row>
    <row r="4642" spans="1:4" x14ac:dyDescent="0.25">
      <c r="A4642" t="s">
        <v>6372</v>
      </c>
      <c r="B4642" t="s">
        <v>6763</v>
      </c>
      <c r="C4642" t="s">
        <v>5888</v>
      </c>
      <c r="D4642" s="10">
        <v>7</v>
      </c>
    </row>
    <row r="4643" spans="1:4" x14ac:dyDescent="0.25">
      <c r="A4643" t="s">
        <v>6372</v>
      </c>
      <c r="B4643" t="s">
        <v>6763</v>
      </c>
      <c r="C4643" t="s">
        <v>6665</v>
      </c>
      <c r="D4643" s="10">
        <v>7</v>
      </c>
    </row>
    <row r="4644" spans="1:4" x14ac:dyDescent="0.25">
      <c r="A4644" t="s">
        <v>6792</v>
      </c>
      <c r="B4644" t="s">
        <v>6793</v>
      </c>
      <c r="C4644" t="s">
        <v>4512</v>
      </c>
      <c r="D4644" s="10">
        <v>7</v>
      </c>
    </row>
    <row r="4645" spans="1:4" x14ac:dyDescent="0.25">
      <c r="A4645" t="s">
        <v>6792</v>
      </c>
      <c r="B4645" t="s">
        <v>6793</v>
      </c>
      <c r="C4645" t="s">
        <v>8145</v>
      </c>
      <c r="D4645" s="10">
        <v>7</v>
      </c>
    </row>
    <row r="4646" spans="1:4" x14ac:dyDescent="0.25">
      <c r="A4646" t="s">
        <v>6792</v>
      </c>
      <c r="B4646" t="s">
        <v>6793</v>
      </c>
      <c r="C4646" t="s">
        <v>1165</v>
      </c>
      <c r="D4646" s="10">
        <v>7</v>
      </c>
    </row>
    <row r="4647" spans="1:4" x14ac:dyDescent="0.25">
      <c r="A4647" t="s">
        <v>6824</v>
      </c>
      <c r="B4647" t="s">
        <v>6825</v>
      </c>
      <c r="C4647" t="s">
        <v>1165</v>
      </c>
      <c r="D4647" s="10">
        <v>7</v>
      </c>
    </row>
    <row r="4648" spans="1:4" x14ac:dyDescent="0.25">
      <c r="A4648" t="s">
        <v>6846</v>
      </c>
      <c r="B4648" t="s">
        <v>6847</v>
      </c>
      <c r="C4648" t="s">
        <v>1165</v>
      </c>
      <c r="D4648" s="10">
        <v>7</v>
      </c>
    </row>
    <row r="4649" spans="1:4" x14ac:dyDescent="0.25">
      <c r="A4649" t="s">
        <v>6846</v>
      </c>
      <c r="B4649" t="s">
        <v>6847</v>
      </c>
      <c r="C4649" t="s">
        <v>5888</v>
      </c>
      <c r="D4649" s="10">
        <v>7</v>
      </c>
    </row>
    <row r="4650" spans="1:4" x14ac:dyDescent="0.25">
      <c r="A4650" t="s">
        <v>6846</v>
      </c>
      <c r="B4650" t="s">
        <v>6847</v>
      </c>
      <c r="C4650" t="s">
        <v>6665</v>
      </c>
      <c r="D4650" s="10">
        <v>7</v>
      </c>
    </row>
    <row r="4651" spans="1:4" x14ac:dyDescent="0.25">
      <c r="A4651" t="s">
        <v>163</v>
      </c>
      <c r="B4651" t="s">
        <v>6856</v>
      </c>
      <c r="C4651" t="s">
        <v>449</v>
      </c>
      <c r="D4651" s="10">
        <v>7</v>
      </c>
    </row>
    <row r="4652" spans="1:4" x14ac:dyDescent="0.25">
      <c r="A4652" t="s">
        <v>163</v>
      </c>
      <c r="B4652" t="s">
        <v>6856</v>
      </c>
      <c r="C4652" t="s">
        <v>8145</v>
      </c>
      <c r="D4652" s="10">
        <v>7</v>
      </c>
    </row>
    <row r="4653" spans="1:4" x14ac:dyDescent="0.25">
      <c r="A4653" t="s">
        <v>163</v>
      </c>
      <c r="B4653" t="s">
        <v>6856</v>
      </c>
      <c r="C4653" t="s">
        <v>1165</v>
      </c>
      <c r="D4653" s="10">
        <v>7</v>
      </c>
    </row>
    <row r="4654" spans="1:4" x14ac:dyDescent="0.25">
      <c r="A4654" t="s">
        <v>163</v>
      </c>
      <c r="B4654" t="s">
        <v>6856</v>
      </c>
      <c r="C4654" t="s">
        <v>3509</v>
      </c>
      <c r="D4654" s="10">
        <v>7</v>
      </c>
    </row>
    <row r="4655" spans="1:4" x14ac:dyDescent="0.25">
      <c r="A4655" t="s">
        <v>6884</v>
      </c>
      <c r="B4655" t="s">
        <v>6885</v>
      </c>
      <c r="C4655" t="s">
        <v>676</v>
      </c>
      <c r="D4655" s="10">
        <v>7</v>
      </c>
    </row>
    <row r="4656" spans="1:4" x14ac:dyDescent="0.25">
      <c r="A4656" t="s">
        <v>6884</v>
      </c>
      <c r="B4656" t="s">
        <v>6885</v>
      </c>
      <c r="C4656" t="s">
        <v>1165</v>
      </c>
      <c r="D4656" s="10">
        <v>7</v>
      </c>
    </row>
    <row r="4657" spans="1:4" x14ac:dyDescent="0.25">
      <c r="A4657" t="s">
        <v>1653</v>
      </c>
      <c r="B4657" t="s">
        <v>6958</v>
      </c>
      <c r="C4657" t="s">
        <v>676</v>
      </c>
      <c r="D4657" s="10">
        <v>7</v>
      </c>
    </row>
    <row r="4658" spans="1:4" x14ac:dyDescent="0.25">
      <c r="A4658" t="s">
        <v>1653</v>
      </c>
      <c r="B4658" t="s">
        <v>6958</v>
      </c>
      <c r="C4658" t="s">
        <v>5888</v>
      </c>
      <c r="D4658" s="10">
        <v>7</v>
      </c>
    </row>
    <row r="4659" spans="1:4" x14ac:dyDescent="0.25">
      <c r="A4659" t="s">
        <v>4071</v>
      </c>
      <c r="B4659" t="s">
        <v>6973</v>
      </c>
      <c r="C4659" t="s">
        <v>1165</v>
      </c>
      <c r="D4659" s="10">
        <v>7</v>
      </c>
    </row>
    <row r="4660" spans="1:4" x14ac:dyDescent="0.25">
      <c r="A4660" t="s">
        <v>4071</v>
      </c>
      <c r="B4660" t="s">
        <v>6973</v>
      </c>
      <c r="C4660" t="s">
        <v>8143</v>
      </c>
      <c r="D4660" s="10">
        <v>7</v>
      </c>
    </row>
    <row r="4661" spans="1:4" x14ac:dyDescent="0.25">
      <c r="A4661" t="s">
        <v>4071</v>
      </c>
      <c r="B4661" t="s">
        <v>6973</v>
      </c>
      <c r="C4661" t="s">
        <v>3509</v>
      </c>
      <c r="D4661" s="10">
        <v>7</v>
      </c>
    </row>
    <row r="4662" spans="1:4" x14ac:dyDescent="0.25">
      <c r="A4662" t="s">
        <v>6510</v>
      </c>
      <c r="B4662" t="s">
        <v>7013</v>
      </c>
      <c r="C4662" t="s">
        <v>5087</v>
      </c>
      <c r="D4662" s="10">
        <v>7</v>
      </c>
    </row>
    <row r="4663" spans="1:4" x14ac:dyDescent="0.25">
      <c r="A4663" t="s">
        <v>6792</v>
      </c>
      <c r="B4663" t="s">
        <v>7072</v>
      </c>
      <c r="C4663" t="s">
        <v>1165</v>
      </c>
      <c r="D4663" s="10">
        <v>7</v>
      </c>
    </row>
    <row r="4664" spans="1:4" x14ac:dyDescent="0.25">
      <c r="A4664" t="s">
        <v>295</v>
      </c>
      <c r="B4664" t="s">
        <v>1382</v>
      </c>
      <c r="C4664" t="s">
        <v>449</v>
      </c>
      <c r="D4664" s="10">
        <v>7</v>
      </c>
    </row>
    <row r="4665" spans="1:4" x14ac:dyDescent="0.25">
      <c r="A4665" t="s">
        <v>295</v>
      </c>
      <c r="B4665" t="s">
        <v>1382</v>
      </c>
      <c r="C4665" t="s">
        <v>8145</v>
      </c>
      <c r="D4665" s="10">
        <v>7</v>
      </c>
    </row>
    <row r="4666" spans="1:4" x14ac:dyDescent="0.25">
      <c r="A4666" t="s">
        <v>295</v>
      </c>
      <c r="B4666" t="s">
        <v>1382</v>
      </c>
      <c r="C4666" t="s">
        <v>8143</v>
      </c>
      <c r="D4666" s="10">
        <v>7</v>
      </c>
    </row>
    <row r="4667" spans="1:4" x14ac:dyDescent="0.25">
      <c r="A4667" t="s">
        <v>295</v>
      </c>
      <c r="B4667" t="s">
        <v>1382</v>
      </c>
      <c r="C4667" t="s">
        <v>3509</v>
      </c>
      <c r="D4667" s="10">
        <v>7</v>
      </c>
    </row>
    <row r="4668" spans="1:4" x14ac:dyDescent="0.25">
      <c r="A4668" t="s">
        <v>7205</v>
      </c>
      <c r="B4668" t="s">
        <v>7206</v>
      </c>
      <c r="C4668" t="s">
        <v>676</v>
      </c>
      <c r="D4668" s="10">
        <v>7</v>
      </c>
    </row>
    <row r="4669" spans="1:4" x14ac:dyDescent="0.25">
      <c r="A4669" t="s">
        <v>7205</v>
      </c>
      <c r="B4669" t="s">
        <v>7206</v>
      </c>
      <c r="C4669" t="s">
        <v>1165</v>
      </c>
      <c r="D4669" s="10">
        <v>7</v>
      </c>
    </row>
    <row r="4670" spans="1:4" x14ac:dyDescent="0.25">
      <c r="A4670" t="s">
        <v>7256</v>
      </c>
      <c r="B4670" t="s">
        <v>7258</v>
      </c>
      <c r="C4670" t="s">
        <v>676</v>
      </c>
      <c r="D4670" s="10">
        <v>7</v>
      </c>
    </row>
    <row r="4671" spans="1:4" x14ac:dyDescent="0.25">
      <c r="A4671" t="s">
        <v>7256</v>
      </c>
      <c r="B4671" t="s">
        <v>7258</v>
      </c>
      <c r="C4671" t="s">
        <v>2173</v>
      </c>
      <c r="D4671" s="10">
        <v>7</v>
      </c>
    </row>
    <row r="4672" spans="1:4" x14ac:dyDescent="0.25">
      <c r="A4672" t="s">
        <v>7256</v>
      </c>
      <c r="B4672" t="s">
        <v>7258</v>
      </c>
      <c r="C4672" t="s">
        <v>5888</v>
      </c>
      <c r="D4672" s="10">
        <v>7</v>
      </c>
    </row>
    <row r="4673" spans="1:4" x14ac:dyDescent="0.25">
      <c r="A4673" t="s">
        <v>7289</v>
      </c>
      <c r="B4673" t="s">
        <v>7290</v>
      </c>
      <c r="C4673" t="s">
        <v>428</v>
      </c>
      <c r="D4673" s="10">
        <v>7</v>
      </c>
    </row>
    <row r="4674" spans="1:4" x14ac:dyDescent="0.25">
      <c r="A4674" t="s">
        <v>7289</v>
      </c>
      <c r="B4674" t="s">
        <v>7290</v>
      </c>
      <c r="C4674" t="s">
        <v>2173</v>
      </c>
      <c r="D4674" s="10">
        <v>7</v>
      </c>
    </row>
    <row r="4675" spans="1:4" x14ac:dyDescent="0.25">
      <c r="A4675" t="s">
        <v>7311</v>
      </c>
      <c r="B4675" t="s">
        <v>7312</v>
      </c>
      <c r="C4675" t="s">
        <v>1165</v>
      </c>
      <c r="D4675" s="10">
        <v>7</v>
      </c>
    </row>
    <row r="4676" spans="1:4" x14ac:dyDescent="0.25">
      <c r="A4676" t="s">
        <v>7311</v>
      </c>
      <c r="B4676" t="s">
        <v>7312</v>
      </c>
      <c r="C4676" t="s">
        <v>6133</v>
      </c>
      <c r="D4676" s="10">
        <v>7</v>
      </c>
    </row>
    <row r="4677" spans="1:4" x14ac:dyDescent="0.25">
      <c r="A4677" t="s">
        <v>7311</v>
      </c>
      <c r="B4677" t="s">
        <v>7312</v>
      </c>
      <c r="C4677" t="s">
        <v>6665</v>
      </c>
      <c r="D4677" s="10">
        <v>7</v>
      </c>
    </row>
    <row r="4678" spans="1:4" x14ac:dyDescent="0.25">
      <c r="A4678" t="s">
        <v>7333</v>
      </c>
      <c r="B4678" t="s">
        <v>7334</v>
      </c>
      <c r="C4678" t="s">
        <v>676</v>
      </c>
      <c r="D4678" s="10">
        <v>7</v>
      </c>
    </row>
    <row r="4679" spans="1:4" x14ac:dyDescent="0.25">
      <c r="A4679" t="s">
        <v>7333</v>
      </c>
      <c r="B4679" t="s">
        <v>7334</v>
      </c>
      <c r="C4679" t="s">
        <v>1165</v>
      </c>
      <c r="D4679" s="10">
        <v>7</v>
      </c>
    </row>
    <row r="4680" spans="1:4" x14ac:dyDescent="0.25">
      <c r="A4680" t="s">
        <v>7333</v>
      </c>
      <c r="B4680" t="s">
        <v>7334</v>
      </c>
      <c r="C4680" t="s">
        <v>6665</v>
      </c>
      <c r="D4680" s="10">
        <v>7</v>
      </c>
    </row>
    <row r="4681" spans="1:4" x14ac:dyDescent="0.25">
      <c r="A4681" t="s">
        <v>7333</v>
      </c>
      <c r="B4681" t="s">
        <v>7334</v>
      </c>
      <c r="C4681" t="s">
        <v>8144</v>
      </c>
      <c r="D4681" s="10">
        <v>7</v>
      </c>
    </row>
    <row r="4682" spans="1:4" x14ac:dyDescent="0.25">
      <c r="A4682" t="s">
        <v>7345</v>
      </c>
      <c r="B4682" t="s">
        <v>7346</v>
      </c>
      <c r="C4682" t="s">
        <v>676</v>
      </c>
      <c r="D4682" s="10">
        <v>7</v>
      </c>
    </row>
    <row r="4683" spans="1:4" x14ac:dyDescent="0.25">
      <c r="A4683" t="s">
        <v>7345</v>
      </c>
      <c r="B4683" t="s">
        <v>7346</v>
      </c>
      <c r="C4683" t="s">
        <v>1165</v>
      </c>
      <c r="D4683" s="10">
        <v>7</v>
      </c>
    </row>
    <row r="4684" spans="1:4" x14ac:dyDescent="0.25">
      <c r="A4684" t="s">
        <v>7406</v>
      </c>
      <c r="B4684" t="s">
        <v>7407</v>
      </c>
      <c r="C4684" t="s">
        <v>676</v>
      </c>
      <c r="D4684" s="10">
        <v>7</v>
      </c>
    </row>
    <row r="4685" spans="1:4" x14ac:dyDescent="0.25">
      <c r="A4685" t="s">
        <v>7406</v>
      </c>
      <c r="B4685" t="s">
        <v>7407</v>
      </c>
      <c r="C4685" t="s">
        <v>6133</v>
      </c>
      <c r="D4685" s="10">
        <v>7</v>
      </c>
    </row>
    <row r="4686" spans="1:4" x14ac:dyDescent="0.25">
      <c r="A4686" t="s">
        <v>6112</v>
      </c>
      <c r="B4686" t="s">
        <v>7491</v>
      </c>
      <c r="C4686" t="s">
        <v>8145</v>
      </c>
      <c r="D4686" s="10">
        <v>7</v>
      </c>
    </row>
    <row r="4687" spans="1:4" x14ac:dyDescent="0.25">
      <c r="A4687" t="s">
        <v>6112</v>
      </c>
      <c r="B4687" t="s">
        <v>7491</v>
      </c>
      <c r="C4687" t="s">
        <v>1165</v>
      </c>
      <c r="D4687" s="10">
        <v>7</v>
      </c>
    </row>
    <row r="4688" spans="1:4" x14ac:dyDescent="0.25">
      <c r="A4688" t="s">
        <v>6112</v>
      </c>
      <c r="B4688" t="s">
        <v>7491</v>
      </c>
      <c r="C4688" t="s">
        <v>3509</v>
      </c>
      <c r="D4688" s="10">
        <v>7</v>
      </c>
    </row>
    <row r="4689" spans="1:4" x14ac:dyDescent="0.25">
      <c r="A4689" t="s">
        <v>76</v>
      </c>
      <c r="B4689" t="s">
        <v>7528</v>
      </c>
      <c r="C4689" t="s">
        <v>676</v>
      </c>
      <c r="D4689" s="10">
        <v>7</v>
      </c>
    </row>
    <row r="4690" spans="1:4" x14ac:dyDescent="0.25">
      <c r="A4690" t="s">
        <v>76</v>
      </c>
      <c r="B4690" t="s">
        <v>7528</v>
      </c>
      <c r="C4690" t="s">
        <v>1165</v>
      </c>
      <c r="D4690" s="10">
        <v>7</v>
      </c>
    </row>
    <row r="4691" spans="1:4" x14ac:dyDescent="0.25">
      <c r="A4691" t="s">
        <v>76</v>
      </c>
      <c r="B4691" t="s">
        <v>7528</v>
      </c>
      <c r="C4691" t="s">
        <v>6665</v>
      </c>
      <c r="D4691" s="10">
        <v>7</v>
      </c>
    </row>
    <row r="4692" spans="1:4" x14ac:dyDescent="0.25">
      <c r="A4692" t="s">
        <v>7589</v>
      </c>
      <c r="B4692" t="s">
        <v>7590</v>
      </c>
      <c r="C4692" t="s">
        <v>3034</v>
      </c>
      <c r="D4692" s="10">
        <v>7</v>
      </c>
    </row>
    <row r="4693" spans="1:4" x14ac:dyDescent="0.25">
      <c r="A4693" t="s">
        <v>7606</v>
      </c>
      <c r="B4693" t="s">
        <v>7608</v>
      </c>
      <c r="C4693" t="s">
        <v>4512</v>
      </c>
      <c r="D4693" s="10">
        <v>7</v>
      </c>
    </row>
    <row r="4694" spans="1:4" x14ac:dyDescent="0.25">
      <c r="A4694" t="s">
        <v>7606</v>
      </c>
      <c r="B4694" t="s">
        <v>7608</v>
      </c>
      <c r="C4694" t="s">
        <v>3034</v>
      </c>
      <c r="D4694" s="10">
        <v>7</v>
      </c>
    </row>
    <row r="4695" spans="1:4" x14ac:dyDescent="0.25">
      <c r="A4695" t="s">
        <v>7606</v>
      </c>
      <c r="B4695" t="s">
        <v>7608</v>
      </c>
      <c r="C4695" t="s">
        <v>1165</v>
      </c>
      <c r="D4695" s="10">
        <v>7</v>
      </c>
    </row>
    <row r="4696" spans="1:4" x14ac:dyDescent="0.25">
      <c r="A4696" t="s">
        <v>7753</v>
      </c>
      <c r="B4696" t="s">
        <v>7754</v>
      </c>
      <c r="C4696" t="s">
        <v>3034</v>
      </c>
      <c r="D4696" s="10">
        <v>7</v>
      </c>
    </row>
    <row r="4697" spans="1:4" x14ac:dyDescent="0.25">
      <c r="A4697" t="s">
        <v>7840</v>
      </c>
      <c r="B4697" t="s">
        <v>7842</v>
      </c>
      <c r="C4697" t="s">
        <v>3894</v>
      </c>
      <c r="D4697" s="10">
        <v>7</v>
      </c>
    </row>
    <row r="4698" spans="1:4" x14ac:dyDescent="0.25">
      <c r="A4698" t="s">
        <v>7840</v>
      </c>
      <c r="B4698" t="s">
        <v>7842</v>
      </c>
      <c r="C4698" t="s">
        <v>676</v>
      </c>
      <c r="D4698" s="10">
        <v>7</v>
      </c>
    </row>
    <row r="4699" spans="1:4" x14ac:dyDescent="0.25">
      <c r="A4699" t="s">
        <v>7840</v>
      </c>
      <c r="B4699" t="s">
        <v>7842</v>
      </c>
      <c r="C4699" t="s">
        <v>1165</v>
      </c>
      <c r="D4699" s="10">
        <v>7</v>
      </c>
    </row>
    <row r="4700" spans="1:4" x14ac:dyDescent="0.25">
      <c r="A4700" t="s">
        <v>7840</v>
      </c>
      <c r="B4700" t="s">
        <v>7842</v>
      </c>
      <c r="C4700" t="s">
        <v>428</v>
      </c>
      <c r="D4700" s="10">
        <v>7</v>
      </c>
    </row>
    <row r="4701" spans="1:4" x14ac:dyDescent="0.25">
      <c r="A4701" t="s">
        <v>7840</v>
      </c>
      <c r="B4701" t="s">
        <v>7842</v>
      </c>
      <c r="C4701" t="s">
        <v>4161</v>
      </c>
      <c r="D4701" s="10">
        <v>7</v>
      </c>
    </row>
    <row r="4702" spans="1:4" x14ac:dyDescent="0.25">
      <c r="A4702" t="s">
        <v>7863</v>
      </c>
      <c r="B4702" t="s">
        <v>7865</v>
      </c>
      <c r="C4702" t="s">
        <v>449</v>
      </c>
      <c r="D4702" s="10">
        <v>7</v>
      </c>
    </row>
    <row r="4703" spans="1:4" x14ac:dyDescent="0.25">
      <c r="A4703" t="s">
        <v>7863</v>
      </c>
      <c r="B4703" t="s">
        <v>7865</v>
      </c>
      <c r="C4703" t="s">
        <v>1165</v>
      </c>
      <c r="D4703" s="10">
        <v>7</v>
      </c>
    </row>
    <row r="4704" spans="1:4" x14ac:dyDescent="0.25">
      <c r="A4704" t="s">
        <v>7863</v>
      </c>
      <c r="B4704" t="s">
        <v>7865</v>
      </c>
      <c r="C4704" t="s">
        <v>428</v>
      </c>
      <c r="D4704" s="10">
        <v>7</v>
      </c>
    </row>
    <row r="4705" spans="1:4" x14ac:dyDescent="0.25">
      <c r="A4705" t="s">
        <v>7863</v>
      </c>
      <c r="B4705" t="s">
        <v>7865</v>
      </c>
      <c r="C4705" t="s">
        <v>4161</v>
      </c>
      <c r="D4705" s="10">
        <v>7</v>
      </c>
    </row>
    <row r="4706" spans="1:4" x14ac:dyDescent="0.25">
      <c r="A4706" t="s">
        <v>7890</v>
      </c>
      <c r="B4706" t="s">
        <v>7891</v>
      </c>
      <c r="C4706" t="s">
        <v>1165</v>
      </c>
      <c r="D4706" s="10">
        <v>7</v>
      </c>
    </row>
    <row r="4707" spans="1:4" x14ac:dyDescent="0.25">
      <c r="A4707" t="s">
        <v>278</v>
      </c>
      <c r="B4707" t="s">
        <v>7897</v>
      </c>
      <c r="C4707" t="s">
        <v>449</v>
      </c>
      <c r="D4707" s="10">
        <v>7</v>
      </c>
    </row>
    <row r="4708" spans="1:4" x14ac:dyDescent="0.25">
      <c r="A4708" t="s">
        <v>278</v>
      </c>
      <c r="B4708" t="s">
        <v>7897</v>
      </c>
      <c r="C4708" t="s">
        <v>317</v>
      </c>
      <c r="D4708" s="10">
        <v>7</v>
      </c>
    </row>
    <row r="4709" spans="1:4" x14ac:dyDescent="0.25">
      <c r="A4709" t="s">
        <v>278</v>
      </c>
      <c r="B4709" t="s">
        <v>7897</v>
      </c>
      <c r="C4709" t="s">
        <v>4161</v>
      </c>
      <c r="D4709" s="10">
        <v>7</v>
      </c>
    </row>
    <row r="4710" spans="1:4" x14ac:dyDescent="0.25">
      <c r="A4710" t="s">
        <v>278</v>
      </c>
      <c r="B4710" t="s">
        <v>7897</v>
      </c>
      <c r="C4710" t="s">
        <v>3509</v>
      </c>
      <c r="D4710" s="10">
        <v>7</v>
      </c>
    </row>
    <row r="4711" spans="1:4" x14ac:dyDescent="0.25">
      <c r="A4711" t="s">
        <v>7356</v>
      </c>
      <c r="B4711" t="s">
        <v>7950</v>
      </c>
      <c r="C4711" t="s">
        <v>1165</v>
      </c>
      <c r="D4711" s="10">
        <v>7</v>
      </c>
    </row>
    <row r="4712" spans="1:4" x14ac:dyDescent="0.25">
      <c r="A4712" t="s">
        <v>7356</v>
      </c>
      <c r="B4712" t="s">
        <v>7950</v>
      </c>
      <c r="C4712" t="s">
        <v>6665</v>
      </c>
      <c r="D4712" s="10">
        <v>7</v>
      </c>
    </row>
    <row r="4713" spans="1:4" x14ac:dyDescent="0.25">
      <c r="A4713" t="s">
        <v>7356</v>
      </c>
      <c r="B4713" t="s">
        <v>7950</v>
      </c>
      <c r="C4713" t="s">
        <v>4161</v>
      </c>
      <c r="D4713" s="10">
        <v>7</v>
      </c>
    </row>
    <row r="4714" spans="1:4" x14ac:dyDescent="0.25">
      <c r="A4714" t="s">
        <v>7953</v>
      </c>
      <c r="B4714" t="s">
        <v>7954</v>
      </c>
      <c r="C4714" t="s">
        <v>1165</v>
      </c>
      <c r="D4714" s="10">
        <v>7</v>
      </c>
    </row>
    <row r="4715" spans="1:4" x14ac:dyDescent="0.25">
      <c r="A4715" t="s">
        <v>7967</v>
      </c>
      <c r="B4715" t="s">
        <v>7969</v>
      </c>
      <c r="C4715" t="s">
        <v>317</v>
      </c>
      <c r="D4715" s="10">
        <v>7</v>
      </c>
    </row>
    <row r="4716" spans="1:4" x14ac:dyDescent="0.25">
      <c r="A4716" t="s">
        <v>7967</v>
      </c>
      <c r="B4716" t="s">
        <v>7969</v>
      </c>
      <c r="C4716" t="s">
        <v>3034</v>
      </c>
      <c r="D4716" s="10">
        <v>7</v>
      </c>
    </row>
    <row r="4717" spans="1:4" x14ac:dyDescent="0.25">
      <c r="A4717" t="s">
        <v>7987</v>
      </c>
      <c r="B4717" t="s">
        <v>7988</v>
      </c>
      <c r="C4717" t="s">
        <v>676</v>
      </c>
      <c r="D4717" s="10">
        <v>7</v>
      </c>
    </row>
    <row r="4718" spans="1:4" x14ac:dyDescent="0.25">
      <c r="A4718" t="s">
        <v>7998</v>
      </c>
      <c r="B4718" t="s">
        <v>7999</v>
      </c>
      <c r="C4718" t="s">
        <v>676</v>
      </c>
      <c r="D4718" s="10">
        <v>7</v>
      </c>
    </row>
    <row r="4719" spans="1:4" x14ac:dyDescent="0.25">
      <c r="A4719" t="s">
        <v>8003</v>
      </c>
      <c r="B4719" t="s">
        <v>8004</v>
      </c>
      <c r="C4719" t="s">
        <v>676</v>
      </c>
      <c r="D4719" s="10">
        <v>7</v>
      </c>
    </row>
    <row r="4720" spans="1:4" x14ac:dyDescent="0.25">
      <c r="A4720" t="s">
        <v>8003</v>
      </c>
      <c r="B4720" t="s">
        <v>8004</v>
      </c>
      <c r="C4720" t="s">
        <v>2173</v>
      </c>
      <c r="D4720" s="10">
        <v>7</v>
      </c>
    </row>
    <row r="4721" spans="1:4" x14ac:dyDescent="0.25">
      <c r="A4721" t="s">
        <v>8003</v>
      </c>
      <c r="B4721" t="s">
        <v>8004</v>
      </c>
      <c r="C4721" t="s">
        <v>4161</v>
      </c>
      <c r="D4721" s="10">
        <v>7</v>
      </c>
    </row>
    <row r="4722" spans="1:4" x14ac:dyDescent="0.25">
      <c r="A4722" t="s">
        <v>8093</v>
      </c>
      <c r="B4722" t="s">
        <v>8094</v>
      </c>
      <c r="C4722" t="s">
        <v>1165</v>
      </c>
      <c r="D4722" s="10">
        <v>7</v>
      </c>
    </row>
    <row r="4723" spans="1:4" x14ac:dyDescent="0.25">
      <c r="A4723" t="s">
        <v>8093</v>
      </c>
      <c r="B4723" t="s">
        <v>8094</v>
      </c>
      <c r="C4723" t="s">
        <v>6133</v>
      </c>
      <c r="D4723" s="10">
        <v>7</v>
      </c>
    </row>
    <row r="4724" spans="1:4" x14ac:dyDescent="0.25">
      <c r="A4724" t="s">
        <v>8128</v>
      </c>
      <c r="B4724" t="s">
        <v>8129</v>
      </c>
      <c r="C4724" t="s">
        <v>1165</v>
      </c>
      <c r="D4724" s="10">
        <v>7</v>
      </c>
    </row>
    <row r="4725" spans="1:4" x14ac:dyDescent="0.25">
      <c r="A4725" t="s">
        <v>8128</v>
      </c>
      <c r="B4725" t="s">
        <v>8129</v>
      </c>
      <c r="C4725" t="s">
        <v>4161</v>
      </c>
      <c r="D4725" s="10">
        <v>7</v>
      </c>
    </row>
    <row r="4726" spans="1:4" x14ac:dyDescent="0.25">
      <c r="A4726" t="s">
        <v>8128</v>
      </c>
      <c r="B4726" t="s">
        <v>8129</v>
      </c>
      <c r="C4726" t="s">
        <v>3509</v>
      </c>
      <c r="D4726" s="10">
        <v>7</v>
      </c>
    </row>
    <row r="4727" spans="1:4" x14ac:dyDescent="0.25">
      <c r="A4727" t="s">
        <v>35</v>
      </c>
      <c r="B4727" t="s">
        <v>36</v>
      </c>
      <c r="C4727" t="s">
        <v>449</v>
      </c>
      <c r="D4727" s="10">
        <v>6.9</v>
      </c>
    </row>
    <row r="4728" spans="1:4" x14ac:dyDescent="0.25">
      <c r="A4728" t="s">
        <v>35</v>
      </c>
      <c r="B4728" t="s">
        <v>36</v>
      </c>
      <c r="C4728" t="s">
        <v>317</v>
      </c>
      <c r="D4728" s="10">
        <v>6.9</v>
      </c>
    </row>
    <row r="4729" spans="1:4" x14ac:dyDescent="0.25">
      <c r="A4729" t="s">
        <v>35</v>
      </c>
      <c r="B4729" t="s">
        <v>36</v>
      </c>
      <c r="C4729" t="s">
        <v>4161</v>
      </c>
      <c r="D4729" s="10">
        <v>6.9</v>
      </c>
    </row>
    <row r="4730" spans="1:4" x14ac:dyDescent="0.25">
      <c r="A4730" t="s">
        <v>46</v>
      </c>
      <c r="B4730" t="s">
        <v>143</v>
      </c>
      <c r="C4730" t="s">
        <v>317</v>
      </c>
      <c r="D4730" s="10">
        <v>6.9</v>
      </c>
    </row>
    <row r="4731" spans="1:4" x14ac:dyDescent="0.25">
      <c r="A4731" t="s">
        <v>46</v>
      </c>
      <c r="B4731" t="s">
        <v>143</v>
      </c>
      <c r="C4731" t="s">
        <v>6133</v>
      </c>
      <c r="D4731" s="10">
        <v>6.9</v>
      </c>
    </row>
    <row r="4732" spans="1:4" x14ac:dyDescent="0.25">
      <c r="A4732" t="s">
        <v>46</v>
      </c>
      <c r="B4732" t="s">
        <v>143</v>
      </c>
      <c r="C4732" t="s">
        <v>428</v>
      </c>
      <c r="D4732" s="10">
        <v>6.9</v>
      </c>
    </row>
    <row r="4733" spans="1:4" x14ac:dyDescent="0.25">
      <c r="A4733" t="s">
        <v>163</v>
      </c>
      <c r="B4733" t="s">
        <v>165</v>
      </c>
      <c r="C4733" t="s">
        <v>449</v>
      </c>
      <c r="D4733" s="10">
        <v>6.9</v>
      </c>
    </row>
    <row r="4734" spans="1:4" x14ac:dyDescent="0.25">
      <c r="A4734" t="s">
        <v>163</v>
      </c>
      <c r="B4734" t="s">
        <v>165</v>
      </c>
      <c r="C4734" t="s">
        <v>317</v>
      </c>
      <c r="D4734" s="10">
        <v>6.9</v>
      </c>
    </row>
    <row r="4735" spans="1:4" x14ac:dyDescent="0.25">
      <c r="A4735" t="s">
        <v>163</v>
      </c>
      <c r="B4735" t="s">
        <v>165</v>
      </c>
      <c r="C4735" t="s">
        <v>676</v>
      </c>
      <c r="D4735" s="10">
        <v>6.9</v>
      </c>
    </row>
    <row r="4736" spans="1:4" x14ac:dyDescent="0.25">
      <c r="A4736" t="s">
        <v>163</v>
      </c>
      <c r="B4736" t="s">
        <v>165</v>
      </c>
      <c r="C4736" t="s">
        <v>4161</v>
      </c>
      <c r="D4736" s="10">
        <v>6.9</v>
      </c>
    </row>
    <row r="4737" spans="1:4" x14ac:dyDescent="0.25">
      <c r="A4737" t="s">
        <v>285</v>
      </c>
      <c r="B4737" t="s">
        <v>287</v>
      </c>
      <c r="C4737" t="s">
        <v>317</v>
      </c>
      <c r="D4737" s="10">
        <v>6.9</v>
      </c>
    </row>
    <row r="4738" spans="1:4" x14ac:dyDescent="0.25">
      <c r="A4738" t="s">
        <v>285</v>
      </c>
      <c r="B4738" t="s">
        <v>287</v>
      </c>
      <c r="C4738" t="s">
        <v>3894</v>
      </c>
      <c r="D4738" s="10">
        <v>6.9</v>
      </c>
    </row>
    <row r="4739" spans="1:4" x14ac:dyDescent="0.25">
      <c r="A4739" t="s">
        <v>285</v>
      </c>
      <c r="B4739" t="s">
        <v>287</v>
      </c>
      <c r="C4739" t="s">
        <v>676</v>
      </c>
      <c r="D4739" s="10">
        <v>6.9</v>
      </c>
    </row>
    <row r="4740" spans="1:4" x14ac:dyDescent="0.25">
      <c r="A4740" t="s">
        <v>285</v>
      </c>
      <c r="B4740" t="s">
        <v>287</v>
      </c>
      <c r="C4740" t="s">
        <v>1165</v>
      </c>
      <c r="D4740" s="10">
        <v>6.9</v>
      </c>
    </row>
    <row r="4741" spans="1:4" x14ac:dyDescent="0.25">
      <c r="A4741" t="s">
        <v>285</v>
      </c>
      <c r="B4741" t="s">
        <v>287</v>
      </c>
      <c r="C4741" t="s">
        <v>6133</v>
      </c>
      <c r="D4741" s="10">
        <v>6.9</v>
      </c>
    </row>
    <row r="4742" spans="1:4" x14ac:dyDescent="0.25">
      <c r="A4742" t="s">
        <v>113</v>
      </c>
      <c r="B4742" t="s">
        <v>306</v>
      </c>
      <c r="C4742" t="s">
        <v>449</v>
      </c>
      <c r="D4742" s="10">
        <v>6.9</v>
      </c>
    </row>
    <row r="4743" spans="1:4" x14ac:dyDescent="0.25">
      <c r="A4743" t="s">
        <v>113</v>
      </c>
      <c r="B4743" t="s">
        <v>306</v>
      </c>
      <c r="C4743" t="s">
        <v>317</v>
      </c>
      <c r="D4743" s="10">
        <v>6.9</v>
      </c>
    </row>
    <row r="4744" spans="1:4" x14ac:dyDescent="0.25">
      <c r="A4744" t="s">
        <v>113</v>
      </c>
      <c r="B4744" t="s">
        <v>306</v>
      </c>
      <c r="C4744" t="s">
        <v>3509</v>
      </c>
      <c r="D4744" s="10">
        <v>6.9</v>
      </c>
    </row>
    <row r="4745" spans="1:4" x14ac:dyDescent="0.25">
      <c r="A4745" t="s">
        <v>315</v>
      </c>
      <c r="B4745" t="s">
        <v>316</v>
      </c>
      <c r="C4745" t="s">
        <v>317</v>
      </c>
      <c r="D4745" s="10">
        <v>6.9</v>
      </c>
    </row>
    <row r="4746" spans="1:4" x14ac:dyDescent="0.25">
      <c r="A4746" t="s">
        <v>315</v>
      </c>
      <c r="B4746" t="s">
        <v>316</v>
      </c>
      <c r="C4746" t="s">
        <v>3894</v>
      </c>
      <c r="D4746" s="10">
        <v>6.9</v>
      </c>
    </row>
    <row r="4747" spans="1:4" x14ac:dyDescent="0.25">
      <c r="A4747" t="s">
        <v>315</v>
      </c>
      <c r="B4747" t="s">
        <v>316</v>
      </c>
      <c r="C4747" t="s">
        <v>676</v>
      </c>
      <c r="D4747" s="10">
        <v>6.9</v>
      </c>
    </row>
    <row r="4748" spans="1:4" x14ac:dyDescent="0.25">
      <c r="A4748" t="s">
        <v>315</v>
      </c>
      <c r="B4748" t="s">
        <v>316</v>
      </c>
      <c r="C4748" t="s">
        <v>6133</v>
      </c>
      <c r="D4748" s="10">
        <v>6.9</v>
      </c>
    </row>
    <row r="4749" spans="1:4" x14ac:dyDescent="0.25">
      <c r="A4749" t="s">
        <v>315</v>
      </c>
      <c r="B4749" t="s">
        <v>316</v>
      </c>
      <c r="C4749" t="s">
        <v>4161</v>
      </c>
      <c r="D4749" s="10">
        <v>6.9</v>
      </c>
    </row>
    <row r="4750" spans="1:4" x14ac:dyDescent="0.25">
      <c r="A4750" t="s">
        <v>265</v>
      </c>
      <c r="B4750" t="s">
        <v>319</v>
      </c>
      <c r="C4750" t="s">
        <v>317</v>
      </c>
      <c r="D4750" s="10">
        <v>6.9</v>
      </c>
    </row>
    <row r="4751" spans="1:4" x14ac:dyDescent="0.25">
      <c r="A4751" t="s">
        <v>265</v>
      </c>
      <c r="B4751" t="s">
        <v>319</v>
      </c>
      <c r="C4751" t="s">
        <v>3894</v>
      </c>
      <c r="D4751" s="10">
        <v>6.9</v>
      </c>
    </row>
    <row r="4752" spans="1:4" x14ac:dyDescent="0.25">
      <c r="A4752" t="s">
        <v>265</v>
      </c>
      <c r="B4752" t="s">
        <v>319</v>
      </c>
      <c r="C4752" t="s">
        <v>676</v>
      </c>
      <c r="D4752" s="10">
        <v>6.9</v>
      </c>
    </row>
    <row r="4753" spans="1:4" x14ac:dyDescent="0.25">
      <c r="A4753" t="s">
        <v>265</v>
      </c>
      <c r="B4753" t="s">
        <v>319</v>
      </c>
      <c r="C4753" t="s">
        <v>6133</v>
      </c>
      <c r="D4753" s="10">
        <v>6.9</v>
      </c>
    </row>
    <row r="4754" spans="1:4" x14ac:dyDescent="0.25">
      <c r="A4754" t="s">
        <v>297</v>
      </c>
      <c r="B4754" t="s">
        <v>364</v>
      </c>
      <c r="C4754" t="s">
        <v>449</v>
      </c>
      <c r="D4754" s="10">
        <v>6.9</v>
      </c>
    </row>
    <row r="4755" spans="1:4" x14ac:dyDescent="0.25">
      <c r="A4755" t="s">
        <v>297</v>
      </c>
      <c r="B4755" t="s">
        <v>364</v>
      </c>
      <c r="C4755" t="s">
        <v>317</v>
      </c>
      <c r="D4755" s="10">
        <v>6.9</v>
      </c>
    </row>
    <row r="4756" spans="1:4" x14ac:dyDescent="0.25">
      <c r="A4756" t="s">
        <v>297</v>
      </c>
      <c r="B4756" t="s">
        <v>364</v>
      </c>
      <c r="C4756" t="s">
        <v>4161</v>
      </c>
      <c r="D4756" s="10">
        <v>6.9</v>
      </c>
    </row>
    <row r="4757" spans="1:4" x14ac:dyDescent="0.25">
      <c r="A4757" t="s">
        <v>91</v>
      </c>
      <c r="B4757" t="s">
        <v>567</v>
      </c>
      <c r="C4757" t="s">
        <v>449</v>
      </c>
      <c r="D4757" s="10">
        <v>6.9</v>
      </c>
    </row>
    <row r="4758" spans="1:4" x14ac:dyDescent="0.25">
      <c r="A4758" t="s">
        <v>91</v>
      </c>
      <c r="B4758" t="s">
        <v>567</v>
      </c>
      <c r="C4758" t="s">
        <v>317</v>
      </c>
      <c r="D4758" s="10">
        <v>6.9</v>
      </c>
    </row>
    <row r="4759" spans="1:4" x14ac:dyDescent="0.25">
      <c r="A4759" t="s">
        <v>91</v>
      </c>
      <c r="B4759" t="s">
        <v>567</v>
      </c>
      <c r="C4759" t="s">
        <v>6665</v>
      </c>
      <c r="D4759" s="10">
        <v>6.9</v>
      </c>
    </row>
    <row r="4760" spans="1:4" x14ac:dyDescent="0.25">
      <c r="A4760" t="s">
        <v>91</v>
      </c>
      <c r="B4760" t="s">
        <v>567</v>
      </c>
      <c r="C4760" t="s">
        <v>4161</v>
      </c>
      <c r="D4760" s="10">
        <v>6.9</v>
      </c>
    </row>
    <row r="4761" spans="1:4" x14ac:dyDescent="0.25">
      <c r="A4761" t="s">
        <v>91</v>
      </c>
      <c r="B4761" t="s">
        <v>567</v>
      </c>
      <c r="C4761" t="s">
        <v>3509</v>
      </c>
      <c r="D4761" s="10">
        <v>6.9</v>
      </c>
    </row>
    <row r="4762" spans="1:4" x14ac:dyDescent="0.25">
      <c r="A4762" t="s">
        <v>599</v>
      </c>
      <c r="B4762" t="s">
        <v>601</v>
      </c>
      <c r="C4762" t="s">
        <v>3894</v>
      </c>
      <c r="D4762" s="10">
        <v>6.9</v>
      </c>
    </row>
    <row r="4763" spans="1:4" x14ac:dyDescent="0.25">
      <c r="A4763" t="s">
        <v>599</v>
      </c>
      <c r="B4763" t="s">
        <v>601</v>
      </c>
      <c r="C4763" t="s">
        <v>1165</v>
      </c>
      <c r="D4763" s="10">
        <v>6.9</v>
      </c>
    </row>
    <row r="4764" spans="1:4" x14ac:dyDescent="0.25">
      <c r="A4764" t="s">
        <v>599</v>
      </c>
      <c r="B4764" t="s">
        <v>601</v>
      </c>
      <c r="C4764" t="s">
        <v>6133</v>
      </c>
      <c r="D4764" s="10">
        <v>6.9</v>
      </c>
    </row>
    <row r="4765" spans="1:4" x14ac:dyDescent="0.25">
      <c r="A4765" t="s">
        <v>599</v>
      </c>
      <c r="B4765" t="s">
        <v>601</v>
      </c>
      <c r="C4765" t="s">
        <v>5888</v>
      </c>
      <c r="D4765" s="10">
        <v>6.9</v>
      </c>
    </row>
    <row r="4766" spans="1:4" x14ac:dyDescent="0.25">
      <c r="A4766" t="s">
        <v>599</v>
      </c>
      <c r="B4766" t="s">
        <v>601</v>
      </c>
      <c r="C4766" t="s">
        <v>6665</v>
      </c>
      <c r="D4766" s="10">
        <v>6.9</v>
      </c>
    </row>
    <row r="4767" spans="1:4" x14ac:dyDescent="0.25">
      <c r="A4767" t="s">
        <v>233</v>
      </c>
      <c r="B4767" t="s">
        <v>607</v>
      </c>
      <c r="C4767" t="s">
        <v>449</v>
      </c>
      <c r="D4767" s="10">
        <v>6.9</v>
      </c>
    </row>
    <row r="4768" spans="1:4" x14ac:dyDescent="0.25">
      <c r="A4768" t="s">
        <v>233</v>
      </c>
      <c r="B4768" t="s">
        <v>607</v>
      </c>
      <c r="C4768" t="s">
        <v>317</v>
      </c>
      <c r="D4768" s="10">
        <v>6.9</v>
      </c>
    </row>
    <row r="4769" spans="1:4" x14ac:dyDescent="0.25">
      <c r="A4769" t="s">
        <v>233</v>
      </c>
      <c r="B4769" t="s">
        <v>607</v>
      </c>
      <c r="C4769" t="s">
        <v>676</v>
      </c>
      <c r="D4769" s="10">
        <v>6.9</v>
      </c>
    </row>
    <row r="4770" spans="1:4" x14ac:dyDescent="0.25">
      <c r="A4770" t="s">
        <v>233</v>
      </c>
      <c r="B4770" t="s">
        <v>607</v>
      </c>
      <c r="C4770" t="s">
        <v>6133</v>
      </c>
      <c r="D4770" s="10">
        <v>6.9</v>
      </c>
    </row>
    <row r="4771" spans="1:4" x14ac:dyDescent="0.25">
      <c r="A4771" t="s">
        <v>233</v>
      </c>
      <c r="B4771" t="s">
        <v>607</v>
      </c>
      <c r="C4771" t="s">
        <v>8143</v>
      </c>
      <c r="D4771" s="10">
        <v>6.9</v>
      </c>
    </row>
    <row r="4772" spans="1:4" x14ac:dyDescent="0.25">
      <c r="A4772" t="s">
        <v>385</v>
      </c>
      <c r="B4772" t="s">
        <v>653</v>
      </c>
      <c r="C4772" t="s">
        <v>449</v>
      </c>
      <c r="D4772" s="10">
        <v>6.9</v>
      </c>
    </row>
    <row r="4773" spans="1:4" x14ac:dyDescent="0.25">
      <c r="A4773" t="s">
        <v>385</v>
      </c>
      <c r="B4773" t="s">
        <v>653</v>
      </c>
      <c r="C4773" t="s">
        <v>1165</v>
      </c>
      <c r="D4773" s="10">
        <v>6.9</v>
      </c>
    </row>
    <row r="4774" spans="1:4" x14ac:dyDescent="0.25">
      <c r="A4774" t="s">
        <v>385</v>
      </c>
      <c r="B4774" t="s">
        <v>653</v>
      </c>
      <c r="C4774" t="s">
        <v>3509</v>
      </c>
      <c r="D4774" s="10">
        <v>6.9</v>
      </c>
    </row>
    <row r="4775" spans="1:4" x14ac:dyDescent="0.25">
      <c r="A4775" t="s">
        <v>385</v>
      </c>
      <c r="B4775" t="s">
        <v>653</v>
      </c>
      <c r="C4775" t="s">
        <v>8146</v>
      </c>
      <c r="D4775" s="10">
        <v>6.9</v>
      </c>
    </row>
    <row r="4776" spans="1:4" x14ac:dyDescent="0.25">
      <c r="A4776" t="s">
        <v>682</v>
      </c>
      <c r="B4776" t="s">
        <v>684</v>
      </c>
      <c r="C4776" t="s">
        <v>317</v>
      </c>
      <c r="D4776" s="10">
        <v>6.9</v>
      </c>
    </row>
    <row r="4777" spans="1:4" x14ac:dyDescent="0.25">
      <c r="A4777" t="s">
        <v>682</v>
      </c>
      <c r="B4777" t="s">
        <v>684</v>
      </c>
      <c r="C4777" t="s">
        <v>3894</v>
      </c>
      <c r="D4777" s="10">
        <v>6.9</v>
      </c>
    </row>
    <row r="4778" spans="1:4" x14ac:dyDescent="0.25">
      <c r="A4778" t="s">
        <v>682</v>
      </c>
      <c r="B4778" t="s">
        <v>684</v>
      </c>
      <c r="C4778" t="s">
        <v>676</v>
      </c>
      <c r="D4778" s="10">
        <v>6.9</v>
      </c>
    </row>
    <row r="4779" spans="1:4" x14ac:dyDescent="0.25">
      <c r="A4779" t="s">
        <v>682</v>
      </c>
      <c r="B4779" t="s">
        <v>684</v>
      </c>
      <c r="C4779" t="s">
        <v>6133</v>
      </c>
      <c r="D4779" s="10">
        <v>6.9</v>
      </c>
    </row>
    <row r="4780" spans="1:4" x14ac:dyDescent="0.25">
      <c r="A4780" t="s">
        <v>682</v>
      </c>
      <c r="B4780" t="s">
        <v>684</v>
      </c>
      <c r="C4780" t="s">
        <v>6665</v>
      </c>
      <c r="D4780" s="10">
        <v>6.9</v>
      </c>
    </row>
    <row r="4781" spans="1:4" x14ac:dyDescent="0.25">
      <c r="A4781" t="s">
        <v>356</v>
      </c>
      <c r="B4781" t="s">
        <v>770</v>
      </c>
      <c r="C4781" t="s">
        <v>449</v>
      </c>
      <c r="D4781" s="10">
        <v>6.9</v>
      </c>
    </row>
    <row r="4782" spans="1:4" x14ac:dyDescent="0.25">
      <c r="A4782" t="s">
        <v>356</v>
      </c>
      <c r="B4782" t="s">
        <v>770</v>
      </c>
      <c r="C4782" t="s">
        <v>317</v>
      </c>
      <c r="D4782" s="10">
        <v>6.9</v>
      </c>
    </row>
    <row r="4783" spans="1:4" x14ac:dyDescent="0.25">
      <c r="A4783" t="s">
        <v>356</v>
      </c>
      <c r="B4783" t="s">
        <v>770</v>
      </c>
      <c r="C4783" t="s">
        <v>676</v>
      </c>
      <c r="D4783" s="10">
        <v>6.9</v>
      </c>
    </row>
    <row r="4784" spans="1:4" x14ac:dyDescent="0.25">
      <c r="A4784" t="s">
        <v>356</v>
      </c>
      <c r="B4784" t="s">
        <v>770</v>
      </c>
      <c r="C4784" t="s">
        <v>8145</v>
      </c>
      <c r="D4784" s="10">
        <v>6.9</v>
      </c>
    </row>
    <row r="4785" spans="1:4" x14ac:dyDescent="0.25">
      <c r="A4785" t="s">
        <v>356</v>
      </c>
      <c r="B4785" t="s">
        <v>770</v>
      </c>
      <c r="C4785" t="s">
        <v>8143</v>
      </c>
      <c r="D4785" s="10">
        <v>6.9</v>
      </c>
    </row>
    <row r="4786" spans="1:4" x14ac:dyDescent="0.25">
      <c r="A4786" t="s">
        <v>356</v>
      </c>
      <c r="B4786" t="s">
        <v>770</v>
      </c>
      <c r="C4786" t="s">
        <v>3509</v>
      </c>
      <c r="D4786" s="10">
        <v>6.9</v>
      </c>
    </row>
    <row r="4787" spans="1:4" x14ac:dyDescent="0.25">
      <c r="A4787" t="s">
        <v>784</v>
      </c>
      <c r="B4787" t="s">
        <v>785</v>
      </c>
      <c r="C4787" t="s">
        <v>317</v>
      </c>
      <c r="D4787" s="10">
        <v>6.9</v>
      </c>
    </row>
    <row r="4788" spans="1:4" x14ac:dyDescent="0.25">
      <c r="A4788" t="s">
        <v>784</v>
      </c>
      <c r="B4788" t="s">
        <v>785</v>
      </c>
      <c r="C4788" t="s">
        <v>428</v>
      </c>
      <c r="D4788" s="10">
        <v>6.9</v>
      </c>
    </row>
    <row r="4789" spans="1:4" x14ac:dyDescent="0.25">
      <c r="A4789" t="s">
        <v>813</v>
      </c>
      <c r="B4789" t="s">
        <v>814</v>
      </c>
      <c r="C4789" t="s">
        <v>676</v>
      </c>
      <c r="D4789" s="10">
        <v>6.9</v>
      </c>
    </row>
    <row r="4790" spans="1:4" x14ac:dyDescent="0.25">
      <c r="A4790" t="s">
        <v>813</v>
      </c>
      <c r="B4790" t="s">
        <v>814</v>
      </c>
      <c r="C4790" t="s">
        <v>6665</v>
      </c>
      <c r="D4790" s="10">
        <v>6.9</v>
      </c>
    </row>
    <row r="4791" spans="1:4" x14ac:dyDescent="0.25">
      <c r="A4791" t="s">
        <v>518</v>
      </c>
      <c r="B4791" t="s">
        <v>818</v>
      </c>
      <c r="C4791" t="s">
        <v>8145</v>
      </c>
      <c r="D4791" s="10">
        <v>6.9</v>
      </c>
    </row>
    <row r="4792" spans="1:4" x14ac:dyDescent="0.25">
      <c r="A4792" t="s">
        <v>518</v>
      </c>
      <c r="B4792" t="s">
        <v>818</v>
      </c>
      <c r="C4792" t="s">
        <v>3509</v>
      </c>
      <c r="D4792" s="10">
        <v>6.9</v>
      </c>
    </row>
    <row r="4793" spans="1:4" x14ac:dyDescent="0.25">
      <c r="A4793" t="s">
        <v>856</v>
      </c>
      <c r="B4793" t="s">
        <v>857</v>
      </c>
      <c r="C4793" t="s">
        <v>676</v>
      </c>
      <c r="D4793" s="10">
        <v>6.9</v>
      </c>
    </row>
    <row r="4794" spans="1:4" x14ac:dyDescent="0.25">
      <c r="A4794" t="s">
        <v>856</v>
      </c>
      <c r="B4794" t="s">
        <v>857</v>
      </c>
      <c r="C4794" t="s">
        <v>428</v>
      </c>
      <c r="D4794" s="10">
        <v>6.9</v>
      </c>
    </row>
    <row r="4795" spans="1:4" x14ac:dyDescent="0.25">
      <c r="A4795" t="s">
        <v>856</v>
      </c>
      <c r="B4795" t="s">
        <v>857</v>
      </c>
      <c r="C4795" t="s">
        <v>2173</v>
      </c>
      <c r="D4795" s="10">
        <v>6.9</v>
      </c>
    </row>
    <row r="4796" spans="1:4" x14ac:dyDescent="0.25">
      <c r="A4796" t="s">
        <v>906</v>
      </c>
      <c r="B4796" t="s">
        <v>907</v>
      </c>
      <c r="C4796" t="s">
        <v>449</v>
      </c>
      <c r="D4796" s="10">
        <v>6.9</v>
      </c>
    </row>
    <row r="4797" spans="1:4" x14ac:dyDescent="0.25">
      <c r="A4797" t="s">
        <v>906</v>
      </c>
      <c r="B4797" t="s">
        <v>907</v>
      </c>
      <c r="C4797" t="s">
        <v>317</v>
      </c>
      <c r="D4797" s="10">
        <v>6.9</v>
      </c>
    </row>
    <row r="4798" spans="1:4" x14ac:dyDescent="0.25">
      <c r="A4798" t="s">
        <v>906</v>
      </c>
      <c r="B4798" t="s">
        <v>907</v>
      </c>
      <c r="C4798" t="s">
        <v>1165</v>
      </c>
      <c r="D4798" s="10">
        <v>6.9</v>
      </c>
    </row>
    <row r="4799" spans="1:4" x14ac:dyDescent="0.25">
      <c r="A4799" t="s">
        <v>906</v>
      </c>
      <c r="B4799" t="s">
        <v>907</v>
      </c>
      <c r="C4799" t="s">
        <v>3509</v>
      </c>
      <c r="D4799" s="10">
        <v>6.9</v>
      </c>
    </row>
    <row r="4800" spans="1:4" x14ac:dyDescent="0.25">
      <c r="A4800" t="s">
        <v>320</v>
      </c>
      <c r="B4800" t="s">
        <v>963</v>
      </c>
      <c r="C4800" t="s">
        <v>449</v>
      </c>
      <c r="D4800" s="10">
        <v>6.9</v>
      </c>
    </row>
    <row r="4801" spans="1:4" x14ac:dyDescent="0.25">
      <c r="A4801" t="s">
        <v>320</v>
      </c>
      <c r="B4801" t="s">
        <v>963</v>
      </c>
      <c r="C4801" t="s">
        <v>317</v>
      </c>
      <c r="D4801" s="10">
        <v>6.9</v>
      </c>
    </row>
    <row r="4802" spans="1:4" x14ac:dyDescent="0.25">
      <c r="A4802" t="s">
        <v>320</v>
      </c>
      <c r="B4802" t="s">
        <v>963</v>
      </c>
      <c r="C4802" t="s">
        <v>1165</v>
      </c>
      <c r="D4802" s="10">
        <v>6.9</v>
      </c>
    </row>
    <row r="4803" spans="1:4" x14ac:dyDescent="0.25">
      <c r="A4803" t="s">
        <v>320</v>
      </c>
      <c r="B4803" t="s">
        <v>963</v>
      </c>
      <c r="C4803" t="s">
        <v>3509</v>
      </c>
      <c r="D4803" s="10">
        <v>6.9</v>
      </c>
    </row>
    <row r="4804" spans="1:4" x14ac:dyDescent="0.25">
      <c r="A4804" t="s">
        <v>135</v>
      </c>
      <c r="B4804" t="s">
        <v>1021</v>
      </c>
      <c r="C4804" t="s">
        <v>449</v>
      </c>
      <c r="D4804" s="10">
        <v>6.9</v>
      </c>
    </row>
    <row r="4805" spans="1:4" x14ac:dyDescent="0.25">
      <c r="A4805" t="s">
        <v>135</v>
      </c>
      <c r="B4805" t="s">
        <v>1021</v>
      </c>
      <c r="C4805" t="s">
        <v>317</v>
      </c>
      <c r="D4805" s="10">
        <v>6.9</v>
      </c>
    </row>
    <row r="4806" spans="1:4" x14ac:dyDescent="0.25">
      <c r="A4806" t="s">
        <v>135</v>
      </c>
      <c r="B4806" t="s">
        <v>1021</v>
      </c>
      <c r="C4806" t="s">
        <v>4161</v>
      </c>
      <c r="D4806" s="10">
        <v>6.9</v>
      </c>
    </row>
    <row r="4807" spans="1:4" x14ac:dyDescent="0.25">
      <c r="A4807" t="s">
        <v>265</v>
      </c>
      <c r="B4807" t="s">
        <v>1023</v>
      </c>
      <c r="C4807" t="s">
        <v>317</v>
      </c>
      <c r="D4807" s="10">
        <v>6.9</v>
      </c>
    </row>
    <row r="4808" spans="1:4" x14ac:dyDescent="0.25">
      <c r="A4808" t="s">
        <v>265</v>
      </c>
      <c r="B4808" t="s">
        <v>1023</v>
      </c>
      <c r="C4808" t="s">
        <v>3894</v>
      </c>
      <c r="D4808" s="10">
        <v>6.9</v>
      </c>
    </row>
    <row r="4809" spans="1:4" x14ac:dyDescent="0.25">
      <c r="A4809" t="s">
        <v>265</v>
      </c>
      <c r="B4809" t="s">
        <v>1023</v>
      </c>
      <c r="C4809" t="s">
        <v>676</v>
      </c>
      <c r="D4809" s="10">
        <v>6.9</v>
      </c>
    </row>
    <row r="4810" spans="1:4" x14ac:dyDescent="0.25">
      <c r="A4810" t="s">
        <v>265</v>
      </c>
      <c r="B4810" t="s">
        <v>1023</v>
      </c>
      <c r="C4810" t="s">
        <v>6133</v>
      </c>
      <c r="D4810" s="10">
        <v>6.9</v>
      </c>
    </row>
    <row r="4811" spans="1:4" x14ac:dyDescent="0.25">
      <c r="A4811" t="s">
        <v>432</v>
      </c>
      <c r="B4811" t="s">
        <v>1029</v>
      </c>
      <c r="C4811" t="s">
        <v>449</v>
      </c>
      <c r="D4811" s="10">
        <v>6.9</v>
      </c>
    </row>
    <row r="4812" spans="1:4" x14ac:dyDescent="0.25">
      <c r="A4812" t="s">
        <v>432</v>
      </c>
      <c r="B4812" t="s">
        <v>1029</v>
      </c>
      <c r="C4812" t="s">
        <v>317</v>
      </c>
      <c r="D4812" s="10">
        <v>6.9</v>
      </c>
    </row>
    <row r="4813" spans="1:4" x14ac:dyDescent="0.25">
      <c r="A4813" t="s">
        <v>432</v>
      </c>
      <c r="B4813" t="s">
        <v>1029</v>
      </c>
      <c r="C4813" t="s">
        <v>3894</v>
      </c>
      <c r="D4813" s="10">
        <v>6.9</v>
      </c>
    </row>
    <row r="4814" spans="1:4" x14ac:dyDescent="0.25">
      <c r="A4814" t="s">
        <v>432</v>
      </c>
      <c r="B4814" t="s">
        <v>1029</v>
      </c>
      <c r="C4814" t="s">
        <v>676</v>
      </c>
      <c r="D4814" s="10">
        <v>6.9</v>
      </c>
    </row>
    <row r="4815" spans="1:4" x14ac:dyDescent="0.25">
      <c r="A4815" t="s">
        <v>432</v>
      </c>
      <c r="B4815" t="s">
        <v>1029</v>
      </c>
      <c r="C4815" t="s">
        <v>6133</v>
      </c>
      <c r="D4815" s="10">
        <v>6.9</v>
      </c>
    </row>
    <row r="4816" spans="1:4" x14ac:dyDescent="0.25">
      <c r="A4816" t="s">
        <v>432</v>
      </c>
      <c r="B4816" t="s">
        <v>1029</v>
      </c>
      <c r="C4816" t="s">
        <v>428</v>
      </c>
      <c r="D4816" s="10">
        <v>6.9</v>
      </c>
    </row>
    <row r="4817" spans="1:4" x14ac:dyDescent="0.25">
      <c r="A4817" t="s">
        <v>1116</v>
      </c>
      <c r="B4817" t="s">
        <v>1117</v>
      </c>
      <c r="C4817" t="s">
        <v>1165</v>
      </c>
      <c r="D4817" s="10">
        <v>6.9</v>
      </c>
    </row>
    <row r="4818" spans="1:4" x14ac:dyDescent="0.25">
      <c r="A4818" t="s">
        <v>1116</v>
      </c>
      <c r="B4818" t="s">
        <v>1117</v>
      </c>
      <c r="C4818" t="s">
        <v>6665</v>
      </c>
      <c r="D4818" s="10">
        <v>6.9</v>
      </c>
    </row>
    <row r="4819" spans="1:4" x14ac:dyDescent="0.25">
      <c r="A4819" t="s">
        <v>1143</v>
      </c>
      <c r="B4819" t="s">
        <v>1145</v>
      </c>
      <c r="C4819" t="s">
        <v>428</v>
      </c>
      <c r="D4819" s="10">
        <v>6.9</v>
      </c>
    </row>
    <row r="4820" spans="1:4" x14ac:dyDescent="0.25">
      <c r="A4820" t="s">
        <v>1143</v>
      </c>
      <c r="B4820" t="s">
        <v>1145</v>
      </c>
      <c r="C4820" t="s">
        <v>8143</v>
      </c>
      <c r="D4820" s="10">
        <v>6.9</v>
      </c>
    </row>
    <row r="4821" spans="1:4" x14ac:dyDescent="0.25">
      <c r="A4821" t="s">
        <v>1143</v>
      </c>
      <c r="B4821" t="s">
        <v>1145</v>
      </c>
      <c r="C4821" t="s">
        <v>6665</v>
      </c>
      <c r="D4821" s="10">
        <v>6.9</v>
      </c>
    </row>
    <row r="4822" spans="1:4" x14ac:dyDescent="0.25">
      <c r="A4822" t="s">
        <v>1143</v>
      </c>
      <c r="B4822" t="s">
        <v>1145</v>
      </c>
      <c r="C4822" t="s">
        <v>4161</v>
      </c>
      <c r="D4822" s="10">
        <v>6.9</v>
      </c>
    </row>
    <row r="4823" spans="1:4" x14ac:dyDescent="0.25">
      <c r="A4823" t="s">
        <v>1143</v>
      </c>
      <c r="B4823" t="s">
        <v>1145</v>
      </c>
      <c r="C4823" t="s">
        <v>3509</v>
      </c>
      <c r="D4823" s="10">
        <v>6.9</v>
      </c>
    </row>
    <row r="4824" spans="1:4" x14ac:dyDescent="0.25">
      <c r="A4824" t="s">
        <v>590</v>
      </c>
      <c r="B4824" t="s">
        <v>1258</v>
      </c>
      <c r="C4824" t="s">
        <v>676</v>
      </c>
      <c r="D4824" s="10">
        <v>6.9</v>
      </c>
    </row>
    <row r="4825" spans="1:4" x14ac:dyDescent="0.25">
      <c r="A4825" t="s">
        <v>1302</v>
      </c>
      <c r="B4825" t="s">
        <v>1303</v>
      </c>
      <c r="C4825" t="s">
        <v>8145</v>
      </c>
      <c r="D4825" s="10">
        <v>6.9</v>
      </c>
    </row>
    <row r="4826" spans="1:4" x14ac:dyDescent="0.25">
      <c r="A4826" t="s">
        <v>1302</v>
      </c>
      <c r="B4826" t="s">
        <v>1303</v>
      </c>
      <c r="C4826" t="s">
        <v>1165</v>
      </c>
      <c r="D4826" s="10">
        <v>6.9</v>
      </c>
    </row>
    <row r="4827" spans="1:4" x14ac:dyDescent="0.25">
      <c r="A4827" t="s">
        <v>400</v>
      </c>
      <c r="B4827" t="s">
        <v>1319</v>
      </c>
      <c r="C4827" t="s">
        <v>449</v>
      </c>
      <c r="D4827" s="10">
        <v>6.9</v>
      </c>
    </row>
    <row r="4828" spans="1:4" x14ac:dyDescent="0.25">
      <c r="A4828" t="s">
        <v>400</v>
      </c>
      <c r="B4828" t="s">
        <v>1319</v>
      </c>
      <c r="C4828" t="s">
        <v>8145</v>
      </c>
      <c r="D4828" s="10">
        <v>6.9</v>
      </c>
    </row>
    <row r="4829" spans="1:4" x14ac:dyDescent="0.25">
      <c r="A4829" t="s">
        <v>400</v>
      </c>
      <c r="B4829" t="s">
        <v>1319</v>
      </c>
      <c r="C4829" t="s">
        <v>1165</v>
      </c>
      <c r="D4829" s="10">
        <v>6.9</v>
      </c>
    </row>
    <row r="4830" spans="1:4" x14ac:dyDescent="0.25">
      <c r="A4830" t="s">
        <v>400</v>
      </c>
      <c r="B4830" t="s">
        <v>1319</v>
      </c>
      <c r="C4830" t="s">
        <v>3509</v>
      </c>
      <c r="D4830" s="10">
        <v>6.9</v>
      </c>
    </row>
    <row r="4831" spans="1:4" x14ac:dyDescent="0.25">
      <c r="A4831" t="s">
        <v>1486</v>
      </c>
      <c r="B4831" t="s">
        <v>1487</v>
      </c>
      <c r="C4831" t="s">
        <v>449</v>
      </c>
      <c r="D4831" s="10">
        <v>6.9</v>
      </c>
    </row>
    <row r="4832" spans="1:4" x14ac:dyDescent="0.25">
      <c r="A4832" t="s">
        <v>1486</v>
      </c>
      <c r="B4832" t="s">
        <v>1487</v>
      </c>
      <c r="C4832" t="s">
        <v>1165</v>
      </c>
      <c r="D4832" s="10">
        <v>6.9</v>
      </c>
    </row>
    <row r="4833" spans="1:4" x14ac:dyDescent="0.25">
      <c r="A4833" t="s">
        <v>1486</v>
      </c>
      <c r="B4833" t="s">
        <v>1487</v>
      </c>
      <c r="C4833" t="s">
        <v>3509</v>
      </c>
      <c r="D4833" s="10">
        <v>6.9</v>
      </c>
    </row>
    <row r="4834" spans="1:4" x14ac:dyDescent="0.25">
      <c r="A4834" t="s">
        <v>1622</v>
      </c>
      <c r="B4834" t="s">
        <v>1623</v>
      </c>
      <c r="C4834" t="s">
        <v>4512</v>
      </c>
      <c r="D4834" s="10">
        <v>6.9</v>
      </c>
    </row>
    <row r="4835" spans="1:4" x14ac:dyDescent="0.25">
      <c r="A4835" t="s">
        <v>1622</v>
      </c>
      <c r="B4835" t="s">
        <v>1623</v>
      </c>
      <c r="C4835" t="s">
        <v>1165</v>
      </c>
      <c r="D4835" s="10">
        <v>6.9</v>
      </c>
    </row>
    <row r="4836" spans="1:4" x14ac:dyDescent="0.25">
      <c r="A4836" t="s">
        <v>1622</v>
      </c>
      <c r="B4836" t="s">
        <v>1623</v>
      </c>
      <c r="C4836" t="s">
        <v>7682</v>
      </c>
      <c r="D4836" s="10">
        <v>6.9</v>
      </c>
    </row>
    <row r="4837" spans="1:4" x14ac:dyDescent="0.25">
      <c r="A4837" t="s">
        <v>1622</v>
      </c>
      <c r="B4837" t="s">
        <v>1623</v>
      </c>
      <c r="C4837" t="s">
        <v>8146</v>
      </c>
      <c r="D4837" s="10">
        <v>6.9</v>
      </c>
    </row>
    <row r="4838" spans="1:4" x14ac:dyDescent="0.25">
      <c r="A4838" t="s">
        <v>171</v>
      </c>
      <c r="B4838" t="s">
        <v>1704</v>
      </c>
      <c r="C4838" t="s">
        <v>449</v>
      </c>
      <c r="D4838" s="10">
        <v>6.9</v>
      </c>
    </row>
    <row r="4839" spans="1:4" x14ac:dyDescent="0.25">
      <c r="A4839" t="s">
        <v>171</v>
      </c>
      <c r="B4839" t="s">
        <v>1704</v>
      </c>
      <c r="C4839" t="s">
        <v>317</v>
      </c>
      <c r="D4839" s="10">
        <v>6.9</v>
      </c>
    </row>
    <row r="4840" spans="1:4" x14ac:dyDescent="0.25">
      <c r="A4840" t="s">
        <v>171</v>
      </c>
      <c r="B4840" t="s">
        <v>1704</v>
      </c>
      <c r="C4840" t="s">
        <v>1165</v>
      </c>
      <c r="D4840" s="10">
        <v>6.9</v>
      </c>
    </row>
    <row r="4841" spans="1:4" x14ac:dyDescent="0.25">
      <c r="A4841" t="s">
        <v>171</v>
      </c>
      <c r="B4841" t="s">
        <v>1704</v>
      </c>
      <c r="C4841" t="s">
        <v>6665</v>
      </c>
      <c r="D4841" s="10">
        <v>6.9</v>
      </c>
    </row>
    <row r="4842" spans="1:4" x14ac:dyDescent="0.25">
      <c r="A4842" t="s">
        <v>469</v>
      </c>
      <c r="B4842" t="s">
        <v>1879</v>
      </c>
      <c r="C4842" t="s">
        <v>449</v>
      </c>
      <c r="D4842" s="10">
        <v>6.9</v>
      </c>
    </row>
    <row r="4843" spans="1:4" x14ac:dyDescent="0.25">
      <c r="A4843" t="s">
        <v>469</v>
      </c>
      <c r="B4843" t="s">
        <v>1879</v>
      </c>
      <c r="C4843" t="s">
        <v>8145</v>
      </c>
      <c r="D4843" s="10">
        <v>6.9</v>
      </c>
    </row>
    <row r="4844" spans="1:4" x14ac:dyDescent="0.25">
      <c r="A4844" t="s">
        <v>469</v>
      </c>
      <c r="B4844" t="s">
        <v>1879</v>
      </c>
      <c r="C4844" t="s">
        <v>1165</v>
      </c>
      <c r="D4844" s="10">
        <v>6.9</v>
      </c>
    </row>
    <row r="4845" spans="1:4" x14ac:dyDescent="0.25">
      <c r="A4845" t="s">
        <v>469</v>
      </c>
      <c r="B4845" t="s">
        <v>1879</v>
      </c>
      <c r="C4845" t="s">
        <v>4161</v>
      </c>
      <c r="D4845" s="10">
        <v>6.9</v>
      </c>
    </row>
    <row r="4846" spans="1:4" x14ac:dyDescent="0.25">
      <c r="A4846" t="s">
        <v>469</v>
      </c>
      <c r="B4846" t="s">
        <v>1879</v>
      </c>
      <c r="C4846" t="s">
        <v>3509</v>
      </c>
      <c r="D4846" s="10">
        <v>6.9</v>
      </c>
    </row>
    <row r="4847" spans="1:4" x14ac:dyDescent="0.25">
      <c r="A4847" t="s">
        <v>400</v>
      </c>
      <c r="B4847" t="s">
        <v>1950</v>
      </c>
      <c r="C4847" t="s">
        <v>449</v>
      </c>
      <c r="D4847" s="10">
        <v>6.9</v>
      </c>
    </row>
    <row r="4848" spans="1:4" x14ac:dyDescent="0.25">
      <c r="A4848" t="s">
        <v>400</v>
      </c>
      <c r="B4848" t="s">
        <v>1950</v>
      </c>
      <c r="C4848" t="s">
        <v>3509</v>
      </c>
      <c r="D4848" s="10">
        <v>6.9</v>
      </c>
    </row>
    <row r="4849" spans="1:4" x14ac:dyDescent="0.25">
      <c r="A4849" t="s">
        <v>1729</v>
      </c>
      <c r="B4849" t="s">
        <v>2111</v>
      </c>
      <c r="C4849" t="s">
        <v>449</v>
      </c>
      <c r="D4849" s="10">
        <v>6.9</v>
      </c>
    </row>
    <row r="4850" spans="1:4" x14ac:dyDescent="0.25">
      <c r="A4850" t="s">
        <v>1729</v>
      </c>
      <c r="B4850" t="s">
        <v>2111</v>
      </c>
      <c r="C4850" t="s">
        <v>317</v>
      </c>
      <c r="D4850" s="10">
        <v>6.9</v>
      </c>
    </row>
    <row r="4851" spans="1:4" x14ac:dyDescent="0.25">
      <c r="A4851" t="s">
        <v>1729</v>
      </c>
      <c r="B4851" t="s">
        <v>2111</v>
      </c>
      <c r="C4851" t="s">
        <v>6665</v>
      </c>
      <c r="D4851" s="10">
        <v>6.9</v>
      </c>
    </row>
    <row r="4852" spans="1:4" x14ac:dyDescent="0.25">
      <c r="A4852" t="s">
        <v>1747</v>
      </c>
      <c r="B4852" t="s">
        <v>2187</v>
      </c>
      <c r="C4852" t="s">
        <v>449</v>
      </c>
      <c r="D4852" s="10">
        <v>6.9</v>
      </c>
    </row>
    <row r="4853" spans="1:4" x14ac:dyDescent="0.25">
      <c r="A4853" t="s">
        <v>1747</v>
      </c>
      <c r="B4853" t="s">
        <v>2187</v>
      </c>
      <c r="C4853" t="s">
        <v>8143</v>
      </c>
      <c r="D4853" s="10">
        <v>6.9</v>
      </c>
    </row>
    <row r="4854" spans="1:4" x14ac:dyDescent="0.25">
      <c r="A4854" t="s">
        <v>1747</v>
      </c>
      <c r="B4854" t="s">
        <v>2187</v>
      </c>
      <c r="C4854" t="s">
        <v>3509</v>
      </c>
      <c r="D4854" s="10">
        <v>6.9</v>
      </c>
    </row>
    <row r="4855" spans="1:4" x14ac:dyDescent="0.25">
      <c r="A4855" t="s">
        <v>1265</v>
      </c>
      <c r="B4855" t="s">
        <v>2207</v>
      </c>
      <c r="C4855" t="s">
        <v>4512</v>
      </c>
      <c r="D4855" s="10">
        <v>6.9</v>
      </c>
    </row>
    <row r="4856" spans="1:4" x14ac:dyDescent="0.25">
      <c r="A4856" t="s">
        <v>1265</v>
      </c>
      <c r="B4856" t="s">
        <v>2207</v>
      </c>
      <c r="C4856" t="s">
        <v>1165</v>
      </c>
      <c r="D4856" s="10">
        <v>6.9</v>
      </c>
    </row>
    <row r="4857" spans="1:4" x14ac:dyDescent="0.25">
      <c r="A4857" t="s">
        <v>1265</v>
      </c>
      <c r="B4857" t="s">
        <v>2207</v>
      </c>
      <c r="C4857" t="s">
        <v>4056</v>
      </c>
      <c r="D4857" s="10">
        <v>6.9</v>
      </c>
    </row>
    <row r="4858" spans="1:4" x14ac:dyDescent="0.25">
      <c r="A4858" t="s">
        <v>1265</v>
      </c>
      <c r="B4858" t="s">
        <v>2207</v>
      </c>
      <c r="C4858" t="s">
        <v>5888</v>
      </c>
      <c r="D4858" s="10">
        <v>6.9</v>
      </c>
    </row>
    <row r="4859" spans="1:4" x14ac:dyDescent="0.25">
      <c r="A4859" t="s">
        <v>2239</v>
      </c>
      <c r="B4859" t="s">
        <v>2241</v>
      </c>
      <c r="C4859" t="s">
        <v>317</v>
      </c>
      <c r="D4859" s="10">
        <v>6.9</v>
      </c>
    </row>
    <row r="4860" spans="1:4" x14ac:dyDescent="0.25">
      <c r="A4860" t="s">
        <v>2239</v>
      </c>
      <c r="B4860" t="s">
        <v>2241</v>
      </c>
      <c r="C4860" t="s">
        <v>1165</v>
      </c>
      <c r="D4860" s="10">
        <v>6.9</v>
      </c>
    </row>
    <row r="4861" spans="1:4" x14ac:dyDescent="0.25">
      <c r="A4861" t="s">
        <v>2239</v>
      </c>
      <c r="B4861" t="s">
        <v>2241</v>
      </c>
      <c r="C4861" t="s">
        <v>8143</v>
      </c>
      <c r="D4861" s="10">
        <v>6.9</v>
      </c>
    </row>
    <row r="4862" spans="1:4" x14ac:dyDescent="0.25">
      <c r="A4862" t="s">
        <v>901</v>
      </c>
      <c r="B4862" t="s">
        <v>2323</v>
      </c>
      <c r="C4862" t="s">
        <v>1165</v>
      </c>
      <c r="D4862" s="10">
        <v>6.9</v>
      </c>
    </row>
    <row r="4863" spans="1:4" x14ac:dyDescent="0.25">
      <c r="A4863" t="s">
        <v>901</v>
      </c>
      <c r="B4863" t="s">
        <v>2323</v>
      </c>
      <c r="C4863" t="s">
        <v>8143</v>
      </c>
      <c r="D4863" s="10">
        <v>6.9</v>
      </c>
    </row>
    <row r="4864" spans="1:4" x14ac:dyDescent="0.25">
      <c r="A4864" t="s">
        <v>901</v>
      </c>
      <c r="B4864" t="s">
        <v>2323</v>
      </c>
      <c r="C4864" t="s">
        <v>3509</v>
      </c>
      <c r="D4864" s="10">
        <v>6.9</v>
      </c>
    </row>
    <row r="4865" spans="1:4" x14ac:dyDescent="0.25">
      <c r="A4865" t="s">
        <v>2325</v>
      </c>
      <c r="B4865" t="s">
        <v>2327</v>
      </c>
      <c r="C4865" t="s">
        <v>317</v>
      </c>
      <c r="D4865" s="10">
        <v>6.9</v>
      </c>
    </row>
    <row r="4866" spans="1:4" x14ac:dyDescent="0.25">
      <c r="A4866" t="s">
        <v>2325</v>
      </c>
      <c r="B4866" t="s">
        <v>2327</v>
      </c>
      <c r="C4866" t="s">
        <v>676</v>
      </c>
      <c r="D4866" s="10">
        <v>6.9</v>
      </c>
    </row>
    <row r="4867" spans="1:4" x14ac:dyDescent="0.25">
      <c r="A4867" t="s">
        <v>2325</v>
      </c>
      <c r="B4867" t="s">
        <v>2327</v>
      </c>
      <c r="C4867" t="s">
        <v>1165</v>
      </c>
      <c r="D4867" s="10">
        <v>6.9</v>
      </c>
    </row>
    <row r="4868" spans="1:4" x14ac:dyDescent="0.25">
      <c r="A4868" t="s">
        <v>2325</v>
      </c>
      <c r="B4868" t="s">
        <v>2327</v>
      </c>
      <c r="C4868" t="s">
        <v>6665</v>
      </c>
      <c r="D4868" s="10">
        <v>6.9</v>
      </c>
    </row>
    <row r="4869" spans="1:4" x14ac:dyDescent="0.25">
      <c r="A4869" t="s">
        <v>2325</v>
      </c>
      <c r="B4869" t="s">
        <v>2327</v>
      </c>
      <c r="C4869" t="s">
        <v>3509</v>
      </c>
      <c r="D4869" s="10">
        <v>6.9</v>
      </c>
    </row>
    <row r="4870" spans="1:4" x14ac:dyDescent="0.25">
      <c r="A4870" t="s">
        <v>2325</v>
      </c>
      <c r="B4870" t="s">
        <v>2327</v>
      </c>
      <c r="C4870" t="s">
        <v>8146</v>
      </c>
      <c r="D4870" s="10">
        <v>6.9</v>
      </c>
    </row>
    <row r="4871" spans="1:4" x14ac:dyDescent="0.25">
      <c r="A4871" t="s">
        <v>230</v>
      </c>
      <c r="B4871" t="s">
        <v>2367</v>
      </c>
      <c r="C4871" t="s">
        <v>1165</v>
      </c>
      <c r="D4871" s="10">
        <v>6.9</v>
      </c>
    </row>
    <row r="4872" spans="1:4" x14ac:dyDescent="0.25">
      <c r="A4872" t="s">
        <v>230</v>
      </c>
      <c r="B4872" t="s">
        <v>2367</v>
      </c>
      <c r="C4872" t="s">
        <v>6665</v>
      </c>
      <c r="D4872" s="10">
        <v>6.9</v>
      </c>
    </row>
    <row r="4873" spans="1:4" x14ac:dyDescent="0.25">
      <c r="A4873" t="s">
        <v>2420</v>
      </c>
      <c r="B4873" t="s">
        <v>2422</v>
      </c>
      <c r="C4873" t="s">
        <v>1165</v>
      </c>
      <c r="D4873" s="10">
        <v>6.9</v>
      </c>
    </row>
    <row r="4874" spans="1:4" x14ac:dyDescent="0.25">
      <c r="A4874" t="s">
        <v>2420</v>
      </c>
      <c r="B4874" t="s">
        <v>2422</v>
      </c>
      <c r="C4874" t="s">
        <v>6133</v>
      </c>
      <c r="D4874" s="10">
        <v>6.9</v>
      </c>
    </row>
    <row r="4875" spans="1:4" x14ac:dyDescent="0.25">
      <c r="A4875" t="s">
        <v>211</v>
      </c>
      <c r="B4875" t="s">
        <v>2429</v>
      </c>
      <c r="C4875" t="s">
        <v>449</v>
      </c>
      <c r="D4875" s="10">
        <v>6.9</v>
      </c>
    </row>
    <row r="4876" spans="1:4" x14ac:dyDescent="0.25">
      <c r="A4876" t="s">
        <v>211</v>
      </c>
      <c r="B4876" t="s">
        <v>2429</v>
      </c>
      <c r="C4876" t="s">
        <v>8145</v>
      </c>
      <c r="D4876" s="10">
        <v>6.9</v>
      </c>
    </row>
    <row r="4877" spans="1:4" x14ac:dyDescent="0.25">
      <c r="A4877" t="s">
        <v>211</v>
      </c>
      <c r="B4877" t="s">
        <v>2429</v>
      </c>
      <c r="C4877" t="s">
        <v>1165</v>
      </c>
      <c r="D4877" s="10">
        <v>6.9</v>
      </c>
    </row>
    <row r="4878" spans="1:4" x14ac:dyDescent="0.25">
      <c r="A4878" t="s">
        <v>211</v>
      </c>
      <c r="B4878" t="s">
        <v>2429</v>
      </c>
      <c r="C4878" t="s">
        <v>8143</v>
      </c>
      <c r="D4878" s="10">
        <v>6.9</v>
      </c>
    </row>
    <row r="4879" spans="1:4" x14ac:dyDescent="0.25">
      <c r="A4879" t="s">
        <v>211</v>
      </c>
      <c r="B4879" t="s">
        <v>2429</v>
      </c>
      <c r="C4879" t="s">
        <v>3509</v>
      </c>
      <c r="D4879" s="10">
        <v>6.9</v>
      </c>
    </row>
    <row r="4880" spans="1:4" x14ac:dyDescent="0.25">
      <c r="A4880" t="s">
        <v>891</v>
      </c>
      <c r="B4880" t="s">
        <v>2461</v>
      </c>
      <c r="C4880" t="s">
        <v>676</v>
      </c>
      <c r="D4880" s="10">
        <v>6.9</v>
      </c>
    </row>
    <row r="4881" spans="1:4" x14ac:dyDescent="0.25">
      <c r="A4881" t="s">
        <v>891</v>
      </c>
      <c r="B4881" t="s">
        <v>2461</v>
      </c>
      <c r="C4881" t="s">
        <v>8145</v>
      </c>
      <c r="D4881" s="10">
        <v>6.9</v>
      </c>
    </row>
    <row r="4882" spans="1:4" x14ac:dyDescent="0.25">
      <c r="A4882" t="s">
        <v>2485</v>
      </c>
      <c r="B4882" t="s">
        <v>2486</v>
      </c>
      <c r="C4882" t="s">
        <v>4512</v>
      </c>
      <c r="D4882" s="10">
        <v>6.9</v>
      </c>
    </row>
    <row r="4883" spans="1:4" x14ac:dyDescent="0.25">
      <c r="A4883" t="s">
        <v>2485</v>
      </c>
      <c r="B4883" t="s">
        <v>2486</v>
      </c>
      <c r="C4883" t="s">
        <v>1165</v>
      </c>
      <c r="D4883" s="10">
        <v>6.9</v>
      </c>
    </row>
    <row r="4884" spans="1:4" x14ac:dyDescent="0.25">
      <c r="A4884" t="s">
        <v>2485</v>
      </c>
      <c r="B4884" t="s">
        <v>2486</v>
      </c>
      <c r="C4884" t="s">
        <v>8144</v>
      </c>
      <c r="D4884" s="10">
        <v>6.9</v>
      </c>
    </row>
    <row r="4885" spans="1:4" x14ac:dyDescent="0.25">
      <c r="A4885" t="s">
        <v>60</v>
      </c>
      <c r="B4885" t="s">
        <v>2595</v>
      </c>
      <c r="C4885" t="s">
        <v>676</v>
      </c>
      <c r="D4885" s="10">
        <v>6.9</v>
      </c>
    </row>
    <row r="4886" spans="1:4" x14ac:dyDescent="0.25">
      <c r="A4886" t="s">
        <v>60</v>
      </c>
      <c r="B4886" t="s">
        <v>2595</v>
      </c>
      <c r="C4886" t="s">
        <v>1165</v>
      </c>
      <c r="D4886" s="10">
        <v>6.9</v>
      </c>
    </row>
    <row r="4887" spans="1:4" x14ac:dyDescent="0.25">
      <c r="A4887" t="s">
        <v>60</v>
      </c>
      <c r="B4887" t="s">
        <v>2595</v>
      </c>
      <c r="C4887" t="s">
        <v>6665</v>
      </c>
      <c r="D4887" s="10">
        <v>6.9</v>
      </c>
    </row>
    <row r="4888" spans="1:4" x14ac:dyDescent="0.25">
      <c r="A4888" t="s">
        <v>352</v>
      </c>
      <c r="B4888" t="s">
        <v>2596</v>
      </c>
      <c r="C4888" t="s">
        <v>1165</v>
      </c>
      <c r="D4888" s="10">
        <v>6.9</v>
      </c>
    </row>
    <row r="4889" spans="1:4" x14ac:dyDescent="0.25">
      <c r="A4889" t="s">
        <v>153</v>
      </c>
      <c r="B4889" t="s">
        <v>2661</v>
      </c>
      <c r="C4889" t="s">
        <v>676</v>
      </c>
      <c r="D4889" s="10">
        <v>6.9</v>
      </c>
    </row>
    <row r="4890" spans="1:4" x14ac:dyDescent="0.25">
      <c r="A4890" t="s">
        <v>153</v>
      </c>
      <c r="B4890" t="s">
        <v>2661</v>
      </c>
      <c r="C4890" t="s">
        <v>6133</v>
      </c>
      <c r="D4890" s="10">
        <v>6.9</v>
      </c>
    </row>
    <row r="4891" spans="1:4" x14ac:dyDescent="0.25">
      <c r="A4891" t="s">
        <v>153</v>
      </c>
      <c r="B4891" t="s">
        <v>2661</v>
      </c>
      <c r="C4891" t="s">
        <v>428</v>
      </c>
      <c r="D4891" s="10">
        <v>6.9</v>
      </c>
    </row>
    <row r="4892" spans="1:4" x14ac:dyDescent="0.25">
      <c r="A4892" t="s">
        <v>153</v>
      </c>
      <c r="B4892" t="s">
        <v>2661</v>
      </c>
      <c r="C4892" t="s">
        <v>6665</v>
      </c>
      <c r="D4892" s="10">
        <v>6.9</v>
      </c>
    </row>
    <row r="4893" spans="1:4" x14ac:dyDescent="0.25">
      <c r="A4893" t="s">
        <v>2687</v>
      </c>
      <c r="B4893" t="s">
        <v>2689</v>
      </c>
      <c r="C4893" t="s">
        <v>1165</v>
      </c>
      <c r="D4893" s="10">
        <v>6.9</v>
      </c>
    </row>
    <row r="4894" spans="1:4" x14ac:dyDescent="0.25">
      <c r="A4894" t="s">
        <v>2687</v>
      </c>
      <c r="B4894" t="s">
        <v>2689</v>
      </c>
      <c r="C4894" t="s">
        <v>6133</v>
      </c>
      <c r="D4894" s="10">
        <v>6.9</v>
      </c>
    </row>
    <row r="4895" spans="1:4" x14ac:dyDescent="0.25">
      <c r="A4895" t="s">
        <v>2687</v>
      </c>
      <c r="B4895" t="s">
        <v>2689</v>
      </c>
      <c r="C4895" t="s">
        <v>8144</v>
      </c>
      <c r="D4895" s="10">
        <v>6.9</v>
      </c>
    </row>
    <row r="4896" spans="1:4" x14ac:dyDescent="0.25">
      <c r="A4896" t="s">
        <v>602</v>
      </c>
      <c r="B4896" t="s">
        <v>2705</v>
      </c>
      <c r="C4896" t="s">
        <v>3894</v>
      </c>
      <c r="D4896" s="10">
        <v>6.9</v>
      </c>
    </row>
    <row r="4897" spans="1:4" x14ac:dyDescent="0.25">
      <c r="A4897" t="s">
        <v>602</v>
      </c>
      <c r="B4897" t="s">
        <v>2705</v>
      </c>
      <c r="C4897" t="s">
        <v>676</v>
      </c>
      <c r="D4897" s="10">
        <v>6.9</v>
      </c>
    </row>
    <row r="4898" spans="1:4" x14ac:dyDescent="0.25">
      <c r="A4898" t="s">
        <v>602</v>
      </c>
      <c r="B4898" t="s">
        <v>2705</v>
      </c>
      <c r="C4898" t="s">
        <v>6133</v>
      </c>
      <c r="D4898" s="10">
        <v>6.9</v>
      </c>
    </row>
    <row r="4899" spans="1:4" x14ac:dyDescent="0.25">
      <c r="A4899" t="s">
        <v>602</v>
      </c>
      <c r="B4899" t="s">
        <v>2705</v>
      </c>
      <c r="C4899" t="s">
        <v>428</v>
      </c>
      <c r="D4899" s="10">
        <v>6.9</v>
      </c>
    </row>
    <row r="4900" spans="1:4" x14ac:dyDescent="0.25">
      <c r="A4900" t="s">
        <v>602</v>
      </c>
      <c r="B4900" t="s">
        <v>2705</v>
      </c>
      <c r="C4900" t="s">
        <v>5888</v>
      </c>
      <c r="D4900" s="10">
        <v>6.9</v>
      </c>
    </row>
    <row r="4901" spans="1:4" x14ac:dyDescent="0.25">
      <c r="A4901" t="s">
        <v>2706</v>
      </c>
      <c r="B4901" t="s">
        <v>2707</v>
      </c>
      <c r="C4901" t="s">
        <v>1165</v>
      </c>
      <c r="D4901" s="10">
        <v>6.9</v>
      </c>
    </row>
    <row r="4902" spans="1:4" x14ac:dyDescent="0.25">
      <c r="A4902" t="s">
        <v>2440</v>
      </c>
      <c r="B4902" t="s">
        <v>2726</v>
      </c>
      <c r="C4902" t="s">
        <v>1165</v>
      </c>
      <c r="D4902" s="10">
        <v>6.9</v>
      </c>
    </row>
    <row r="4903" spans="1:4" x14ac:dyDescent="0.25">
      <c r="A4903" t="s">
        <v>2440</v>
      </c>
      <c r="B4903" t="s">
        <v>2726</v>
      </c>
      <c r="C4903" t="s">
        <v>8143</v>
      </c>
      <c r="D4903" s="10">
        <v>6.9</v>
      </c>
    </row>
    <row r="4904" spans="1:4" x14ac:dyDescent="0.25">
      <c r="A4904" t="s">
        <v>52</v>
      </c>
      <c r="B4904" t="s">
        <v>2733</v>
      </c>
      <c r="C4904" t="s">
        <v>676</v>
      </c>
      <c r="D4904" s="10">
        <v>6.9</v>
      </c>
    </row>
    <row r="4905" spans="1:4" x14ac:dyDescent="0.25">
      <c r="A4905" t="s">
        <v>52</v>
      </c>
      <c r="B4905" t="s">
        <v>2733</v>
      </c>
      <c r="C4905" t="s">
        <v>8145</v>
      </c>
      <c r="D4905" s="10">
        <v>6.9</v>
      </c>
    </row>
    <row r="4906" spans="1:4" x14ac:dyDescent="0.25">
      <c r="A4906" t="s">
        <v>52</v>
      </c>
      <c r="B4906" t="s">
        <v>2733</v>
      </c>
      <c r="C4906" t="s">
        <v>3509</v>
      </c>
      <c r="D4906" s="10">
        <v>6.9</v>
      </c>
    </row>
    <row r="4907" spans="1:4" x14ac:dyDescent="0.25">
      <c r="A4907" t="s">
        <v>2772</v>
      </c>
      <c r="B4907" t="s">
        <v>2774</v>
      </c>
      <c r="C4907" t="s">
        <v>676</v>
      </c>
      <c r="D4907" s="10">
        <v>6.9</v>
      </c>
    </row>
    <row r="4908" spans="1:4" x14ac:dyDescent="0.25">
      <c r="A4908" t="s">
        <v>2772</v>
      </c>
      <c r="B4908" t="s">
        <v>2774</v>
      </c>
      <c r="C4908" t="s">
        <v>2173</v>
      </c>
      <c r="D4908" s="10">
        <v>6.9</v>
      </c>
    </row>
    <row r="4909" spans="1:4" x14ac:dyDescent="0.25">
      <c r="A4909" t="s">
        <v>2772</v>
      </c>
      <c r="B4909" t="s">
        <v>2774</v>
      </c>
      <c r="C4909" t="s">
        <v>6665</v>
      </c>
      <c r="D4909" s="10">
        <v>6.9</v>
      </c>
    </row>
    <row r="4910" spans="1:4" x14ac:dyDescent="0.25">
      <c r="A4910" t="s">
        <v>1005</v>
      </c>
      <c r="B4910" t="s">
        <v>2782</v>
      </c>
      <c r="C4910" t="s">
        <v>449</v>
      </c>
      <c r="D4910" s="10">
        <v>6.9</v>
      </c>
    </row>
    <row r="4911" spans="1:4" x14ac:dyDescent="0.25">
      <c r="A4911" t="s">
        <v>1005</v>
      </c>
      <c r="B4911" t="s">
        <v>2782</v>
      </c>
      <c r="C4911" t="s">
        <v>8145</v>
      </c>
      <c r="D4911" s="10">
        <v>6.9</v>
      </c>
    </row>
    <row r="4912" spans="1:4" x14ac:dyDescent="0.25">
      <c r="A4912" t="s">
        <v>1005</v>
      </c>
      <c r="B4912" t="s">
        <v>2782</v>
      </c>
      <c r="C4912" t="s">
        <v>1165</v>
      </c>
      <c r="D4912" s="10">
        <v>6.9</v>
      </c>
    </row>
    <row r="4913" spans="1:4" x14ac:dyDescent="0.25">
      <c r="A4913" t="s">
        <v>1005</v>
      </c>
      <c r="B4913" t="s">
        <v>2782</v>
      </c>
      <c r="C4913" t="s">
        <v>8143</v>
      </c>
      <c r="D4913" s="10">
        <v>6.9</v>
      </c>
    </row>
    <row r="4914" spans="1:4" x14ac:dyDescent="0.25">
      <c r="A4914" t="s">
        <v>1005</v>
      </c>
      <c r="B4914" t="s">
        <v>2782</v>
      </c>
      <c r="C4914" t="s">
        <v>3509</v>
      </c>
      <c r="D4914" s="10">
        <v>6.9</v>
      </c>
    </row>
    <row r="4915" spans="1:4" x14ac:dyDescent="0.25">
      <c r="A4915" t="s">
        <v>670</v>
      </c>
      <c r="B4915" t="s">
        <v>2836</v>
      </c>
      <c r="C4915" t="s">
        <v>676</v>
      </c>
      <c r="D4915" s="10">
        <v>6.9</v>
      </c>
    </row>
    <row r="4916" spans="1:4" x14ac:dyDescent="0.25">
      <c r="A4916" t="s">
        <v>670</v>
      </c>
      <c r="B4916" t="s">
        <v>2836</v>
      </c>
      <c r="C4916" t="s">
        <v>2173</v>
      </c>
      <c r="D4916" s="10">
        <v>6.9</v>
      </c>
    </row>
    <row r="4917" spans="1:4" x14ac:dyDescent="0.25">
      <c r="A4917" t="s">
        <v>670</v>
      </c>
      <c r="B4917" t="s">
        <v>2836</v>
      </c>
      <c r="C4917" t="s">
        <v>5888</v>
      </c>
      <c r="D4917" s="10">
        <v>6.9</v>
      </c>
    </row>
    <row r="4918" spans="1:4" x14ac:dyDescent="0.25">
      <c r="A4918" t="s">
        <v>670</v>
      </c>
      <c r="B4918" t="s">
        <v>2836</v>
      </c>
      <c r="C4918" t="s">
        <v>4161</v>
      </c>
      <c r="D4918" s="10">
        <v>6.9</v>
      </c>
    </row>
    <row r="4919" spans="1:4" x14ac:dyDescent="0.25">
      <c r="A4919" t="s">
        <v>2846</v>
      </c>
      <c r="B4919" t="s">
        <v>2848</v>
      </c>
      <c r="C4919" t="s">
        <v>8145</v>
      </c>
      <c r="D4919" s="10">
        <v>6.9</v>
      </c>
    </row>
    <row r="4920" spans="1:4" x14ac:dyDescent="0.25">
      <c r="A4920" t="s">
        <v>2846</v>
      </c>
      <c r="B4920" t="s">
        <v>2848</v>
      </c>
      <c r="C4920" t="s">
        <v>1165</v>
      </c>
      <c r="D4920" s="10">
        <v>6.9</v>
      </c>
    </row>
    <row r="4921" spans="1:4" x14ac:dyDescent="0.25">
      <c r="A4921" t="s">
        <v>2846</v>
      </c>
      <c r="B4921" t="s">
        <v>2848</v>
      </c>
      <c r="C4921" t="s">
        <v>8144</v>
      </c>
      <c r="D4921" s="10">
        <v>6.9</v>
      </c>
    </row>
    <row r="4922" spans="1:4" x14ac:dyDescent="0.25">
      <c r="A4922" t="s">
        <v>2861</v>
      </c>
      <c r="B4922" t="s">
        <v>2862</v>
      </c>
      <c r="C4922" t="s">
        <v>4512</v>
      </c>
      <c r="D4922" s="10">
        <v>6.9</v>
      </c>
    </row>
    <row r="4923" spans="1:4" x14ac:dyDescent="0.25">
      <c r="A4923" t="s">
        <v>2861</v>
      </c>
      <c r="B4923" t="s">
        <v>2862</v>
      </c>
      <c r="C4923" t="s">
        <v>1165</v>
      </c>
      <c r="D4923" s="10">
        <v>6.9</v>
      </c>
    </row>
    <row r="4924" spans="1:4" x14ac:dyDescent="0.25">
      <c r="A4924" t="s">
        <v>2861</v>
      </c>
      <c r="B4924" t="s">
        <v>2862</v>
      </c>
      <c r="C4924" t="s">
        <v>4056</v>
      </c>
      <c r="D4924" s="10">
        <v>6.9</v>
      </c>
    </row>
    <row r="4925" spans="1:4" x14ac:dyDescent="0.25">
      <c r="A4925" t="s">
        <v>1247</v>
      </c>
      <c r="B4925" t="s">
        <v>2982</v>
      </c>
      <c r="C4925" t="s">
        <v>676</v>
      </c>
      <c r="D4925" s="10">
        <v>6.9</v>
      </c>
    </row>
    <row r="4926" spans="1:4" x14ac:dyDescent="0.25">
      <c r="A4926" t="s">
        <v>1247</v>
      </c>
      <c r="B4926" t="s">
        <v>2982</v>
      </c>
      <c r="C4926" t="s">
        <v>1165</v>
      </c>
      <c r="D4926" s="10">
        <v>6.9</v>
      </c>
    </row>
    <row r="4927" spans="1:4" x14ac:dyDescent="0.25">
      <c r="A4927" t="s">
        <v>2659</v>
      </c>
      <c r="B4927" t="s">
        <v>2999</v>
      </c>
      <c r="C4927" t="s">
        <v>676</v>
      </c>
      <c r="D4927" s="10">
        <v>6.9</v>
      </c>
    </row>
    <row r="4928" spans="1:4" x14ac:dyDescent="0.25">
      <c r="A4928" t="s">
        <v>568</v>
      </c>
      <c r="B4928" t="s">
        <v>3012</v>
      </c>
      <c r="C4928" t="s">
        <v>676</v>
      </c>
      <c r="D4928" s="10">
        <v>6.9</v>
      </c>
    </row>
    <row r="4929" spans="1:4" x14ac:dyDescent="0.25">
      <c r="A4929" t="s">
        <v>568</v>
      </c>
      <c r="B4929" t="s">
        <v>3012</v>
      </c>
      <c r="C4929" t="s">
        <v>6665</v>
      </c>
      <c r="D4929" s="10">
        <v>6.9</v>
      </c>
    </row>
    <row r="4930" spans="1:4" x14ac:dyDescent="0.25">
      <c r="A4930" t="s">
        <v>1204</v>
      </c>
      <c r="B4930" t="s">
        <v>3028</v>
      </c>
      <c r="C4930" t="s">
        <v>317</v>
      </c>
      <c r="D4930" s="10">
        <v>6.9</v>
      </c>
    </row>
    <row r="4931" spans="1:4" x14ac:dyDescent="0.25">
      <c r="A4931" t="s">
        <v>1204</v>
      </c>
      <c r="B4931" t="s">
        <v>3028</v>
      </c>
      <c r="C4931" t="s">
        <v>4512</v>
      </c>
      <c r="D4931" s="10">
        <v>6.9</v>
      </c>
    </row>
    <row r="4932" spans="1:4" x14ac:dyDescent="0.25">
      <c r="A4932" t="s">
        <v>3030</v>
      </c>
      <c r="B4932" t="s">
        <v>3031</v>
      </c>
      <c r="C4932" t="s">
        <v>8145</v>
      </c>
      <c r="D4932" s="10">
        <v>6.9</v>
      </c>
    </row>
    <row r="4933" spans="1:4" x14ac:dyDescent="0.25">
      <c r="A4933" t="s">
        <v>3030</v>
      </c>
      <c r="B4933" t="s">
        <v>3031</v>
      </c>
      <c r="C4933" t="s">
        <v>1165</v>
      </c>
      <c r="D4933" s="10">
        <v>6.9</v>
      </c>
    </row>
    <row r="4934" spans="1:4" x14ac:dyDescent="0.25">
      <c r="A4934" t="s">
        <v>3030</v>
      </c>
      <c r="B4934" t="s">
        <v>3031</v>
      </c>
      <c r="C4934" t="s">
        <v>3509</v>
      </c>
      <c r="D4934" s="10">
        <v>6.9</v>
      </c>
    </row>
    <row r="4935" spans="1:4" x14ac:dyDescent="0.25">
      <c r="A4935" t="s">
        <v>135</v>
      </c>
      <c r="B4935" t="s">
        <v>3081</v>
      </c>
      <c r="C4935" t="s">
        <v>1165</v>
      </c>
      <c r="D4935" s="10">
        <v>6.9</v>
      </c>
    </row>
    <row r="4936" spans="1:4" x14ac:dyDescent="0.25">
      <c r="A4936" t="s">
        <v>135</v>
      </c>
      <c r="B4936" t="s">
        <v>3081</v>
      </c>
      <c r="C4936" t="s">
        <v>7682</v>
      </c>
      <c r="D4936" s="10">
        <v>6.9</v>
      </c>
    </row>
    <row r="4937" spans="1:4" x14ac:dyDescent="0.25">
      <c r="A4937" t="s">
        <v>135</v>
      </c>
      <c r="B4937" t="s">
        <v>3081</v>
      </c>
      <c r="C4937" t="s">
        <v>3509</v>
      </c>
      <c r="D4937" s="10">
        <v>6.9</v>
      </c>
    </row>
    <row r="4938" spans="1:4" x14ac:dyDescent="0.25">
      <c r="A4938" t="s">
        <v>3085</v>
      </c>
      <c r="B4938" t="s">
        <v>3086</v>
      </c>
      <c r="C4938" t="s">
        <v>4512</v>
      </c>
      <c r="D4938" s="10">
        <v>6.9</v>
      </c>
    </row>
    <row r="4939" spans="1:4" x14ac:dyDescent="0.25">
      <c r="A4939" t="s">
        <v>3085</v>
      </c>
      <c r="B4939" t="s">
        <v>3086</v>
      </c>
      <c r="C4939" t="s">
        <v>1165</v>
      </c>
      <c r="D4939" s="10">
        <v>6.9</v>
      </c>
    </row>
    <row r="4940" spans="1:4" x14ac:dyDescent="0.25">
      <c r="A4940" t="s">
        <v>3085</v>
      </c>
      <c r="B4940" t="s">
        <v>3086</v>
      </c>
      <c r="C4940" t="s">
        <v>7682</v>
      </c>
      <c r="D4940" s="10">
        <v>6.9</v>
      </c>
    </row>
    <row r="4941" spans="1:4" x14ac:dyDescent="0.25">
      <c r="A4941" t="s">
        <v>3085</v>
      </c>
      <c r="B4941" t="s">
        <v>3086</v>
      </c>
      <c r="C4941" t="s">
        <v>6665</v>
      </c>
      <c r="D4941" s="10">
        <v>6.9</v>
      </c>
    </row>
    <row r="4942" spans="1:4" x14ac:dyDescent="0.25">
      <c r="A4942" t="s">
        <v>422</v>
      </c>
      <c r="B4942" t="s">
        <v>3159</v>
      </c>
      <c r="C4942" t="s">
        <v>676</v>
      </c>
      <c r="D4942" s="10">
        <v>6.9</v>
      </c>
    </row>
    <row r="4943" spans="1:4" x14ac:dyDescent="0.25">
      <c r="A4943" t="s">
        <v>422</v>
      </c>
      <c r="B4943" t="s">
        <v>3159</v>
      </c>
      <c r="C4943" t="s">
        <v>1165</v>
      </c>
      <c r="D4943" s="10">
        <v>6.9</v>
      </c>
    </row>
    <row r="4944" spans="1:4" x14ac:dyDescent="0.25">
      <c r="A4944" t="s">
        <v>422</v>
      </c>
      <c r="B4944" t="s">
        <v>3159</v>
      </c>
      <c r="C4944" t="s">
        <v>6133</v>
      </c>
      <c r="D4944" s="10">
        <v>6.9</v>
      </c>
    </row>
    <row r="4945" spans="1:4" x14ac:dyDescent="0.25">
      <c r="A4945" t="s">
        <v>422</v>
      </c>
      <c r="B4945" t="s">
        <v>3159</v>
      </c>
      <c r="C4945" t="s">
        <v>6665</v>
      </c>
      <c r="D4945" s="10">
        <v>6.9</v>
      </c>
    </row>
    <row r="4946" spans="1:4" x14ac:dyDescent="0.25">
      <c r="A4946" t="s">
        <v>1196</v>
      </c>
      <c r="B4946" t="s">
        <v>3268</v>
      </c>
      <c r="C4946" t="s">
        <v>676</v>
      </c>
      <c r="D4946" s="10">
        <v>6.9</v>
      </c>
    </row>
    <row r="4947" spans="1:4" x14ac:dyDescent="0.25">
      <c r="A4947" t="s">
        <v>1196</v>
      </c>
      <c r="B4947" t="s">
        <v>3268</v>
      </c>
      <c r="C4947" t="s">
        <v>8144</v>
      </c>
      <c r="D4947" s="10">
        <v>6.9</v>
      </c>
    </row>
    <row r="4948" spans="1:4" x14ac:dyDescent="0.25">
      <c r="A4948" t="s">
        <v>1727</v>
      </c>
      <c r="B4948" t="s">
        <v>3279</v>
      </c>
      <c r="C4948" t="s">
        <v>1165</v>
      </c>
      <c r="D4948" s="10">
        <v>6.9</v>
      </c>
    </row>
    <row r="4949" spans="1:4" x14ac:dyDescent="0.25">
      <c r="A4949" t="s">
        <v>1727</v>
      </c>
      <c r="B4949" t="s">
        <v>3279</v>
      </c>
      <c r="C4949" t="s">
        <v>8144</v>
      </c>
      <c r="D4949" s="10">
        <v>6.9</v>
      </c>
    </row>
    <row r="4950" spans="1:4" x14ac:dyDescent="0.25">
      <c r="A4950" t="s">
        <v>3328</v>
      </c>
      <c r="B4950" t="s">
        <v>3329</v>
      </c>
      <c r="C4950" t="s">
        <v>4512</v>
      </c>
      <c r="D4950" s="10">
        <v>6.9</v>
      </c>
    </row>
    <row r="4951" spans="1:4" x14ac:dyDescent="0.25">
      <c r="A4951" t="s">
        <v>3328</v>
      </c>
      <c r="B4951" t="s">
        <v>3329</v>
      </c>
      <c r="C4951" t="s">
        <v>1165</v>
      </c>
      <c r="D4951" s="10">
        <v>6.9</v>
      </c>
    </row>
    <row r="4952" spans="1:4" x14ac:dyDescent="0.25">
      <c r="A4952" t="s">
        <v>3328</v>
      </c>
      <c r="B4952" t="s">
        <v>3329</v>
      </c>
      <c r="C4952" t="s">
        <v>7682</v>
      </c>
      <c r="D4952" s="10">
        <v>6.9</v>
      </c>
    </row>
    <row r="4953" spans="1:4" x14ac:dyDescent="0.25">
      <c r="A4953" t="s">
        <v>3410</v>
      </c>
      <c r="B4953" t="s">
        <v>3411</v>
      </c>
      <c r="C4953" t="s">
        <v>676</v>
      </c>
      <c r="D4953" s="10">
        <v>6.9</v>
      </c>
    </row>
    <row r="4954" spans="1:4" x14ac:dyDescent="0.25">
      <c r="A4954" t="s">
        <v>3410</v>
      </c>
      <c r="B4954" t="s">
        <v>3411</v>
      </c>
      <c r="C4954" t="s">
        <v>1165</v>
      </c>
      <c r="D4954" s="10">
        <v>6.9</v>
      </c>
    </row>
    <row r="4955" spans="1:4" x14ac:dyDescent="0.25">
      <c r="A4955" t="s">
        <v>3410</v>
      </c>
      <c r="B4955" t="s">
        <v>3411</v>
      </c>
      <c r="C4955" t="s">
        <v>6665</v>
      </c>
      <c r="D4955" s="10">
        <v>6.9</v>
      </c>
    </row>
    <row r="4956" spans="1:4" x14ac:dyDescent="0.25">
      <c r="A4956" t="s">
        <v>3391</v>
      </c>
      <c r="B4956" t="s">
        <v>3481</v>
      </c>
      <c r="C4956" t="s">
        <v>449</v>
      </c>
      <c r="D4956" s="10">
        <v>6.9</v>
      </c>
    </row>
    <row r="4957" spans="1:4" x14ac:dyDescent="0.25">
      <c r="A4957" t="s">
        <v>3391</v>
      </c>
      <c r="B4957" t="s">
        <v>3481</v>
      </c>
      <c r="C4957" t="s">
        <v>1165</v>
      </c>
      <c r="D4957" s="10">
        <v>6.9</v>
      </c>
    </row>
    <row r="4958" spans="1:4" x14ac:dyDescent="0.25">
      <c r="A4958" t="s">
        <v>3391</v>
      </c>
      <c r="B4958" t="s">
        <v>3481</v>
      </c>
      <c r="C4958" t="s">
        <v>7682</v>
      </c>
      <c r="D4958" s="10">
        <v>6.9</v>
      </c>
    </row>
    <row r="4959" spans="1:4" x14ac:dyDescent="0.25">
      <c r="A4959" t="s">
        <v>2416</v>
      </c>
      <c r="B4959" t="s">
        <v>3514</v>
      </c>
      <c r="C4959" t="s">
        <v>676</v>
      </c>
      <c r="D4959" s="10">
        <v>6.9</v>
      </c>
    </row>
    <row r="4960" spans="1:4" x14ac:dyDescent="0.25">
      <c r="A4960" t="s">
        <v>91</v>
      </c>
      <c r="B4960" t="s">
        <v>567</v>
      </c>
      <c r="C4960" t="s">
        <v>449</v>
      </c>
      <c r="D4960" s="10">
        <v>6.9</v>
      </c>
    </row>
    <row r="4961" spans="1:4" x14ac:dyDescent="0.25">
      <c r="A4961" t="s">
        <v>91</v>
      </c>
      <c r="B4961" t="s">
        <v>567</v>
      </c>
      <c r="C4961" t="s">
        <v>317</v>
      </c>
      <c r="D4961" s="10">
        <v>6.9</v>
      </c>
    </row>
    <row r="4962" spans="1:4" x14ac:dyDescent="0.25">
      <c r="A4962" t="s">
        <v>91</v>
      </c>
      <c r="B4962" t="s">
        <v>567</v>
      </c>
      <c r="C4962" t="s">
        <v>6665</v>
      </c>
      <c r="D4962" s="10">
        <v>6.9</v>
      </c>
    </row>
    <row r="4963" spans="1:4" x14ac:dyDescent="0.25">
      <c r="A4963" t="s">
        <v>91</v>
      </c>
      <c r="B4963" t="s">
        <v>567</v>
      </c>
      <c r="C4963" t="s">
        <v>4161</v>
      </c>
      <c r="D4963" s="10">
        <v>6.9</v>
      </c>
    </row>
    <row r="4964" spans="1:4" x14ac:dyDescent="0.25">
      <c r="A4964" t="s">
        <v>91</v>
      </c>
      <c r="B4964" t="s">
        <v>567</v>
      </c>
      <c r="C4964" t="s">
        <v>3509</v>
      </c>
      <c r="D4964" s="10">
        <v>6.9</v>
      </c>
    </row>
    <row r="4965" spans="1:4" x14ac:dyDescent="0.25">
      <c r="A4965" t="s">
        <v>901</v>
      </c>
      <c r="B4965" t="s">
        <v>2323</v>
      </c>
      <c r="C4965" t="s">
        <v>1165</v>
      </c>
      <c r="D4965" s="10">
        <v>6.9</v>
      </c>
    </row>
    <row r="4966" spans="1:4" x14ac:dyDescent="0.25">
      <c r="A4966" t="s">
        <v>901</v>
      </c>
      <c r="B4966" t="s">
        <v>2323</v>
      </c>
      <c r="C4966" t="s">
        <v>8143</v>
      </c>
      <c r="D4966" s="10">
        <v>6.9</v>
      </c>
    </row>
    <row r="4967" spans="1:4" x14ac:dyDescent="0.25">
      <c r="A4967" t="s">
        <v>901</v>
      </c>
      <c r="B4967" t="s">
        <v>2323</v>
      </c>
      <c r="C4967" t="s">
        <v>3509</v>
      </c>
      <c r="D4967" s="10">
        <v>6.9</v>
      </c>
    </row>
    <row r="4968" spans="1:4" x14ac:dyDescent="0.25">
      <c r="A4968" t="s">
        <v>784</v>
      </c>
      <c r="B4968" t="s">
        <v>785</v>
      </c>
      <c r="C4968" t="s">
        <v>317</v>
      </c>
      <c r="D4968" s="10">
        <v>6.9</v>
      </c>
    </row>
    <row r="4969" spans="1:4" x14ac:dyDescent="0.25">
      <c r="A4969" t="s">
        <v>784</v>
      </c>
      <c r="B4969" t="s">
        <v>785</v>
      </c>
      <c r="C4969" t="s">
        <v>428</v>
      </c>
      <c r="D4969" s="10">
        <v>6.9</v>
      </c>
    </row>
    <row r="4970" spans="1:4" x14ac:dyDescent="0.25">
      <c r="A4970" t="s">
        <v>1548</v>
      </c>
      <c r="B4970" t="s">
        <v>3683</v>
      </c>
      <c r="C4970" t="s">
        <v>1165</v>
      </c>
      <c r="D4970" s="10">
        <v>6.9</v>
      </c>
    </row>
    <row r="4971" spans="1:4" x14ac:dyDescent="0.25">
      <c r="A4971" t="s">
        <v>1548</v>
      </c>
      <c r="B4971" t="s">
        <v>3683</v>
      </c>
      <c r="C4971" t="s">
        <v>3509</v>
      </c>
      <c r="D4971" s="10">
        <v>6.9</v>
      </c>
    </row>
    <row r="4972" spans="1:4" x14ac:dyDescent="0.25">
      <c r="A4972" t="s">
        <v>460</v>
      </c>
      <c r="B4972" t="s">
        <v>3730</v>
      </c>
      <c r="C4972" t="s">
        <v>676</v>
      </c>
      <c r="D4972" s="10">
        <v>6.9</v>
      </c>
    </row>
    <row r="4973" spans="1:4" x14ac:dyDescent="0.25">
      <c r="A4973" t="s">
        <v>460</v>
      </c>
      <c r="B4973" t="s">
        <v>3730</v>
      </c>
      <c r="C4973" t="s">
        <v>1165</v>
      </c>
      <c r="D4973" s="10">
        <v>6.9</v>
      </c>
    </row>
    <row r="4974" spans="1:4" x14ac:dyDescent="0.25">
      <c r="A4974" t="s">
        <v>460</v>
      </c>
      <c r="B4974" t="s">
        <v>3730</v>
      </c>
      <c r="C4974" t="s">
        <v>6133</v>
      </c>
      <c r="D4974" s="10">
        <v>6.9</v>
      </c>
    </row>
    <row r="4975" spans="1:4" x14ac:dyDescent="0.25">
      <c r="A4975" t="s">
        <v>2775</v>
      </c>
      <c r="B4975" t="s">
        <v>3845</v>
      </c>
      <c r="C4975" t="s">
        <v>317</v>
      </c>
      <c r="D4975" s="10">
        <v>6.9</v>
      </c>
    </row>
    <row r="4976" spans="1:4" x14ac:dyDescent="0.25">
      <c r="A4976" t="s">
        <v>2775</v>
      </c>
      <c r="B4976" t="s">
        <v>3845</v>
      </c>
      <c r="C4976" t="s">
        <v>676</v>
      </c>
      <c r="D4976" s="10">
        <v>6.9</v>
      </c>
    </row>
    <row r="4977" spans="1:4" x14ac:dyDescent="0.25">
      <c r="A4977" t="s">
        <v>2775</v>
      </c>
      <c r="B4977" t="s">
        <v>3845</v>
      </c>
      <c r="C4977" t="s">
        <v>1165</v>
      </c>
      <c r="D4977" s="10">
        <v>6.9</v>
      </c>
    </row>
    <row r="4978" spans="1:4" x14ac:dyDescent="0.25">
      <c r="A4978" t="s">
        <v>2775</v>
      </c>
      <c r="B4978" t="s">
        <v>3845</v>
      </c>
      <c r="C4978" t="s">
        <v>6665</v>
      </c>
      <c r="D4978" s="10">
        <v>6.9</v>
      </c>
    </row>
    <row r="4979" spans="1:4" x14ac:dyDescent="0.25">
      <c r="A4979" t="s">
        <v>2603</v>
      </c>
      <c r="B4979" t="s">
        <v>3850</v>
      </c>
      <c r="C4979" t="s">
        <v>676</v>
      </c>
      <c r="D4979" s="10">
        <v>6.9</v>
      </c>
    </row>
    <row r="4980" spans="1:4" x14ac:dyDescent="0.25">
      <c r="A4980" t="s">
        <v>2603</v>
      </c>
      <c r="B4980" t="s">
        <v>3850</v>
      </c>
      <c r="C4980" t="s">
        <v>1165</v>
      </c>
      <c r="D4980" s="10">
        <v>6.9</v>
      </c>
    </row>
    <row r="4981" spans="1:4" x14ac:dyDescent="0.25">
      <c r="A4981" t="s">
        <v>2603</v>
      </c>
      <c r="B4981" t="s">
        <v>3850</v>
      </c>
      <c r="C4981" t="s">
        <v>8143</v>
      </c>
      <c r="D4981" s="10">
        <v>6.9</v>
      </c>
    </row>
    <row r="4982" spans="1:4" x14ac:dyDescent="0.25">
      <c r="A4982" t="s">
        <v>2603</v>
      </c>
      <c r="B4982" t="s">
        <v>3850</v>
      </c>
      <c r="C4982" t="s">
        <v>6665</v>
      </c>
      <c r="D4982" s="10">
        <v>6.9</v>
      </c>
    </row>
    <row r="4983" spans="1:4" x14ac:dyDescent="0.25">
      <c r="A4983" t="s">
        <v>2603</v>
      </c>
      <c r="B4983" t="s">
        <v>3850</v>
      </c>
      <c r="C4983" t="s">
        <v>3509</v>
      </c>
      <c r="D4983" s="10">
        <v>6.9</v>
      </c>
    </row>
    <row r="4984" spans="1:4" x14ac:dyDescent="0.25">
      <c r="A4984" t="s">
        <v>2603</v>
      </c>
      <c r="B4984" t="s">
        <v>3850</v>
      </c>
      <c r="C4984" t="s">
        <v>8146</v>
      </c>
      <c r="D4984" s="10">
        <v>6.9</v>
      </c>
    </row>
    <row r="4985" spans="1:4" x14ac:dyDescent="0.25">
      <c r="A4985" t="s">
        <v>3864</v>
      </c>
      <c r="B4985" t="s">
        <v>3866</v>
      </c>
      <c r="C4985" t="s">
        <v>449</v>
      </c>
      <c r="D4985" s="10">
        <v>6.9</v>
      </c>
    </row>
    <row r="4986" spans="1:4" x14ac:dyDescent="0.25">
      <c r="A4986" t="s">
        <v>3864</v>
      </c>
      <c r="B4986" t="s">
        <v>3866</v>
      </c>
      <c r="C4986" t="s">
        <v>317</v>
      </c>
      <c r="D4986" s="10">
        <v>6.9</v>
      </c>
    </row>
    <row r="4987" spans="1:4" x14ac:dyDescent="0.25">
      <c r="A4987" t="s">
        <v>3864</v>
      </c>
      <c r="B4987" t="s">
        <v>3866</v>
      </c>
      <c r="C4987" t="s">
        <v>3894</v>
      </c>
      <c r="D4987" s="10">
        <v>6.9</v>
      </c>
    </row>
    <row r="4988" spans="1:4" x14ac:dyDescent="0.25">
      <c r="A4988" t="s">
        <v>3864</v>
      </c>
      <c r="B4988" t="s">
        <v>3866</v>
      </c>
      <c r="C4988" t="s">
        <v>6133</v>
      </c>
      <c r="D4988" s="10">
        <v>6.9</v>
      </c>
    </row>
    <row r="4989" spans="1:4" x14ac:dyDescent="0.25">
      <c r="A4989" t="s">
        <v>3864</v>
      </c>
      <c r="B4989" t="s">
        <v>3866</v>
      </c>
      <c r="C4989" t="s">
        <v>4161</v>
      </c>
      <c r="D4989" s="10">
        <v>6.9</v>
      </c>
    </row>
    <row r="4990" spans="1:4" x14ac:dyDescent="0.25">
      <c r="A4990" t="s">
        <v>3864</v>
      </c>
      <c r="B4990" t="s">
        <v>3866</v>
      </c>
      <c r="C4990" t="s">
        <v>3509</v>
      </c>
      <c r="D4990" s="10">
        <v>6.9</v>
      </c>
    </row>
    <row r="4991" spans="1:4" x14ac:dyDescent="0.25">
      <c r="A4991" t="s">
        <v>593</v>
      </c>
      <c r="B4991" t="s">
        <v>3958</v>
      </c>
      <c r="C4991" t="s">
        <v>449</v>
      </c>
      <c r="D4991" s="10">
        <v>6.9</v>
      </c>
    </row>
    <row r="4992" spans="1:4" x14ac:dyDescent="0.25">
      <c r="A4992" t="s">
        <v>593</v>
      </c>
      <c r="B4992" t="s">
        <v>3958</v>
      </c>
      <c r="C4992" t="s">
        <v>676</v>
      </c>
      <c r="D4992" s="10">
        <v>6.9</v>
      </c>
    </row>
    <row r="4993" spans="1:4" x14ac:dyDescent="0.25">
      <c r="A4993" t="s">
        <v>593</v>
      </c>
      <c r="B4993" t="s">
        <v>3958</v>
      </c>
      <c r="C4993" t="s">
        <v>8145</v>
      </c>
      <c r="D4993" s="10">
        <v>6.9</v>
      </c>
    </row>
    <row r="4994" spans="1:4" x14ac:dyDescent="0.25">
      <c r="A4994" t="s">
        <v>593</v>
      </c>
      <c r="B4994" t="s">
        <v>3958</v>
      </c>
      <c r="C4994" t="s">
        <v>428</v>
      </c>
      <c r="D4994" s="10">
        <v>6.9</v>
      </c>
    </row>
    <row r="4995" spans="1:4" x14ac:dyDescent="0.25">
      <c r="A4995" t="s">
        <v>2768</v>
      </c>
      <c r="B4995" t="s">
        <v>4034</v>
      </c>
      <c r="C4995" t="s">
        <v>1165</v>
      </c>
      <c r="D4995" s="10">
        <v>6.9</v>
      </c>
    </row>
    <row r="4996" spans="1:4" x14ac:dyDescent="0.25">
      <c r="A4996" t="s">
        <v>448</v>
      </c>
      <c r="B4996" t="s">
        <v>4153</v>
      </c>
      <c r="C4996" t="s">
        <v>4512</v>
      </c>
      <c r="D4996" s="10">
        <v>6.9</v>
      </c>
    </row>
    <row r="4997" spans="1:4" x14ac:dyDescent="0.25">
      <c r="A4997" t="s">
        <v>448</v>
      </c>
      <c r="B4997" t="s">
        <v>4153</v>
      </c>
      <c r="C4997" t="s">
        <v>8145</v>
      </c>
      <c r="D4997" s="10">
        <v>6.9</v>
      </c>
    </row>
    <row r="4998" spans="1:4" x14ac:dyDescent="0.25">
      <c r="A4998" t="s">
        <v>448</v>
      </c>
      <c r="B4998" t="s">
        <v>4153</v>
      </c>
      <c r="C4998" t="s">
        <v>1165</v>
      </c>
      <c r="D4998" s="10">
        <v>6.9</v>
      </c>
    </row>
    <row r="4999" spans="1:4" x14ac:dyDescent="0.25">
      <c r="A4999" t="s">
        <v>448</v>
      </c>
      <c r="B4999" t="s">
        <v>4153</v>
      </c>
      <c r="C4999" t="s">
        <v>3509</v>
      </c>
      <c r="D4999" s="10">
        <v>6.9</v>
      </c>
    </row>
    <row r="5000" spans="1:4" x14ac:dyDescent="0.25">
      <c r="A5000" t="s">
        <v>586</v>
      </c>
      <c r="B5000" t="s">
        <v>4276</v>
      </c>
      <c r="C5000" t="s">
        <v>449</v>
      </c>
      <c r="D5000" s="10">
        <v>6.9</v>
      </c>
    </row>
    <row r="5001" spans="1:4" x14ac:dyDescent="0.25">
      <c r="A5001" t="s">
        <v>586</v>
      </c>
      <c r="B5001" t="s">
        <v>4276</v>
      </c>
      <c r="C5001" t="s">
        <v>1165</v>
      </c>
      <c r="D5001" s="10">
        <v>6.9</v>
      </c>
    </row>
    <row r="5002" spans="1:4" x14ac:dyDescent="0.25">
      <c r="A5002" t="s">
        <v>586</v>
      </c>
      <c r="B5002" t="s">
        <v>4276</v>
      </c>
      <c r="C5002" t="s">
        <v>6665</v>
      </c>
      <c r="D5002" s="10">
        <v>6.9</v>
      </c>
    </row>
    <row r="5003" spans="1:4" x14ac:dyDescent="0.25">
      <c r="A5003" t="s">
        <v>482</v>
      </c>
      <c r="B5003" t="s">
        <v>4318</v>
      </c>
      <c r="C5003" t="s">
        <v>8145</v>
      </c>
      <c r="D5003" s="10">
        <v>6.9</v>
      </c>
    </row>
    <row r="5004" spans="1:4" x14ac:dyDescent="0.25">
      <c r="A5004" t="s">
        <v>482</v>
      </c>
      <c r="B5004" t="s">
        <v>4318</v>
      </c>
      <c r="C5004" t="s">
        <v>1165</v>
      </c>
      <c r="D5004" s="10">
        <v>6.9</v>
      </c>
    </row>
    <row r="5005" spans="1:4" x14ac:dyDescent="0.25">
      <c r="A5005" t="s">
        <v>482</v>
      </c>
      <c r="B5005" t="s">
        <v>4318</v>
      </c>
      <c r="C5005" t="s">
        <v>3509</v>
      </c>
      <c r="D5005" s="10">
        <v>6.9</v>
      </c>
    </row>
    <row r="5006" spans="1:4" x14ac:dyDescent="0.25">
      <c r="A5006" t="s">
        <v>4403</v>
      </c>
      <c r="B5006" t="s">
        <v>4404</v>
      </c>
      <c r="C5006" t="s">
        <v>1165</v>
      </c>
      <c r="D5006" s="10">
        <v>6.9</v>
      </c>
    </row>
    <row r="5007" spans="1:4" x14ac:dyDescent="0.25">
      <c r="A5007" t="s">
        <v>4403</v>
      </c>
      <c r="B5007" t="s">
        <v>4404</v>
      </c>
      <c r="C5007" t="s">
        <v>8144</v>
      </c>
      <c r="D5007" s="10">
        <v>6.9</v>
      </c>
    </row>
    <row r="5008" spans="1:4" x14ac:dyDescent="0.25">
      <c r="A5008" t="s">
        <v>2036</v>
      </c>
      <c r="B5008" t="s">
        <v>4433</v>
      </c>
      <c r="C5008" t="s">
        <v>676</v>
      </c>
      <c r="D5008" s="10">
        <v>6.9</v>
      </c>
    </row>
    <row r="5009" spans="1:4" x14ac:dyDescent="0.25">
      <c r="A5009" t="s">
        <v>2036</v>
      </c>
      <c r="B5009" t="s">
        <v>4433</v>
      </c>
      <c r="C5009" t="s">
        <v>1165</v>
      </c>
      <c r="D5009" s="10">
        <v>6.9</v>
      </c>
    </row>
    <row r="5010" spans="1:4" x14ac:dyDescent="0.25">
      <c r="A5010" t="s">
        <v>2036</v>
      </c>
      <c r="B5010" t="s">
        <v>4433</v>
      </c>
      <c r="C5010" t="s">
        <v>6665</v>
      </c>
      <c r="D5010" s="10">
        <v>6.9</v>
      </c>
    </row>
    <row r="5011" spans="1:4" x14ac:dyDescent="0.25">
      <c r="A5011" t="s">
        <v>4058</v>
      </c>
      <c r="B5011" t="s">
        <v>4481</v>
      </c>
      <c r="C5011" t="s">
        <v>676</v>
      </c>
      <c r="D5011" s="10">
        <v>6.9</v>
      </c>
    </row>
    <row r="5012" spans="1:4" x14ac:dyDescent="0.25">
      <c r="A5012" t="s">
        <v>4058</v>
      </c>
      <c r="B5012" t="s">
        <v>4481</v>
      </c>
      <c r="C5012" t="s">
        <v>8145</v>
      </c>
      <c r="D5012" s="10">
        <v>6.9</v>
      </c>
    </row>
    <row r="5013" spans="1:4" x14ac:dyDescent="0.25">
      <c r="A5013" t="s">
        <v>4058</v>
      </c>
      <c r="B5013" t="s">
        <v>4481</v>
      </c>
      <c r="C5013" t="s">
        <v>1165</v>
      </c>
      <c r="D5013" s="10">
        <v>6.9</v>
      </c>
    </row>
    <row r="5014" spans="1:4" x14ac:dyDescent="0.25">
      <c r="A5014" t="s">
        <v>4058</v>
      </c>
      <c r="B5014" t="s">
        <v>4481</v>
      </c>
      <c r="C5014" t="s">
        <v>3509</v>
      </c>
      <c r="D5014" s="10">
        <v>6.9</v>
      </c>
    </row>
    <row r="5015" spans="1:4" x14ac:dyDescent="0.25">
      <c r="A5015" t="s">
        <v>4058</v>
      </c>
      <c r="B5015" t="s">
        <v>4481</v>
      </c>
      <c r="C5015" t="s">
        <v>8146</v>
      </c>
      <c r="D5015" s="10">
        <v>6.9</v>
      </c>
    </row>
    <row r="5016" spans="1:4" x14ac:dyDescent="0.25">
      <c r="A5016" t="s">
        <v>1764</v>
      </c>
      <c r="B5016" t="s">
        <v>4531</v>
      </c>
      <c r="C5016" t="s">
        <v>1165</v>
      </c>
      <c r="D5016" s="10">
        <v>6.9</v>
      </c>
    </row>
    <row r="5017" spans="1:4" x14ac:dyDescent="0.25">
      <c r="A5017" t="s">
        <v>1764</v>
      </c>
      <c r="B5017" t="s">
        <v>4531</v>
      </c>
      <c r="C5017" t="s">
        <v>6665</v>
      </c>
      <c r="D5017" s="10">
        <v>6.9</v>
      </c>
    </row>
    <row r="5018" spans="1:4" x14ac:dyDescent="0.25">
      <c r="A5018" t="s">
        <v>1764</v>
      </c>
      <c r="B5018" t="s">
        <v>4531</v>
      </c>
      <c r="C5018" t="s">
        <v>3509</v>
      </c>
      <c r="D5018" s="10">
        <v>6.9</v>
      </c>
    </row>
    <row r="5019" spans="1:4" x14ac:dyDescent="0.25">
      <c r="A5019" t="s">
        <v>1130</v>
      </c>
      <c r="B5019" t="s">
        <v>4532</v>
      </c>
      <c r="C5019" t="s">
        <v>676</v>
      </c>
      <c r="D5019" s="10">
        <v>6.9</v>
      </c>
    </row>
    <row r="5020" spans="1:4" x14ac:dyDescent="0.25">
      <c r="A5020" t="s">
        <v>1130</v>
      </c>
      <c r="B5020" t="s">
        <v>4532</v>
      </c>
      <c r="C5020" t="s">
        <v>6665</v>
      </c>
      <c r="D5020" s="10">
        <v>6.9</v>
      </c>
    </row>
    <row r="5021" spans="1:4" x14ac:dyDescent="0.25">
      <c r="A5021" t="s">
        <v>233</v>
      </c>
      <c r="B5021" t="s">
        <v>4540</v>
      </c>
      <c r="C5021" t="s">
        <v>317</v>
      </c>
      <c r="D5021" s="10">
        <v>6.9</v>
      </c>
    </row>
    <row r="5022" spans="1:4" x14ac:dyDescent="0.25">
      <c r="A5022" t="s">
        <v>233</v>
      </c>
      <c r="B5022" t="s">
        <v>4540</v>
      </c>
      <c r="C5022" t="s">
        <v>676</v>
      </c>
      <c r="D5022" s="10">
        <v>6.9</v>
      </c>
    </row>
    <row r="5023" spans="1:4" x14ac:dyDescent="0.25">
      <c r="A5023" t="s">
        <v>233</v>
      </c>
      <c r="B5023" t="s">
        <v>4540</v>
      </c>
      <c r="C5023" t="s">
        <v>6133</v>
      </c>
      <c r="D5023" s="10">
        <v>6.9</v>
      </c>
    </row>
    <row r="5024" spans="1:4" x14ac:dyDescent="0.25">
      <c r="A5024" t="s">
        <v>233</v>
      </c>
      <c r="B5024" t="s">
        <v>4540</v>
      </c>
      <c r="C5024" t="s">
        <v>8144</v>
      </c>
      <c r="D5024" s="10">
        <v>6.9</v>
      </c>
    </row>
    <row r="5025" spans="1:4" x14ac:dyDescent="0.25">
      <c r="A5025" t="s">
        <v>4564</v>
      </c>
      <c r="B5025" t="s">
        <v>4565</v>
      </c>
      <c r="C5025" t="s">
        <v>676</v>
      </c>
      <c r="D5025" s="10">
        <v>6.9</v>
      </c>
    </row>
    <row r="5026" spans="1:4" x14ac:dyDescent="0.25">
      <c r="A5026" t="s">
        <v>4564</v>
      </c>
      <c r="B5026" t="s">
        <v>4565</v>
      </c>
      <c r="C5026" t="s">
        <v>1165</v>
      </c>
      <c r="D5026" s="10">
        <v>6.9</v>
      </c>
    </row>
    <row r="5027" spans="1:4" x14ac:dyDescent="0.25">
      <c r="A5027" t="s">
        <v>4564</v>
      </c>
      <c r="B5027" t="s">
        <v>4565</v>
      </c>
      <c r="C5027" t="s">
        <v>8146</v>
      </c>
      <c r="D5027" s="10">
        <v>6.9</v>
      </c>
    </row>
    <row r="5028" spans="1:4" x14ac:dyDescent="0.25">
      <c r="A5028" t="s">
        <v>1727</v>
      </c>
      <c r="B5028" t="s">
        <v>4569</v>
      </c>
      <c r="C5028" t="s">
        <v>676</v>
      </c>
      <c r="D5028" s="10">
        <v>6.9</v>
      </c>
    </row>
    <row r="5029" spans="1:4" x14ac:dyDescent="0.25">
      <c r="A5029" t="s">
        <v>1727</v>
      </c>
      <c r="B5029" t="s">
        <v>4569</v>
      </c>
      <c r="C5029" t="s">
        <v>1165</v>
      </c>
      <c r="D5029" s="10">
        <v>6.9</v>
      </c>
    </row>
    <row r="5030" spans="1:4" x14ac:dyDescent="0.25">
      <c r="A5030" t="s">
        <v>4598</v>
      </c>
      <c r="B5030" t="s">
        <v>4599</v>
      </c>
      <c r="C5030" t="s">
        <v>449</v>
      </c>
      <c r="D5030" s="10">
        <v>6.9</v>
      </c>
    </row>
    <row r="5031" spans="1:4" x14ac:dyDescent="0.25">
      <c r="A5031" t="s">
        <v>3164</v>
      </c>
      <c r="B5031" t="s">
        <v>4716</v>
      </c>
      <c r="C5031" t="s">
        <v>1165</v>
      </c>
      <c r="D5031" s="10">
        <v>6.9</v>
      </c>
    </row>
    <row r="5032" spans="1:4" x14ac:dyDescent="0.25">
      <c r="A5032" t="s">
        <v>166</v>
      </c>
      <c r="B5032" t="s">
        <v>4757</v>
      </c>
      <c r="C5032" t="s">
        <v>676</v>
      </c>
      <c r="D5032" s="10">
        <v>6.9</v>
      </c>
    </row>
    <row r="5033" spans="1:4" x14ac:dyDescent="0.25">
      <c r="A5033" t="s">
        <v>3731</v>
      </c>
      <c r="B5033" t="s">
        <v>4802</v>
      </c>
      <c r="C5033" t="s">
        <v>676</v>
      </c>
      <c r="D5033" s="10">
        <v>6.9</v>
      </c>
    </row>
    <row r="5034" spans="1:4" x14ac:dyDescent="0.25">
      <c r="A5034" t="s">
        <v>3731</v>
      </c>
      <c r="B5034" t="s">
        <v>4802</v>
      </c>
      <c r="C5034" t="s">
        <v>1165</v>
      </c>
      <c r="D5034" s="10">
        <v>6.9</v>
      </c>
    </row>
    <row r="5035" spans="1:4" x14ac:dyDescent="0.25">
      <c r="A5035" t="s">
        <v>4892</v>
      </c>
      <c r="B5035" t="s">
        <v>4894</v>
      </c>
      <c r="C5035" t="s">
        <v>428</v>
      </c>
      <c r="D5035" s="10">
        <v>6.9</v>
      </c>
    </row>
    <row r="5036" spans="1:4" x14ac:dyDescent="0.25">
      <c r="A5036" t="s">
        <v>4892</v>
      </c>
      <c r="B5036" t="s">
        <v>4894</v>
      </c>
      <c r="C5036" t="s">
        <v>8143</v>
      </c>
      <c r="D5036" s="10">
        <v>6.9</v>
      </c>
    </row>
    <row r="5037" spans="1:4" x14ac:dyDescent="0.25">
      <c r="A5037" t="s">
        <v>4892</v>
      </c>
      <c r="B5037" t="s">
        <v>4894</v>
      </c>
      <c r="C5037" t="s">
        <v>3509</v>
      </c>
      <c r="D5037" s="10">
        <v>6.9</v>
      </c>
    </row>
    <row r="5038" spans="1:4" x14ac:dyDescent="0.25">
      <c r="A5038" t="s">
        <v>2064</v>
      </c>
      <c r="B5038" t="s">
        <v>4931</v>
      </c>
      <c r="C5038" t="s">
        <v>1165</v>
      </c>
      <c r="D5038" s="10">
        <v>6.9</v>
      </c>
    </row>
    <row r="5039" spans="1:4" x14ac:dyDescent="0.25">
      <c r="A5039" t="s">
        <v>2064</v>
      </c>
      <c r="B5039" t="s">
        <v>4931</v>
      </c>
      <c r="C5039" t="s">
        <v>6665</v>
      </c>
      <c r="D5039" s="10">
        <v>6.9</v>
      </c>
    </row>
    <row r="5040" spans="1:4" x14ac:dyDescent="0.25">
      <c r="A5040" t="s">
        <v>3483</v>
      </c>
      <c r="B5040" t="s">
        <v>4933</v>
      </c>
      <c r="C5040" t="s">
        <v>676</v>
      </c>
      <c r="D5040" s="10">
        <v>6.9</v>
      </c>
    </row>
    <row r="5041" spans="1:4" x14ac:dyDescent="0.25">
      <c r="A5041" t="s">
        <v>4969</v>
      </c>
      <c r="B5041" t="s">
        <v>4970</v>
      </c>
      <c r="C5041" t="s">
        <v>1165</v>
      </c>
      <c r="D5041" s="10">
        <v>6.9</v>
      </c>
    </row>
    <row r="5042" spans="1:4" x14ac:dyDescent="0.25">
      <c r="A5042" t="s">
        <v>4969</v>
      </c>
      <c r="B5042" t="s">
        <v>4970</v>
      </c>
      <c r="C5042" t="s">
        <v>7682</v>
      </c>
      <c r="D5042" s="10">
        <v>6.9</v>
      </c>
    </row>
    <row r="5043" spans="1:4" x14ac:dyDescent="0.25">
      <c r="A5043" t="s">
        <v>2036</v>
      </c>
      <c r="B5043" t="s">
        <v>4986</v>
      </c>
      <c r="C5043" t="s">
        <v>676</v>
      </c>
      <c r="D5043" s="10">
        <v>6.9</v>
      </c>
    </row>
    <row r="5044" spans="1:4" x14ac:dyDescent="0.25">
      <c r="A5044" t="s">
        <v>2036</v>
      </c>
      <c r="B5044" t="s">
        <v>4986</v>
      </c>
      <c r="C5044" t="s">
        <v>6665</v>
      </c>
      <c r="D5044" s="10">
        <v>6.9</v>
      </c>
    </row>
    <row r="5045" spans="1:4" x14ac:dyDescent="0.25">
      <c r="A5045" t="s">
        <v>924</v>
      </c>
      <c r="B5045" t="s">
        <v>5011</v>
      </c>
      <c r="C5045" t="s">
        <v>449</v>
      </c>
      <c r="D5045" s="10">
        <v>6.9</v>
      </c>
    </row>
    <row r="5046" spans="1:4" x14ac:dyDescent="0.25">
      <c r="A5046" t="s">
        <v>924</v>
      </c>
      <c r="B5046" t="s">
        <v>5011</v>
      </c>
      <c r="C5046" t="s">
        <v>676</v>
      </c>
      <c r="D5046" s="10">
        <v>6.9</v>
      </c>
    </row>
    <row r="5047" spans="1:4" x14ac:dyDescent="0.25">
      <c r="A5047" t="s">
        <v>924</v>
      </c>
      <c r="B5047" t="s">
        <v>5011</v>
      </c>
      <c r="C5047" t="s">
        <v>8146</v>
      </c>
      <c r="D5047" s="10">
        <v>6.9</v>
      </c>
    </row>
    <row r="5048" spans="1:4" x14ac:dyDescent="0.25">
      <c r="A5048" t="s">
        <v>1519</v>
      </c>
      <c r="B5048" t="s">
        <v>5027</v>
      </c>
      <c r="C5048" t="s">
        <v>317</v>
      </c>
      <c r="D5048" s="10">
        <v>6.9</v>
      </c>
    </row>
    <row r="5049" spans="1:4" x14ac:dyDescent="0.25">
      <c r="A5049" t="s">
        <v>1519</v>
      </c>
      <c r="B5049" t="s">
        <v>5027</v>
      </c>
      <c r="C5049" t="s">
        <v>676</v>
      </c>
      <c r="D5049" s="10">
        <v>6.9</v>
      </c>
    </row>
    <row r="5050" spans="1:4" x14ac:dyDescent="0.25">
      <c r="A5050" t="s">
        <v>1519</v>
      </c>
      <c r="B5050" t="s">
        <v>5027</v>
      </c>
      <c r="C5050" t="s">
        <v>4056</v>
      </c>
      <c r="D5050" s="10">
        <v>6.9</v>
      </c>
    </row>
    <row r="5051" spans="1:4" x14ac:dyDescent="0.25">
      <c r="A5051" t="s">
        <v>1519</v>
      </c>
      <c r="B5051" t="s">
        <v>5027</v>
      </c>
      <c r="C5051" t="s">
        <v>4161</v>
      </c>
      <c r="D5051" s="10">
        <v>6.9</v>
      </c>
    </row>
    <row r="5052" spans="1:4" x14ac:dyDescent="0.25">
      <c r="A5052" t="s">
        <v>5042</v>
      </c>
      <c r="B5052" t="s">
        <v>5044</v>
      </c>
      <c r="C5052" t="s">
        <v>449</v>
      </c>
      <c r="D5052" s="10">
        <v>6.9</v>
      </c>
    </row>
    <row r="5053" spans="1:4" x14ac:dyDescent="0.25">
      <c r="A5053" t="s">
        <v>5042</v>
      </c>
      <c r="B5053" t="s">
        <v>5044</v>
      </c>
      <c r="C5053" t="s">
        <v>676</v>
      </c>
      <c r="D5053" s="10">
        <v>6.9</v>
      </c>
    </row>
    <row r="5054" spans="1:4" x14ac:dyDescent="0.25">
      <c r="A5054" t="s">
        <v>5042</v>
      </c>
      <c r="B5054" t="s">
        <v>5044</v>
      </c>
      <c r="C5054" t="s">
        <v>1165</v>
      </c>
      <c r="D5054" s="10">
        <v>6.9</v>
      </c>
    </row>
    <row r="5055" spans="1:4" x14ac:dyDescent="0.25">
      <c r="A5055" t="s">
        <v>5042</v>
      </c>
      <c r="B5055" t="s">
        <v>5044</v>
      </c>
      <c r="C5055" t="s">
        <v>4056</v>
      </c>
      <c r="D5055" s="10">
        <v>6.9</v>
      </c>
    </row>
    <row r="5056" spans="1:4" x14ac:dyDescent="0.25">
      <c r="A5056" t="s">
        <v>2716</v>
      </c>
      <c r="B5056" t="s">
        <v>5180</v>
      </c>
      <c r="C5056" t="s">
        <v>4512</v>
      </c>
      <c r="D5056" s="10">
        <v>6.9</v>
      </c>
    </row>
    <row r="5057" spans="1:4" x14ac:dyDescent="0.25">
      <c r="A5057" t="s">
        <v>2716</v>
      </c>
      <c r="B5057" t="s">
        <v>5180</v>
      </c>
      <c r="C5057" t="s">
        <v>8145</v>
      </c>
      <c r="D5057" s="10">
        <v>6.9</v>
      </c>
    </row>
    <row r="5058" spans="1:4" x14ac:dyDescent="0.25">
      <c r="A5058" t="s">
        <v>2716</v>
      </c>
      <c r="B5058" t="s">
        <v>5180</v>
      </c>
      <c r="C5058" t="s">
        <v>1165</v>
      </c>
      <c r="D5058" s="10">
        <v>6.9</v>
      </c>
    </row>
    <row r="5059" spans="1:4" x14ac:dyDescent="0.25">
      <c r="A5059" t="s">
        <v>5212</v>
      </c>
      <c r="B5059" t="s">
        <v>5213</v>
      </c>
      <c r="C5059" t="s">
        <v>676</v>
      </c>
      <c r="D5059" s="10">
        <v>6.9</v>
      </c>
    </row>
    <row r="5060" spans="1:4" x14ac:dyDescent="0.25">
      <c r="A5060" t="s">
        <v>5212</v>
      </c>
      <c r="B5060" t="s">
        <v>5213</v>
      </c>
      <c r="C5060" t="s">
        <v>1165</v>
      </c>
      <c r="D5060" s="10">
        <v>6.9</v>
      </c>
    </row>
    <row r="5061" spans="1:4" x14ac:dyDescent="0.25">
      <c r="A5061" t="s">
        <v>5247</v>
      </c>
      <c r="B5061" t="s">
        <v>5248</v>
      </c>
      <c r="C5061" t="s">
        <v>1165</v>
      </c>
      <c r="D5061" s="10">
        <v>6.9</v>
      </c>
    </row>
    <row r="5062" spans="1:4" x14ac:dyDescent="0.25">
      <c r="A5062" t="s">
        <v>5247</v>
      </c>
      <c r="B5062" t="s">
        <v>5248</v>
      </c>
      <c r="C5062" t="s">
        <v>3509</v>
      </c>
      <c r="D5062" s="10">
        <v>6.9</v>
      </c>
    </row>
    <row r="5063" spans="1:4" x14ac:dyDescent="0.25">
      <c r="A5063" t="s">
        <v>5253</v>
      </c>
      <c r="B5063" t="s">
        <v>5254</v>
      </c>
      <c r="C5063" t="s">
        <v>676</v>
      </c>
      <c r="D5063" s="10">
        <v>6.9</v>
      </c>
    </row>
    <row r="5064" spans="1:4" x14ac:dyDescent="0.25">
      <c r="A5064" t="s">
        <v>5253</v>
      </c>
      <c r="B5064" t="s">
        <v>5254</v>
      </c>
      <c r="C5064" t="s">
        <v>1165</v>
      </c>
      <c r="D5064" s="10">
        <v>6.9</v>
      </c>
    </row>
    <row r="5065" spans="1:4" x14ac:dyDescent="0.25">
      <c r="A5065" t="s">
        <v>5253</v>
      </c>
      <c r="B5065" t="s">
        <v>5254</v>
      </c>
      <c r="C5065" t="s">
        <v>6665</v>
      </c>
      <c r="D5065" s="10">
        <v>6.9</v>
      </c>
    </row>
    <row r="5066" spans="1:4" x14ac:dyDescent="0.25">
      <c r="A5066" t="s">
        <v>2721</v>
      </c>
      <c r="B5066" t="s">
        <v>5276</v>
      </c>
      <c r="C5066" t="s">
        <v>449</v>
      </c>
      <c r="D5066" s="10">
        <v>6.9</v>
      </c>
    </row>
    <row r="5067" spans="1:4" x14ac:dyDescent="0.25">
      <c r="A5067" t="s">
        <v>2721</v>
      </c>
      <c r="B5067" t="s">
        <v>5276</v>
      </c>
      <c r="C5067" t="s">
        <v>317</v>
      </c>
      <c r="D5067" s="10">
        <v>6.9</v>
      </c>
    </row>
    <row r="5068" spans="1:4" x14ac:dyDescent="0.25">
      <c r="A5068" t="s">
        <v>2721</v>
      </c>
      <c r="B5068" t="s">
        <v>5276</v>
      </c>
      <c r="C5068" t="s">
        <v>3509</v>
      </c>
      <c r="D5068" s="10">
        <v>6.9</v>
      </c>
    </row>
    <row r="5069" spans="1:4" x14ac:dyDescent="0.25">
      <c r="A5069" t="s">
        <v>5302</v>
      </c>
      <c r="B5069" t="s">
        <v>5303</v>
      </c>
      <c r="C5069" t="s">
        <v>1165</v>
      </c>
      <c r="D5069" s="10">
        <v>6.9</v>
      </c>
    </row>
    <row r="5070" spans="1:4" x14ac:dyDescent="0.25">
      <c r="A5070" t="s">
        <v>5302</v>
      </c>
      <c r="B5070" t="s">
        <v>5303</v>
      </c>
      <c r="C5070" t="s">
        <v>6665</v>
      </c>
      <c r="D5070" s="10">
        <v>6.9</v>
      </c>
    </row>
    <row r="5071" spans="1:4" x14ac:dyDescent="0.25">
      <c r="A5071" t="s">
        <v>5385</v>
      </c>
      <c r="B5071" t="s">
        <v>5386</v>
      </c>
      <c r="C5071" t="s">
        <v>1165</v>
      </c>
      <c r="D5071" s="10">
        <v>6.9</v>
      </c>
    </row>
    <row r="5072" spans="1:4" x14ac:dyDescent="0.25">
      <c r="A5072" t="s">
        <v>5385</v>
      </c>
      <c r="B5072" t="s">
        <v>5386</v>
      </c>
      <c r="C5072" t="s">
        <v>4056</v>
      </c>
      <c r="D5072" s="10">
        <v>6.9</v>
      </c>
    </row>
    <row r="5073" spans="1:4" x14ac:dyDescent="0.25">
      <c r="A5073" t="s">
        <v>5385</v>
      </c>
      <c r="B5073" t="s">
        <v>5386</v>
      </c>
      <c r="C5073" t="s">
        <v>6665</v>
      </c>
      <c r="D5073" s="10">
        <v>6.9</v>
      </c>
    </row>
    <row r="5074" spans="1:4" x14ac:dyDescent="0.25">
      <c r="A5074" t="s">
        <v>3834</v>
      </c>
      <c r="B5074" t="s">
        <v>5405</v>
      </c>
      <c r="C5074" t="s">
        <v>449</v>
      </c>
      <c r="D5074" s="10">
        <v>6.9</v>
      </c>
    </row>
    <row r="5075" spans="1:4" x14ac:dyDescent="0.25">
      <c r="A5075" t="s">
        <v>3834</v>
      </c>
      <c r="B5075" t="s">
        <v>5405</v>
      </c>
      <c r="C5075" t="s">
        <v>317</v>
      </c>
      <c r="D5075" s="10">
        <v>6.9</v>
      </c>
    </row>
    <row r="5076" spans="1:4" x14ac:dyDescent="0.25">
      <c r="A5076" t="s">
        <v>3834</v>
      </c>
      <c r="B5076" t="s">
        <v>5405</v>
      </c>
      <c r="C5076" t="s">
        <v>1165</v>
      </c>
      <c r="D5076" s="10">
        <v>6.9</v>
      </c>
    </row>
    <row r="5077" spans="1:4" x14ac:dyDescent="0.25">
      <c r="A5077" t="s">
        <v>5412</v>
      </c>
      <c r="B5077" t="s">
        <v>5413</v>
      </c>
      <c r="C5077" t="s">
        <v>676</v>
      </c>
      <c r="D5077" s="10">
        <v>6.9</v>
      </c>
    </row>
    <row r="5078" spans="1:4" x14ac:dyDescent="0.25">
      <c r="A5078" t="s">
        <v>5412</v>
      </c>
      <c r="B5078" t="s">
        <v>5413</v>
      </c>
      <c r="C5078" t="s">
        <v>1165</v>
      </c>
      <c r="D5078" s="10">
        <v>6.9</v>
      </c>
    </row>
    <row r="5079" spans="1:4" x14ac:dyDescent="0.25">
      <c r="A5079" t="s">
        <v>5412</v>
      </c>
      <c r="B5079" t="s">
        <v>5413</v>
      </c>
      <c r="C5079" t="s">
        <v>5888</v>
      </c>
      <c r="D5079" s="10">
        <v>6.9</v>
      </c>
    </row>
    <row r="5080" spans="1:4" x14ac:dyDescent="0.25">
      <c r="A5080" t="s">
        <v>5412</v>
      </c>
      <c r="B5080" t="s">
        <v>5413</v>
      </c>
      <c r="C5080" t="s">
        <v>6665</v>
      </c>
      <c r="D5080" s="10">
        <v>6.9</v>
      </c>
    </row>
    <row r="5081" spans="1:4" x14ac:dyDescent="0.25">
      <c r="A5081" t="s">
        <v>856</v>
      </c>
      <c r="B5081" t="s">
        <v>857</v>
      </c>
      <c r="C5081" t="s">
        <v>676</v>
      </c>
      <c r="D5081" s="10">
        <v>6.9</v>
      </c>
    </row>
    <row r="5082" spans="1:4" x14ac:dyDescent="0.25">
      <c r="A5082" t="s">
        <v>856</v>
      </c>
      <c r="B5082" t="s">
        <v>857</v>
      </c>
      <c r="C5082" t="s">
        <v>428</v>
      </c>
      <c r="D5082" s="10">
        <v>6.9</v>
      </c>
    </row>
    <row r="5083" spans="1:4" x14ac:dyDescent="0.25">
      <c r="A5083" t="s">
        <v>856</v>
      </c>
      <c r="B5083" t="s">
        <v>857</v>
      </c>
      <c r="C5083" t="s">
        <v>2173</v>
      </c>
      <c r="D5083" s="10">
        <v>6.9</v>
      </c>
    </row>
    <row r="5084" spans="1:4" x14ac:dyDescent="0.25">
      <c r="A5084" t="s">
        <v>3094</v>
      </c>
      <c r="B5084" t="s">
        <v>5474</v>
      </c>
      <c r="C5084" t="s">
        <v>1165</v>
      </c>
      <c r="D5084" s="10">
        <v>6.9</v>
      </c>
    </row>
    <row r="5085" spans="1:4" x14ac:dyDescent="0.25">
      <c r="A5085" t="s">
        <v>3094</v>
      </c>
      <c r="B5085" t="s">
        <v>5474</v>
      </c>
      <c r="C5085" t="s">
        <v>2173</v>
      </c>
      <c r="D5085" s="10">
        <v>6.9</v>
      </c>
    </row>
    <row r="5086" spans="1:4" x14ac:dyDescent="0.25">
      <c r="A5086" t="s">
        <v>3931</v>
      </c>
      <c r="B5086" t="s">
        <v>5493</v>
      </c>
      <c r="C5086" t="s">
        <v>4512</v>
      </c>
      <c r="D5086" s="10">
        <v>6.9</v>
      </c>
    </row>
    <row r="5087" spans="1:4" x14ac:dyDescent="0.25">
      <c r="A5087" t="s">
        <v>3931</v>
      </c>
      <c r="B5087" t="s">
        <v>5493</v>
      </c>
      <c r="C5087" t="s">
        <v>1165</v>
      </c>
      <c r="D5087" s="10">
        <v>6.9</v>
      </c>
    </row>
    <row r="5088" spans="1:4" x14ac:dyDescent="0.25">
      <c r="A5088" t="s">
        <v>2359</v>
      </c>
      <c r="B5088" t="s">
        <v>5516</v>
      </c>
      <c r="C5088" t="s">
        <v>449</v>
      </c>
      <c r="D5088" s="10">
        <v>6.9</v>
      </c>
    </row>
    <row r="5089" spans="1:4" x14ac:dyDescent="0.25">
      <c r="A5089" t="s">
        <v>2359</v>
      </c>
      <c r="B5089" t="s">
        <v>5516</v>
      </c>
      <c r="C5089" t="s">
        <v>676</v>
      </c>
      <c r="D5089" s="10">
        <v>6.9</v>
      </c>
    </row>
    <row r="5090" spans="1:4" x14ac:dyDescent="0.25">
      <c r="A5090" t="s">
        <v>2359</v>
      </c>
      <c r="B5090" t="s">
        <v>5516</v>
      </c>
      <c r="C5090" t="s">
        <v>8145</v>
      </c>
      <c r="D5090" s="10">
        <v>6.9</v>
      </c>
    </row>
    <row r="5091" spans="1:4" x14ac:dyDescent="0.25">
      <c r="A5091" t="s">
        <v>5533</v>
      </c>
      <c r="B5091" t="s">
        <v>5534</v>
      </c>
      <c r="C5091" t="s">
        <v>676</v>
      </c>
      <c r="D5091" s="10">
        <v>6.9</v>
      </c>
    </row>
    <row r="5092" spans="1:4" x14ac:dyDescent="0.25">
      <c r="A5092" t="s">
        <v>5533</v>
      </c>
      <c r="B5092" t="s">
        <v>5534</v>
      </c>
      <c r="C5092" t="s">
        <v>1165</v>
      </c>
      <c r="D5092" s="10">
        <v>6.9</v>
      </c>
    </row>
    <row r="5093" spans="1:4" x14ac:dyDescent="0.25">
      <c r="A5093" t="s">
        <v>5533</v>
      </c>
      <c r="B5093" t="s">
        <v>5534</v>
      </c>
      <c r="C5093" t="s">
        <v>6665</v>
      </c>
      <c r="D5093" s="10">
        <v>6.9</v>
      </c>
    </row>
    <row r="5094" spans="1:4" x14ac:dyDescent="0.25">
      <c r="A5094" t="s">
        <v>2624</v>
      </c>
      <c r="B5094" t="s">
        <v>5544</v>
      </c>
      <c r="C5094" t="s">
        <v>676</v>
      </c>
      <c r="D5094" s="10">
        <v>6.9</v>
      </c>
    </row>
    <row r="5095" spans="1:4" x14ac:dyDescent="0.25">
      <c r="A5095" t="s">
        <v>2624</v>
      </c>
      <c r="B5095" t="s">
        <v>5544</v>
      </c>
      <c r="C5095" t="s">
        <v>1165</v>
      </c>
      <c r="D5095" s="10">
        <v>6.9</v>
      </c>
    </row>
    <row r="5096" spans="1:4" x14ac:dyDescent="0.25">
      <c r="A5096" t="s">
        <v>5561</v>
      </c>
      <c r="B5096" t="s">
        <v>5562</v>
      </c>
      <c r="C5096" t="s">
        <v>1165</v>
      </c>
      <c r="D5096" s="10">
        <v>6.9</v>
      </c>
    </row>
    <row r="5097" spans="1:4" x14ac:dyDescent="0.25">
      <c r="A5097" t="s">
        <v>5561</v>
      </c>
      <c r="B5097" t="s">
        <v>5562</v>
      </c>
      <c r="C5097" t="s">
        <v>6665</v>
      </c>
      <c r="D5097" s="10">
        <v>6.9</v>
      </c>
    </row>
    <row r="5098" spans="1:4" x14ac:dyDescent="0.25">
      <c r="A5098" t="s">
        <v>5565</v>
      </c>
      <c r="B5098" t="s">
        <v>5566</v>
      </c>
      <c r="C5098" t="s">
        <v>676</v>
      </c>
      <c r="D5098" s="10">
        <v>6.9</v>
      </c>
    </row>
    <row r="5099" spans="1:4" x14ac:dyDescent="0.25">
      <c r="A5099" t="s">
        <v>5565</v>
      </c>
      <c r="B5099" t="s">
        <v>5566</v>
      </c>
      <c r="C5099" t="s">
        <v>8145</v>
      </c>
      <c r="D5099" s="10">
        <v>6.9</v>
      </c>
    </row>
    <row r="5100" spans="1:4" x14ac:dyDescent="0.25">
      <c r="A5100" t="s">
        <v>5565</v>
      </c>
      <c r="B5100" t="s">
        <v>5566</v>
      </c>
      <c r="C5100" t="s">
        <v>1165</v>
      </c>
      <c r="D5100" s="10">
        <v>6.9</v>
      </c>
    </row>
    <row r="5101" spans="1:4" x14ac:dyDescent="0.25">
      <c r="A5101" t="s">
        <v>5565</v>
      </c>
      <c r="B5101" t="s">
        <v>5566</v>
      </c>
      <c r="C5101" t="s">
        <v>6665</v>
      </c>
      <c r="D5101" s="10">
        <v>6.9</v>
      </c>
    </row>
    <row r="5102" spans="1:4" x14ac:dyDescent="0.25">
      <c r="A5102" t="s">
        <v>5565</v>
      </c>
      <c r="B5102" t="s">
        <v>5566</v>
      </c>
      <c r="C5102" t="s">
        <v>3509</v>
      </c>
      <c r="D5102" s="10">
        <v>6.9</v>
      </c>
    </row>
    <row r="5103" spans="1:4" x14ac:dyDescent="0.25">
      <c r="A5103" t="s">
        <v>4329</v>
      </c>
      <c r="B5103" t="s">
        <v>5620</v>
      </c>
      <c r="C5103" t="s">
        <v>8145</v>
      </c>
      <c r="D5103" s="10">
        <v>6.9</v>
      </c>
    </row>
    <row r="5104" spans="1:4" x14ac:dyDescent="0.25">
      <c r="A5104" t="s">
        <v>4329</v>
      </c>
      <c r="B5104" t="s">
        <v>5620</v>
      </c>
      <c r="C5104" t="s">
        <v>2173</v>
      </c>
      <c r="D5104" s="10">
        <v>6.9</v>
      </c>
    </row>
    <row r="5105" spans="1:4" x14ac:dyDescent="0.25">
      <c r="A5105" t="s">
        <v>4351</v>
      </c>
      <c r="B5105" t="s">
        <v>5630</v>
      </c>
      <c r="C5105" t="s">
        <v>1165</v>
      </c>
      <c r="D5105" s="10">
        <v>6.9</v>
      </c>
    </row>
    <row r="5106" spans="1:4" x14ac:dyDescent="0.25">
      <c r="A5106" t="s">
        <v>4351</v>
      </c>
      <c r="B5106" t="s">
        <v>5630</v>
      </c>
      <c r="C5106" t="s">
        <v>4056</v>
      </c>
      <c r="D5106" s="10">
        <v>6.9</v>
      </c>
    </row>
    <row r="5107" spans="1:4" x14ac:dyDescent="0.25">
      <c r="A5107" t="s">
        <v>5680</v>
      </c>
      <c r="B5107" t="s">
        <v>5681</v>
      </c>
      <c r="C5107" t="s">
        <v>1165</v>
      </c>
      <c r="D5107" s="10">
        <v>6.9</v>
      </c>
    </row>
    <row r="5108" spans="1:4" x14ac:dyDescent="0.25">
      <c r="A5108" t="s">
        <v>5738</v>
      </c>
      <c r="B5108" t="s">
        <v>5739</v>
      </c>
      <c r="C5108" t="s">
        <v>1165</v>
      </c>
      <c r="D5108" s="10">
        <v>6.9</v>
      </c>
    </row>
    <row r="5109" spans="1:4" x14ac:dyDescent="0.25">
      <c r="A5109" t="s">
        <v>5738</v>
      </c>
      <c r="B5109" t="s">
        <v>5739</v>
      </c>
      <c r="C5109" t="s">
        <v>3509</v>
      </c>
      <c r="D5109" s="10">
        <v>6.9</v>
      </c>
    </row>
    <row r="5110" spans="1:4" x14ac:dyDescent="0.25">
      <c r="A5110" t="s">
        <v>4560</v>
      </c>
      <c r="B5110" t="s">
        <v>5774</v>
      </c>
      <c r="C5110" t="s">
        <v>676</v>
      </c>
      <c r="D5110" s="10">
        <v>6.9</v>
      </c>
    </row>
    <row r="5111" spans="1:4" x14ac:dyDescent="0.25">
      <c r="A5111" t="s">
        <v>4560</v>
      </c>
      <c r="B5111" t="s">
        <v>5774</v>
      </c>
      <c r="C5111" t="s">
        <v>1165</v>
      </c>
      <c r="D5111" s="10">
        <v>6.9</v>
      </c>
    </row>
    <row r="5112" spans="1:4" x14ac:dyDescent="0.25">
      <c r="A5112" t="s">
        <v>4560</v>
      </c>
      <c r="B5112" t="s">
        <v>5774</v>
      </c>
      <c r="C5112" t="s">
        <v>6665</v>
      </c>
      <c r="D5112" s="10">
        <v>6.9</v>
      </c>
    </row>
    <row r="5113" spans="1:4" x14ac:dyDescent="0.25">
      <c r="A5113" t="s">
        <v>5780</v>
      </c>
      <c r="B5113" t="s">
        <v>5781</v>
      </c>
      <c r="C5113" t="s">
        <v>1165</v>
      </c>
      <c r="D5113" s="10">
        <v>6.9</v>
      </c>
    </row>
    <row r="5114" spans="1:4" x14ac:dyDescent="0.25">
      <c r="A5114" t="s">
        <v>5780</v>
      </c>
      <c r="B5114" t="s">
        <v>5781</v>
      </c>
      <c r="C5114" t="s">
        <v>6665</v>
      </c>
      <c r="D5114" s="10">
        <v>6.9</v>
      </c>
    </row>
    <row r="5115" spans="1:4" x14ac:dyDescent="0.25">
      <c r="A5115" t="s">
        <v>5780</v>
      </c>
      <c r="B5115" t="s">
        <v>5781</v>
      </c>
      <c r="C5115" t="s">
        <v>5087</v>
      </c>
      <c r="D5115" s="10">
        <v>6.9</v>
      </c>
    </row>
    <row r="5116" spans="1:4" x14ac:dyDescent="0.25">
      <c r="A5116" t="s">
        <v>5406</v>
      </c>
      <c r="B5116" t="s">
        <v>5882</v>
      </c>
      <c r="C5116" t="s">
        <v>1165</v>
      </c>
      <c r="D5116" s="10">
        <v>6.9</v>
      </c>
    </row>
    <row r="5117" spans="1:4" x14ac:dyDescent="0.25">
      <c r="A5117" t="s">
        <v>5406</v>
      </c>
      <c r="B5117" t="s">
        <v>5882</v>
      </c>
      <c r="C5117" t="s">
        <v>6665</v>
      </c>
      <c r="D5117" s="10">
        <v>6.9</v>
      </c>
    </row>
    <row r="5118" spans="1:4" x14ac:dyDescent="0.25">
      <c r="A5118" t="s">
        <v>5946</v>
      </c>
      <c r="B5118" t="s">
        <v>5947</v>
      </c>
      <c r="C5118" t="s">
        <v>2173</v>
      </c>
      <c r="D5118" s="10">
        <v>6.9</v>
      </c>
    </row>
    <row r="5119" spans="1:4" x14ac:dyDescent="0.25">
      <c r="A5119" t="s">
        <v>6021</v>
      </c>
      <c r="B5119" t="s">
        <v>6022</v>
      </c>
      <c r="C5119" t="s">
        <v>676</v>
      </c>
      <c r="D5119" s="10">
        <v>6.9</v>
      </c>
    </row>
    <row r="5120" spans="1:4" x14ac:dyDescent="0.25">
      <c r="A5120" t="s">
        <v>6021</v>
      </c>
      <c r="B5120" t="s">
        <v>6022</v>
      </c>
      <c r="C5120" t="s">
        <v>1165</v>
      </c>
      <c r="D5120" s="10">
        <v>6.9</v>
      </c>
    </row>
    <row r="5121" spans="1:4" x14ac:dyDescent="0.25">
      <c r="A5121" t="s">
        <v>6036</v>
      </c>
      <c r="B5121" t="s">
        <v>6037</v>
      </c>
      <c r="C5121" t="s">
        <v>676</v>
      </c>
      <c r="D5121" s="10">
        <v>6.9</v>
      </c>
    </row>
    <row r="5122" spans="1:4" x14ac:dyDescent="0.25">
      <c r="A5122" t="s">
        <v>6036</v>
      </c>
      <c r="B5122" t="s">
        <v>6037</v>
      </c>
      <c r="C5122" t="s">
        <v>1165</v>
      </c>
      <c r="D5122" s="10">
        <v>6.9</v>
      </c>
    </row>
    <row r="5123" spans="1:4" x14ac:dyDescent="0.25">
      <c r="A5123" t="s">
        <v>6053</v>
      </c>
      <c r="B5123" t="s">
        <v>6054</v>
      </c>
      <c r="C5123" t="s">
        <v>3034</v>
      </c>
      <c r="D5123" s="10">
        <v>6.9</v>
      </c>
    </row>
    <row r="5124" spans="1:4" x14ac:dyDescent="0.25">
      <c r="A5124" t="s">
        <v>6302</v>
      </c>
      <c r="B5124" t="s">
        <v>6303</v>
      </c>
      <c r="C5124" t="s">
        <v>317</v>
      </c>
      <c r="D5124" s="10">
        <v>6.9</v>
      </c>
    </row>
    <row r="5125" spans="1:4" x14ac:dyDescent="0.25">
      <c r="A5125" t="s">
        <v>6302</v>
      </c>
      <c r="B5125" t="s">
        <v>6303</v>
      </c>
      <c r="C5125" t="s">
        <v>428</v>
      </c>
      <c r="D5125" s="10">
        <v>6.9</v>
      </c>
    </row>
    <row r="5126" spans="1:4" x14ac:dyDescent="0.25">
      <c r="A5126" t="s">
        <v>1840</v>
      </c>
      <c r="B5126" t="s">
        <v>6315</v>
      </c>
      <c r="C5126" t="s">
        <v>1165</v>
      </c>
      <c r="D5126" s="10">
        <v>6.9</v>
      </c>
    </row>
    <row r="5127" spans="1:4" x14ac:dyDescent="0.25">
      <c r="A5127" t="s">
        <v>6384</v>
      </c>
      <c r="B5127" t="s">
        <v>6385</v>
      </c>
      <c r="C5127" t="s">
        <v>1165</v>
      </c>
      <c r="D5127" s="10">
        <v>6.9</v>
      </c>
    </row>
    <row r="5128" spans="1:4" x14ac:dyDescent="0.25">
      <c r="A5128" t="s">
        <v>4007</v>
      </c>
      <c r="B5128" t="s">
        <v>6386</v>
      </c>
      <c r="C5128" t="s">
        <v>676</v>
      </c>
      <c r="D5128" s="10">
        <v>6.9</v>
      </c>
    </row>
    <row r="5129" spans="1:4" x14ac:dyDescent="0.25">
      <c r="A5129" t="s">
        <v>4007</v>
      </c>
      <c r="B5129" t="s">
        <v>6386</v>
      </c>
      <c r="C5129" t="s">
        <v>1165</v>
      </c>
      <c r="D5129" s="10">
        <v>6.9</v>
      </c>
    </row>
    <row r="5130" spans="1:4" x14ac:dyDescent="0.25">
      <c r="A5130" t="s">
        <v>1747</v>
      </c>
      <c r="B5130" t="s">
        <v>2187</v>
      </c>
      <c r="C5130" t="s">
        <v>449</v>
      </c>
      <c r="D5130" s="10">
        <v>6.9</v>
      </c>
    </row>
    <row r="5131" spans="1:4" x14ac:dyDescent="0.25">
      <c r="A5131" t="s">
        <v>1747</v>
      </c>
      <c r="B5131" t="s">
        <v>2187</v>
      </c>
      <c r="C5131" t="s">
        <v>8143</v>
      </c>
      <c r="D5131" s="10">
        <v>6.9</v>
      </c>
    </row>
    <row r="5132" spans="1:4" x14ac:dyDescent="0.25">
      <c r="A5132" t="s">
        <v>1747</v>
      </c>
      <c r="B5132" t="s">
        <v>2187</v>
      </c>
      <c r="C5132" t="s">
        <v>3509</v>
      </c>
      <c r="D5132" s="10">
        <v>6.9</v>
      </c>
    </row>
    <row r="5133" spans="1:4" x14ac:dyDescent="0.25">
      <c r="A5133" t="s">
        <v>6527</v>
      </c>
      <c r="B5133" t="s">
        <v>6528</v>
      </c>
      <c r="C5133" t="s">
        <v>5087</v>
      </c>
      <c r="D5133" s="10">
        <v>6.9</v>
      </c>
    </row>
    <row r="5134" spans="1:4" x14ac:dyDescent="0.25">
      <c r="A5134" t="s">
        <v>5042</v>
      </c>
      <c r="B5134" t="s">
        <v>6544</v>
      </c>
      <c r="C5134" t="s">
        <v>1165</v>
      </c>
      <c r="D5134" s="10">
        <v>6.9</v>
      </c>
    </row>
    <row r="5135" spans="1:4" x14ac:dyDescent="0.25">
      <c r="A5135" t="s">
        <v>6548</v>
      </c>
      <c r="B5135" t="s">
        <v>6549</v>
      </c>
      <c r="C5135" t="s">
        <v>676</v>
      </c>
      <c r="D5135" s="10">
        <v>6.9</v>
      </c>
    </row>
    <row r="5136" spans="1:4" x14ac:dyDescent="0.25">
      <c r="A5136" t="s">
        <v>6548</v>
      </c>
      <c r="B5136" t="s">
        <v>6549</v>
      </c>
      <c r="C5136" t="s">
        <v>1165</v>
      </c>
      <c r="D5136" s="10">
        <v>6.9</v>
      </c>
    </row>
    <row r="5137" spans="1:4" x14ac:dyDescent="0.25">
      <c r="A5137" t="s">
        <v>4579</v>
      </c>
      <c r="B5137" t="s">
        <v>6567</v>
      </c>
      <c r="C5137" t="s">
        <v>4512</v>
      </c>
      <c r="D5137" s="10">
        <v>6.9</v>
      </c>
    </row>
    <row r="5138" spans="1:4" x14ac:dyDescent="0.25">
      <c r="A5138" t="s">
        <v>4579</v>
      </c>
      <c r="B5138" t="s">
        <v>6567</v>
      </c>
      <c r="C5138" t="s">
        <v>1165</v>
      </c>
      <c r="D5138" s="10">
        <v>6.9</v>
      </c>
    </row>
    <row r="5139" spans="1:4" x14ac:dyDescent="0.25">
      <c r="A5139" t="s">
        <v>6582</v>
      </c>
      <c r="B5139" t="s">
        <v>6583</v>
      </c>
      <c r="C5139" t="s">
        <v>676</v>
      </c>
      <c r="D5139" s="10">
        <v>6.9</v>
      </c>
    </row>
    <row r="5140" spans="1:4" x14ac:dyDescent="0.25">
      <c r="A5140" t="s">
        <v>6582</v>
      </c>
      <c r="B5140" t="s">
        <v>6583</v>
      </c>
      <c r="C5140" t="s">
        <v>8145</v>
      </c>
      <c r="D5140" s="10">
        <v>6.9</v>
      </c>
    </row>
    <row r="5141" spans="1:4" x14ac:dyDescent="0.25">
      <c r="A5141" t="s">
        <v>6582</v>
      </c>
      <c r="B5141" t="s">
        <v>6583</v>
      </c>
      <c r="C5141" t="s">
        <v>1165</v>
      </c>
      <c r="D5141" s="10">
        <v>6.9</v>
      </c>
    </row>
    <row r="5142" spans="1:4" x14ac:dyDescent="0.25">
      <c r="A5142" t="s">
        <v>6582</v>
      </c>
      <c r="B5142" t="s">
        <v>6583</v>
      </c>
      <c r="C5142" t="s">
        <v>3509</v>
      </c>
      <c r="D5142" s="10">
        <v>6.9</v>
      </c>
    </row>
    <row r="5143" spans="1:4" x14ac:dyDescent="0.25">
      <c r="A5143" t="s">
        <v>6478</v>
      </c>
      <c r="B5143" t="s">
        <v>6671</v>
      </c>
      <c r="C5143" t="s">
        <v>317</v>
      </c>
      <c r="D5143" s="10">
        <v>6.9</v>
      </c>
    </row>
    <row r="5144" spans="1:4" x14ac:dyDescent="0.25">
      <c r="A5144" t="s">
        <v>6478</v>
      </c>
      <c r="B5144" t="s">
        <v>6671</v>
      </c>
      <c r="C5144" t="s">
        <v>676</v>
      </c>
      <c r="D5144" s="10">
        <v>6.9</v>
      </c>
    </row>
    <row r="5145" spans="1:4" x14ac:dyDescent="0.25">
      <c r="A5145" t="s">
        <v>6478</v>
      </c>
      <c r="B5145" t="s">
        <v>6671</v>
      </c>
      <c r="C5145" t="s">
        <v>6665</v>
      </c>
      <c r="D5145" s="10">
        <v>6.9</v>
      </c>
    </row>
    <row r="5146" spans="1:4" x14ac:dyDescent="0.25">
      <c r="A5146" t="s">
        <v>2840</v>
      </c>
      <c r="B5146" t="s">
        <v>6700</v>
      </c>
      <c r="C5146" t="s">
        <v>676</v>
      </c>
      <c r="D5146" s="10">
        <v>6.9</v>
      </c>
    </row>
    <row r="5147" spans="1:4" x14ac:dyDescent="0.25">
      <c r="A5147" t="s">
        <v>2840</v>
      </c>
      <c r="B5147" t="s">
        <v>6700</v>
      </c>
      <c r="C5147" t="s">
        <v>1165</v>
      </c>
      <c r="D5147" s="10">
        <v>6.9</v>
      </c>
    </row>
    <row r="5148" spans="1:4" x14ac:dyDescent="0.25">
      <c r="A5148" t="s">
        <v>2840</v>
      </c>
      <c r="B5148" t="s">
        <v>6700</v>
      </c>
      <c r="C5148" t="s">
        <v>4056</v>
      </c>
      <c r="D5148" s="10">
        <v>6.9</v>
      </c>
    </row>
    <row r="5149" spans="1:4" x14ac:dyDescent="0.25">
      <c r="A5149" t="s">
        <v>6770</v>
      </c>
      <c r="B5149" t="s">
        <v>6771</v>
      </c>
      <c r="C5149" t="s">
        <v>1165</v>
      </c>
      <c r="D5149" s="10">
        <v>6.9</v>
      </c>
    </row>
    <row r="5150" spans="1:4" x14ac:dyDescent="0.25">
      <c r="A5150" t="s">
        <v>6770</v>
      </c>
      <c r="B5150" t="s">
        <v>6771</v>
      </c>
      <c r="C5150" t="s">
        <v>3509</v>
      </c>
      <c r="D5150" s="10">
        <v>6.9</v>
      </c>
    </row>
    <row r="5151" spans="1:4" x14ac:dyDescent="0.25">
      <c r="A5151" t="s">
        <v>6812</v>
      </c>
      <c r="B5151" t="s">
        <v>6813</v>
      </c>
      <c r="C5151" t="s">
        <v>2173</v>
      </c>
      <c r="D5151" s="10">
        <v>6.9</v>
      </c>
    </row>
    <row r="5152" spans="1:4" x14ac:dyDescent="0.25">
      <c r="A5152" t="s">
        <v>6812</v>
      </c>
      <c r="B5152" t="s">
        <v>6813</v>
      </c>
      <c r="C5152" t="s">
        <v>8143</v>
      </c>
      <c r="D5152" s="10">
        <v>6.9</v>
      </c>
    </row>
    <row r="5153" spans="1:4" x14ac:dyDescent="0.25">
      <c r="A5153" t="s">
        <v>6869</v>
      </c>
      <c r="B5153" t="s">
        <v>6870</v>
      </c>
      <c r="C5153" t="s">
        <v>1165</v>
      </c>
      <c r="D5153" s="10">
        <v>6.9</v>
      </c>
    </row>
    <row r="5154" spans="1:4" x14ac:dyDescent="0.25">
      <c r="A5154" t="s">
        <v>6869</v>
      </c>
      <c r="B5154" t="s">
        <v>6870</v>
      </c>
      <c r="C5154" t="s">
        <v>6665</v>
      </c>
      <c r="D5154" s="10">
        <v>6.9</v>
      </c>
    </row>
    <row r="5155" spans="1:4" x14ac:dyDescent="0.25">
      <c r="A5155" t="s">
        <v>7041</v>
      </c>
      <c r="B5155" t="s">
        <v>7042</v>
      </c>
      <c r="C5155" t="s">
        <v>1165</v>
      </c>
      <c r="D5155" s="10">
        <v>6.9</v>
      </c>
    </row>
    <row r="5156" spans="1:4" x14ac:dyDescent="0.25">
      <c r="A5156" t="s">
        <v>7041</v>
      </c>
      <c r="B5156" t="s">
        <v>7042</v>
      </c>
      <c r="C5156" t="s">
        <v>6665</v>
      </c>
      <c r="D5156" s="10">
        <v>6.9</v>
      </c>
    </row>
    <row r="5157" spans="1:4" x14ac:dyDescent="0.25">
      <c r="A5157" t="s">
        <v>7080</v>
      </c>
      <c r="B5157" t="s">
        <v>7082</v>
      </c>
      <c r="C5157" t="s">
        <v>676</v>
      </c>
      <c r="D5157" s="10">
        <v>6.9</v>
      </c>
    </row>
    <row r="5158" spans="1:4" x14ac:dyDescent="0.25">
      <c r="A5158" t="s">
        <v>7080</v>
      </c>
      <c r="B5158" t="s">
        <v>7082</v>
      </c>
      <c r="C5158" t="s">
        <v>8145</v>
      </c>
      <c r="D5158" s="10">
        <v>6.9</v>
      </c>
    </row>
    <row r="5159" spans="1:4" x14ac:dyDescent="0.25">
      <c r="A5159" t="s">
        <v>7080</v>
      </c>
      <c r="B5159" t="s">
        <v>7082</v>
      </c>
      <c r="C5159" t="s">
        <v>4161</v>
      </c>
      <c r="D5159" s="10">
        <v>6.9</v>
      </c>
    </row>
    <row r="5160" spans="1:4" x14ac:dyDescent="0.25">
      <c r="A5160" t="s">
        <v>7080</v>
      </c>
      <c r="B5160" t="s">
        <v>7082</v>
      </c>
      <c r="C5160" t="s">
        <v>3509</v>
      </c>
      <c r="D5160" s="10">
        <v>6.9</v>
      </c>
    </row>
    <row r="5161" spans="1:4" x14ac:dyDescent="0.25">
      <c r="A5161" t="s">
        <v>1840</v>
      </c>
      <c r="B5161" t="s">
        <v>7094</v>
      </c>
      <c r="C5161" t="s">
        <v>1165</v>
      </c>
      <c r="D5161" s="10">
        <v>6.9</v>
      </c>
    </row>
    <row r="5162" spans="1:4" x14ac:dyDescent="0.25">
      <c r="A5162" t="s">
        <v>1840</v>
      </c>
      <c r="B5162" t="s">
        <v>7094</v>
      </c>
      <c r="C5162" t="s">
        <v>6665</v>
      </c>
      <c r="D5162" s="10">
        <v>6.9</v>
      </c>
    </row>
    <row r="5163" spans="1:4" x14ac:dyDescent="0.25">
      <c r="A5163" t="s">
        <v>7156</v>
      </c>
      <c r="B5163" t="s">
        <v>7157</v>
      </c>
      <c r="C5163" t="s">
        <v>2173</v>
      </c>
      <c r="D5163" s="10">
        <v>6.9</v>
      </c>
    </row>
    <row r="5164" spans="1:4" x14ac:dyDescent="0.25">
      <c r="A5164" t="s">
        <v>7156</v>
      </c>
      <c r="B5164" t="s">
        <v>7157</v>
      </c>
      <c r="C5164" t="s">
        <v>3509</v>
      </c>
      <c r="D5164" s="10">
        <v>6.9</v>
      </c>
    </row>
    <row r="5165" spans="1:4" x14ac:dyDescent="0.25">
      <c r="A5165" t="s">
        <v>7259</v>
      </c>
      <c r="B5165" t="s">
        <v>7260</v>
      </c>
      <c r="C5165" t="s">
        <v>1165</v>
      </c>
      <c r="D5165" s="10">
        <v>6.9</v>
      </c>
    </row>
    <row r="5166" spans="1:4" x14ac:dyDescent="0.25">
      <c r="A5166" t="s">
        <v>7321</v>
      </c>
      <c r="B5166" t="s">
        <v>7322</v>
      </c>
      <c r="C5166" t="s">
        <v>1165</v>
      </c>
      <c r="D5166" s="10">
        <v>6.9</v>
      </c>
    </row>
    <row r="5167" spans="1:4" x14ac:dyDescent="0.25">
      <c r="A5167" t="s">
        <v>7321</v>
      </c>
      <c r="B5167" t="s">
        <v>7322</v>
      </c>
      <c r="C5167" t="s">
        <v>8143</v>
      </c>
      <c r="D5167" s="10">
        <v>6.9</v>
      </c>
    </row>
    <row r="5168" spans="1:4" x14ac:dyDescent="0.25">
      <c r="A5168" t="s">
        <v>7321</v>
      </c>
      <c r="B5168" t="s">
        <v>7322</v>
      </c>
      <c r="C5168" t="s">
        <v>3509</v>
      </c>
      <c r="D5168" s="10">
        <v>6.9</v>
      </c>
    </row>
    <row r="5169" spans="1:4" x14ac:dyDescent="0.25">
      <c r="A5169" t="s">
        <v>1840</v>
      </c>
      <c r="B5169" t="s">
        <v>7344</v>
      </c>
      <c r="C5169" t="s">
        <v>1165</v>
      </c>
      <c r="D5169" s="10">
        <v>6.9</v>
      </c>
    </row>
    <row r="5170" spans="1:4" x14ac:dyDescent="0.25">
      <c r="A5170" t="s">
        <v>1840</v>
      </c>
      <c r="B5170" t="s">
        <v>7344</v>
      </c>
      <c r="C5170" t="s">
        <v>6665</v>
      </c>
      <c r="D5170" s="10">
        <v>6.9</v>
      </c>
    </row>
    <row r="5171" spans="1:4" x14ac:dyDescent="0.25">
      <c r="A5171" t="s">
        <v>7386</v>
      </c>
      <c r="B5171" t="s">
        <v>7387</v>
      </c>
      <c r="C5171" t="s">
        <v>676</v>
      </c>
      <c r="D5171" s="10">
        <v>6.9</v>
      </c>
    </row>
    <row r="5172" spans="1:4" x14ac:dyDescent="0.25">
      <c r="A5172" t="s">
        <v>7386</v>
      </c>
      <c r="B5172" t="s">
        <v>7387</v>
      </c>
      <c r="C5172" t="s">
        <v>1165</v>
      </c>
      <c r="D5172" s="10">
        <v>6.9</v>
      </c>
    </row>
    <row r="5173" spans="1:4" x14ac:dyDescent="0.25">
      <c r="A5173" t="s">
        <v>7395</v>
      </c>
      <c r="B5173" t="s">
        <v>7396</v>
      </c>
      <c r="C5173" t="s">
        <v>676</v>
      </c>
      <c r="D5173" s="10">
        <v>6.9</v>
      </c>
    </row>
    <row r="5174" spans="1:4" x14ac:dyDescent="0.25">
      <c r="A5174" t="s">
        <v>7395</v>
      </c>
      <c r="B5174" t="s">
        <v>7396</v>
      </c>
      <c r="C5174" t="s">
        <v>1165</v>
      </c>
      <c r="D5174" s="10">
        <v>6.9</v>
      </c>
    </row>
    <row r="5175" spans="1:4" x14ac:dyDescent="0.25">
      <c r="A5175" t="s">
        <v>7395</v>
      </c>
      <c r="B5175" t="s">
        <v>7396</v>
      </c>
      <c r="C5175" t="s">
        <v>4161</v>
      </c>
      <c r="D5175" s="10">
        <v>6.9</v>
      </c>
    </row>
    <row r="5176" spans="1:4" x14ac:dyDescent="0.25">
      <c r="A5176" t="s">
        <v>7498</v>
      </c>
      <c r="B5176" t="s">
        <v>7499</v>
      </c>
      <c r="C5176" t="s">
        <v>3509</v>
      </c>
      <c r="D5176" s="10">
        <v>6.9</v>
      </c>
    </row>
    <row r="5177" spans="1:4" x14ac:dyDescent="0.25">
      <c r="A5177" t="s">
        <v>7525</v>
      </c>
      <c r="B5177" t="s">
        <v>7527</v>
      </c>
      <c r="C5177" t="s">
        <v>449</v>
      </c>
      <c r="D5177" s="10">
        <v>6.9</v>
      </c>
    </row>
    <row r="5178" spans="1:4" x14ac:dyDescent="0.25">
      <c r="A5178" t="s">
        <v>7525</v>
      </c>
      <c r="B5178" t="s">
        <v>7527</v>
      </c>
      <c r="C5178" t="s">
        <v>317</v>
      </c>
      <c r="D5178" s="10">
        <v>6.9</v>
      </c>
    </row>
    <row r="5179" spans="1:4" x14ac:dyDescent="0.25">
      <c r="A5179" t="s">
        <v>7525</v>
      </c>
      <c r="B5179" t="s">
        <v>7527</v>
      </c>
      <c r="C5179" t="s">
        <v>3894</v>
      </c>
      <c r="D5179" s="10">
        <v>6.9</v>
      </c>
    </row>
    <row r="5180" spans="1:4" x14ac:dyDescent="0.25">
      <c r="A5180" t="s">
        <v>7525</v>
      </c>
      <c r="B5180" t="s">
        <v>7527</v>
      </c>
      <c r="C5180" t="s">
        <v>676</v>
      </c>
      <c r="D5180" s="10">
        <v>6.9</v>
      </c>
    </row>
    <row r="5181" spans="1:4" x14ac:dyDescent="0.25">
      <c r="A5181" t="s">
        <v>7525</v>
      </c>
      <c r="B5181" t="s">
        <v>7527</v>
      </c>
      <c r="C5181" t="s">
        <v>428</v>
      </c>
      <c r="D5181" s="10">
        <v>6.9</v>
      </c>
    </row>
    <row r="5182" spans="1:4" x14ac:dyDescent="0.25">
      <c r="A5182" t="s">
        <v>7525</v>
      </c>
      <c r="B5182" t="s">
        <v>7527</v>
      </c>
      <c r="C5182" t="s">
        <v>4161</v>
      </c>
      <c r="D5182" s="10">
        <v>6.9</v>
      </c>
    </row>
    <row r="5183" spans="1:4" x14ac:dyDescent="0.25">
      <c r="A5183" t="s">
        <v>7688</v>
      </c>
      <c r="B5183" t="s">
        <v>7689</v>
      </c>
      <c r="C5183" t="s">
        <v>8145</v>
      </c>
      <c r="D5183" s="10">
        <v>6.9</v>
      </c>
    </row>
    <row r="5184" spans="1:4" x14ac:dyDescent="0.25">
      <c r="A5184" t="s">
        <v>7688</v>
      </c>
      <c r="B5184" t="s">
        <v>7689</v>
      </c>
      <c r="C5184" t="s">
        <v>1165</v>
      </c>
      <c r="D5184" s="10">
        <v>6.9</v>
      </c>
    </row>
    <row r="5185" spans="1:4" x14ac:dyDescent="0.25">
      <c r="A5185" t="s">
        <v>2667</v>
      </c>
      <c r="B5185" t="s">
        <v>7725</v>
      </c>
      <c r="C5185" t="s">
        <v>676</v>
      </c>
      <c r="D5185" s="10">
        <v>6.9</v>
      </c>
    </row>
    <row r="5186" spans="1:4" x14ac:dyDescent="0.25">
      <c r="A5186" t="s">
        <v>7741</v>
      </c>
      <c r="B5186" t="s">
        <v>7742</v>
      </c>
      <c r="C5186" t="s">
        <v>2173</v>
      </c>
      <c r="D5186" s="10">
        <v>6.9</v>
      </c>
    </row>
    <row r="5187" spans="1:4" x14ac:dyDescent="0.25">
      <c r="A5187" t="s">
        <v>1920</v>
      </c>
      <c r="B5187" t="s">
        <v>7746</v>
      </c>
      <c r="C5187" t="s">
        <v>676</v>
      </c>
      <c r="D5187" s="10">
        <v>6.9</v>
      </c>
    </row>
    <row r="5188" spans="1:4" x14ac:dyDescent="0.25">
      <c r="A5188" t="s">
        <v>1920</v>
      </c>
      <c r="B5188" t="s">
        <v>7746</v>
      </c>
      <c r="C5188" t="s">
        <v>1165</v>
      </c>
      <c r="D5188" s="10">
        <v>6.9</v>
      </c>
    </row>
    <row r="5189" spans="1:4" x14ac:dyDescent="0.25">
      <c r="A5189" t="s">
        <v>1920</v>
      </c>
      <c r="B5189" t="s">
        <v>7746</v>
      </c>
      <c r="C5189" t="s">
        <v>6665</v>
      </c>
      <c r="D5189" s="10">
        <v>6.9</v>
      </c>
    </row>
    <row r="5190" spans="1:4" x14ac:dyDescent="0.25">
      <c r="A5190" t="s">
        <v>7771</v>
      </c>
      <c r="B5190" t="s">
        <v>7773</v>
      </c>
      <c r="C5190" t="s">
        <v>3894</v>
      </c>
      <c r="D5190" s="10">
        <v>6.9</v>
      </c>
    </row>
    <row r="5191" spans="1:4" x14ac:dyDescent="0.25">
      <c r="A5191" t="s">
        <v>7771</v>
      </c>
      <c r="B5191" t="s">
        <v>7773</v>
      </c>
      <c r="C5191" t="s">
        <v>1165</v>
      </c>
      <c r="D5191" s="10">
        <v>6.9</v>
      </c>
    </row>
    <row r="5192" spans="1:4" x14ac:dyDescent="0.25">
      <c r="A5192" t="s">
        <v>5865</v>
      </c>
      <c r="B5192" t="s">
        <v>7784</v>
      </c>
      <c r="C5192" t="s">
        <v>676</v>
      </c>
      <c r="D5192" s="10">
        <v>6.9</v>
      </c>
    </row>
    <row r="5193" spans="1:4" x14ac:dyDescent="0.25">
      <c r="A5193" t="s">
        <v>5865</v>
      </c>
      <c r="B5193" t="s">
        <v>7784</v>
      </c>
      <c r="C5193" t="s">
        <v>6665</v>
      </c>
      <c r="D5193" s="10">
        <v>6.9</v>
      </c>
    </row>
    <row r="5194" spans="1:4" x14ac:dyDescent="0.25">
      <c r="A5194" t="s">
        <v>5469</v>
      </c>
      <c r="B5194" t="s">
        <v>7825</v>
      </c>
      <c r="C5194" t="s">
        <v>676</v>
      </c>
      <c r="D5194" s="10">
        <v>6.9</v>
      </c>
    </row>
    <row r="5195" spans="1:4" x14ac:dyDescent="0.25">
      <c r="A5195" t="s">
        <v>5469</v>
      </c>
      <c r="B5195" t="s">
        <v>7825</v>
      </c>
      <c r="C5195" t="s">
        <v>1165</v>
      </c>
      <c r="D5195" s="10">
        <v>6.9</v>
      </c>
    </row>
    <row r="5196" spans="1:4" x14ac:dyDescent="0.25">
      <c r="A5196" t="s">
        <v>5469</v>
      </c>
      <c r="B5196" t="s">
        <v>7825</v>
      </c>
      <c r="C5196" t="s">
        <v>6665</v>
      </c>
      <c r="D5196" s="10">
        <v>6.9</v>
      </c>
    </row>
    <row r="5197" spans="1:4" x14ac:dyDescent="0.25">
      <c r="A5197" t="s">
        <v>7852</v>
      </c>
      <c r="B5197" t="s">
        <v>7853</v>
      </c>
      <c r="C5197" t="s">
        <v>1165</v>
      </c>
      <c r="D5197" s="10">
        <v>6.9</v>
      </c>
    </row>
    <row r="5198" spans="1:4" x14ac:dyDescent="0.25">
      <c r="A5198" t="s">
        <v>7855</v>
      </c>
      <c r="B5198" t="s">
        <v>7856</v>
      </c>
      <c r="C5198" t="s">
        <v>8143</v>
      </c>
      <c r="D5198" s="10">
        <v>6.9</v>
      </c>
    </row>
    <row r="5199" spans="1:4" x14ac:dyDescent="0.25">
      <c r="A5199" t="s">
        <v>7855</v>
      </c>
      <c r="B5199" t="s">
        <v>7856</v>
      </c>
      <c r="C5199" t="s">
        <v>3509</v>
      </c>
      <c r="D5199" s="10">
        <v>6.9</v>
      </c>
    </row>
    <row r="5200" spans="1:4" x14ac:dyDescent="0.25">
      <c r="A5200" t="s">
        <v>7868</v>
      </c>
      <c r="B5200" t="s">
        <v>7870</v>
      </c>
      <c r="C5200" t="s">
        <v>676</v>
      </c>
      <c r="D5200" s="10">
        <v>6.9</v>
      </c>
    </row>
    <row r="5201" spans="1:4" x14ac:dyDescent="0.25">
      <c r="A5201" t="s">
        <v>7868</v>
      </c>
      <c r="B5201" t="s">
        <v>7870</v>
      </c>
      <c r="C5201" t="s">
        <v>8148</v>
      </c>
      <c r="D5201" s="10">
        <v>6.9</v>
      </c>
    </row>
    <row r="5202" spans="1:4" x14ac:dyDescent="0.25">
      <c r="A5202" t="s">
        <v>7909</v>
      </c>
      <c r="B5202" t="s">
        <v>7910</v>
      </c>
      <c r="C5202" t="s">
        <v>1165</v>
      </c>
      <c r="D5202" s="10">
        <v>6.9</v>
      </c>
    </row>
    <row r="5203" spans="1:4" x14ac:dyDescent="0.25">
      <c r="A5203" t="s">
        <v>7909</v>
      </c>
      <c r="B5203" t="s">
        <v>7910</v>
      </c>
      <c r="C5203" t="s">
        <v>4056</v>
      </c>
      <c r="D5203" s="10">
        <v>6.9</v>
      </c>
    </row>
    <row r="5204" spans="1:4" x14ac:dyDescent="0.25">
      <c r="A5204" t="s">
        <v>8083</v>
      </c>
      <c r="B5204" t="s">
        <v>8084</v>
      </c>
      <c r="C5204" t="s">
        <v>676</v>
      </c>
      <c r="D5204" s="10">
        <v>6.9</v>
      </c>
    </row>
    <row r="5205" spans="1:4" x14ac:dyDescent="0.25">
      <c r="A5205" t="s">
        <v>6824</v>
      </c>
      <c r="B5205" t="s">
        <v>8100</v>
      </c>
      <c r="C5205" t="s">
        <v>1165</v>
      </c>
      <c r="D5205" s="10">
        <v>6.9</v>
      </c>
    </row>
    <row r="5206" spans="1:4" x14ac:dyDescent="0.25">
      <c r="A5206" t="s">
        <v>4686</v>
      </c>
      <c r="B5206" t="s">
        <v>8115</v>
      </c>
      <c r="C5206" t="s">
        <v>1165</v>
      </c>
      <c r="D5206" s="10">
        <v>6.9</v>
      </c>
    </row>
    <row r="5207" spans="1:4" x14ac:dyDescent="0.25">
      <c r="A5207" t="s">
        <v>4686</v>
      </c>
      <c r="B5207" t="s">
        <v>8115</v>
      </c>
      <c r="C5207" t="s">
        <v>4056</v>
      </c>
      <c r="D5207" s="10">
        <v>6.9</v>
      </c>
    </row>
    <row r="5208" spans="1:4" x14ac:dyDescent="0.25">
      <c r="A5208" t="s">
        <v>4686</v>
      </c>
      <c r="B5208" t="s">
        <v>8115</v>
      </c>
      <c r="C5208" t="s">
        <v>6665</v>
      </c>
      <c r="D5208" s="10">
        <v>6.9</v>
      </c>
    </row>
    <row r="5209" spans="1:4" x14ac:dyDescent="0.25">
      <c r="A5209" t="s">
        <v>1666</v>
      </c>
      <c r="B5209" t="s">
        <v>8132</v>
      </c>
      <c r="C5209" t="s">
        <v>449</v>
      </c>
      <c r="D5209" s="10">
        <v>6.9</v>
      </c>
    </row>
    <row r="5210" spans="1:4" x14ac:dyDescent="0.25">
      <c r="A5210" t="s">
        <v>1666</v>
      </c>
      <c r="B5210" t="s">
        <v>8132</v>
      </c>
      <c r="C5210" t="s">
        <v>8145</v>
      </c>
      <c r="D5210" s="10">
        <v>6.9</v>
      </c>
    </row>
    <row r="5211" spans="1:4" x14ac:dyDescent="0.25">
      <c r="A5211" t="s">
        <v>1666</v>
      </c>
      <c r="B5211" t="s">
        <v>8132</v>
      </c>
      <c r="C5211" t="s">
        <v>1165</v>
      </c>
      <c r="D5211" s="10">
        <v>6.9</v>
      </c>
    </row>
    <row r="5212" spans="1:4" x14ac:dyDescent="0.25">
      <c r="A5212" t="s">
        <v>1666</v>
      </c>
      <c r="B5212" t="s">
        <v>8132</v>
      </c>
      <c r="C5212" t="s">
        <v>6665</v>
      </c>
      <c r="D5212" s="10">
        <v>6.9</v>
      </c>
    </row>
    <row r="5213" spans="1:4" x14ac:dyDescent="0.25">
      <c r="A5213" t="s">
        <v>1666</v>
      </c>
      <c r="B5213" t="s">
        <v>8132</v>
      </c>
      <c r="C5213" t="s">
        <v>3509</v>
      </c>
      <c r="D5213" s="10">
        <v>6.9</v>
      </c>
    </row>
    <row r="5214" spans="1:4" x14ac:dyDescent="0.25">
      <c r="A5214" t="s">
        <v>15</v>
      </c>
      <c r="B5214" t="s">
        <v>17</v>
      </c>
      <c r="C5214" t="s">
        <v>449</v>
      </c>
      <c r="D5214" s="10">
        <v>6.8</v>
      </c>
    </row>
    <row r="5215" spans="1:4" x14ac:dyDescent="0.25">
      <c r="A5215" t="s">
        <v>15</v>
      </c>
      <c r="B5215" t="s">
        <v>17</v>
      </c>
      <c r="C5215" t="s">
        <v>317</v>
      </c>
      <c r="D5215" s="10">
        <v>6.8</v>
      </c>
    </row>
    <row r="5216" spans="1:4" x14ac:dyDescent="0.25">
      <c r="A5216" t="s">
        <v>15</v>
      </c>
      <c r="B5216" t="s">
        <v>17</v>
      </c>
      <c r="C5216" t="s">
        <v>3509</v>
      </c>
      <c r="D5216" s="10">
        <v>6.8</v>
      </c>
    </row>
    <row r="5217" spans="1:4" x14ac:dyDescent="0.25">
      <c r="A5217" t="s">
        <v>52</v>
      </c>
      <c r="B5217" t="s">
        <v>54</v>
      </c>
      <c r="C5217" t="s">
        <v>449</v>
      </c>
      <c r="D5217" s="10">
        <v>6.8</v>
      </c>
    </row>
    <row r="5218" spans="1:4" x14ac:dyDescent="0.25">
      <c r="A5218" t="s">
        <v>52</v>
      </c>
      <c r="B5218" t="s">
        <v>54</v>
      </c>
      <c r="C5218" t="s">
        <v>317</v>
      </c>
      <c r="D5218" s="10">
        <v>6.8</v>
      </c>
    </row>
    <row r="5219" spans="1:4" x14ac:dyDescent="0.25">
      <c r="A5219" t="s">
        <v>52</v>
      </c>
      <c r="B5219" t="s">
        <v>54</v>
      </c>
      <c r="C5219" t="s">
        <v>676</v>
      </c>
      <c r="D5219" s="10">
        <v>6.8</v>
      </c>
    </row>
    <row r="5220" spans="1:4" x14ac:dyDescent="0.25">
      <c r="A5220" t="s">
        <v>52</v>
      </c>
      <c r="B5220" t="s">
        <v>54</v>
      </c>
      <c r="C5220" t="s">
        <v>6133</v>
      </c>
      <c r="D5220" s="10">
        <v>6.8</v>
      </c>
    </row>
    <row r="5221" spans="1:4" x14ac:dyDescent="0.25">
      <c r="A5221" t="s">
        <v>52</v>
      </c>
      <c r="B5221" t="s">
        <v>54</v>
      </c>
      <c r="C5221" t="s">
        <v>428</v>
      </c>
      <c r="D5221" s="10">
        <v>6.8</v>
      </c>
    </row>
    <row r="5222" spans="1:4" x14ac:dyDescent="0.25">
      <c r="A5222" t="s">
        <v>52</v>
      </c>
      <c r="B5222" t="s">
        <v>54</v>
      </c>
      <c r="C5222" t="s">
        <v>4161</v>
      </c>
      <c r="D5222" s="10">
        <v>6.8</v>
      </c>
    </row>
    <row r="5223" spans="1:4" x14ac:dyDescent="0.25">
      <c r="A5223" t="s">
        <v>85</v>
      </c>
      <c r="B5223" t="s">
        <v>87</v>
      </c>
      <c r="C5223" t="s">
        <v>449</v>
      </c>
      <c r="D5223" s="10">
        <v>6.8</v>
      </c>
    </row>
    <row r="5224" spans="1:4" x14ac:dyDescent="0.25">
      <c r="A5224" t="s">
        <v>85</v>
      </c>
      <c r="B5224" t="s">
        <v>87</v>
      </c>
      <c r="C5224" t="s">
        <v>317</v>
      </c>
      <c r="D5224" s="10">
        <v>6.8</v>
      </c>
    </row>
    <row r="5225" spans="1:4" x14ac:dyDescent="0.25">
      <c r="A5225" t="s">
        <v>85</v>
      </c>
      <c r="B5225" t="s">
        <v>87</v>
      </c>
      <c r="C5225" t="s">
        <v>428</v>
      </c>
      <c r="D5225" s="10">
        <v>6.8</v>
      </c>
    </row>
    <row r="5226" spans="1:4" x14ac:dyDescent="0.25">
      <c r="A5226" t="s">
        <v>85</v>
      </c>
      <c r="B5226" t="s">
        <v>87</v>
      </c>
      <c r="C5226" t="s">
        <v>4161</v>
      </c>
      <c r="D5226" s="10">
        <v>6.8</v>
      </c>
    </row>
    <row r="5227" spans="1:4" x14ac:dyDescent="0.25">
      <c r="A5227" t="s">
        <v>85</v>
      </c>
      <c r="B5227" t="s">
        <v>87</v>
      </c>
      <c r="C5227" t="s">
        <v>3509</v>
      </c>
      <c r="D5227" s="10">
        <v>6.8</v>
      </c>
    </row>
    <row r="5228" spans="1:4" x14ac:dyDescent="0.25">
      <c r="A5228" t="s">
        <v>96</v>
      </c>
      <c r="B5228" t="s">
        <v>97</v>
      </c>
      <c r="C5228" t="s">
        <v>449</v>
      </c>
      <c r="D5228" s="10">
        <v>6.8</v>
      </c>
    </row>
    <row r="5229" spans="1:4" x14ac:dyDescent="0.25">
      <c r="A5229" t="s">
        <v>96</v>
      </c>
      <c r="B5229" t="s">
        <v>97</v>
      </c>
      <c r="C5229" t="s">
        <v>317</v>
      </c>
      <c r="D5229" s="10">
        <v>6.8</v>
      </c>
    </row>
    <row r="5230" spans="1:4" x14ac:dyDescent="0.25">
      <c r="A5230" t="s">
        <v>96</v>
      </c>
      <c r="B5230" t="s">
        <v>97</v>
      </c>
      <c r="C5230" t="s">
        <v>4161</v>
      </c>
      <c r="D5230" s="10">
        <v>6.8</v>
      </c>
    </row>
    <row r="5231" spans="1:4" x14ac:dyDescent="0.25">
      <c r="A5231" t="s">
        <v>125</v>
      </c>
      <c r="B5231" t="s">
        <v>126</v>
      </c>
      <c r="C5231" t="s">
        <v>317</v>
      </c>
      <c r="D5231" s="10">
        <v>6.8</v>
      </c>
    </row>
    <row r="5232" spans="1:4" x14ac:dyDescent="0.25">
      <c r="A5232" t="s">
        <v>125</v>
      </c>
      <c r="B5232" t="s">
        <v>126</v>
      </c>
      <c r="C5232" t="s">
        <v>3894</v>
      </c>
      <c r="D5232" s="10">
        <v>6.8</v>
      </c>
    </row>
    <row r="5233" spans="1:4" x14ac:dyDescent="0.25">
      <c r="A5233" t="s">
        <v>125</v>
      </c>
      <c r="B5233" t="s">
        <v>126</v>
      </c>
      <c r="C5233" t="s">
        <v>676</v>
      </c>
      <c r="D5233" s="10">
        <v>6.8</v>
      </c>
    </row>
    <row r="5234" spans="1:4" x14ac:dyDescent="0.25">
      <c r="A5234" t="s">
        <v>125</v>
      </c>
      <c r="B5234" t="s">
        <v>126</v>
      </c>
      <c r="C5234" t="s">
        <v>6133</v>
      </c>
      <c r="D5234" s="10">
        <v>6.8</v>
      </c>
    </row>
    <row r="5235" spans="1:4" x14ac:dyDescent="0.25">
      <c r="A5235" t="s">
        <v>125</v>
      </c>
      <c r="B5235" t="s">
        <v>126</v>
      </c>
      <c r="C5235" t="s">
        <v>428</v>
      </c>
      <c r="D5235" s="10">
        <v>6.8</v>
      </c>
    </row>
    <row r="5236" spans="1:4" x14ac:dyDescent="0.25">
      <c r="A5236" t="s">
        <v>137</v>
      </c>
      <c r="B5236" t="s">
        <v>139</v>
      </c>
      <c r="C5236" t="s">
        <v>3894</v>
      </c>
      <c r="D5236" s="10">
        <v>6.8</v>
      </c>
    </row>
    <row r="5237" spans="1:4" x14ac:dyDescent="0.25">
      <c r="A5237" t="s">
        <v>137</v>
      </c>
      <c r="B5237" t="s">
        <v>139</v>
      </c>
      <c r="C5237" t="s">
        <v>1165</v>
      </c>
      <c r="D5237" s="10">
        <v>6.8</v>
      </c>
    </row>
    <row r="5238" spans="1:4" x14ac:dyDescent="0.25">
      <c r="A5238" t="s">
        <v>137</v>
      </c>
      <c r="B5238" t="s">
        <v>139</v>
      </c>
      <c r="C5238" t="s">
        <v>6133</v>
      </c>
      <c r="D5238" s="10">
        <v>6.8</v>
      </c>
    </row>
    <row r="5239" spans="1:4" x14ac:dyDescent="0.25">
      <c r="A5239" t="s">
        <v>137</v>
      </c>
      <c r="B5239" t="s">
        <v>139</v>
      </c>
      <c r="C5239" t="s">
        <v>428</v>
      </c>
      <c r="D5239" s="10">
        <v>6.8</v>
      </c>
    </row>
    <row r="5240" spans="1:4" x14ac:dyDescent="0.25">
      <c r="A5240" t="s">
        <v>374</v>
      </c>
      <c r="B5240" t="s">
        <v>375</v>
      </c>
      <c r="C5240" t="s">
        <v>449</v>
      </c>
      <c r="D5240" s="10">
        <v>6.8</v>
      </c>
    </row>
    <row r="5241" spans="1:4" x14ac:dyDescent="0.25">
      <c r="A5241" t="s">
        <v>374</v>
      </c>
      <c r="B5241" t="s">
        <v>375</v>
      </c>
      <c r="C5241" t="s">
        <v>317</v>
      </c>
      <c r="D5241" s="10">
        <v>6.8</v>
      </c>
    </row>
    <row r="5242" spans="1:4" x14ac:dyDescent="0.25">
      <c r="A5242" t="s">
        <v>374</v>
      </c>
      <c r="B5242" t="s">
        <v>375</v>
      </c>
      <c r="C5242" t="s">
        <v>4161</v>
      </c>
      <c r="D5242" s="10">
        <v>6.8</v>
      </c>
    </row>
    <row r="5243" spans="1:4" x14ac:dyDescent="0.25">
      <c r="A5243" t="s">
        <v>123</v>
      </c>
      <c r="B5243" t="s">
        <v>376</v>
      </c>
      <c r="C5243" t="s">
        <v>317</v>
      </c>
      <c r="D5243" s="10">
        <v>6.8</v>
      </c>
    </row>
    <row r="5244" spans="1:4" x14ac:dyDescent="0.25">
      <c r="A5244" t="s">
        <v>123</v>
      </c>
      <c r="B5244" t="s">
        <v>376</v>
      </c>
      <c r="C5244" t="s">
        <v>6133</v>
      </c>
      <c r="D5244" s="10">
        <v>6.8</v>
      </c>
    </row>
    <row r="5245" spans="1:4" x14ac:dyDescent="0.25">
      <c r="A5245" t="s">
        <v>123</v>
      </c>
      <c r="B5245" t="s">
        <v>376</v>
      </c>
      <c r="C5245" t="s">
        <v>428</v>
      </c>
      <c r="D5245" s="10">
        <v>6.8</v>
      </c>
    </row>
    <row r="5246" spans="1:4" x14ac:dyDescent="0.25">
      <c r="A5246" t="s">
        <v>553</v>
      </c>
      <c r="B5246" t="s">
        <v>555</v>
      </c>
      <c r="C5246" t="s">
        <v>4512</v>
      </c>
      <c r="D5246" s="10">
        <v>6.8</v>
      </c>
    </row>
    <row r="5247" spans="1:4" x14ac:dyDescent="0.25">
      <c r="A5247" t="s">
        <v>553</v>
      </c>
      <c r="B5247" t="s">
        <v>555</v>
      </c>
      <c r="C5247" t="s">
        <v>1165</v>
      </c>
      <c r="D5247" s="10">
        <v>6.8</v>
      </c>
    </row>
    <row r="5248" spans="1:4" x14ac:dyDescent="0.25">
      <c r="A5248" t="s">
        <v>553</v>
      </c>
      <c r="B5248" t="s">
        <v>555</v>
      </c>
      <c r="C5248" t="s">
        <v>8144</v>
      </c>
      <c r="D5248" s="10">
        <v>6.8</v>
      </c>
    </row>
    <row r="5249" spans="1:4" x14ac:dyDescent="0.25">
      <c r="A5249" t="s">
        <v>610</v>
      </c>
      <c r="B5249" t="s">
        <v>611</v>
      </c>
      <c r="C5249" t="s">
        <v>317</v>
      </c>
      <c r="D5249" s="10">
        <v>6.8</v>
      </c>
    </row>
    <row r="5250" spans="1:4" x14ac:dyDescent="0.25">
      <c r="A5250" t="s">
        <v>610</v>
      </c>
      <c r="B5250" t="s">
        <v>611</v>
      </c>
      <c r="C5250" t="s">
        <v>1165</v>
      </c>
      <c r="D5250" s="10">
        <v>6.8</v>
      </c>
    </row>
    <row r="5251" spans="1:4" x14ac:dyDescent="0.25">
      <c r="A5251" t="s">
        <v>610</v>
      </c>
      <c r="B5251" t="s">
        <v>611</v>
      </c>
      <c r="C5251" t="s">
        <v>6133</v>
      </c>
      <c r="D5251" s="10">
        <v>6.8</v>
      </c>
    </row>
    <row r="5252" spans="1:4" x14ac:dyDescent="0.25">
      <c r="A5252" t="s">
        <v>610</v>
      </c>
      <c r="B5252" t="s">
        <v>611</v>
      </c>
      <c r="C5252" t="s">
        <v>428</v>
      </c>
      <c r="D5252" s="10">
        <v>6.8</v>
      </c>
    </row>
    <row r="5253" spans="1:4" x14ac:dyDescent="0.25">
      <c r="A5253" t="s">
        <v>667</v>
      </c>
      <c r="B5253" t="s">
        <v>669</v>
      </c>
      <c r="C5253" t="s">
        <v>3894</v>
      </c>
      <c r="D5253" s="10">
        <v>6.8</v>
      </c>
    </row>
    <row r="5254" spans="1:4" x14ac:dyDescent="0.25">
      <c r="A5254" t="s">
        <v>667</v>
      </c>
      <c r="B5254" t="s">
        <v>669</v>
      </c>
      <c r="C5254" t="s">
        <v>676</v>
      </c>
      <c r="D5254" s="10">
        <v>6.8</v>
      </c>
    </row>
    <row r="5255" spans="1:4" x14ac:dyDescent="0.25">
      <c r="A5255" t="s">
        <v>667</v>
      </c>
      <c r="B5255" t="s">
        <v>669</v>
      </c>
      <c r="C5255" t="s">
        <v>6133</v>
      </c>
      <c r="D5255" s="10">
        <v>6.8</v>
      </c>
    </row>
    <row r="5256" spans="1:4" x14ac:dyDescent="0.25">
      <c r="A5256" t="s">
        <v>667</v>
      </c>
      <c r="B5256" t="s">
        <v>669</v>
      </c>
      <c r="C5256" t="s">
        <v>8144</v>
      </c>
      <c r="D5256" s="10">
        <v>6.8</v>
      </c>
    </row>
    <row r="5257" spans="1:4" x14ac:dyDescent="0.25">
      <c r="A5257" t="s">
        <v>586</v>
      </c>
      <c r="B5257" t="s">
        <v>717</v>
      </c>
      <c r="C5257" t="s">
        <v>449</v>
      </c>
      <c r="D5257" s="10">
        <v>6.8</v>
      </c>
    </row>
    <row r="5258" spans="1:4" x14ac:dyDescent="0.25">
      <c r="A5258" t="s">
        <v>586</v>
      </c>
      <c r="B5258" t="s">
        <v>717</v>
      </c>
      <c r="C5258" t="s">
        <v>3509</v>
      </c>
      <c r="D5258" s="10">
        <v>6.8</v>
      </c>
    </row>
    <row r="5259" spans="1:4" x14ac:dyDescent="0.25">
      <c r="A5259" t="s">
        <v>599</v>
      </c>
      <c r="B5259" t="s">
        <v>745</v>
      </c>
      <c r="C5259" t="s">
        <v>449</v>
      </c>
      <c r="D5259" s="10">
        <v>6.8</v>
      </c>
    </row>
    <row r="5260" spans="1:4" x14ac:dyDescent="0.25">
      <c r="A5260" t="s">
        <v>599</v>
      </c>
      <c r="B5260" t="s">
        <v>745</v>
      </c>
      <c r="C5260" t="s">
        <v>317</v>
      </c>
      <c r="D5260" s="10">
        <v>6.8</v>
      </c>
    </row>
    <row r="5261" spans="1:4" x14ac:dyDescent="0.25">
      <c r="A5261" t="s">
        <v>599</v>
      </c>
      <c r="B5261" t="s">
        <v>745</v>
      </c>
      <c r="C5261" t="s">
        <v>3894</v>
      </c>
      <c r="D5261" s="10">
        <v>6.8</v>
      </c>
    </row>
    <row r="5262" spans="1:4" x14ac:dyDescent="0.25">
      <c r="A5262" t="s">
        <v>599</v>
      </c>
      <c r="B5262" t="s">
        <v>745</v>
      </c>
      <c r="C5262" t="s">
        <v>6133</v>
      </c>
      <c r="D5262" s="10">
        <v>6.8</v>
      </c>
    </row>
    <row r="5263" spans="1:4" x14ac:dyDescent="0.25">
      <c r="A5263" t="s">
        <v>599</v>
      </c>
      <c r="B5263" t="s">
        <v>745</v>
      </c>
      <c r="C5263" t="s">
        <v>428</v>
      </c>
      <c r="D5263" s="10">
        <v>6.8</v>
      </c>
    </row>
    <row r="5264" spans="1:4" x14ac:dyDescent="0.25">
      <c r="A5264" t="s">
        <v>599</v>
      </c>
      <c r="B5264" t="s">
        <v>745</v>
      </c>
      <c r="C5264" t="s">
        <v>4161</v>
      </c>
      <c r="D5264" s="10">
        <v>6.8</v>
      </c>
    </row>
    <row r="5265" spans="1:4" x14ac:dyDescent="0.25">
      <c r="A5265" t="s">
        <v>422</v>
      </c>
      <c r="B5265" t="s">
        <v>777</v>
      </c>
      <c r="C5265" t="s">
        <v>676</v>
      </c>
      <c r="D5265" s="10">
        <v>6.8</v>
      </c>
    </row>
    <row r="5266" spans="1:4" x14ac:dyDescent="0.25">
      <c r="A5266" t="s">
        <v>422</v>
      </c>
      <c r="B5266" t="s">
        <v>777</v>
      </c>
      <c r="C5266" t="s">
        <v>1165</v>
      </c>
      <c r="D5266" s="10">
        <v>6.8</v>
      </c>
    </row>
    <row r="5267" spans="1:4" x14ac:dyDescent="0.25">
      <c r="A5267" t="s">
        <v>422</v>
      </c>
      <c r="B5267" t="s">
        <v>777</v>
      </c>
      <c r="C5267" t="s">
        <v>4161</v>
      </c>
      <c r="D5267" s="10">
        <v>6.8</v>
      </c>
    </row>
    <row r="5268" spans="1:4" x14ac:dyDescent="0.25">
      <c r="A5268" t="s">
        <v>808</v>
      </c>
      <c r="B5268" t="s">
        <v>809</v>
      </c>
      <c r="C5268" t="s">
        <v>449</v>
      </c>
      <c r="D5268" s="10">
        <v>6.8</v>
      </c>
    </row>
    <row r="5269" spans="1:4" x14ac:dyDescent="0.25">
      <c r="A5269" t="s">
        <v>808</v>
      </c>
      <c r="B5269" t="s">
        <v>809</v>
      </c>
      <c r="C5269" t="s">
        <v>8145</v>
      </c>
      <c r="D5269" s="10">
        <v>6.8</v>
      </c>
    </row>
    <row r="5270" spans="1:4" x14ac:dyDescent="0.25">
      <c r="A5270" t="s">
        <v>808</v>
      </c>
      <c r="B5270" t="s">
        <v>809</v>
      </c>
      <c r="C5270" t="s">
        <v>8143</v>
      </c>
      <c r="D5270" s="10">
        <v>6.8</v>
      </c>
    </row>
    <row r="5271" spans="1:4" x14ac:dyDescent="0.25">
      <c r="A5271" t="s">
        <v>808</v>
      </c>
      <c r="B5271" t="s">
        <v>809</v>
      </c>
      <c r="C5271" t="s">
        <v>3509</v>
      </c>
      <c r="D5271" s="10">
        <v>6.8</v>
      </c>
    </row>
    <row r="5272" spans="1:4" x14ac:dyDescent="0.25">
      <c r="A5272" t="s">
        <v>394</v>
      </c>
      <c r="B5272" t="s">
        <v>875</v>
      </c>
      <c r="C5272" t="s">
        <v>317</v>
      </c>
      <c r="D5272" s="10">
        <v>6.8</v>
      </c>
    </row>
    <row r="5273" spans="1:4" x14ac:dyDescent="0.25">
      <c r="A5273" t="s">
        <v>394</v>
      </c>
      <c r="B5273" t="s">
        <v>875</v>
      </c>
      <c r="C5273" t="s">
        <v>3894</v>
      </c>
      <c r="D5273" s="10">
        <v>6.8</v>
      </c>
    </row>
    <row r="5274" spans="1:4" x14ac:dyDescent="0.25">
      <c r="A5274" t="s">
        <v>394</v>
      </c>
      <c r="B5274" t="s">
        <v>875</v>
      </c>
      <c r="C5274" t="s">
        <v>676</v>
      </c>
      <c r="D5274" s="10">
        <v>6.8</v>
      </c>
    </row>
    <row r="5275" spans="1:4" x14ac:dyDescent="0.25">
      <c r="A5275" t="s">
        <v>394</v>
      </c>
      <c r="B5275" t="s">
        <v>875</v>
      </c>
      <c r="C5275" t="s">
        <v>6133</v>
      </c>
      <c r="D5275" s="10">
        <v>6.8</v>
      </c>
    </row>
    <row r="5276" spans="1:4" x14ac:dyDescent="0.25">
      <c r="A5276" t="s">
        <v>604</v>
      </c>
      <c r="B5276" t="s">
        <v>900</v>
      </c>
      <c r="C5276" t="s">
        <v>449</v>
      </c>
      <c r="D5276" s="10">
        <v>6.8</v>
      </c>
    </row>
    <row r="5277" spans="1:4" x14ac:dyDescent="0.25">
      <c r="A5277" t="s">
        <v>604</v>
      </c>
      <c r="B5277" t="s">
        <v>900</v>
      </c>
      <c r="C5277" t="s">
        <v>8145</v>
      </c>
      <c r="D5277" s="10">
        <v>6.8</v>
      </c>
    </row>
    <row r="5278" spans="1:4" x14ac:dyDescent="0.25">
      <c r="A5278" t="s">
        <v>604</v>
      </c>
      <c r="B5278" t="s">
        <v>900</v>
      </c>
      <c r="C5278" t="s">
        <v>3509</v>
      </c>
      <c r="D5278" s="10">
        <v>6.8</v>
      </c>
    </row>
    <row r="5279" spans="1:4" x14ac:dyDescent="0.25">
      <c r="A5279" t="s">
        <v>1014</v>
      </c>
      <c r="B5279" t="s">
        <v>1016</v>
      </c>
      <c r="C5279" t="s">
        <v>3894</v>
      </c>
      <c r="D5279" s="10">
        <v>6.8</v>
      </c>
    </row>
    <row r="5280" spans="1:4" x14ac:dyDescent="0.25">
      <c r="A5280" t="s">
        <v>1014</v>
      </c>
      <c r="B5280" t="s">
        <v>1016</v>
      </c>
      <c r="C5280" t="s">
        <v>676</v>
      </c>
      <c r="D5280" s="10">
        <v>6.8</v>
      </c>
    </row>
    <row r="5281" spans="1:4" x14ac:dyDescent="0.25">
      <c r="A5281" t="s">
        <v>1014</v>
      </c>
      <c r="B5281" t="s">
        <v>1016</v>
      </c>
      <c r="C5281" t="s">
        <v>6133</v>
      </c>
      <c r="D5281" s="10">
        <v>6.8</v>
      </c>
    </row>
    <row r="5282" spans="1:4" x14ac:dyDescent="0.25">
      <c r="A5282" t="s">
        <v>847</v>
      </c>
      <c r="B5282" t="s">
        <v>1030</v>
      </c>
      <c r="C5282" t="s">
        <v>676</v>
      </c>
      <c r="D5282" s="10">
        <v>6.8</v>
      </c>
    </row>
    <row r="5283" spans="1:4" x14ac:dyDescent="0.25">
      <c r="A5283" t="s">
        <v>847</v>
      </c>
      <c r="B5283" t="s">
        <v>1030</v>
      </c>
      <c r="C5283" t="s">
        <v>6665</v>
      </c>
      <c r="D5283" s="10">
        <v>6.8</v>
      </c>
    </row>
    <row r="5284" spans="1:4" x14ac:dyDescent="0.25">
      <c r="A5284" t="s">
        <v>670</v>
      </c>
      <c r="B5284" t="s">
        <v>1214</v>
      </c>
      <c r="C5284" t="s">
        <v>8145</v>
      </c>
      <c r="D5284" s="10">
        <v>6.8</v>
      </c>
    </row>
    <row r="5285" spans="1:4" x14ac:dyDescent="0.25">
      <c r="A5285" t="s">
        <v>670</v>
      </c>
      <c r="B5285" t="s">
        <v>1214</v>
      </c>
      <c r="C5285" t="s">
        <v>1165</v>
      </c>
      <c r="D5285" s="10">
        <v>6.8</v>
      </c>
    </row>
    <row r="5286" spans="1:4" x14ac:dyDescent="0.25">
      <c r="A5286" t="s">
        <v>670</v>
      </c>
      <c r="B5286" t="s">
        <v>1214</v>
      </c>
      <c r="C5286" t="s">
        <v>3509</v>
      </c>
      <c r="D5286" s="10">
        <v>6.8</v>
      </c>
    </row>
    <row r="5287" spans="1:4" x14ac:dyDescent="0.25">
      <c r="A5287" t="s">
        <v>1229</v>
      </c>
      <c r="B5287" t="s">
        <v>1231</v>
      </c>
      <c r="C5287" t="s">
        <v>449</v>
      </c>
      <c r="D5287" s="10">
        <v>6.8</v>
      </c>
    </row>
    <row r="5288" spans="1:4" x14ac:dyDescent="0.25">
      <c r="A5288" t="s">
        <v>1229</v>
      </c>
      <c r="B5288" t="s">
        <v>1231</v>
      </c>
      <c r="C5288" t="s">
        <v>1165</v>
      </c>
      <c r="D5288" s="10">
        <v>6.8</v>
      </c>
    </row>
    <row r="5289" spans="1:4" x14ac:dyDescent="0.25">
      <c r="A5289" t="s">
        <v>1229</v>
      </c>
      <c r="B5289" t="s">
        <v>1231</v>
      </c>
      <c r="C5289" t="s">
        <v>7682</v>
      </c>
      <c r="D5289" s="10">
        <v>6.8</v>
      </c>
    </row>
    <row r="5290" spans="1:4" x14ac:dyDescent="0.25">
      <c r="A5290" t="s">
        <v>1229</v>
      </c>
      <c r="B5290" t="s">
        <v>1231</v>
      </c>
      <c r="C5290" t="s">
        <v>3509</v>
      </c>
      <c r="D5290" s="10">
        <v>6.8</v>
      </c>
    </row>
    <row r="5291" spans="1:4" x14ac:dyDescent="0.25">
      <c r="A5291" t="s">
        <v>1326</v>
      </c>
      <c r="B5291" t="s">
        <v>1327</v>
      </c>
      <c r="C5291" t="s">
        <v>676</v>
      </c>
      <c r="D5291" s="10">
        <v>6.8</v>
      </c>
    </row>
    <row r="5292" spans="1:4" x14ac:dyDescent="0.25">
      <c r="A5292" t="s">
        <v>1326</v>
      </c>
      <c r="B5292" t="s">
        <v>1327</v>
      </c>
      <c r="C5292" t="s">
        <v>1165</v>
      </c>
      <c r="D5292" s="10">
        <v>6.8</v>
      </c>
    </row>
    <row r="5293" spans="1:4" x14ac:dyDescent="0.25">
      <c r="A5293" t="s">
        <v>1326</v>
      </c>
      <c r="B5293" t="s">
        <v>1327</v>
      </c>
      <c r="C5293" t="s">
        <v>6665</v>
      </c>
      <c r="D5293" s="10">
        <v>6.8</v>
      </c>
    </row>
    <row r="5294" spans="1:4" x14ac:dyDescent="0.25">
      <c r="A5294" t="s">
        <v>251</v>
      </c>
      <c r="B5294" t="s">
        <v>1374</v>
      </c>
      <c r="C5294" t="s">
        <v>1165</v>
      </c>
      <c r="D5294" s="10">
        <v>6.8</v>
      </c>
    </row>
    <row r="5295" spans="1:4" x14ac:dyDescent="0.25">
      <c r="A5295" t="s">
        <v>251</v>
      </c>
      <c r="B5295" t="s">
        <v>1374</v>
      </c>
      <c r="C5295" t="s">
        <v>8144</v>
      </c>
      <c r="D5295" s="10">
        <v>6.8</v>
      </c>
    </row>
    <row r="5296" spans="1:4" x14ac:dyDescent="0.25">
      <c r="A5296" t="s">
        <v>120</v>
      </c>
      <c r="B5296" t="s">
        <v>1401</v>
      </c>
      <c r="C5296" t="s">
        <v>449</v>
      </c>
      <c r="D5296" s="10">
        <v>6.8</v>
      </c>
    </row>
    <row r="5297" spans="1:4" x14ac:dyDescent="0.25">
      <c r="A5297" t="s">
        <v>120</v>
      </c>
      <c r="B5297" t="s">
        <v>1401</v>
      </c>
      <c r="C5297" t="s">
        <v>428</v>
      </c>
      <c r="D5297" s="10">
        <v>6.8</v>
      </c>
    </row>
    <row r="5298" spans="1:4" x14ac:dyDescent="0.25">
      <c r="A5298" t="s">
        <v>120</v>
      </c>
      <c r="B5298" t="s">
        <v>1401</v>
      </c>
      <c r="C5298" t="s">
        <v>2173</v>
      </c>
      <c r="D5298" s="10">
        <v>6.8</v>
      </c>
    </row>
    <row r="5299" spans="1:4" x14ac:dyDescent="0.25">
      <c r="A5299" t="s">
        <v>120</v>
      </c>
      <c r="B5299" t="s">
        <v>1401</v>
      </c>
      <c r="C5299" t="s">
        <v>4161</v>
      </c>
      <c r="D5299" s="10">
        <v>6.8</v>
      </c>
    </row>
    <row r="5300" spans="1:4" x14ac:dyDescent="0.25">
      <c r="A5300" t="s">
        <v>1426</v>
      </c>
      <c r="B5300" t="s">
        <v>1427</v>
      </c>
      <c r="C5300" t="s">
        <v>317</v>
      </c>
      <c r="D5300" s="10">
        <v>6.8</v>
      </c>
    </row>
    <row r="5301" spans="1:4" x14ac:dyDescent="0.25">
      <c r="A5301" t="s">
        <v>1426</v>
      </c>
      <c r="B5301" t="s">
        <v>1427</v>
      </c>
      <c r="C5301" t="s">
        <v>3894</v>
      </c>
      <c r="D5301" s="10">
        <v>6.8</v>
      </c>
    </row>
    <row r="5302" spans="1:4" x14ac:dyDescent="0.25">
      <c r="A5302" t="s">
        <v>1426</v>
      </c>
      <c r="B5302" t="s">
        <v>1427</v>
      </c>
      <c r="C5302" t="s">
        <v>676</v>
      </c>
      <c r="D5302" s="10">
        <v>6.8</v>
      </c>
    </row>
    <row r="5303" spans="1:4" x14ac:dyDescent="0.25">
      <c r="A5303" t="s">
        <v>1426</v>
      </c>
      <c r="B5303" t="s">
        <v>1427</v>
      </c>
      <c r="C5303" t="s">
        <v>6133</v>
      </c>
      <c r="D5303" s="10">
        <v>6.8</v>
      </c>
    </row>
    <row r="5304" spans="1:4" x14ac:dyDescent="0.25">
      <c r="A5304" t="s">
        <v>1426</v>
      </c>
      <c r="B5304" t="s">
        <v>1427</v>
      </c>
      <c r="C5304" t="s">
        <v>428</v>
      </c>
      <c r="D5304" s="10">
        <v>6.8</v>
      </c>
    </row>
    <row r="5305" spans="1:4" x14ac:dyDescent="0.25">
      <c r="A5305" t="s">
        <v>1455</v>
      </c>
      <c r="B5305" t="s">
        <v>1456</v>
      </c>
      <c r="C5305" t="s">
        <v>1165</v>
      </c>
      <c r="D5305" s="10">
        <v>6.8</v>
      </c>
    </row>
    <row r="5306" spans="1:4" x14ac:dyDescent="0.25">
      <c r="A5306" t="s">
        <v>1455</v>
      </c>
      <c r="B5306" t="s">
        <v>1456</v>
      </c>
      <c r="C5306" t="s">
        <v>8144</v>
      </c>
      <c r="D5306" s="10">
        <v>6.8</v>
      </c>
    </row>
    <row r="5307" spans="1:4" x14ac:dyDescent="0.25">
      <c r="A5307" t="s">
        <v>934</v>
      </c>
      <c r="B5307" t="s">
        <v>1603</v>
      </c>
      <c r="C5307" t="s">
        <v>317</v>
      </c>
      <c r="D5307" s="10">
        <v>6.8</v>
      </c>
    </row>
    <row r="5308" spans="1:4" x14ac:dyDescent="0.25">
      <c r="A5308" t="s">
        <v>934</v>
      </c>
      <c r="B5308" t="s">
        <v>1603</v>
      </c>
      <c r="C5308" t="s">
        <v>1165</v>
      </c>
      <c r="D5308" s="10">
        <v>6.8</v>
      </c>
    </row>
    <row r="5309" spans="1:4" x14ac:dyDescent="0.25">
      <c r="A5309" t="s">
        <v>934</v>
      </c>
      <c r="B5309" t="s">
        <v>1603</v>
      </c>
      <c r="C5309" t="s">
        <v>2173</v>
      </c>
      <c r="D5309" s="10">
        <v>6.8</v>
      </c>
    </row>
    <row r="5310" spans="1:4" x14ac:dyDescent="0.25">
      <c r="A5310" t="s">
        <v>934</v>
      </c>
      <c r="B5310" t="s">
        <v>1603</v>
      </c>
      <c r="C5310" t="s">
        <v>3509</v>
      </c>
      <c r="D5310" s="10">
        <v>6.8</v>
      </c>
    </row>
    <row r="5311" spans="1:4" x14ac:dyDescent="0.25">
      <c r="A5311" t="s">
        <v>1653</v>
      </c>
      <c r="B5311" t="s">
        <v>1654</v>
      </c>
      <c r="C5311" t="s">
        <v>449</v>
      </c>
      <c r="D5311" s="10">
        <v>6.8</v>
      </c>
    </row>
    <row r="5312" spans="1:4" x14ac:dyDescent="0.25">
      <c r="A5312" t="s">
        <v>1653</v>
      </c>
      <c r="B5312" t="s">
        <v>1654</v>
      </c>
      <c r="C5312" t="s">
        <v>317</v>
      </c>
      <c r="D5312" s="10">
        <v>6.8</v>
      </c>
    </row>
    <row r="5313" spans="1:4" x14ac:dyDescent="0.25">
      <c r="A5313" t="s">
        <v>1653</v>
      </c>
      <c r="B5313" t="s">
        <v>1654</v>
      </c>
      <c r="C5313" t="s">
        <v>6665</v>
      </c>
      <c r="D5313" s="10">
        <v>6.8</v>
      </c>
    </row>
    <row r="5314" spans="1:4" x14ac:dyDescent="0.25">
      <c r="A5314" t="s">
        <v>1653</v>
      </c>
      <c r="B5314" t="s">
        <v>1654</v>
      </c>
      <c r="C5314" t="s">
        <v>4161</v>
      </c>
      <c r="D5314" s="10">
        <v>6.8</v>
      </c>
    </row>
    <row r="5315" spans="1:4" x14ac:dyDescent="0.25">
      <c r="A5315" t="s">
        <v>390</v>
      </c>
      <c r="B5315" t="s">
        <v>1720</v>
      </c>
      <c r="C5315" t="s">
        <v>676</v>
      </c>
      <c r="D5315" s="10">
        <v>6.8</v>
      </c>
    </row>
    <row r="5316" spans="1:4" x14ac:dyDescent="0.25">
      <c r="A5316" t="s">
        <v>390</v>
      </c>
      <c r="B5316" t="s">
        <v>1720</v>
      </c>
      <c r="C5316" t="s">
        <v>6665</v>
      </c>
      <c r="D5316" s="10">
        <v>6.8</v>
      </c>
    </row>
    <row r="5317" spans="1:4" x14ac:dyDescent="0.25">
      <c r="A5317" t="s">
        <v>169</v>
      </c>
      <c r="B5317" t="s">
        <v>1851</v>
      </c>
      <c r="C5317" t="s">
        <v>4512</v>
      </c>
      <c r="D5317" s="10">
        <v>6.8</v>
      </c>
    </row>
    <row r="5318" spans="1:4" x14ac:dyDescent="0.25">
      <c r="A5318" t="s">
        <v>169</v>
      </c>
      <c r="B5318" t="s">
        <v>1851</v>
      </c>
      <c r="C5318" t="s">
        <v>1165</v>
      </c>
      <c r="D5318" s="10">
        <v>6.8</v>
      </c>
    </row>
    <row r="5319" spans="1:4" x14ac:dyDescent="0.25">
      <c r="A5319" t="s">
        <v>169</v>
      </c>
      <c r="B5319" t="s">
        <v>1851</v>
      </c>
      <c r="C5319" t="s">
        <v>3509</v>
      </c>
      <c r="D5319" s="10">
        <v>6.8</v>
      </c>
    </row>
    <row r="5320" spans="1:4" x14ac:dyDescent="0.25">
      <c r="A5320" t="s">
        <v>225</v>
      </c>
      <c r="B5320" t="s">
        <v>1881</v>
      </c>
      <c r="C5320" t="s">
        <v>8145</v>
      </c>
      <c r="D5320" s="10">
        <v>6.8</v>
      </c>
    </row>
    <row r="5321" spans="1:4" x14ac:dyDescent="0.25">
      <c r="A5321" t="s">
        <v>225</v>
      </c>
      <c r="B5321" t="s">
        <v>1881</v>
      </c>
      <c r="C5321" t="s">
        <v>1165</v>
      </c>
      <c r="D5321" s="10">
        <v>6.8</v>
      </c>
    </row>
    <row r="5322" spans="1:4" x14ac:dyDescent="0.25">
      <c r="A5322" t="s">
        <v>225</v>
      </c>
      <c r="B5322" t="s">
        <v>1881</v>
      </c>
      <c r="C5322" t="s">
        <v>3509</v>
      </c>
      <c r="D5322" s="10">
        <v>6.8</v>
      </c>
    </row>
    <row r="5323" spans="1:4" x14ac:dyDescent="0.25">
      <c r="A5323" t="s">
        <v>443</v>
      </c>
      <c r="B5323" t="s">
        <v>1910</v>
      </c>
      <c r="C5323" t="s">
        <v>8145</v>
      </c>
      <c r="D5323" s="10">
        <v>6.8</v>
      </c>
    </row>
    <row r="5324" spans="1:4" x14ac:dyDescent="0.25">
      <c r="A5324" t="s">
        <v>443</v>
      </c>
      <c r="B5324" t="s">
        <v>1910</v>
      </c>
      <c r="C5324" t="s">
        <v>6665</v>
      </c>
      <c r="D5324" s="10">
        <v>6.8</v>
      </c>
    </row>
    <row r="5325" spans="1:4" x14ac:dyDescent="0.25">
      <c r="A5325" t="s">
        <v>443</v>
      </c>
      <c r="B5325" t="s">
        <v>1910</v>
      </c>
      <c r="C5325" t="s">
        <v>3509</v>
      </c>
      <c r="D5325" s="10">
        <v>6.8</v>
      </c>
    </row>
    <row r="5326" spans="1:4" x14ac:dyDescent="0.25">
      <c r="A5326" t="s">
        <v>166</v>
      </c>
      <c r="B5326" t="s">
        <v>1932</v>
      </c>
      <c r="C5326" t="s">
        <v>676</v>
      </c>
      <c r="D5326" s="10">
        <v>6.8</v>
      </c>
    </row>
    <row r="5327" spans="1:4" x14ac:dyDescent="0.25">
      <c r="A5327" t="s">
        <v>166</v>
      </c>
      <c r="B5327" t="s">
        <v>1932</v>
      </c>
      <c r="C5327" t="s">
        <v>428</v>
      </c>
      <c r="D5327" s="10">
        <v>6.8</v>
      </c>
    </row>
    <row r="5328" spans="1:4" x14ac:dyDescent="0.25">
      <c r="A5328" t="s">
        <v>166</v>
      </c>
      <c r="B5328" t="s">
        <v>1932</v>
      </c>
      <c r="C5328" t="s">
        <v>6665</v>
      </c>
      <c r="D5328" s="10">
        <v>6.8</v>
      </c>
    </row>
    <row r="5329" spans="1:4" x14ac:dyDescent="0.25">
      <c r="A5329" t="s">
        <v>906</v>
      </c>
      <c r="B5329" t="s">
        <v>1972</v>
      </c>
      <c r="C5329" t="s">
        <v>2173</v>
      </c>
      <c r="D5329" s="10">
        <v>6.8</v>
      </c>
    </row>
    <row r="5330" spans="1:4" x14ac:dyDescent="0.25">
      <c r="A5330" t="s">
        <v>906</v>
      </c>
      <c r="B5330" t="s">
        <v>1972</v>
      </c>
      <c r="C5330" t="s">
        <v>8143</v>
      </c>
      <c r="D5330" s="10">
        <v>6.8</v>
      </c>
    </row>
    <row r="5331" spans="1:4" x14ac:dyDescent="0.25">
      <c r="A5331" t="s">
        <v>906</v>
      </c>
      <c r="B5331" t="s">
        <v>1972</v>
      </c>
      <c r="C5331" t="s">
        <v>3509</v>
      </c>
      <c r="D5331" s="10">
        <v>6.8</v>
      </c>
    </row>
    <row r="5332" spans="1:4" x14ac:dyDescent="0.25">
      <c r="A5332" t="s">
        <v>1980</v>
      </c>
      <c r="B5332" t="s">
        <v>1981</v>
      </c>
      <c r="C5332" t="s">
        <v>317</v>
      </c>
      <c r="D5332" s="10">
        <v>6.8</v>
      </c>
    </row>
    <row r="5333" spans="1:4" x14ac:dyDescent="0.25">
      <c r="A5333" t="s">
        <v>1980</v>
      </c>
      <c r="B5333" t="s">
        <v>1981</v>
      </c>
      <c r="C5333" t="s">
        <v>676</v>
      </c>
      <c r="D5333" s="10">
        <v>6.8</v>
      </c>
    </row>
    <row r="5334" spans="1:4" x14ac:dyDescent="0.25">
      <c r="A5334" t="s">
        <v>1980</v>
      </c>
      <c r="B5334" t="s">
        <v>1981</v>
      </c>
      <c r="C5334" t="s">
        <v>4161</v>
      </c>
      <c r="D5334" s="10">
        <v>6.8</v>
      </c>
    </row>
    <row r="5335" spans="1:4" x14ac:dyDescent="0.25">
      <c r="A5335" t="s">
        <v>2013</v>
      </c>
      <c r="B5335" t="s">
        <v>2014</v>
      </c>
      <c r="C5335" t="s">
        <v>8145</v>
      </c>
      <c r="D5335" s="10">
        <v>6.8</v>
      </c>
    </row>
    <row r="5336" spans="1:4" x14ac:dyDescent="0.25">
      <c r="A5336" t="s">
        <v>2013</v>
      </c>
      <c r="B5336" t="s">
        <v>2014</v>
      </c>
      <c r="C5336" t="s">
        <v>1165</v>
      </c>
      <c r="D5336" s="10">
        <v>6.8</v>
      </c>
    </row>
    <row r="5337" spans="1:4" x14ac:dyDescent="0.25">
      <c r="A5337" t="s">
        <v>2013</v>
      </c>
      <c r="B5337" t="s">
        <v>2014</v>
      </c>
      <c r="C5337" t="s">
        <v>8143</v>
      </c>
      <c r="D5337" s="10">
        <v>6.8</v>
      </c>
    </row>
    <row r="5338" spans="1:4" x14ac:dyDescent="0.25">
      <c r="A5338" t="s">
        <v>2013</v>
      </c>
      <c r="B5338" t="s">
        <v>2014</v>
      </c>
      <c r="C5338" t="s">
        <v>3509</v>
      </c>
      <c r="D5338" s="10">
        <v>6.8</v>
      </c>
    </row>
    <row r="5339" spans="1:4" x14ac:dyDescent="0.25">
      <c r="A5339" t="s">
        <v>2054</v>
      </c>
      <c r="B5339" t="s">
        <v>2056</v>
      </c>
      <c r="C5339" t="s">
        <v>317</v>
      </c>
      <c r="D5339" s="10">
        <v>6.8</v>
      </c>
    </row>
    <row r="5340" spans="1:4" x14ac:dyDescent="0.25">
      <c r="A5340" t="s">
        <v>2054</v>
      </c>
      <c r="B5340" t="s">
        <v>2056</v>
      </c>
      <c r="C5340" t="s">
        <v>1165</v>
      </c>
      <c r="D5340" s="10">
        <v>6.8</v>
      </c>
    </row>
    <row r="5341" spans="1:4" x14ac:dyDescent="0.25">
      <c r="A5341" t="s">
        <v>2054</v>
      </c>
      <c r="B5341" t="s">
        <v>2056</v>
      </c>
      <c r="C5341" t="s">
        <v>5087</v>
      </c>
      <c r="D5341" s="10">
        <v>6.8</v>
      </c>
    </row>
    <row r="5342" spans="1:4" x14ac:dyDescent="0.25">
      <c r="A5342" t="s">
        <v>547</v>
      </c>
      <c r="B5342" t="s">
        <v>2057</v>
      </c>
      <c r="C5342" t="s">
        <v>449</v>
      </c>
      <c r="D5342" s="10">
        <v>6.8</v>
      </c>
    </row>
    <row r="5343" spans="1:4" x14ac:dyDescent="0.25">
      <c r="A5343" t="s">
        <v>547</v>
      </c>
      <c r="B5343" t="s">
        <v>2057</v>
      </c>
      <c r="C5343" t="s">
        <v>317</v>
      </c>
      <c r="D5343" s="10">
        <v>6.8</v>
      </c>
    </row>
    <row r="5344" spans="1:4" x14ac:dyDescent="0.25">
      <c r="A5344" t="s">
        <v>547</v>
      </c>
      <c r="B5344" t="s">
        <v>2057</v>
      </c>
      <c r="C5344" t="s">
        <v>428</v>
      </c>
      <c r="D5344" s="10">
        <v>6.8</v>
      </c>
    </row>
    <row r="5345" spans="1:4" x14ac:dyDescent="0.25">
      <c r="A5345" t="s">
        <v>547</v>
      </c>
      <c r="B5345" t="s">
        <v>2057</v>
      </c>
      <c r="C5345" t="s">
        <v>4161</v>
      </c>
      <c r="D5345" s="10">
        <v>6.8</v>
      </c>
    </row>
    <row r="5346" spans="1:4" x14ac:dyDescent="0.25">
      <c r="A5346" t="s">
        <v>547</v>
      </c>
      <c r="B5346" t="s">
        <v>2057</v>
      </c>
      <c r="C5346" t="s">
        <v>3509</v>
      </c>
      <c r="D5346" s="10">
        <v>6.8</v>
      </c>
    </row>
    <row r="5347" spans="1:4" x14ac:dyDescent="0.25">
      <c r="A5347" t="s">
        <v>762</v>
      </c>
      <c r="B5347" t="s">
        <v>2066</v>
      </c>
      <c r="C5347" t="s">
        <v>1165</v>
      </c>
      <c r="D5347" s="10">
        <v>6.8</v>
      </c>
    </row>
    <row r="5348" spans="1:4" x14ac:dyDescent="0.25">
      <c r="A5348" t="s">
        <v>762</v>
      </c>
      <c r="B5348" t="s">
        <v>2066</v>
      </c>
      <c r="C5348" t="s">
        <v>8143</v>
      </c>
      <c r="D5348" s="10">
        <v>6.8</v>
      </c>
    </row>
    <row r="5349" spans="1:4" x14ac:dyDescent="0.25">
      <c r="A5349" t="s">
        <v>762</v>
      </c>
      <c r="B5349" t="s">
        <v>2066</v>
      </c>
      <c r="C5349" t="s">
        <v>3509</v>
      </c>
      <c r="D5349" s="10">
        <v>6.8</v>
      </c>
    </row>
    <row r="5350" spans="1:4" x14ac:dyDescent="0.25">
      <c r="A5350" t="s">
        <v>2199</v>
      </c>
      <c r="B5350" t="s">
        <v>2200</v>
      </c>
      <c r="C5350" t="s">
        <v>1165</v>
      </c>
      <c r="D5350" s="10">
        <v>6.8</v>
      </c>
    </row>
    <row r="5351" spans="1:4" x14ac:dyDescent="0.25">
      <c r="A5351" t="s">
        <v>2199</v>
      </c>
      <c r="B5351" t="s">
        <v>2200</v>
      </c>
      <c r="C5351" t="s">
        <v>428</v>
      </c>
      <c r="D5351" s="10">
        <v>6.8</v>
      </c>
    </row>
    <row r="5352" spans="1:4" x14ac:dyDescent="0.25">
      <c r="A5352" t="s">
        <v>2199</v>
      </c>
      <c r="B5352" t="s">
        <v>2200</v>
      </c>
      <c r="C5352" t="s">
        <v>6665</v>
      </c>
      <c r="D5352" s="10">
        <v>6.8</v>
      </c>
    </row>
    <row r="5353" spans="1:4" x14ac:dyDescent="0.25">
      <c r="A5353" t="s">
        <v>2306</v>
      </c>
      <c r="B5353" t="s">
        <v>2308</v>
      </c>
      <c r="C5353" t="s">
        <v>449</v>
      </c>
      <c r="D5353" s="10">
        <v>6.8</v>
      </c>
    </row>
    <row r="5354" spans="1:4" x14ac:dyDescent="0.25">
      <c r="A5354" t="s">
        <v>2306</v>
      </c>
      <c r="B5354" t="s">
        <v>2308</v>
      </c>
      <c r="C5354" t="s">
        <v>2173</v>
      </c>
      <c r="D5354" s="10">
        <v>6.8</v>
      </c>
    </row>
    <row r="5355" spans="1:4" x14ac:dyDescent="0.25">
      <c r="A5355" t="s">
        <v>2306</v>
      </c>
      <c r="B5355" t="s">
        <v>2308</v>
      </c>
      <c r="C5355" t="s">
        <v>8143</v>
      </c>
      <c r="D5355" s="10">
        <v>6.8</v>
      </c>
    </row>
    <row r="5356" spans="1:4" x14ac:dyDescent="0.25">
      <c r="A5356" t="s">
        <v>2306</v>
      </c>
      <c r="B5356" t="s">
        <v>2308</v>
      </c>
      <c r="C5356" t="s">
        <v>4161</v>
      </c>
      <c r="D5356" s="10">
        <v>6.8</v>
      </c>
    </row>
    <row r="5357" spans="1:4" x14ac:dyDescent="0.25">
      <c r="A5357" t="s">
        <v>2306</v>
      </c>
      <c r="B5357" t="s">
        <v>2308</v>
      </c>
      <c r="C5357" t="s">
        <v>3509</v>
      </c>
      <c r="D5357" s="10">
        <v>6.8</v>
      </c>
    </row>
    <row r="5358" spans="1:4" x14ac:dyDescent="0.25">
      <c r="A5358" t="s">
        <v>682</v>
      </c>
      <c r="B5358" t="s">
        <v>2336</v>
      </c>
      <c r="C5358" t="s">
        <v>317</v>
      </c>
      <c r="D5358" s="10">
        <v>6.8</v>
      </c>
    </row>
    <row r="5359" spans="1:4" x14ac:dyDescent="0.25">
      <c r="A5359" t="s">
        <v>682</v>
      </c>
      <c r="B5359" t="s">
        <v>2336</v>
      </c>
      <c r="C5359" t="s">
        <v>3894</v>
      </c>
      <c r="D5359" s="10">
        <v>6.8</v>
      </c>
    </row>
    <row r="5360" spans="1:4" x14ac:dyDescent="0.25">
      <c r="A5360" t="s">
        <v>682</v>
      </c>
      <c r="B5360" t="s">
        <v>2336</v>
      </c>
      <c r="C5360" t="s">
        <v>676</v>
      </c>
      <c r="D5360" s="10">
        <v>6.8</v>
      </c>
    </row>
    <row r="5361" spans="1:4" x14ac:dyDescent="0.25">
      <c r="A5361" t="s">
        <v>682</v>
      </c>
      <c r="B5361" t="s">
        <v>2336</v>
      </c>
      <c r="C5361" t="s">
        <v>428</v>
      </c>
      <c r="D5361" s="10">
        <v>6.8</v>
      </c>
    </row>
    <row r="5362" spans="1:4" x14ac:dyDescent="0.25">
      <c r="A5362" t="s">
        <v>682</v>
      </c>
      <c r="B5362" t="s">
        <v>2336</v>
      </c>
      <c r="C5362" t="s">
        <v>4056</v>
      </c>
      <c r="D5362" s="10">
        <v>6.8</v>
      </c>
    </row>
    <row r="5363" spans="1:4" x14ac:dyDescent="0.25">
      <c r="A5363" t="s">
        <v>682</v>
      </c>
      <c r="B5363" t="s">
        <v>2336</v>
      </c>
      <c r="C5363" t="s">
        <v>6665</v>
      </c>
      <c r="D5363" s="10">
        <v>6.8</v>
      </c>
    </row>
    <row r="5364" spans="1:4" x14ac:dyDescent="0.25">
      <c r="A5364" t="s">
        <v>2440</v>
      </c>
      <c r="B5364" t="s">
        <v>2441</v>
      </c>
      <c r="C5364" t="s">
        <v>1165</v>
      </c>
      <c r="D5364" s="10">
        <v>6.8</v>
      </c>
    </row>
    <row r="5365" spans="1:4" x14ac:dyDescent="0.25">
      <c r="A5365" t="s">
        <v>2440</v>
      </c>
      <c r="B5365" t="s">
        <v>2441</v>
      </c>
      <c r="C5365" t="s">
        <v>8143</v>
      </c>
      <c r="D5365" s="10">
        <v>6.8</v>
      </c>
    </row>
    <row r="5366" spans="1:4" x14ac:dyDescent="0.25">
      <c r="A5366" t="s">
        <v>2440</v>
      </c>
      <c r="B5366" t="s">
        <v>2441</v>
      </c>
      <c r="C5366" t="s">
        <v>6665</v>
      </c>
      <c r="D5366" s="10">
        <v>6.8</v>
      </c>
    </row>
    <row r="5367" spans="1:4" x14ac:dyDescent="0.25">
      <c r="A5367" t="s">
        <v>2440</v>
      </c>
      <c r="B5367" t="s">
        <v>2441</v>
      </c>
      <c r="C5367" t="s">
        <v>3509</v>
      </c>
      <c r="D5367" s="10">
        <v>6.8</v>
      </c>
    </row>
    <row r="5368" spans="1:4" x14ac:dyDescent="0.25">
      <c r="A5368" t="s">
        <v>1342</v>
      </c>
      <c r="B5368" t="s">
        <v>2463</v>
      </c>
      <c r="C5368" t="s">
        <v>676</v>
      </c>
      <c r="D5368" s="10">
        <v>6.8</v>
      </c>
    </row>
    <row r="5369" spans="1:4" x14ac:dyDescent="0.25">
      <c r="A5369" t="s">
        <v>1342</v>
      </c>
      <c r="B5369" t="s">
        <v>2463</v>
      </c>
      <c r="C5369" t="s">
        <v>1165</v>
      </c>
      <c r="D5369" s="10">
        <v>6.8</v>
      </c>
    </row>
    <row r="5370" spans="1:4" x14ac:dyDescent="0.25">
      <c r="A5370" t="s">
        <v>1342</v>
      </c>
      <c r="B5370" t="s">
        <v>2463</v>
      </c>
      <c r="C5370" t="s">
        <v>6665</v>
      </c>
      <c r="D5370" s="10">
        <v>6.8</v>
      </c>
    </row>
    <row r="5371" spans="1:4" x14ac:dyDescent="0.25">
      <c r="A5371" t="s">
        <v>1056</v>
      </c>
      <c r="B5371" t="s">
        <v>2468</v>
      </c>
      <c r="C5371" t="s">
        <v>8145</v>
      </c>
      <c r="D5371" s="10">
        <v>6.8</v>
      </c>
    </row>
    <row r="5372" spans="1:4" x14ac:dyDescent="0.25">
      <c r="A5372" t="s">
        <v>1056</v>
      </c>
      <c r="B5372" t="s">
        <v>2468</v>
      </c>
      <c r="C5372" t="s">
        <v>1165</v>
      </c>
      <c r="D5372" s="10">
        <v>6.8</v>
      </c>
    </row>
    <row r="5373" spans="1:4" x14ac:dyDescent="0.25">
      <c r="A5373" t="s">
        <v>1056</v>
      </c>
      <c r="B5373" t="s">
        <v>2468</v>
      </c>
      <c r="C5373" t="s">
        <v>3509</v>
      </c>
      <c r="D5373" s="10">
        <v>6.8</v>
      </c>
    </row>
    <row r="5374" spans="1:4" x14ac:dyDescent="0.25">
      <c r="A5374" t="s">
        <v>2091</v>
      </c>
      <c r="B5374" t="s">
        <v>2520</v>
      </c>
      <c r="C5374" t="s">
        <v>1165</v>
      </c>
      <c r="D5374" s="10">
        <v>6.8</v>
      </c>
    </row>
    <row r="5375" spans="1:4" x14ac:dyDescent="0.25">
      <c r="A5375" t="s">
        <v>2091</v>
      </c>
      <c r="B5375" t="s">
        <v>2520</v>
      </c>
      <c r="C5375" t="s">
        <v>6133</v>
      </c>
      <c r="D5375" s="10">
        <v>6.8</v>
      </c>
    </row>
    <row r="5376" spans="1:4" x14ac:dyDescent="0.25">
      <c r="A5376" t="s">
        <v>2091</v>
      </c>
      <c r="B5376" t="s">
        <v>2520</v>
      </c>
      <c r="C5376" t="s">
        <v>428</v>
      </c>
      <c r="D5376" s="10">
        <v>6.8</v>
      </c>
    </row>
    <row r="5377" spans="1:4" x14ac:dyDescent="0.25">
      <c r="A5377" t="s">
        <v>2575</v>
      </c>
      <c r="B5377" t="s">
        <v>2576</v>
      </c>
      <c r="C5377" t="s">
        <v>1165</v>
      </c>
      <c r="D5377" s="10">
        <v>6.8</v>
      </c>
    </row>
    <row r="5378" spans="1:4" x14ac:dyDescent="0.25">
      <c r="A5378" t="s">
        <v>354</v>
      </c>
      <c r="B5378" t="s">
        <v>2606</v>
      </c>
      <c r="C5378" t="s">
        <v>1165</v>
      </c>
      <c r="D5378" s="10">
        <v>6.8</v>
      </c>
    </row>
    <row r="5379" spans="1:4" x14ac:dyDescent="0.25">
      <c r="A5379" t="s">
        <v>354</v>
      </c>
      <c r="B5379" t="s">
        <v>2606</v>
      </c>
      <c r="C5379" t="s">
        <v>6665</v>
      </c>
      <c r="D5379" s="10">
        <v>6.8</v>
      </c>
    </row>
    <row r="5380" spans="1:4" x14ac:dyDescent="0.25">
      <c r="A5380" t="s">
        <v>354</v>
      </c>
      <c r="B5380" t="s">
        <v>2606</v>
      </c>
      <c r="C5380" t="s">
        <v>8146</v>
      </c>
      <c r="D5380" s="10">
        <v>6.8</v>
      </c>
    </row>
    <row r="5381" spans="1:4" x14ac:dyDescent="0.25">
      <c r="A5381" t="s">
        <v>354</v>
      </c>
      <c r="B5381" t="s">
        <v>2606</v>
      </c>
      <c r="C5381" t="s">
        <v>5087</v>
      </c>
      <c r="D5381" s="10">
        <v>6.8</v>
      </c>
    </row>
    <row r="5382" spans="1:4" x14ac:dyDescent="0.25">
      <c r="A5382" t="s">
        <v>1368</v>
      </c>
      <c r="B5382" t="s">
        <v>2613</v>
      </c>
      <c r="C5382" t="s">
        <v>449</v>
      </c>
      <c r="D5382" s="10">
        <v>6.8</v>
      </c>
    </row>
    <row r="5383" spans="1:4" x14ac:dyDescent="0.25">
      <c r="A5383" t="s">
        <v>1368</v>
      </c>
      <c r="B5383" t="s">
        <v>2613</v>
      </c>
      <c r="C5383" t="s">
        <v>8143</v>
      </c>
      <c r="D5383" s="10">
        <v>6.8</v>
      </c>
    </row>
    <row r="5384" spans="1:4" x14ac:dyDescent="0.25">
      <c r="A5384" t="s">
        <v>1368</v>
      </c>
      <c r="B5384" t="s">
        <v>2613</v>
      </c>
      <c r="C5384" t="s">
        <v>4161</v>
      </c>
      <c r="D5384" s="10">
        <v>6.8</v>
      </c>
    </row>
    <row r="5385" spans="1:4" x14ac:dyDescent="0.25">
      <c r="A5385" t="s">
        <v>1368</v>
      </c>
      <c r="B5385" t="s">
        <v>2613</v>
      </c>
      <c r="C5385" t="s">
        <v>3509</v>
      </c>
      <c r="D5385" s="10">
        <v>6.8</v>
      </c>
    </row>
    <row r="5386" spans="1:4" x14ac:dyDescent="0.25">
      <c r="A5386" t="s">
        <v>2649</v>
      </c>
      <c r="B5386" t="s">
        <v>2650</v>
      </c>
      <c r="C5386" t="s">
        <v>1165</v>
      </c>
      <c r="D5386" s="10">
        <v>6.8</v>
      </c>
    </row>
    <row r="5387" spans="1:4" x14ac:dyDescent="0.25">
      <c r="A5387" t="s">
        <v>2649</v>
      </c>
      <c r="B5387" t="s">
        <v>2650</v>
      </c>
      <c r="C5387" t="s">
        <v>6665</v>
      </c>
      <c r="D5387" s="10">
        <v>6.8</v>
      </c>
    </row>
    <row r="5388" spans="1:4" x14ac:dyDescent="0.25">
      <c r="A5388" t="s">
        <v>2649</v>
      </c>
      <c r="B5388" t="s">
        <v>2650</v>
      </c>
      <c r="C5388" t="s">
        <v>8144</v>
      </c>
      <c r="D5388" s="10">
        <v>6.8</v>
      </c>
    </row>
    <row r="5389" spans="1:4" x14ac:dyDescent="0.25">
      <c r="A5389" t="s">
        <v>322</v>
      </c>
      <c r="B5389" t="s">
        <v>2670</v>
      </c>
      <c r="C5389" t="s">
        <v>676</v>
      </c>
      <c r="D5389" s="10">
        <v>6.8</v>
      </c>
    </row>
    <row r="5390" spans="1:4" x14ac:dyDescent="0.25">
      <c r="A5390" t="s">
        <v>322</v>
      </c>
      <c r="B5390" t="s">
        <v>2670</v>
      </c>
      <c r="C5390" t="s">
        <v>6665</v>
      </c>
      <c r="D5390" s="10">
        <v>6.8</v>
      </c>
    </row>
    <row r="5391" spans="1:4" x14ac:dyDescent="0.25">
      <c r="A5391" t="s">
        <v>155</v>
      </c>
      <c r="B5391" t="s">
        <v>2695</v>
      </c>
      <c r="C5391" t="s">
        <v>1165</v>
      </c>
      <c r="D5391" s="10">
        <v>6.8</v>
      </c>
    </row>
    <row r="5392" spans="1:4" x14ac:dyDescent="0.25">
      <c r="A5392" t="s">
        <v>155</v>
      </c>
      <c r="B5392" t="s">
        <v>2695</v>
      </c>
      <c r="C5392" t="s">
        <v>3509</v>
      </c>
      <c r="D5392" s="10">
        <v>6.8</v>
      </c>
    </row>
    <row r="5393" spans="1:4" x14ac:dyDescent="0.25">
      <c r="A5393" t="s">
        <v>2741</v>
      </c>
      <c r="B5393" t="s">
        <v>2742</v>
      </c>
      <c r="C5393" t="s">
        <v>1165</v>
      </c>
      <c r="D5393" s="10">
        <v>6.8</v>
      </c>
    </row>
    <row r="5394" spans="1:4" x14ac:dyDescent="0.25">
      <c r="A5394" t="s">
        <v>2741</v>
      </c>
      <c r="B5394" t="s">
        <v>2742</v>
      </c>
      <c r="C5394" t="s">
        <v>6665</v>
      </c>
      <c r="D5394" s="10">
        <v>6.8</v>
      </c>
    </row>
    <row r="5395" spans="1:4" x14ac:dyDescent="0.25">
      <c r="A5395" t="s">
        <v>52</v>
      </c>
      <c r="B5395" t="s">
        <v>2749</v>
      </c>
      <c r="C5395" t="s">
        <v>676</v>
      </c>
      <c r="D5395" s="10">
        <v>6.8</v>
      </c>
    </row>
    <row r="5396" spans="1:4" x14ac:dyDescent="0.25">
      <c r="A5396" t="s">
        <v>52</v>
      </c>
      <c r="B5396" t="s">
        <v>2749</v>
      </c>
      <c r="C5396" t="s">
        <v>428</v>
      </c>
      <c r="D5396" s="10">
        <v>6.8</v>
      </c>
    </row>
    <row r="5397" spans="1:4" x14ac:dyDescent="0.25">
      <c r="A5397" t="s">
        <v>2778</v>
      </c>
      <c r="B5397" t="s">
        <v>2779</v>
      </c>
      <c r="C5397" t="s">
        <v>676</v>
      </c>
      <c r="D5397" s="10">
        <v>6.8</v>
      </c>
    </row>
    <row r="5398" spans="1:4" x14ac:dyDescent="0.25">
      <c r="A5398" t="s">
        <v>2778</v>
      </c>
      <c r="B5398" t="s">
        <v>2779</v>
      </c>
      <c r="C5398" t="s">
        <v>1165</v>
      </c>
      <c r="D5398" s="10">
        <v>6.8</v>
      </c>
    </row>
    <row r="5399" spans="1:4" x14ac:dyDescent="0.25">
      <c r="A5399" t="s">
        <v>2778</v>
      </c>
      <c r="B5399" t="s">
        <v>2779</v>
      </c>
      <c r="C5399" t="s">
        <v>6133</v>
      </c>
      <c r="D5399" s="10">
        <v>6.8</v>
      </c>
    </row>
    <row r="5400" spans="1:4" x14ac:dyDescent="0.25">
      <c r="A5400" t="s">
        <v>313</v>
      </c>
      <c r="B5400" t="s">
        <v>2837</v>
      </c>
      <c r="C5400" t="s">
        <v>449</v>
      </c>
      <c r="D5400" s="10">
        <v>6.8</v>
      </c>
    </row>
    <row r="5401" spans="1:4" x14ac:dyDescent="0.25">
      <c r="A5401" t="s">
        <v>313</v>
      </c>
      <c r="B5401" t="s">
        <v>2837</v>
      </c>
      <c r="C5401" t="s">
        <v>1165</v>
      </c>
      <c r="D5401" s="10">
        <v>6.8</v>
      </c>
    </row>
    <row r="5402" spans="1:4" x14ac:dyDescent="0.25">
      <c r="A5402" t="s">
        <v>313</v>
      </c>
      <c r="B5402" t="s">
        <v>2837</v>
      </c>
      <c r="C5402" t="s">
        <v>3509</v>
      </c>
      <c r="D5402" s="10">
        <v>6.8</v>
      </c>
    </row>
    <row r="5403" spans="1:4" x14ac:dyDescent="0.25">
      <c r="A5403" t="s">
        <v>1906</v>
      </c>
      <c r="B5403" t="s">
        <v>2860</v>
      </c>
      <c r="C5403" t="s">
        <v>676</v>
      </c>
      <c r="D5403" s="10">
        <v>6.8</v>
      </c>
    </row>
    <row r="5404" spans="1:4" x14ac:dyDescent="0.25">
      <c r="A5404" t="s">
        <v>1906</v>
      </c>
      <c r="B5404" t="s">
        <v>2860</v>
      </c>
      <c r="C5404" t="s">
        <v>1165</v>
      </c>
      <c r="D5404" s="10">
        <v>6.8</v>
      </c>
    </row>
    <row r="5405" spans="1:4" x14ac:dyDescent="0.25">
      <c r="A5405" t="s">
        <v>1906</v>
      </c>
      <c r="B5405" t="s">
        <v>2860</v>
      </c>
      <c r="C5405" t="s">
        <v>6665</v>
      </c>
      <c r="D5405" s="10">
        <v>6.8</v>
      </c>
    </row>
    <row r="5406" spans="1:4" x14ac:dyDescent="0.25">
      <c r="A5406" t="s">
        <v>956</v>
      </c>
      <c r="B5406" t="s">
        <v>2920</v>
      </c>
      <c r="C5406" t="s">
        <v>317</v>
      </c>
      <c r="D5406" s="10">
        <v>6.8</v>
      </c>
    </row>
    <row r="5407" spans="1:4" x14ac:dyDescent="0.25">
      <c r="A5407" t="s">
        <v>956</v>
      </c>
      <c r="B5407" t="s">
        <v>2920</v>
      </c>
      <c r="C5407" t="s">
        <v>428</v>
      </c>
      <c r="D5407" s="10">
        <v>6.8</v>
      </c>
    </row>
    <row r="5408" spans="1:4" x14ac:dyDescent="0.25">
      <c r="A5408" t="s">
        <v>956</v>
      </c>
      <c r="B5408" t="s">
        <v>2920</v>
      </c>
      <c r="C5408" t="s">
        <v>8143</v>
      </c>
      <c r="D5408" s="10">
        <v>6.8</v>
      </c>
    </row>
    <row r="5409" spans="1:4" x14ac:dyDescent="0.25">
      <c r="A5409" t="s">
        <v>39</v>
      </c>
      <c r="B5409" t="s">
        <v>2950</v>
      </c>
      <c r="C5409" t="s">
        <v>449</v>
      </c>
      <c r="D5409" s="10">
        <v>6.8</v>
      </c>
    </row>
    <row r="5410" spans="1:4" x14ac:dyDescent="0.25">
      <c r="A5410" t="s">
        <v>39</v>
      </c>
      <c r="B5410" t="s">
        <v>2950</v>
      </c>
      <c r="C5410" t="s">
        <v>4512</v>
      </c>
      <c r="D5410" s="10">
        <v>6.8</v>
      </c>
    </row>
    <row r="5411" spans="1:4" x14ac:dyDescent="0.25">
      <c r="A5411" t="s">
        <v>39</v>
      </c>
      <c r="B5411" t="s">
        <v>2950</v>
      </c>
      <c r="C5411" t="s">
        <v>8145</v>
      </c>
      <c r="D5411" s="10">
        <v>6.8</v>
      </c>
    </row>
    <row r="5412" spans="1:4" x14ac:dyDescent="0.25">
      <c r="A5412" t="s">
        <v>39</v>
      </c>
      <c r="B5412" t="s">
        <v>2950</v>
      </c>
      <c r="C5412" t="s">
        <v>1165</v>
      </c>
      <c r="D5412" s="10">
        <v>6.8</v>
      </c>
    </row>
    <row r="5413" spans="1:4" x14ac:dyDescent="0.25">
      <c r="A5413" t="s">
        <v>2089</v>
      </c>
      <c r="B5413" t="s">
        <v>3011</v>
      </c>
      <c r="C5413" t="s">
        <v>449</v>
      </c>
      <c r="D5413" s="10">
        <v>6.8</v>
      </c>
    </row>
    <row r="5414" spans="1:4" x14ac:dyDescent="0.25">
      <c r="A5414" t="s">
        <v>2089</v>
      </c>
      <c r="B5414" t="s">
        <v>3011</v>
      </c>
      <c r="C5414" t="s">
        <v>317</v>
      </c>
      <c r="D5414" s="10">
        <v>6.8</v>
      </c>
    </row>
    <row r="5415" spans="1:4" x14ac:dyDescent="0.25">
      <c r="A5415" t="s">
        <v>2089</v>
      </c>
      <c r="B5415" t="s">
        <v>3011</v>
      </c>
      <c r="C5415" t="s">
        <v>3509</v>
      </c>
      <c r="D5415" s="10">
        <v>6.8</v>
      </c>
    </row>
    <row r="5416" spans="1:4" x14ac:dyDescent="0.25">
      <c r="A5416" t="s">
        <v>270</v>
      </c>
      <c r="B5416" t="s">
        <v>3063</v>
      </c>
      <c r="C5416" t="s">
        <v>1165</v>
      </c>
      <c r="D5416" s="10">
        <v>6.8</v>
      </c>
    </row>
    <row r="5417" spans="1:4" x14ac:dyDescent="0.25">
      <c r="A5417" t="s">
        <v>270</v>
      </c>
      <c r="B5417" t="s">
        <v>3063</v>
      </c>
      <c r="C5417" t="s">
        <v>3509</v>
      </c>
      <c r="D5417" s="10">
        <v>6.8</v>
      </c>
    </row>
    <row r="5418" spans="1:4" x14ac:dyDescent="0.25">
      <c r="A5418" t="s">
        <v>3096</v>
      </c>
      <c r="B5418" t="s">
        <v>3097</v>
      </c>
      <c r="C5418" t="s">
        <v>676</v>
      </c>
      <c r="D5418" s="10">
        <v>6.8</v>
      </c>
    </row>
    <row r="5419" spans="1:4" x14ac:dyDescent="0.25">
      <c r="A5419" t="s">
        <v>3096</v>
      </c>
      <c r="B5419" t="s">
        <v>3097</v>
      </c>
      <c r="C5419" t="s">
        <v>1165</v>
      </c>
      <c r="D5419" s="10">
        <v>6.8</v>
      </c>
    </row>
    <row r="5420" spans="1:4" x14ac:dyDescent="0.25">
      <c r="A5420" t="s">
        <v>3096</v>
      </c>
      <c r="B5420" t="s">
        <v>3097</v>
      </c>
      <c r="C5420" t="s">
        <v>6133</v>
      </c>
      <c r="D5420" s="10">
        <v>6.8</v>
      </c>
    </row>
    <row r="5421" spans="1:4" x14ac:dyDescent="0.25">
      <c r="A5421" t="s">
        <v>2790</v>
      </c>
      <c r="B5421" t="s">
        <v>3149</v>
      </c>
      <c r="C5421" t="s">
        <v>676</v>
      </c>
      <c r="D5421" s="10">
        <v>6.8</v>
      </c>
    </row>
    <row r="5422" spans="1:4" x14ac:dyDescent="0.25">
      <c r="A5422" t="s">
        <v>2790</v>
      </c>
      <c r="B5422" t="s">
        <v>3149</v>
      </c>
      <c r="C5422" t="s">
        <v>8145</v>
      </c>
      <c r="D5422" s="10">
        <v>6.8</v>
      </c>
    </row>
    <row r="5423" spans="1:4" x14ac:dyDescent="0.25">
      <c r="A5423" t="s">
        <v>2790</v>
      </c>
      <c r="B5423" t="s">
        <v>3149</v>
      </c>
      <c r="C5423" t="s">
        <v>8143</v>
      </c>
      <c r="D5423" s="10">
        <v>6.8</v>
      </c>
    </row>
    <row r="5424" spans="1:4" x14ac:dyDescent="0.25">
      <c r="A5424" t="s">
        <v>2790</v>
      </c>
      <c r="B5424" t="s">
        <v>3149</v>
      </c>
      <c r="C5424" t="s">
        <v>6665</v>
      </c>
      <c r="D5424" s="10">
        <v>6.8</v>
      </c>
    </row>
    <row r="5425" spans="1:4" x14ac:dyDescent="0.25">
      <c r="A5425" t="s">
        <v>3206</v>
      </c>
      <c r="B5425" t="s">
        <v>3207</v>
      </c>
      <c r="C5425" t="s">
        <v>449</v>
      </c>
      <c r="D5425" s="10">
        <v>6.8</v>
      </c>
    </row>
    <row r="5426" spans="1:4" x14ac:dyDescent="0.25">
      <c r="A5426" t="s">
        <v>3206</v>
      </c>
      <c r="B5426" t="s">
        <v>3207</v>
      </c>
      <c r="C5426" t="s">
        <v>317</v>
      </c>
      <c r="D5426" s="10">
        <v>6.8</v>
      </c>
    </row>
    <row r="5427" spans="1:4" x14ac:dyDescent="0.25">
      <c r="A5427" t="s">
        <v>3206</v>
      </c>
      <c r="B5427" t="s">
        <v>3207</v>
      </c>
      <c r="C5427" t="s">
        <v>1165</v>
      </c>
      <c r="D5427" s="10">
        <v>6.8</v>
      </c>
    </row>
    <row r="5428" spans="1:4" x14ac:dyDescent="0.25">
      <c r="A5428" t="s">
        <v>3206</v>
      </c>
      <c r="B5428" t="s">
        <v>3207</v>
      </c>
      <c r="C5428" t="s">
        <v>3509</v>
      </c>
      <c r="D5428" s="10">
        <v>6.8</v>
      </c>
    </row>
    <row r="5429" spans="1:4" x14ac:dyDescent="0.25">
      <c r="A5429" t="s">
        <v>3280</v>
      </c>
      <c r="B5429" t="s">
        <v>3281</v>
      </c>
      <c r="C5429" t="s">
        <v>676</v>
      </c>
      <c r="D5429" s="10">
        <v>6.8</v>
      </c>
    </row>
    <row r="5430" spans="1:4" x14ac:dyDescent="0.25">
      <c r="A5430" t="s">
        <v>3280</v>
      </c>
      <c r="B5430" t="s">
        <v>3281</v>
      </c>
      <c r="C5430" t="s">
        <v>1165</v>
      </c>
      <c r="D5430" s="10">
        <v>6.8</v>
      </c>
    </row>
    <row r="5431" spans="1:4" x14ac:dyDescent="0.25">
      <c r="A5431" t="s">
        <v>3280</v>
      </c>
      <c r="B5431" t="s">
        <v>3281</v>
      </c>
      <c r="C5431" t="s">
        <v>6665</v>
      </c>
      <c r="D5431" s="10">
        <v>6.8</v>
      </c>
    </row>
    <row r="5432" spans="1:4" x14ac:dyDescent="0.25">
      <c r="A5432" t="s">
        <v>2510</v>
      </c>
      <c r="B5432" t="s">
        <v>3313</v>
      </c>
      <c r="C5432" t="s">
        <v>676</v>
      </c>
      <c r="D5432" s="10">
        <v>6.8</v>
      </c>
    </row>
    <row r="5433" spans="1:4" x14ac:dyDescent="0.25">
      <c r="A5433" t="s">
        <v>2510</v>
      </c>
      <c r="B5433" t="s">
        <v>3313</v>
      </c>
      <c r="C5433" t="s">
        <v>1165</v>
      </c>
      <c r="D5433" s="10">
        <v>6.8</v>
      </c>
    </row>
    <row r="5434" spans="1:4" x14ac:dyDescent="0.25">
      <c r="A5434" t="s">
        <v>2510</v>
      </c>
      <c r="B5434" t="s">
        <v>3313</v>
      </c>
      <c r="C5434" t="s">
        <v>6665</v>
      </c>
      <c r="D5434" s="10">
        <v>6.8</v>
      </c>
    </row>
    <row r="5435" spans="1:4" x14ac:dyDescent="0.25">
      <c r="A5435" t="s">
        <v>924</v>
      </c>
      <c r="B5435" t="s">
        <v>3323</v>
      </c>
      <c r="C5435" t="s">
        <v>1165</v>
      </c>
      <c r="D5435" s="10">
        <v>6.8</v>
      </c>
    </row>
    <row r="5436" spans="1:4" x14ac:dyDescent="0.25">
      <c r="A5436" t="s">
        <v>924</v>
      </c>
      <c r="B5436" t="s">
        <v>3323</v>
      </c>
      <c r="C5436" t="s">
        <v>8144</v>
      </c>
      <c r="D5436" s="10">
        <v>6.8</v>
      </c>
    </row>
    <row r="5437" spans="1:4" x14ac:dyDescent="0.25">
      <c r="A5437" t="s">
        <v>46</v>
      </c>
      <c r="B5437" t="s">
        <v>3368</v>
      </c>
      <c r="C5437" t="s">
        <v>428</v>
      </c>
      <c r="D5437" s="10">
        <v>6.8</v>
      </c>
    </row>
    <row r="5438" spans="1:4" x14ac:dyDescent="0.25">
      <c r="A5438" t="s">
        <v>3090</v>
      </c>
      <c r="B5438" t="s">
        <v>3371</v>
      </c>
      <c r="C5438" t="s">
        <v>1165</v>
      </c>
      <c r="D5438" s="10">
        <v>6.8</v>
      </c>
    </row>
    <row r="5439" spans="1:4" x14ac:dyDescent="0.25">
      <c r="A5439" t="s">
        <v>91</v>
      </c>
      <c r="B5439" t="s">
        <v>3446</v>
      </c>
      <c r="C5439" t="s">
        <v>449</v>
      </c>
      <c r="D5439" s="10">
        <v>6.8</v>
      </c>
    </row>
    <row r="5440" spans="1:4" x14ac:dyDescent="0.25">
      <c r="A5440" t="s">
        <v>91</v>
      </c>
      <c r="B5440" t="s">
        <v>3446</v>
      </c>
      <c r="C5440" t="s">
        <v>676</v>
      </c>
      <c r="D5440" s="10">
        <v>6.8</v>
      </c>
    </row>
    <row r="5441" spans="1:4" x14ac:dyDescent="0.25">
      <c r="A5441" t="s">
        <v>91</v>
      </c>
      <c r="B5441" t="s">
        <v>3446</v>
      </c>
      <c r="C5441" t="s">
        <v>8145</v>
      </c>
      <c r="D5441" s="10">
        <v>6.8</v>
      </c>
    </row>
    <row r="5442" spans="1:4" x14ac:dyDescent="0.25">
      <c r="A5442" t="s">
        <v>91</v>
      </c>
      <c r="B5442" t="s">
        <v>3446</v>
      </c>
      <c r="C5442" t="s">
        <v>1165</v>
      </c>
      <c r="D5442" s="10">
        <v>6.8</v>
      </c>
    </row>
    <row r="5443" spans="1:4" x14ac:dyDescent="0.25">
      <c r="A5443" t="s">
        <v>91</v>
      </c>
      <c r="B5443" t="s">
        <v>3446</v>
      </c>
      <c r="C5443" t="s">
        <v>3509</v>
      </c>
      <c r="D5443" s="10">
        <v>6.8</v>
      </c>
    </row>
    <row r="5444" spans="1:4" x14ac:dyDescent="0.25">
      <c r="A5444" t="s">
        <v>1940</v>
      </c>
      <c r="B5444" t="s">
        <v>3447</v>
      </c>
      <c r="C5444" t="s">
        <v>676</v>
      </c>
      <c r="D5444" s="10">
        <v>6.8</v>
      </c>
    </row>
    <row r="5445" spans="1:4" x14ac:dyDescent="0.25">
      <c r="A5445" t="s">
        <v>1940</v>
      </c>
      <c r="B5445" t="s">
        <v>3447</v>
      </c>
      <c r="C5445" t="s">
        <v>8145</v>
      </c>
      <c r="D5445" s="10">
        <v>6.8</v>
      </c>
    </row>
    <row r="5446" spans="1:4" x14ac:dyDescent="0.25">
      <c r="A5446" t="s">
        <v>1206</v>
      </c>
      <c r="B5446" t="s">
        <v>3482</v>
      </c>
      <c r="C5446" t="s">
        <v>428</v>
      </c>
      <c r="D5446" s="10">
        <v>6.8</v>
      </c>
    </row>
    <row r="5447" spans="1:4" x14ac:dyDescent="0.25">
      <c r="A5447" t="s">
        <v>1206</v>
      </c>
      <c r="B5447" t="s">
        <v>3482</v>
      </c>
      <c r="C5447" t="s">
        <v>2173</v>
      </c>
      <c r="D5447" s="10">
        <v>6.8</v>
      </c>
    </row>
    <row r="5448" spans="1:4" x14ac:dyDescent="0.25">
      <c r="A5448" t="s">
        <v>1662</v>
      </c>
      <c r="B5448" t="s">
        <v>3551</v>
      </c>
      <c r="C5448" t="s">
        <v>8145</v>
      </c>
      <c r="D5448" s="10">
        <v>6.8</v>
      </c>
    </row>
    <row r="5449" spans="1:4" x14ac:dyDescent="0.25">
      <c r="A5449" t="s">
        <v>1662</v>
      </c>
      <c r="B5449" t="s">
        <v>3551</v>
      </c>
      <c r="C5449" t="s">
        <v>1165</v>
      </c>
      <c r="D5449" s="10">
        <v>6.8</v>
      </c>
    </row>
    <row r="5450" spans="1:4" x14ac:dyDescent="0.25">
      <c r="A5450" t="s">
        <v>1662</v>
      </c>
      <c r="B5450" t="s">
        <v>3551</v>
      </c>
      <c r="C5450" t="s">
        <v>3509</v>
      </c>
      <c r="D5450" s="10">
        <v>6.8</v>
      </c>
    </row>
    <row r="5451" spans="1:4" x14ac:dyDescent="0.25">
      <c r="A5451" t="s">
        <v>374</v>
      </c>
      <c r="B5451" t="s">
        <v>3570</v>
      </c>
      <c r="C5451" t="s">
        <v>449</v>
      </c>
      <c r="D5451" s="10">
        <v>6.8</v>
      </c>
    </row>
    <row r="5452" spans="1:4" x14ac:dyDescent="0.25">
      <c r="A5452" t="s">
        <v>374</v>
      </c>
      <c r="B5452" t="s">
        <v>3570</v>
      </c>
      <c r="C5452" t="s">
        <v>8145</v>
      </c>
      <c r="D5452" s="10">
        <v>6.8</v>
      </c>
    </row>
    <row r="5453" spans="1:4" x14ac:dyDescent="0.25">
      <c r="A5453" t="s">
        <v>374</v>
      </c>
      <c r="B5453" t="s">
        <v>3570</v>
      </c>
      <c r="C5453" t="s">
        <v>3509</v>
      </c>
      <c r="D5453" s="10">
        <v>6.8</v>
      </c>
    </row>
    <row r="5454" spans="1:4" x14ac:dyDescent="0.25">
      <c r="A5454" t="s">
        <v>1835</v>
      </c>
      <c r="B5454" t="s">
        <v>3585</v>
      </c>
      <c r="C5454" t="s">
        <v>2173</v>
      </c>
      <c r="D5454" s="10">
        <v>6.8</v>
      </c>
    </row>
    <row r="5455" spans="1:4" x14ac:dyDescent="0.25">
      <c r="A5455" t="s">
        <v>1835</v>
      </c>
      <c r="B5455" t="s">
        <v>3585</v>
      </c>
      <c r="C5455" t="s">
        <v>4161</v>
      </c>
      <c r="D5455" s="10">
        <v>6.8</v>
      </c>
    </row>
    <row r="5456" spans="1:4" x14ac:dyDescent="0.25">
      <c r="A5456" t="s">
        <v>1835</v>
      </c>
      <c r="B5456" t="s">
        <v>3585</v>
      </c>
      <c r="C5456" t="s">
        <v>3509</v>
      </c>
      <c r="D5456" s="10">
        <v>6.8</v>
      </c>
    </row>
    <row r="5457" spans="1:4" x14ac:dyDescent="0.25">
      <c r="A5457" t="s">
        <v>2651</v>
      </c>
      <c r="B5457" t="s">
        <v>3642</v>
      </c>
      <c r="C5457" t="s">
        <v>317</v>
      </c>
      <c r="D5457" s="10">
        <v>6.8</v>
      </c>
    </row>
    <row r="5458" spans="1:4" x14ac:dyDescent="0.25">
      <c r="A5458" t="s">
        <v>2651</v>
      </c>
      <c r="B5458" t="s">
        <v>3642</v>
      </c>
      <c r="C5458" t="s">
        <v>6133</v>
      </c>
      <c r="D5458" s="10">
        <v>6.8</v>
      </c>
    </row>
    <row r="5459" spans="1:4" x14ac:dyDescent="0.25">
      <c r="A5459" t="s">
        <v>163</v>
      </c>
      <c r="B5459" t="s">
        <v>3691</v>
      </c>
      <c r="C5459" t="s">
        <v>449</v>
      </c>
      <c r="D5459" s="10">
        <v>6.8</v>
      </c>
    </row>
    <row r="5460" spans="1:4" x14ac:dyDescent="0.25">
      <c r="A5460" t="s">
        <v>163</v>
      </c>
      <c r="B5460" t="s">
        <v>3691</v>
      </c>
      <c r="C5460" t="s">
        <v>8145</v>
      </c>
      <c r="D5460" s="10">
        <v>6.8</v>
      </c>
    </row>
    <row r="5461" spans="1:4" x14ac:dyDescent="0.25">
      <c r="A5461" t="s">
        <v>163</v>
      </c>
      <c r="B5461" t="s">
        <v>3691</v>
      </c>
      <c r="C5461" t="s">
        <v>1165</v>
      </c>
      <c r="D5461" s="10">
        <v>6.8</v>
      </c>
    </row>
    <row r="5462" spans="1:4" x14ac:dyDescent="0.25">
      <c r="A5462" t="s">
        <v>163</v>
      </c>
      <c r="B5462" t="s">
        <v>3691</v>
      </c>
      <c r="C5462" t="s">
        <v>3509</v>
      </c>
      <c r="D5462" s="10">
        <v>6.8</v>
      </c>
    </row>
    <row r="5463" spans="1:4" x14ac:dyDescent="0.25">
      <c r="A5463" t="s">
        <v>2018</v>
      </c>
      <c r="B5463" t="s">
        <v>3705</v>
      </c>
      <c r="C5463" t="s">
        <v>449</v>
      </c>
      <c r="D5463" s="10">
        <v>6.8</v>
      </c>
    </row>
    <row r="5464" spans="1:4" x14ac:dyDescent="0.25">
      <c r="A5464" t="s">
        <v>2018</v>
      </c>
      <c r="B5464" t="s">
        <v>3705</v>
      </c>
      <c r="C5464" t="s">
        <v>317</v>
      </c>
      <c r="D5464" s="10">
        <v>6.8</v>
      </c>
    </row>
    <row r="5465" spans="1:4" x14ac:dyDescent="0.25">
      <c r="A5465" t="s">
        <v>2018</v>
      </c>
      <c r="B5465" t="s">
        <v>3705</v>
      </c>
      <c r="C5465" t="s">
        <v>1165</v>
      </c>
      <c r="D5465" s="10">
        <v>6.8</v>
      </c>
    </row>
    <row r="5466" spans="1:4" x14ac:dyDescent="0.25">
      <c r="A5466" t="s">
        <v>2018</v>
      </c>
      <c r="B5466" t="s">
        <v>3705</v>
      </c>
      <c r="C5466" t="s">
        <v>6665</v>
      </c>
      <c r="D5466" s="10">
        <v>6.8</v>
      </c>
    </row>
    <row r="5467" spans="1:4" x14ac:dyDescent="0.25">
      <c r="A5467" t="s">
        <v>2018</v>
      </c>
      <c r="B5467" t="s">
        <v>3705</v>
      </c>
      <c r="C5467" t="s">
        <v>5087</v>
      </c>
      <c r="D5467" s="10">
        <v>6.8</v>
      </c>
    </row>
    <row r="5468" spans="1:4" x14ac:dyDescent="0.25">
      <c r="A5468" t="s">
        <v>2060</v>
      </c>
      <c r="B5468" t="s">
        <v>3712</v>
      </c>
      <c r="C5468" t="s">
        <v>676</v>
      </c>
      <c r="D5468" s="10">
        <v>6.8</v>
      </c>
    </row>
    <row r="5469" spans="1:4" x14ac:dyDescent="0.25">
      <c r="A5469" t="s">
        <v>2060</v>
      </c>
      <c r="B5469" t="s">
        <v>3712</v>
      </c>
      <c r="C5469" t="s">
        <v>8145</v>
      </c>
      <c r="D5469" s="10">
        <v>6.8</v>
      </c>
    </row>
    <row r="5470" spans="1:4" x14ac:dyDescent="0.25">
      <c r="A5470" t="s">
        <v>2060</v>
      </c>
      <c r="B5470" t="s">
        <v>3712</v>
      </c>
      <c r="C5470" t="s">
        <v>1165</v>
      </c>
      <c r="D5470" s="10">
        <v>6.8</v>
      </c>
    </row>
    <row r="5471" spans="1:4" x14ac:dyDescent="0.25">
      <c r="A5471" t="s">
        <v>3716</v>
      </c>
      <c r="B5471" t="s">
        <v>3718</v>
      </c>
      <c r="C5471" t="s">
        <v>8145</v>
      </c>
      <c r="D5471" s="10">
        <v>6.8</v>
      </c>
    </row>
    <row r="5472" spans="1:4" x14ac:dyDescent="0.25">
      <c r="A5472" t="s">
        <v>3716</v>
      </c>
      <c r="B5472" t="s">
        <v>3718</v>
      </c>
      <c r="C5472" t="s">
        <v>1165</v>
      </c>
      <c r="D5472" s="10">
        <v>6.8</v>
      </c>
    </row>
    <row r="5473" spans="1:4" x14ac:dyDescent="0.25">
      <c r="A5473" t="s">
        <v>3716</v>
      </c>
      <c r="B5473" t="s">
        <v>3718</v>
      </c>
      <c r="C5473" t="s">
        <v>5087</v>
      </c>
      <c r="D5473" s="10">
        <v>6.8</v>
      </c>
    </row>
    <row r="5474" spans="1:4" x14ac:dyDescent="0.25">
      <c r="A5474" t="s">
        <v>2790</v>
      </c>
      <c r="B5474" t="s">
        <v>3800</v>
      </c>
      <c r="C5474" t="s">
        <v>676</v>
      </c>
      <c r="D5474" s="10">
        <v>6.8</v>
      </c>
    </row>
    <row r="5475" spans="1:4" x14ac:dyDescent="0.25">
      <c r="A5475" t="s">
        <v>2790</v>
      </c>
      <c r="B5475" t="s">
        <v>3800</v>
      </c>
      <c r="C5475" t="s">
        <v>5888</v>
      </c>
      <c r="D5475" s="10">
        <v>6.8</v>
      </c>
    </row>
    <row r="5476" spans="1:4" x14ac:dyDescent="0.25">
      <c r="A5476" t="s">
        <v>2790</v>
      </c>
      <c r="B5476" t="s">
        <v>3800</v>
      </c>
      <c r="C5476" t="s">
        <v>6665</v>
      </c>
      <c r="D5476" s="10">
        <v>6.8</v>
      </c>
    </row>
    <row r="5477" spans="1:4" x14ac:dyDescent="0.25">
      <c r="A5477" t="s">
        <v>107</v>
      </c>
      <c r="B5477" t="s">
        <v>3801</v>
      </c>
      <c r="C5477" t="s">
        <v>449</v>
      </c>
      <c r="D5477" s="10">
        <v>6.8</v>
      </c>
    </row>
    <row r="5478" spans="1:4" x14ac:dyDescent="0.25">
      <c r="A5478" t="s">
        <v>107</v>
      </c>
      <c r="B5478" t="s">
        <v>3801</v>
      </c>
      <c r="C5478" t="s">
        <v>8145</v>
      </c>
      <c r="D5478" s="10">
        <v>6.8</v>
      </c>
    </row>
    <row r="5479" spans="1:4" x14ac:dyDescent="0.25">
      <c r="A5479" t="s">
        <v>107</v>
      </c>
      <c r="B5479" t="s">
        <v>3801</v>
      </c>
      <c r="C5479" t="s">
        <v>3509</v>
      </c>
      <c r="D5479" s="10">
        <v>6.8</v>
      </c>
    </row>
    <row r="5480" spans="1:4" x14ac:dyDescent="0.25">
      <c r="A5480" t="s">
        <v>1462</v>
      </c>
      <c r="B5480" t="s">
        <v>3905</v>
      </c>
      <c r="C5480" t="s">
        <v>8145</v>
      </c>
      <c r="D5480" s="10">
        <v>6.8</v>
      </c>
    </row>
    <row r="5481" spans="1:4" x14ac:dyDescent="0.25">
      <c r="A5481" t="s">
        <v>1462</v>
      </c>
      <c r="B5481" t="s">
        <v>3905</v>
      </c>
      <c r="C5481" t="s">
        <v>1165</v>
      </c>
      <c r="D5481" s="10">
        <v>6.8</v>
      </c>
    </row>
    <row r="5482" spans="1:4" x14ac:dyDescent="0.25">
      <c r="A5482" t="s">
        <v>1462</v>
      </c>
      <c r="B5482" t="s">
        <v>3905</v>
      </c>
      <c r="C5482" t="s">
        <v>8143</v>
      </c>
      <c r="D5482" s="10">
        <v>6.8</v>
      </c>
    </row>
    <row r="5483" spans="1:4" x14ac:dyDescent="0.25">
      <c r="A5483" t="s">
        <v>1462</v>
      </c>
      <c r="B5483" t="s">
        <v>3905</v>
      </c>
      <c r="C5483" t="s">
        <v>3509</v>
      </c>
      <c r="D5483" s="10">
        <v>6.8</v>
      </c>
    </row>
    <row r="5484" spans="1:4" x14ac:dyDescent="0.25">
      <c r="A5484" t="s">
        <v>1824</v>
      </c>
      <c r="B5484" t="s">
        <v>3990</v>
      </c>
      <c r="C5484" t="s">
        <v>428</v>
      </c>
      <c r="D5484" s="10">
        <v>6.8</v>
      </c>
    </row>
    <row r="5485" spans="1:4" x14ac:dyDescent="0.25">
      <c r="A5485" t="s">
        <v>1824</v>
      </c>
      <c r="B5485" t="s">
        <v>3990</v>
      </c>
      <c r="C5485" t="s">
        <v>2173</v>
      </c>
      <c r="D5485" s="10">
        <v>6.8</v>
      </c>
    </row>
    <row r="5486" spans="1:4" x14ac:dyDescent="0.25">
      <c r="A5486" t="s">
        <v>1064</v>
      </c>
      <c r="B5486" t="s">
        <v>4002</v>
      </c>
      <c r="C5486" t="s">
        <v>317</v>
      </c>
      <c r="D5486" s="10">
        <v>6.8</v>
      </c>
    </row>
    <row r="5487" spans="1:4" x14ac:dyDescent="0.25">
      <c r="A5487" t="s">
        <v>1064</v>
      </c>
      <c r="B5487" t="s">
        <v>4002</v>
      </c>
      <c r="C5487" t="s">
        <v>428</v>
      </c>
      <c r="D5487" s="10">
        <v>6.8</v>
      </c>
    </row>
    <row r="5488" spans="1:4" x14ac:dyDescent="0.25">
      <c r="A5488" t="s">
        <v>1064</v>
      </c>
      <c r="B5488" t="s">
        <v>4002</v>
      </c>
      <c r="C5488" t="s">
        <v>8143</v>
      </c>
      <c r="D5488" s="10">
        <v>6.8</v>
      </c>
    </row>
    <row r="5489" spans="1:4" x14ac:dyDescent="0.25">
      <c r="A5489" t="s">
        <v>1064</v>
      </c>
      <c r="B5489" t="s">
        <v>4002</v>
      </c>
      <c r="C5489" t="s">
        <v>3509</v>
      </c>
      <c r="D5489" s="10">
        <v>6.8</v>
      </c>
    </row>
    <row r="5490" spans="1:4" x14ac:dyDescent="0.25">
      <c r="A5490" t="s">
        <v>96</v>
      </c>
      <c r="B5490" t="s">
        <v>97</v>
      </c>
      <c r="C5490" t="s">
        <v>449</v>
      </c>
      <c r="D5490" s="10">
        <v>6.8</v>
      </c>
    </row>
    <row r="5491" spans="1:4" x14ac:dyDescent="0.25">
      <c r="A5491" t="s">
        <v>96</v>
      </c>
      <c r="B5491" t="s">
        <v>97</v>
      </c>
      <c r="C5491" t="s">
        <v>317</v>
      </c>
      <c r="D5491" s="10">
        <v>6.8</v>
      </c>
    </row>
    <row r="5492" spans="1:4" x14ac:dyDescent="0.25">
      <c r="A5492" t="s">
        <v>96</v>
      </c>
      <c r="B5492" t="s">
        <v>97</v>
      </c>
      <c r="C5492" t="s">
        <v>4161</v>
      </c>
      <c r="D5492" s="10">
        <v>6.8</v>
      </c>
    </row>
    <row r="5493" spans="1:4" x14ac:dyDescent="0.25">
      <c r="A5493" t="s">
        <v>4133</v>
      </c>
      <c r="B5493" t="s">
        <v>4134</v>
      </c>
      <c r="C5493" t="s">
        <v>449</v>
      </c>
      <c r="D5493" s="10">
        <v>6.8</v>
      </c>
    </row>
    <row r="5494" spans="1:4" x14ac:dyDescent="0.25">
      <c r="A5494" t="s">
        <v>4133</v>
      </c>
      <c r="B5494" t="s">
        <v>4134</v>
      </c>
      <c r="C5494" t="s">
        <v>317</v>
      </c>
      <c r="D5494" s="10">
        <v>6.8</v>
      </c>
    </row>
    <row r="5495" spans="1:4" x14ac:dyDescent="0.25">
      <c r="A5495" t="s">
        <v>4133</v>
      </c>
      <c r="B5495" t="s">
        <v>4134</v>
      </c>
      <c r="C5495" t="s">
        <v>1165</v>
      </c>
      <c r="D5495" s="10">
        <v>6.8</v>
      </c>
    </row>
    <row r="5496" spans="1:4" x14ac:dyDescent="0.25">
      <c r="A5496" t="s">
        <v>4133</v>
      </c>
      <c r="B5496" t="s">
        <v>4134</v>
      </c>
      <c r="C5496" t="s">
        <v>7682</v>
      </c>
      <c r="D5496" s="10">
        <v>6.8</v>
      </c>
    </row>
    <row r="5497" spans="1:4" x14ac:dyDescent="0.25">
      <c r="A5497" t="s">
        <v>4133</v>
      </c>
      <c r="B5497" t="s">
        <v>4134</v>
      </c>
      <c r="C5497" t="s">
        <v>8146</v>
      </c>
      <c r="D5497" s="10">
        <v>6.8</v>
      </c>
    </row>
    <row r="5498" spans="1:4" x14ac:dyDescent="0.25">
      <c r="A5498" t="s">
        <v>4165</v>
      </c>
      <c r="B5498" t="s">
        <v>4166</v>
      </c>
      <c r="C5498" t="s">
        <v>676</v>
      </c>
      <c r="D5498" s="10">
        <v>6.8</v>
      </c>
    </row>
    <row r="5499" spans="1:4" x14ac:dyDescent="0.25">
      <c r="A5499" t="s">
        <v>4165</v>
      </c>
      <c r="B5499" t="s">
        <v>4166</v>
      </c>
      <c r="C5499" t="s">
        <v>1165</v>
      </c>
      <c r="D5499" s="10">
        <v>6.8</v>
      </c>
    </row>
    <row r="5500" spans="1:4" x14ac:dyDescent="0.25">
      <c r="A5500" t="s">
        <v>4165</v>
      </c>
      <c r="B5500" t="s">
        <v>4166</v>
      </c>
      <c r="C5500" t="s">
        <v>6133</v>
      </c>
      <c r="D5500" s="10">
        <v>6.8</v>
      </c>
    </row>
    <row r="5501" spans="1:4" x14ac:dyDescent="0.25">
      <c r="A5501" t="s">
        <v>4165</v>
      </c>
      <c r="B5501" t="s">
        <v>4166</v>
      </c>
      <c r="C5501" t="s">
        <v>6665</v>
      </c>
      <c r="D5501" s="10">
        <v>6.8</v>
      </c>
    </row>
    <row r="5502" spans="1:4" x14ac:dyDescent="0.25">
      <c r="A5502" t="s">
        <v>4235</v>
      </c>
      <c r="B5502" t="s">
        <v>4236</v>
      </c>
      <c r="C5502" t="s">
        <v>676</v>
      </c>
      <c r="D5502" s="10">
        <v>6.8</v>
      </c>
    </row>
    <row r="5503" spans="1:4" x14ac:dyDescent="0.25">
      <c r="A5503" t="s">
        <v>4235</v>
      </c>
      <c r="B5503" t="s">
        <v>4236</v>
      </c>
      <c r="C5503" t="s">
        <v>4056</v>
      </c>
      <c r="D5503" s="10">
        <v>6.8</v>
      </c>
    </row>
    <row r="5504" spans="1:4" x14ac:dyDescent="0.25">
      <c r="A5504" t="s">
        <v>4281</v>
      </c>
      <c r="B5504" t="s">
        <v>4282</v>
      </c>
      <c r="C5504" t="s">
        <v>1165</v>
      </c>
      <c r="D5504" s="10">
        <v>6.8</v>
      </c>
    </row>
    <row r="5505" spans="1:4" x14ac:dyDescent="0.25">
      <c r="A5505" t="s">
        <v>4281</v>
      </c>
      <c r="B5505" t="s">
        <v>4282</v>
      </c>
      <c r="C5505" t="s">
        <v>6665</v>
      </c>
      <c r="D5505" s="10">
        <v>6.8</v>
      </c>
    </row>
    <row r="5506" spans="1:4" x14ac:dyDescent="0.25">
      <c r="A5506" t="s">
        <v>4326</v>
      </c>
      <c r="B5506" t="s">
        <v>4327</v>
      </c>
      <c r="C5506" t="s">
        <v>676</v>
      </c>
      <c r="D5506" s="10">
        <v>6.8</v>
      </c>
    </row>
    <row r="5507" spans="1:4" x14ac:dyDescent="0.25">
      <c r="A5507" t="s">
        <v>4326</v>
      </c>
      <c r="B5507" t="s">
        <v>4327</v>
      </c>
      <c r="C5507" t="s">
        <v>1165</v>
      </c>
      <c r="D5507" s="10">
        <v>6.8</v>
      </c>
    </row>
    <row r="5508" spans="1:4" x14ac:dyDescent="0.25">
      <c r="A5508" t="s">
        <v>4326</v>
      </c>
      <c r="B5508" t="s">
        <v>4327</v>
      </c>
      <c r="C5508" t="s">
        <v>6665</v>
      </c>
      <c r="D5508" s="10">
        <v>6.8</v>
      </c>
    </row>
    <row r="5509" spans="1:4" x14ac:dyDescent="0.25">
      <c r="A5509" t="s">
        <v>3656</v>
      </c>
      <c r="B5509" t="s">
        <v>4389</v>
      </c>
      <c r="C5509" t="s">
        <v>8145</v>
      </c>
      <c r="D5509" s="10">
        <v>6.8</v>
      </c>
    </row>
    <row r="5510" spans="1:4" x14ac:dyDescent="0.25">
      <c r="A5510" t="s">
        <v>3656</v>
      </c>
      <c r="B5510" t="s">
        <v>4389</v>
      </c>
      <c r="C5510" t="s">
        <v>1165</v>
      </c>
      <c r="D5510" s="10">
        <v>6.8</v>
      </c>
    </row>
    <row r="5511" spans="1:4" x14ac:dyDescent="0.25">
      <c r="A5511" t="s">
        <v>3656</v>
      </c>
      <c r="B5511" t="s">
        <v>4389</v>
      </c>
      <c r="C5511" t="s">
        <v>3509</v>
      </c>
      <c r="D5511" s="10">
        <v>6.8</v>
      </c>
    </row>
    <row r="5512" spans="1:4" x14ac:dyDescent="0.25">
      <c r="A5512" t="s">
        <v>1760</v>
      </c>
      <c r="B5512" t="s">
        <v>4477</v>
      </c>
      <c r="C5512" t="s">
        <v>8145</v>
      </c>
      <c r="D5512" s="10">
        <v>6.8</v>
      </c>
    </row>
    <row r="5513" spans="1:4" x14ac:dyDescent="0.25">
      <c r="A5513" t="s">
        <v>1760</v>
      </c>
      <c r="B5513" t="s">
        <v>4477</v>
      </c>
      <c r="C5513" t="s">
        <v>1165</v>
      </c>
      <c r="D5513" s="10">
        <v>6.8</v>
      </c>
    </row>
    <row r="5514" spans="1:4" x14ac:dyDescent="0.25">
      <c r="A5514" t="s">
        <v>116</v>
      </c>
      <c r="B5514" t="s">
        <v>4521</v>
      </c>
      <c r="C5514" t="s">
        <v>1165</v>
      </c>
      <c r="D5514" s="10">
        <v>6.8</v>
      </c>
    </row>
    <row r="5515" spans="1:4" x14ac:dyDescent="0.25">
      <c r="A5515" t="s">
        <v>116</v>
      </c>
      <c r="B5515" t="s">
        <v>4521</v>
      </c>
      <c r="C5515" t="s">
        <v>6665</v>
      </c>
      <c r="D5515" s="10">
        <v>6.8</v>
      </c>
    </row>
    <row r="5516" spans="1:4" x14ac:dyDescent="0.25">
      <c r="A5516" t="s">
        <v>3821</v>
      </c>
      <c r="B5516" t="s">
        <v>4593</v>
      </c>
      <c r="C5516" t="s">
        <v>4512</v>
      </c>
      <c r="D5516" s="10">
        <v>6.8</v>
      </c>
    </row>
    <row r="5517" spans="1:4" x14ac:dyDescent="0.25">
      <c r="A5517" t="s">
        <v>3821</v>
      </c>
      <c r="B5517" t="s">
        <v>4593</v>
      </c>
      <c r="C5517" t="s">
        <v>1165</v>
      </c>
      <c r="D5517" s="10">
        <v>6.8</v>
      </c>
    </row>
    <row r="5518" spans="1:4" x14ac:dyDescent="0.25">
      <c r="A5518" t="s">
        <v>3821</v>
      </c>
      <c r="B5518" t="s">
        <v>4593</v>
      </c>
      <c r="C5518" t="s">
        <v>7682</v>
      </c>
      <c r="D5518" s="10">
        <v>6.8</v>
      </c>
    </row>
    <row r="5519" spans="1:4" x14ac:dyDescent="0.25">
      <c r="A5519" t="s">
        <v>3758</v>
      </c>
      <c r="B5519" t="s">
        <v>4607</v>
      </c>
      <c r="C5519" t="s">
        <v>676</v>
      </c>
      <c r="D5519" s="10">
        <v>6.8</v>
      </c>
    </row>
    <row r="5520" spans="1:4" x14ac:dyDescent="0.25">
      <c r="A5520" t="s">
        <v>3758</v>
      </c>
      <c r="B5520" t="s">
        <v>4607</v>
      </c>
      <c r="C5520" t="s">
        <v>6665</v>
      </c>
      <c r="D5520" s="10">
        <v>6.8</v>
      </c>
    </row>
    <row r="5521" spans="1:4" x14ac:dyDescent="0.25">
      <c r="A5521" t="s">
        <v>3328</v>
      </c>
      <c r="B5521" t="s">
        <v>4625</v>
      </c>
      <c r="C5521" t="s">
        <v>1165</v>
      </c>
      <c r="D5521" s="10">
        <v>6.8</v>
      </c>
    </row>
    <row r="5522" spans="1:4" x14ac:dyDescent="0.25">
      <c r="A5522" t="s">
        <v>4628</v>
      </c>
      <c r="B5522" t="s">
        <v>4629</v>
      </c>
      <c r="C5522" t="s">
        <v>449</v>
      </c>
      <c r="D5522" s="10">
        <v>6.8</v>
      </c>
    </row>
    <row r="5523" spans="1:4" x14ac:dyDescent="0.25">
      <c r="A5523" t="s">
        <v>4628</v>
      </c>
      <c r="B5523" t="s">
        <v>4629</v>
      </c>
      <c r="C5523" t="s">
        <v>8145</v>
      </c>
      <c r="D5523" s="10">
        <v>6.8</v>
      </c>
    </row>
    <row r="5524" spans="1:4" x14ac:dyDescent="0.25">
      <c r="A5524" t="s">
        <v>4628</v>
      </c>
      <c r="B5524" t="s">
        <v>4629</v>
      </c>
      <c r="C5524" t="s">
        <v>1165</v>
      </c>
      <c r="D5524" s="10">
        <v>6.8</v>
      </c>
    </row>
    <row r="5525" spans="1:4" x14ac:dyDescent="0.25">
      <c r="A5525" t="s">
        <v>4628</v>
      </c>
      <c r="B5525" t="s">
        <v>4629</v>
      </c>
      <c r="C5525" t="s">
        <v>3509</v>
      </c>
      <c r="D5525" s="10">
        <v>6.8</v>
      </c>
    </row>
    <row r="5526" spans="1:4" x14ac:dyDescent="0.25">
      <c r="A5526" t="s">
        <v>4628</v>
      </c>
      <c r="B5526" t="s">
        <v>4629</v>
      </c>
      <c r="C5526" t="s">
        <v>5087</v>
      </c>
      <c r="D5526" s="10">
        <v>6.8</v>
      </c>
    </row>
    <row r="5527" spans="1:4" x14ac:dyDescent="0.25">
      <c r="A5527" t="s">
        <v>1747</v>
      </c>
      <c r="B5527" t="s">
        <v>4638</v>
      </c>
      <c r="C5527" t="s">
        <v>1165</v>
      </c>
      <c r="D5527" s="10">
        <v>6.8</v>
      </c>
    </row>
    <row r="5528" spans="1:4" x14ac:dyDescent="0.25">
      <c r="A5528" t="s">
        <v>1747</v>
      </c>
      <c r="B5528" t="s">
        <v>4638</v>
      </c>
      <c r="C5528" t="s">
        <v>2173</v>
      </c>
      <c r="D5528" s="10">
        <v>6.8</v>
      </c>
    </row>
    <row r="5529" spans="1:4" x14ac:dyDescent="0.25">
      <c r="A5529" t="s">
        <v>1747</v>
      </c>
      <c r="B5529" t="s">
        <v>4638</v>
      </c>
      <c r="C5529" t="s">
        <v>3509</v>
      </c>
      <c r="D5529" s="10">
        <v>6.8</v>
      </c>
    </row>
    <row r="5530" spans="1:4" x14ac:dyDescent="0.25">
      <c r="A5530" t="s">
        <v>1486</v>
      </c>
      <c r="B5530" t="s">
        <v>4688</v>
      </c>
      <c r="C5530" t="s">
        <v>1165</v>
      </c>
      <c r="D5530" s="10">
        <v>6.8</v>
      </c>
    </row>
    <row r="5531" spans="1:4" x14ac:dyDescent="0.25">
      <c r="A5531" t="s">
        <v>1486</v>
      </c>
      <c r="B5531" t="s">
        <v>4688</v>
      </c>
      <c r="C5531" t="s">
        <v>8144</v>
      </c>
      <c r="D5531" s="10">
        <v>6.8</v>
      </c>
    </row>
    <row r="5532" spans="1:4" x14ac:dyDescent="0.25">
      <c r="A5532" t="s">
        <v>4708</v>
      </c>
      <c r="B5532" t="s">
        <v>4709</v>
      </c>
      <c r="C5532" t="s">
        <v>449</v>
      </c>
      <c r="D5532" s="10">
        <v>6.8</v>
      </c>
    </row>
    <row r="5533" spans="1:4" x14ac:dyDescent="0.25">
      <c r="A5533" t="s">
        <v>4708</v>
      </c>
      <c r="B5533" t="s">
        <v>4709</v>
      </c>
      <c r="C5533" t="s">
        <v>1165</v>
      </c>
      <c r="D5533" s="10">
        <v>6.8</v>
      </c>
    </row>
    <row r="5534" spans="1:4" x14ac:dyDescent="0.25">
      <c r="A5534" t="s">
        <v>4708</v>
      </c>
      <c r="B5534" t="s">
        <v>4709</v>
      </c>
      <c r="C5534" t="s">
        <v>7682</v>
      </c>
      <c r="D5534" s="10">
        <v>6.8</v>
      </c>
    </row>
    <row r="5535" spans="1:4" x14ac:dyDescent="0.25">
      <c r="A5535" t="s">
        <v>4708</v>
      </c>
      <c r="B5535" t="s">
        <v>4709</v>
      </c>
      <c r="C5535" t="s">
        <v>8146</v>
      </c>
      <c r="D5535" s="10">
        <v>6.8</v>
      </c>
    </row>
    <row r="5536" spans="1:4" x14ac:dyDescent="0.25">
      <c r="A5536" t="s">
        <v>4766</v>
      </c>
      <c r="B5536" t="s">
        <v>4768</v>
      </c>
      <c r="C5536" t="s">
        <v>317</v>
      </c>
      <c r="D5536" s="10">
        <v>6.8</v>
      </c>
    </row>
    <row r="5537" spans="1:4" x14ac:dyDescent="0.25">
      <c r="A5537" t="s">
        <v>4766</v>
      </c>
      <c r="B5537" t="s">
        <v>4768</v>
      </c>
      <c r="C5537" t="s">
        <v>3894</v>
      </c>
      <c r="D5537" s="10">
        <v>6.8</v>
      </c>
    </row>
    <row r="5538" spans="1:4" x14ac:dyDescent="0.25">
      <c r="A5538" t="s">
        <v>4766</v>
      </c>
      <c r="B5538" t="s">
        <v>4768</v>
      </c>
      <c r="C5538" t="s">
        <v>676</v>
      </c>
      <c r="D5538" s="10">
        <v>6.8</v>
      </c>
    </row>
    <row r="5539" spans="1:4" x14ac:dyDescent="0.25">
      <c r="A5539" t="s">
        <v>4766</v>
      </c>
      <c r="B5539" t="s">
        <v>4768</v>
      </c>
      <c r="C5539" t="s">
        <v>8145</v>
      </c>
      <c r="D5539" s="10">
        <v>6.8</v>
      </c>
    </row>
    <row r="5540" spans="1:4" x14ac:dyDescent="0.25">
      <c r="A5540" t="s">
        <v>4462</v>
      </c>
      <c r="B5540" t="s">
        <v>4781</v>
      </c>
      <c r="C5540" t="s">
        <v>1165</v>
      </c>
      <c r="D5540" s="10">
        <v>6.8</v>
      </c>
    </row>
    <row r="5541" spans="1:4" x14ac:dyDescent="0.25">
      <c r="A5541" t="s">
        <v>4462</v>
      </c>
      <c r="B5541" t="s">
        <v>4781</v>
      </c>
      <c r="C5541" t="s">
        <v>3509</v>
      </c>
      <c r="D5541" s="10">
        <v>6.8</v>
      </c>
    </row>
    <row r="5542" spans="1:4" x14ac:dyDescent="0.25">
      <c r="A5542" t="s">
        <v>4861</v>
      </c>
      <c r="B5542" t="s">
        <v>4862</v>
      </c>
      <c r="C5542" t="s">
        <v>1165</v>
      </c>
      <c r="D5542" s="10">
        <v>6.8</v>
      </c>
    </row>
    <row r="5543" spans="1:4" x14ac:dyDescent="0.25">
      <c r="A5543" t="s">
        <v>4861</v>
      </c>
      <c r="B5543" t="s">
        <v>4862</v>
      </c>
      <c r="C5543" t="s">
        <v>3509</v>
      </c>
      <c r="D5543" s="10">
        <v>6.8</v>
      </c>
    </row>
    <row r="5544" spans="1:4" x14ac:dyDescent="0.25">
      <c r="A5544" t="s">
        <v>1717</v>
      </c>
      <c r="B5544" t="s">
        <v>4868</v>
      </c>
      <c r="C5544" t="s">
        <v>1165</v>
      </c>
      <c r="D5544" s="10">
        <v>6.8</v>
      </c>
    </row>
    <row r="5545" spans="1:4" x14ac:dyDescent="0.25">
      <c r="A5545" t="s">
        <v>1717</v>
      </c>
      <c r="B5545" t="s">
        <v>4868</v>
      </c>
      <c r="C5545" t="s">
        <v>8143</v>
      </c>
      <c r="D5545" s="10">
        <v>6.8</v>
      </c>
    </row>
    <row r="5546" spans="1:4" x14ac:dyDescent="0.25">
      <c r="A5546" t="s">
        <v>1717</v>
      </c>
      <c r="B5546" t="s">
        <v>4868</v>
      </c>
      <c r="C5546" t="s">
        <v>6665</v>
      </c>
      <c r="D5546" s="10">
        <v>6.8</v>
      </c>
    </row>
    <row r="5547" spans="1:4" x14ac:dyDescent="0.25">
      <c r="A5547" t="s">
        <v>2893</v>
      </c>
      <c r="B5547" t="s">
        <v>4884</v>
      </c>
      <c r="C5547" t="s">
        <v>8143</v>
      </c>
      <c r="D5547" s="10">
        <v>6.8</v>
      </c>
    </row>
    <row r="5548" spans="1:4" x14ac:dyDescent="0.25">
      <c r="A5548" t="s">
        <v>2893</v>
      </c>
      <c r="B5548" t="s">
        <v>4884</v>
      </c>
      <c r="C5548" t="s">
        <v>6665</v>
      </c>
      <c r="D5548" s="10">
        <v>6.8</v>
      </c>
    </row>
    <row r="5549" spans="1:4" x14ac:dyDescent="0.25">
      <c r="A5549" t="s">
        <v>2893</v>
      </c>
      <c r="B5549" t="s">
        <v>4884</v>
      </c>
      <c r="C5549" t="s">
        <v>4161</v>
      </c>
      <c r="D5549" s="10">
        <v>6.8</v>
      </c>
    </row>
    <row r="5550" spans="1:4" x14ac:dyDescent="0.25">
      <c r="A5550" t="s">
        <v>2893</v>
      </c>
      <c r="B5550" t="s">
        <v>4884</v>
      </c>
      <c r="C5550" t="s">
        <v>3509</v>
      </c>
      <c r="D5550" s="10">
        <v>6.8</v>
      </c>
    </row>
    <row r="5551" spans="1:4" x14ac:dyDescent="0.25">
      <c r="A5551" t="s">
        <v>4921</v>
      </c>
      <c r="B5551" t="s">
        <v>4923</v>
      </c>
      <c r="C5551" t="s">
        <v>1165</v>
      </c>
      <c r="D5551" s="10">
        <v>6.8</v>
      </c>
    </row>
    <row r="5552" spans="1:4" x14ac:dyDescent="0.25">
      <c r="A5552" t="s">
        <v>4921</v>
      </c>
      <c r="B5552" t="s">
        <v>4923</v>
      </c>
      <c r="C5552" t="s">
        <v>428</v>
      </c>
      <c r="D5552" s="10">
        <v>6.8</v>
      </c>
    </row>
    <row r="5553" spans="1:4" x14ac:dyDescent="0.25">
      <c r="A5553" t="s">
        <v>4921</v>
      </c>
      <c r="B5553" t="s">
        <v>4923</v>
      </c>
      <c r="C5553" t="s">
        <v>4056</v>
      </c>
      <c r="D5553" s="10">
        <v>6.8</v>
      </c>
    </row>
    <row r="5554" spans="1:4" x14ac:dyDescent="0.25">
      <c r="A5554" t="s">
        <v>4921</v>
      </c>
      <c r="B5554" t="s">
        <v>4923</v>
      </c>
      <c r="C5554" t="s">
        <v>6665</v>
      </c>
      <c r="D5554" s="10">
        <v>6.8</v>
      </c>
    </row>
    <row r="5555" spans="1:4" x14ac:dyDescent="0.25">
      <c r="A5555" t="s">
        <v>4947</v>
      </c>
      <c r="B5555" t="s">
        <v>4948</v>
      </c>
      <c r="C5555" t="s">
        <v>676</v>
      </c>
      <c r="D5555" s="10">
        <v>6.8</v>
      </c>
    </row>
    <row r="5556" spans="1:4" x14ac:dyDescent="0.25">
      <c r="A5556" t="s">
        <v>4947</v>
      </c>
      <c r="B5556" t="s">
        <v>4948</v>
      </c>
      <c r="C5556" t="s">
        <v>1165</v>
      </c>
      <c r="D5556" s="10">
        <v>6.8</v>
      </c>
    </row>
    <row r="5557" spans="1:4" x14ac:dyDescent="0.25">
      <c r="A5557" t="s">
        <v>4973</v>
      </c>
      <c r="B5557" t="s">
        <v>4974</v>
      </c>
      <c r="C5557" t="s">
        <v>4512</v>
      </c>
      <c r="D5557" s="10">
        <v>6.8</v>
      </c>
    </row>
    <row r="5558" spans="1:4" x14ac:dyDescent="0.25">
      <c r="A5558" t="s">
        <v>4973</v>
      </c>
      <c r="B5558" t="s">
        <v>4974</v>
      </c>
      <c r="C5558" t="s">
        <v>1165</v>
      </c>
      <c r="D5558" s="10">
        <v>6.8</v>
      </c>
    </row>
    <row r="5559" spans="1:4" x14ac:dyDescent="0.25">
      <c r="A5559" t="s">
        <v>4973</v>
      </c>
      <c r="B5559" t="s">
        <v>4974</v>
      </c>
      <c r="C5559" t="s">
        <v>4056</v>
      </c>
      <c r="D5559" s="10">
        <v>6.8</v>
      </c>
    </row>
    <row r="5560" spans="1:4" x14ac:dyDescent="0.25">
      <c r="A5560" t="s">
        <v>3942</v>
      </c>
      <c r="B5560" t="s">
        <v>5070</v>
      </c>
      <c r="C5560" t="s">
        <v>676</v>
      </c>
      <c r="D5560" s="10">
        <v>6.8</v>
      </c>
    </row>
    <row r="5561" spans="1:4" x14ac:dyDescent="0.25">
      <c r="A5561" t="s">
        <v>3942</v>
      </c>
      <c r="B5561" t="s">
        <v>5070</v>
      </c>
      <c r="C5561" t="s">
        <v>1165</v>
      </c>
      <c r="D5561" s="10">
        <v>6.8</v>
      </c>
    </row>
    <row r="5562" spans="1:4" x14ac:dyDescent="0.25">
      <c r="A5562" t="s">
        <v>3942</v>
      </c>
      <c r="B5562" t="s">
        <v>5070</v>
      </c>
      <c r="C5562" t="s">
        <v>4056</v>
      </c>
      <c r="D5562" s="10">
        <v>6.8</v>
      </c>
    </row>
    <row r="5563" spans="1:4" x14ac:dyDescent="0.25">
      <c r="A5563" t="s">
        <v>2325</v>
      </c>
      <c r="B5563" t="s">
        <v>5100</v>
      </c>
      <c r="C5563" t="s">
        <v>676</v>
      </c>
      <c r="D5563" s="10">
        <v>6.8</v>
      </c>
    </row>
    <row r="5564" spans="1:4" x14ac:dyDescent="0.25">
      <c r="A5564" t="s">
        <v>2325</v>
      </c>
      <c r="B5564" t="s">
        <v>5100</v>
      </c>
      <c r="C5564" t="s">
        <v>8145</v>
      </c>
      <c r="D5564" s="10">
        <v>6.8</v>
      </c>
    </row>
    <row r="5565" spans="1:4" x14ac:dyDescent="0.25">
      <c r="A5565" t="s">
        <v>2325</v>
      </c>
      <c r="B5565" t="s">
        <v>5100</v>
      </c>
      <c r="C5565" t="s">
        <v>1165</v>
      </c>
      <c r="D5565" s="10">
        <v>6.8</v>
      </c>
    </row>
    <row r="5566" spans="1:4" x14ac:dyDescent="0.25">
      <c r="A5566" t="s">
        <v>2325</v>
      </c>
      <c r="B5566" t="s">
        <v>5100</v>
      </c>
      <c r="C5566" t="s">
        <v>3509</v>
      </c>
      <c r="D5566" s="10">
        <v>6.8</v>
      </c>
    </row>
    <row r="5567" spans="1:4" x14ac:dyDescent="0.25">
      <c r="A5567" t="s">
        <v>773</v>
      </c>
      <c r="B5567" t="s">
        <v>5116</v>
      </c>
      <c r="C5567" t="s">
        <v>8143</v>
      </c>
      <c r="D5567" s="10">
        <v>6.8</v>
      </c>
    </row>
    <row r="5568" spans="1:4" x14ac:dyDescent="0.25">
      <c r="A5568" t="s">
        <v>773</v>
      </c>
      <c r="B5568" t="s">
        <v>5116</v>
      </c>
      <c r="C5568" t="s">
        <v>3509</v>
      </c>
      <c r="D5568" s="10">
        <v>6.8</v>
      </c>
    </row>
    <row r="5569" spans="1:4" x14ac:dyDescent="0.25">
      <c r="A5569" t="s">
        <v>1835</v>
      </c>
      <c r="B5569" t="s">
        <v>5176</v>
      </c>
      <c r="C5569" t="s">
        <v>1165</v>
      </c>
      <c r="D5569" s="10">
        <v>6.8</v>
      </c>
    </row>
    <row r="5570" spans="1:4" x14ac:dyDescent="0.25">
      <c r="A5570" t="s">
        <v>1835</v>
      </c>
      <c r="B5570" t="s">
        <v>5176</v>
      </c>
      <c r="C5570" t="s">
        <v>8143</v>
      </c>
      <c r="D5570" s="10">
        <v>6.8</v>
      </c>
    </row>
    <row r="5571" spans="1:4" x14ac:dyDescent="0.25">
      <c r="A5571" t="s">
        <v>1835</v>
      </c>
      <c r="B5571" t="s">
        <v>5176</v>
      </c>
      <c r="C5571" t="s">
        <v>3509</v>
      </c>
      <c r="D5571" s="10">
        <v>6.8</v>
      </c>
    </row>
    <row r="5572" spans="1:4" x14ac:dyDescent="0.25">
      <c r="A5572" t="s">
        <v>5203</v>
      </c>
      <c r="B5572" t="s">
        <v>5204</v>
      </c>
      <c r="C5572" t="s">
        <v>1165</v>
      </c>
      <c r="D5572" s="10">
        <v>6.8</v>
      </c>
    </row>
    <row r="5573" spans="1:4" x14ac:dyDescent="0.25">
      <c r="A5573" t="s">
        <v>5203</v>
      </c>
      <c r="B5573" t="s">
        <v>5204</v>
      </c>
      <c r="C5573" t="s">
        <v>6665</v>
      </c>
      <c r="D5573" s="10">
        <v>6.8</v>
      </c>
    </row>
    <row r="5574" spans="1:4" x14ac:dyDescent="0.25">
      <c r="A5574" t="s">
        <v>2220</v>
      </c>
      <c r="B5574" t="s">
        <v>5270</v>
      </c>
      <c r="C5574" t="s">
        <v>676</v>
      </c>
      <c r="D5574" s="10">
        <v>6.8</v>
      </c>
    </row>
    <row r="5575" spans="1:4" x14ac:dyDescent="0.25">
      <c r="A5575" t="s">
        <v>2220</v>
      </c>
      <c r="B5575" t="s">
        <v>5270</v>
      </c>
      <c r="C5575" t="s">
        <v>1165</v>
      </c>
      <c r="D5575" s="10">
        <v>6.8</v>
      </c>
    </row>
    <row r="5576" spans="1:4" x14ac:dyDescent="0.25">
      <c r="A5576" t="s">
        <v>2220</v>
      </c>
      <c r="B5576" t="s">
        <v>5270</v>
      </c>
      <c r="C5576" t="s">
        <v>6665</v>
      </c>
      <c r="D5576" s="10">
        <v>6.8</v>
      </c>
    </row>
    <row r="5577" spans="1:4" x14ac:dyDescent="0.25">
      <c r="A5577" t="s">
        <v>1050</v>
      </c>
      <c r="B5577" t="s">
        <v>5313</v>
      </c>
      <c r="C5577" t="s">
        <v>449</v>
      </c>
      <c r="D5577" s="10">
        <v>6.8</v>
      </c>
    </row>
    <row r="5578" spans="1:4" x14ac:dyDescent="0.25">
      <c r="A5578" t="s">
        <v>1050</v>
      </c>
      <c r="B5578" t="s">
        <v>5313</v>
      </c>
      <c r="C5578" t="s">
        <v>8145</v>
      </c>
      <c r="D5578" s="10">
        <v>6.8</v>
      </c>
    </row>
    <row r="5579" spans="1:4" x14ac:dyDescent="0.25">
      <c r="A5579" t="s">
        <v>1050</v>
      </c>
      <c r="B5579" t="s">
        <v>5313</v>
      </c>
      <c r="C5579" t="s">
        <v>1165</v>
      </c>
      <c r="D5579" s="10">
        <v>6.8</v>
      </c>
    </row>
    <row r="5580" spans="1:4" x14ac:dyDescent="0.25">
      <c r="A5580" t="s">
        <v>1050</v>
      </c>
      <c r="B5580" t="s">
        <v>5313</v>
      </c>
      <c r="C5580" t="s">
        <v>6665</v>
      </c>
      <c r="D5580" s="10">
        <v>6.8</v>
      </c>
    </row>
    <row r="5581" spans="1:4" x14ac:dyDescent="0.25">
      <c r="A5581" t="s">
        <v>1050</v>
      </c>
      <c r="B5581" t="s">
        <v>5313</v>
      </c>
      <c r="C5581" t="s">
        <v>3509</v>
      </c>
      <c r="D5581" s="10">
        <v>6.8</v>
      </c>
    </row>
    <row r="5582" spans="1:4" x14ac:dyDescent="0.25">
      <c r="A5582" t="s">
        <v>5452</v>
      </c>
      <c r="B5582" t="s">
        <v>5453</v>
      </c>
      <c r="C5582" t="s">
        <v>449</v>
      </c>
      <c r="D5582" s="10">
        <v>6.8</v>
      </c>
    </row>
    <row r="5583" spans="1:4" x14ac:dyDescent="0.25">
      <c r="A5583" t="s">
        <v>5452</v>
      </c>
      <c r="B5583" t="s">
        <v>5453</v>
      </c>
      <c r="C5583" t="s">
        <v>317</v>
      </c>
      <c r="D5583" s="10">
        <v>6.8</v>
      </c>
    </row>
    <row r="5584" spans="1:4" x14ac:dyDescent="0.25">
      <c r="A5584" t="s">
        <v>5452</v>
      </c>
      <c r="B5584" t="s">
        <v>5453</v>
      </c>
      <c r="C5584" t="s">
        <v>3509</v>
      </c>
      <c r="D5584" s="10">
        <v>6.8</v>
      </c>
    </row>
    <row r="5585" spans="1:4" x14ac:dyDescent="0.25">
      <c r="A5585" t="s">
        <v>5494</v>
      </c>
      <c r="B5585" t="s">
        <v>5495</v>
      </c>
      <c r="C5585" t="s">
        <v>4512</v>
      </c>
      <c r="D5585" s="10">
        <v>6.8</v>
      </c>
    </row>
    <row r="5586" spans="1:4" x14ac:dyDescent="0.25">
      <c r="A5586" t="s">
        <v>5494</v>
      </c>
      <c r="B5586" t="s">
        <v>5495</v>
      </c>
      <c r="C5586" t="s">
        <v>1165</v>
      </c>
      <c r="D5586" s="10">
        <v>6.8</v>
      </c>
    </row>
    <row r="5587" spans="1:4" x14ac:dyDescent="0.25">
      <c r="A5587" t="s">
        <v>5494</v>
      </c>
      <c r="B5587" t="s">
        <v>5495</v>
      </c>
      <c r="C5587" t="s">
        <v>6665</v>
      </c>
      <c r="D5587" s="10">
        <v>6.8</v>
      </c>
    </row>
    <row r="5588" spans="1:4" x14ac:dyDescent="0.25">
      <c r="A5588" t="s">
        <v>5494</v>
      </c>
      <c r="B5588" t="s">
        <v>5495</v>
      </c>
      <c r="C5588" t="s">
        <v>8144</v>
      </c>
      <c r="D5588" s="10">
        <v>6.8</v>
      </c>
    </row>
    <row r="5589" spans="1:4" x14ac:dyDescent="0.25">
      <c r="A5589" t="s">
        <v>5512</v>
      </c>
      <c r="B5589" t="s">
        <v>5513</v>
      </c>
      <c r="C5589" t="s">
        <v>676</v>
      </c>
      <c r="D5589" s="10">
        <v>6.8</v>
      </c>
    </row>
    <row r="5590" spans="1:4" x14ac:dyDescent="0.25">
      <c r="A5590" t="s">
        <v>5512</v>
      </c>
      <c r="B5590" t="s">
        <v>5513</v>
      </c>
      <c r="C5590" t="s">
        <v>1165</v>
      </c>
      <c r="D5590" s="10">
        <v>6.8</v>
      </c>
    </row>
    <row r="5591" spans="1:4" x14ac:dyDescent="0.25">
      <c r="A5591" t="s">
        <v>5512</v>
      </c>
      <c r="B5591" t="s">
        <v>5513</v>
      </c>
      <c r="C5591" t="s">
        <v>2173</v>
      </c>
      <c r="D5591" s="10">
        <v>6.8</v>
      </c>
    </row>
    <row r="5592" spans="1:4" x14ac:dyDescent="0.25">
      <c r="A5592" t="s">
        <v>5512</v>
      </c>
      <c r="B5592" t="s">
        <v>5513</v>
      </c>
      <c r="C5592" t="s">
        <v>4161</v>
      </c>
      <c r="D5592" s="10">
        <v>6.8</v>
      </c>
    </row>
    <row r="5593" spans="1:4" x14ac:dyDescent="0.25">
      <c r="A5593" t="s">
        <v>5485</v>
      </c>
      <c r="B5593" t="s">
        <v>5536</v>
      </c>
      <c r="C5593" t="s">
        <v>8145</v>
      </c>
      <c r="D5593" s="10">
        <v>6.8</v>
      </c>
    </row>
    <row r="5594" spans="1:4" x14ac:dyDescent="0.25">
      <c r="A5594" t="s">
        <v>5485</v>
      </c>
      <c r="B5594" t="s">
        <v>5536</v>
      </c>
      <c r="C5594" t="s">
        <v>1165</v>
      </c>
      <c r="D5594" s="10">
        <v>6.8</v>
      </c>
    </row>
    <row r="5595" spans="1:4" x14ac:dyDescent="0.25">
      <c r="A5595" t="s">
        <v>5485</v>
      </c>
      <c r="B5595" t="s">
        <v>5536</v>
      </c>
      <c r="C5595" t="s">
        <v>8143</v>
      </c>
      <c r="D5595" s="10">
        <v>6.8</v>
      </c>
    </row>
    <row r="5596" spans="1:4" x14ac:dyDescent="0.25">
      <c r="A5596" t="s">
        <v>5485</v>
      </c>
      <c r="B5596" t="s">
        <v>5536</v>
      </c>
      <c r="C5596" t="s">
        <v>3509</v>
      </c>
      <c r="D5596" s="10">
        <v>6.8</v>
      </c>
    </row>
    <row r="5597" spans="1:4" x14ac:dyDescent="0.25">
      <c r="A5597" t="s">
        <v>5592</v>
      </c>
      <c r="B5597" t="s">
        <v>5600</v>
      </c>
      <c r="C5597" t="s">
        <v>449</v>
      </c>
      <c r="D5597" s="10">
        <v>6.8</v>
      </c>
    </row>
    <row r="5598" spans="1:4" x14ac:dyDescent="0.25">
      <c r="A5598" t="s">
        <v>5592</v>
      </c>
      <c r="B5598" t="s">
        <v>5600</v>
      </c>
      <c r="C5598" t="s">
        <v>317</v>
      </c>
      <c r="D5598" s="10">
        <v>6.8</v>
      </c>
    </row>
    <row r="5599" spans="1:4" x14ac:dyDescent="0.25">
      <c r="A5599" t="s">
        <v>5592</v>
      </c>
      <c r="B5599" t="s">
        <v>5600</v>
      </c>
      <c r="C5599" t="s">
        <v>3509</v>
      </c>
      <c r="D5599" s="10">
        <v>6.8</v>
      </c>
    </row>
    <row r="5600" spans="1:4" x14ac:dyDescent="0.25">
      <c r="A5600" t="s">
        <v>5608</v>
      </c>
      <c r="B5600" t="s">
        <v>5609</v>
      </c>
      <c r="C5600" t="s">
        <v>449</v>
      </c>
      <c r="D5600" s="10">
        <v>6.8</v>
      </c>
    </row>
    <row r="5601" spans="1:4" x14ac:dyDescent="0.25">
      <c r="A5601" t="s">
        <v>5608</v>
      </c>
      <c r="B5601" t="s">
        <v>5609</v>
      </c>
      <c r="C5601" t="s">
        <v>317</v>
      </c>
      <c r="D5601" s="10">
        <v>6.8</v>
      </c>
    </row>
    <row r="5602" spans="1:4" x14ac:dyDescent="0.25">
      <c r="A5602" t="s">
        <v>5608</v>
      </c>
      <c r="B5602" t="s">
        <v>5609</v>
      </c>
      <c r="C5602" t="s">
        <v>4161</v>
      </c>
      <c r="D5602" s="10">
        <v>6.8</v>
      </c>
    </row>
    <row r="5603" spans="1:4" x14ac:dyDescent="0.25">
      <c r="A5603" t="s">
        <v>5592</v>
      </c>
      <c r="B5603" t="s">
        <v>5610</v>
      </c>
      <c r="C5603" t="s">
        <v>449</v>
      </c>
      <c r="D5603" s="10">
        <v>6.8</v>
      </c>
    </row>
    <row r="5604" spans="1:4" x14ac:dyDescent="0.25">
      <c r="A5604" t="s">
        <v>5592</v>
      </c>
      <c r="B5604" t="s">
        <v>5610</v>
      </c>
      <c r="C5604" t="s">
        <v>317</v>
      </c>
      <c r="D5604" s="10">
        <v>6.8</v>
      </c>
    </row>
    <row r="5605" spans="1:4" x14ac:dyDescent="0.25">
      <c r="A5605" t="s">
        <v>5592</v>
      </c>
      <c r="B5605" t="s">
        <v>5610</v>
      </c>
      <c r="C5605" t="s">
        <v>3509</v>
      </c>
      <c r="D5605" s="10">
        <v>6.8</v>
      </c>
    </row>
    <row r="5606" spans="1:4" x14ac:dyDescent="0.25">
      <c r="A5606" t="s">
        <v>1417</v>
      </c>
      <c r="B5606" t="s">
        <v>5618</v>
      </c>
      <c r="C5606" t="s">
        <v>676</v>
      </c>
      <c r="D5606" s="10">
        <v>6.8</v>
      </c>
    </row>
    <row r="5607" spans="1:4" x14ac:dyDescent="0.25">
      <c r="A5607" t="s">
        <v>656</v>
      </c>
      <c r="B5607" t="s">
        <v>5645</v>
      </c>
      <c r="C5607" t="s">
        <v>1165</v>
      </c>
      <c r="D5607" s="10">
        <v>6.8</v>
      </c>
    </row>
    <row r="5608" spans="1:4" x14ac:dyDescent="0.25">
      <c r="A5608" t="s">
        <v>656</v>
      </c>
      <c r="B5608" t="s">
        <v>5645</v>
      </c>
      <c r="C5608" t="s">
        <v>8144</v>
      </c>
      <c r="D5608" s="10">
        <v>6.8</v>
      </c>
    </row>
    <row r="5609" spans="1:4" x14ac:dyDescent="0.25">
      <c r="A5609" t="s">
        <v>5719</v>
      </c>
      <c r="B5609" t="s">
        <v>5720</v>
      </c>
      <c r="C5609" t="s">
        <v>4512</v>
      </c>
      <c r="D5609" s="10">
        <v>6.8</v>
      </c>
    </row>
    <row r="5610" spans="1:4" x14ac:dyDescent="0.25">
      <c r="A5610" t="s">
        <v>5719</v>
      </c>
      <c r="B5610" t="s">
        <v>5720</v>
      </c>
      <c r="C5610" t="s">
        <v>1165</v>
      </c>
      <c r="D5610" s="10">
        <v>6.8</v>
      </c>
    </row>
    <row r="5611" spans="1:4" x14ac:dyDescent="0.25">
      <c r="A5611" t="s">
        <v>5719</v>
      </c>
      <c r="B5611" t="s">
        <v>5720</v>
      </c>
      <c r="C5611" t="s">
        <v>4056</v>
      </c>
      <c r="D5611" s="10">
        <v>6.8</v>
      </c>
    </row>
    <row r="5612" spans="1:4" x14ac:dyDescent="0.25">
      <c r="A5612" t="s">
        <v>4366</v>
      </c>
      <c r="B5612" t="s">
        <v>5740</v>
      </c>
      <c r="C5612" t="s">
        <v>1165</v>
      </c>
      <c r="D5612" s="10">
        <v>6.8</v>
      </c>
    </row>
    <row r="5613" spans="1:4" x14ac:dyDescent="0.25">
      <c r="A5613" t="s">
        <v>4366</v>
      </c>
      <c r="B5613" t="s">
        <v>5740</v>
      </c>
      <c r="C5613" t="s">
        <v>6665</v>
      </c>
      <c r="D5613" s="10">
        <v>6.8</v>
      </c>
    </row>
    <row r="5614" spans="1:4" x14ac:dyDescent="0.25">
      <c r="A5614" t="s">
        <v>1994</v>
      </c>
      <c r="B5614" t="s">
        <v>5791</v>
      </c>
      <c r="C5614" t="s">
        <v>676</v>
      </c>
      <c r="D5614" s="10">
        <v>6.8</v>
      </c>
    </row>
    <row r="5615" spans="1:4" x14ac:dyDescent="0.25">
      <c r="A5615" t="s">
        <v>1994</v>
      </c>
      <c r="B5615" t="s">
        <v>5791</v>
      </c>
      <c r="C5615" t="s">
        <v>1165</v>
      </c>
      <c r="D5615" s="10">
        <v>6.8</v>
      </c>
    </row>
    <row r="5616" spans="1:4" x14ac:dyDescent="0.25">
      <c r="A5616" t="s">
        <v>1994</v>
      </c>
      <c r="B5616" t="s">
        <v>5791</v>
      </c>
      <c r="C5616" t="s">
        <v>428</v>
      </c>
      <c r="D5616" s="10">
        <v>6.8</v>
      </c>
    </row>
    <row r="5617" spans="1:4" x14ac:dyDescent="0.25">
      <c r="A5617" t="s">
        <v>1994</v>
      </c>
      <c r="B5617" t="s">
        <v>5791</v>
      </c>
      <c r="C5617" t="s">
        <v>6665</v>
      </c>
      <c r="D5617" s="10">
        <v>6.8</v>
      </c>
    </row>
    <row r="5618" spans="1:4" x14ac:dyDescent="0.25">
      <c r="A5618" t="s">
        <v>3090</v>
      </c>
      <c r="B5618" t="s">
        <v>5797</v>
      </c>
      <c r="C5618" t="s">
        <v>676</v>
      </c>
      <c r="D5618" s="10">
        <v>6.8</v>
      </c>
    </row>
    <row r="5619" spans="1:4" x14ac:dyDescent="0.25">
      <c r="A5619" t="s">
        <v>3090</v>
      </c>
      <c r="B5619" t="s">
        <v>5797</v>
      </c>
      <c r="C5619" t="s">
        <v>8145</v>
      </c>
      <c r="D5619" s="10">
        <v>6.8</v>
      </c>
    </row>
    <row r="5620" spans="1:4" x14ac:dyDescent="0.25">
      <c r="A5620" t="s">
        <v>3090</v>
      </c>
      <c r="B5620" t="s">
        <v>5797</v>
      </c>
      <c r="C5620" t="s">
        <v>1165</v>
      </c>
      <c r="D5620" s="10">
        <v>6.8</v>
      </c>
    </row>
    <row r="5621" spans="1:4" x14ac:dyDescent="0.25">
      <c r="A5621" t="s">
        <v>5955</v>
      </c>
      <c r="B5621" t="s">
        <v>5956</v>
      </c>
      <c r="C5621" t="s">
        <v>1165</v>
      </c>
      <c r="D5621" s="10">
        <v>6.8</v>
      </c>
    </row>
    <row r="5622" spans="1:4" x14ac:dyDescent="0.25">
      <c r="A5622" t="s">
        <v>5955</v>
      </c>
      <c r="B5622" t="s">
        <v>5956</v>
      </c>
      <c r="C5622" t="s">
        <v>7682</v>
      </c>
      <c r="D5622" s="10">
        <v>6.8</v>
      </c>
    </row>
    <row r="5623" spans="1:4" x14ac:dyDescent="0.25">
      <c r="A5623" t="s">
        <v>4782</v>
      </c>
      <c r="B5623" t="s">
        <v>6023</v>
      </c>
      <c r="C5623" t="s">
        <v>449</v>
      </c>
      <c r="D5623" s="10">
        <v>6.8</v>
      </c>
    </row>
    <row r="5624" spans="1:4" x14ac:dyDescent="0.25">
      <c r="A5624" t="s">
        <v>4782</v>
      </c>
      <c r="B5624" t="s">
        <v>6023</v>
      </c>
      <c r="C5624" t="s">
        <v>3509</v>
      </c>
      <c r="D5624" s="10">
        <v>6.8</v>
      </c>
    </row>
    <row r="5625" spans="1:4" x14ac:dyDescent="0.25">
      <c r="A5625" t="s">
        <v>6058</v>
      </c>
      <c r="B5625" t="s">
        <v>6059</v>
      </c>
      <c r="C5625" t="s">
        <v>676</v>
      </c>
      <c r="D5625" s="10">
        <v>6.8</v>
      </c>
    </row>
    <row r="5626" spans="1:4" x14ac:dyDescent="0.25">
      <c r="A5626" t="s">
        <v>6058</v>
      </c>
      <c r="B5626" t="s">
        <v>6059</v>
      </c>
      <c r="C5626" t="s">
        <v>1165</v>
      </c>
      <c r="D5626" s="10">
        <v>6.8</v>
      </c>
    </row>
    <row r="5627" spans="1:4" x14ac:dyDescent="0.25">
      <c r="A5627" t="s">
        <v>4722</v>
      </c>
      <c r="B5627" t="s">
        <v>6071</v>
      </c>
      <c r="C5627" t="s">
        <v>8145</v>
      </c>
      <c r="D5627" s="10">
        <v>6.8</v>
      </c>
    </row>
    <row r="5628" spans="1:4" x14ac:dyDescent="0.25">
      <c r="A5628" t="s">
        <v>4722</v>
      </c>
      <c r="B5628" t="s">
        <v>6071</v>
      </c>
      <c r="C5628" t="s">
        <v>1165</v>
      </c>
      <c r="D5628" s="10">
        <v>6.8</v>
      </c>
    </row>
    <row r="5629" spans="1:4" x14ac:dyDescent="0.25">
      <c r="A5629" t="s">
        <v>617</v>
      </c>
      <c r="B5629" t="s">
        <v>6129</v>
      </c>
      <c r="C5629" t="s">
        <v>449</v>
      </c>
      <c r="D5629" s="10">
        <v>6.8</v>
      </c>
    </row>
    <row r="5630" spans="1:4" x14ac:dyDescent="0.25">
      <c r="A5630" t="s">
        <v>617</v>
      </c>
      <c r="B5630" t="s">
        <v>6129</v>
      </c>
      <c r="C5630" t="s">
        <v>4161</v>
      </c>
      <c r="D5630" s="10">
        <v>6.8</v>
      </c>
    </row>
    <row r="5631" spans="1:4" x14ac:dyDescent="0.25">
      <c r="A5631" t="s">
        <v>617</v>
      </c>
      <c r="B5631" t="s">
        <v>6129</v>
      </c>
      <c r="C5631" t="s">
        <v>3509</v>
      </c>
      <c r="D5631" s="10">
        <v>6.8</v>
      </c>
    </row>
    <row r="5632" spans="1:4" x14ac:dyDescent="0.25">
      <c r="A5632" t="s">
        <v>3177</v>
      </c>
      <c r="B5632" t="s">
        <v>6148</v>
      </c>
      <c r="C5632" t="s">
        <v>676</v>
      </c>
      <c r="D5632" s="10">
        <v>6.8</v>
      </c>
    </row>
    <row r="5633" spans="1:4" x14ac:dyDescent="0.25">
      <c r="A5633" t="s">
        <v>3177</v>
      </c>
      <c r="B5633" t="s">
        <v>6148</v>
      </c>
      <c r="C5633" t="s">
        <v>1165</v>
      </c>
      <c r="D5633" s="10">
        <v>6.8</v>
      </c>
    </row>
    <row r="5634" spans="1:4" x14ac:dyDescent="0.25">
      <c r="A5634" t="s">
        <v>6152</v>
      </c>
      <c r="B5634" t="s">
        <v>6153</v>
      </c>
      <c r="C5634" t="s">
        <v>676</v>
      </c>
      <c r="D5634" s="10">
        <v>6.8</v>
      </c>
    </row>
    <row r="5635" spans="1:4" x14ac:dyDescent="0.25">
      <c r="A5635" t="s">
        <v>6152</v>
      </c>
      <c r="B5635" t="s">
        <v>6153</v>
      </c>
      <c r="C5635" t="s">
        <v>1165</v>
      </c>
      <c r="D5635" s="10">
        <v>6.8</v>
      </c>
    </row>
    <row r="5636" spans="1:4" x14ac:dyDescent="0.25">
      <c r="A5636" t="s">
        <v>6201</v>
      </c>
      <c r="B5636" t="s">
        <v>6202</v>
      </c>
      <c r="C5636" t="s">
        <v>676</v>
      </c>
      <c r="D5636" s="10">
        <v>6.8</v>
      </c>
    </row>
    <row r="5637" spans="1:4" x14ac:dyDescent="0.25">
      <c r="A5637" t="s">
        <v>6201</v>
      </c>
      <c r="B5637" t="s">
        <v>6202</v>
      </c>
      <c r="C5637" t="s">
        <v>8145</v>
      </c>
      <c r="D5637" s="10">
        <v>6.8</v>
      </c>
    </row>
    <row r="5638" spans="1:4" x14ac:dyDescent="0.25">
      <c r="A5638" t="s">
        <v>6201</v>
      </c>
      <c r="B5638" t="s">
        <v>6202</v>
      </c>
      <c r="C5638" t="s">
        <v>1165</v>
      </c>
      <c r="D5638" s="10">
        <v>6.8</v>
      </c>
    </row>
    <row r="5639" spans="1:4" x14ac:dyDescent="0.25">
      <c r="A5639" t="s">
        <v>5028</v>
      </c>
      <c r="B5639" t="s">
        <v>6259</v>
      </c>
      <c r="C5639" t="s">
        <v>1165</v>
      </c>
      <c r="D5639" s="10">
        <v>6.8</v>
      </c>
    </row>
    <row r="5640" spans="1:4" x14ac:dyDescent="0.25">
      <c r="A5640" t="s">
        <v>5028</v>
      </c>
      <c r="B5640" t="s">
        <v>6259</v>
      </c>
      <c r="C5640" t="s">
        <v>6665</v>
      </c>
      <c r="D5640" s="10">
        <v>6.8</v>
      </c>
    </row>
    <row r="5641" spans="1:4" x14ac:dyDescent="0.25">
      <c r="A5641" t="s">
        <v>5832</v>
      </c>
      <c r="B5641" t="s">
        <v>6369</v>
      </c>
      <c r="C5641" t="s">
        <v>317</v>
      </c>
      <c r="D5641" s="10">
        <v>6.8</v>
      </c>
    </row>
    <row r="5642" spans="1:4" x14ac:dyDescent="0.25">
      <c r="A5642" t="s">
        <v>5832</v>
      </c>
      <c r="B5642" t="s">
        <v>6369</v>
      </c>
      <c r="C5642" t="s">
        <v>8146</v>
      </c>
      <c r="D5642" s="10">
        <v>6.8</v>
      </c>
    </row>
    <row r="5643" spans="1:4" x14ac:dyDescent="0.25">
      <c r="A5643" t="s">
        <v>5832</v>
      </c>
      <c r="B5643" t="s">
        <v>6369</v>
      </c>
      <c r="C5643" t="s">
        <v>5087</v>
      </c>
      <c r="D5643" s="10">
        <v>6.8</v>
      </c>
    </row>
    <row r="5644" spans="1:4" x14ac:dyDescent="0.25">
      <c r="A5644" t="s">
        <v>6379</v>
      </c>
      <c r="B5644" t="s">
        <v>6380</v>
      </c>
      <c r="C5644" t="s">
        <v>676</v>
      </c>
      <c r="D5644" s="10">
        <v>6.8</v>
      </c>
    </row>
    <row r="5645" spans="1:4" x14ac:dyDescent="0.25">
      <c r="A5645" t="s">
        <v>6379</v>
      </c>
      <c r="B5645" t="s">
        <v>6380</v>
      </c>
      <c r="C5645" t="s">
        <v>8145</v>
      </c>
      <c r="D5645" s="10">
        <v>6.8</v>
      </c>
    </row>
    <row r="5646" spans="1:4" x14ac:dyDescent="0.25">
      <c r="A5646" t="s">
        <v>6379</v>
      </c>
      <c r="B5646" t="s">
        <v>6380</v>
      </c>
      <c r="C5646" t="s">
        <v>1165</v>
      </c>
      <c r="D5646" s="10">
        <v>6.8</v>
      </c>
    </row>
    <row r="5647" spans="1:4" x14ac:dyDescent="0.25">
      <c r="A5647" t="s">
        <v>6404</v>
      </c>
      <c r="B5647" t="s">
        <v>6405</v>
      </c>
      <c r="C5647" t="s">
        <v>2173</v>
      </c>
      <c r="D5647" s="10">
        <v>6.8</v>
      </c>
    </row>
    <row r="5648" spans="1:4" x14ac:dyDescent="0.25">
      <c r="A5648" t="s">
        <v>6404</v>
      </c>
      <c r="B5648" t="s">
        <v>6405</v>
      </c>
      <c r="C5648" t="s">
        <v>8143</v>
      </c>
      <c r="D5648" s="10">
        <v>6.8</v>
      </c>
    </row>
    <row r="5649" spans="1:4" x14ac:dyDescent="0.25">
      <c r="A5649" t="s">
        <v>6419</v>
      </c>
      <c r="B5649" t="s">
        <v>6420</v>
      </c>
      <c r="C5649" t="s">
        <v>1165</v>
      </c>
      <c r="D5649" s="10">
        <v>6.8</v>
      </c>
    </row>
    <row r="5650" spans="1:4" x14ac:dyDescent="0.25">
      <c r="A5650" t="s">
        <v>6419</v>
      </c>
      <c r="B5650" t="s">
        <v>6420</v>
      </c>
      <c r="C5650" t="s">
        <v>7682</v>
      </c>
      <c r="D5650" s="10">
        <v>6.8</v>
      </c>
    </row>
    <row r="5651" spans="1:4" x14ac:dyDescent="0.25">
      <c r="A5651" t="s">
        <v>918</v>
      </c>
      <c r="B5651" t="s">
        <v>6506</v>
      </c>
      <c r="C5651" t="s">
        <v>2173</v>
      </c>
      <c r="D5651" s="10">
        <v>6.8</v>
      </c>
    </row>
    <row r="5652" spans="1:4" x14ac:dyDescent="0.25">
      <c r="A5652" t="s">
        <v>918</v>
      </c>
      <c r="B5652" t="s">
        <v>6506</v>
      </c>
      <c r="C5652" t="s">
        <v>8143</v>
      </c>
      <c r="D5652" s="10">
        <v>6.8</v>
      </c>
    </row>
    <row r="5653" spans="1:4" x14ac:dyDescent="0.25">
      <c r="A5653" t="s">
        <v>3720</v>
      </c>
      <c r="B5653" t="s">
        <v>6520</v>
      </c>
      <c r="C5653" t="s">
        <v>676</v>
      </c>
      <c r="D5653" s="10">
        <v>6.8</v>
      </c>
    </row>
    <row r="5654" spans="1:4" x14ac:dyDescent="0.25">
      <c r="A5654" t="s">
        <v>3720</v>
      </c>
      <c r="B5654" t="s">
        <v>6520</v>
      </c>
      <c r="C5654" t="s">
        <v>3509</v>
      </c>
      <c r="D5654" s="10">
        <v>6.8</v>
      </c>
    </row>
    <row r="5655" spans="1:4" x14ac:dyDescent="0.25">
      <c r="A5655" t="s">
        <v>2524</v>
      </c>
      <c r="B5655" t="s">
        <v>6646</v>
      </c>
      <c r="C5655" t="s">
        <v>2173</v>
      </c>
      <c r="D5655" s="10">
        <v>6.8</v>
      </c>
    </row>
    <row r="5656" spans="1:4" x14ac:dyDescent="0.25">
      <c r="A5656" t="s">
        <v>214</v>
      </c>
      <c r="B5656" t="s">
        <v>6743</v>
      </c>
      <c r="C5656" t="s">
        <v>676</v>
      </c>
      <c r="D5656" s="10">
        <v>6.8</v>
      </c>
    </row>
    <row r="5657" spans="1:4" x14ac:dyDescent="0.25">
      <c r="A5657" t="s">
        <v>214</v>
      </c>
      <c r="B5657" t="s">
        <v>6743</v>
      </c>
      <c r="C5657" t="s">
        <v>8145</v>
      </c>
      <c r="D5657" s="10">
        <v>6.8</v>
      </c>
    </row>
    <row r="5658" spans="1:4" x14ac:dyDescent="0.25">
      <c r="A5658" t="s">
        <v>214</v>
      </c>
      <c r="B5658" t="s">
        <v>6743</v>
      </c>
      <c r="C5658" t="s">
        <v>1165</v>
      </c>
      <c r="D5658" s="10">
        <v>6.8</v>
      </c>
    </row>
    <row r="5659" spans="1:4" x14ac:dyDescent="0.25">
      <c r="A5659" t="s">
        <v>1727</v>
      </c>
      <c r="B5659" t="s">
        <v>6750</v>
      </c>
      <c r="C5659" t="s">
        <v>1165</v>
      </c>
      <c r="D5659" s="10">
        <v>6.8</v>
      </c>
    </row>
    <row r="5660" spans="1:4" x14ac:dyDescent="0.25">
      <c r="A5660" t="s">
        <v>1727</v>
      </c>
      <c r="B5660" t="s">
        <v>6750</v>
      </c>
      <c r="C5660" t="s">
        <v>7682</v>
      </c>
      <c r="D5660" s="10">
        <v>6.8</v>
      </c>
    </row>
    <row r="5661" spans="1:4" x14ac:dyDescent="0.25">
      <c r="A5661" t="s">
        <v>2822</v>
      </c>
      <c r="B5661" t="s">
        <v>6762</v>
      </c>
      <c r="C5661" t="s">
        <v>676</v>
      </c>
      <c r="D5661" s="10">
        <v>6.8</v>
      </c>
    </row>
    <row r="5662" spans="1:4" x14ac:dyDescent="0.25">
      <c r="A5662" t="s">
        <v>2822</v>
      </c>
      <c r="B5662" t="s">
        <v>6762</v>
      </c>
      <c r="C5662" t="s">
        <v>1165</v>
      </c>
      <c r="D5662" s="10">
        <v>6.8</v>
      </c>
    </row>
    <row r="5663" spans="1:4" x14ac:dyDescent="0.25">
      <c r="A5663" t="s">
        <v>2822</v>
      </c>
      <c r="B5663" t="s">
        <v>6762</v>
      </c>
      <c r="C5663" t="s">
        <v>6133</v>
      </c>
      <c r="D5663" s="10">
        <v>6.8</v>
      </c>
    </row>
    <row r="5664" spans="1:4" x14ac:dyDescent="0.25">
      <c r="A5664" t="s">
        <v>2790</v>
      </c>
      <c r="B5664" t="s">
        <v>6814</v>
      </c>
      <c r="C5664" t="s">
        <v>676</v>
      </c>
      <c r="D5664" s="10">
        <v>6.8</v>
      </c>
    </row>
    <row r="5665" spans="1:4" x14ac:dyDescent="0.25">
      <c r="A5665" t="s">
        <v>2091</v>
      </c>
      <c r="B5665" t="s">
        <v>6839</v>
      </c>
      <c r="C5665" t="s">
        <v>1165</v>
      </c>
      <c r="D5665" s="10">
        <v>6.8</v>
      </c>
    </row>
    <row r="5666" spans="1:4" x14ac:dyDescent="0.25">
      <c r="A5666" t="s">
        <v>6076</v>
      </c>
      <c r="B5666" t="s">
        <v>6877</v>
      </c>
      <c r="C5666" t="s">
        <v>4512</v>
      </c>
      <c r="D5666" s="10">
        <v>6.8</v>
      </c>
    </row>
    <row r="5667" spans="1:4" x14ac:dyDescent="0.25">
      <c r="A5667" t="s">
        <v>6076</v>
      </c>
      <c r="B5667" t="s">
        <v>6877</v>
      </c>
      <c r="C5667" t="s">
        <v>3034</v>
      </c>
      <c r="D5667" s="10">
        <v>6.8</v>
      </c>
    </row>
    <row r="5668" spans="1:4" x14ac:dyDescent="0.25">
      <c r="A5668" t="s">
        <v>6076</v>
      </c>
      <c r="B5668" t="s">
        <v>6877</v>
      </c>
      <c r="C5668" t="s">
        <v>7682</v>
      </c>
      <c r="D5668" s="10">
        <v>6.8</v>
      </c>
    </row>
    <row r="5669" spans="1:4" x14ac:dyDescent="0.25">
      <c r="A5669" t="s">
        <v>4303</v>
      </c>
      <c r="B5669" t="s">
        <v>6918</v>
      </c>
      <c r="C5669" t="s">
        <v>2173</v>
      </c>
      <c r="D5669" s="10">
        <v>6.8</v>
      </c>
    </row>
    <row r="5670" spans="1:4" x14ac:dyDescent="0.25">
      <c r="A5670" t="s">
        <v>4303</v>
      </c>
      <c r="B5670" t="s">
        <v>6918</v>
      </c>
      <c r="C5670" t="s">
        <v>3509</v>
      </c>
      <c r="D5670" s="10">
        <v>6.8</v>
      </c>
    </row>
    <row r="5671" spans="1:4" x14ac:dyDescent="0.25">
      <c r="A5671" t="s">
        <v>6994</v>
      </c>
      <c r="B5671" t="s">
        <v>6995</v>
      </c>
      <c r="C5671" t="s">
        <v>1165</v>
      </c>
      <c r="D5671" s="10">
        <v>6.8</v>
      </c>
    </row>
    <row r="5672" spans="1:4" x14ac:dyDescent="0.25">
      <c r="A5672" t="s">
        <v>6994</v>
      </c>
      <c r="B5672" t="s">
        <v>6995</v>
      </c>
      <c r="C5672" t="s">
        <v>6665</v>
      </c>
      <c r="D5672" s="10">
        <v>6.8</v>
      </c>
    </row>
    <row r="5673" spans="1:4" x14ac:dyDescent="0.25">
      <c r="A5673" t="s">
        <v>6678</v>
      </c>
      <c r="B5673" t="s">
        <v>7038</v>
      </c>
      <c r="C5673" t="s">
        <v>1165</v>
      </c>
      <c r="D5673" s="10">
        <v>6.8</v>
      </c>
    </row>
    <row r="5674" spans="1:4" x14ac:dyDescent="0.25">
      <c r="A5674" t="s">
        <v>6678</v>
      </c>
      <c r="B5674" t="s">
        <v>7038</v>
      </c>
      <c r="C5674" t="s">
        <v>6665</v>
      </c>
      <c r="D5674" s="10">
        <v>6.8</v>
      </c>
    </row>
    <row r="5675" spans="1:4" x14ac:dyDescent="0.25">
      <c r="A5675" t="s">
        <v>7069</v>
      </c>
      <c r="B5675" t="s">
        <v>7070</v>
      </c>
      <c r="C5675" t="s">
        <v>449</v>
      </c>
      <c r="D5675" s="10">
        <v>6.8</v>
      </c>
    </row>
    <row r="5676" spans="1:4" x14ac:dyDescent="0.25">
      <c r="A5676" t="s">
        <v>7069</v>
      </c>
      <c r="B5676" t="s">
        <v>7070</v>
      </c>
      <c r="C5676" t="s">
        <v>4512</v>
      </c>
      <c r="D5676" s="10">
        <v>6.8</v>
      </c>
    </row>
    <row r="5677" spans="1:4" x14ac:dyDescent="0.25">
      <c r="A5677" t="s">
        <v>7069</v>
      </c>
      <c r="B5677" t="s">
        <v>7070</v>
      </c>
      <c r="C5677" t="s">
        <v>1165</v>
      </c>
      <c r="D5677" s="10">
        <v>6.8</v>
      </c>
    </row>
    <row r="5678" spans="1:4" x14ac:dyDescent="0.25">
      <c r="A5678" t="s">
        <v>7069</v>
      </c>
      <c r="B5678" t="s">
        <v>7070</v>
      </c>
      <c r="C5678" t="s">
        <v>8144</v>
      </c>
      <c r="D5678" s="10">
        <v>6.8</v>
      </c>
    </row>
    <row r="5679" spans="1:4" x14ac:dyDescent="0.25">
      <c r="A5679" t="s">
        <v>107</v>
      </c>
      <c r="B5679" t="s">
        <v>7079</v>
      </c>
      <c r="C5679" t="s">
        <v>428</v>
      </c>
      <c r="D5679" s="10">
        <v>6.8</v>
      </c>
    </row>
    <row r="5680" spans="1:4" x14ac:dyDescent="0.25">
      <c r="A5680" t="s">
        <v>107</v>
      </c>
      <c r="B5680" t="s">
        <v>7079</v>
      </c>
      <c r="C5680" t="s">
        <v>2173</v>
      </c>
      <c r="D5680" s="10">
        <v>6.8</v>
      </c>
    </row>
    <row r="5681" spans="1:4" x14ac:dyDescent="0.25">
      <c r="A5681" t="s">
        <v>107</v>
      </c>
      <c r="B5681" t="s">
        <v>7079</v>
      </c>
      <c r="C5681" t="s">
        <v>8143</v>
      </c>
      <c r="D5681" s="10">
        <v>6.8</v>
      </c>
    </row>
    <row r="5682" spans="1:4" x14ac:dyDescent="0.25">
      <c r="A5682" t="s">
        <v>107</v>
      </c>
      <c r="B5682" t="s">
        <v>7079</v>
      </c>
      <c r="C5682" t="s">
        <v>3509</v>
      </c>
      <c r="D5682" s="10">
        <v>6.8</v>
      </c>
    </row>
    <row r="5683" spans="1:4" x14ac:dyDescent="0.25">
      <c r="A5683" t="s">
        <v>7122</v>
      </c>
      <c r="B5683" t="s">
        <v>7123</v>
      </c>
      <c r="C5683" t="s">
        <v>676</v>
      </c>
      <c r="D5683" s="10">
        <v>6.8</v>
      </c>
    </row>
    <row r="5684" spans="1:4" x14ac:dyDescent="0.25">
      <c r="A5684" t="s">
        <v>7122</v>
      </c>
      <c r="B5684" t="s">
        <v>7123</v>
      </c>
      <c r="C5684" t="s">
        <v>2173</v>
      </c>
      <c r="D5684" s="10">
        <v>6.8</v>
      </c>
    </row>
    <row r="5685" spans="1:4" x14ac:dyDescent="0.25">
      <c r="A5685" t="s">
        <v>7122</v>
      </c>
      <c r="B5685" t="s">
        <v>7123</v>
      </c>
      <c r="C5685" t="s">
        <v>8143</v>
      </c>
      <c r="D5685" s="10">
        <v>6.8</v>
      </c>
    </row>
    <row r="5686" spans="1:4" x14ac:dyDescent="0.25">
      <c r="A5686" t="s">
        <v>7124</v>
      </c>
      <c r="B5686" t="s">
        <v>7125</v>
      </c>
      <c r="C5686" t="s">
        <v>3034</v>
      </c>
      <c r="D5686" s="10">
        <v>6.8</v>
      </c>
    </row>
    <row r="5687" spans="1:4" x14ac:dyDescent="0.25">
      <c r="A5687" t="s">
        <v>7126</v>
      </c>
      <c r="B5687" t="s">
        <v>7127</v>
      </c>
      <c r="C5687" t="s">
        <v>1165</v>
      </c>
      <c r="D5687" s="10">
        <v>6.8</v>
      </c>
    </row>
    <row r="5688" spans="1:4" x14ac:dyDescent="0.25">
      <c r="A5688" t="s">
        <v>7126</v>
      </c>
      <c r="B5688" t="s">
        <v>7127</v>
      </c>
      <c r="C5688" t="s">
        <v>428</v>
      </c>
      <c r="D5688" s="10">
        <v>6.8</v>
      </c>
    </row>
    <row r="5689" spans="1:4" x14ac:dyDescent="0.25">
      <c r="A5689" t="s">
        <v>7126</v>
      </c>
      <c r="B5689" t="s">
        <v>7127</v>
      </c>
      <c r="C5689" t="s">
        <v>6665</v>
      </c>
      <c r="D5689" s="10">
        <v>6.8</v>
      </c>
    </row>
    <row r="5690" spans="1:4" x14ac:dyDescent="0.25">
      <c r="A5690" t="s">
        <v>7249</v>
      </c>
      <c r="B5690" t="s">
        <v>7250</v>
      </c>
      <c r="C5690" t="s">
        <v>676</v>
      </c>
      <c r="D5690" s="10">
        <v>6.8</v>
      </c>
    </row>
    <row r="5691" spans="1:4" x14ac:dyDescent="0.25">
      <c r="A5691" t="s">
        <v>1824</v>
      </c>
      <c r="B5691" t="s">
        <v>3990</v>
      </c>
      <c r="C5691" t="s">
        <v>428</v>
      </c>
      <c r="D5691" s="10">
        <v>6.8</v>
      </c>
    </row>
    <row r="5692" spans="1:4" x14ac:dyDescent="0.25">
      <c r="A5692" t="s">
        <v>1824</v>
      </c>
      <c r="B5692" t="s">
        <v>3990</v>
      </c>
      <c r="C5692" t="s">
        <v>2173</v>
      </c>
      <c r="D5692" s="10">
        <v>6.8</v>
      </c>
    </row>
    <row r="5693" spans="1:4" x14ac:dyDescent="0.25">
      <c r="A5693" t="s">
        <v>5555</v>
      </c>
      <c r="B5693" t="s">
        <v>7281</v>
      </c>
      <c r="C5693" t="s">
        <v>317</v>
      </c>
      <c r="D5693" s="10">
        <v>6.8</v>
      </c>
    </row>
    <row r="5694" spans="1:4" x14ac:dyDescent="0.25">
      <c r="A5694" t="s">
        <v>5555</v>
      </c>
      <c r="B5694" t="s">
        <v>7281</v>
      </c>
      <c r="C5694" t="s">
        <v>676</v>
      </c>
      <c r="D5694" s="10">
        <v>6.8</v>
      </c>
    </row>
    <row r="5695" spans="1:4" x14ac:dyDescent="0.25">
      <c r="A5695" t="s">
        <v>5555</v>
      </c>
      <c r="B5695" t="s">
        <v>7281</v>
      </c>
      <c r="C5695" t="s">
        <v>7682</v>
      </c>
      <c r="D5695" s="10">
        <v>6.8</v>
      </c>
    </row>
    <row r="5696" spans="1:4" x14ac:dyDescent="0.25">
      <c r="A5696" t="s">
        <v>6193</v>
      </c>
      <c r="B5696" t="s">
        <v>7317</v>
      </c>
      <c r="C5696" t="s">
        <v>1165</v>
      </c>
      <c r="D5696" s="10">
        <v>6.8</v>
      </c>
    </row>
    <row r="5697" spans="1:4" x14ac:dyDescent="0.25">
      <c r="A5697" t="s">
        <v>7319</v>
      </c>
      <c r="B5697" t="s">
        <v>7320</v>
      </c>
      <c r="C5697" t="s">
        <v>676</v>
      </c>
      <c r="D5697" s="10">
        <v>6.8</v>
      </c>
    </row>
    <row r="5698" spans="1:4" x14ac:dyDescent="0.25">
      <c r="A5698" t="s">
        <v>7319</v>
      </c>
      <c r="B5698" t="s">
        <v>7320</v>
      </c>
      <c r="C5698" t="s">
        <v>1165</v>
      </c>
      <c r="D5698" s="10">
        <v>6.8</v>
      </c>
    </row>
    <row r="5699" spans="1:4" x14ac:dyDescent="0.25">
      <c r="A5699" t="s">
        <v>7323</v>
      </c>
      <c r="B5699" t="s">
        <v>7324</v>
      </c>
      <c r="C5699" t="s">
        <v>676</v>
      </c>
      <c r="D5699" s="10">
        <v>6.8</v>
      </c>
    </row>
    <row r="5700" spans="1:4" x14ac:dyDescent="0.25">
      <c r="A5700" t="s">
        <v>7323</v>
      </c>
      <c r="B5700" t="s">
        <v>7324</v>
      </c>
      <c r="C5700" t="s">
        <v>1165</v>
      </c>
      <c r="D5700" s="10">
        <v>6.8</v>
      </c>
    </row>
    <row r="5701" spans="1:4" x14ac:dyDescent="0.25">
      <c r="A5701" t="s">
        <v>5469</v>
      </c>
      <c r="B5701" t="s">
        <v>7330</v>
      </c>
      <c r="C5701" t="s">
        <v>676</v>
      </c>
      <c r="D5701" s="10">
        <v>6.8</v>
      </c>
    </row>
    <row r="5702" spans="1:4" x14ac:dyDescent="0.25">
      <c r="A5702" t="s">
        <v>5469</v>
      </c>
      <c r="B5702" t="s">
        <v>7330</v>
      </c>
      <c r="C5702" t="s">
        <v>1165</v>
      </c>
      <c r="D5702" s="10">
        <v>6.8</v>
      </c>
    </row>
    <row r="5703" spans="1:4" x14ac:dyDescent="0.25">
      <c r="A5703" t="s">
        <v>5469</v>
      </c>
      <c r="B5703" t="s">
        <v>7330</v>
      </c>
      <c r="C5703" t="s">
        <v>6665</v>
      </c>
      <c r="D5703" s="10">
        <v>6.8</v>
      </c>
    </row>
    <row r="5704" spans="1:4" x14ac:dyDescent="0.25">
      <c r="A5704" t="s">
        <v>7373</v>
      </c>
      <c r="B5704" t="s">
        <v>7374</v>
      </c>
      <c r="C5704" t="s">
        <v>3034</v>
      </c>
      <c r="D5704" s="10">
        <v>6.8</v>
      </c>
    </row>
    <row r="5705" spans="1:4" x14ac:dyDescent="0.25">
      <c r="A5705" t="s">
        <v>7381</v>
      </c>
      <c r="B5705" t="s">
        <v>7382</v>
      </c>
      <c r="C5705" t="s">
        <v>676</v>
      </c>
      <c r="D5705" s="10">
        <v>6.8</v>
      </c>
    </row>
    <row r="5706" spans="1:4" x14ac:dyDescent="0.25">
      <c r="A5706" t="s">
        <v>7381</v>
      </c>
      <c r="B5706" t="s">
        <v>7382</v>
      </c>
      <c r="C5706" t="s">
        <v>8145</v>
      </c>
      <c r="D5706" s="10">
        <v>6.8</v>
      </c>
    </row>
    <row r="5707" spans="1:4" x14ac:dyDescent="0.25">
      <c r="A5707" t="s">
        <v>7381</v>
      </c>
      <c r="B5707" t="s">
        <v>7382</v>
      </c>
      <c r="C5707" t="s">
        <v>3509</v>
      </c>
      <c r="D5707" s="10">
        <v>6.8</v>
      </c>
    </row>
    <row r="5708" spans="1:4" x14ac:dyDescent="0.25">
      <c r="A5708" t="s">
        <v>7404</v>
      </c>
      <c r="B5708" t="s">
        <v>7405</v>
      </c>
      <c r="C5708" t="s">
        <v>8145</v>
      </c>
      <c r="D5708" s="10">
        <v>6.8</v>
      </c>
    </row>
    <row r="5709" spans="1:4" x14ac:dyDescent="0.25">
      <c r="A5709" t="s">
        <v>7404</v>
      </c>
      <c r="B5709" t="s">
        <v>7405</v>
      </c>
      <c r="C5709" t="s">
        <v>1165</v>
      </c>
      <c r="D5709" s="10">
        <v>6.8</v>
      </c>
    </row>
    <row r="5710" spans="1:4" x14ac:dyDescent="0.25">
      <c r="A5710" t="s">
        <v>7404</v>
      </c>
      <c r="B5710" t="s">
        <v>7405</v>
      </c>
      <c r="C5710" t="s">
        <v>6665</v>
      </c>
      <c r="D5710" s="10">
        <v>6.8</v>
      </c>
    </row>
    <row r="5711" spans="1:4" x14ac:dyDescent="0.25">
      <c r="A5711" t="s">
        <v>7517</v>
      </c>
      <c r="B5711" t="s">
        <v>7519</v>
      </c>
      <c r="C5711" t="s">
        <v>449</v>
      </c>
      <c r="D5711" s="10">
        <v>6.8</v>
      </c>
    </row>
    <row r="5712" spans="1:4" x14ac:dyDescent="0.25">
      <c r="A5712" t="s">
        <v>7517</v>
      </c>
      <c r="B5712" t="s">
        <v>7519</v>
      </c>
      <c r="C5712" t="s">
        <v>317</v>
      </c>
      <c r="D5712" s="10">
        <v>6.8</v>
      </c>
    </row>
    <row r="5713" spans="1:4" x14ac:dyDescent="0.25">
      <c r="A5713" t="s">
        <v>7517</v>
      </c>
      <c r="B5713" t="s">
        <v>7519</v>
      </c>
      <c r="C5713" t="s">
        <v>1165</v>
      </c>
      <c r="D5713" s="10">
        <v>6.8</v>
      </c>
    </row>
    <row r="5714" spans="1:4" x14ac:dyDescent="0.25">
      <c r="A5714" t="s">
        <v>7517</v>
      </c>
      <c r="B5714" t="s">
        <v>7519</v>
      </c>
      <c r="C5714" t="s">
        <v>8146</v>
      </c>
      <c r="D5714" s="10">
        <v>6.8</v>
      </c>
    </row>
    <row r="5715" spans="1:4" x14ac:dyDescent="0.25">
      <c r="A5715" t="s">
        <v>7633</v>
      </c>
      <c r="B5715" t="s">
        <v>7634</v>
      </c>
      <c r="C5715" t="s">
        <v>3034</v>
      </c>
      <c r="D5715" s="10">
        <v>6.8</v>
      </c>
    </row>
    <row r="5716" spans="1:4" x14ac:dyDescent="0.25">
      <c r="A5716" t="s">
        <v>7700</v>
      </c>
      <c r="B5716" t="s">
        <v>7702</v>
      </c>
      <c r="C5716" t="s">
        <v>449</v>
      </c>
      <c r="D5716" s="10">
        <v>6.8</v>
      </c>
    </row>
    <row r="5717" spans="1:4" x14ac:dyDescent="0.25">
      <c r="A5717" t="s">
        <v>7700</v>
      </c>
      <c r="B5717" t="s">
        <v>7702</v>
      </c>
      <c r="C5717" t="s">
        <v>4512</v>
      </c>
      <c r="D5717" s="10">
        <v>6.8</v>
      </c>
    </row>
    <row r="5718" spans="1:4" x14ac:dyDescent="0.25">
      <c r="A5718" t="s">
        <v>7700</v>
      </c>
      <c r="B5718" t="s">
        <v>7702</v>
      </c>
      <c r="C5718" t="s">
        <v>3034</v>
      </c>
      <c r="D5718" s="10">
        <v>6.8</v>
      </c>
    </row>
    <row r="5719" spans="1:4" x14ac:dyDescent="0.25">
      <c r="A5719" t="s">
        <v>7700</v>
      </c>
      <c r="B5719" t="s">
        <v>7702</v>
      </c>
      <c r="C5719" t="s">
        <v>8144</v>
      </c>
      <c r="D5719" s="10">
        <v>6.8</v>
      </c>
    </row>
    <row r="5720" spans="1:4" x14ac:dyDescent="0.25">
      <c r="A5720" t="s">
        <v>7714</v>
      </c>
      <c r="B5720" t="s">
        <v>7715</v>
      </c>
      <c r="C5720" t="s">
        <v>676</v>
      </c>
      <c r="D5720" s="10">
        <v>6.8</v>
      </c>
    </row>
    <row r="5721" spans="1:4" x14ac:dyDescent="0.25">
      <c r="A5721" t="s">
        <v>7714</v>
      </c>
      <c r="B5721" t="s">
        <v>7715</v>
      </c>
      <c r="C5721" t="s">
        <v>6665</v>
      </c>
      <c r="D5721" s="10">
        <v>6.8</v>
      </c>
    </row>
    <row r="5722" spans="1:4" x14ac:dyDescent="0.25">
      <c r="A5722" t="s">
        <v>7849</v>
      </c>
      <c r="B5722" t="s">
        <v>7850</v>
      </c>
      <c r="C5722" t="s">
        <v>676</v>
      </c>
      <c r="D5722" s="10">
        <v>6.8</v>
      </c>
    </row>
    <row r="5723" spans="1:4" x14ac:dyDescent="0.25">
      <c r="A5723" t="s">
        <v>7849</v>
      </c>
      <c r="B5723" t="s">
        <v>7850</v>
      </c>
      <c r="C5723" t="s">
        <v>1165</v>
      </c>
      <c r="D5723" s="10">
        <v>6.8</v>
      </c>
    </row>
    <row r="5724" spans="1:4" x14ac:dyDescent="0.25">
      <c r="A5724" t="s">
        <v>627</v>
      </c>
      <c r="B5724" t="s">
        <v>7908</v>
      </c>
      <c r="C5724" t="s">
        <v>676</v>
      </c>
      <c r="D5724" s="10">
        <v>6.8</v>
      </c>
    </row>
    <row r="5725" spans="1:4" x14ac:dyDescent="0.25">
      <c r="A5725" t="s">
        <v>627</v>
      </c>
      <c r="B5725" t="s">
        <v>7908</v>
      </c>
      <c r="C5725" t="s">
        <v>1165</v>
      </c>
      <c r="D5725" s="10">
        <v>6.8</v>
      </c>
    </row>
    <row r="5726" spans="1:4" x14ac:dyDescent="0.25">
      <c r="A5726" t="s">
        <v>627</v>
      </c>
      <c r="B5726" t="s">
        <v>7908</v>
      </c>
      <c r="C5726" t="s">
        <v>6665</v>
      </c>
      <c r="D5726" s="10">
        <v>6.8</v>
      </c>
    </row>
    <row r="5727" spans="1:4" x14ac:dyDescent="0.25">
      <c r="A5727" t="s">
        <v>7918</v>
      </c>
      <c r="B5727" t="s">
        <v>7920</v>
      </c>
      <c r="C5727" t="s">
        <v>676</v>
      </c>
      <c r="D5727" s="10">
        <v>6.8</v>
      </c>
    </row>
    <row r="5728" spans="1:4" x14ac:dyDescent="0.25">
      <c r="A5728" t="s">
        <v>7918</v>
      </c>
      <c r="B5728" t="s">
        <v>7920</v>
      </c>
      <c r="C5728" t="s">
        <v>2173</v>
      </c>
      <c r="D5728" s="10">
        <v>6.8</v>
      </c>
    </row>
    <row r="5729" spans="1:4" x14ac:dyDescent="0.25">
      <c r="A5729" t="s">
        <v>7918</v>
      </c>
      <c r="B5729" t="s">
        <v>7920</v>
      </c>
      <c r="C5729" t="s">
        <v>8143</v>
      </c>
      <c r="D5729" s="10">
        <v>6.8</v>
      </c>
    </row>
    <row r="5730" spans="1:4" x14ac:dyDescent="0.25">
      <c r="A5730" t="s">
        <v>7918</v>
      </c>
      <c r="B5730" t="s">
        <v>7920</v>
      </c>
      <c r="C5730" t="s">
        <v>3509</v>
      </c>
      <c r="D5730" s="10">
        <v>6.8</v>
      </c>
    </row>
    <row r="5731" spans="1:4" x14ac:dyDescent="0.25">
      <c r="A5731" t="s">
        <v>8007</v>
      </c>
      <c r="B5731" t="s">
        <v>8009</v>
      </c>
      <c r="C5731" t="s">
        <v>676</v>
      </c>
      <c r="D5731" s="10">
        <v>6.8</v>
      </c>
    </row>
    <row r="5732" spans="1:4" x14ac:dyDescent="0.25">
      <c r="A5732" t="s">
        <v>8007</v>
      </c>
      <c r="B5732" t="s">
        <v>8009</v>
      </c>
      <c r="C5732" t="s">
        <v>8145</v>
      </c>
      <c r="D5732" s="10">
        <v>6.8</v>
      </c>
    </row>
    <row r="5733" spans="1:4" x14ac:dyDescent="0.25">
      <c r="A5733" t="s">
        <v>8007</v>
      </c>
      <c r="B5733" t="s">
        <v>8009</v>
      </c>
      <c r="C5733" t="s">
        <v>1165</v>
      </c>
      <c r="D5733" s="10">
        <v>6.8</v>
      </c>
    </row>
    <row r="5734" spans="1:4" x14ac:dyDescent="0.25">
      <c r="A5734" t="s">
        <v>8007</v>
      </c>
      <c r="B5734" t="s">
        <v>8009</v>
      </c>
      <c r="C5734" t="s">
        <v>2173</v>
      </c>
      <c r="D5734" s="10">
        <v>6.8</v>
      </c>
    </row>
    <row r="5735" spans="1:4" x14ac:dyDescent="0.25">
      <c r="A5735" t="s">
        <v>8007</v>
      </c>
      <c r="B5735" t="s">
        <v>8009</v>
      </c>
      <c r="C5735" t="s">
        <v>3509</v>
      </c>
      <c r="D5735" s="10">
        <v>6.8</v>
      </c>
    </row>
    <row r="5736" spans="1:4" x14ac:dyDescent="0.25">
      <c r="A5736" t="s">
        <v>8018</v>
      </c>
      <c r="B5736" t="s">
        <v>8019</v>
      </c>
      <c r="C5736" t="s">
        <v>8145</v>
      </c>
      <c r="D5736" s="10">
        <v>6.8</v>
      </c>
    </row>
    <row r="5737" spans="1:4" x14ac:dyDescent="0.25">
      <c r="A5737" t="s">
        <v>8018</v>
      </c>
      <c r="B5737" t="s">
        <v>8019</v>
      </c>
      <c r="C5737" t="s">
        <v>2173</v>
      </c>
      <c r="D5737" s="10">
        <v>6.8</v>
      </c>
    </row>
    <row r="5738" spans="1:4" x14ac:dyDescent="0.25">
      <c r="A5738" t="s">
        <v>8018</v>
      </c>
      <c r="B5738" t="s">
        <v>8019</v>
      </c>
      <c r="C5738" t="s">
        <v>3509</v>
      </c>
      <c r="D5738" s="10">
        <v>6.8</v>
      </c>
    </row>
    <row r="5739" spans="1:4" x14ac:dyDescent="0.25">
      <c r="A5739" t="s">
        <v>8038</v>
      </c>
      <c r="B5739" t="s">
        <v>8039</v>
      </c>
      <c r="C5739" t="s">
        <v>1165</v>
      </c>
      <c r="D5739" s="10">
        <v>6.8</v>
      </c>
    </row>
    <row r="5740" spans="1:4" x14ac:dyDescent="0.25">
      <c r="A5740" t="s">
        <v>39</v>
      </c>
      <c r="B5740" t="s">
        <v>41</v>
      </c>
      <c r="C5740" t="s">
        <v>449</v>
      </c>
      <c r="D5740" s="10">
        <v>6.7</v>
      </c>
    </row>
    <row r="5741" spans="1:4" x14ac:dyDescent="0.25">
      <c r="A5741" t="s">
        <v>39</v>
      </c>
      <c r="B5741" t="s">
        <v>41</v>
      </c>
      <c r="C5741" t="s">
        <v>317</v>
      </c>
      <c r="D5741" s="10">
        <v>6.7</v>
      </c>
    </row>
    <row r="5742" spans="1:4" x14ac:dyDescent="0.25">
      <c r="A5742" t="s">
        <v>50</v>
      </c>
      <c r="B5742" t="s">
        <v>51</v>
      </c>
      <c r="C5742" t="s">
        <v>449</v>
      </c>
      <c r="D5742" s="10">
        <v>6.7</v>
      </c>
    </row>
    <row r="5743" spans="1:4" x14ac:dyDescent="0.25">
      <c r="A5743" t="s">
        <v>50</v>
      </c>
      <c r="B5743" t="s">
        <v>51</v>
      </c>
      <c r="C5743" t="s">
        <v>317</v>
      </c>
      <c r="D5743" s="10">
        <v>6.7</v>
      </c>
    </row>
    <row r="5744" spans="1:4" x14ac:dyDescent="0.25">
      <c r="A5744" t="s">
        <v>50</v>
      </c>
      <c r="B5744" t="s">
        <v>51</v>
      </c>
      <c r="C5744" t="s">
        <v>428</v>
      </c>
      <c r="D5744" s="10">
        <v>6.7</v>
      </c>
    </row>
    <row r="5745" spans="1:4" x14ac:dyDescent="0.25">
      <c r="A5745" t="s">
        <v>60</v>
      </c>
      <c r="B5745" t="s">
        <v>62</v>
      </c>
      <c r="C5745" t="s">
        <v>449</v>
      </c>
      <c r="D5745" s="10">
        <v>6.7</v>
      </c>
    </row>
    <row r="5746" spans="1:4" x14ac:dyDescent="0.25">
      <c r="A5746" t="s">
        <v>60</v>
      </c>
      <c r="B5746" t="s">
        <v>62</v>
      </c>
      <c r="C5746" t="s">
        <v>317</v>
      </c>
      <c r="D5746" s="10">
        <v>6.7</v>
      </c>
    </row>
    <row r="5747" spans="1:4" x14ac:dyDescent="0.25">
      <c r="A5747" t="s">
        <v>60</v>
      </c>
      <c r="B5747" t="s">
        <v>62</v>
      </c>
      <c r="C5747" t="s">
        <v>1165</v>
      </c>
      <c r="D5747" s="10">
        <v>6.7</v>
      </c>
    </row>
    <row r="5748" spans="1:4" x14ac:dyDescent="0.25">
      <c r="A5748" t="s">
        <v>60</v>
      </c>
      <c r="B5748" t="s">
        <v>62</v>
      </c>
      <c r="C5748" t="s">
        <v>7682</v>
      </c>
      <c r="D5748" s="10">
        <v>6.7</v>
      </c>
    </row>
    <row r="5749" spans="1:4" x14ac:dyDescent="0.25">
      <c r="A5749" t="s">
        <v>58</v>
      </c>
      <c r="B5749" t="s">
        <v>95</v>
      </c>
      <c r="C5749" t="s">
        <v>449</v>
      </c>
      <c r="D5749" s="10">
        <v>6.7</v>
      </c>
    </row>
    <row r="5750" spans="1:4" x14ac:dyDescent="0.25">
      <c r="A5750" t="s">
        <v>58</v>
      </c>
      <c r="B5750" t="s">
        <v>95</v>
      </c>
      <c r="C5750" t="s">
        <v>317</v>
      </c>
      <c r="D5750" s="10">
        <v>6.7</v>
      </c>
    </row>
    <row r="5751" spans="1:4" x14ac:dyDescent="0.25">
      <c r="A5751" t="s">
        <v>58</v>
      </c>
      <c r="B5751" t="s">
        <v>95</v>
      </c>
      <c r="C5751" t="s">
        <v>428</v>
      </c>
      <c r="D5751" s="10">
        <v>6.7</v>
      </c>
    </row>
    <row r="5752" spans="1:4" x14ac:dyDescent="0.25">
      <c r="A5752" t="s">
        <v>58</v>
      </c>
      <c r="B5752" t="s">
        <v>95</v>
      </c>
      <c r="C5752" t="s">
        <v>4161</v>
      </c>
      <c r="D5752" s="10">
        <v>6.7</v>
      </c>
    </row>
    <row r="5753" spans="1:4" x14ac:dyDescent="0.25">
      <c r="A5753" t="s">
        <v>160</v>
      </c>
      <c r="B5753" t="s">
        <v>224</v>
      </c>
      <c r="C5753" t="s">
        <v>449</v>
      </c>
      <c r="D5753" s="10">
        <v>6.7</v>
      </c>
    </row>
    <row r="5754" spans="1:4" x14ac:dyDescent="0.25">
      <c r="A5754" t="s">
        <v>160</v>
      </c>
      <c r="B5754" t="s">
        <v>224</v>
      </c>
      <c r="C5754" t="s">
        <v>8145</v>
      </c>
      <c r="D5754" s="10">
        <v>6.7</v>
      </c>
    </row>
    <row r="5755" spans="1:4" x14ac:dyDescent="0.25">
      <c r="A5755" t="s">
        <v>160</v>
      </c>
      <c r="B5755" t="s">
        <v>224</v>
      </c>
      <c r="C5755" t="s">
        <v>3509</v>
      </c>
      <c r="D5755" s="10">
        <v>6.7</v>
      </c>
    </row>
    <row r="5756" spans="1:4" x14ac:dyDescent="0.25">
      <c r="A5756" t="s">
        <v>83</v>
      </c>
      <c r="B5756" t="s">
        <v>261</v>
      </c>
      <c r="C5756" t="s">
        <v>317</v>
      </c>
      <c r="D5756" s="10">
        <v>6.7</v>
      </c>
    </row>
    <row r="5757" spans="1:4" x14ac:dyDescent="0.25">
      <c r="A5757" t="s">
        <v>83</v>
      </c>
      <c r="B5757" t="s">
        <v>261</v>
      </c>
      <c r="C5757" t="s">
        <v>676</v>
      </c>
      <c r="D5757" s="10">
        <v>6.7</v>
      </c>
    </row>
    <row r="5758" spans="1:4" x14ac:dyDescent="0.25">
      <c r="A5758" t="s">
        <v>83</v>
      </c>
      <c r="B5758" t="s">
        <v>261</v>
      </c>
      <c r="C5758" t="s">
        <v>6133</v>
      </c>
      <c r="D5758" s="10">
        <v>6.7</v>
      </c>
    </row>
    <row r="5759" spans="1:4" x14ac:dyDescent="0.25">
      <c r="A5759" t="s">
        <v>83</v>
      </c>
      <c r="B5759" t="s">
        <v>261</v>
      </c>
      <c r="C5759" t="s">
        <v>428</v>
      </c>
      <c r="D5759" s="10">
        <v>6.7</v>
      </c>
    </row>
    <row r="5760" spans="1:4" x14ac:dyDescent="0.25">
      <c r="A5760" t="s">
        <v>265</v>
      </c>
      <c r="B5760" t="s">
        <v>267</v>
      </c>
      <c r="C5760" t="s">
        <v>449</v>
      </c>
      <c r="D5760" s="10">
        <v>6.7</v>
      </c>
    </row>
    <row r="5761" spans="1:4" x14ac:dyDescent="0.25">
      <c r="A5761" t="s">
        <v>265</v>
      </c>
      <c r="B5761" t="s">
        <v>267</v>
      </c>
      <c r="C5761" t="s">
        <v>317</v>
      </c>
      <c r="D5761" s="10">
        <v>6.7</v>
      </c>
    </row>
    <row r="5762" spans="1:4" x14ac:dyDescent="0.25">
      <c r="A5762" t="s">
        <v>265</v>
      </c>
      <c r="B5762" t="s">
        <v>267</v>
      </c>
      <c r="C5762" t="s">
        <v>3894</v>
      </c>
      <c r="D5762" s="10">
        <v>6.7</v>
      </c>
    </row>
    <row r="5763" spans="1:4" x14ac:dyDescent="0.25">
      <c r="A5763" t="s">
        <v>265</v>
      </c>
      <c r="B5763" t="s">
        <v>267</v>
      </c>
      <c r="C5763" t="s">
        <v>676</v>
      </c>
      <c r="D5763" s="10">
        <v>6.7</v>
      </c>
    </row>
    <row r="5764" spans="1:4" x14ac:dyDescent="0.25">
      <c r="A5764" t="s">
        <v>265</v>
      </c>
      <c r="B5764" t="s">
        <v>267</v>
      </c>
      <c r="C5764" t="s">
        <v>6133</v>
      </c>
      <c r="D5764" s="10">
        <v>6.7</v>
      </c>
    </row>
    <row r="5765" spans="1:4" x14ac:dyDescent="0.25">
      <c r="A5765" t="s">
        <v>270</v>
      </c>
      <c r="B5765" t="s">
        <v>271</v>
      </c>
      <c r="C5765" t="s">
        <v>449</v>
      </c>
      <c r="D5765" s="10">
        <v>6.7</v>
      </c>
    </row>
    <row r="5766" spans="1:4" x14ac:dyDescent="0.25">
      <c r="A5766" t="s">
        <v>270</v>
      </c>
      <c r="B5766" t="s">
        <v>271</v>
      </c>
      <c r="C5766" t="s">
        <v>317</v>
      </c>
      <c r="D5766" s="10">
        <v>6.7</v>
      </c>
    </row>
    <row r="5767" spans="1:4" x14ac:dyDescent="0.25">
      <c r="A5767" t="s">
        <v>270</v>
      </c>
      <c r="B5767" t="s">
        <v>271</v>
      </c>
      <c r="C5767" t="s">
        <v>428</v>
      </c>
      <c r="D5767" s="10">
        <v>6.7</v>
      </c>
    </row>
    <row r="5768" spans="1:4" x14ac:dyDescent="0.25">
      <c r="A5768" t="s">
        <v>270</v>
      </c>
      <c r="B5768" t="s">
        <v>271</v>
      </c>
      <c r="C5768" t="s">
        <v>4161</v>
      </c>
      <c r="D5768" s="10">
        <v>6.7</v>
      </c>
    </row>
    <row r="5769" spans="1:4" x14ac:dyDescent="0.25">
      <c r="A5769" t="s">
        <v>270</v>
      </c>
      <c r="B5769" t="s">
        <v>271</v>
      </c>
      <c r="C5769" t="s">
        <v>3509</v>
      </c>
      <c r="D5769" s="10">
        <v>6.7</v>
      </c>
    </row>
    <row r="5770" spans="1:4" x14ac:dyDescent="0.25">
      <c r="A5770" t="s">
        <v>140</v>
      </c>
      <c r="B5770" t="s">
        <v>272</v>
      </c>
      <c r="C5770" t="s">
        <v>449</v>
      </c>
      <c r="D5770" s="10">
        <v>6.7</v>
      </c>
    </row>
    <row r="5771" spans="1:4" x14ac:dyDescent="0.25">
      <c r="A5771" t="s">
        <v>140</v>
      </c>
      <c r="B5771" t="s">
        <v>272</v>
      </c>
      <c r="C5771" t="s">
        <v>4161</v>
      </c>
      <c r="D5771" s="10">
        <v>6.7</v>
      </c>
    </row>
    <row r="5772" spans="1:4" x14ac:dyDescent="0.25">
      <c r="A5772" t="s">
        <v>280</v>
      </c>
      <c r="B5772" t="s">
        <v>282</v>
      </c>
      <c r="C5772" t="s">
        <v>8143</v>
      </c>
      <c r="D5772" s="10">
        <v>6.7</v>
      </c>
    </row>
    <row r="5773" spans="1:4" x14ac:dyDescent="0.25">
      <c r="A5773" t="s">
        <v>280</v>
      </c>
      <c r="B5773" t="s">
        <v>282</v>
      </c>
      <c r="C5773" t="s">
        <v>3509</v>
      </c>
      <c r="D5773" s="10">
        <v>6.7</v>
      </c>
    </row>
    <row r="5774" spans="1:4" x14ac:dyDescent="0.25">
      <c r="A5774" t="s">
        <v>311</v>
      </c>
      <c r="B5774" t="s">
        <v>312</v>
      </c>
      <c r="C5774" t="s">
        <v>317</v>
      </c>
      <c r="D5774" s="10">
        <v>6.7</v>
      </c>
    </row>
    <row r="5775" spans="1:4" x14ac:dyDescent="0.25">
      <c r="A5775" t="s">
        <v>311</v>
      </c>
      <c r="B5775" t="s">
        <v>312</v>
      </c>
      <c r="C5775" t="s">
        <v>3894</v>
      </c>
      <c r="D5775" s="10">
        <v>6.7</v>
      </c>
    </row>
    <row r="5776" spans="1:4" x14ac:dyDescent="0.25">
      <c r="A5776" t="s">
        <v>311</v>
      </c>
      <c r="B5776" t="s">
        <v>312</v>
      </c>
      <c r="C5776" t="s">
        <v>676</v>
      </c>
      <c r="D5776" s="10">
        <v>6.7</v>
      </c>
    </row>
    <row r="5777" spans="1:4" x14ac:dyDescent="0.25">
      <c r="A5777" t="s">
        <v>311</v>
      </c>
      <c r="B5777" t="s">
        <v>312</v>
      </c>
      <c r="C5777" t="s">
        <v>6133</v>
      </c>
      <c r="D5777" s="10">
        <v>6.7</v>
      </c>
    </row>
    <row r="5778" spans="1:4" x14ac:dyDescent="0.25">
      <c r="A5778" t="s">
        <v>265</v>
      </c>
      <c r="B5778" t="s">
        <v>384</v>
      </c>
      <c r="C5778" t="s">
        <v>317</v>
      </c>
      <c r="D5778" s="10">
        <v>6.7</v>
      </c>
    </row>
    <row r="5779" spans="1:4" x14ac:dyDescent="0.25">
      <c r="A5779" t="s">
        <v>265</v>
      </c>
      <c r="B5779" t="s">
        <v>384</v>
      </c>
      <c r="C5779" t="s">
        <v>3894</v>
      </c>
      <c r="D5779" s="10">
        <v>6.7</v>
      </c>
    </row>
    <row r="5780" spans="1:4" x14ac:dyDescent="0.25">
      <c r="A5780" t="s">
        <v>265</v>
      </c>
      <c r="B5780" t="s">
        <v>384</v>
      </c>
      <c r="C5780" t="s">
        <v>676</v>
      </c>
      <c r="D5780" s="10">
        <v>6.7</v>
      </c>
    </row>
    <row r="5781" spans="1:4" x14ac:dyDescent="0.25">
      <c r="A5781" t="s">
        <v>265</v>
      </c>
      <c r="B5781" t="s">
        <v>384</v>
      </c>
      <c r="C5781" t="s">
        <v>6133</v>
      </c>
      <c r="D5781" s="10">
        <v>6.7</v>
      </c>
    </row>
    <row r="5782" spans="1:4" x14ac:dyDescent="0.25">
      <c r="A5782" t="s">
        <v>394</v>
      </c>
      <c r="B5782" t="s">
        <v>396</v>
      </c>
      <c r="C5782" t="s">
        <v>317</v>
      </c>
      <c r="D5782" s="10">
        <v>6.7</v>
      </c>
    </row>
    <row r="5783" spans="1:4" x14ac:dyDescent="0.25">
      <c r="A5783" t="s">
        <v>394</v>
      </c>
      <c r="B5783" t="s">
        <v>396</v>
      </c>
      <c r="C5783" t="s">
        <v>3894</v>
      </c>
      <c r="D5783" s="10">
        <v>6.7</v>
      </c>
    </row>
    <row r="5784" spans="1:4" x14ac:dyDescent="0.25">
      <c r="A5784" t="s">
        <v>394</v>
      </c>
      <c r="B5784" t="s">
        <v>396</v>
      </c>
      <c r="C5784" t="s">
        <v>676</v>
      </c>
      <c r="D5784" s="10">
        <v>6.7</v>
      </c>
    </row>
    <row r="5785" spans="1:4" x14ac:dyDescent="0.25">
      <c r="A5785" t="s">
        <v>394</v>
      </c>
      <c r="B5785" t="s">
        <v>396</v>
      </c>
      <c r="C5785" t="s">
        <v>6133</v>
      </c>
      <c r="D5785" s="10">
        <v>6.7</v>
      </c>
    </row>
    <row r="5786" spans="1:4" x14ac:dyDescent="0.25">
      <c r="A5786" t="s">
        <v>394</v>
      </c>
      <c r="B5786" t="s">
        <v>396</v>
      </c>
      <c r="C5786" t="s">
        <v>428</v>
      </c>
      <c r="D5786" s="10">
        <v>6.7</v>
      </c>
    </row>
    <row r="5787" spans="1:4" x14ac:dyDescent="0.25">
      <c r="A5787" t="s">
        <v>394</v>
      </c>
      <c r="B5787" t="s">
        <v>396</v>
      </c>
      <c r="C5787" t="s">
        <v>4161</v>
      </c>
      <c r="D5787" s="10">
        <v>6.7</v>
      </c>
    </row>
    <row r="5788" spans="1:4" x14ac:dyDescent="0.25">
      <c r="A5788" t="s">
        <v>240</v>
      </c>
      <c r="B5788" t="s">
        <v>399</v>
      </c>
      <c r="C5788" t="s">
        <v>449</v>
      </c>
      <c r="D5788" s="10">
        <v>6.7</v>
      </c>
    </row>
    <row r="5789" spans="1:4" x14ac:dyDescent="0.25">
      <c r="A5789" t="s">
        <v>240</v>
      </c>
      <c r="B5789" t="s">
        <v>399</v>
      </c>
      <c r="C5789" t="s">
        <v>317</v>
      </c>
      <c r="D5789" s="10">
        <v>6.7</v>
      </c>
    </row>
    <row r="5790" spans="1:4" x14ac:dyDescent="0.25">
      <c r="A5790" t="s">
        <v>240</v>
      </c>
      <c r="B5790" t="s">
        <v>399</v>
      </c>
      <c r="C5790" t="s">
        <v>3894</v>
      </c>
      <c r="D5790" s="10">
        <v>6.7</v>
      </c>
    </row>
    <row r="5791" spans="1:4" x14ac:dyDescent="0.25">
      <c r="A5791" t="s">
        <v>240</v>
      </c>
      <c r="B5791" t="s">
        <v>399</v>
      </c>
      <c r="C5791" t="s">
        <v>676</v>
      </c>
      <c r="D5791" s="10">
        <v>6.7</v>
      </c>
    </row>
    <row r="5792" spans="1:4" x14ac:dyDescent="0.25">
      <c r="A5792" t="s">
        <v>240</v>
      </c>
      <c r="B5792" t="s">
        <v>399</v>
      </c>
      <c r="C5792" t="s">
        <v>6133</v>
      </c>
      <c r="D5792" s="10">
        <v>6.7</v>
      </c>
    </row>
    <row r="5793" spans="1:4" x14ac:dyDescent="0.25">
      <c r="A5793" t="s">
        <v>240</v>
      </c>
      <c r="B5793" t="s">
        <v>399</v>
      </c>
      <c r="C5793" t="s">
        <v>428</v>
      </c>
      <c r="D5793" s="10">
        <v>6.7</v>
      </c>
    </row>
    <row r="5794" spans="1:4" x14ac:dyDescent="0.25">
      <c r="A5794" t="s">
        <v>230</v>
      </c>
      <c r="B5794" t="s">
        <v>430</v>
      </c>
      <c r="C5794" t="s">
        <v>317</v>
      </c>
      <c r="D5794" s="10">
        <v>6.7</v>
      </c>
    </row>
    <row r="5795" spans="1:4" x14ac:dyDescent="0.25">
      <c r="A5795" t="s">
        <v>230</v>
      </c>
      <c r="B5795" t="s">
        <v>430</v>
      </c>
      <c r="C5795" t="s">
        <v>4161</v>
      </c>
      <c r="D5795" s="10">
        <v>6.7</v>
      </c>
    </row>
    <row r="5796" spans="1:4" x14ac:dyDescent="0.25">
      <c r="A5796" t="s">
        <v>230</v>
      </c>
      <c r="B5796" t="s">
        <v>430</v>
      </c>
      <c r="C5796" t="s">
        <v>3509</v>
      </c>
      <c r="D5796" s="10">
        <v>6.7</v>
      </c>
    </row>
    <row r="5797" spans="1:4" x14ac:dyDescent="0.25">
      <c r="A5797" t="s">
        <v>446</v>
      </c>
      <c r="B5797" t="s">
        <v>447</v>
      </c>
      <c r="C5797" t="s">
        <v>449</v>
      </c>
      <c r="D5797" s="10">
        <v>6.7</v>
      </c>
    </row>
    <row r="5798" spans="1:4" x14ac:dyDescent="0.25">
      <c r="A5798" t="s">
        <v>446</v>
      </c>
      <c r="B5798" t="s">
        <v>447</v>
      </c>
      <c r="C5798" t="s">
        <v>317</v>
      </c>
      <c r="D5798" s="10">
        <v>6.7</v>
      </c>
    </row>
    <row r="5799" spans="1:4" x14ac:dyDescent="0.25">
      <c r="A5799" t="s">
        <v>446</v>
      </c>
      <c r="B5799" t="s">
        <v>447</v>
      </c>
      <c r="C5799" t="s">
        <v>3509</v>
      </c>
      <c r="D5799" s="10">
        <v>6.7</v>
      </c>
    </row>
    <row r="5800" spans="1:4" x14ac:dyDescent="0.25">
      <c r="A5800" t="s">
        <v>472</v>
      </c>
      <c r="B5800" t="s">
        <v>473</v>
      </c>
      <c r="C5800" t="s">
        <v>449</v>
      </c>
      <c r="D5800" s="10">
        <v>6.7</v>
      </c>
    </row>
    <row r="5801" spans="1:4" x14ac:dyDescent="0.25">
      <c r="A5801" t="s">
        <v>472</v>
      </c>
      <c r="B5801" t="s">
        <v>473</v>
      </c>
      <c r="C5801" t="s">
        <v>317</v>
      </c>
      <c r="D5801" s="10">
        <v>6.7</v>
      </c>
    </row>
    <row r="5802" spans="1:4" x14ac:dyDescent="0.25">
      <c r="A5802" t="s">
        <v>472</v>
      </c>
      <c r="B5802" t="s">
        <v>473</v>
      </c>
      <c r="C5802" t="s">
        <v>4161</v>
      </c>
      <c r="D5802" s="10">
        <v>6.7</v>
      </c>
    </row>
    <row r="5803" spans="1:4" x14ac:dyDescent="0.25">
      <c r="A5803" t="s">
        <v>472</v>
      </c>
      <c r="B5803" t="s">
        <v>473</v>
      </c>
      <c r="C5803" t="s">
        <v>3509</v>
      </c>
      <c r="D5803" s="10">
        <v>6.7</v>
      </c>
    </row>
    <row r="5804" spans="1:4" x14ac:dyDescent="0.25">
      <c r="A5804" t="s">
        <v>487</v>
      </c>
      <c r="B5804" t="s">
        <v>489</v>
      </c>
      <c r="C5804" t="s">
        <v>449</v>
      </c>
      <c r="D5804" s="10">
        <v>6.7</v>
      </c>
    </row>
    <row r="5805" spans="1:4" x14ac:dyDescent="0.25">
      <c r="A5805" t="s">
        <v>487</v>
      </c>
      <c r="B5805" t="s">
        <v>489</v>
      </c>
      <c r="C5805" t="s">
        <v>317</v>
      </c>
      <c r="D5805" s="10">
        <v>6.7</v>
      </c>
    </row>
    <row r="5806" spans="1:4" x14ac:dyDescent="0.25">
      <c r="A5806" t="s">
        <v>487</v>
      </c>
      <c r="B5806" t="s">
        <v>489</v>
      </c>
      <c r="C5806" t="s">
        <v>428</v>
      </c>
      <c r="D5806" s="10">
        <v>6.7</v>
      </c>
    </row>
    <row r="5807" spans="1:4" x14ac:dyDescent="0.25">
      <c r="A5807" t="s">
        <v>487</v>
      </c>
      <c r="B5807" t="s">
        <v>489</v>
      </c>
      <c r="C5807" t="s">
        <v>4161</v>
      </c>
      <c r="D5807" s="10">
        <v>6.7</v>
      </c>
    </row>
    <row r="5808" spans="1:4" x14ac:dyDescent="0.25">
      <c r="A5808" t="s">
        <v>482</v>
      </c>
      <c r="B5808" t="s">
        <v>491</v>
      </c>
      <c r="C5808" t="s">
        <v>449</v>
      </c>
      <c r="D5808" s="10">
        <v>6.7</v>
      </c>
    </row>
    <row r="5809" spans="1:4" x14ac:dyDescent="0.25">
      <c r="A5809" t="s">
        <v>482</v>
      </c>
      <c r="B5809" t="s">
        <v>491</v>
      </c>
      <c r="C5809" t="s">
        <v>317</v>
      </c>
      <c r="D5809" s="10">
        <v>6.7</v>
      </c>
    </row>
    <row r="5810" spans="1:4" x14ac:dyDescent="0.25">
      <c r="A5810" t="s">
        <v>482</v>
      </c>
      <c r="B5810" t="s">
        <v>491</v>
      </c>
      <c r="C5810" t="s">
        <v>4161</v>
      </c>
      <c r="D5810" s="10">
        <v>6.7</v>
      </c>
    </row>
    <row r="5811" spans="1:4" x14ac:dyDescent="0.25">
      <c r="A5811" t="s">
        <v>482</v>
      </c>
      <c r="B5811" t="s">
        <v>491</v>
      </c>
      <c r="C5811" t="s">
        <v>3509</v>
      </c>
      <c r="D5811" s="10">
        <v>6.7</v>
      </c>
    </row>
    <row r="5812" spans="1:4" x14ac:dyDescent="0.25">
      <c r="A5812" t="s">
        <v>270</v>
      </c>
      <c r="B5812" t="s">
        <v>546</v>
      </c>
      <c r="C5812" t="s">
        <v>449</v>
      </c>
      <c r="D5812" s="10">
        <v>6.7</v>
      </c>
    </row>
    <row r="5813" spans="1:4" x14ac:dyDescent="0.25">
      <c r="A5813" t="s">
        <v>270</v>
      </c>
      <c r="B5813" t="s">
        <v>546</v>
      </c>
      <c r="C5813" t="s">
        <v>4161</v>
      </c>
      <c r="D5813" s="10">
        <v>6.7</v>
      </c>
    </row>
    <row r="5814" spans="1:4" x14ac:dyDescent="0.25">
      <c r="A5814" t="s">
        <v>590</v>
      </c>
      <c r="B5814" t="s">
        <v>592</v>
      </c>
      <c r="C5814" t="s">
        <v>449</v>
      </c>
      <c r="D5814" s="10">
        <v>6.7</v>
      </c>
    </row>
    <row r="5815" spans="1:4" x14ac:dyDescent="0.25">
      <c r="A5815" t="s">
        <v>590</v>
      </c>
      <c r="B5815" t="s">
        <v>592</v>
      </c>
      <c r="C5815" t="s">
        <v>676</v>
      </c>
      <c r="D5815" s="10">
        <v>6.7</v>
      </c>
    </row>
    <row r="5816" spans="1:4" x14ac:dyDescent="0.25">
      <c r="A5816" t="s">
        <v>590</v>
      </c>
      <c r="B5816" t="s">
        <v>592</v>
      </c>
      <c r="C5816" t="s">
        <v>8145</v>
      </c>
      <c r="D5816" s="10">
        <v>6.7</v>
      </c>
    </row>
    <row r="5817" spans="1:4" x14ac:dyDescent="0.25">
      <c r="A5817" t="s">
        <v>604</v>
      </c>
      <c r="B5817" t="s">
        <v>605</v>
      </c>
      <c r="C5817" t="s">
        <v>449</v>
      </c>
      <c r="D5817" s="10">
        <v>6.7</v>
      </c>
    </row>
    <row r="5818" spans="1:4" x14ac:dyDescent="0.25">
      <c r="A5818" t="s">
        <v>604</v>
      </c>
      <c r="B5818" t="s">
        <v>605</v>
      </c>
      <c r="C5818" t="s">
        <v>317</v>
      </c>
      <c r="D5818" s="10">
        <v>6.7</v>
      </c>
    </row>
    <row r="5819" spans="1:4" x14ac:dyDescent="0.25">
      <c r="A5819" t="s">
        <v>604</v>
      </c>
      <c r="B5819" t="s">
        <v>605</v>
      </c>
      <c r="C5819" t="s">
        <v>3509</v>
      </c>
      <c r="D5819" s="10">
        <v>6.7</v>
      </c>
    </row>
    <row r="5820" spans="1:4" x14ac:dyDescent="0.25">
      <c r="A5820" t="s">
        <v>612</v>
      </c>
      <c r="B5820" t="s">
        <v>613</v>
      </c>
      <c r="C5820" t="s">
        <v>317</v>
      </c>
      <c r="D5820" s="10">
        <v>6.7</v>
      </c>
    </row>
    <row r="5821" spans="1:4" x14ac:dyDescent="0.25">
      <c r="A5821" t="s">
        <v>612</v>
      </c>
      <c r="B5821" t="s">
        <v>613</v>
      </c>
      <c r="C5821" t="s">
        <v>3894</v>
      </c>
      <c r="D5821" s="10">
        <v>6.7</v>
      </c>
    </row>
    <row r="5822" spans="1:4" x14ac:dyDescent="0.25">
      <c r="A5822" t="s">
        <v>612</v>
      </c>
      <c r="B5822" t="s">
        <v>613</v>
      </c>
      <c r="C5822" t="s">
        <v>6133</v>
      </c>
      <c r="D5822" s="10">
        <v>6.7</v>
      </c>
    </row>
    <row r="5823" spans="1:4" x14ac:dyDescent="0.25">
      <c r="A5823" t="s">
        <v>612</v>
      </c>
      <c r="B5823" t="s">
        <v>613</v>
      </c>
      <c r="C5823" t="s">
        <v>428</v>
      </c>
      <c r="D5823" s="10">
        <v>6.7</v>
      </c>
    </row>
    <row r="5824" spans="1:4" x14ac:dyDescent="0.25">
      <c r="A5824" t="s">
        <v>55</v>
      </c>
      <c r="B5824" t="s">
        <v>689</v>
      </c>
      <c r="C5824" t="s">
        <v>1165</v>
      </c>
      <c r="D5824" s="10">
        <v>6.7</v>
      </c>
    </row>
    <row r="5825" spans="1:4" x14ac:dyDescent="0.25">
      <c r="A5825" t="s">
        <v>55</v>
      </c>
      <c r="B5825" t="s">
        <v>689</v>
      </c>
      <c r="C5825" t="s">
        <v>428</v>
      </c>
      <c r="D5825" s="10">
        <v>6.7</v>
      </c>
    </row>
    <row r="5826" spans="1:4" x14ac:dyDescent="0.25">
      <c r="A5826" t="s">
        <v>55</v>
      </c>
      <c r="B5826" t="s">
        <v>689</v>
      </c>
      <c r="C5826" t="s">
        <v>3509</v>
      </c>
      <c r="D5826" s="10">
        <v>6.7</v>
      </c>
    </row>
    <row r="5827" spans="1:4" x14ac:dyDescent="0.25">
      <c r="A5827" t="s">
        <v>782</v>
      </c>
      <c r="B5827" t="s">
        <v>783</v>
      </c>
      <c r="C5827" t="s">
        <v>1165</v>
      </c>
      <c r="D5827" s="10">
        <v>6.7</v>
      </c>
    </row>
    <row r="5828" spans="1:4" x14ac:dyDescent="0.25">
      <c r="A5828" t="s">
        <v>782</v>
      </c>
      <c r="B5828" t="s">
        <v>783</v>
      </c>
      <c r="C5828" t="s">
        <v>7682</v>
      </c>
      <c r="D5828" s="10">
        <v>6.7</v>
      </c>
    </row>
    <row r="5829" spans="1:4" x14ac:dyDescent="0.25">
      <c r="A5829" t="s">
        <v>782</v>
      </c>
      <c r="B5829" t="s">
        <v>783</v>
      </c>
      <c r="C5829" t="s">
        <v>3509</v>
      </c>
      <c r="D5829" s="10">
        <v>6.7</v>
      </c>
    </row>
    <row r="5830" spans="1:4" x14ac:dyDescent="0.25">
      <c r="A5830" t="s">
        <v>782</v>
      </c>
      <c r="B5830" t="s">
        <v>783</v>
      </c>
      <c r="C5830" t="s">
        <v>8146</v>
      </c>
      <c r="D5830" s="10">
        <v>6.7</v>
      </c>
    </row>
    <row r="5831" spans="1:4" x14ac:dyDescent="0.25">
      <c r="A5831" t="s">
        <v>821</v>
      </c>
      <c r="B5831" t="s">
        <v>822</v>
      </c>
      <c r="C5831" t="s">
        <v>317</v>
      </c>
      <c r="D5831" s="10">
        <v>6.7</v>
      </c>
    </row>
    <row r="5832" spans="1:4" x14ac:dyDescent="0.25">
      <c r="A5832" t="s">
        <v>821</v>
      </c>
      <c r="B5832" t="s">
        <v>822</v>
      </c>
      <c r="C5832" t="s">
        <v>8143</v>
      </c>
      <c r="D5832" s="10">
        <v>6.7</v>
      </c>
    </row>
    <row r="5833" spans="1:4" x14ac:dyDescent="0.25">
      <c r="A5833" t="s">
        <v>821</v>
      </c>
      <c r="B5833" t="s">
        <v>822</v>
      </c>
      <c r="C5833" t="s">
        <v>4161</v>
      </c>
      <c r="D5833" s="10">
        <v>6.7</v>
      </c>
    </row>
    <row r="5834" spans="1:4" x14ac:dyDescent="0.25">
      <c r="A5834" t="s">
        <v>73</v>
      </c>
      <c r="B5834" t="s">
        <v>825</v>
      </c>
      <c r="C5834" t="s">
        <v>449</v>
      </c>
      <c r="D5834" s="10">
        <v>6.7</v>
      </c>
    </row>
    <row r="5835" spans="1:4" x14ac:dyDescent="0.25">
      <c r="A5835" t="s">
        <v>73</v>
      </c>
      <c r="B5835" t="s">
        <v>825</v>
      </c>
      <c r="C5835" t="s">
        <v>317</v>
      </c>
      <c r="D5835" s="10">
        <v>6.7</v>
      </c>
    </row>
    <row r="5836" spans="1:4" x14ac:dyDescent="0.25">
      <c r="A5836" t="s">
        <v>73</v>
      </c>
      <c r="B5836" t="s">
        <v>825</v>
      </c>
      <c r="C5836" t="s">
        <v>676</v>
      </c>
      <c r="D5836" s="10">
        <v>6.7</v>
      </c>
    </row>
    <row r="5837" spans="1:4" x14ac:dyDescent="0.25">
      <c r="A5837" t="s">
        <v>73</v>
      </c>
      <c r="B5837" t="s">
        <v>825</v>
      </c>
      <c r="C5837" t="s">
        <v>3509</v>
      </c>
      <c r="D5837" s="10">
        <v>6.7</v>
      </c>
    </row>
    <row r="5838" spans="1:4" x14ac:dyDescent="0.25">
      <c r="A5838" t="s">
        <v>166</v>
      </c>
      <c r="B5838" t="s">
        <v>867</v>
      </c>
      <c r="C5838" t="s">
        <v>676</v>
      </c>
      <c r="D5838" s="10">
        <v>6.7</v>
      </c>
    </row>
    <row r="5839" spans="1:4" x14ac:dyDescent="0.25">
      <c r="A5839" t="s">
        <v>166</v>
      </c>
      <c r="B5839" t="s">
        <v>867</v>
      </c>
      <c r="C5839" t="s">
        <v>1165</v>
      </c>
      <c r="D5839" s="10">
        <v>6.7</v>
      </c>
    </row>
    <row r="5840" spans="1:4" x14ac:dyDescent="0.25">
      <c r="A5840" t="s">
        <v>335</v>
      </c>
      <c r="B5840" t="s">
        <v>883</v>
      </c>
      <c r="C5840" t="s">
        <v>449</v>
      </c>
      <c r="D5840" s="10">
        <v>6.7</v>
      </c>
    </row>
    <row r="5841" spans="1:4" x14ac:dyDescent="0.25">
      <c r="A5841" t="s">
        <v>335</v>
      </c>
      <c r="B5841" t="s">
        <v>883</v>
      </c>
      <c r="C5841" t="s">
        <v>676</v>
      </c>
      <c r="D5841" s="10">
        <v>6.7</v>
      </c>
    </row>
    <row r="5842" spans="1:4" x14ac:dyDescent="0.25">
      <c r="A5842" t="s">
        <v>335</v>
      </c>
      <c r="B5842" t="s">
        <v>883</v>
      </c>
      <c r="C5842" t="s">
        <v>8145</v>
      </c>
      <c r="D5842" s="10">
        <v>6.7</v>
      </c>
    </row>
    <row r="5843" spans="1:4" x14ac:dyDescent="0.25">
      <c r="A5843" t="s">
        <v>335</v>
      </c>
      <c r="B5843" t="s">
        <v>883</v>
      </c>
      <c r="C5843" t="s">
        <v>3509</v>
      </c>
      <c r="D5843" s="10">
        <v>6.7</v>
      </c>
    </row>
    <row r="5844" spans="1:4" x14ac:dyDescent="0.25">
      <c r="A5844" t="s">
        <v>813</v>
      </c>
      <c r="B5844" t="s">
        <v>889</v>
      </c>
      <c r="C5844" t="s">
        <v>676</v>
      </c>
      <c r="D5844" s="10">
        <v>6.7</v>
      </c>
    </row>
    <row r="5845" spans="1:4" x14ac:dyDescent="0.25">
      <c r="A5845" t="s">
        <v>813</v>
      </c>
      <c r="B5845" t="s">
        <v>889</v>
      </c>
      <c r="C5845" t="s">
        <v>1165</v>
      </c>
      <c r="D5845" s="10">
        <v>6.7</v>
      </c>
    </row>
    <row r="5846" spans="1:4" x14ac:dyDescent="0.25">
      <c r="A5846" t="s">
        <v>813</v>
      </c>
      <c r="B5846" t="s">
        <v>889</v>
      </c>
      <c r="C5846" t="s">
        <v>6665</v>
      </c>
      <c r="D5846" s="10">
        <v>6.7</v>
      </c>
    </row>
    <row r="5847" spans="1:4" x14ac:dyDescent="0.25">
      <c r="A5847" t="s">
        <v>352</v>
      </c>
      <c r="B5847" t="s">
        <v>922</v>
      </c>
      <c r="C5847" t="s">
        <v>449</v>
      </c>
      <c r="D5847" s="10">
        <v>6.7</v>
      </c>
    </row>
    <row r="5848" spans="1:4" x14ac:dyDescent="0.25">
      <c r="A5848" t="s">
        <v>352</v>
      </c>
      <c r="B5848" t="s">
        <v>922</v>
      </c>
      <c r="C5848" t="s">
        <v>8145</v>
      </c>
      <c r="D5848" s="10">
        <v>6.7</v>
      </c>
    </row>
    <row r="5849" spans="1:4" x14ac:dyDescent="0.25">
      <c r="A5849" t="s">
        <v>352</v>
      </c>
      <c r="B5849" t="s">
        <v>922</v>
      </c>
      <c r="C5849" t="s">
        <v>8143</v>
      </c>
      <c r="D5849" s="10">
        <v>6.7</v>
      </c>
    </row>
    <row r="5850" spans="1:4" x14ac:dyDescent="0.25">
      <c r="A5850" t="s">
        <v>352</v>
      </c>
      <c r="B5850" t="s">
        <v>922</v>
      </c>
      <c r="C5850" t="s">
        <v>6665</v>
      </c>
      <c r="D5850" s="10">
        <v>6.7</v>
      </c>
    </row>
    <row r="5851" spans="1:4" x14ac:dyDescent="0.25">
      <c r="A5851" t="s">
        <v>352</v>
      </c>
      <c r="B5851" t="s">
        <v>922</v>
      </c>
      <c r="C5851" t="s">
        <v>3509</v>
      </c>
      <c r="D5851" s="10">
        <v>6.7</v>
      </c>
    </row>
    <row r="5852" spans="1:4" x14ac:dyDescent="0.25">
      <c r="A5852" t="s">
        <v>803</v>
      </c>
      <c r="B5852" t="s">
        <v>941</v>
      </c>
      <c r="C5852" t="s">
        <v>3894</v>
      </c>
      <c r="D5852" s="10">
        <v>6.7</v>
      </c>
    </row>
    <row r="5853" spans="1:4" x14ac:dyDescent="0.25">
      <c r="A5853" t="s">
        <v>803</v>
      </c>
      <c r="B5853" t="s">
        <v>941</v>
      </c>
      <c r="C5853" t="s">
        <v>676</v>
      </c>
      <c r="D5853" s="10">
        <v>6.7</v>
      </c>
    </row>
    <row r="5854" spans="1:4" x14ac:dyDescent="0.25">
      <c r="A5854" t="s">
        <v>803</v>
      </c>
      <c r="B5854" t="s">
        <v>941</v>
      </c>
      <c r="C5854" t="s">
        <v>6133</v>
      </c>
      <c r="D5854" s="10">
        <v>6.7</v>
      </c>
    </row>
    <row r="5855" spans="1:4" x14ac:dyDescent="0.25">
      <c r="A5855" t="s">
        <v>803</v>
      </c>
      <c r="B5855" t="s">
        <v>941</v>
      </c>
      <c r="C5855" t="s">
        <v>428</v>
      </c>
      <c r="D5855" s="10">
        <v>6.7</v>
      </c>
    </row>
    <row r="5856" spans="1:4" x14ac:dyDescent="0.25">
      <c r="A5856" t="s">
        <v>297</v>
      </c>
      <c r="B5856" t="s">
        <v>1003</v>
      </c>
      <c r="C5856" t="s">
        <v>449</v>
      </c>
      <c r="D5856" s="10">
        <v>6.7</v>
      </c>
    </row>
    <row r="5857" spans="1:4" x14ac:dyDescent="0.25">
      <c r="A5857" t="s">
        <v>297</v>
      </c>
      <c r="B5857" t="s">
        <v>1003</v>
      </c>
      <c r="C5857" t="s">
        <v>317</v>
      </c>
      <c r="D5857" s="10">
        <v>6.7</v>
      </c>
    </row>
    <row r="5858" spans="1:4" x14ac:dyDescent="0.25">
      <c r="A5858" t="s">
        <v>297</v>
      </c>
      <c r="B5858" t="s">
        <v>1003</v>
      </c>
      <c r="C5858" t="s">
        <v>5087</v>
      </c>
      <c r="D5858" s="10">
        <v>6.7</v>
      </c>
    </row>
    <row r="5859" spans="1:4" x14ac:dyDescent="0.25">
      <c r="A5859" t="s">
        <v>741</v>
      </c>
      <c r="B5859" t="s">
        <v>1027</v>
      </c>
      <c r="C5859" t="s">
        <v>449</v>
      </c>
      <c r="D5859" s="10">
        <v>6.7</v>
      </c>
    </row>
    <row r="5860" spans="1:4" x14ac:dyDescent="0.25">
      <c r="A5860" t="s">
        <v>741</v>
      </c>
      <c r="B5860" t="s">
        <v>1027</v>
      </c>
      <c r="C5860" t="s">
        <v>8145</v>
      </c>
      <c r="D5860" s="10">
        <v>6.7</v>
      </c>
    </row>
    <row r="5861" spans="1:4" x14ac:dyDescent="0.25">
      <c r="A5861" t="s">
        <v>741</v>
      </c>
      <c r="B5861" t="s">
        <v>1027</v>
      </c>
      <c r="C5861" t="s">
        <v>428</v>
      </c>
      <c r="D5861" s="10">
        <v>6.7</v>
      </c>
    </row>
    <row r="5862" spans="1:4" x14ac:dyDescent="0.25">
      <c r="A5862" t="s">
        <v>741</v>
      </c>
      <c r="B5862" t="s">
        <v>1027</v>
      </c>
      <c r="C5862" t="s">
        <v>3509</v>
      </c>
      <c r="D5862" s="10">
        <v>6.7</v>
      </c>
    </row>
    <row r="5863" spans="1:4" x14ac:dyDescent="0.25">
      <c r="A5863" t="s">
        <v>895</v>
      </c>
      <c r="B5863" t="s">
        <v>1032</v>
      </c>
      <c r="C5863" t="s">
        <v>676</v>
      </c>
      <c r="D5863" s="10">
        <v>6.7</v>
      </c>
    </row>
    <row r="5864" spans="1:4" x14ac:dyDescent="0.25">
      <c r="A5864" t="s">
        <v>895</v>
      </c>
      <c r="B5864" t="s">
        <v>1032</v>
      </c>
      <c r="C5864" t="s">
        <v>1165</v>
      </c>
      <c r="D5864" s="10">
        <v>6.7</v>
      </c>
    </row>
    <row r="5865" spans="1:4" x14ac:dyDescent="0.25">
      <c r="A5865" t="s">
        <v>895</v>
      </c>
      <c r="B5865" t="s">
        <v>1032</v>
      </c>
      <c r="C5865" t="s">
        <v>6133</v>
      </c>
      <c r="D5865" s="10">
        <v>6.7</v>
      </c>
    </row>
    <row r="5866" spans="1:4" x14ac:dyDescent="0.25">
      <c r="A5866" t="s">
        <v>895</v>
      </c>
      <c r="B5866" t="s">
        <v>1032</v>
      </c>
      <c r="C5866" t="s">
        <v>4056</v>
      </c>
      <c r="D5866" s="10">
        <v>6.7</v>
      </c>
    </row>
    <row r="5867" spans="1:4" x14ac:dyDescent="0.25">
      <c r="A5867" t="s">
        <v>895</v>
      </c>
      <c r="B5867" t="s">
        <v>1032</v>
      </c>
      <c r="C5867" t="s">
        <v>5888</v>
      </c>
      <c r="D5867" s="10">
        <v>6.7</v>
      </c>
    </row>
    <row r="5868" spans="1:4" x14ac:dyDescent="0.25">
      <c r="A5868" t="s">
        <v>895</v>
      </c>
      <c r="B5868" t="s">
        <v>1032</v>
      </c>
      <c r="C5868" t="s">
        <v>6665</v>
      </c>
      <c r="D5868" s="10">
        <v>6.7</v>
      </c>
    </row>
    <row r="5869" spans="1:4" x14ac:dyDescent="0.25">
      <c r="A5869" t="s">
        <v>1070</v>
      </c>
      <c r="B5869" t="s">
        <v>1072</v>
      </c>
      <c r="C5869" t="s">
        <v>1165</v>
      </c>
      <c r="D5869" s="10">
        <v>6.7</v>
      </c>
    </row>
    <row r="5870" spans="1:4" x14ac:dyDescent="0.25">
      <c r="A5870" t="s">
        <v>1070</v>
      </c>
      <c r="B5870" t="s">
        <v>1072</v>
      </c>
      <c r="C5870" t="s">
        <v>7682</v>
      </c>
      <c r="D5870" s="10">
        <v>6.7</v>
      </c>
    </row>
    <row r="5871" spans="1:4" x14ac:dyDescent="0.25">
      <c r="A5871" t="s">
        <v>1070</v>
      </c>
      <c r="B5871" t="s">
        <v>1072</v>
      </c>
      <c r="C5871" t="s">
        <v>6665</v>
      </c>
      <c r="D5871" s="10">
        <v>6.7</v>
      </c>
    </row>
    <row r="5872" spans="1:4" x14ac:dyDescent="0.25">
      <c r="A5872" t="s">
        <v>304</v>
      </c>
      <c r="B5872" t="s">
        <v>1126</v>
      </c>
      <c r="C5872" t="s">
        <v>1165</v>
      </c>
      <c r="D5872" s="10">
        <v>6.7</v>
      </c>
    </row>
    <row r="5873" spans="1:4" x14ac:dyDescent="0.25">
      <c r="A5873" t="s">
        <v>304</v>
      </c>
      <c r="B5873" t="s">
        <v>1126</v>
      </c>
      <c r="C5873" t="s">
        <v>4161</v>
      </c>
      <c r="D5873" s="10">
        <v>6.7</v>
      </c>
    </row>
    <row r="5874" spans="1:4" x14ac:dyDescent="0.25">
      <c r="A5874" t="s">
        <v>304</v>
      </c>
      <c r="B5874" t="s">
        <v>1126</v>
      </c>
      <c r="C5874" t="s">
        <v>3509</v>
      </c>
      <c r="D5874" s="10">
        <v>6.7</v>
      </c>
    </row>
    <row r="5875" spans="1:4" x14ac:dyDescent="0.25">
      <c r="A5875" t="s">
        <v>123</v>
      </c>
      <c r="B5875" t="s">
        <v>1138</v>
      </c>
      <c r="C5875" t="s">
        <v>317</v>
      </c>
      <c r="D5875" s="10">
        <v>6.7</v>
      </c>
    </row>
    <row r="5876" spans="1:4" x14ac:dyDescent="0.25">
      <c r="A5876" t="s">
        <v>123</v>
      </c>
      <c r="B5876" t="s">
        <v>1138</v>
      </c>
      <c r="C5876" t="s">
        <v>676</v>
      </c>
      <c r="D5876" s="10">
        <v>6.7</v>
      </c>
    </row>
    <row r="5877" spans="1:4" x14ac:dyDescent="0.25">
      <c r="A5877" t="s">
        <v>123</v>
      </c>
      <c r="B5877" t="s">
        <v>1138</v>
      </c>
      <c r="C5877" t="s">
        <v>6133</v>
      </c>
      <c r="D5877" s="10">
        <v>6.7</v>
      </c>
    </row>
    <row r="5878" spans="1:4" x14ac:dyDescent="0.25">
      <c r="A5878" t="s">
        <v>123</v>
      </c>
      <c r="B5878" t="s">
        <v>1138</v>
      </c>
      <c r="C5878" t="s">
        <v>428</v>
      </c>
      <c r="D5878" s="10">
        <v>6.7</v>
      </c>
    </row>
    <row r="5879" spans="1:4" x14ac:dyDescent="0.25">
      <c r="A5879" t="s">
        <v>1206</v>
      </c>
      <c r="B5879" t="s">
        <v>1208</v>
      </c>
      <c r="C5879" t="s">
        <v>449</v>
      </c>
      <c r="D5879" s="10">
        <v>6.7</v>
      </c>
    </row>
    <row r="5880" spans="1:4" x14ac:dyDescent="0.25">
      <c r="A5880" t="s">
        <v>1206</v>
      </c>
      <c r="B5880" t="s">
        <v>1208</v>
      </c>
      <c r="C5880" t="s">
        <v>8145</v>
      </c>
      <c r="D5880" s="10">
        <v>6.7</v>
      </c>
    </row>
    <row r="5881" spans="1:4" x14ac:dyDescent="0.25">
      <c r="A5881" t="s">
        <v>1206</v>
      </c>
      <c r="B5881" t="s">
        <v>1208</v>
      </c>
      <c r="C5881" t="s">
        <v>8143</v>
      </c>
      <c r="D5881" s="10">
        <v>6.7</v>
      </c>
    </row>
    <row r="5882" spans="1:4" x14ac:dyDescent="0.25">
      <c r="A5882" t="s">
        <v>1206</v>
      </c>
      <c r="B5882" t="s">
        <v>1208</v>
      </c>
      <c r="C5882" t="s">
        <v>4161</v>
      </c>
      <c r="D5882" s="10">
        <v>6.7</v>
      </c>
    </row>
    <row r="5883" spans="1:4" x14ac:dyDescent="0.25">
      <c r="A5883" t="s">
        <v>1206</v>
      </c>
      <c r="B5883" t="s">
        <v>1208</v>
      </c>
      <c r="C5883" t="s">
        <v>3509</v>
      </c>
      <c r="D5883" s="10">
        <v>6.7</v>
      </c>
    </row>
    <row r="5884" spans="1:4" x14ac:dyDescent="0.25">
      <c r="A5884" t="s">
        <v>101</v>
      </c>
      <c r="B5884" t="s">
        <v>1260</v>
      </c>
      <c r="C5884" t="s">
        <v>449</v>
      </c>
      <c r="D5884" s="10">
        <v>6.7</v>
      </c>
    </row>
    <row r="5885" spans="1:4" x14ac:dyDescent="0.25">
      <c r="A5885" t="s">
        <v>101</v>
      </c>
      <c r="B5885" t="s">
        <v>1260</v>
      </c>
      <c r="C5885" t="s">
        <v>317</v>
      </c>
      <c r="D5885" s="10">
        <v>6.7</v>
      </c>
    </row>
    <row r="5886" spans="1:4" x14ac:dyDescent="0.25">
      <c r="A5886" t="s">
        <v>101</v>
      </c>
      <c r="B5886" t="s">
        <v>1260</v>
      </c>
      <c r="C5886" t="s">
        <v>676</v>
      </c>
      <c r="D5886" s="10">
        <v>6.7</v>
      </c>
    </row>
    <row r="5887" spans="1:4" x14ac:dyDescent="0.25">
      <c r="A5887" t="s">
        <v>101</v>
      </c>
      <c r="B5887" t="s">
        <v>1260</v>
      </c>
      <c r="C5887" t="s">
        <v>6665</v>
      </c>
      <c r="D5887" s="10">
        <v>6.7</v>
      </c>
    </row>
    <row r="5888" spans="1:4" x14ac:dyDescent="0.25">
      <c r="A5888" t="s">
        <v>101</v>
      </c>
      <c r="B5888" t="s">
        <v>1260</v>
      </c>
      <c r="C5888" t="s">
        <v>3509</v>
      </c>
      <c r="D5888" s="10">
        <v>6.7</v>
      </c>
    </row>
    <row r="5889" spans="1:4" x14ac:dyDescent="0.25">
      <c r="A5889" t="s">
        <v>101</v>
      </c>
      <c r="B5889" t="s">
        <v>1260</v>
      </c>
      <c r="C5889" t="s">
        <v>5087</v>
      </c>
      <c r="D5889" s="10">
        <v>6.7</v>
      </c>
    </row>
    <row r="5890" spans="1:4" x14ac:dyDescent="0.25">
      <c r="A5890" t="s">
        <v>1044</v>
      </c>
      <c r="B5890" t="s">
        <v>1286</v>
      </c>
      <c r="C5890" t="s">
        <v>676</v>
      </c>
      <c r="D5890" s="10">
        <v>6.7</v>
      </c>
    </row>
    <row r="5891" spans="1:4" x14ac:dyDescent="0.25">
      <c r="A5891" t="s">
        <v>1044</v>
      </c>
      <c r="B5891" t="s">
        <v>1286</v>
      </c>
      <c r="C5891" t="s">
        <v>1165</v>
      </c>
      <c r="D5891" s="10">
        <v>6.7</v>
      </c>
    </row>
    <row r="5892" spans="1:4" x14ac:dyDescent="0.25">
      <c r="A5892" t="s">
        <v>711</v>
      </c>
      <c r="B5892" t="s">
        <v>1289</v>
      </c>
      <c r="C5892" t="s">
        <v>449</v>
      </c>
      <c r="D5892" s="10">
        <v>6.7</v>
      </c>
    </row>
    <row r="5893" spans="1:4" x14ac:dyDescent="0.25">
      <c r="A5893" t="s">
        <v>711</v>
      </c>
      <c r="B5893" t="s">
        <v>1289</v>
      </c>
      <c r="C5893" t="s">
        <v>8145</v>
      </c>
      <c r="D5893" s="10">
        <v>6.7</v>
      </c>
    </row>
    <row r="5894" spans="1:4" x14ac:dyDescent="0.25">
      <c r="A5894" t="s">
        <v>711</v>
      </c>
      <c r="B5894" t="s">
        <v>1289</v>
      </c>
      <c r="C5894" t="s">
        <v>1165</v>
      </c>
      <c r="D5894" s="10">
        <v>6.7</v>
      </c>
    </row>
    <row r="5895" spans="1:4" x14ac:dyDescent="0.25">
      <c r="A5895" t="s">
        <v>711</v>
      </c>
      <c r="B5895" t="s">
        <v>1289</v>
      </c>
      <c r="C5895" t="s">
        <v>8143</v>
      </c>
      <c r="D5895" s="10">
        <v>6.7</v>
      </c>
    </row>
    <row r="5896" spans="1:4" x14ac:dyDescent="0.25">
      <c r="A5896" t="s">
        <v>711</v>
      </c>
      <c r="B5896" t="s">
        <v>1289</v>
      </c>
      <c r="C5896" t="s">
        <v>3509</v>
      </c>
      <c r="D5896" s="10">
        <v>6.7</v>
      </c>
    </row>
    <row r="5897" spans="1:4" x14ac:dyDescent="0.25">
      <c r="A5897" t="s">
        <v>1309</v>
      </c>
      <c r="B5897" t="s">
        <v>1358</v>
      </c>
      <c r="C5897" t="s">
        <v>449</v>
      </c>
      <c r="D5897" s="10">
        <v>6.7</v>
      </c>
    </row>
    <row r="5898" spans="1:4" x14ac:dyDescent="0.25">
      <c r="A5898" t="s">
        <v>1309</v>
      </c>
      <c r="B5898" t="s">
        <v>1358</v>
      </c>
      <c r="C5898" t="s">
        <v>676</v>
      </c>
      <c r="D5898" s="10">
        <v>6.7</v>
      </c>
    </row>
    <row r="5899" spans="1:4" x14ac:dyDescent="0.25">
      <c r="A5899" t="s">
        <v>1309</v>
      </c>
      <c r="B5899" t="s">
        <v>1358</v>
      </c>
      <c r="C5899" t="s">
        <v>8145</v>
      </c>
      <c r="D5899" s="10">
        <v>6.7</v>
      </c>
    </row>
    <row r="5900" spans="1:4" x14ac:dyDescent="0.25">
      <c r="A5900" t="s">
        <v>1309</v>
      </c>
      <c r="B5900" t="s">
        <v>1358</v>
      </c>
      <c r="C5900" t="s">
        <v>1165</v>
      </c>
      <c r="D5900" s="10">
        <v>6.7</v>
      </c>
    </row>
    <row r="5901" spans="1:4" x14ac:dyDescent="0.25">
      <c r="A5901" t="s">
        <v>1309</v>
      </c>
      <c r="B5901" t="s">
        <v>1358</v>
      </c>
      <c r="C5901" t="s">
        <v>3509</v>
      </c>
      <c r="D5901" s="10">
        <v>6.7</v>
      </c>
    </row>
    <row r="5902" spans="1:4" x14ac:dyDescent="0.25">
      <c r="A5902" t="s">
        <v>85</v>
      </c>
      <c r="B5902" t="s">
        <v>1372</v>
      </c>
      <c r="C5902" t="s">
        <v>676</v>
      </c>
      <c r="D5902" s="10">
        <v>6.7</v>
      </c>
    </row>
    <row r="5903" spans="1:4" x14ac:dyDescent="0.25">
      <c r="A5903" t="s">
        <v>85</v>
      </c>
      <c r="B5903" t="s">
        <v>1372</v>
      </c>
      <c r="C5903" t="s">
        <v>1165</v>
      </c>
      <c r="D5903" s="10">
        <v>6.7</v>
      </c>
    </row>
    <row r="5904" spans="1:4" x14ac:dyDescent="0.25">
      <c r="A5904" t="s">
        <v>85</v>
      </c>
      <c r="B5904" t="s">
        <v>1372</v>
      </c>
      <c r="C5904" t="s">
        <v>428</v>
      </c>
      <c r="D5904" s="10">
        <v>6.7</v>
      </c>
    </row>
    <row r="5905" spans="1:4" x14ac:dyDescent="0.25">
      <c r="A5905" t="s">
        <v>85</v>
      </c>
      <c r="B5905" t="s">
        <v>1372</v>
      </c>
      <c r="C5905" t="s">
        <v>6665</v>
      </c>
      <c r="D5905" s="10">
        <v>6.7</v>
      </c>
    </row>
    <row r="5906" spans="1:4" x14ac:dyDescent="0.25">
      <c r="A5906" t="s">
        <v>1434</v>
      </c>
      <c r="B5906" t="s">
        <v>1435</v>
      </c>
      <c r="C5906" t="s">
        <v>449</v>
      </c>
      <c r="D5906" s="10">
        <v>6.7</v>
      </c>
    </row>
    <row r="5907" spans="1:4" x14ac:dyDescent="0.25">
      <c r="A5907" t="s">
        <v>1434</v>
      </c>
      <c r="B5907" t="s">
        <v>1435</v>
      </c>
      <c r="C5907" t="s">
        <v>8145</v>
      </c>
      <c r="D5907" s="10">
        <v>6.7</v>
      </c>
    </row>
    <row r="5908" spans="1:4" x14ac:dyDescent="0.25">
      <c r="A5908" t="s">
        <v>1434</v>
      </c>
      <c r="B5908" t="s">
        <v>1435</v>
      </c>
      <c r="C5908" t="s">
        <v>1165</v>
      </c>
      <c r="D5908" s="10">
        <v>6.7</v>
      </c>
    </row>
    <row r="5909" spans="1:4" x14ac:dyDescent="0.25">
      <c r="A5909" t="s">
        <v>1434</v>
      </c>
      <c r="B5909" t="s">
        <v>1435</v>
      </c>
      <c r="C5909" t="s">
        <v>3509</v>
      </c>
      <c r="D5909" s="10">
        <v>6.7</v>
      </c>
    </row>
    <row r="5910" spans="1:4" x14ac:dyDescent="0.25">
      <c r="A5910" t="s">
        <v>313</v>
      </c>
      <c r="B5910" t="s">
        <v>1465</v>
      </c>
      <c r="C5910" t="s">
        <v>4512</v>
      </c>
      <c r="D5910" s="10">
        <v>6.7</v>
      </c>
    </row>
    <row r="5911" spans="1:4" x14ac:dyDescent="0.25">
      <c r="A5911" t="s">
        <v>313</v>
      </c>
      <c r="B5911" t="s">
        <v>1465</v>
      </c>
      <c r="C5911" t="s">
        <v>1165</v>
      </c>
      <c r="D5911" s="10">
        <v>6.7</v>
      </c>
    </row>
    <row r="5912" spans="1:4" x14ac:dyDescent="0.25">
      <c r="A5912" t="s">
        <v>313</v>
      </c>
      <c r="B5912" t="s">
        <v>1465</v>
      </c>
      <c r="C5912" t="s">
        <v>4056</v>
      </c>
      <c r="D5912" s="10">
        <v>6.7</v>
      </c>
    </row>
    <row r="5913" spans="1:4" x14ac:dyDescent="0.25">
      <c r="A5913" t="s">
        <v>1375</v>
      </c>
      <c r="B5913" t="s">
        <v>1467</v>
      </c>
      <c r="C5913" t="s">
        <v>1165</v>
      </c>
      <c r="D5913" s="10">
        <v>6.7</v>
      </c>
    </row>
    <row r="5914" spans="1:4" x14ac:dyDescent="0.25">
      <c r="A5914" t="s">
        <v>1375</v>
      </c>
      <c r="B5914" t="s">
        <v>1467</v>
      </c>
      <c r="C5914" t="s">
        <v>428</v>
      </c>
      <c r="D5914" s="10">
        <v>6.7</v>
      </c>
    </row>
    <row r="5915" spans="1:4" x14ac:dyDescent="0.25">
      <c r="A5915" t="s">
        <v>1375</v>
      </c>
      <c r="B5915" t="s">
        <v>1467</v>
      </c>
      <c r="C5915" t="s">
        <v>8144</v>
      </c>
      <c r="D5915" s="10">
        <v>6.7</v>
      </c>
    </row>
    <row r="5916" spans="1:4" x14ac:dyDescent="0.25">
      <c r="A5916" t="s">
        <v>1475</v>
      </c>
      <c r="B5916" t="s">
        <v>1477</v>
      </c>
      <c r="C5916" t="s">
        <v>317</v>
      </c>
      <c r="D5916" s="10">
        <v>6.7</v>
      </c>
    </row>
    <row r="5917" spans="1:4" x14ac:dyDescent="0.25">
      <c r="A5917" t="s">
        <v>1475</v>
      </c>
      <c r="B5917" t="s">
        <v>1477</v>
      </c>
      <c r="C5917" t="s">
        <v>3894</v>
      </c>
      <c r="D5917" s="10">
        <v>6.7</v>
      </c>
    </row>
    <row r="5918" spans="1:4" x14ac:dyDescent="0.25">
      <c r="A5918" t="s">
        <v>1475</v>
      </c>
      <c r="B5918" t="s">
        <v>1477</v>
      </c>
      <c r="C5918" t="s">
        <v>676</v>
      </c>
      <c r="D5918" s="10">
        <v>6.7</v>
      </c>
    </row>
    <row r="5919" spans="1:4" x14ac:dyDescent="0.25">
      <c r="A5919" t="s">
        <v>1475</v>
      </c>
      <c r="B5919" t="s">
        <v>1477</v>
      </c>
      <c r="C5919" t="s">
        <v>1165</v>
      </c>
      <c r="D5919" s="10">
        <v>6.7</v>
      </c>
    </row>
    <row r="5920" spans="1:4" x14ac:dyDescent="0.25">
      <c r="A5920" t="s">
        <v>1475</v>
      </c>
      <c r="B5920" t="s">
        <v>1477</v>
      </c>
      <c r="C5920" t="s">
        <v>6133</v>
      </c>
      <c r="D5920" s="10">
        <v>6.7</v>
      </c>
    </row>
    <row r="5921" spans="1:4" x14ac:dyDescent="0.25">
      <c r="A5921" t="s">
        <v>1475</v>
      </c>
      <c r="B5921" t="s">
        <v>1477</v>
      </c>
      <c r="C5921" t="s">
        <v>428</v>
      </c>
      <c r="D5921" s="10">
        <v>6.7</v>
      </c>
    </row>
    <row r="5922" spans="1:4" x14ac:dyDescent="0.25">
      <c r="A5922" t="s">
        <v>1475</v>
      </c>
      <c r="B5922" t="s">
        <v>1477</v>
      </c>
      <c r="C5922" t="s">
        <v>6665</v>
      </c>
      <c r="D5922" s="10">
        <v>6.7</v>
      </c>
    </row>
    <row r="5923" spans="1:4" x14ac:dyDescent="0.25">
      <c r="A5923" t="s">
        <v>801</v>
      </c>
      <c r="B5923" t="s">
        <v>1479</v>
      </c>
      <c r="C5923" t="s">
        <v>2173</v>
      </c>
      <c r="D5923" s="10">
        <v>6.7</v>
      </c>
    </row>
    <row r="5924" spans="1:4" x14ac:dyDescent="0.25">
      <c r="A5924" t="s">
        <v>801</v>
      </c>
      <c r="B5924" t="s">
        <v>1479</v>
      </c>
      <c r="C5924" t="s">
        <v>4161</v>
      </c>
      <c r="D5924" s="10">
        <v>6.7</v>
      </c>
    </row>
    <row r="5925" spans="1:4" x14ac:dyDescent="0.25">
      <c r="A5925" t="s">
        <v>801</v>
      </c>
      <c r="B5925" t="s">
        <v>1479</v>
      </c>
      <c r="C5925" t="s">
        <v>3509</v>
      </c>
      <c r="D5925" s="10">
        <v>6.7</v>
      </c>
    </row>
    <row r="5926" spans="1:4" x14ac:dyDescent="0.25">
      <c r="A5926" t="s">
        <v>1513</v>
      </c>
      <c r="B5926" t="s">
        <v>1514</v>
      </c>
      <c r="C5926" t="s">
        <v>449</v>
      </c>
      <c r="D5926" s="10">
        <v>6.7</v>
      </c>
    </row>
    <row r="5927" spans="1:4" x14ac:dyDescent="0.25">
      <c r="A5927" t="s">
        <v>1513</v>
      </c>
      <c r="B5927" t="s">
        <v>1514</v>
      </c>
      <c r="C5927" t="s">
        <v>1165</v>
      </c>
      <c r="D5927" s="10">
        <v>6.7</v>
      </c>
    </row>
    <row r="5928" spans="1:4" x14ac:dyDescent="0.25">
      <c r="A5928" t="s">
        <v>1513</v>
      </c>
      <c r="B5928" t="s">
        <v>1514</v>
      </c>
      <c r="C5928" t="s">
        <v>8146</v>
      </c>
      <c r="D5928" s="10">
        <v>6.7</v>
      </c>
    </row>
    <row r="5929" spans="1:4" x14ac:dyDescent="0.25">
      <c r="A5929" t="s">
        <v>702</v>
      </c>
      <c r="B5929" t="s">
        <v>1525</v>
      </c>
      <c r="C5929" t="s">
        <v>676</v>
      </c>
      <c r="D5929" s="10">
        <v>6.7</v>
      </c>
    </row>
    <row r="5930" spans="1:4" x14ac:dyDescent="0.25">
      <c r="A5930" t="s">
        <v>702</v>
      </c>
      <c r="B5930" t="s">
        <v>1525</v>
      </c>
      <c r="C5930" t="s">
        <v>428</v>
      </c>
      <c r="D5930" s="10">
        <v>6.7</v>
      </c>
    </row>
    <row r="5931" spans="1:4" x14ac:dyDescent="0.25">
      <c r="A5931" t="s">
        <v>702</v>
      </c>
      <c r="B5931" t="s">
        <v>1525</v>
      </c>
      <c r="C5931" t="s">
        <v>6665</v>
      </c>
      <c r="D5931" s="10">
        <v>6.7</v>
      </c>
    </row>
    <row r="5932" spans="1:4" x14ac:dyDescent="0.25">
      <c r="A5932" t="s">
        <v>637</v>
      </c>
      <c r="B5932" t="s">
        <v>1582</v>
      </c>
      <c r="C5932" t="s">
        <v>1165</v>
      </c>
      <c r="D5932" s="10">
        <v>6.7</v>
      </c>
    </row>
    <row r="5933" spans="1:4" x14ac:dyDescent="0.25">
      <c r="A5933" t="s">
        <v>637</v>
      </c>
      <c r="B5933" t="s">
        <v>1582</v>
      </c>
      <c r="C5933" t="s">
        <v>428</v>
      </c>
      <c r="D5933" s="10">
        <v>6.7</v>
      </c>
    </row>
    <row r="5934" spans="1:4" x14ac:dyDescent="0.25">
      <c r="A5934" t="s">
        <v>637</v>
      </c>
      <c r="B5934" t="s">
        <v>1582</v>
      </c>
      <c r="C5934" t="s">
        <v>6665</v>
      </c>
      <c r="D5934" s="10">
        <v>6.7</v>
      </c>
    </row>
    <row r="5935" spans="1:4" x14ac:dyDescent="0.25">
      <c r="A5935" t="s">
        <v>1614</v>
      </c>
      <c r="B5935" t="s">
        <v>1615</v>
      </c>
      <c r="C5935" t="s">
        <v>317</v>
      </c>
      <c r="D5935" s="10">
        <v>6.7</v>
      </c>
    </row>
    <row r="5936" spans="1:4" x14ac:dyDescent="0.25">
      <c r="A5936" t="s">
        <v>1614</v>
      </c>
      <c r="B5936" t="s">
        <v>1615</v>
      </c>
      <c r="C5936" t="s">
        <v>3894</v>
      </c>
      <c r="D5936" s="10">
        <v>6.7</v>
      </c>
    </row>
    <row r="5937" spans="1:4" x14ac:dyDescent="0.25">
      <c r="A5937" t="s">
        <v>1614</v>
      </c>
      <c r="B5937" t="s">
        <v>1615</v>
      </c>
      <c r="C5937" t="s">
        <v>676</v>
      </c>
      <c r="D5937" s="10">
        <v>6.7</v>
      </c>
    </row>
    <row r="5938" spans="1:4" x14ac:dyDescent="0.25">
      <c r="A5938" t="s">
        <v>1614</v>
      </c>
      <c r="B5938" t="s">
        <v>1615</v>
      </c>
      <c r="C5938" t="s">
        <v>6133</v>
      </c>
      <c r="D5938" s="10">
        <v>6.7</v>
      </c>
    </row>
    <row r="5939" spans="1:4" x14ac:dyDescent="0.25">
      <c r="A5939" t="s">
        <v>120</v>
      </c>
      <c r="B5939" t="s">
        <v>1646</v>
      </c>
      <c r="C5939" t="s">
        <v>449</v>
      </c>
      <c r="D5939" s="10">
        <v>6.7</v>
      </c>
    </row>
    <row r="5940" spans="1:4" x14ac:dyDescent="0.25">
      <c r="A5940" t="s">
        <v>120</v>
      </c>
      <c r="B5940" t="s">
        <v>1646</v>
      </c>
      <c r="C5940" t="s">
        <v>2173</v>
      </c>
      <c r="D5940" s="10">
        <v>6.7</v>
      </c>
    </row>
    <row r="5941" spans="1:4" x14ac:dyDescent="0.25">
      <c r="A5941" t="s">
        <v>120</v>
      </c>
      <c r="B5941" t="s">
        <v>1646</v>
      </c>
      <c r="C5941" t="s">
        <v>4161</v>
      </c>
      <c r="D5941" s="10">
        <v>6.7</v>
      </c>
    </row>
    <row r="5942" spans="1:4" x14ac:dyDescent="0.25">
      <c r="A5942" t="s">
        <v>120</v>
      </c>
      <c r="B5942" t="s">
        <v>1646</v>
      </c>
      <c r="C5942" t="s">
        <v>3509</v>
      </c>
      <c r="D5942" s="10">
        <v>6.7</v>
      </c>
    </row>
    <row r="5943" spans="1:4" x14ac:dyDescent="0.25">
      <c r="A5943" t="s">
        <v>166</v>
      </c>
      <c r="B5943" t="s">
        <v>1709</v>
      </c>
      <c r="C5943" t="s">
        <v>4512</v>
      </c>
      <c r="D5943" s="10">
        <v>6.7</v>
      </c>
    </row>
    <row r="5944" spans="1:4" x14ac:dyDescent="0.25">
      <c r="A5944" t="s">
        <v>166</v>
      </c>
      <c r="B5944" t="s">
        <v>1709</v>
      </c>
      <c r="C5944" t="s">
        <v>676</v>
      </c>
      <c r="D5944" s="10">
        <v>6.7</v>
      </c>
    </row>
    <row r="5945" spans="1:4" x14ac:dyDescent="0.25">
      <c r="A5945" t="s">
        <v>166</v>
      </c>
      <c r="B5945" t="s">
        <v>1709</v>
      </c>
      <c r="C5945" t="s">
        <v>1165</v>
      </c>
      <c r="D5945" s="10">
        <v>6.7</v>
      </c>
    </row>
    <row r="5946" spans="1:4" x14ac:dyDescent="0.25">
      <c r="A5946" t="s">
        <v>166</v>
      </c>
      <c r="B5946" t="s">
        <v>1709</v>
      </c>
      <c r="C5946" t="s">
        <v>6665</v>
      </c>
      <c r="D5946" s="10">
        <v>6.7</v>
      </c>
    </row>
    <row r="5947" spans="1:4" x14ac:dyDescent="0.25">
      <c r="A5947" t="s">
        <v>422</v>
      </c>
      <c r="B5947" t="s">
        <v>1723</v>
      </c>
      <c r="C5947" t="s">
        <v>676</v>
      </c>
      <c r="D5947" s="10">
        <v>6.7</v>
      </c>
    </row>
    <row r="5948" spans="1:4" x14ac:dyDescent="0.25">
      <c r="A5948" t="s">
        <v>422</v>
      </c>
      <c r="B5948" t="s">
        <v>1723</v>
      </c>
      <c r="C5948" t="s">
        <v>1165</v>
      </c>
      <c r="D5948" s="10">
        <v>6.7</v>
      </c>
    </row>
    <row r="5949" spans="1:4" x14ac:dyDescent="0.25">
      <c r="A5949" t="s">
        <v>1764</v>
      </c>
      <c r="B5949" t="s">
        <v>1765</v>
      </c>
      <c r="C5949" t="s">
        <v>1165</v>
      </c>
      <c r="D5949" s="10">
        <v>6.7</v>
      </c>
    </row>
    <row r="5950" spans="1:4" x14ac:dyDescent="0.25">
      <c r="A5950" t="s">
        <v>1764</v>
      </c>
      <c r="B5950" t="s">
        <v>1765</v>
      </c>
      <c r="C5950" t="s">
        <v>3509</v>
      </c>
      <c r="D5950" s="10">
        <v>6.7</v>
      </c>
    </row>
    <row r="5951" spans="1:4" x14ac:dyDescent="0.25">
      <c r="A5951" t="s">
        <v>1265</v>
      </c>
      <c r="B5951" t="s">
        <v>1774</v>
      </c>
      <c r="C5951" t="s">
        <v>449</v>
      </c>
      <c r="D5951" s="10">
        <v>6.7</v>
      </c>
    </row>
    <row r="5952" spans="1:4" x14ac:dyDescent="0.25">
      <c r="A5952" t="s">
        <v>1265</v>
      </c>
      <c r="B5952" t="s">
        <v>1774</v>
      </c>
      <c r="C5952" t="s">
        <v>8145</v>
      </c>
      <c r="D5952" s="10">
        <v>6.7</v>
      </c>
    </row>
    <row r="5953" spans="1:4" x14ac:dyDescent="0.25">
      <c r="A5953" t="s">
        <v>1265</v>
      </c>
      <c r="B5953" t="s">
        <v>1774</v>
      </c>
      <c r="C5953" t="s">
        <v>1165</v>
      </c>
      <c r="D5953" s="10">
        <v>6.7</v>
      </c>
    </row>
    <row r="5954" spans="1:4" x14ac:dyDescent="0.25">
      <c r="A5954" t="s">
        <v>1265</v>
      </c>
      <c r="B5954" t="s">
        <v>1774</v>
      </c>
      <c r="C5954" t="s">
        <v>3509</v>
      </c>
      <c r="D5954" s="10">
        <v>6.7</v>
      </c>
    </row>
    <row r="5955" spans="1:4" x14ac:dyDescent="0.25">
      <c r="A5955" t="s">
        <v>1782</v>
      </c>
      <c r="B5955" t="s">
        <v>1783</v>
      </c>
      <c r="C5955" t="s">
        <v>676</v>
      </c>
      <c r="D5955" s="10">
        <v>6.7</v>
      </c>
    </row>
    <row r="5956" spans="1:4" x14ac:dyDescent="0.25">
      <c r="A5956" t="s">
        <v>790</v>
      </c>
      <c r="B5956" t="s">
        <v>1831</v>
      </c>
      <c r="C5956" t="s">
        <v>449</v>
      </c>
      <c r="D5956" s="10">
        <v>6.7</v>
      </c>
    </row>
    <row r="5957" spans="1:4" x14ac:dyDescent="0.25">
      <c r="A5957" t="s">
        <v>790</v>
      </c>
      <c r="B5957" t="s">
        <v>1831</v>
      </c>
      <c r="C5957" t="s">
        <v>4512</v>
      </c>
      <c r="D5957" s="10">
        <v>6.7</v>
      </c>
    </row>
    <row r="5958" spans="1:4" x14ac:dyDescent="0.25">
      <c r="A5958" t="s">
        <v>790</v>
      </c>
      <c r="B5958" t="s">
        <v>1831</v>
      </c>
      <c r="C5958" t="s">
        <v>1165</v>
      </c>
      <c r="D5958" s="10">
        <v>6.7</v>
      </c>
    </row>
    <row r="5959" spans="1:4" x14ac:dyDescent="0.25">
      <c r="A5959" t="s">
        <v>790</v>
      </c>
      <c r="B5959" t="s">
        <v>1831</v>
      </c>
      <c r="C5959" t="s">
        <v>7682</v>
      </c>
      <c r="D5959" s="10">
        <v>6.7</v>
      </c>
    </row>
    <row r="5960" spans="1:4" x14ac:dyDescent="0.25">
      <c r="A5960" t="s">
        <v>790</v>
      </c>
      <c r="B5960" t="s">
        <v>1831</v>
      </c>
      <c r="C5960" t="s">
        <v>8146</v>
      </c>
      <c r="D5960" s="10">
        <v>6.7</v>
      </c>
    </row>
    <row r="5961" spans="1:4" x14ac:dyDescent="0.25">
      <c r="A5961" t="s">
        <v>400</v>
      </c>
      <c r="B5961" t="s">
        <v>1880</v>
      </c>
      <c r="C5961" t="s">
        <v>8145</v>
      </c>
      <c r="D5961" s="10">
        <v>6.7</v>
      </c>
    </row>
    <row r="5962" spans="1:4" x14ac:dyDescent="0.25">
      <c r="A5962" t="s">
        <v>400</v>
      </c>
      <c r="B5962" t="s">
        <v>1880</v>
      </c>
      <c r="C5962" t="s">
        <v>1165</v>
      </c>
      <c r="D5962" s="10">
        <v>6.7</v>
      </c>
    </row>
    <row r="5963" spans="1:4" x14ac:dyDescent="0.25">
      <c r="A5963" t="s">
        <v>400</v>
      </c>
      <c r="B5963" t="s">
        <v>1880</v>
      </c>
      <c r="C5963" t="s">
        <v>8143</v>
      </c>
      <c r="D5963" s="10">
        <v>6.7</v>
      </c>
    </row>
    <row r="5964" spans="1:4" x14ac:dyDescent="0.25">
      <c r="A5964" t="s">
        <v>400</v>
      </c>
      <c r="B5964" t="s">
        <v>1880</v>
      </c>
      <c r="C5964" t="s">
        <v>3509</v>
      </c>
      <c r="D5964" s="10">
        <v>6.7</v>
      </c>
    </row>
    <row r="5965" spans="1:4" x14ac:dyDescent="0.25">
      <c r="A5965" t="s">
        <v>448</v>
      </c>
      <c r="B5965" t="s">
        <v>1948</v>
      </c>
      <c r="C5965" t="s">
        <v>8145</v>
      </c>
      <c r="D5965" s="10">
        <v>6.7</v>
      </c>
    </row>
    <row r="5966" spans="1:4" x14ac:dyDescent="0.25">
      <c r="A5966" t="s">
        <v>448</v>
      </c>
      <c r="B5966" t="s">
        <v>1948</v>
      </c>
      <c r="C5966" t="s">
        <v>1165</v>
      </c>
      <c r="D5966" s="10">
        <v>6.7</v>
      </c>
    </row>
    <row r="5967" spans="1:4" x14ac:dyDescent="0.25">
      <c r="A5967" t="s">
        <v>448</v>
      </c>
      <c r="B5967" t="s">
        <v>1948</v>
      </c>
      <c r="C5967" t="s">
        <v>8143</v>
      </c>
      <c r="D5967" s="10">
        <v>6.7</v>
      </c>
    </row>
    <row r="5968" spans="1:4" x14ac:dyDescent="0.25">
      <c r="A5968" t="s">
        <v>448</v>
      </c>
      <c r="B5968" t="s">
        <v>1948</v>
      </c>
      <c r="C5968" t="s">
        <v>3509</v>
      </c>
      <c r="D5968" s="10">
        <v>6.7</v>
      </c>
    </row>
    <row r="5969" spans="1:4" x14ac:dyDescent="0.25">
      <c r="A5969" t="s">
        <v>2122</v>
      </c>
      <c r="B5969" t="s">
        <v>2123</v>
      </c>
      <c r="C5969" t="s">
        <v>676</v>
      </c>
      <c r="D5969" s="10">
        <v>6.7</v>
      </c>
    </row>
    <row r="5970" spans="1:4" x14ac:dyDescent="0.25">
      <c r="A5970" t="s">
        <v>2122</v>
      </c>
      <c r="B5970" t="s">
        <v>2123</v>
      </c>
      <c r="C5970" t="s">
        <v>1165</v>
      </c>
      <c r="D5970" s="10">
        <v>6.7</v>
      </c>
    </row>
    <row r="5971" spans="1:4" x14ac:dyDescent="0.25">
      <c r="A5971" t="s">
        <v>2122</v>
      </c>
      <c r="B5971" t="s">
        <v>2123</v>
      </c>
      <c r="C5971" t="s">
        <v>6665</v>
      </c>
      <c r="D5971" s="10">
        <v>6.7</v>
      </c>
    </row>
    <row r="5972" spans="1:4" x14ac:dyDescent="0.25">
      <c r="A5972" t="s">
        <v>2089</v>
      </c>
      <c r="B5972" t="s">
        <v>2194</v>
      </c>
      <c r="C5972" t="s">
        <v>449</v>
      </c>
      <c r="D5972" s="10">
        <v>6.7</v>
      </c>
    </row>
    <row r="5973" spans="1:4" x14ac:dyDescent="0.25">
      <c r="A5973" t="s">
        <v>2089</v>
      </c>
      <c r="B5973" t="s">
        <v>2194</v>
      </c>
      <c r="C5973" t="s">
        <v>317</v>
      </c>
      <c r="D5973" s="10">
        <v>6.7</v>
      </c>
    </row>
    <row r="5974" spans="1:4" x14ac:dyDescent="0.25">
      <c r="A5974" t="s">
        <v>2089</v>
      </c>
      <c r="B5974" t="s">
        <v>2194</v>
      </c>
      <c r="C5974" t="s">
        <v>3509</v>
      </c>
      <c r="D5974" s="10">
        <v>6.7</v>
      </c>
    </row>
    <row r="5975" spans="1:4" x14ac:dyDescent="0.25">
      <c r="A5975" t="s">
        <v>2253</v>
      </c>
      <c r="B5975" t="s">
        <v>2254</v>
      </c>
      <c r="C5975" t="s">
        <v>4512</v>
      </c>
      <c r="D5975" s="10">
        <v>6.7</v>
      </c>
    </row>
    <row r="5976" spans="1:4" x14ac:dyDescent="0.25">
      <c r="A5976" t="s">
        <v>2253</v>
      </c>
      <c r="B5976" t="s">
        <v>2254</v>
      </c>
      <c r="C5976" t="s">
        <v>1165</v>
      </c>
      <c r="D5976" s="10">
        <v>6.7</v>
      </c>
    </row>
    <row r="5977" spans="1:4" x14ac:dyDescent="0.25">
      <c r="A5977" t="s">
        <v>2253</v>
      </c>
      <c r="B5977" t="s">
        <v>2254</v>
      </c>
      <c r="C5977" t="s">
        <v>7682</v>
      </c>
      <c r="D5977" s="10">
        <v>6.7</v>
      </c>
    </row>
    <row r="5978" spans="1:4" x14ac:dyDescent="0.25">
      <c r="A5978" t="s">
        <v>2253</v>
      </c>
      <c r="B5978" t="s">
        <v>2254</v>
      </c>
      <c r="C5978" t="s">
        <v>6665</v>
      </c>
      <c r="D5978" s="10">
        <v>6.7</v>
      </c>
    </row>
    <row r="5979" spans="1:4" x14ac:dyDescent="0.25">
      <c r="A5979" t="s">
        <v>2255</v>
      </c>
      <c r="B5979" t="s">
        <v>2256</v>
      </c>
      <c r="C5979" t="s">
        <v>1165</v>
      </c>
      <c r="D5979" s="10">
        <v>6.7</v>
      </c>
    </row>
    <row r="5980" spans="1:4" x14ac:dyDescent="0.25">
      <c r="A5980" t="s">
        <v>2255</v>
      </c>
      <c r="B5980" t="s">
        <v>2256</v>
      </c>
      <c r="C5980" t="s">
        <v>6665</v>
      </c>
      <c r="D5980" s="10">
        <v>6.7</v>
      </c>
    </row>
    <row r="5981" spans="1:4" x14ac:dyDescent="0.25">
      <c r="A5981" t="s">
        <v>160</v>
      </c>
      <c r="B5981" t="s">
        <v>224</v>
      </c>
      <c r="C5981" t="s">
        <v>449</v>
      </c>
      <c r="D5981" s="10">
        <v>6.7</v>
      </c>
    </row>
    <row r="5982" spans="1:4" x14ac:dyDescent="0.25">
      <c r="A5982" t="s">
        <v>160</v>
      </c>
      <c r="B5982" t="s">
        <v>224</v>
      </c>
      <c r="C5982" t="s">
        <v>8145</v>
      </c>
      <c r="D5982" s="10">
        <v>6.7</v>
      </c>
    </row>
    <row r="5983" spans="1:4" x14ac:dyDescent="0.25">
      <c r="A5983" t="s">
        <v>160</v>
      </c>
      <c r="B5983" t="s">
        <v>224</v>
      </c>
      <c r="C5983" t="s">
        <v>3509</v>
      </c>
      <c r="D5983" s="10">
        <v>6.7</v>
      </c>
    </row>
    <row r="5984" spans="1:4" x14ac:dyDescent="0.25">
      <c r="A5984" t="s">
        <v>1302</v>
      </c>
      <c r="B5984" t="s">
        <v>2379</v>
      </c>
      <c r="C5984" t="s">
        <v>8143</v>
      </c>
      <c r="D5984" s="10">
        <v>6.7</v>
      </c>
    </row>
    <row r="5985" spans="1:4" x14ac:dyDescent="0.25">
      <c r="A5985" t="s">
        <v>1302</v>
      </c>
      <c r="B5985" t="s">
        <v>2379</v>
      </c>
      <c r="C5985" t="s">
        <v>3509</v>
      </c>
      <c r="D5985" s="10">
        <v>6.7</v>
      </c>
    </row>
    <row r="5986" spans="1:4" x14ac:dyDescent="0.25">
      <c r="A5986" t="s">
        <v>1326</v>
      </c>
      <c r="B5986" t="s">
        <v>2439</v>
      </c>
      <c r="C5986" t="s">
        <v>1165</v>
      </c>
      <c r="D5986" s="10">
        <v>6.7</v>
      </c>
    </row>
    <row r="5987" spans="1:4" x14ac:dyDescent="0.25">
      <c r="A5987" t="s">
        <v>1326</v>
      </c>
      <c r="B5987" t="s">
        <v>2439</v>
      </c>
      <c r="C5987" t="s">
        <v>7682</v>
      </c>
      <c r="D5987" s="10">
        <v>6.7</v>
      </c>
    </row>
    <row r="5988" spans="1:4" x14ac:dyDescent="0.25">
      <c r="A5988" t="s">
        <v>352</v>
      </c>
      <c r="B5988" t="s">
        <v>2458</v>
      </c>
      <c r="C5988" t="s">
        <v>449</v>
      </c>
      <c r="D5988" s="10">
        <v>6.7</v>
      </c>
    </row>
    <row r="5989" spans="1:4" x14ac:dyDescent="0.25">
      <c r="A5989" t="s">
        <v>352</v>
      </c>
      <c r="B5989" t="s">
        <v>2458</v>
      </c>
      <c r="C5989" t="s">
        <v>8145</v>
      </c>
      <c r="D5989" s="10">
        <v>6.7</v>
      </c>
    </row>
    <row r="5990" spans="1:4" x14ac:dyDescent="0.25">
      <c r="A5990" t="s">
        <v>352</v>
      </c>
      <c r="B5990" t="s">
        <v>2458</v>
      </c>
      <c r="C5990" t="s">
        <v>3509</v>
      </c>
      <c r="D5990" s="10">
        <v>6.7</v>
      </c>
    </row>
    <row r="5991" spans="1:4" x14ac:dyDescent="0.25">
      <c r="A5991" t="s">
        <v>801</v>
      </c>
      <c r="B5991" t="s">
        <v>2501</v>
      </c>
      <c r="C5991" t="s">
        <v>449</v>
      </c>
      <c r="D5991" s="10">
        <v>6.7</v>
      </c>
    </row>
    <row r="5992" spans="1:4" x14ac:dyDescent="0.25">
      <c r="A5992" t="s">
        <v>801</v>
      </c>
      <c r="B5992" t="s">
        <v>2501</v>
      </c>
      <c r="C5992" t="s">
        <v>2173</v>
      </c>
      <c r="D5992" s="10">
        <v>6.7</v>
      </c>
    </row>
    <row r="5993" spans="1:4" x14ac:dyDescent="0.25">
      <c r="A5993" t="s">
        <v>801</v>
      </c>
      <c r="B5993" t="s">
        <v>2501</v>
      </c>
      <c r="C5993" t="s">
        <v>4161</v>
      </c>
      <c r="D5993" s="10">
        <v>6.7</v>
      </c>
    </row>
    <row r="5994" spans="1:4" x14ac:dyDescent="0.25">
      <c r="A5994" t="s">
        <v>1819</v>
      </c>
      <c r="B5994" t="s">
        <v>2507</v>
      </c>
      <c r="C5994" t="s">
        <v>449</v>
      </c>
      <c r="D5994" s="10">
        <v>6.7</v>
      </c>
    </row>
    <row r="5995" spans="1:4" x14ac:dyDescent="0.25">
      <c r="A5995" t="s">
        <v>1819</v>
      </c>
      <c r="B5995" t="s">
        <v>2507</v>
      </c>
      <c r="C5995" t="s">
        <v>4161</v>
      </c>
      <c r="D5995" s="10">
        <v>6.7</v>
      </c>
    </row>
    <row r="5996" spans="1:4" x14ac:dyDescent="0.25">
      <c r="A5996" t="s">
        <v>1819</v>
      </c>
      <c r="B5996" t="s">
        <v>2507</v>
      </c>
      <c r="C5996" t="s">
        <v>3509</v>
      </c>
      <c r="D5996" s="10">
        <v>6.7</v>
      </c>
    </row>
    <row r="5997" spans="1:4" x14ac:dyDescent="0.25">
      <c r="A5997" t="s">
        <v>2226</v>
      </c>
      <c r="B5997" t="s">
        <v>2574</v>
      </c>
      <c r="C5997" t="s">
        <v>676</v>
      </c>
      <c r="D5997" s="10">
        <v>6.7</v>
      </c>
    </row>
    <row r="5998" spans="1:4" x14ac:dyDescent="0.25">
      <c r="A5998" t="s">
        <v>2226</v>
      </c>
      <c r="B5998" t="s">
        <v>2574</v>
      </c>
      <c r="C5998" t="s">
        <v>4056</v>
      </c>
      <c r="D5998" s="10">
        <v>6.7</v>
      </c>
    </row>
    <row r="5999" spans="1:4" x14ac:dyDescent="0.25">
      <c r="A5999" t="s">
        <v>1683</v>
      </c>
      <c r="B5999" t="s">
        <v>2582</v>
      </c>
      <c r="C5999" t="s">
        <v>1165</v>
      </c>
      <c r="D5999" s="10">
        <v>6.7</v>
      </c>
    </row>
    <row r="6000" spans="1:4" x14ac:dyDescent="0.25">
      <c r="A6000" t="s">
        <v>1683</v>
      </c>
      <c r="B6000" t="s">
        <v>2582</v>
      </c>
      <c r="C6000" t="s">
        <v>428</v>
      </c>
      <c r="D6000" s="10">
        <v>6.7</v>
      </c>
    </row>
    <row r="6001" spans="1:4" x14ac:dyDescent="0.25">
      <c r="A6001" t="s">
        <v>2101</v>
      </c>
      <c r="B6001" t="s">
        <v>2671</v>
      </c>
      <c r="C6001" t="s">
        <v>676</v>
      </c>
      <c r="D6001" s="10">
        <v>6.7</v>
      </c>
    </row>
    <row r="6002" spans="1:4" x14ac:dyDescent="0.25">
      <c r="A6002" t="s">
        <v>2101</v>
      </c>
      <c r="B6002" t="s">
        <v>2671</v>
      </c>
      <c r="C6002" t="s">
        <v>428</v>
      </c>
      <c r="D6002" s="10">
        <v>6.7</v>
      </c>
    </row>
    <row r="6003" spans="1:4" x14ac:dyDescent="0.25">
      <c r="A6003" t="s">
        <v>1721</v>
      </c>
      <c r="B6003" t="s">
        <v>2748</v>
      </c>
      <c r="C6003" t="s">
        <v>676</v>
      </c>
      <c r="D6003" s="10">
        <v>6.7</v>
      </c>
    </row>
    <row r="6004" spans="1:4" x14ac:dyDescent="0.25">
      <c r="A6004" t="s">
        <v>1721</v>
      </c>
      <c r="B6004" t="s">
        <v>2748</v>
      </c>
      <c r="C6004" t="s">
        <v>8144</v>
      </c>
      <c r="D6004" s="10">
        <v>6.7</v>
      </c>
    </row>
    <row r="6005" spans="1:4" x14ac:dyDescent="0.25">
      <c r="A6005" t="s">
        <v>1436</v>
      </c>
      <c r="B6005" t="s">
        <v>2759</v>
      </c>
      <c r="C6005" t="s">
        <v>676</v>
      </c>
      <c r="D6005" s="10">
        <v>6.7</v>
      </c>
    </row>
    <row r="6006" spans="1:4" x14ac:dyDescent="0.25">
      <c r="A6006" t="s">
        <v>1436</v>
      </c>
      <c r="B6006" t="s">
        <v>2759</v>
      </c>
      <c r="C6006" t="s">
        <v>8145</v>
      </c>
      <c r="D6006" s="10">
        <v>6.7</v>
      </c>
    </row>
    <row r="6007" spans="1:4" x14ac:dyDescent="0.25">
      <c r="A6007" t="s">
        <v>2844</v>
      </c>
      <c r="B6007" t="s">
        <v>2845</v>
      </c>
      <c r="C6007" t="s">
        <v>1165</v>
      </c>
      <c r="D6007" s="10">
        <v>6.7</v>
      </c>
    </row>
    <row r="6008" spans="1:4" x14ac:dyDescent="0.25">
      <c r="A6008" t="s">
        <v>2844</v>
      </c>
      <c r="B6008" t="s">
        <v>2845</v>
      </c>
      <c r="C6008" t="s">
        <v>4056</v>
      </c>
      <c r="D6008" s="10">
        <v>6.7</v>
      </c>
    </row>
    <row r="6009" spans="1:4" x14ac:dyDescent="0.25">
      <c r="A6009" t="s">
        <v>338</v>
      </c>
      <c r="B6009" t="s">
        <v>2888</v>
      </c>
      <c r="C6009" t="s">
        <v>676</v>
      </c>
      <c r="D6009" s="10">
        <v>6.7</v>
      </c>
    </row>
    <row r="6010" spans="1:4" x14ac:dyDescent="0.25">
      <c r="A6010" t="s">
        <v>338</v>
      </c>
      <c r="B6010" t="s">
        <v>2888</v>
      </c>
      <c r="C6010" t="s">
        <v>1165</v>
      </c>
      <c r="D6010" s="10">
        <v>6.7</v>
      </c>
    </row>
    <row r="6011" spans="1:4" x14ac:dyDescent="0.25">
      <c r="A6011" t="s">
        <v>338</v>
      </c>
      <c r="B6011" t="s">
        <v>2888</v>
      </c>
      <c r="C6011" t="s">
        <v>6665</v>
      </c>
      <c r="D6011" s="10">
        <v>6.7</v>
      </c>
    </row>
    <row r="6012" spans="1:4" x14ac:dyDescent="0.25">
      <c r="A6012" t="s">
        <v>2897</v>
      </c>
      <c r="B6012" t="s">
        <v>2898</v>
      </c>
      <c r="C6012" t="s">
        <v>8145</v>
      </c>
      <c r="D6012" s="10">
        <v>6.7</v>
      </c>
    </row>
    <row r="6013" spans="1:4" x14ac:dyDescent="0.25">
      <c r="A6013" t="s">
        <v>2897</v>
      </c>
      <c r="B6013" t="s">
        <v>2898</v>
      </c>
      <c r="C6013" t="s">
        <v>1165</v>
      </c>
      <c r="D6013" s="10">
        <v>6.7</v>
      </c>
    </row>
    <row r="6014" spans="1:4" x14ac:dyDescent="0.25">
      <c r="A6014" t="s">
        <v>2897</v>
      </c>
      <c r="B6014" t="s">
        <v>2898</v>
      </c>
      <c r="C6014" t="s">
        <v>3509</v>
      </c>
      <c r="D6014" s="10">
        <v>6.7</v>
      </c>
    </row>
    <row r="6015" spans="1:4" x14ac:dyDescent="0.25">
      <c r="A6015" t="s">
        <v>1683</v>
      </c>
      <c r="B6015" t="s">
        <v>2905</v>
      </c>
      <c r="C6015" t="s">
        <v>4512</v>
      </c>
      <c r="D6015" s="10">
        <v>6.7</v>
      </c>
    </row>
    <row r="6016" spans="1:4" x14ac:dyDescent="0.25">
      <c r="A6016" t="s">
        <v>1683</v>
      </c>
      <c r="B6016" t="s">
        <v>2905</v>
      </c>
      <c r="C6016" t="s">
        <v>1165</v>
      </c>
      <c r="D6016" s="10">
        <v>6.7</v>
      </c>
    </row>
    <row r="6017" spans="1:4" x14ac:dyDescent="0.25">
      <c r="A6017" t="s">
        <v>1683</v>
      </c>
      <c r="B6017" t="s">
        <v>2905</v>
      </c>
      <c r="C6017" t="s">
        <v>7682</v>
      </c>
      <c r="D6017" s="10">
        <v>6.7</v>
      </c>
    </row>
    <row r="6018" spans="1:4" x14ac:dyDescent="0.25">
      <c r="A6018" t="s">
        <v>1683</v>
      </c>
      <c r="B6018" t="s">
        <v>2905</v>
      </c>
      <c r="C6018" t="s">
        <v>6665</v>
      </c>
      <c r="D6018" s="10">
        <v>6.7</v>
      </c>
    </row>
    <row r="6019" spans="1:4" x14ac:dyDescent="0.25">
      <c r="A6019" t="s">
        <v>2962</v>
      </c>
      <c r="B6019" t="s">
        <v>2963</v>
      </c>
      <c r="C6019" t="s">
        <v>8145</v>
      </c>
      <c r="D6019" s="10">
        <v>6.7</v>
      </c>
    </row>
    <row r="6020" spans="1:4" x14ac:dyDescent="0.25">
      <c r="A6020" t="s">
        <v>2962</v>
      </c>
      <c r="B6020" t="s">
        <v>2963</v>
      </c>
      <c r="C6020" t="s">
        <v>1165</v>
      </c>
      <c r="D6020" s="10">
        <v>6.7</v>
      </c>
    </row>
    <row r="6021" spans="1:4" x14ac:dyDescent="0.25">
      <c r="A6021" t="s">
        <v>2962</v>
      </c>
      <c r="B6021" t="s">
        <v>2963</v>
      </c>
      <c r="C6021" t="s">
        <v>8143</v>
      </c>
      <c r="D6021" s="10">
        <v>6.7</v>
      </c>
    </row>
    <row r="6022" spans="1:4" x14ac:dyDescent="0.25">
      <c r="A6022" t="s">
        <v>2962</v>
      </c>
      <c r="B6022" t="s">
        <v>2963</v>
      </c>
      <c r="C6022" t="s">
        <v>3509</v>
      </c>
      <c r="D6022" s="10">
        <v>6.7</v>
      </c>
    </row>
    <row r="6023" spans="1:4" x14ac:dyDescent="0.25">
      <c r="A6023" t="s">
        <v>354</v>
      </c>
      <c r="B6023" t="s">
        <v>3001</v>
      </c>
      <c r="C6023" t="s">
        <v>676</v>
      </c>
      <c r="D6023" s="10">
        <v>6.7</v>
      </c>
    </row>
    <row r="6024" spans="1:4" x14ac:dyDescent="0.25">
      <c r="A6024" t="s">
        <v>354</v>
      </c>
      <c r="B6024" t="s">
        <v>3001</v>
      </c>
      <c r="C6024" t="s">
        <v>1165</v>
      </c>
      <c r="D6024" s="10">
        <v>6.7</v>
      </c>
    </row>
    <row r="6025" spans="1:4" x14ac:dyDescent="0.25">
      <c r="A6025" t="s">
        <v>354</v>
      </c>
      <c r="B6025" t="s">
        <v>3001</v>
      </c>
      <c r="C6025" t="s">
        <v>4056</v>
      </c>
      <c r="D6025" s="10">
        <v>6.7</v>
      </c>
    </row>
    <row r="6026" spans="1:4" x14ac:dyDescent="0.25">
      <c r="A6026" t="s">
        <v>2575</v>
      </c>
      <c r="B6026" t="s">
        <v>3016</v>
      </c>
      <c r="C6026" t="s">
        <v>1165</v>
      </c>
      <c r="D6026" s="10">
        <v>6.7</v>
      </c>
    </row>
    <row r="6027" spans="1:4" x14ac:dyDescent="0.25">
      <c r="A6027" t="s">
        <v>2575</v>
      </c>
      <c r="B6027" t="s">
        <v>3016</v>
      </c>
      <c r="C6027" t="s">
        <v>6665</v>
      </c>
      <c r="D6027" s="10">
        <v>6.7</v>
      </c>
    </row>
    <row r="6028" spans="1:4" x14ac:dyDescent="0.25">
      <c r="A6028" t="s">
        <v>2575</v>
      </c>
      <c r="B6028" t="s">
        <v>3016</v>
      </c>
      <c r="C6028" t="s">
        <v>3509</v>
      </c>
      <c r="D6028" s="10">
        <v>6.7</v>
      </c>
    </row>
    <row r="6029" spans="1:4" x14ac:dyDescent="0.25">
      <c r="A6029" t="s">
        <v>1384</v>
      </c>
      <c r="B6029" t="s">
        <v>3017</v>
      </c>
      <c r="C6029" t="s">
        <v>676</v>
      </c>
      <c r="D6029" s="10">
        <v>6.7</v>
      </c>
    </row>
    <row r="6030" spans="1:4" x14ac:dyDescent="0.25">
      <c r="A6030" t="s">
        <v>1384</v>
      </c>
      <c r="B6030" t="s">
        <v>3017</v>
      </c>
      <c r="C6030" t="s">
        <v>6133</v>
      </c>
      <c r="D6030" s="10">
        <v>6.7</v>
      </c>
    </row>
    <row r="6031" spans="1:4" x14ac:dyDescent="0.25">
      <c r="A6031" t="s">
        <v>1384</v>
      </c>
      <c r="B6031" t="s">
        <v>3017</v>
      </c>
      <c r="C6031" t="s">
        <v>428</v>
      </c>
      <c r="D6031" s="10">
        <v>6.7</v>
      </c>
    </row>
    <row r="6032" spans="1:4" x14ac:dyDescent="0.25">
      <c r="A6032" t="s">
        <v>675</v>
      </c>
      <c r="B6032" t="s">
        <v>3037</v>
      </c>
      <c r="C6032" t="s">
        <v>676</v>
      </c>
      <c r="D6032" s="10">
        <v>6.7</v>
      </c>
    </row>
    <row r="6033" spans="1:4" x14ac:dyDescent="0.25">
      <c r="A6033" t="s">
        <v>675</v>
      </c>
      <c r="B6033" t="s">
        <v>3037</v>
      </c>
      <c r="C6033" t="s">
        <v>1165</v>
      </c>
      <c r="D6033" s="10">
        <v>6.7</v>
      </c>
    </row>
    <row r="6034" spans="1:4" x14ac:dyDescent="0.25">
      <c r="A6034" t="s">
        <v>675</v>
      </c>
      <c r="B6034" t="s">
        <v>3037</v>
      </c>
      <c r="C6034" t="s">
        <v>8144</v>
      </c>
      <c r="D6034" s="10">
        <v>6.7</v>
      </c>
    </row>
    <row r="6035" spans="1:4" x14ac:dyDescent="0.25">
      <c r="A6035" t="s">
        <v>3087</v>
      </c>
      <c r="B6035" t="s">
        <v>3089</v>
      </c>
      <c r="C6035" t="s">
        <v>317</v>
      </c>
      <c r="D6035" s="10">
        <v>6.7</v>
      </c>
    </row>
    <row r="6036" spans="1:4" x14ac:dyDescent="0.25">
      <c r="A6036" t="s">
        <v>3087</v>
      </c>
      <c r="B6036" t="s">
        <v>3089</v>
      </c>
      <c r="C6036" t="s">
        <v>6133</v>
      </c>
      <c r="D6036" s="10">
        <v>6.7</v>
      </c>
    </row>
    <row r="6037" spans="1:4" x14ac:dyDescent="0.25">
      <c r="A6037" t="s">
        <v>3087</v>
      </c>
      <c r="B6037" t="s">
        <v>3089</v>
      </c>
      <c r="C6037" t="s">
        <v>428</v>
      </c>
      <c r="D6037" s="10">
        <v>6.7</v>
      </c>
    </row>
    <row r="6038" spans="1:4" x14ac:dyDescent="0.25">
      <c r="A6038" t="s">
        <v>3087</v>
      </c>
      <c r="B6038" t="s">
        <v>3089</v>
      </c>
      <c r="C6038" t="s">
        <v>2173</v>
      </c>
      <c r="D6038" s="10">
        <v>6.7</v>
      </c>
    </row>
    <row r="6039" spans="1:4" x14ac:dyDescent="0.25">
      <c r="A6039" t="s">
        <v>3087</v>
      </c>
      <c r="B6039" t="s">
        <v>3089</v>
      </c>
      <c r="C6039" t="s">
        <v>8143</v>
      </c>
      <c r="D6039" s="10">
        <v>6.7</v>
      </c>
    </row>
    <row r="6040" spans="1:4" x14ac:dyDescent="0.25">
      <c r="A6040" t="s">
        <v>3099</v>
      </c>
      <c r="B6040" t="s">
        <v>3100</v>
      </c>
      <c r="C6040" t="s">
        <v>8145</v>
      </c>
      <c r="D6040" s="10">
        <v>6.7</v>
      </c>
    </row>
    <row r="6041" spans="1:4" x14ac:dyDescent="0.25">
      <c r="A6041" t="s">
        <v>3099</v>
      </c>
      <c r="B6041" t="s">
        <v>3100</v>
      </c>
      <c r="C6041" t="s">
        <v>1165</v>
      </c>
      <c r="D6041" s="10">
        <v>6.7</v>
      </c>
    </row>
    <row r="6042" spans="1:4" x14ac:dyDescent="0.25">
      <c r="A6042" t="s">
        <v>3099</v>
      </c>
      <c r="B6042" t="s">
        <v>3100</v>
      </c>
      <c r="C6042" t="s">
        <v>3509</v>
      </c>
      <c r="D6042" s="10">
        <v>6.7</v>
      </c>
    </row>
    <row r="6043" spans="1:4" x14ac:dyDescent="0.25">
      <c r="A6043" t="s">
        <v>3164</v>
      </c>
      <c r="B6043" t="s">
        <v>3165</v>
      </c>
      <c r="C6043" t="s">
        <v>1165</v>
      </c>
      <c r="D6043" s="10">
        <v>6.7</v>
      </c>
    </row>
    <row r="6044" spans="1:4" x14ac:dyDescent="0.25">
      <c r="A6044" t="s">
        <v>3164</v>
      </c>
      <c r="B6044" t="s">
        <v>3165</v>
      </c>
      <c r="C6044" t="s">
        <v>6665</v>
      </c>
      <c r="D6044" s="10">
        <v>6.7</v>
      </c>
    </row>
    <row r="6045" spans="1:4" x14ac:dyDescent="0.25">
      <c r="A6045" t="s">
        <v>3186</v>
      </c>
      <c r="B6045" t="s">
        <v>3187</v>
      </c>
      <c r="C6045" t="s">
        <v>676</v>
      </c>
      <c r="D6045" s="10">
        <v>6.7</v>
      </c>
    </row>
    <row r="6046" spans="1:4" x14ac:dyDescent="0.25">
      <c r="A6046" t="s">
        <v>3186</v>
      </c>
      <c r="B6046" t="s">
        <v>3187</v>
      </c>
      <c r="C6046" t="s">
        <v>1165</v>
      </c>
      <c r="D6046" s="10">
        <v>6.7</v>
      </c>
    </row>
    <row r="6047" spans="1:4" x14ac:dyDescent="0.25">
      <c r="A6047" t="s">
        <v>3186</v>
      </c>
      <c r="B6047" t="s">
        <v>3187</v>
      </c>
      <c r="C6047" t="s">
        <v>6665</v>
      </c>
      <c r="D6047" s="10">
        <v>6.7</v>
      </c>
    </row>
    <row r="6048" spans="1:4" x14ac:dyDescent="0.25">
      <c r="A6048" t="s">
        <v>1695</v>
      </c>
      <c r="B6048" t="s">
        <v>3216</v>
      </c>
      <c r="C6048" t="s">
        <v>449</v>
      </c>
      <c r="D6048" s="10">
        <v>6.7</v>
      </c>
    </row>
    <row r="6049" spans="1:4" x14ac:dyDescent="0.25">
      <c r="A6049" t="s">
        <v>1695</v>
      </c>
      <c r="B6049" t="s">
        <v>3216</v>
      </c>
      <c r="C6049" t="s">
        <v>317</v>
      </c>
      <c r="D6049" s="10">
        <v>6.7</v>
      </c>
    </row>
    <row r="6050" spans="1:4" x14ac:dyDescent="0.25">
      <c r="A6050" t="s">
        <v>1695</v>
      </c>
      <c r="B6050" t="s">
        <v>3216</v>
      </c>
      <c r="C6050" t="s">
        <v>676</v>
      </c>
      <c r="D6050" s="10">
        <v>6.7</v>
      </c>
    </row>
    <row r="6051" spans="1:4" x14ac:dyDescent="0.25">
      <c r="A6051" t="s">
        <v>1695</v>
      </c>
      <c r="B6051" t="s">
        <v>3216</v>
      </c>
      <c r="C6051" t="s">
        <v>8145</v>
      </c>
      <c r="D6051" s="10">
        <v>6.7</v>
      </c>
    </row>
    <row r="6052" spans="1:4" x14ac:dyDescent="0.25">
      <c r="A6052" t="s">
        <v>1606</v>
      </c>
      <c r="B6052" t="s">
        <v>3320</v>
      </c>
      <c r="C6052" t="s">
        <v>676</v>
      </c>
      <c r="D6052" s="10">
        <v>6.7</v>
      </c>
    </row>
    <row r="6053" spans="1:4" x14ac:dyDescent="0.25">
      <c r="A6053" t="s">
        <v>2575</v>
      </c>
      <c r="B6053" t="s">
        <v>3347</v>
      </c>
      <c r="C6053" t="s">
        <v>676</v>
      </c>
      <c r="D6053" s="10">
        <v>6.7</v>
      </c>
    </row>
    <row r="6054" spans="1:4" x14ac:dyDescent="0.25">
      <c r="A6054" t="s">
        <v>2575</v>
      </c>
      <c r="B6054" t="s">
        <v>3347</v>
      </c>
      <c r="C6054" t="s">
        <v>1165</v>
      </c>
      <c r="D6054" s="10">
        <v>6.7</v>
      </c>
    </row>
    <row r="6055" spans="1:4" x14ac:dyDescent="0.25">
      <c r="A6055" t="s">
        <v>3375</v>
      </c>
      <c r="B6055" t="s">
        <v>3376</v>
      </c>
      <c r="C6055" t="s">
        <v>8145</v>
      </c>
      <c r="D6055" s="10">
        <v>6.7</v>
      </c>
    </row>
    <row r="6056" spans="1:4" x14ac:dyDescent="0.25">
      <c r="A6056" t="s">
        <v>3375</v>
      </c>
      <c r="B6056" t="s">
        <v>3376</v>
      </c>
      <c r="C6056" t="s">
        <v>1165</v>
      </c>
      <c r="D6056" s="10">
        <v>6.7</v>
      </c>
    </row>
    <row r="6057" spans="1:4" x14ac:dyDescent="0.25">
      <c r="A6057" t="s">
        <v>2359</v>
      </c>
      <c r="B6057" t="s">
        <v>3404</v>
      </c>
      <c r="C6057" t="s">
        <v>676</v>
      </c>
      <c r="D6057" s="10">
        <v>6.7</v>
      </c>
    </row>
    <row r="6058" spans="1:4" x14ac:dyDescent="0.25">
      <c r="A6058" t="s">
        <v>2359</v>
      </c>
      <c r="B6058" t="s">
        <v>3404</v>
      </c>
      <c r="C6058" t="s">
        <v>8145</v>
      </c>
      <c r="D6058" s="10">
        <v>6.7</v>
      </c>
    </row>
    <row r="6059" spans="1:4" x14ac:dyDescent="0.25">
      <c r="A6059" t="s">
        <v>3432</v>
      </c>
      <c r="B6059" t="s">
        <v>3433</v>
      </c>
      <c r="C6059" t="s">
        <v>4512</v>
      </c>
      <c r="D6059" s="10">
        <v>6.7</v>
      </c>
    </row>
    <row r="6060" spans="1:4" x14ac:dyDescent="0.25">
      <c r="A6060" t="s">
        <v>3432</v>
      </c>
      <c r="B6060" t="s">
        <v>3433</v>
      </c>
      <c r="C6060" t="s">
        <v>1165</v>
      </c>
      <c r="D6060" s="10">
        <v>6.7</v>
      </c>
    </row>
    <row r="6061" spans="1:4" x14ac:dyDescent="0.25">
      <c r="A6061" t="s">
        <v>3432</v>
      </c>
      <c r="B6061" t="s">
        <v>3433</v>
      </c>
      <c r="C6061" t="s">
        <v>4056</v>
      </c>
      <c r="D6061" s="10">
        <v>6.7</v>
      </c>
    </row>
    <row r="6062" spans="1:4" x14ac:dyDescent="0.25">
      <c r="A6062" t="s">
        <v>3432</v>
      </c>
      <c r="B6062" t="s">
        <v>3433</v>
      </c>
      <c r="C6062" t="s">
        <v>5888</v>
      </c>
      <c r="D6062" s="10">
        <v>6.7</v>
      </c>
    </row>
    <row r="6063" spans="1:4" x14ac:dyDescent="0.25">
      <c r="A6063" t="s">
        <v>1868</v>
      </c>
      <c r="B6063" t="s">
        <v>3448</v>
      </c>
      <c r="C6063" t="s">
        <v>2173</v>
      </c>
      <c r="D6063" s="10">
        <v>6.7</v>
      </c>
    </row>
    <row r="6064" spans="1:4" x14ac:dyDescent="0.25">
      <c r="A6064" t="s">
        <v>1868</v>
      </c>
      <c r="B6064" t="s">
        <v>3448</v>
      </c>
      <c r="C6064" t="s">
        <v>3509</v>
      </c>
      <c r="D6064" s="10">
        <v>6.7</v>
      </c>
    </row>
    <row r="6065" spans="1:4" x14ac:dyDescent="0.25">
      <c r="A6065" t="s">
        <v>3464</v>
      </c>
      <c r="B6065" t="s">
        <v>3465</v>
      </c>
      <c r="C6065" t="s">
        <v>1165</v>
      </c>
      <c r="D6065" s="10">
        <v>6.7</v>
      </c>
    </row>
    <row r="6066" spans="1:4" x14ac:dyDescent="0.25">
      <c r="A6066" t="s">
        <v>3473</v>
      </c>
      <c r="B6066" t="s">
        <v>3474</v>
      </c>
      <c r="C6066" t="s">
        <v>4512</v>
      </c>
      <c r="D6066" s="10">
        <v>6.7</v>
      </c>
    </row>
    <row r="6067" spans="1:4" x14ac:dyDescent="0.25">
      <c r="A6067" t="s">
        <v>3473</v>
      </c>
      <c r="B6067" t="s">
        <v>3474</v>
      </c>
      <c r="C6067" t="s">
        <v>1165</v>
      </c>
      <c r="D6067" s="10">
        <v>6.7</v>
      </c>
    </row>
    <row r="6068" spans="1:4" x14ac:dyDescent="0.25">
      <c r="A6068" t="s">
        <v>1417</v>
      </c>
      <c r="B6068" t="s">
        <v>3524</v>
      </c>
      <c r="C6068" t="s">
        <v>676</v>
      </c>
      <c r="D6068" s="10">
        <v>6.7</v>
      </c>
    </row>
    <row r="6069" spans="1:4" x14ac:dyDescent="0.25">
      <c r="A6069" t="s">
        <v>3555</v>
      </c>
      <c r="B6069" t="s">
        <v>3557</v>
      </c>
      <c r="C6069" t="s">
        <v>317</v>
      </c>
      <c r="D6069" s="10">
        <v>6.7</v>
      </c>
    </row>
    <row r="6070" spans="1:4" x14ac:dyDescent="0.25">
      <c r="A6070" t="s">
        <v>3555</v>
      </c>
      <c r="B6070" t="s">
        <v>3557</v>
      </c>
      <c r="C6070" t="s">
        <v>3894</v>
      </c>
      <c r="D6070" s="10">
        <v>6.7</v>
      </c>
    </row>
    <row r="6071" spans="1:4" x14ac:dyDescent="0.25">
      <c r="A6071" t="s">
        <v>3555</v>
      </c>
      <c r="B6071" t="s">
        <v>3557</v>
      </c>
      <c r="C6071" t="s">
        <v>6133</v>
      </c>
      <c r="D6071" s="10">
        <v>6.7</v>
      </c>
    </row>
    <row r="6072" spans="1:4" x14ac:dyDescent="0.25">
      <c r="A6072" t="s">
        <v>3555</v>
      </c>
      <c r="B6072" t="s">
        <v>3557</v>
      </c>
      <c r="C6072" t="s">
        <v>8144</v>
      </c>
      <c r="D6072" s="10">
        <v>6.7</v>
      </c>
    </row>
    <row r="6073" spans="1:4" x14ac:dyDescent="0.25">
      <c r="A6073" t="s">
        <v>637</v>
      </c>
      <c r="B6073" t="s">
        <v>3577</v>
      </c>
      <c r="C6073" t="s">
        <v>1165</v>
      </c>
      <c r="D6073" s="10">
        <v>6.7</v>
      </c>
    </row>
    <row r="6074" spans="1:4" x14ac:dyDescent="0.25">
      <c r="A6074" t="s">
        <v>637</v>
      </c>
      <c r="B6074" t="s">
        <v>3577</v>
      </c>
      <c r="C6074" t="s">
        <v>6665</v>
      </c>
      <c r="D6074" s="10">
        <v>6.7</v>
      </c>
    </row>
    <row r="6075" spans="1:4" x14ac:dyDescent="0.25">
      <c r="A6075" t="s">
        <v>3099</v>
      </c>
      <c r="B6075" t="s">
        <v>3582</v>
      </c>
      <c r="C6075" t="s">
        <v>1165</v>
      </c>
      <c r="D6075" s="10">
        <v>6.7</v>
      </c>
    </row>
    <row r="6076" spans="1:4" x14ac:dyDescent="0.25">
      <c r="A6076" t="s">
        <v>3624</v>
      </c>
      <c r="B6076" t="s">
        <v>3625</v>
      </c>
      <c r="C6076" t="s">
        <v>676</v>
      </c>
      <c r="D6076" s="10">
        <v>6.7</v>
      </c>
    </row>
    <row r="6077" spans="1:4" x14ac:dyDescent="0.25">
      <c r="A6077" t="s">
        <v>3658</v>
      </c>
      <c r="B6077" t="s">
        <v>3659</v>
      </c>
      <c r="C6077" t="s">
        <v>4512</v>
      </c>
      <c r="D6077" s="10">
        <v>6.7</v>
      </c>
    </row>
    <row r="6078" spans="1:4" x14ac:dyDescent="0.25">
      <c r="A6078" t="s">
        <v>3658</v>
      </c>
      <c r="B6078" t="s">
        <v>3659</v>
      </c>
      <c r="C6078" t="s">
        <v>1165</v>
      </c>
      <c r="D6078" s="10">
        <v>6.7</v>
      </c>
    </row>
    <row r="6079" spans="1:4" x14ac:dyDescent="0.25">
      <c r="A6079" t="s">
        <v>3658</v>
      </c>
      <c r="B6079" t="s">
        <v>3659</v>
      </c>
      <c r="C6079" t="s">
        <v>4056</v>
      </c>
      <c r="D6079" s="10">
        <v>6.7</v>
      </c>
    </row>
    <row r="6080" spans="1:4" x14ac:dyDescent="0.25">
      <c r="A6080" t="s">
        <v>3669</v>
      </c>
      <c r="B6080" t="s">
        <v>3671</v>
      </c>
      <c r="C6080" t="s">
        <v>676</v>
      </c>
      <c r="D6080" s="10">
        <v>6.7</v>
      </c>
    </row>
    <row r="6081" spans="1:4" x14ac:dyDescent="0.25">
      <c r="A6081" t="s">
        <v>3669</v>
      </c>
      <c r="B6081" t="s">
        <v>3671</v>
      </c>
      <c r="C6081" t="s">
        <v>1165</v>
      </c>
      <c r="D6081" s="10">
        <v>6.7</v>
      </c>
    </row>
    <row r="6082" spans="1:4" x14ac:dyDescent="0.25">
      <c r="A6082" t="s">
        <v>3669</v>
      </c>
      <c r="B6082" t="s">
        <v>3671</v>
      </c>
      <c r="C6082" t="s">
        <v>5888</v>
      </c>
      <c r="D6082" s="10">
        <v>6.7</v>
      </c>
    </row>
    <row r="6083" spans="1:4" x14ac:dyDescent="0.25">
      <c r="A6083" t="s">
        <v>3669</v>
      </c>
      <c r="B6083" t="s">
        <v>3671</v>
      </c>
      <c r="C6083" t="s">
        <v>6665</v>
      </c>
      <c r="D6083" s="10">
        <v>6.7</v>
      </c>
    </row>
    <row r="6084" spans="1:4" x14ac:dyDescent="0.25">
      <c r="A6084" t="s">
        <v>3669</v>
      </c>
      <c r="B6084" t="s">
        <v>3671</v>
      </c>
      <c r="C6084" t="s">
        <v>5087</v>
      </c>
      <c r="D6084" s="10">
        <v>6.7</v>
      </c>
    </row>
    <row r="6085" spans="1:4" x14ac:dyDescent="0.25">
      <c r="A6085" t="s">
        <v>1505</v>
      </c>
      <c r="B6085" t="s">
        <v>3784</v>
      </c>
      <c r="C6085" t="s">
        <v>676</v>
      </c>
      <c r="D6085" s="10">
        <v>6.7</v>
      </c>
    </row>
    <row r="6086" spans="1:4" x14ac:dyDescent="0.25">
      <c r="A6086" t="s">
        <v>1505</v>
      </c>
      <c r="B6086" t="s">
        <v>3784</v>
      </c>
      <c r="C6086" t="s">
        <v>1165</v>
      </c>
      <c r="D6086" s="10">
        <v>6.7</v>
      </c>
    </row>
    <row r="6087" spans="1:4" x14ac:dyDescent="0.25">
      <c r="A6087" t="s">
        <v>1505</v>
      </c>
      <c r="B6087" t="s">
        <v>3784</v>
      </c>
      <c r="C6087" t="s">
        <v>428</v>
      </c>
      <c r="D6087" s="10">
        <v>6.7</v>
      </c>
    </row>
    <row r="6088" spans="1:4" x14ac:dyDescent="0.25">
      <c r="A6088" t="s">
        <v>1505</v>
      </c>
      <c r="B6088" t="s">
        <v>3784</v>
      </c>
      <c r="C6088" t="s">
        <v>6665</v>
      </c>
      <c r="D6088" s="10">
        <v>6.7</v>
      </c>
    </row>
    <row r="6089" spans="1:4" x14ac:dyDescent="0.25">
      <c r="A6089" t="s">
        <v>2396</v>
      </c>
      <c r="B6089" t="s">
        <v>3811</v>
      </c>
      <c r="C6089" t="s">
        <v>676</v>
      </c>
      <c r="D6089" s="10">
        <v>6.7</v>
      </c>
    </row>
    <row r="6090" spans="1:4" x14ac:dyDescent="0.25">
      <c r="A6090" t="s">
        <v>2396</v>
      </c>
      <c r="B6090" t="s">
        <v>3811</v>
      </c>
      <c r="C6090" t="s">
        <v>8145</v>
      </c>
      <c r="D6090" s="10">
        <v>6.7</v>
      </c>
    </row>
    <row r="6091" spans="1:4" x14ac:dyDescent="0.25">
      <c r="A6091" t="s">
        <v>2396</v>
      </c>
      <c r="B6091" t="s">
        <v>3811</v>
      </c>
      <c r="C6091" t="s">
        <v>1165</v>
      </c>
      <c r="D6091" s="10">
        <v>6.7</v>
      </c>
    </row>
    <row r="6092" spans="1:4" x14ac:dyDescent="0.25">
      <c r="A6092" t="s">
        <v>2396</v>
      </c>
      <c r="B6092" t="s">
        <v>3811</v>
      </c>
      <c r="C6092" t="s">
        <v>8143</v>
      </c>
      <c r="D6092" s="10">
        <v>6.7</v>
      </c>
    </row>
    <row r="6093" spans="1:4" x14ac:dyDescent="0.25">
      <c r="A6093" t="s">
        <v>2396</v>
      </c>
      <c r="B6093" t="s">
        <v>3811</v>
      </c>
      <c r="C6093" t="s">
        <v>6665</v>
      </c>
      <c r="D6093" s="10">
        <v>6.7</v>
      </c>
    </row>
    <row r="6094" spans="1:4" x14ac:dyDescent="0.25">
      <c r="A6094" t="s">
        <v>3861</v>
      </c>
      <c r="B6094" t="s">
        <v>3862</v>
      </c>
      <c r="C6094" t="s">
        <v>317</v>
      </c>
      <c r="D6094" s="10">
        <v>6.7</v>
      </c>
    </row>
    <row r="6095" spans="1:4" x14ac:dyDescent="0.25">
      <c r="A6095" t="s">
        <v>3861</v>
      </c>
      <c r="B6095" t="s">
        <v>3862</v>
      </c>
      <c r="C6095" t="s">
        <v>6133</v>
      </c>
      <c r="D6095" s="10">
        <v>6.7</v>
      </c>
    </row>
    <row r="6096" spans="1:4" x14ac:dyDescent="0.25">
      <c r="A6096" t="s">
        <v>3861</v>
      </c>
      <c r="B6096" t="s">
        <v>3862</v>
      </c>
      <c r="C6096" t="s">
        <v>428</v>
      </c>
      <c r="D6096" s="10">
        <v>6.7</v>
      </c>
    </row>
    <row r="6097" spans="1:4" x14ac:dyDescent="0.25">
      <c r="A6097" t="s">
        <v>3861</v>
      </c>
      <c r="B6097" t="s">
        <v>3862</v>
      </c>
      <c r="C6097" t="s">
        <v>5888</v>
      </c>
      <c r="D6097" s="10">
        <v>6.7</v>
      </c>
    </row>
    <row r="6098" spans="1:4" x14ac:dyDescent="0.25">
      <c r="A6098" t="s">
        <v>3887</v>
      </c>
      <c r="B6098" t="s">
        <v>3888</v>
      </c>
      <c r="C6098" t="s">
        <v>8145</v>
      </c>
      <c r="D6098" s="10">
        <v>6.7</v>
      </c>
    </row>
    <row r="6099" spans="1:4" x14ac:dyDescent="0.25">
      <c r="A6099" t="s">
        <v>3887</v>
      </c>
      <c r="B6099" t="s">
        <v>3888</v>
      </c>
      <c r="C6099" t="s">
        <v>1165</v>
      </c>
      <c r="D6099" s="10">
        <v>6.7</v>
      </c>
    </row>
    <row r="6100" spans="1:4" x14ac:dyDescent="0.25">
      <c r="A6100" t="s">
        <v>3887</v>
      </c>
      <c r="B6100" t="s">
        <v>3888</v>
      </c>
      <c r="C6100" t="s">
        <v>3509</v>
      </c>
      <c r="D6100" s="10">
        <v>6.7</v>
      </c>
    </row>
    <row r="6101" spans="1:4" x14ac:dyDescent="0.25">
      <c r="A6101" t="s">
        <v>3933</v>
      </c>
      <c r="B6101" t="s">
        <v>3934</v>
      </c>
      <c r="C6101" t="s">
        <v>1165</v>
      </c>
      <c r="D6101" s="10">
        <v>6.7</v>
      </c>
    </row>
    <row r="6102" spans="1:4" x14ac:dyDescent="0.25">
      <c r="A6102" t="s">
        <v>3933</v>
      </c>
      <c r="B6102" t="s">
        <v>3934</v>
      </c>
      <c r="C6102" t="s">
        <v>7682</v>
      </c>
      <c r="D6102" s="10">
        <v>6.7</v>
      </c>
    </row>
    <row r="6103" spans="1:4" x14ac:dyDescent="0.25">
      <c r="A6103" t="s">
        <v>3933</v>
      </c>
      <c r="B6103" t="s">
        <v>3934</v>
      </c>
      <c r="C6103" t="s">
        <v>8146</v>
      </c>
      <c r="D6103" s="10">
        <v>6.7</v>
      </c>
    </row>
    <row r="6104" spans="1:4" x14ac:dyDescent="0.25">
      <c r="A6104" t="s">
        <v>918</v>
      </c>
      <c r="B6104" t="s">
        <v>3963</v>
      </c>
      <c r="C6104" t="s">
        <v>1165</v>
      </c>
      <c r="D6104" s="10">
        <v>6.7</v>
      </c>
    </row>
    <row r="6105" spans="1:4" x14ac:dyDescent="0.25">
      <c r="A6105" t="s">
        <v>918</v>
      </c>
      <c r="B6105" t="s">
        <v>3963</v>
      </c>
      <c r="C6105" t="s">
        <v>2173</v>
      </c>
      <c r="D6105" s="10">
        <v>6.7</v>
      </c>
    </row>
    <row r="6106" spans="1:4" x14ac:dyDescent="0.25">
      <c r="A6106" t="s">
        <v>918</v>
      </c>
      <c r="B6106" t="s">
        <v>3963</v>
      </c>
      <c r="C6106" t="s">
        <v>3509</v>
      </c>
      <c r="D6106" s="10">
        <v>6.7</v>
      </c>
    </row>
    <row r="6107" spans="1:4" x14ac:dyDescent="0.25">
      <c r="A6107" t="s">
        <v>3980</v>
      </c>
      <c r="B6107" t="s">
        <v>3981</v>
      </c>
      <c r="C6107" t="s">
        <v>676</v>
      </c>
      <c r="D6107" s="10">
        <v>6.7</v>
      </c>
    </row>
    <row r="6108" spans="1:4" x14ac:dyDescent="0.25">
      <c r="A6108" t="s">
        <v>3980</v>
      </c>
      <c r="B6108" t="s">
        <v>3981</v>
      </c>
      <c r="C6108" t="s">
        <v>1165</v>
      </c>
      <c r="D6108" s="10">
        <v>6.7</v>
      </c>
    </row>
    <row r="6109" spans="1:4" x14ac:dyDescent="0.25">
      <c r="A6109" t="s">
        <v>3980</v>
      </c>
      <c r="B6109" t="s">
        <v>3981</v>
      </c>
      <c r="C6109" t="s">
        <v>6665</v>
      </c>
      <c r="D6109" s="10">
        <v>6.7</v>
      </c>
    </row>
    <row r="6110" spans="1:4" x14ac:dyDescent="0.25">
      <c r="A6110" t="s">
        <v>2790</v>
      </c>
      <c r="B6110" t="s">
        <v>4006</v>
      </c>
      <c r="C6110" t="s">
        <v>676</v>
      </c>
      <c r="D6110" s="10">
        <v>6.7</v>
      </c>
    </row>
    <row r="6111" spans="1:4" x14ac:dyDescent="0.25">
      <c r="A6111" t="s">
        <v>2790</v>
      </c>
      <c r="B6111" t="s">
        <v>4006</v>
      </c>
      <c r="C6111" t="s">
        <v>8145</v>
      </c>
      <c r="D6111" s="10">
        <v>6.7</v>
      </c>
    </row>
    <row r="6112" spans="1:4" x14ac:dyDescent="0.25">
      <c r="A6112" t="s">
        <v>4007</v>
      </c>
      <c r="B6112" t="s">
        <v>4008</v>
      </c>
      <c r="C6112" t="s">
        <v>1165</v>
      </c>
      <c r="D6112" s="10">
        <v>6.7</v>
      </c>
    </row>
    <row r="6113" spans="1:4" x14ac:dyDescent="0.25">
      <c r="A6113" t="s">
        <v>4007</v>
      </c>
      <c r="B6113" t="s">
        <v>4008</v>
      </c>
      <c r="C6113" t="s">
        <v>4056</v>
      </c>
      <c r="D6113" s="10">
        <v>6.7</v>
      </c>
    </row>
    <row r="6114" spans="1:4" x14ac:dyDescent="0.25">
      <c r="A6114" t="s">
        <v>4007</v>
      </c>
      <c r="B6114" t="s">
        <v>4008</v>
      </c>
      <c r="C6114" t="s">
        <v>6665</v>
      </c>
      <c r="D6114" s="10">
        <v>6.7</v>
      </c>
    </row>
    <row r="6115" spans="1:4" x14ac:dyDescent="0.25">
      <c r="A6115" t="s">
        <v>4030</v>
      </c>
      <c r="B6115" t="s">
        <v>4031</v>
      </c>
      <c r="C6115" t="s">
        <v>449</v>
      </c>
      <c r="D6115" s="10">
        <v>6.7</v>
      </c>
    </row>
    <row r="6116" spans="1:4" x14ac:dyDescent="0.25">
      <c r="A6116" t="s">
        <v>4030</v>
      </c>
      <c r="B6116" t="s">
        <v>4031</v>
      </c>
      <c r="C6116" t="s">
        <v>317</v>
      </c>
      <c r="D6116" s="10">
        <v>6.7</v>
      </c>
    </row>
    <row r="6117" spans="1:4" x14ac:dyDescent="0.25">
      <c r="A6117" t="s">
        <v>4030</v>
      </c>
      <c r="B6117" t="s">
        <v>4031</v>
      </c>
      <c r="C6117" t="s">
        <v>428</v>
      </c>
      <c r="D6117" s="10">
        <v>6.7</v>
      </c>
    </row>
    <row r="6118" spans="1:4" x14ac:dyDescent="0.25">
      <c r="A6118" t="s">
        <v>4042</v>
      </c>
      <c r="B6118" t="s">
        <v>4043</v>
      </c>
      <c r="C6118" t="s">
        <v>317</v>
      </c>
      <c r="D6118" s="10">
        <v>6.7</v>
      </c>
    </row>
    <row r="6119" spans="1:4" x14ac:dyDescent="0.25">
      <c r="A6119" t="s">
        <v>4042</v>
      </c>
      <c r="B6119" t="s">
        <v>4043</v>
      </c>
      <c r="C6119" t="s">
        <v>1165</v>
      </c>
      <c r="D6119" s="10">
        <v>6.7</v>
      </c>
    </row>
    <row r="6120" spans="1:4" x14ac:dyDescent="0.25">
      <c r="A6120" t="s">
        <v>4042</v>
      </c>
      <c r="B6120" t="s">
        <v>4043</v>
      </c>
      <c r="C6120" t="s">
        <v>4161</v>
      </c>
      <c r="D6120" s="10">
        <v>6.7</v>
      </c>
    </row>
    <row r="6121" spans="1:4" x14ac:dyDescent="0.25">
      <c r="A6121" t="s">
        <v>4042</v>
      </c>
      <c r="B6121" t="s">
        <v>4043</v>
      </c>
      <c r="C6121" t="s">
        <v>3509</v>
      </c>
      <c r="D6121" s="10">
        <v>6.7</v>
      </c>
    </row>
    <row r="6122" spans="1:4" x14ac:dyDescent="0.25">
      <c r="A6122" t="s">
        <v>4067</v>
      </c>
      <c r="B6122" t="s">
        <v>4069</v>
      </c>
      <c r="C6122" t="s">
        <v>449</v>
      </c>
      <c r="D6122" s="10">
        <v>6.7</v>
      </c>
    </row>
    <row r="6123" spans="1:4" x14ac:dyDescent="0.25">
      <c r="A6123" t="s">
        <v>4067</v>
      </c>
      <c r="B6123" t="s">
        <v>4069</v>
      </c>
      <c r="C6123" t="s">
        <v>3894</v>
      </c>
      <c r="D6123" s="10">
        <v>6.7</v>
      </c>
    </row>
    <row r="6124" spans="1:4" x14ac:dyDescent="0.25">
      <c r="A6124" t="s">
        <v>4067</v>
      </c>
      <c r="B6124" t="s">
        <v>4069</v>
      </c>
      <c r="C6124" t="s">
        <v>4161</v>
      </c>
      <c r="D6124" s="10">
        <v>6.7</v>
      </c>
    </row>
    <row r="6125" spans="1:4" x14ac:dyDescent="0.25">
      <c r="A6125" t="s">
        <v>4067</v>
      </c>
      <c r="B6125" t="s">
        <v>4069</v>
      </c>
      <c r="C6125" t="s">
        <v>3509</v>
      </c>
      <c r="D6125" s="10">
        <v>6.7</v>
      </c>
    </row>
    <row r="6126" spans="1:4" x14ac:dyDescent="0.25">
      <c r="A6126" t="s">
        <v>2300</v>
      </c>
      <c r="B6126" t="s">
        <v>4105</v>
      </c>
      <c r="C6126" t="s">
        <v>676</v>
      </c>
      <c r="D6126" s="10">
        <v>6.7</v>
      </c>
    </row>
    <row r="6127" spans="1:4" x14ac:dyDescent="0.25">
      <c r="A6127" t="s">
        <v>2300</v>
      </c>
      <c r="B6127" t="s">
        <v>4105</v>
      </c>
      <c r="C6127" t="s">
        <v>1165</v>
      </c>
      <c r="D6127" s="10">
        <v>6.7</v>
      </c>
    </row>
    <row r="6128" spans="1:4" x14ac:dyDescent="0.25">
      <c r="A6128" t="s">
        <v>3206</v>
      </c>
      <c r="B6128" t="s">
        <v>4106</v>
      </c>
      <c r="C6128" t="s">
        <v>449</v>
      </c>
      <c r="D6128" s="10">
        <v>6.7</v>
      </c>
    </row>
    <row r="6129" spans="1:4" x14ac:dyDescent="0.25">
      <c r="A6129" t="s">
        <v>3206</v>
      </c>
      <c r="B6129" t="s">
        <v>4106</v>
      </c>
      <c r="C6129" t="s">
        <v>8145</v>
      </c>
      <c r="D6129" s="10">
        <v>6.7</v>
      </c>
    </row>
    <row r="6130" spans="1:4" x14ac:dyDescent="0.25">
      <c r="A6130" t="s">
        <v>3206</v>
      </c>
      <c r="B6130" t="s">
        <v>4106</v>
      </c>
      <c r="C6130" t="s">
        <v>1165</v>
      </c>
      <c r="D6130" s="10">
        <v>6.7</v>
      </c>
    </row>
    <row r="6131" spans="1:4" x14ac:dyDescent="0.25">
      <c r="A6131" t="s">
        <v>3206</v>
      </c>
      <c r="B6131" t="s">
        <v>4106</v>
      </c>
      <c r="C6131" t="s">
        <v>3509</v>
      </c>
      <c r="D6131" s="10">
        <v>6.7</v>
      </c>
    </row>
    <row r="6132" spans="1:4" x14ac:dyDescent="0.25">
      <c r="A6132" t="s">
        <v>1054</v>
      </c>
      <c r="B6132" t="s">
        <v>4132</v>
      </c>
      <c r="C6132" t="s">
        <v>8145</v>
      </c>
      <c r="D6132" s="10">
        <v>6.7</v>
      </c>
    </row>
    <row r="6133" spans="1:4" x14ac:dyDescent="0.25">
      <c r="A6133" t="s">
        <v>1054</v>
      </c>
      <c r="B6133" t="s">
        <v>4132</v>
      </c>
      <c r="C6133" t="s">
        <v>1165</v>
      </c>
      <c r="D6133" s="10">
        <v>6.7</v>
      </c>
    </row>
    <row r="6134" spans="1:4" x14ac:dyDescent="0.25">
      <c r="A6134" t="s">
        <v>1054</v>
      </c>
      <c r="B6134" t="s">
        <v>4132</v>
      </c>
      <c r="C6134" t="s">
        <v>3509</v>
      </c>
      <c r="D6134" s="10">
        <v>6.7</v>
      </c>
    </row>
    <row r="6135" spans="1:4" x14ac:dyDescent="0.25">
      <c r="A6135" t="s">
        <v>4145</v>
      </c>
      <c r="B6135" t="s">
        <v>4146</v>
      </c>
      <c r="C6135" t="s">
        <v>4512</v>
      </c>
      <c r="D6135" s="10">
        <v>6.7</v>
      </c>
    </row>
    <row r="6136" spans="1:4" x14ac:dyDescent="0.25">
      <c r="A6136" t="s">
        <v>4145</v>
      </c>
      <c r="B6136" t="s">
        <v>4146</v>
      </c>
      <c r="C6136" t="s">
        <v>1165</v>
      </c>
      <c r="D6136" s="10">
        <v>6.7</v>
      </c>
    </row>
    <row r="6137" spans="1:4" x14ac:dyDescent="0.25">
      <c r="A6137" t="s">
        <v>4145</v>
      </c>
      <c r="B6137" t="s">
        <v>4146</v>
      </c>
      <c r="C6137" t="s">
        <v>6665</v>
      </c>
      <c r="D6137" s="10">
        <v>6.7</v>
      </c>
    </row>
    <row r="6138" spans="1:4" x14ac:dyDescent="0.25">
      <c r="A6138" t="s">
        <v>4145</v>
      </c>
      <c r="B6138" t="s">
        <v>4146</v>
      </c>
      <c r="C6138" t="s">
        <v>8144</v>
      </c>
      <c r="D6138" s="10">
        <v>6.7</v>
      </c>
    </row>
    <row r="6139" spans="1:4" x14ac:dyDescent="0.25">
      <c r="A6139" t="s">
        <v>4244</v>
      </c>
      <c r="B6139" t="s">
        <v>4245</v>
      </c>
      <c r="C6139" t="s">
        <v>1165</v>
      </c>
      <c r="D6139" s="10">
        <v>6.7</v>
      </c>
    </row>
    <row r="6140" spans="1:4" x14ac:dyDescent="0.25">
      <c r="A6140" t="s">
        <v>4244</v>
      </c>
      <c r="B6140" t="s">
        <v>4245</v>
      </c>
      <c r="C6140" t="s">
        <v>7682</v>
      </c>
      <c r="D6140" s="10">
        <v>6.7</v>
      </c>
    </row>
    <row r="6141" spans="1:4" x14ac:dyDescent="0.25">
      <c r="A6141" t="s">
        <v>4244</v>
      </c>
      <c r="B6141" t="s">
        <v>4245</v>
      </c>
      <c r="C6141" t="s">
        <v>6665</v>
      </c>
      <c r="D6141" s="10">
        <v>6.7</v>
      </c>
    </row>
    <row r="6142" spans="1:4" x14ac:dyDescent="0.25">
      <c r="A6142" t="s">
        <v>4244</v>
      </c>
      <c r="B6142" t="s">
        <v>4245</v>
      </c>
      <c r="C6142" t="s">
        <v>8146</v>
      </c>
      <c r="D6142" s="10">
        <v>6.7</v>
      </c>
    </row>
    <row r="6143" spans="1:4" x14ac:dyDescent="0.25">
      <c r="A6143" t="s">
        <v>4257</v>
      </c>
      <c r="B6143" t="s">
        <v>4258</v>
      </c>
      <c r="C6143" t="s">
        <v>8145</v>
      </c>
      <c r="D6143" s="10">
        <v>6.7</v>
      </c>
    </row>
    <row r="6144" spans="1:4" x14ac:dyDescent="0.25">
      <c r="A6144" t="s">
        <v>4257</v>
      </c>
      <c r="B6144" t="s">
        <v>4258</v>
      </c>
      <c r="C6144" t="s">
        <v>1165</v>
      </c>
      <c r="D6144" s="10">
        <v>6.7</v>
      </c>
    </row>
    <row r="6145" spans="1:4" x14ac:dyDescent="0.25">
      <c r="A6145" t="s">
        <v>4257</v>
      </c>
      <c r="B6145" t="s">
        <v>4258</v>
      </c>
      <c r="C6145" t="s">
        <v>3509</v>
      </c>
      <c r="D6145" s="10">
        <v>6.7</v>
      </c>
    </row>
    <row r="6146" spans="1:4" x14ac:dyDescent="0.25">
      <c r="A6146" t="s">
        <v>1961</v>
      </c>
      <c r="B6146" t="s">
        <v>4349</v>
      </c>
      <c r="C6146" t="s">
        <v>1165</v>
      </c>
      <c r="D6146" s="10">
        <v>6.7</v>
      </c>
    </row>
    <row r="6147" spans="1:4" x14ac:dyDescent="0.25">
      <c r="A6147" t="s">
        <v>1961</v>
      </c>
      <c r="B6147" t="s">
        <v>4349</v>
      </c>
      <c r="C6147" t="s">
        <v>6133</v>
      </c>
      <c r="D6147" s="10">
        <v>6.7</v>
      </c>
    </row>
    <row r="6148" spans="1:4" x14ac:dyDescent="0.25">
      <c r="A6148" t="s">
        <v>1961</v>
      </c>
      <c r="B6148" t="s">
        <v>4349</v>
      </c>
      <c r="C6148" t="s">
        <v>8144</v>
      </c>
      <c r="D6148" s="10">
        <v>6.7</v>
      </c>
    </row>
    <row r="6149" spans="1:4" x14ac:dyDescent="0.25">
      <c r="A6149" t="s">
        <v>4361</v>
      </c>
      <c r="B6149" t="s">
        <v>4362</v>
      </c>
      <c r="C6149" t="s">
        <v>317</v>
      </c>
      <c r="D6149" s="10">
        <v>6.7</v>
      </c>
    </row>
    <row r="6150" spans="1:4" x14ac:dyDescent="0.25">
      <c r="A6150" t="s">
        <v>4361</v>
      </c>
      <c r="B6150" t="s">
        <v>4362</v>
      </c>
      <c r="C6150" t="s">
        <v>676</v>
      </c>
      <c r="D6150" s="10">
        <v>6.7</v>
      </c>
    </row>
    <row r="6151" spans="1:4" x14ac:dyDescent="0.25">
      <c r="A6151" t="s">
        <v>4361</v>
      </c>
      <c r="B6151" t="s">
        <v>4362</v>
      </c>
      <c r="C6151" t="s">
        <v>6133</v>
      </c>
      <c r="D6151" s="10">
        <v>6.7</v>
      </c>
    </row>
    <row r="6152" spans="1:4" x14ac:dyDescent="0.25">
      <c r="A6152" t="s">
        <v>4361</v>
      </c>
      <c r="B6152" t="s">
        <v>4362</v>
      </c>
      <c r="C6152" t="s">
        <v>428</v>
      </c>
      <c r="D6152" s="10">
        <v>6.7</v>
      </c>
    </row>
    <row r="6153" spans="1:4" x14ac:dyDescent="0.25">
      <c r="A6153" t="s">
        <v>1380</v>
      </c>
      <c r="B6153" t="s">
        <v>4372</v>
      </c>
      <c r="C6153" t="s">
        <v>1165</v>
      </c>
      <c r="D6153" s="10">
        <v>6.7</v>
      </c>
    </row>
    <row r="6154" spans="1:4" x14ac:dyDescent="0.25">
      <c r="A6154" t="s">
        <v>1380</v>
      </c>
      <c r="B6154" t="s">
        <v>4372</v>
      </c>
      <c r="C6154" t="s">
        <v>6133</v>
      </c>
      <c r="D6154" s="10">
        <v>6.7</v>
      </c>
    </row>
    <row r="6155" spans="1:4" x14ac:dyDescent="0.25">
      <c r="A6155" t="s">
        <v>1380</v>
      </c>
      <c r="B6155" t="s">
        <v>4372</v>
      </c>
      <c r="C6155" t="s">
        <v>428</v>
      </c>
      <c r="D6155" s="10">
        <v>6.7</v>
      </c>
    </row>
    <row r="6156" spans="1:4" x14ac:dyDescent="0.25">
      <c r="A6156" t="s">
        <v>1380</v>
      </c>
      <c r="B6156" t="s">
        <v>4372</v>
      </c>
      <c r="C6156" t="s">
        <v>6665</v>
      </c>
      <c r="D6156" s="10">
        <v>6.7</v>
      </c>
    </row>
    <row r="6157" spans="1:4" x14ac:dyDescent="0.25">
      <c r="A6157" t="s">
        <v>4407</v>
      </c>
      <c r="B6157" t="s">
        <v>4408</v>
      </c>
      <c r="C6157" t="s">
        <v>8145</v>
      </c>
      <c r="D6157" s="10">
        <v>6.7</v>
      </c>
    </row>
    <row r="6158" spans="1:4" x14ac:dyDescent="0.25">
      <c r="A6158" t="s">
        <v>4407</v>
      </c>
      <c r="B6158" t="s">
        <v>4408</v>
      </c>
      <c r="C6158" t="s">
        <v>3509</v>
      </c>
      <c r="D6158" s="10">
        <v>6.7</v>
      </c>
    </row>
    <row r="6159" spans="1:4" x14ac:dyDescent="0.25">
      <c r="A6159" t="s">
        <v>3177</v>
      </c>
      <c r="B6159" t="s">
        <v>4428</v>
      </c>
      <c r="C6159" t="s">
        <v>4512</v>
      </c>
      <c r="D6159" s="10">
        <v>6.7</v>
      </c>
    </row>
    <row r="6160" spans="1:4" x14ac:dyDescent="0.25">
      <c r="A6160" t="s">
        <v>3177</v>
      </c>
      <c r="B6160" t="s">
        <v>4428</v>
      </c>
      <c r="C6160" t="s">
        <v>1165</v>
      </c>
      <c r="D6160" s="10">
        <v>6.7</v>
      </c>
    </row>
    <row r="6161" spans="1:4" x14ac:dyDescent="0.25">
      <c r="A6161" t="s">
        <v>3177</v>
      </c>
      <c r="B6161" t="s">
        <v>4428</v>
      </c>
      <c r="C6161" t="s">
        <v>7682</v>
      </c>
      <c r="D6161" s="10">
        <v>6.7</v>
      </c>
    </row>
    <row r="6162" spans="1:4" x14ac:dyDescent="0.25">
      <c r="A6162" t="s">
        <v>3177</v>
      </c>
      <c r="B6162" t="s">
        <v>4428</v>
      </c>
      <c r="C6162" t="s">
        <v>3509</v>
      </c>
      <c r="D6162" s="10">
        <v>6.7</v>
      </c>
    </row>
    <row r="6163" spans="1:4" x14ac:dyDescent="0.25">
      <c r="A6163" t="s">
        <v>3177</v>
      </c>
      <c r="B6163" t="s">
        <v>4428</v>
      </c>
      <c r="C6163" t="s">
        <v>8146</v>
      </c>
      <c r="D6163" s="10">
        <v>6.7</v>
      </c>
    </row>
    <row r="6164" spans="1:4" x14ac:dyDescent="0.25">
      <c r="A6164" t="s">
        <v>4464</v>
      </c>
      <c r="B6164" t="s">
        <v>4465</v>
      </c>
      <c r="C6164" t="s">
        <v>8145</v>
      </c>
      <c r="D6164" s="10">
        <v>6.7</v>
      </c>
    </row>
    <row r="6165" spans="1:4" x14ac:dyDescent="0.25">
      <c r="A6165" t="s">
        <v>4464</v>
      </c>
      <c r="B6165" t="s">
        <v>4465</v>
      </c>
      <c r="C6165" t="s">
        <v>1165</v>
      </c>
      <c r="D6165" s="10">
        <v>6.7</v>
      </c>
    </row>
    <row r="6166" spans="1:4" x14ac:dyDescent="0.25">
      <c r="A6166" t="s">
        <v>4464</v>
      </c>
      <c r="B6166" t="s">
        <v>4465</v>
      </c>
      <c r="C6166" t="s">
        <v>8143</v>
      </c>
      <c r="D6166" s="10">
        <v>6.7</v>
      </c>
    </row>
    <row r="6167" spans="1:4" x14ac:dyDescent="0.25">
      <c r="A6167" t="s">
        <v>4464</v>
      </c>
      <c r="B6167" t="s">
        <v>4465</v>
      </c>
      <c r="C6167" t="s">
        <v>3509</v>
      </c>
      <c r="D6167" s="10">
        <v>6.7</v>
      </c>
    </row>
    <row r="6168" spans="1:4" x14ac:dyDescent="0.25">
      <c r="A6168" t="s">
        <v>4547</v>
      </c>
      <c r="B6168" t="s">
        <v>4548</v>
      </c>
      <c r="C6168" t="s">
        <v>317</v>
      </c>
      <c r="D6168" s="10">
        <v>6.7</v>
      </c>
    </row>
    <row r="6169" spans="1:4" x14ac:dyDescent="0.25">
      <c r="A6169" t="s">
        <v>4547</v>
      </c>
      <c r="B6169" t="s">
        <v>4548</v>
      </c>
      <c r="C6169" t="s">
        <v>1165</v>
      </c>
      <c r="D6169" s="10">
        <v>6.7</v>
      </c>
    </row>
    <row r="6170" spans="1:4" x14ac:dyDescent="0.25">
      <c r="A6170" t="s">
        <v>155</v>
      </c>
      <c r="B6170" t="s">
        <v>4568</v>
      </c>
      <c r="C6170" t="s">
        <v>1165</v>
      </c>
      <c r="D6170" s="10">
        <v>6.7</v>
      </c>
    </row>
    <row r="6171" spans="1:4" x14ac:dyDescent="0.25">
      <c r="A6171" t="s">
        <v>155</v>
      </c>
      <c r="B6171" t="s">
        <v>4568</v>
      </c>
      <c r="C6171" t="s">
        <v>4056</v>
      </c>
      <c r="D6171" s="10">
        <v>6.7</v>
      </c>
    </row>
    <row r="6172" spans="1:4" x14ac:dyDescent="0.25">
      <c r="A6172" t="s">
        <v>155</v>
      </c>
      <c r="B6172" t="s">
        <v>4568</v>
      </c>
      <c r="C6172" t="s">
        <v>5888</v>
      </c>
      <c r="D6172" s="10">
        <v>6.7</v>
      </c>
    </row>
    <row r="6173" spans="1:4" x14ac:dyDescent="0.25">
      <c r="A6173" t="s">
        <v>155</v>
      </c>
      <c r="B6173" t="s">
        <v>4568</v>
      </c>
      <c r="C6173" t="s">
        <v>6665</v>
      </c>
      <c r="D6173" s="10">
        <v>6.7</v>
      </c>
    </row>
    <row r="6174" spans="1:4" x14ac:dyDescent="0.25">
      <c r="A6174" t="s">
        <v>400</v>
      </c>
      <c r="B6174" t="s">
        <v>4586</v>
      </c>
      <c r="C6174" t="s">
        <v>4512</v>
      </c>
      <c r="D6174" s="10">
        <v>6.7</v>
      </c>
    </row>
    <row r="6175" spans="1:4" x14ac:dyDescent="0.25">
      <c r="A6175" t="s">
        <v>400</v>
      </c>
      <c r="B6175" t="s">
        <v>4586</v>
      </c>
      <c r="C6175" t="s">
        <v>1165</v>
      </c>
      <c r="D6175" s="10">
        <v>6.7</v>
      </c>
    </row>
    <row r="6176" spans="1:4" x14ac:dyDescent="0.25">
      <c r="A6176" t="s">
        <v>400</v>
      </c>
      <c r="B6176" t="s">
        <v>4586</v>
      </c>
      <c r="C6176" t="s">
        <v>7682</v>
      </c>
      <c r="D6176" s="10">
        <v>6.7</v>
      </c>
    </row>
    <row r="6177" spans="1:4" x14ac:dyDescent="0.25">
      <c r="A6177" t="s">
        <v>4383</v>
      </c>
      <c r="B6177" t="s">
        <v>4590</v>
      </c>
      <c r="C6177" t="s">
        <v>676</v>
      </c>
      <c r="D6177" s="10">
        <v>6.7</v>
      </c>
    </row>
    <row r="6178" spans="1:4" x14ac:dyDescent="0.25">
      <c r="A6178" t="s">
        <v>4383</v>
      </c>
      <c r="B6178" t="s">
        <v>4590</v>
      </c>
      <c r="C6178" t="s">
        <v>6665</v>
      </c>
      <c r="D6178" s="10">
        <v>6.7</v>
      </c>
    </row>
    <row r="6179" spans="1:4" x14ac:dyDescent="0.25">
      <c r="A6179" t="s">
        <v>4672</v>
      </c>
      <c r="B6179" t="s">
        <v>4673</v>
      </c>
      <c r="C6179" t="s">
        <v>676</v>
      </c>
      <c r="D6179" s="10">
        <v>6.7</v>
      </c>
    </row>
    <row r="6180" spans="1:4" x14ac:dyDescent="0.25">
      <c r="A6180" t="s">
        <v>4672</v>
      </c>
      <c r="B6180" t="s">
        <v>4673</v>
      </c>
      <c r="C6180" t="s">
        <v>8145</v>
      </c>
      <c r="D6180" s="10">
        <v>6.7</v>
      </c>
    </row>
    <row r="6181" spans="1:4" x14ac:dyDescent="0.25">
      <c r="A6181" t="s">
        <v>4672</v>
      </c>
      <c r="B6181" t="s">
        <v>4673</v>
      </c>
      <c r="C6181" t="s">
        <v>3509</v>
      </c>
      <c r="D6181" s="10">
        <v>6.7</v>
      </c>
    </row>
    <row r="6182" spans="1:4" x14ac:dyDescent="0.25">
      <c r="A6182" t="s">
        <v>4464</v>
      </c>
      <c r="B6182" t="s">
        <v>4707</v>
      </c>
      <c r="C6182" t="s">
        <v>8145</v>
      </c>
      <c r="D6182" s="10">
        <v>6.7</v>
      </c>
    </row>
    <row r="6183" spans="1:4" x14ac:dyDescent="0.25">
      <c r="A6183" t="s">
        <v>4464</v>
      </c>
      <c r="B6183" t="s">
        <v>4707</v>
      </c>
      <c r="C6183" t="s">
        <v>3509</v>
      </c>
      <c r="D6183" s="10">
        <v>6.7</v>
      </c>
    </row>
    <row r="6184" spans="1:4" x14ac:dyDescent="0.25">
      <c r="A6184" t="s">
        <v>4300</v>
      </c>
      <c r="B6184" t="s">
        <v>4733</v>
      </c>
      <c r="C6184" t="s">
        <v>1165</v>
      </c>
      <c r="D6184" s="10">
        <v>6.7</v>
      </c>
    </row>
    <row r="6185" spans="1:4" x14ac:dyDescent="0.25">
      <c r="A6185" t="s">
        <v>4300</v>
      </c>
      <c r="B6185" t="s">
        <v>4733</v>
      </c>
      <c r="C6185" t="s">
        <v>6665</v>
      </c>
      <c r="D6185" s="10">
        <v>6.7</v>
      </c>
    </row>
    <row r="6186" spans="1:4" x14ac:dyDescent="0.25">
      <c r="A6186" t="s">
        <v>4737</v>
      </c>
      <c r="B6186" t="s">
        <v>4738</v>
      </c>
      <c r="C6186" t="s">
        <v>449</v>
      </c>
      <c r="D6186" s="10">
        <v>6.7</v>
      </c>
    </row>
    <row r="6187" spans="1:4" x14ac:dyDescent="0.25">
      <c r="A6187" t="s">
        <v>4737</v>
      </c>
      <c r="B6187" t="s">
        <v>4738</v>
      </c>
      <c r="C6187" t="s">
        <v>8145</v>
      </c>
      <c r="D6187" s="10">
        <v>6.7</v>
      </c>
    </row>
    <row r="6188" spans="1:4" x14ac:dyDescent="0.25">
      <c r="A6188" t="s">
        <v>4737</v>
      </c>
      <c r="B6188" t="s">
        <v>4738</v>
      </c>
      <c r="C6188" t="s">
        <v>3509</v>
      </c>
      <c r="D6188" s="10">
        <v>6.7</v>
      </c>
    </row>
    <row r="6189" spans="1:4" x14ac:dyDescent="0.25">
      <c r="A6189" t="s">
        <v>4777</v>
      </c>
      <c r="B6189" t="s">
        <v>4778</v>
      </c>
      <c r="C6189" t="s">
        <v>676</v>
      </c>
      <c r="D6189" s="10">
        <v>6.7</v>
      </c>
    </row>
    <row r="6190" spans="1:4" x14ac:dyDescent="0.25">
      <c r="A6190" t="s">
        <v>4777</v>
      </c>
      <c r="B6190" t="s">
        <v>4778</v>
      </c>
      <c r="C6190" t="s">
        <v>8145</v>
      </c>
      <c r="D6190" s="10">
        <v>6.7</v>
      </c>
    </row>
    <row r="6191" spans="1:4" x14ac:dyDescent="0.25">
      <c r="A6191" t="s">
        <v>4810</v>
      </c>
      <c r="B6191" t="s">
        <v>4811</v>
      </c>
      <c r="C6191" t="s">
        <v>449</v>
      </c>
      <c r="D6191" s="10">
        <v>6.7</v>
      </c>
    </row>
    <row r="6192" spans="1:4" x14ac:dyDescent="0.25">
      <c r="A6192" t="s">
        <v>4810</v>
      </c>
      <c r="B6192" t="s">
        <v>4811</v>
      </c>
      <c r="C6192" t="s">
        <v>428</v>
      </c>
      <c r="D6192" s="10">
        <v>6.7</v>
      </c>
    </row>
    <row r="6193" spans="1:4" x14ac:dyDescent="0.25">
      <c r="A6193" t="s">
        <v>4810</v>
      </c>
      <c r="B6193" t="s">
        <v>4811</v>
      </c>
      <c r="C6193" t="s">
        <v>2173</v>
      </c>
      <c r="D6193" s="10">
        <v>6.7</v>
      </c>
    </row>
    <row r="6194" spans="1:4" x14ac:dyDescent="0.25">
      <c r="A6194" t="s">
        <v>4810</v>
      </c>
      <c r="B6194" t="s">
        <v>4811</v>
      </c>
      <c r="C6194" t="s">
        <v>3509</v>
      </c>
      <c r="D6194" s="10">
        <v>6.7</v>
      </c>
    </row>
    <row r="6195" spans="1:4" x14ac:dyDescent="0.25">
      <c r="A6195" t="s">
        <v>937</v>
      </c>
      <c r="B6195" t="s">
        <v>4820</v>
      </c>
      <c r="C6195" t="s">
        <v>1165</v>
      </c>
      <c r="D6195" s="10">
        <v>6.7</v>
      </c>
    </row>
    <row r="6196" spans="1:4" x14ac:dyDescent="0.25">
      <c r="A6196" t="s">
        <v>937</v>
      </c>
      <c r="B6196" t="s">
        <v>4820</v>
      </c>
      <c r="C6196" t="s">
        <v>6665</v>
      </c>
      <c r="D6196" s="10">
        <v>6.7</v>
      </c>
    </row>
    <row r="6197" spans="1:4" x14ac:dyDescent="0.25">
      <c r="A6197" t="s">
        <v>394</v>
      </c>
      <c r="B6197" t="s">
        <v>396</v>
      </c>
      <c r="C6197" t="s">
        <v>317</v>
      </c>
      <c r="D6197" s="10">
        <v>6.7</v>
      </c>
    </row>
    <row r="6198" spans="1:4" x14ac:dyDescent="0.25">
      <c r="A6198" t="s">
        <v>394</v>
      </c>
      <c r="B6198" t="s">
        <v>396</v>
      </c>
      <c r="C6198" t="s">
        <v>3894</v>
      </c>
      <c r="D6198" s="10">
        <v>6.7</v>
      </c>
    </row>
    <row r="6199" spans="1:4" x14ac:dyDescent="0.25">
      <c r="A6199" t="s">
        <v>394</v>
      </c>
      <c r="B6199" t="s">
        <v>396</v>
      </c>
      <c r="C6199" t="s">
        <v>676</v>
      </c>
      <c r="D6199" s="10">
        <v>6.7</v>
      </c>
    </row>
    <row r="6200" spans="1:4" x14ac:dyDescent="0.25">
      <c r="A6200" t="s">
        <v>394</v>
      </c>
      <c r="B6200" t="s">
        <v>396</v>
      </c>
      <c r="C6200" t="s">
        <v>6133</v>
      </c>
      <c r="D6200" s="10">
        <v>6.7</v>
      </c>
    </row>
    <row r="6201" spans="1:4" x14ac:dyDescent="0.25">
      <c r="A6201" t="s">
        <v>394</v>
      </c>
      <c r="B6201" t="s">
        <v>396</v>
      </c>
      <c r="C6201" t="s">
        <v>428</v>
      </c>
      <c r="D6201" s="10">
        <v>6.7</v>
      </c>
    </row>
    <row r="6202" spans="1:4" x14ac:dyDescent="0.25">
      <c r="A6202" t="s">
        <v>394</v>
      </c>
      <c r="B6202" t="s">
        <v>396</v>
      </c>
      <c r="C6202" t="s">
        <v>4161</v>
      </c>
      <c r="D6202" s="10">
        <v>6.7</v>
      </c>
    </row>
    <row r="6203" spans="1:4" x14ac:dyDescent="0.25">
      <c r="A6203" t="s">
        <v>4386</v>
      </c>
      <c r="B6203" t="s">
        <v>5035</v>
      </c>
      <c r="C6203" t="s">
        <v>449</v>
      </c>
      <c r="D6203" s="10">
        <v>6.7</v>
      </c>
    </row>
    <row r="6204" spans="1:4" x14ac:dyDescent="0.25">
      <c r="A6204" t="s">
        <v>4386</v>
      </c>
      <c r="B6204" t="s">
        <v>5035</v>
      </c>
      <c r="C6204" t="s">
        <v>317</v>
      </c>
      <c r="D6204" s="10">
        <v>6.7</v>
      </c>
    </row>
    <row r="6205" spans="1:4" x14ac:dyDescent="0.25">
      <c r="A6205" t="s">
        <v>4386</v>
      </c>
      <c r="B6205" t="s">
        <v>5035</v>
      </c>
      <c r="C6205" t="s">
        <v>3509</v>
      </c>
      <c r="D6205" s="10">
        <v>6.7</v>
      </c>
    </row>
    <row r="6206" spans="1:4" x14ac:dyDescent="0.25">
      <c r="A6206" t="s">
        <v>5046</v>
      </c>
      <c r="B6206" t="s">
        <v>5047</v>
      </c>
      <c r="C6206" t="s">
        <v>676</v>
      </c>
      <c r="D6206" s="10">
        <v>6.7</v>
      </c>
    </row>
    <row r="6207" spans="1:4" x14ac:dyDescent="0.25">
      <c r="A6207" t="s">
        <v>5046</v>
      </c>
      <c r="B6207" t="s">
        <v>5047</v>
      </c>
      <c r="C6207" t="s">
        <v>1165</v>
      </c>
      <c r="D6207" s="10">
        <v>6.7</v>
      </c>
    </row>
    <row r="6208" spans="1:4" x14ac:dyDescent="0.25">
      <c r="A6208" t="s">
        <v>5046</v>
      </c>
      <c r="B6208" t="s">
        <v>5047</v>
      </c>
      <c r="C6208" t="s">
        <v>4056</v>
      </c>
      <c r="D6208" s="10">
        <v>6.7</v>
      </c>
    </row>
    <row r="6209" spans="1:4" x14ac:dyDescent="0.25">
      <c r="A6209" t="s">
        <v>5046</v>
      </c>
      <c r="B6209" t="s">
        <v>5047</v>
      </c>
      <c r="C6209" t="s">
        <v>6665</v>
      </c>
      <c r="D6209" s="10">
        <v>6.7</v>
      </c>
    </row>
    <row r="6210" spans="1:4" x14ac:dyDescent="0.25">
      <c r="A6210" t="s">
        <v>5079</v>
      </c>
      <c r="B6210" t="s">
        <v>5080</v>
      </c>
      <c r="C6210" t="s">
        <v>1165</v>
      </c>
      <c r="D6210" s="10">
        <v>6.7</v>
      </c>
    </row>
    <row r="6211" spans="1:4" x14ac:dyDescent="0.25">
      <c r="A6211" t="s">
        <v>5079</v>
      </c>
      <c r="B6211" t="s">
        <v>5080</v>
      </c>
      <c r="C6211" t="s">
        <v>6133</v>
      </c>
      <c r="D6211" s="10">
        <v>6.7</v>
      </c>
    </row>
    <row r="6212" spans="1:4" x14ac:dyDescent="0.25">
      <c r="A6212" t="s">
        <v>5123</v>
      </c>
      <c r="B6212" t="s">
        <v>5125</v>
      </c>
      <c r="C6212" t="s">
        <v>317</v>
      </c>
      <c r="D6212" s="10">
        <v>6.7</v>
      </c>
    </row>
    <row r="6213" spans="1:4" x14ac:dyDescent="0.25">
      <c r="A6213" t="s">
        <v>5123</v>
      </c>
      <c r="B6213" t="s">
        <v>5125</v>
      </c>
      <c r="C6213" t="s">
        <v>676</v>
      </c>
      <c r="D6213" s="10">
        <v>6.7</v>
      </c>
    </row>
    <row r="6214" spans="1:4" x14ac:dyDescent="0.25">
      <c r="A6214" t="s">
        <v>5123</v>
      </c>
      <c r="B6214" t="s">
        <v>5125</v>
      </c>
      <c r="C6214" t="s">
        <v>1165</v>
      </c>
      <c r="D6214" s="10">
        <v>6.7</v>
      </c>
    </row>
    <row r="6215" spans="1:4" x14ac:dyDescent="0.25">
      <c r="A6215" t="s">
        <v>5123</v>
      </c>
      <c r="B6215" t="s">
        <v>5125</v>
      </c>
      <c r="C6215" t="s">
        <v>6665</v>
      </c>
      <c r="D6215" s="10">
        <v>6.7</v>
      </c>
    </row>
    <row r="6216" spans="1:4" x14ac:dyDescent="0.25">
      <c r="A6216" t="s">
        <v>5123</v>
      </c>
      <c r="B6216" t="s">
        <v>5125</v>
      </c>
      <c r="C6216" t="s">
        <v>4161</v>
      </c>
      <c r="D6216" s="10">
        <v>6.7</v>
      </c>
    </row>
    <row r="6217" spans="1:4" x14ac:dyDescent="0.25">
      <c r="A6217" t="s">
        <v>5139</v>
      </c>
      <c r="B6217" t="s">
        <v>5140</v>
      </c>
      <c r="C6217" t="s">
        <v>676</v>
      </c>
      <c r="D6217" s="10">
        <v>6.7</v>
      </c>
    </row>
    <row r="6218" spans="1:4" x14ac:dyDescent="0.25">
      <c r="A6218" t="s">
        <v>5139</v>
      </c>
      <c r="B6218" t="s">
        <v>5140</v>
      </c>
      <c r="C6218" t="s">
        <v>1165</v>
      </c>
      <c r="D6218" s="10">
        <v>6.7</v>
      </c>
    </row>
    <row r="6219" spans="1:4" x14ac:dyDescent="0.25">
      <c r="A6219" t="s">
        <v>1608</v>
      </c>
      <c r="B6219" t="s">
        <v>5184</v>
      </c>
      <c r="C6219" t="s">
        <v>8145</v>
      </c>
      <c r="D6219" s="10">
        <v>6.7</v>
      </c>
    </row>
    <row r="6220" spans="1:4" x14ac:dyDescent="0.25">
      <c r="A6220" t="s">
        <v>1608</v>
      </c>
      <c r="B6220" t="s">
        <v>5184</v>
      </c>
      <c r="C6220" t="s">
        <v>1165</v>
      </c>
      <c r="D6220" s="10">
        <v>6.7</v>
      </c>
    </row>
    <row r="6221" spans="1:4" x14ac:dyDescent="0.25">
      <c r="A6221" t="s">
        <v>1608</v>
      </c>
      <c r="B6221" t="s">
        <v>5184</v>
      </c>
      <c r="C6221" t="s">
        <v>6665</v>
      </c>
      <c r="D6221" s="10">
        <v>6.7</v>
      </c>
    </row>
    <row r="6222" spans="1:4" x14ac:dyDescent="0.25">
      <c r="A6222" t="s">
        <v>1608</v>
      </c>
      <c r="B6222" t="s">
        <v>5184</v>
      </c>
      <c r="C6222" t="s">
        <v>3509</v>
      </c>
      <c r="D6222" s="10">
        <v>6.7</v>
      </c>
    </row>
    <row r="6223" spans="1:4" x14ac:dyDescent="0.25">
      <c r="A6223" t="s">
        <v>2364</v>
      </c>
      <c r="B6223" t="s">
        <v>5191</v>
      </c>
      <c r="C6223" t="s">
        <v>1165</v>
      </c>
      <c r="D6223" s="10">
        <v>6.7</v>
      </c>
    </row>
    <row r="6224" spans="1:4" x14ac:dyDescent="0.25">
      <c r="A6224" t="s">
        <v>2364</v>
      </c>
      <c r="B6224" t="s">
        <v>5191</v>
      </c>
      <c r="C6224" t="s">
        <v>6665</v>
      </c>
      <c r="D6224" s="10">
        <v>6.7</v>
      </c>
    </row>
    <row r="6225" spans="1:4" x14ac:dyDescent="0.25">
      <c r="A6225" t="s">
        <v>2389</v>
      </c>
      <c r="B6225" t="s">
        <v>5220</v>
      </c>
      <c r="C6225" t="s">
        <v>1165</v>
      </c>
      <c r="D6225" s="10">
        <v>6.7</v>
      </c>
    </row>
    <row r="6226" spans="1:4" x14ac:dyDescent="0.25">
      <c r="A6226" t="s">
        <v>5242</v>
      </c>
      <c r="B6226" t="s">
        <v>5243</v>
      </c>
      <c r="C6226" t="s">
        <v>676</v>
      </c>
      <c r="D6226" s="10">
        <v>6.7</v>
      </c>
    </row>
    <row r="6227" spans="1:4" x14ac:dyDescent="0.25">
      <c r="A6227" t="s">
        <v>5242</v>
      </c>
      <c r="B6227" t="s">
        <v>5243</v>
      </c>
      <c r="C6227" t="s">
        <v>1165</v>
      </c>
      <c r="D6227" s="10">
        <v>6.7</v>
      </c>
    </row>
    <row r="6228" spans="1:4" x14ac:dyDescent="0.25">
      <c r="A6228" t="s">
        <v>5271</v>
      </c>
      <c r="B6228" t="s">
        <v>5272</v>
      </c>
      <c r="C6228" t="s">
        <v>1165</v>
      </c>
      <c r="D6228" s="10">
        <v>6.7</v>
      </c>
    </row>
    <row r="6229" spans="1:4" x14ac:dyDescent="0.25">
      <c r="A6229" t="s">
        <v>5271</v>
      </c>
      <c r="B6229" t="s">
        <v>5272</v>
      </c>
      <c r="C6229" t="s">
        <v>6665</v>
      </c>
      <c r="D6229" s="10">
        <v>6.7</v>
      </c>
    </row>
    <row r="6230" spans="1:4" x14ac:dyDescent="0.25">
      <c r="A6230" t="s">
        <v>5289</v>
      </c>
      <c r="B6230" t="s">
        <v>5291</v>
      </c>
      <c r="C6230" t="s">
        <v>317</v>
      </c>
      <c r="D6230" s="10">
        <v>6.7</v>
      </c>
    </row>
    <row r="6231" spans="1:4" x14ac:dyDescent="0.25">
      <c r="A6231" t="s">
        <v>5289</v>
      </c>
      <c r="B6231" t="s">
        <v>5291</v>
      </c>
      <c r="C6231" t="s">
        <v>3894</v>
      </c>
      <c r="D6231" s="10">
        <v>6.7</v>
      </c>
    </row>
    <row r="6232" spans="1:4" x14ac:dyDescent="0.25">
      <c r="A6232" t="s">
        <v>5289</v>
      </c>
      <c r="B6232" t="s">
        <v>5291</v>
      </c>
      <c r="C6232" t="s">
        <v>428</v>
      </c>
      <c r="D6232" s="10">
        <v>6.7</v>
      </c>
    </row>
    <row r="6233" spans="1:4" x14ac:dyDescent="0.25">
      <c r="A6233" t="s">
        <v>5289</v>
      </c>
      <c r="B6233" t="s">
        <v>5291</v>
      </c>
      <c r="C6233" t="s">
        <v>2173</v>
      </c>
      <c r="D6233" s="10">
        <v>6.7</v>
      </c>
    </row>
    <row r="6234" spans="1:4" x14ac:dyDescent="0.25">
      <c r="A6234" t="s">
        <v>5289</v>
      </c>
      <c r="B6234" t="s">
        <v>5291</v>
      </c>
      <c r="C6234" t="s">
        <v>4161</v>
      </c>
      <c r="D6234" s="10">
        <v>6.7</v>
      </c>
    </row>
    <row r="6235" spans="1:4" x14ac:dyDescent="0.25">
      <c r="A6235" t="s">
        <v>2300</v>
      </c>
      <c r="B6235" t="s">
        <v>5314</v>
      </c>
      <c r="C6235" t="s">
        <v>676</v>
      </c>
      <c r="D6235" s="10">
        <v>6.7</v>
      </c>
    </row>
    <row r="6236" spans="1:4" x14ac:dyDescent="0.25">
      <c r="A6236" t="s">
        <v>2300</v>
      </c>
      <c r="B6236" t="s">
        <v>5314</v>
      </c>
      <c r="C6236" t="s">
        <v>1165</v>
      </c>
      <c r="D6236" s="10">
        <v>6.7</v>
      </c>
    </row>
    <row r="6237" spans="1:4" x14ac:dyDescent="0.25">
      <c r="A6237" t="s">
        <v>295</v>
      </c>
      <c r="B6237" t="s">
        <v>5334</v>
      </c>
      <c r="C6237" t="s">
        <v>449</v>
      </c>
      <c r="D6237" s="10">
        <v>6.7</v>
      </c>
    </row>
    <row r="6238" spans="1:4" x14ac:dyDescent="0.25">
      <c r="A6238" t="s">
        <v>295</v>
      </c>
      <c r="B6238" t="s">
        <v>5334</v>
      </c>
      <c r="C6238" t="s">
        <v>8145</v>
      </c>
      <c r="D6238" s="10">
        <v>6.7</v>
      </c>
    </row>
    <row r="6239" spans="1:4" x14ac:dyDescent="0.25">
      <c r="A6239" t="s">
        <v>295</v>
      </c>
      <c r="B6239" t="s">
        <v>5334</v>
      </c>
      <c r="C6239" t="s">
        <v>1165</v>
      </c>
      <c r="D6239" s="10">
        <v>6.7</v>
      </c>
    </row>
    <row r="6240" spans="1:4" x14ac:dyDescent="0.25">
      <c r="A6240" t="s">
        <v>295</v>
      </c>
      <c r="B6240" t="s">
        <v>5334</v>
      </c>
      <c r="C6240" t="s">
        <v>3509</v>
      </c>
      <c r="D6240" s="10">
        <v>6.7</v>
      </c>
    </row>
    <row r="6241" spans="1:4" x14ac:dyDescent="0.25">
      <c r="A6241" t="s">
        <v>5391</v>
      </c>
      <c r="B6241" t="s">
        <v>5392</v>
      </c>
      <c r="C6241" t="s">
        <v>317</v>
      </c>
      <c r="D6241" s="10">
        <v>6.7</v>
      </c>
    </row>
    <row r="6242" spans="1:4" x14ac:dyDescent="0.25">
      <c r="A6242" t="s">
        <v>5391</v>
      </c>
      <c r="B6242" t="s">
        <v>5392</v>
      </c>
      <c r="C6242" t="s">
        <v>6133</v>
      </c>
      <c r="D6242" s="10">
        <v>6.7</v>
      </c>
    </row>
    <row r="6243" spans="1:4" x14ac:dyDescent="0.25">
      <c r="A6243" t="s">
        <v>5009</v>
      </c>
      <c r="B6243" t="s">
        <v>5417</v>
      </c>
      <c r="C6243" t="s">
        <v>2173</v>
      </c>
      <c r="D6243" s="10">
        <v>6.7</v>
      </c>
    </row>
    <row r="6244" spans="1:4" x14ac:dyDescent="0.25">
      <c r="A6244" t="s">
        <v>5009</v>
      </c>
      <c r="B6244" t="s">
        <v>5417</v>
      </c>
      <c r="C6244" t="s">
        <v>5888</v>
      </c>
      <c r="D6244" s="10">
        <v>6.7</v>
      </c>
    </row>
    <row r="6245" spans="1:4" x14ac:dyDescent="0.25">
      <c r="A6245" t="s">
        <v>5009</v>
      </c>
      <c r="B6245" t="s">
        <v>5417</v>
      </c>
      <c r="C6245" t="s">
        <v>4161</v>
      </c>
      <c r="D6245" s="10">
        <v>6.7</v>
      </c>
    </row>
    <row r="6246" spans="1:4" x14ac:dyDescent="0.25">
      <c r="A6246" t="s">
        <v>4775</v>
      </c>
      <c r="B6246" t="s">
        <v>5458</v>
      </c>
      <c r="C6246" t="s">
        <v>676</v>
      </c>
      <c r="D6246" s="10">
        <v>6.7</v>
      </c>
    </row>
    <row r="6247" spans="1:4" x14ac:dyDescent="0.25">
      <c r="A6247" t="s">
        <v>4775</v>
      </c>
      <c r="B6247" t="s">
        <v>5458</v>
      </c>
      <c r="C6247" t="s">
        <v>8145</v>
      </c>
      <c r="D6247" s="10">
        <v>6.7</v>
      </c>
    </row>
    <row r="6248" spans="1:4" x14ac:dyDescent="0.25">
      <c r="A6248" t="s">
        <v>5545</v>
      </c>
      <c r="B6248" t="s">
        <v>5546</v>
      </c>
      <c r="C6248" t="s">
        <v>449</v>
      </c>
      <c r="D6248" s="10">
        <v>6.7</v>
      </c>
    </row>
    <row r="6249" spans="1:4" x14ac:dyDescent="0.25">
      <c r="A6249" t="s">
        <v>5545</v>
      </c>
      <c r="B6249" t="s">
        <v>5546</v>
      </c>
      <c r="C6249" t="s">
        <v>676</v>
      </c>
      <c r="D6249" s="10">
        <v>6.7</v>
      </c>
    </row>
    <row r="6250" spans="1:4" x14ac:dyDescent="0.25">
      <c r="A6250" t="s">
        <v>5571</v>
      </c>
      <c r="B6250" t="s">
        <v>5572</v>
      </c>
      <c r="C6250" t="s">
        <v>1165</v>
      </c>
      <c r="D6250" s="10">
        <v>6.7</v>
      </c>
    </row>
    <row r="6251" spans="1:4" x14ac:dyDescent="0.25">
      <c r="A6251" t="s">
        <v>5592</v>
      </c>
      <c r="B6251" t="s">
        <v>5593</v>
      </c>
      <c r="C6251" t="s">
        <v>449</v>
      </c>
      <c r="D6251" s="10">
        <v>6.7</v>
      </c>
    </row>
    <row r="6252" spans="1:4" x14ac:dyDescent="0.25">
      <c r="A6252" t="s">
        <v>5592</v>
      </c>
      <c r="B6252" t="s">
        <v>5593</v>
      </c>
      <c r="C6252" t="s">
        <v>317</v>
      </c>
      <c r="D6252" s="10">
        <v>6.7</v>
      </c>
    </row>
    <row r="6253" spans="1:4" x14ac:dyDescent="0.25">
      <c r="A6253" t="s">
        <v>5592</v>
      </c>
      <c r="B6253" t="s">
        <v>5593</v>
      </c>
      <c r="C6253" t="s">
        <v>3509</v>
      </c>
      <c r="D6253" s="10">
        <v>6.7</v>
      </c>
    </row>
    <row r="6254" spans="1:4" x14ac:dyDescent="0.25">
      <c r="A6254" t="s">
        <v>5671</v>
      </c>
      <c r="B6254" t="s">
        <v>5672</v>
      </c>
      <c r="C6254" t="s">
        <v>1165</v>
      </c>
      <c r="D6254" s="10">
        <v>6.7</v>
      </c>
    </row>
    <row r="6255" spans="1:4" x14ac:dyDescent="0.25">
      <c r="A6255" t="s">
        <v>5671</v>
      </c>
      <c r="B6255" t="s">
        <v>5672</v>
      </c>
      <c r="C6255" t="s">
        <v>6665</v>
      </c>
      <c r="D6255" s="10">
        <v>6.7</v>
      </c>
    </row>
    <row r="6256" spans="1:4" x14ac:dyDescent="0.25">
      <c r="A6256" t="s">
        <v>5676</v>
      </c>
      <c r="B6256" t="s">
        <v>5677</v>
      </c>
      <c r="C6256" t="s">
        <v>1165</v>
      </c>
      <c r="D6256" s="10">
        <v>6.7</v>
      </c>
    </row>
    <row r="6257" spans="1:4" x14ac:dyDescent="0.25">
      <c r="A6257" t="s">
        <v>5676</v>
      </c>
      <c r="B6257" t="s">
        <v>5677</v>
      </c>
      <c r="C6257" t="s">
        <v>4161</v>
      </c>
      <c r="D6257" s="10">
        <v>6.7</v>
      </c>
    </row>
    <row r="6258" spans="1:4" x14ac:dyDescent="0.25">
      <c r="A6258" t="s">
        <v>5818</v>
      </c>
      <c r="B6258" t="s">
        <v>5819</v>
      </c>
      <c r="C6258" t="s">
        <v>676</v>
      </c>
      <c r="D6258" s="10">
        <v>6.7</v>
      </c>
    </row>
    <row r="6259" spans="1:4" x14ac:dyDescent="0.25">
      <c r="A6259" t="s">
        <v>5818</v>
      </c>
      <c r="B6259" t="s">
        <v>5819</v>
      </c>
      <c r="C6259" t="s">
        <v>1165</v>
      </c>
      <c r="D6259" s="10">
        <v>6.7</v>
      </c>
    </row>
    <row r="6260" spans="1:4" x14ac:dyDescent="0.25">
      <c r="A6260" t="s">
        <v>4201</v>
      </c>
      <c r="B6260" t="s">
        <v>5824</v>
      </c>
      <c r="C6260" t="s">
        <v>449</v>
      </c>
      <c r="D6260" s="10">
        <v>6.7</v>
      </c>
    </row>
    <row r="6261" spans="1:4" x14ac:dyDescent="0.25">
      <c r="A6261" t="s">
        <v>4201</v>
      </c>
      <c r="B6261" t="s">
        <v>5824</v>
      </c>
      <c r="C6261" t="s">
        <v>1165</v>
      </c>
      <c r="D6261" s="10">
        <v>6.7</v>
      </c>
    </row>
    <row r="6262" spans="1:4" x14ac:dyDescent="0.25">
      <c r="A6262" t="s">
        <v>5651</v>
      </c>
      <c r="B6262" t="s">
        <v>5838</v>
      </c>
      <c r="C6262" t="s">
        <v>1165</v>
      </c>
      <c r="D6262" s="10">
        <v>6.7</v>
      </c>
    </row>
    <row r="6263" spans="1:4" x14ac:dyDescent="0.25">
      <c r="A6263" t="s">
        <v>3723</v>
      </c>
      <c r="B6263" t="s">
        <v>5844</v>
      </c>
      <c r="C6263" t="s">
        <v>1165</v>
      </c>
      <c r="D6263" s="10">
        <v>6.7</v>
      </c>
    </row>
    <row r="6264" spans="1:4" x14ac:dyDescent="0.25">
      <c r="A6264" t="s">
        <v>3723</v>
      </c>
      <c r="B6264" t="s">
        <v>5844</v>
      </c>
      <c r="C6264" t="s">
        <v>6665</v>
      </c>
      <c r="D6264" s="10">
        <v>6.7</v>
      </c>
    </row>
    <row r="6265" spans="1:4" x14ac:dyDescent="0.25">
      <c r="A6265" t="s">
        <v>5256</v>
      </c>
      <c r="B6265" t="s">
        <v>5881</v>
      </c>
      <c r="C6265" t="s">
        <v>676</v>
      </c>
      <c r="D6265" s="10">
        <v>6.7</v>
      </c>
    </row>
    <row r="6266" spans="1:4" x14ac:dyDescent="0.25">
      <c r="A6266" t="s">
        <v>5256</v>
      </c>
      <c r="B6266" t="s">
        <v>5881</v>
      </c>
      <c r="C6266" t="s">
        <v>1165</v>
      </c>
      <c r="D6266" s="10">
        <v>6.7</v>
      </c>
    </row>
    <row r="6267" spans="1:4" x14ac:dyDescent="0.25">
      <c r="A6267" t="s">
        <v>5256</v>
      </c>
      <c r="B6267" t="s">
        <v>5881</v>
      </c>
      <c r="C6267" t="s">
        <v>6665</v>
      </c>
      <c r="D6267" s="10">
        <v>6.7</v>
      </c>
    </row>
    <row r="6268" spans="1:4" x14ac:dyDescent="0.25">
      <c r="A6268" t="s">
        <v>5256</v>
      </c>
      <c r="B6268" t="s">
        <v>5881</v>
      </c>
      <c r="C6268" t="s">
        <v>8144</v>
      </c>
      <c r="D6268" s="10">
        <v>6.7</v>
      </c>
    </row>
    <row r="6269" spans="1:4" x14ac:dyDescent="0.25">
      <c r="A6269" t="s">
        <v>5905</v>
      </c>
      <c r="B6269" t="s">
        <v>5906</v>
      </c>
      <c r="C6269" t="s">
        <v>676</v>
      </c>
      <c r="D6269" s="10">
        <v>6.7</v>
      </c>
    </row>
    <row r="6270" spans="1:4" x14ac:dyDescent="0.25">
      <c r="A6270" t="s">
        <v>5905</v>
      </c>
      <c r="B6270" t="s">
        <v>5906</v>
      </c>
      <c r="C6270" t="s">
        <v>1165</v>
      </c>
      <c r="D6270" s="10">
        <v>6.7</v>
      </c>
    </row>
    <row r="6271" spans="1:4" x14ac:dyDescent="0.25">
      <c r="A6271" t="s">
        <v>5984</v>
      </c>
      <c r="B6271" t="s">
        <v>5985</v>
      </c>
      <c r="C6271" t="s">
        <v>4512</v>
      </c>
      <c r="D6271" s="10">
        <v>6.7</v>
      </c>
    </row>
    <row r="6272" spans="1:4" x14ac:dyDescent="0.25">
      <c r="A6272" t="s">
        <v>5984</v>
      </c>
      <c r="B6272" t="s">
        <v>5985</v>
      </c>
      <c r="C6272" t="s">
        <v>1165</v>
      </c>
      <c r="D6272" s="10">
        <v>6.7</v>
      </c>
    </row>
    <row r="6273" spans="1:4" x14ac:dyDescent="0.25">
      <c r="A6273" t="s">
        <v>6122</v>
      </c>
      <c r="B6273" t="s">
        <v>6123</v>
      </c>
      <c r="C6273" t="s">
        <v>3894</v>
      </c>
      <c r="D6273" s="10">
        <v>6.7</v>
      </c>
    </row>
    <row r="6274" spans="1:4" x14ac:dyDescent="0.25">
      <c r="A6274" t="s">
        <v>6122</v>
      </c>
      <c r="B6274" t="s">
        <v>6123</v>
      </c>
      <c r="C6274" t="s">
        <v>6133</v>
      </c>
      <c r="D6274" s="10">
        <v>6.7</v>
      </c>
    </row>
    <row r="6275" spans="1:4" x14ac:dyDescent="0.25">
      <c r="A6275" t="s">
        <v>6130</v>
      </c>
      <c r="B6275" t="s">
        <v>6131</v>
      </c>
      <c r="C6275" t="s">
        <v>676</v>
      </c>
      <c r="D6275" s="10">
        <v>6.7</v>
      </c>
    </row>
    <row r="6276" spans="1:4" x14ac:dyDescent="0.25">
      <c r="A6276" t="s">
        <v>6130</v>
      </c>
      <c r="B6276" t="s">
        <v>6131</v>
      </c>
      <c r="C6276" t="s">
        <v>1165</v>
      </c>
      <c r="D6276" s="10">
        <v>6.7</v>
      </c>
    </row>
    <row r="6277" spans="1:4" x14ac:dyDescent="0.25">
      <c r="A6277" t="s">
        <v>6150</v>
      </c>
      <c r="B6277" t="s">
        <v>6151</v>
      </c>
      <c r="C6277" t="s">
        <v>428</v>
      </c>
      <c r="D6277" s="10">
        <v>6.7</v>
      </c>
    </row>
    <row r="6278" spans="1:4" x14ac:dyDescent="0.25">
      <c r="A6278" t="s">
        <v>6150</v>
      </c>
      <c r="B6278" t="s">
        <v>6151</v>
      </c>
      <c r="C6278" t="s">
        <v>2173</v>
      </c>
      <c r="D6278" s="10">
        <v>6.7</v>
      </c>
    </row>
    <row r="6279" spans="1:4" x14ac:dyDescent="0.25">
      <c r="A6279" t="s">
        <v>6150</v>
      </c>
      <c r="B6279" t="s">
        <v>6151</v>
      </c>
      <c r="C6279" t="s">
        <v>8143</v>
      </c>
      <c r="D6279" s="10">
        <v>6.7</v>
      </c>
    </row>
    <row r="6280" spans="1:4" x14ac:dyDescent="0.25">
      <c r="A6280" t="s">
        <v>6150</v>
      </c>
      <c r="B6280" t="s">
        <v>6151</v>
      </c>
      <c r="C6280" t="s">
        <v>3509</v>
      </c>
      <c r="D6280" s="10">
        <v>6.7</v>
      </c>
    </row>
    <row r="6281" spans="1:4" x14ac:dyDescent="0.25">
      <c r="A6281" t="s">
        <v>2530</v>
      </c>
      <c r="B6281" t="s">
        <v>6178</v>
      </c>
      <c r="C6281" t="s">
        <v>676</v>
      </c>
      <c r="D6281" s="10">
        <v>6.7</v>
      </c>
    </row>
    <row r="6282" spans="1:4" x14ac:dyDescent="0.25">
      <c r="A6282" t="s">
        <v>808</v>
      </c>
      <c r="B6282" t="s">
        <v>6230</v>
      </c>
      <c r="C6282" t="s">
        <v>449</v>
      </c>
      <c r="D6282" s="10">
        <v>6.7</v>
      </c>
    </row>
    <row r="6283" spans="1:4" x14ac:dyDescent="0.25">
      <c r="A6283" t="s">
        <v>808</v>
      </c>
      <c r="B6283" t="s">
        <v>6230</v>
      </c>
      <c r="C6283" t="s">
        <v>8145</v>
      </c>
      <c r="D6283" s="10">
        <v>6.7</v>
      </c>
    </row>
    <row r="6284" spans="1:4" x14ac:dyDescent="0.25">
      <c r="A6284" t="s">
        <v>808</v>
      </c>
      <c r="B6284" t="s">
        <v>6230</v>
      </c>
      <c r="C6284" t="s">
        <v>1165</v>
      </c>
      <c r="D6284" s="10">
        <v>6.7</v>
      </c>
    </row>
    <row r="6285" spans="1:4" x14ac:dyDescent="0.25">
      <c r="A6285" t="s">
        <v>808</v>
      </c>
      <c r="B6285" t="s">
        <v>6230</v>
      </c>
      <c r="C6285" t="s">
        <v>3509</v>
      </c>
      <c r="D6285" s="10">
        <v>6.7</v>
      </c>
    </row>
    <row r="6286" spans="1:4" x14ac:dyDescent="0.25">
      <c r="A6286" t="s">
        <v>6247</v>
      </c>
      <c r="B6286" t="s">
        <v>6248</v>
      </c>
      <c r="C6286" t="s">
        <v>1165</v>
      </c>
      <c r="D6286" s="10">
        <v>6.7</v>
      </c>
    </row>
    <row r="6287" spans="1:4" x14ac:dyDescent="0.25">
      <c r="A6287" t="s">
        <v>6247</v>
      </c>
      <c r="B6287" t="s">
        <v>6248</v>
      </c>
      <c r="C6287" t="s">
        <v>6133</v>
      </c>
      <c r="D6287" s="10">
        <v>6.7</v>
      </c>
    </row>
    <row r="6288" spans="1:4" x14ac:dyDescent="0.25">
      <c r="A6288" t="s">
        <v>6247</v>
      </c>
      <c r="B6288" t="s">
        <v>6248</v>
      </c>
      <c r="C6288" t="s">
        <v>6665</v>
      </c>
      <c r="D6288" s="10">
        <v>6.7</v>
      </c>
    </row>
    <row r="6289" spans="1:4" x14ac:dyDescent="0.25">
      <c r="A6289" t="s">
        <v>2790</v>
      </c>
      <c r="B6289" t="s">
        <v>6272</v>
      </c>
      <c r="C6289" t="s">
        <v>676</v>
      </c>
      <c r="D6289" s="10">
        <v>6.7</v>
      </c>
    </row>
    <row r="6290" spans="1:4" x14ac:dyDescent="0.25">
      <c r="A6290" t="s">
        <v>2790</v>
      </c>
      <c r="B6290" t="s">
        <v>6272</v>
      </c>
      <c r="C6290" t="s">
        <v>8145</v>
      </c>
      <c r="D6290" s="10">
        <v>6.7</v>
      </c>
    </row>
    <row r="6291" spans="1:4" x14ac:dyDescent="0.25">
      <c r="A6291" t="s">
        <v>2790</v>
      </c>
      <c r="B6291" t="s">
        <v>6272</v>
      </c>
      <c r="C6291" t="s">
        <v>8143</v>
      </c>
      <c r="D6291" s="10">
        <v>6.7</v>
      </c>
    </row>
    <row r="6292" spans="1:4" x14ac:dyDescent="0.25">
      <c r="A6292" t="s">
        <v>6284</v>
      </c>
      <c r="B6292" t="s">
        <v>6285</v>
      </c>
      <c r="C6292" t="s">
        <v>676</v>
      </c>
      <c r="D6292" s="10">
        <v>6.7</v>
      </c>
    </row>
    <row r="6293" spans="1:4" x14ac:dyDescent="0.25">
      <c r="A6293" t="s">
        <v>6284</v>
      </c>
      <c r="B6293" t="s">
        <v>6285</v>
      </c>
      <c r="C6293" t="s">
        <v>1165</v>
      </c>
      <c r="D6293" s="10">
        <v>6.7</v>
      </c>
    </row>
    <row r="6294" spans="1:4" x14ac:dyDescent="0.25">
      <c r="A6294" t="s">
        <v>6284</v>
      </c>
      <c r="B6294" t="s">
        <v>6285</v>
      </c>
      <c r="C6294" t="s">
        <v>6665</v>
      </c>
      <c r="D6294" s="10">
        <v>6.7</v>
      </c>
    </row>
    <row r="6295" spans="1:4" x14ac:dyDescent="0.25">
      <c r="A6295" t="s">
        <v>6288</v>
      </c>
      <c r="B6295" t="s">
        <v>6289</v>
      </c>
      <c r="C6295" t="s">
        <v>676</v>
      </c>
      <c r="D6295" s="10">
        <v>6.7</v>
      </c>
    </row>
    <row r="6296" spans="1:4" x14ac:dyDescent="0.25">
      <c r="A6296" t="s">
        <v>6288</v>
      </c>
      <c r="B6296" t="s">
        <v>6289</v>
      </c>
      <c r="C6296" t="s">
        <v>428</v>
      </c>
      <c r="D6296" s="10">
        <v>6.7</v>
      </c>
    </row>
    <row r="6297" spans="1:4" x14ac:dyDescent="0.25">
      <c r="A6297" t="s">
        <v>6354</v>
      </c>
      <c r="B6297" t="s">
        <v>6355</v>
      </c>
      <c r="C6297" t="s">
        <v>2173</v>
      </c>
      <c r="D6297" s="10">
        <v>6.7</v>
      </c>
    </row>
    <row r="6298" spans="1:4" x14ac:dyDescent="0.25">
      <c r="A6298" t="s">
        <v>6354</v>
      </c>
      <c r="B6298" t="s">
        <v>6355</v>
      </c>
      <c r="C6298" t="s">
        <v>3509</v>
      </c>
      <c r="D6298" s="10">
        <v>6.7</v>
      </c>
    </row>
    <row r="6299" spans="1:4" x14ac:dyDescent="0.25">
      <c r="A6299" t="s">
        <v>3483</v>
      </c>
      <c r="B6299" t="s">
        <v>6450</v>
      </c>
      <c r="C6299" t="s">
        <v>676</v>
      </c>
      <c r="D6299" s="10">
        <v>6.7</v>
      </c>
    </row>
    <row r="6300" spans="1:4" x14ac:dyDescent="0.25">
      <c r="A6300" t="s">
        <v>6465</v>
      </c>
      <c r="B6300" t="s">
        <v>6466</v>
      </c>
      <c r="C6300" t="s">
        <v>8145</v>
      </c>
      <c r="D6300" s="10">
        <v>6.7</v>
      </c>
    </row>
    <row r="6301" spans="1:4" x14ac:dyDescent="0.25">
      <c r="A6301" t="s">
        <v>6465</v>
      </c>
      <c r="B6301" t="s">
        <v>6466</v>
      </c>
      <c r="C6301" t="s">
        <v>1165</v>
      </c>
      <c r="D6301" s="10">
        <v>6.7</v>
      </c>
    </row>
    <row r="6302" spans="1:4" x14ac:dyDescent="0.25">
      <c r="A6302" t="s">
        <v>6465</v>
      </c>
      <c r="B6302" t="s">
        <v>6466</v>
      </c>
      <c r="C6302" t="s">
        <v>8143</v>
      </c>
      <c r="D6302" s="10">
        <v>6.7</v>
      </c>
    </row>
    <row r="6303" spans="1:4" x14ac:dyDescent="0.25">
      <c r="A6303" t="s">
        <v>3720</v>
      </c>
      <c r="B6303" t="s">
        <v>6524</v>
      </c>
      <c r="C6303" t="s">
        <v>3509</v>
      </c>
      <c r="D6303" s="10">
        <v>6.7</v>
      </c>
    </row>
    <row r="6304" spans="1:4" x14ac:dyDescent="0.25">
      <c r="A6304" t="s">
        <v>6599</v>
      </c>
      <c r="B6304" t="s">
        <v>6600</v>
      </c>
      <c r="C6304" t="s">
        <v>676</v>
      </c>
      <c r="D6304" s="10">
        <v>6.7</v>
      </c>
    </row>
    <row r="6305" spans="1:4" x14ac:dyDescent="0.25">
      <c r="A6305" t="s">
        <v>6599</v>
      </c>
      <c r="B6305" t="s">
        <v>6600</v>
      </c>
      <c r="C6305" t="s">
        <v>1165</v>
      </c>
      <c r="D6305" s="10">
        <v>6.7</v>
      </c>
    </row>
    <row r="6306" spans="1:4" x14ac:dyDescent="0.25">
      <c r="A6306" t="s">
        <v>6706</v>
      </c>
      <c r="B6306" t="s">
        <v>6707</v>
      </c>
      <c r="C6306" t="s">
        <v>676</v>
      </c>
      <c r="D6306" s="10">
        <v>6.7</v>
      </c>
    </row>
    <row r="6307" spans="1:4" x14ac:dyDescent="0.25">
      <c r="A6307" t="s">
        <v>6706</v>
      </c>
      <c r="B6307" t="s">
        <v>6707</v>
      </c>
      <c r="C6307" t="s">
        <v>3034</v>
      </c>
      <c r="D6307" s="10">
        <v>6.7</v>
      </c>
    </row>
    <row r="6308" spans="1:4" x14ac:dyDescent="0.25">
      <c r="A6308" t="s">
        <v>6718</v>
      </c>
      <c r="B6308" t="s">
        <v>6719</v>
      </c>
      <c r="C6308" t="s">
        <v>1165</v>
      </c>
      <c r="D6308" s="10">
        <v>6.7</v>
      </c>
    </row>
    <row r="6309" spans="1:4" x14ac:dyDescent="0.25">
      <c r="A6309" t="s">
        <v>1721</v>
      </c>
      <c r="B6309" t="s">
        <v>2748</v>
      </c>
      <c r="C6309" t="s">
        <v>676</v>
      </c>
      <c r="D6309" s="10">
        <v>6.7</v>
      </c>
    </row>
    <row r="6310" spans="1:4" x14ac:dyDescent="0.25">
      <c r="A6310" t="s">
        <v>1721</v>
      </c>
      <c r="B6310" t="s">
        <v>2748</v>
      </c>
      <c r="C6310" t="s">
        <v>8144</v>
      </c>
      <c r="D6310" s="10">
        <v>6.7</v>
      </c>
    </row>
    <row r="6311" spans="1:4" x14ac:dyDescent="0.25">
      <c r="A6311" t="s">
        <v>6800</v>
      </c>
      <c r="B6311" t="s">
        <v>6802</v>
      </c>
      <c r="C6311" t="s">
        <v>676</v>
      </c>
      <c r="D6311" s="10">
        <v>6.7</v>
      </c>
    </row>
    <row r="6312" spans="1:4" x14ac:dyDescent="0.25">
      <c r="A6312" t="s">
        <v>6800</v>
      </c>
      <c r="B6312" t="s">
        <v>6802</v>
      </c>
      <c r="C6312" t="s">
        <v>1165</v>
      </c>
      <c r="D6312" s="10">
        <v>6.7</v>
      </c>
    </row>
    <row r="6313" spans="1:4" x14ac:dyDescent="0.25">
      <c r="A6313" t="s">
        <v>6800</v>
      </c>
      <c r="B6313" t="s">
        <v>6802</v>
      </c>
      <c r="C6313" t="s">
        <v>8143</v>
      </c>
      <c r="D6313" s="10">
        <v>6.7</v>
      </c>
    </row>
    <row r="6314" spans="1:4" x14ac:dyDescent="0.25">
      <c r="A6314" t="s">
        <v>6800</v>
      </c>
      <c r="B6314" t="s">
        <v>6802</v>
      </c>
      <c r="C6314" t="s">
        <v>6665</v>
      </c>
      <c r="D6314" s="10">
        <v>6.7</v>
      </c>
    </row>
    <row r="6315" spans="1:4" x14ac:dyDescent="0.25">
      <c r="A6315" t="s">
        <v>6800</v>
      </c>
      <c r="B6315" t="s">
        <v>6802</v>
      </c>
      <c r="C6315" t="s">
        <v>3509</v>
      </c>
      <c r="D6315" s="10">
        <v>6.7</v>
      </c>
    </row>
    <row r="6316" spans="1:4" x14ac:dyDescent="0.25">
      <c r="A6316" t="s">
        <v>6888</v>
      </c>
      <c r="B6316" t="s">
        <v>6890</v>
      </c>
      <c r="C6316" t="s">
        <v>449</v>
      </c>
      <c r="D6316" s="10">
        <v>6.7</v>
      </c>
    </row>
    <row r="6317" spans="1:4" x14ac:dyDescent="0.25">
      <c r="A6317" t="s">
        <v>6888</v>
      </c>
      <c r="B6317" t="s">
        <v>6890</v>
      </c>
      <c r="C6317" t="s">
        <v>317</v>
      </c>
      <c r="D6317" s="10">
        <v>6.7</v>
      </c>
    </row>
    <row r="6318" spans="1:4" x14ac:dyDescent="0.25">
      <c r="A6318" t="s">
        <v>6888</v>
      </c>
      <c r="B6318" t="s">
        <v>6890</v>
      </c>
      <c r="C6318" t="s">
        <v>676</v>
      </c>
      <c r="D6318" s="10">
        <v>6.7</v>
      </c>
    </row>
    <row r="6319" spans="1:4" x14ac:dyDescent="0.25">
      <c r="A6319" t="s">
        <v>6888</v>
      </c>
      <c r="B6319" t="s">
        <v>6890</v>
      </c>
      <c r="C6319" t="s">
        <v>1165</v>
      </c>
      <c r="D6319" s="10">
        <v>6.7</v>
      </c>
    </row>
    <row r="6320" spans="1:4" x14ac:dyDescent="0.25">
      <c r="A6320" t="s">
        <v>6888</v>
      </c>
      <c r="B6320" t="s">
        <v>6890</v>
      </c>
      <c r="C6320" t="s">
        <v>4056</v>
      </c>
      <c r="D6320" s="10">
        <v>6.7</v>
      </c>
    </row>
    <row r="6321" spans="1:4" x14ac:dyDescent="0.25">
      <c r="A6321" t="s">
        <v>6888</v>
      </c>
      <c r="B6321" t="s">
        <v>6890</v>
      </c>
      <c r="C6321" t="s">
        <v>4161</v>
      </c>
      <c r="D6321" s="10">
        <v>6.7</v>
      </c>
    </row>
    <row r="6322" spans="1:4" x14ac:dyDescent="0.25">
      <c r="A6322" t="s">
        <v>7025</v>
      </c>
      <c r="B6322" t="s">
        <v>7026</v>
      </c>
      <c r="C6322" t="s">
        <v>1165</v>
      </c>
      <c r="D6322" s="10">
        <v>6.7</v>
      </c>
    </row>
    <row r="6323" spans="1:4" x14ac:dyDescent="0.25">
      <c r="A6323" t="s">
        <v>7025</v>
      </c>
      <c r="B6323" t="s">
        <v>7026</v>
      </c>
      <c r="C6323" t="s">
        <v>2173</v>
      </c>
      <c r="D6323" s="10">
        <v>6.7</v>
      </c>
    </row>
    <row r="6324" spans="1:4" x14ac:dyDescent="0.25">
      <c r="A6324" t="s">
        <v>3189</v>
      </c>
      <c r="B6324" t="s">
        <v>7074</v>
      </c>
      <c r="C6324" t="s">
        <v>676</v>
      </c>
      <c r="D6324" s="10">
        <v>6.7</v>
      </c>
    </row>
    <row r="6325" spans="1:4" x14ac:dyDescent="0.25">
      <c r="A6325" t="s">
        <v>3189</v>
      </c>
      <c r="B6325" t="s">
        <v>7074</v>
      </c>
      <c r="C6325" t="s">
        <v>1165</v>
      </c>
      <c r="D6325" s="10">
        <v>6.7</v>
      </c>
    </row>
    <row r="6326" spans="1:4" x14ac:dyDescent="0.25">
      <c r="A6326" t="s">
        <v>3189</v>
      </c>
      <c r="B6326" t="s">
        <v>7074</v>
      </c>
      <c r="C6326" t="s">
        <v>6665</v>
      </c>
      <c r="D6326" s="10">
        <v>6.7</v>
      </c>
    </row>
    <row r="6327" spans="1:4" x14ac:dyDescent="0.25">
      <c r="A6327" t="s">
        <v>7087</v>
      </c>
      <c r="B6327" t="s">
        <v>7088</v>
      </c>
      <c r="C6327" t="s">
        <v>1165</v>
      </c>
      <c r="D6327" s="10">
        <v>6.7</v>
      </c>
    </row>
    <row r="6328" spans="1:4" x14ac:dyDescent="0.25">
      <c r="A6328" t="s">
        <v>7100</v>
      </c>
      <c r="B6328" t="s">
        <v>7101</v>
      </c>
      <c r="C6328" t="s">
        <v>1165</v>
      </c>
      <c r="D6328" s="10">
        <v>6.7</v>
      </c>
    </row>
    <row r="6329" spans="1:4" x14ac:dyDescent="0.25">
      <c r="A6329" t="s">
        <v>7100</v>
      </c>
      <c r="B6329" t="s">
        <v>7101</v>
      </c>
      <c r="C6329" t="s">
        <v>6133</v>
      </c>
      <c r="D6329" s="10">
        <v>6.7</v>
      </c>
    </row>
    <row r="6330" spans="1:4" x14ac:dyDescent="0.25">
      <c r="A6330" t="s">
        <v>7115</v>
      </c>
      <c r="B6330" t="s">
        <v>7116</v>
      </c>
      <c r="C6330" t="s">
        <v>428</v>
      </c>
      <c r="D6330" s="10">
        <v>6.7</v>
      </c>
    </row>
    <row r="6331" spans="1:4" x14ac:dyDescent="0.25">
      <c r="A6331" t="s">
        <v>7115</v>
      </c>
      <c r="B6331" t="s">
        <v>7116</v>
      </c>
      <c r="C6331" t="s">
        <v>2173</v>
      </c>
      <c r="D6331" s="10">
        <v>6.7</v>
      </c>
    </row>
    <row r="6332" spans="1:4" x14ac:dyDescent="0.25">
      <c r="A6332" t="s">
        <v>7117</v>
      </c>
      <c r="B6332" t="s">
        <v>7118</v>
      </c>
      <c r="C6332" t="s">
        <v>1165</v>
      </c>
      <c r="D6332" s="10">
        <v>6.7</v>
      </c>
    </row>
    <row r="6333" spans="1:4" x14ac:dyDescent="0.25">
      <c r="A6333" t="s">
        <v>7144</v>
      </c>
      <c r="B6333" t="s">
        <v>7145</v>
      </c>
      <c r="C6333" t="s">
        <v>1165</v>
      </c>
      <c r="D6333" s="10">
        <v>6.7</v>
      </c>
    </row>
    <row r="6334" spans="1:4" x14ac:dyDescent="0.25">
      <c r="A6334" t="s">
        <v>7275</v>
      </c>
      <c r="B6334" t="s">
        <v>7276</v>
      </c>
      <c r="C6334" t="s">
        <v>1165</v>
      </c>
      <c r="D6334" s="10">
        <v>6.7</v>
      </c>
    </row>
    <row r="6335" spans="1:4" x14ac:dyDescent="0.25">
      <c r="A6335" t="s">
        <v>7275</v>
      </c>
      <c r="B6335" t="s">
        <v>7276</v>
      </c>
      <c r="C6335" t="s">
        <v>4161</v>
      </c>
      <c r="D6335" s="10">
        <v>6.7</v>
      </c>
    </row>
    <row r="6336" spans="1:4" x14ac:dyDescent="0.25">
      <c r="A6336" t="s">
        <v>4464</v>
      </c>
      <c r="B6336" t="s">
        <v>7318</v>
      </c>
      <c r="C6336" t="s">
        <v>676</v>
      </c>
      <c r="D6336" s="10">
        <v>6.7</v>
      </c>
    </row>
    <row r="6337" spans="1:4" x14ac:dyDescent="0.25">
      <c r="A6337" t="s">
        <v>4464</v>
      </c>
      <c r="B6337" t="s">
        <v>7318</v>
      </c>
      <c r="C6337" t="s">
        <v>1165</v>
      </c>
      <c r="D6337" s="10">
        <v>6.7</v>
      </c>
    </row>
    <row r="6338" spans="1:4" x14ac:dyDescent="0.25">
      <c r="A6338" t="s">
        <v>4464</v>
      </c>
      <c r="B6338" t="s">
        <v>7318</v>
      </c>
      <c r="C6338" t="s">
        <v>6665</v>
      </c>
      <c r="D6338" s="10">
        <v>6.7</v>
      </c>
    </row>
    <row r="6339" spans="1:4" x14ac:dyDescent="0.25">
      <c r="A6339" t="s">
        <v>6465</v>
      </c>
      <c r="B6339" t="s">
        <v>7347</v>
      </c>
      <c r="C6339" t="s">
        <v>1165</v>
      </c>
      <c r="D6339" s="10">
        <v>6.7</v>
      </c>
    </row>
    <row r="6340" spans="1:4" x14ac:dyDescent="0.25">
      <c r="A6340" t="s">
        <v>55</v>
      </c>
      <c r="B6340" t="s">
        <v>689</v>
      </c>
      <c r="C6340" t="s">
        <v>1165</v>
      </c>
      <c r="D6340" s="10">
        <v>6.7</v>
      </c>
    </row>
    <row r="6341" spans="1:4" x14ac:dyDescent="0.25">
      <c r="A6341" t="s">
        <v>55</v>
      </c>
      <c r="B6341" t="s">
        <v>689</v>
      </c>
      <c r="C6341" t="s">
        <v>428</v>
      </c>
      <c r="D6341" s="10">
        <v>6.7</v>
      </c>
    </row>
    <row r="6342" spans="1:4" x14ac:dyDescent="0.25">
      <c r="A6342" t="s">
        <v>55</v>
      </c>
      <c r="B6342" t="s">
        <v>689</v>
      </c>
      <c r="C6342" t="s">
        <v>3509</v>
      </c>
      <c r="D6342" s="10">
        <v>6.7</v>
      </c>
    </row>
    <row r="6343" spans="1:4" x14ac:dyDescent="0.25">
      <c r="A6343" t="s">
        <v>7409</v>
      </c>
      <c r="B6343" t="s">
        <v>7410</v>
      </c>
      <c r="C6343" t="s">
        <v>1165</v>
      </c>
      <c r="D6343" s="10">
        <v>6.7</v>
      </c>
    </row>
    <row r="6344" spans="1:4" x14ac:dyDescent="0.25">
      <c r="A6344" t="s">
        <v>7409</v>
      </c>
      <c r="B6344" t="s">
        <v>7410</v>
      </c>
      <c r="C6344" t="s">
        <v>6665</v>
      </c>
      <c r="D6344" s="10">
        <v>6.7</v>
      </c>
    </row>
    <row r="6345" spans="1:4" x14ac:dyDescent="0.25">
      <c r="A6345" t="s">
        <v>7481</v>
      </c>
      <c r="B6345" t="s">
        <v>7482</v>
      </c>
      <c r="C6345" t="s">
        <v>1165</v>
      </c>
      <c r="D6345" s="10">
        <v>6.7</v>
      </c>
    </row>
    <row r="6346" spans="1:4" x14ac:dyDescent="0.25">
      <c r="A6346" t="s">
        <v>2820</v>
      </c>
      <c r="B6346" t="s">
        <v>7487</v>
      </c>
      <c r="C6346" t="s">
        <v>676</v>
      </c>
      <c r="D6346" s="10">
        <v>6.7</v>
      </c>
    </row>
    <row r="6347" spans="1:4" x14ac:dyDescent="0.25">
      <c r="A6347" t="s">
        <v>2820</v>
      </c>
      <c r="B6347" t="s">
        <v>7487</v>
      </c>
      <c r="C6347" t="s">
        <v>1165</v>
      </c>
      <c r="D6347" s="10">
        <v>6.7</v>
      </c>
    </row>
    <row r="6348" spans="1:4" x14ac:dyDescent="0.25">
      <c r="A6348" t="s">
        <v>2820</v>
      </c>
      <c r="B6348" t="s">
        <v>7487</v>
      </c>
      <c r="C6348" t="s">
        <v>6665</v>
      </c>
      <c r="D6348" s="10">
        <v>6.7</v>
      </c>
    </row>
    <row r="6349" spans="1:4" x14ac:dyDescent="0.25">
      <c r="A6349" t="s">
        <v>394</v>
      </c>
      <c r="B6349" t="s">
        <v>396</v>
      </c>
      <c r="C6349" t="s">
        <v>317</v>
      </c>
      <c r="D6349" s="10">
        <v>6.7</v>
      </c>
    </row>
    <row r="6350" spans="1:4" x14ac:dyDescent="0.25">
      <c r="A6350" t="s">
        <v>394</v>
      </c>
      <c r="B6350" t="s">
        <v>396</v>
      </c>
      <c r="C6350" t="s">
        <v>3894</v>
      </c>
      <c r="D6350" s="10">
        <v>6.7</v>
      </c>
    </row>
    <row r="6351" spans="1:4" x14ac:dyDescent="0.25">
      <c r="A6351" t="s">
        <v>394</v>
      </c>
      <c r="B6351" t="s">
        <v>396</v>
      </c>
      <c r="C6351" t="s">
        <v>676</v>
      </c>
      <c r="D6351" s="10">
        <v>6.7</v>
      </c>
    </row>
    <row r="6352" spans="1:4" x14ac:dyDescent="0.25">
      <c r="A6352" t="s">
        <v>394</v>
      </c>
      <c r="B6352" t="s">
        <v>396</v>
      </c>
      <c r="C6352" t="s">
        <v>6133</v>
      </c>
      <c r="D6352" s="10">
        <v>6.7</v>
      </c>
    </row>
    <row r="6353" spans="1:4" x14ac:dyDescent="0.25">
      <c r="A6353" t="s">
        <v>394</v>
      </c>
      <c r="B6353" t="s">
        <v>396</v>
      </c>
      <c r="C6353" t="s">
        <v>428</v>
      </c>
      <c r="D6353" s="10">
        <v>6.7</v>
      </c>
    </row>
    <row r="6354" spans="1:4" x14ac:dyDescent="0.25">
      <c r="A6354" t="s">
        <v>394</v>
      </c>
      <c r="B6354" t="s">
        <v>396</v>
      </c>
      <c r="C6354" t="s">
        <v>4161</v>
      </c>
      <c r="D6354" s="10">
        <v>6.7</v>
      </c>
    </row>
    <row r="6355" spans="1:4" x14ac:dyDescent="0.25">
      <c r="A6355" t="s">
        <v>2897</v>
      </c>
      <c r="B6355" t="s">
        <v>7780</v>
      </c>
      <c r="C6355" t="s">
        <v>676</v>
      </c>
      <c r="D6355" s="10">
        <v>6.7</v>
      </c>
    </row>
    <row r="6356" spans="1:4" x14ac:dyDescent="0.25">
      <c r="A6356" t="s">
        <v>2897</v>
      </c>
      <c r="B6356" t="s">
        <v>7780</v>
      </c>
      <c r="C6356" t="s">
        <v>1165</v>
      </c>
      <c r="D6356" s="10">
        <v>6.7</v>
      </c>
    </row>
    <row r="6357" spans="1:4" x14ac:dyDescent="0.25">
      <c r="A6357" t="s">
        <v>6874</v>
      </c>
      <c r="B6357" t="s">
        <v>7788</v>
      </c>
      <c r="C6357" t="s">
        <v>1165</v>
      </c>
      <c r="D6357" s="10">
        <v>6.7</v>
      </c>
    </row>
    <row r="6358" spans="1:4" x14ac:dyDescent="0.25">
      <c r="A6358" t="s">
        <v>7833</v>
      </c>
      <c r="B6358" t="s">
        <v>7834</v>
      </c>
      <c r="C6358" t="s">
        <v>676</v>
      </c>
      <c r="D6358" s="10">
        <v>6.7</v>
      </c>
    </row>
    <row r="6359" spans="1:4" x14ac:dyDescent="0.25">
      <c r="A6359" t="s">
        <v>7833</v>
      </c>
      <c r="B6359" t="s">
        <v>7834</v>
      </c>
      <c r="C6359" t="s">
        <v>1165</v>
      </c>
      <c r="D6359" s="10">
        <v>6.7</v>
      </c>
    </row>
    <row r="6360" spans="1:4" x14ac:dyDescent="0.25">
      <c r="A6360" t="s">
        <v>7833</v>
      </c>
      <c r="B6360" t="s">
        <v>7834</v>
      </c>
      <c r="C6360" t="s">
        <v>6665</v>
      </c>
      <c r="D6360" s="10">
        <v>6.7</v>
      </c>
    </row>
    <row r="6361" spans="1:4" x14ac:dyDescent="0.25">
      <c r="A6361" t="s">
        <v>7844</v>
      </c>
      <c r="B6361" t="s">
        <v>7845</v>
      </c>
      <c r="C6361" t="s">
        <v>1165</v>
      </c>
      <c r="D6361" s="10">
        <v>6.7</v>
      </c>
    </row>
    <row r="6362" spans="1:4" x14ac:dyDescent="0.25">
      <c r="A6362" t="s">
        <v>7844</v>
      </c>
      <c r="B6362" t="s">
        <v>7845</v>
      </c>
      <c r="C6362" t="s">
        <v>6665</v>
      </c>
      <c r="D6362" s="10">
        <v>6.7</v>
      </c>
    </row>
    <row r="6363" spans="1:4" x14ac:dyDescent="0.25">
      <c r="A6363" t="s">
        <v>7894</v>
      </c>
      <c r="B6363" t="s">
        <v>7896</v>
      </c>
      <c r="C6363" t="s">
        <v>317</v>
      </c>
      <c r="D6363" s="10">
        <v>6.7</v>
      </c>
    </row>
    <row r="6364" spans="1:4" x14ac:dyDescent="0.25">
      <c r="A6364" t="s">
        <v>7894</v>
      </c>
      <c r="B6364" t="s">
        <v>7896</v>
      </c>
      <c r="C6364" t="s">
        <v>2173</v>
      </c>
      <c r="D6364" s="10">
        <v>6.7</v>
      </c>
    </row>
    <row r="6365" spans="1:4" x14ac:dyDescent="0.25">
      <c r="A6365" t="s">
        <v>7894</v>
      </c>
      <c r="B6365" t="s">
        <v>7896</v>
      </c>
      <c r="C6365" t="s">
        <v>4161</v>
      </c>
      <c r="D6365" s="10">
        <v>6.7</v>
      </c>
    </row>
    <row r="6366" spans="1:4" x14ac:dyDescent="0.25">
      <c r="A6366" t="s">
        <v>7935</v>
      </c>
      <c r="B6366" t="s">
        <v>7936</v>
      </c>
      <c r="C6366" t="s">
        <v>676</v>
      </c>
      <c r="D6366" s="10">
        <v>6.7</v>
      </c>
    </row>
    <row r="6367" spans="1:4" x14ac:dyDescent="0.25">
      <c r="A6367" t="s">
        <v>7935</v>
      </c>
      <c r="B6367" t="s">
        <v>7936</v>
      </c>
      <c r="C6367" t="s">
        <v>1165</v>
      </c>
      <c r="D6367" s="10">
        <v>6.7</v>
      </c>
    </row>
    <row r="6368" spans="1:4" x14ac:dyDescent="0.25">
      <c r="A6368" t="s">
        <v>7935</v>
      </c>
      <c r="B6368" t="s">
        <v>7936</v>
      </c>
      <c r="C6368" t="s">
        <v>4056</v>
      </c>
      <c r="D6368" s="10">
        <v>6.7</v>
      </c>
    </row>
    <row r="6369" spans="1:4" x14ac:dyDescent="0.25">
      <c r="A6369" t="s">
        <v>5738</v>
      </c>
      <c r="B6369" t="s">
        <v>7977</v>
      </c>
      <c r="C6369" t="s">
        <v>1165</v>
      </c>
      <c r="D6369" s="10">
        <v>6.7</v>
      </c>
    </row>
    <row r="6370" spans="1:4" x14ac:dyDescent="0.25">
      <c r="A6370" t="s">
        <v>5738</v>
      </c>
      <c r="B6370" t="s">
        <v>7977</v>
      </c>
      <c r="C6370" t="s">
        <v>8143</v>
      </c>
      <c r="D6370" s="10">
        <v>6.7</v>
      </c>
    </row>
    <row r="6371" spans="1:4" x14ac:dyDescent="0.25">
      <c r="A6371" t="s">
        <v>5738</v>
      </c>
      <c r="B6371" t="s">
        <v>7977</v>
      </c>
      <c r="C6371" t="s">
        <v>4161</v>
      </c>
      <c r="D6371" s="10">
        <v>6.7</v>
      </c>
    </row>
    <row r="6372" spans="1:4" x14ac:dyDescent="0.25">
      <c r="A6372" t="s">
        <v>5738</v>
      </c>
      <c r="B6372" t="s">
        <v>7977</v>
      </c>
      <c r="C6372" t="s">
        <v>3509</v>
      </c>
      <c r="D6372" s="10">
        <v>6.7</v>
      </c>
    </row>
    <row r="6373" spans="1:4" x14ac:dyDescent="0.25">
      <c r="A6373" t="s">
        <v>7983</v>
      </c>
      <c r="B6373" t="s">
        <v>7984</v>
      </c>
      <c r="C6373" t="s">
        <v>676</v>
      </c>
      <c r="D6373" s="10">
        <v>6.7</v>
      </c>
    </row>
    <row r="6374" spans="1:4" x14ac:dyDescent="0.25">
      <c r="A6374" t="s">
        <v>7983</v>
      </c>
      <c r="B6374" t="s">
        <v>7984</v>
      </c>
      <c r="C6374" t="s">
        <v>1165</v>
      </c>
      <c r="D6374" s="10">
        <v>6.7</v>
      </c>
    </row>
    <row r="6375" spans="1:4" x14ac:dyDescent="0.25">
      <c r="A6375" t="s">
        <v>6824</v>
      </c>
      <c r="B6375" t="s">
        <v>7994</v>
      </c>
      <c r="C6375" t="s">
        <v>1165</v>
      </c>
      <c r="D6375" s="10">
        <v>6.7</v>
      </c>
    </row>
    <row r="6376" spans="1:4" x14ac:dyDescent="0.25">
      <c r="A6376" t="s">
        <v>6824</v>
      </c>
      <c r="B6376" t="s">
        <v>7994</v>
      </c>
      <c r="C6376" t="s">
        <v>8144</v>
      </c>
      <c r="D6376" s="10">
        <v>6.7</v>
      </c>
    </row>
    <row r="6377" spans="1:4" x14ac:dyDescent="0.25">
      <c r="A6377" t="s">
        <v>8044</v>
      </c>
      <c r="B6377" t="s">
        <v>8045</v>
      </c>
      <c r="C6377" t="s">
        <v>8145</v>
      </c>
      <c r="D6377" s="10">
        <v>6.7</v>
      </c>
    </row>
    <row r="6378" spans="1:4" x14ac:dyDescent="0.25">
      <c r="A6378" t="s">
        <v>8044</v>
      </c>
      <c r="B6378" t="s">
        <v>8045</v>
      </c>
      <c r="C6378" t="s">
        <v>1165</v>
      </c>
      <c r="D6378" s="10">
        <v>6.7</v>
      </c>
    </row>
    <row r="6379" spans="1:4" x14ac:dyDescent="0.25">
      <c r="A6379" t="s">
        <v>8044</v>
      </c>
      <c r="B6379" t="s">
        <v>8045</v>
      </c>
      <c r="C6379" t="s">
        <v>3509</v>
      </c>
      <c r="D6379" s="10">
        <v>6.7</v>
      </c>
    </row>
    <row r="6380" spans="1:4" x14ac:dyDescent="0.25">
      <c r="A6380" t="s">
        <v>8089</v>
      </c>
      <c r="B6380" t="s">
        <v>8090</v>
      </c>
      <c r="C6380" t="s">
        <v>1165</v>
      </c>
      <c r="D6380" s="10">
        <v>6.7</v>
      </c>
    </row>
    <row r="6381" spans="1:4" x14ac:dyDescent="0.25">
      <c r="A6381" t="s">
        <v>8089</v>
      </c>
      <c r="B6381" t="s">
        <v>8090</v>
      </c>
      <c r="C6381" t="s">
        <v>428</v>
      </c>
      <c r="D6381" s="10">
        <v>6.7</v>
      </c>
    </row>
    <row r="6382" spans="1:4" x14ac:dyDescent="0.25">
      <c r="A6382" t="s">
        <v>8118</v>
      </c>
      <c r="B6382" t="s">
        <v>8119</v>
      </c>
      <c r="C6382" t="s">
        <v>2173</v>
      </c>
      <c r="D6382" s="10">
        <v>6.7</v>
      </c>
    </row>
    <row r="6383" spans="1:4" x14ac:dyDescent="0.25">
      <c r="A6383" t="s">
        <v>21</v>
      </c>
      <c r="B6383" t="s">
        <v>23</v>
      </c>
      <c r="C6383" t="s">
        <v>449</v>
      </c>
      <c r="D6383" s="10">
        <v>6.6</v>
      </c>
    </row>
    <row r="6384" spans="1:4" x14ac:dyDescent="0.25">
      <c r="A6384" t="s">
        <v>21</v>
      </c>
      <c r="B6384" t="s">
        <v>23</v>
      </c>
      <c r="C6384" t="s">
        <v>317</v>
      </c>
      <c r="D6384" s="10">
        <v>6.6</v>
      </c>
    </row>
    <row r="6385" spans="1:4" x14ac:dyDescent="0.25">
      <c r="A6385" t="s">
        <v>21</v>
      </c>
      <c r="B6385" t="s">
        <v>23</v>
      </c>
      <c r="C6385" t="s">
        <v>4161</v>
      </c>
      <c r="D6385" s="10">
        <v>6.6</v>
      </c>
    </row>
    <row r="6386" spans="1:4" x14ac:dyDescent="0.25">
      <c r="A6386" t="s">
        <v>46</v>
      </c>
      <c r="B6386" t="s">
        <v>48</v>
      </c>
      <c r="C6386" t="s">
        <v>449</v>
      </c>
      <c r="D6386" s="10">
        <v>6.6</v>
      </c>
    </row>
    <row r="6387" spans="1:4" x14ac:dyDescent="0.25">
      <c r="A6387" t="s">
        <v>46</v>
      </c>
      <c r="B6387" t="s">
        <v>48</v>
      </c>
      <c r="C6387" t="s">
        <v>317</v>
      </c>
      <c r="D6387" s="10">
        <v>6.6</v>
      </c>
    </row>
    <row r="6388" spans="1:4" x14ac:dyDescent="0.25">
      <c r="A6388" t="s">
        <v>46</v>
      </c>
      <c r="B6388" t="s">
        <v>48</v>
      </c>
      <c r="C6388" t="s">
        <v>6133</v>
      </c>
      <c r="D6388" s="10">
        <v>6.6</v>
      </c>
    </row>
    <row r="6389" spans="1:4" x14ac:dyDescent="0.25">
      <c r="A6389" t="s">
        <v>46</v>
      </c>
      <c r="B6389" t="s">
        <v>48</v>
      </c>
      <c r="C6389" t="s">
        <v>428</v>
      </c>
      <c r="D6389" s="10">
        <v>6.6</v>
      </c>
    </row>
    <row r="6390" spans="1:4" x14ac:dyDescent="0.25">
      <c r="A6390" t="s">
        <v>105</v>
      </c>
      <c r="B6390" t="s">
        <v>106</v>
      </c>
      <c r="C6390" t="s">
        <v>449</v>
      </c>
      <c r="D6390" s="10">
        <v>6.6</v>
      </c>
    </row>
    <row r="6391" spans="1:4" x14ac:dyDescent="0.25">
      <c r="A6391" t="s">
        <v>105</v>
      </c>
      <c r="B6391" t="s">
        <v>106</v>
      </c>
      <c r="C6391" t="s">
        <v>317</v>
      </c>
      <c r="D6391" s="10">
        <v>6.6</v>
      </c>
    </row>
    <row r="6392" spans="1:4" x14ac:dyDescent="0.25">
      <c r="A6392" t="s">
        <v>105</v>
      </c>
      <c r="B6392" t="s">
        <v>106</v>
      </c>
      <c r="C6392" t="s">
        <v>4161</v>
      </c>
      <c r="D6392" s="10">
        <v>6.6</v>
      </c>
    </row>
    <row r="6393" spans="1:4" x14ac:dyDescent="0.25">
      <c r="A6393" t="s">
        <v>118</v>
      </c>
      <c r="B6393" t="s">
        <v>119</v>
      </c>
      <c r="C6393" t="s">
        <v>449</v>
      </c>
      <c r="D6393" s="10">
        <v>6.6</v>
      </c>
    </row>
    <row r="6394" spans="1:4" x14ac:dyDescent="0.25">
      <c r="A6394" t="s">
        <v>118</v>
      </c>
      <c r="B6394" t="s">
        <v>119</v>
      </c>
      <c r="C6394" t="s">
        <v>317</v>
      </c>
      <c r="D6394" s="10">
        <v>6.6</v>
      </c>
    </row>
    <row r="6395" spans="1:4" x14ac:dyDescent="0.25">
      <c r="A6395" t="s">
        <v>118</v>
      </c>
      <c r="B6395" t="s">
        <v>119</v>
      </c>
      <c r="C6395" t="s">
        <v>428</v>
      </c>
      <c r="D6395" s="10">
        <v>6.6</v>
      </c>
    </row>
    <row r="6396" spans="1:4" x14ac:dyDescent="0.25">
      <c r="A6396" t="s">
        <v>118</v>
      </c>
      <c r="B6396" t="s">
        <v>119</v>
      </c>
      <c r="C6396" t="s">
        <v>6665</v>
      </c>
      <c r="D6396" s="10">
        <v>6.6</v>
      </c>
    </row>
    <row r="6397" spans="1:4" x14ac:dyDescent="0.25">
      <c r="A6397" t="s">
        <v>32</v>
      </c>
      <c r="B6397" t="s">
        <v>142</v>
      </c>
      <c r="C6397" t="s">
        <v>449</v>
      </c>
      <c r="D6397" s="10">
        <v>6.6</v>
      </c>
    </row>
    <row r="6398" spans="1:4" x14ac:dyDescent="0.25">
      <c r="A6398" t="s">
        <v>32</v>
      </c>
      <c r="B6398" t="s">
        <v>142</v>
      </c>
      <c r="C6398" t="s">
        <v>317</v>
      </c>
      <c r="D6398" s="10">
        <v>6.6</v>
      </c>
    </row>
    <row r="6399" spans="1:4" x14ac:dyDescent="0.25">
      <c r="A6399" t="s">
        <v>32</v>
      </c>
      <c r="B6399" t="s">
        <v>142</v>
      </c>
      <c r="C6399" t="s">
        <v>1165</v>
      </c>
      <c r="D6399" s="10">
        <v>6.6</v>
      </c>
    </row>
    <row r="6400" spans="1:4" x14ac:dyDescent="0.25">
      <c r="A6400" t="s">
        <v>32</v>
      </c>
      <c r="B6400" t="s">
        <v>142</v>
      </c>
      <c r="C6400" t="s">
        <v>6665</v>
      </c>
      <c r="D6400" s="10">
        <v>6.6</v>
      </c>
    </row>
    <row r="6401" spans="1:4" x14ac:dyDescent="0.25">
      <c r="A6401" t="s">
        <v>137</v>
      </c>
      <c r="B6401" t="s">
        <v>207</v>
      </c>
      <c r="C6401" t="s">
        <v>317</v>
      </c>
      <c r="D6401" s="10">
        <v>6.6</v>
      </c>
    </row>
    <row r="6402" spans="1:4" x14ac:dyDescent="0.25">
      <c r="A6402" t="s">
        <v>137</v>
      </c>
      <c r="B6402" t="s">
        <v>207</v>
      </c>
      <c r="C6402" t="s">
        <v>3894</v>
      </c>
      <c r="D6402" s="10">
        <v>6.6</v>
      </c>
    </row>
    <row r="6403" spans="1:4" x14ac:dyDescent="0.25">
      <c r="A6403" t="s">
        <v>137</v>
      </c>
      <c r="B6403" t="s">
        <v>207</v>
      </c>
      <c r="C6403" t="s">
        <v>6133</v>
      </c>
      <c r="D6403" s="10">
        <v>6.6</v>
      </c>
    </row>
    <row r="6404" spans="1:4" x14ac:dyDescent="0.25">
      <c r="A6404" t="s">
        <v>137</v>
      </c>
      <c r="B6404" t="s">
        <v>207</v>
      </c>
      <c r="C6404" t="s">
        <v>428</v>
      </c>
      <c r="D6404" s="10">
        <v>6.6</v>
      </c>
    </row>
    <row r="6405" spans="1:4" x14ac:dyDescent="0.25">
      <c r="A6405" t="s">
        <v>230</v>
      </c>
      <c r="B6405" t="s">
        <v>232</v>
      </c>
      <c r="C6405" t="s">
        <v>317</v>
      </c>
      <c r="D6405" s="10">
        <v>6.6</v>
      </c>
    </row>
    <row r="6406" spans="1:4" x14ac:dyDescent="0.25">
      <c r="A6406" t="s">
        <v>230</v>
      </c>
      <c r="B6406" t="s">
        <v>232</v>
      </c>
      <c r="C6406" t="s">
        <v>4161</v>
      </c>
      <c r="D6406" s="10">
        <v>6.6</v>
      </c>
    </row>
    <row r="6407" spans="1:4" x14ac:dyDescent="0.25">
      <c r="A6407" t="s">
        <v>244</v>
      </c>
      <c r="B6407" t="s">
        <v>245</v>
      </c>
      <c r="C6407" t="s">
        <v>449</v>
      </c>
      <c r="D6407" s="10">
        <v>6.6</v>
      </c>
    </row>
    <row r="6408" spans="1:4" x14ac:dyDescent="0.25">
      <c r="A6408" t="s">
        <v>244</v>
      </c>
      <c r="B6408" t="s">
        <v>245</v>
      </c>
      <c r="C6408" t="s">
        <v>317</v>
      </c>
      <c r="D6408" s="10">
        <v>6.6</v>
      </c>
    </row>
    <row r="6409" spans="1:4" x14ac:dyDescent="0.25">
      <c r="A6409" t="s">
        <v>244</v>
      </c>
      <c r="B6409" t="s">
        <v>245</v>
      </c>
      <c r="C6409" t="s">
        <v>4161</v>
      </c>
      <c r="D6409" s="10">
        <v>6.6</v>
      </c>
    </row>
    <row r="6410" spans="1:4" x14ac:dyDescent="0.25">
      <c r="A6410" t="s">
        <v>91</v>
      </c>
      <c r="B6410" t="s">
        <v>325</v>
      </c>
      <c r="C6410" t="s">
        <v>449</v>
      </c>
      <c r="D6410" s="10">
        <v>6.6</v>
      </c>
    </row>
    <row r="6411" spans="1:4" x14ac:dyDescent="0.25">
      <c r="A6411" t="s">
        <v>91</v>
      </c>
      <c r="B6411" t="s">
        <v>325</v>
      </c>
      <c r="C6411" t="s">
        <v>317</v>
      </c>
      <c r="D6411" s="10">
        <v>6.6</v>
      </c>
    </row>
    <row r="6412" spans="1:4" x14ac:dyDescent="0.25">
      <c r="A6412" t="s">
        <v>91</v>
      </c>
      <c r="B6412" t="s">
        <v>325</v>
      </c>
      <c r="C6412" t="s">
        <v>4161</v>
      </c>
      <c r="D6412" s="10">
        <v>6.6</v>
      </c>
    </row>
    <row r="6413" spans="1:4" x14ac:dyDescent="0.25">
      <c r="A6413" t="s">
        <v>91</v>
      </c>
      <c r="B6413" t="s">
        <v>325</v>
      </c>
      <c r="C6413" t="s">
        <v>3509</v>
      </c>
      <c r="D6413" s="10">
        <v>6.6</v>
      </c>
    </row>
    <row r="6414" spans="1:4" x14ac:dyDescent="0.25">
      <c r="A6414" t="s">
        <v>352</v>
      </c>
      <c r="B6414" t="s">
        <v>353</v>
      </c>
      <c r="C6414" t="s">
        <v>449</v>
      </c>
      <c r="D6414" s="10">
        <v>6.6</v>
      </c>
    </row>
    <row r="6415" spans="1:4" x14ac:dyDescent="0.25">
      <c r="A6415" t="s">
        <v>352</v>
      </c>
      <c r="B6415" t="s">
        <v>353</v>
      </c>
      <c r="C6415" t="s">
        <v>8145</v>
      </c>
      <c r="D6415" s="10">
        <v>6.6</v>
      </c>
    </row>
    <row r="6416" spans="1:4" x14ac:dyDescent="0.25">
      <c r="A6416" t="s">
        <v>352</v>
      </c>
      <c r="B6416" t="s">
        <v>353</v>
      </c>
      <c r="C6416" t="s">
        <v>3509</v>
      </c>
      <c r="D6416" s="10">
        <v>6.6</v>
      </c>
    </row>
    <row r="6417" spans="1:4" x14ac:dyDescent="0.25">
      <c r="A6417" t="s">
        <v>91</v>
      </c>
      <c r="B6417" t="s">
        <v>398</v>
      </c>
      <c r="C6417" t="s">
        <v>449</v>
      </c>
      <c r="D6417" s="10">
        <v>6.6</v>
      </c>
    </row>
    <row r="6418" spans="1:4" x14ac:dyDescent="0.25">
      <c r="A6418" t="s">
        <v>91</v>
      </c>
      <c r="B6418" t="s">
        <v>398</v>
      </c>
      <c r="C6418" t="s">
        <v>676</v>
      </c>
      <c r="D6418" s="10">
        <v>6.6</v>
      </c>
    </row>
    <row r="6419" spans="1:4" x14ac:dyDescent="0.25">
      <c r="A6419" t="s">
        <v>91</v>
      </c>
      <c r="B6419" t="s">
        <v>398</v>
      </c>
      <c r="C6419" t="s">
        <v>8145</v>
      </c>
      <c r="D6419" s="10">
        <v>6.6</v>
      </c>
    </row>
    <row r="6420" spans="1:4" x14ac:dyDescent="0.25">
      <c r="A6420" t="s">
        <v>91</v>
      </c>
      <c r="B6420" t="s">
        <v>398</v>
      </c>
      <c r="C6420" t="s">
        <v>3509</v>
      </c>
      <c r="D6420" s="10">
        <v>6.6</v>
      </c>
    </row>
    <row r="6421" spans="1:4" x14ac:dyDescent="0.25">
      <c r="A6421" t="s">
        <v>116</v>
      </c>
      <c r="B6421" t="s">
        <v>410</v>
      </c>
      <c r="C6421" t="s">
        <v>317</v>
      </c>
      <c r="D6421" s="10">
        <v>6.6</v>
      </c>
    </row>
    <row r="6422" spans="1:4" x14ac:dyDescent="0.25">
      <c r="A6422" t="s">
        <v>116</v>
      </c>
      <c r="B6422" t="s">
        <v>410</v>
      </c>
      <c r="C6422" t="s">
        <v>1165</v>
      </c>
      <c r="D6422" s="10">
        <v>6.6</v>
      </c>
    </row>
    <row r="6423" spans="1:4" x14ac:dyDescent="0.25">
      <c r="A6423" t="s">
        <v>116</v>
      </c>
      <c r="B6423" t="s">
        <v>410</v>
      </c>
      <c r="C6423" t="s">
        <v>6665</v>
      </c>
      <c r="D6423" s="10">
        <v>6.6</v>
      </c>
    </row>
    <row r="6424" spans="1:4" x14ac:dyDescent="0.25">
      <c r="A6424" t="s">
        <v>116</v>
      </c>
      <c r="B6424" t="s">
        <v>410</v>
      </c>
      <c r="C6424" t="s">
        <v>8146</v>
      </c>
      <c r="D6424" s="10">
        <v>6.6</v>
      </c>
    </row>
    <row r="6425" spans="1:4" x14ac:dyDescent="0.25">
      <c r="A6425" t="s">
        <v>280</v>
      </c>
      <c r="B6425" t="s">
        <v>431</v>
      </c>
      <c r="C6425" t="s">
        <v>8143</v>
      </c>
      <c r="D6425" s="10">
        <v>6.6</v>
      </c>
    </row>
    <row r="6426" spans="1:4" x14ac:dyDescent="0.25">
      <c r="A6426" t="s">
        <v>280</v>
      </c>
      <c r="B6426" t="s">
        <v>431</v>
      </c>
      <c r="C6426" t="s">
        <v>3509</v>
      </c>
      <c r="D6426" s="10">
        <v>6.6</v>
      </c>
    </row>
    <row r="6427" spans="1:4" x14ac:dyDescent="0.25">
      <c r="A6427" t="s">
        <v>443</v>
      </c>
      <c r="B6427" t="s">
        <v>445</v>
      </c>
      <c r="C6427" t="s">
        <v>449</v>
      </c>
      <c r="D6427" s="10">
        <v>6.6</v>
      </c>
    </row>
    <row r="6428" spans="1:4" x14ac:dyDescent="0.25">
      <c r="A6428" t="s">
        <v>443</v>
      </c>
      <c r="B6428" t="s">
        <v>445</v>
      </c>
      <c r="C6428" t="s">
        <v>317</v>
      </c>
      <c r="D6428" s="10">
        <v>6.6</v>
      </c>
    </row>
    <row r="6429" spans="1:4" x14ac:dyDescent="0.25">
      <c r="A6429" t="s">
        <v>443</v>
      </c>
      <c r="B6429" t="s">
        <v>445</v>
      </c>
      <c r="C6429" t="s">
        <v>7682</v>
      </c>
      <c r="D6429" s="10">
        <v>6.6</v>
      </c>
    </row>
    <row r="6430" spans="1:4" x14ac:dyDescent="0.25">
      <c r="A6430" t="s">
        <v>469</v>
      </c>
      <c r="B6430" t="s">
        <v>471</v>
      </c>
      <c r="C6430" t="s">
        <v>449</v>
      </c>
      <c r="D6430" s="10">
        <v>6.6</v>
      </c>
    </row>
    <row r="6431" spans="1:4" x14ac:dyDescent="0.25">
      <c r="A6431" t="s">
        <v>469</v>
      </c>
      <c r="B6431" t="s">
        <v>471</v>
      </c>
      <c r="C6431" t="s">
        <v>1165</v>
      </c>
      <c r="D6431" s="10">
        <v>6.6</v>
      </c>
    </row>
    <row r="6432" spans="1:4" x14ac:dyDescent="0.25">
      <c r="A6432" t="s">
        <v>469</v>
      </c>
      <c r="B6432" t="s">
        <v>471</v>
      </c>
      <c r="C6432" t="s">
        <v>4161</v>
      </c>
      <c r="D6432" s="10">
        <v>6.6</v>
      </c>
    </row>
    <row r="6433" spans="1:4" x14ac:dyDescent="0.25">
      <c r="A6433" t="s">
        <v>469</v>
      </c>
      <c r="B6433" t="s">
        <v>471</v>
      </c>
      <c r="C6433" t="s">
        <v>3509</v>
      </c>
      <c r="D6433" s="10">
        <v>6.6</v>
      </c>
    </row>
    <row r="6434" spans="1:4" x14ac:dyDescent="0.25">
      <c r="A6434" t="s">
        <v>654</v>
      </c>
      <c r="B6434" t="s">
        <v>685</v>
      </c>
      <c r="C6434" t="s">
        <v>317</v>
      </c>
      <c r="D6434" s="10">
        <v>6.6</v>
      </c>
    </row>
    <row r="6435" spans="1:4" x14ac:dyDescent="0.25">
      <c r="A6435" t="s">
        <v>654</v>
      </c>
      <c r="B6435" t="s">
        <v>685</v>
      </c>
      <c r="C6435" t="s">
        <v>3894</v>
      </c>
      <c r="D6435" s="10">
        <v>6.6</v>
      </c>
    </row>
    <row r="6436" spans="1:4" x14ac:dyDescent="0.25">
      <c r="A6436" t="s">
        <v>654</v>
      </c>
      <c r="B6436" t="s">
        <v>685</v>
      </c>
      <c r="C6436" t="s">
        <v>676</v>
      </c>
      <c r="D6436" s="10">
        <v>6.6</v>
      </c>
    </row>
    <row r="6437" spans="1:4" x14ac:dyDescent="0.25">
      <c r="A6437" t="s">
        <v>654</v>
      </c>
      <c r="B6437" t="s">
        <v>685</v>
      </c>
      <c r="C6437" t="s">
        <v>6133</v>
      </c>
      <c r="D6437" s="10">
        <v>6.6</v>
      </c>
    </row>
    <row r="6438" spans="1:4" x14ac:dyDescent="0.25">
      <c r="A6438" t="s">
        <v>702</v>
      </c>
      <c r="B6438" t="s">
        <v>703</v>
      </c>
      <c r="C6438" t="s">
        <v>317</v>
      </c>
      <c r="D6438" s="10">
        <v>6.6</v>
      </c>
    </row>
    <row r="6439" spans="1:4" x14ac:dyDescent="0.25">
      <c r="A6439" t="s">
        <v>702</v>
      </c>
      <c r="B6439" t="s">
        <v>703</v>
      </c>
      <c r="C6439" t="s">
        <v>6133</v>
      </c>
      <c r="D6439" s="10">
        <v>6.6</v>
      </c>
    </row>
    <row r="6440" spans="1:4" x14ac:dyDescent="0.25">
      <c r="A6440" t="s">
        <v>702</v>
      </c>
      <c r="B6440" t="s">
        <v>703</v>
      </c>
      <c r="C6440" t="s">
        <v>428</v>
      </c>
      <c r="D6440" s="10">
        <v>6.6</v>
      </c>
    </row>
    <row r="6441" spans="1:4" x14ac:dyDescent="0.25">
      <c r="A6441" t="s">
        <v>85</v>
      </c>
      <c r="B6441" t="s">
        <v>718</v>
      </c>
      <c r="C6441" t="s">
        <v>449</v>
      </c>
      <c r="D6441" s="10">
        <v>6.6</v>
      </c>
    </row>
    <row r="6442" spans="1:4" x14ac:dyDescent="0.25">
      <c r="A6442" t="s">
        <v>85</v>
      </c>
      <c r="B6442" t="s">
        <v>718</v>
      </c>
      <c r="C6442" t="s">
        <v>676</v>
      </c>
      <c r="D6442" s="10">
        <v>6.6</v>
      </c>
    </row>
    <row r="6443" spans="1:4" x14ac:dyDescent="0.25">
      <c r="A6443" t="s">
        <v>85</v>
      </c>
      <c r="B6443" t="s">
        <v>718</v>
      </c>
      <c r="C6443" t="s">
        <v>8145</v>
      </c>
      <c r="D6443" s="10">
        <v>6.6</v>
      </c>
    </row>
    <row r="6444" spans="1:4" x14ac:dyDescent="0.25">
      <c r="A6444" t="s">
        <v>85</v>
      </c>
      <c r="B6444" t="s">
        <v>718</v>
      </c>
      <c r="C6444" t="s">
        <v>3509</v>
      </c>
      <c r="D6444" s="10">
        <v>6.6</v>
      </c>
    </row>
    <row r="6445" spans="1:4" x14ac:dyDescent="0.25">
      <c r="A6445" t="s">
        <v>137</v>
      </c>
      <c r="B6445" t="s">
        <v>720</v>
      </c>
      <c r="C6445" t="s">
        <v>1165</v>
      </c>
      <c r="D6445" s="10">
        <v>6.6</v>
      </c>
    </row>
    <row r="6446" spans="1:4" x14ac:dyDescent="0.25">
      <c r="A6446" t="s">
        <v>137</v>
      </c>
      <c r="B6446" t="s">
        <v>720</v>
      </c>
      <c r="C6446" t="s">
        <v>428</v>
      </c>
      <c r="D6446" s="10">
        <v>6.6</v>
      </c>
    </row>
    <row r="6447" spans="1:4" x14ac:dyDescent="0.25">
      <c r="A6447" t="s">
        <v>137</v>
      </c>
      <c r="B6447" t="s">
        <v>720</v>
      </c>
      <c r="C6447" t="s">
        <v>2173</v>
      </c>
      <c r="D6447" s="10">
        <v>6.6</v>
      </c>
    </row>
    <row r="6448" spans="1:4" x14ac:dyDescent="0.25">
      <c r="A6448" t="s">
        <v>137</v>
      </c>
      <c r="B6448" t="s">
        <v>720</v>
      </c>
      <c r="C6448" t="s">
        <v>8143</v>
      </c>
      <c r="D6448" s="10">
        <v>6.6</v>
      </c>
    </row>
    <row r="6449" spans="1:4" x14ac:dyDescent="0.25">
      <c r="A6449" t="s">
        <v>137</v>
      </c>
      <c r="B6449" t="s">
        <v>720</v>
      </c>
      <c r="C6449" t="s">
        <v>3509</v>
      </c>
      <c r="D6449" s="10">
        <v>6.6</v>
      </c>
    </row>
    <row r="6450" spans="1:4" x14ac:dyDescent="0.25">
      <c r="A6450" t="s">
        <v>813</v>
      </c>
      <c r="B6450" t="s">
        <v>817</v>
      </c>
      <c r="C6450" t="s">
        <v>676</v>
      </c>
      <c r="D6450" s="10">
        <v>6.6</v>
      </c>
    </row>
    <row r="6451" spans="1:4" x14ac:dyDescent="0.25">
      <c r="A6451" t="s">
        <v>813</v>
      </c>
      <c r="B6451" t="s">
        <v>817</v>
      </c>
      <c r="C6451" t="s">
        <v>1165</v>
      </c>
      <c r="D6451" s="10">
        <v>6.6</v>
      </c>
    </row>
    <row r="6452" spans="1:4" x14ac:dyDescent="0.25">
      <c r="A6452" t="s">
        <v>813</v>
      </c>
      <c r="B6452" t="s">
        <v>817</v>
      </c>
      <c r="C6452" t="s">
        <v>6665</v>
      </c>
      <c r="D6452" s="10">
        <v>6.6</v>
      </c>
    </row>
    <row r="6453" spans="1:4" x14ac:dyDescent="0.25">
      <c r="A6453" t="s">
        <v>901</v>
      </c>
      <c r="B6453" t="s">
        <v>902</v>
      </c>
      <c r="C6453" t="s">
        <v>449</v>
      </c>
      <c r="D6453" s="10">
        <v>6.6</v>
      </c>
    </row>
    <row r="6454" spans="1:4" x14ac:dyDescent="0.25">
      <c r="A6454" t="s">
        <v>901</v>
      </c>
      <c r="B6454" t="s">
        <v>902</v>
      </c>
      <c r="C6454" t="s">
        <v>8143</v>
      </c>
      <c r="D6454" s="10">
        <v>6.6</v>
      </c>
    </row>
    <row r="6455" spans="1:4" x14ac:dyDescent="0.25">
      <c r="A6455" t="s">
        <v>901</v>
      </c>
      <c r="B6455" t="s">
        <v>902</v>
      </c>
      <c r="C6455" t="s">
        <v>3509</v>
      </c>
      <c r="D6455" s="10">
        <v>6.6</v>
      </c>
    </row>
    <row r="6456" spans="1:4" x14ac:dyDescent="0.25">
      <c r="A6456" t="s">
        <v>937</v>
      </c>
      <c r="B6456" t="s">
        <v>938</v>
      </c>
      <c r="C6456" t="s">
        <v>1165</v>
      </c>
      <c r="D6456" s="10">
        <v>6.6</v>
      </c>
    </row>
    <row r="6457" spans="1:4" x14ac:dyDescent="0.25">
      <c r="A6457" t="s">
        <v>937</v>
      </c>
      <c r="B6457" t="s">
        <v>938</v>
      </c>
      <c r="C6457" t="s">
        <v>8143</v>
      </c>
      <c r="D6457" s="10">
        <v>6.6</v>
      </c>
    </row>
    <row r="6458" spans="1:4" x14ac:dyDescent="0.25">
      <c r="A6458" t="s">
        <v>937</v>
      </c>
      <c r="B6458" t="s">
        <v>938</v>
      </c>
      <c r="C6458" t="s">
        <v>4161</v>
      </c>
      <c r="D6458" s="10">
        <v>6.6</v>
      </c>
    </row>
    <row r="6459" spans="1:4" x14ac:dyDescent="0.25">
      <c r="A6459" t="s">
        <v>937</v>
      </c>
      <c r="B6459" t="s">
        <v>938</v>
      </c>
      <c r="C6459" t="s">
        <v>3509</v>
      </c>
      <c r="D6459" s="10">
        <v>6.6</v>
      </c>
    </row>
    <row r="6460" spans="1:4" x14ac:dyDescent="0.25">
      <c r="A6460" t="s">
        <v>1054</v>
      </c>
      <c r="B6460" t="s">
        <v>1055</v>
      </c>
      <c r="C6460" t="s">
        <v>449</v>
      </c>
      <c r="D6460" s="10">
        <v>6.6</v>
      </c>
    </row>
    <row r="6461" spans="1:4" x14ac:dyDescent="0.25">
      <c r="A6461" t="s">
        <v>1054</v>
      </c>
      <c r="B6461" t="s">
        <v>1055</v>
      </c>
      <c r="C6461" t="s">
        <v>1165</v>
      </c>
      <c r="D6461" s="10">
        <v>6.6</v>
      </c>
    </row>
    <row r="6462" spans="1:4" x14ac:dyDescent="0.25">
      <c r="A6462" t="s">
        <v>1054</v>
      </c>
      <c r="B6462" t="s">
        <v>1055</v>
      </c>
      <c r="C6462" t="s">
        <v>3509</v>
      </c>
      <c r="D6462" s="10">
        <v>6.6</v>
      </c>
    </row>
    <row r="6463" spans="1:4" x14ac:dyDescent="0.25">
      <c r="A6463" t="s">
        <v>1054</v>
      </c>
      <c r="B6463" t="s">
        <v>1055</v>
      </c>
      <c r="C6463" t="s">
        <v>8146</v>
      </c>
      <c r="D6463" s="10">
        <v>6.6</v>
      </c>
    </row>
    <row r="6464" spans="1:4" x14ac:dyDescent="0.25">
      <c r="A6464" t="s">
        <v>1061</v>
      </c>
      <c r="B6464" t="s">
        <v>1063</v>
      </c>
      <c r="C6464" t="s">
        <v>3894</v>
      </c>
      <c r="D6464" s="10">
        <v>6.6</v>
      </c>
    </row>
    <row r="6465" spans="1:4" x14ac:dyDescent="0.25">
      <c r="A6465" t="s">
        <v>1061</v>
      </c>
      <c r="B6465" t="s">
        <v>1063</v>
      </c>
      <c r="C6465" t="s">
        <v>676</v>
      </c>
      <c r="D6465" s="10">
        <v>6.6</v>
      </c>
    </row>
    <row r="6466" spans="1:4" x14ac:dyDescent="0.25">
      <c r="A6466" t="s">
        <v>1061</v>
      </c>
      <c r="B6466" t="s">
        <v>1063</v>
      </c>
      <c r="C6466" t="s">
        <v>6133</v>
      </c>
      <c r="D6466" s="10">
        <v>6.6</v>
      </c>
    </row>
    <row r="6467" spans="1:4" x14ac:dyDescent="0.25">
      <c r="A6467" t="s">
        <v>1061</v>
      </c>
      <c r="B6467" t="s">
        <v>1063</v>
      </c>
      <c r="C6467" t="s">
        <v>428</v>
      </c>
      <c r="D6467" s="10">
        <v>6.6</v>
      </c>
    </row>
    <row r="6468" spans="1:4" x14ac:dyDescent="0.25">
      <c r="A6468" t="s">
        <v>1061</v>
      </c>
      <c r="B6468" t="s">
        <v>1063</v>
      </c>
      <c r="C6468" t="s">
        <v>8143</v>
      </c>
      <c r="D6468" s="10">
        <v>6.6</v>
      </c>
    </row>
    <row r="6469" spans="1:4" x14ac:dyDescent="0.25">
      <c r="A6469" t="s">
        <v>1064</v>
      </c>
      <c r="B6469" t="s">
        <v>1066</v>
      </c>
      <c r="C6469" t="s">
        <v>676</v>
      </c>
      <c r="D6469" s="10">
        <v>6.6</v>
      </c>
    </row>
    <row r="6470" spans="1:4" x14ac:dyDescent="0.25">
      <c r="A6470" t="s">
        <v>1064</v>
      </c>
      <c r="B6470" t="s">
        <v>1066</v>
      </c>
      <c r="C6470" t="s">
        <v>8145</v>
      </c>
      <c r="D6470" s="10">
        <v>6.6</v>
      </c>
    </row>
    <row r="6471" spans="1:4" x14ac:dyDescent="0.25">
      <c r="A6471" t="s">
        <v>1064</v>
      </c>
      <c r="B6471" t="s">
        <v>1066</v>
      </c>
      <c r="C6471" t="s">
        <v>1165</v>
      </c>
      <c r="D6471" s="10">
        <v>6.6</v>
      </c>
    </row>
    <row r="6472" spans="1:4" x14ac:dyDescent="0.25">
      <c r="A6472" t="s">
        <v>1064</v>
      </c>
      <c r="B6472" t="s">
        <v>1066</v>
      </c>
      <c r="C6472" t="s">
        <v>6665</v>
      </c>
      <c r="D6472" s="10">
        <v>6.6</v>
      </c>
    </row>
    <row r="6473" spans="1:4" x14ac:dyDescent="0.25">
      <c r="A6473" t="s">
        <v>1075</v>
      </c>
      <c r="B6473" t="s">
        <v>1076</v>
      </c>
      <c r="C6473" t="s">
        <v>449</v>
      </c>
      <c r="D6473" s="10">
        <v>6.6</v>
      </c>
    </row>
    <row r="6474" spans="1:4" x14ac:dyDescent="0.25">
      <c r="A6474" t="s">
        <v>1075</v>
      </c>
      <c r="B6474" t="s">
        <v>1076</v>
      </c>
      <c r="C6474" t="s">
        <v>8145</v>
      </c>
      <c r="D6474" s="10">
        <v>6.6</v>
      </c>
    </row>
    <row r="6475" spans="1:4" x14ac:dyDescent="0.25">
      <c r="A6475" t="s">
        <v>1075</v>
      </c>
      <c r="B6475" t="s">
        <v>1076</v>
      </c>
      <c r="C6475" t="s">
        <v>1165</v>
      </c>
      <c r="D6475" s="10">
        <v>6.6</v>
      </c>
    </row>
    <row r="6476" spans="1:4" x14ac:dyDescent="0.25">
      <c r="A6476" t="s">
        <v>1075</v>
      </c>
      <c r="B6476" t="s">
        <v>1076</v>
      </c>
      <c r="C6476" t="s">
        <v>8143</v>
      </c>
      <c r="D6476" s="10">
        <v>6.6</v>
      </c>
    </row>
    <row r="6477" spans="1:4" x14ac:dyDescent="0.25">
      <c r="A6477" t="s">
        <v>1075</v>
      </c>
      <c r="B6477" t="s">
        <v>1076</v>
      </c>
      <c r="C6477" t="s">
        <v>3509</v>
      </c>
      <c r="D6477" s="10">
        <v>6.6</v>
      </c>
    </row>
    <row r="6478" spans="1:4" x14ac:dyDescent="0.25">
      <c r="A6478" t="s">
        <v>1077</v>
      </c>
      <c r="B6478" t="s">
        <v>1079</v>
      </c>
      <c r="C6478" t="s">
        <v>449</v>
      </c>
      <c r="D6478" s="10">
        <v>6.6</v>
      </c>
    </row>
    <row r="6479" spans="1:4" x14ac:dyDescent="0.25">
      <c r="A6479" t="s">
        <v>1077</v>
      </c>
      <c r="B6479" t="s">
        <v>1079</v>
      </c>
      <c r="C6479" t="s">
        <v>317</v>
      </c>
      <c r="D6479" s="10">
        <v>6.6</v>
      </c>
    </row>
    <row r="6480" spans="1:4" x14ac:dyDescent="0.25">
      <c r="A6480" t="s">
        <v>1077</v>
      </c>
      <c r="B6480" t="s">
        <v>1079</v>
      </c>
      <c r="C6480" t="s">
        <v>3894</v>
      </c>
      <c r="D6480" s="10">
        <v>6.6</v>
      </c>
    </row>
    <row r="6481" spans="1:4" x14ac:dyDescent="0.25">
      <c r="A6481" t="s">
        <v>1077</v>
      </c>
      <c r="B6481" t="s">
        <v>1079</v>
      </c>
      <c r="C6481" t="s">
        <v>6133</v>
      </c>
      <c r="D6481" s="10">
        <v>6.6</v>
      </c>
    </row>
    <row r="6482" spans="1:4" x14ac:dyDescent="0.25">
      <c r="A6482" t="s">
        <v>1077</v>
      </c>
      <c r="B6482" t="s">
        <v>1079</v>
      </c>
      <c r="C6482" t="s">
        <v>4161</v>
      </c>
      <c r="D6482" s="10">
        <v>6.6</v>
      </c>
    </row>
    <row r="6483" spans="1:4" x14ac:dyDescent="0.25">
      <c r="A6483" t="s">
        <v>590</v>
      </c>
      <c r="B6483" t="s">
        <v>1106</v>
      </c>
      <c r="C6483" t="s">
        <v>449</v>
      </c>
      <c r="D6483" s="10">
        <v>6.6</v>
      </c>
    </row>
    <row r="6484" spans="1:4" x14ac:dyDescent="0.25">
      <c r="A6484" t="s">
        <v>590</v>
      </c>
      <c r="B6484" t="s">
        <v>1106</v>
      </c>
      <c r="C6484" t="s">
        <v>676</v>
      </c>
      <c r="D6484" s="10">
        <v>6.6</v>
      </c>
    </row>
    <row r="6485" spans="1:4" x14ac:dyDescent="0.25">
      <c r="A6485" t="s">
        <v>590</v>
      </c>
      <c r="B6485" t="s">
        <v>1106</v>
      </c>
      <c r="C6485" t="s">
        <v>8144</v>
      </c>
      <c r="D6485" s="10">
        <v>6.6</v>
      </c>
    </row>
    <row r="6486" spans="1:4" x14ac:dyDescent="0.25">
      <c r="A6486" t="s">
        <v>280</v>
      </c>
      <c r="B6486" t="s">
        <v>1135</v>
      </c>
      <c r="C6486" t="s">
        <v>8145</v>
      </c>
      <c r="D6486" s="10">
        <v>6.6</v>
      </c>
    </row>
    <row r="6487" spans="1:4" x14ac:dyDescent="0.25">
      <c r="A6487" t="s">
        <v>280</v>
      </c>
      <c r="B6487" t="s">
        <v>1135</v>
      </c>
      <c r="C6487" t="s">
        <v>3509</v>
      </c>
      <c r="D6487" s="10">
        <v>6.6</v>
      </c>
    </row>
    <row r="6488" spans="1:4" x14ac:dyDescent="0.25">
      <c r="A6488" t="s">
        <v>872</v>
      </c>
      <c r="B6488" t="s">
        <v>1261</v>
      </c>
      <c r="C6488" t="s">
        <v>676</v>
      </c>
      <c r="D6488" s="10">
        <v>6.6</v>
      </c>
    </row>
    <row r="6489" spans="1:4" x14ac:dyDescent="0.25">
      <c r="A6489" t="s">
        <v>872</v>
      </c>
      <c r="B6489" t="s">
        <v>1261</v>
      </c>
      <c r="C6489" t="s">
        <v>1165</v>
      </c>
      <c r="D6489" s="10">
        <v>6.6</v>
      </c>
    </row>
    <row r="6490" spans="1:4" x14ac:dyDescent="0.25">
      <c r="A6490" t="s">
        <v>1279</v>
      </c>
      <c r="B6490" t="s">
        <v>1280</v>
      </c>
      <c r="C6490" t="s">
        <v>676</v>
      </c>
      <c r="D6490" s="10">
        <v>6.6</v>
      </c>
    </row>
    <row r="6491" spans="1:4" x14ac:dyDescent="0.25">
      <c r="A6491" t="s">
        <v>1279</v>
      </c>
      <c r="B6491" t="s">
        <v>1280</v>
      </c>
      <c r="C6491" t="s">
        <v>8145</v>
      </c>
      <c r="D6491" s="10">
        <v>6.6</v>
      </c>
    </row>
    <row r="6492" spans="1:4" x14ac:dyDescent="0.25">
      <c r="A6492" t="s">
        <v>1279</v>
      </c>
      <c r="B6492" t="s">
        <v>1280</v>
      </c>
      <c r="C6492" t="s">
        <v>1165</v>
      </c>
      <c r="D6492" s="10">
        <v>6.6</v>
      </c>
    </row>
    <row r="6493" spans="1:4" x14ac:dyDescent="0.25">
      <c r="A6493" t="s">
        <v>1279</v>
      </c>
      <c r="B6493" t="s">
        <v>1280</v>
      </c>
      <c r="C6493" t="s">
        <v>6665</v>
      </c>
      <c r="D6493" s="10">
        <v>6.6</v>
      </c>
    </row>
    <row r="6494" spans="1:4" x14ac:dyDescent="0.25">
      <c r="A6494" t="s">
        <v>1247</v>
      </c>
      <c r="B6494" t="s">
        <v>1318</v>
      </c>
      <c r="C6494" t="s">
        <v>317</v>
      </c>
      <c r="D6494" s="10">
        <v>6.6</v>
      </c>
    </row>
    <row r="6495" spans="1:4" x14ac:dyDescent="0.25">
      <c r="A6495" t="s">
        <v>1247</v>
      </c>
      <c r="B6495" t="s">
        <v>1318</v>
      </c>
      <c r="C6495" t="s">
        <v>4512</v>
      </c>
      <c r="D6495" s="10">
        <v>6.6</v>
      </c>
    </row>
    <row r="6496" spans="1:4" x14ac:dyDescent="0.25">
      <c r="A6496" t="s">
        <v>1247</v>
      </c>
      <c r="B6496" t="s">
        <v>1318</v>
      </c>
      <c r="C6496" t="s">
        <v>8145</v>
      </c>
      <c r="D6496" s="10">
        <v>6.6</v>
      </c>
    </row>
    <row r="6497" spans="1:4" x14ac:dyDescent="0.25">
      <c r="A6497" t="s">
        <v>1247</v>
      </c>
      <c r="B6497" t="s">
        <v>1318</v>
      </c>
      <c r="C6497" t="s">
        <v>1165</v>
      </c>
      <c r="D6497" s="10">
        <v>6.6</v>
      </c>
    </row>
    <row r="6498" spans="1:4" x14ac:dyDescent="0.25">
      <c r="A6498" t="s">
        <v>1247</v>
      </c>
      <c r="B6498" t="s">
        <v>1318</v>
      </c>
      <c r="C6498" t="s">
        <v>5087</v>
      </c>
      <c r="D6498" s="10">
        <v>6.6</v>
      </c>
    </row>
    <row r="6499" spans="1:4" x14ac:dyDescent="0.25">
      <c r="A6499" t="s">
        <v>211</v>
      </c>
      <c r="B6499" t="s">
        <v>1325</v>
      </c>
      <c r="C6499" t="s">
        <v>449</v>
      </c>
      <c r="D6499" s="10">
        <v>6.6</v>
      </c>
    </row>
    <row r="6500" spans="1:4" x14ac:dyDescent="0.25">
      <c r="A6500" t="s">
        <v>211</v>
      </c>
      <c r="B6500" t="s">
        <v>1325</v>
      </c>
      <c r="C6500" t="s">
        <v>8146</v>
      </c>
      <c r="D6500" s="10">
        <v>6.6</v>
      </c>
    </row>
    <row r="6501" spans="1:4" x14ac:dyDescent="0.25">
      <c r="A6501" t="s">
        <v>265</v>
      </c>
      <c r="B6501" t="s">
        <v>1363</v>
      </c>
      <c r="C6501" t="s">
        <v>317</v>
      </c>
      <c r="D6501" s="10">
        <v>6.6</v>
      </c>
    </row>
    <row r="6502" spans="1:4" x14ac:dyDescent="0.25">
      <c r="A6502" t="s">
        <v>265</v>
      </c>
      <c r="B6502" t="s">
        <v>1363</v>
      </c>
      <c r="C6502" t="s">
        <v>3894</v>
      </c>
      <c r="D6502" s="10">
        <v>6.6</v>
      </c>
    </row>
    <row r="6503" spans="1:4" x14ac:dyDescent="0.25">
      <c r="A6503" t="s">
        <v>265</v>
      </c>
      <c r="B6503" t="s">
        <v>1363</v>
      </c>
      <c r="C6503" t="s">
        <v>676</v>
      </c>
      <c r="D6503" s="10">
        <v>6.6</v>
      </c>
    </row>
    <row r="6504" spans="1:4" x14ac:dyDescent="0.25">
      <c r="A6504" t="s">
        <v>265</v>
      </c>
      <c r="B6504" t="s">
        <v>1363</v>
      </c>
      <c r="C6504" t="s">
        <v>6133</v>
      </c>
      <c r="D6504" s="10">
        <v>6.6</v>
      </c>
    </row>
    <row r="6505" spans="1:4" x14ac:dyDescent="0.25">
      <c r="A6505" t="s">
        <v>518</v>
      </c>
      <c r="B6505" t="s">
        <v>1388</v>
      </c>
      <c r="C6505" t="s">
        <v>1165</v>
      </c>
      <c r="D6505" s="10">
        <v>6.6</v>
      </c>
    </row>
    <row r="6506" spans="1:4" x14ac:dyDescent="0.25">
      <c r="A6506" t="s">
        <v>518</v>
      </c>
      <c r="B6506" t="s">
        <v>1388</v>
      </c>
      <c r="C6506" t="s">
        <v>3509</v>
      </c>
      <c r="D6506" s="10">
        <v>6.6</v>
      </c>
    </row>
    <row r="6507" spans="1:4" x14ac:dyDescent="0.25">
      <c r="A6507" t="s">
        <v>1417</v>
      </c>
      <c r="B6507" t="s">
        <v>1419</v>
      </c>
      <c r="C6507" t="s">
        <v>4512</v>
      </c>
      <c r="D6507" s="10">
        <v>6.6</v>
      </c>
    </row>
    <row r="6508" spans="1:4" x14ac:dyDescent="0.25">
      <c r="A6508" t="s">
        <v>1417</v>
      </c>
      <c r="B6508" t="s">
        <v>1419</v>
      </c>
      <c r="C6508" t="s">
        <v>676</v>
      </c>
      <c r="D6508" s="10">
        <v>6.6</v>
      </c>
    </row>
    <row r="6509" spans="1:4" x14ac:dyDescent="0.25">
      <c r="A6509" t="s">
        <v>1417</v>
      </c>
      <c r="B6509" t="s">
        <v>1419</v>
      </c>
      <c r="C6509" t="s">
        <v>1165</v>
      </c>
      <c r="D6509" s="10">
        <v>6.6</v>
      </c>
    </row>
    <row r="6510" spans="1:4" x14ac:dyDescent="0.25">
      <c r="A6510" t="s">
        <v>101</v>
      </c>
      <c r="B6510" t="s">
        <v>1457</v>
      </c>
      <c r="C6510" t="s">
        <v>8145</v>
      </c>
      <c r="D6510" s="10">
        <v>6.6</v>
      </c>
    </row>
    <row r="6511" spans="1:4" x14ac:dyDescent="0.25">
      <c r="A6511" t="s">
        <v>101</v>
      </c>
      <c r="B6511" t="s">
        <v>1457</v>
      </c>
      <c r="C6511" t="s">
        <v>1165</v>
      </c>
      <c r="D6511" s="10">
        <v>6.6</v>
      </c>
    </row>
    <row r="6512" spans="1:4" x14ac:dyDescent="0.25">
      <c r="A6512" t="s">
        <v>101</v>
      </c>
      <c r="B6512" t="s">
        <v>1457</v>
      </c>
      <c r="C6512" t="s">
        <v>8143</v>
      </c>
      <c r="D6512" s="10">
        <v>6.6</v>
      </c>
    </row>
    <row r="6513" spans="1:4" x14ac:dyDescent="0.25">
      <c r="A6513" t="s">
        <v>101</v>
      </c>
      <c r="B6513" t="s">
        <v>1457</v>
      </c>
      <c r="C6513" t="s">
        <v>3509</v>
      </c>
      <c r="D6513" s="10">
        <v>6.6</v>
      </c>
    </row>
    <row r="6514" spans="1:4" x14ac:dyDescent="0.25">
      <c r="A6514" t="s">
        <v>1483</v>
      </c>
      <c r="B6514" t="s">
        <v>1485</v>
      </c>
      <c r="C6514" t="s">
        <v>449</v>
      </c>
      <c r="D6514" s="10">
        <v>6.6</v>
      </c>
    </row>
    <row r="6515" spans="1:4" x14ac:dyDescent="0.25">
      <c r="A6515" t="s">
        <v>1483</v>
      </c>
      <c r="B6515" t="s">
        <v>1485</v>
      </c>
      <c r="C6515" t="s">
        <v>317</v>
      </c>
      <c r="D6515" s="10">
        <v>6.6</v>
      </c>
    </row>
    <row r="6516" spans="1:4" x14ac:dyDescent="0.25">
      <c r="A6516" t="s">
        <v>1483</v>
      </c>
      <c r="B6516" t="s">
        <v>1485</v>
      </c>
      <c r="C6516" t="s">
        <v>1165</v>
      </c>
      <c r="D6516" s="10">
        <v>6.6</v>
      </c>
    </row>
    <row r="6517" spans="1:4" x14ac:dyDescent="0.25">
      <c r="A6517" t="s">
        <v>1483</v>
      </c>
      <c r="B6517" t="s">
        <v>1485</v>
      </c>
      <c r="C6517" t="s">
        <v>7682</v>
      </c>
      <c r="D6517" s="10">
        <v>6.6</v>
      </c>
    </row>
    <row r="6518" spans="1:4" x14ac:dyDescent="0.25">
      <c r="A6518" t="s">
        <v>1483</v>
      </c>
      <c r="B6518" t="s">
        <v>1485</v>
      </c>
      <c r="C6518" t="s">
        <v>6665</v>
      </c>
      <c r="D6518" s="10">
        <v>6.6</v>
      </c>
    </row>
    <row r="6519" spans="1:4" x14ac:dyDescent="0.25">
      <c r="A6519" t="s">
        <v>1483</v>
      </c>
      <c r="B6519" t="s">
        <v>1485</v>
      </c>
      <c r="C6519" t="s">
        <v>8146</v>
      </c>
      <c r="D6519" s="10">
        <v>6.6</v>
      </c>
    </row>
    <row r="6520" spans="1:4" x14ac:dyDescent="0.25">
      <c r="A6520" t="s">
        <v>1559</v>
      </c>
      <c r="B6520" t="s">
        <v>1561</v>
      </c>
      <c r="C6520" t="s">
        <v>317</v>
      </c>
      <c r="D6520" s="10">
        <v>6.6</v>
      </c>
    </row>
    <row r="6521" spans="1:4" x14ac:dyDescent="0.25">
      <c r="A6521" t="s">
        <v>1559</v>
      </c>
      <c r="B6521" t="s">
        <v>1561</v>
      </c>
      <c r="C6521" t="s">
        <v>3894</v>
      </c>
      <c r="D6521" s="10">
        <v>6.6</v>
      </c>
    </row>
    <row r="6522" spans="1:4" x14ac:dyDescent="0.25">
      <c r="A6522" t="s">
        <v>1559</v>
      </c>
      <c r="B6522" t="s">
        <v>1561</v>
      </c>
      <c r="C6522" t="s">
        <v>1165</v>
      </c>
      <c r="D6522" s="10">
        <v>6.6</v>
      </c>
    </row>
    <row r="6523" spans="1:4" x14ac:dyDescent="0.25">
      <c r="A6523" t="s">
        <v>1559</v>
      </c>
      <c r="B6523" t="s">
        <v>1561</v>
      </c>
      <c r="C6523" t="s">
        <v>6133</v>
      </c>
      <c r="D6523" s="10">
        <v>6.6</v>
      </c>
    </row>
    <row r="6524" spans="1:4" x14ac:dyDescent="0.25">
      <c r="A6524" t="s">
        <v>1559</v>
      </c>
      <c r="B6524" t="s">
        <v>1561</v>
      </c>
      <c r="C6524" t="s">
        <v>7682</v>
      </c>
      <c r="D6524" s="10">
        <v>6.6</v>
      </c>
    </row>
    <row r="6525" spans="1:4" x14ac:dyDescent="0.25">
      <c r="A6525" t="s">
        <v>1559</v>
      </c>
      <c r="B6525" t="s">
        <v>1561</v>
      </c>
      <c r="C6525" t="s">
        <v>5888</v>
      </c>
      <c r="D6525" s="10">
        <v>6.6</v>
      </c>
    </row>
    <row r="6526" spans="1:4" x14ac:dyDescent="0.25">
      <c r="A6526" t="s">
        <v>1559</v>
      </c>
      <c r="B6526" t="s">
        <v>1561</v>
      </c>
      <c r="C6526" t="s">
        <v>6665</v>
      </c>
      <c r="D6526" s="10">
        <v>6.6</v>
      </c>
    </row>
    <row r="6527" spans="1:4" x14ac:dyDescent="0.25">
      <c r="A6527" t="s">
        <v>1070</v>
      </c>
      <c r="B6527" t="s">
        <v>1565</v>
      </c>
      <c r="C6527" t="s">
        <v>676</v>
      </c>
      <c r="D6527" s="10">
        <v>6.6</v>
      </c>
    </row>
    <row r="6528" spans="1:4" x14ac:dyDescent="0.25">
      <c r="A6528" t="s">
        <v>1070</v>
      </c>
      <c r="B6528" t="s">
        <v>1565</v>
      </c>
      <c r="C6528" t="s">
        <v>6665</v>
      </c>
      <c r="D6528" s="10">
        <v>6.6</v>
      </c>
    </row>
    <row r="6529" spans="1:4" x14ac:dyDescent="0.25">
      <c r="A6529" t="s">
        <v>1588</v>
      </c>
      <c r="B6529" t="s">
        <v>1590</v>
      </c>
      <c r="C6529" t="s">
        <v>449</v>
      </c>
      <c r="D6529" s="10">
        <v>6.6</v>
      </c>
    </row>
    <row r="6530" spans="1:4" x14ac:dyDescent="0.25">
      <c r="A6530" t="s">
        <v>1588</v>
      </c>
      <c r="B6530" t="s">
        <v>1590</v>
      </c>
      <c r="C6530" t="s">
        <v>317</v>
      </c>
      <c r="D6530" s="10">
        <v>6.6</v>
      </c>
    </row>
    <row r="6531" spans="1:4" x14ac:dyDescent="0.25">
      <c r="A6531" t="s">
        <v>1588</v>
      </c>
      <c r="B6531" t="s">
        <v>1590</v>
      </c>
      <c r="C6531" t="s">
        <v>676</v>
      </c>
      <c r="D6531" s="10">
        <v>6.6</v>
      </c>
    </row>
    <row r="6532" spans="1:4" x14ac:dyDescent="0.25">
      <c r="A6532" t="s">
        <v>1588</v>
      </c>
      <c r="B6532" t="s">
        <v>1590</v>
      </c>
      <c r="C6532" t="s">
        <v>5087</v>
      </c>
      <c r="D6532" s="10">
        <v>6.6</v>
      </c>
    </row>
    <row r="6533" spans="1:4" x14ac:dyDescent="0.25">
      <c r="A6533" t="s">
        <v>315</v>
      </c>
      <c r="B6533" t="s">
        <v>1593</v>
      </c>
      <c r="C6533" t="s">
        <v>449</v>
      </c>
      <c r="D6533" s="10">
        <v>6.6</v>
      </c>
    </row>
    <row r="6534" spans="1:4" x14ac:dyDescent="0.25">
      <c r="A6534" t="s">
        <v>315</v>
      </c>
      <c r="B6534" t="s">
        <v>1593</v>
      </c>
      <c r="C6534" t="s">
        <v>317</v>
      </c>
      <c r="D6534" s="10">
        <v>6.6</v>
      </c>
    </row>
    <row r="6535" spans="1:4" x14ac:dyDescent="0.25">
      <c r="A6535" t="s">
        <v>315</v>
      </c>
      <c r="B6535" t="s">
        <v>1593</v>
      </c>
      <c r="C6535" t="s">
        <v>428</v>
      </c>
      <c r="D6535" s="10">
        <v>6.6</v>
      </c>
    </row>
    <row r="6536" spans="1:4" x14ac:dyDescent="0.25">
      <c r="A6536" t="s">
        <v>1721</v>
      </c>
      <c r="B6536" t="s">
        <v>1722</v>
      </c>
      <c r="C6536" t="s">
        <v>449</v>
      </c>
      <c r="D6536" s="10">
        <v>6.6</v>
      </c>
    </row>
    <row r="6537" spans="1:4" x14ac:dyDescent="0.25">
      <c r="A6537" t="s">
        <v>1721</v>
      </c>
      <c r="B6537" t="s">
        <v>1722</v>
      </c>
      <c r="C6537" t="s">
        <v>676</v>
      </c>
      <c r="D6537" s="10">
        <v>6.6</v>
      </c>
    </row>
    <row r="6538" spans="1:4" x14ac:dyDescent="0.25">
      <c r="A6538" t="s">
        <v>1721</v>
      </c>
      <c r="B6538" t="s">
        <v>1722</v>
      </c>
      <c r="C6538" t="s">
        <v>8145</v>
      </c>
      <c r="D6538" s="10">
        <v>6.6</v>
      </c>
    </row>
    <row r="6539" spans="1:4" x14ac:dyDescent="0.25">
      <c r="A6539" t="s">
        <v>235</v>
      </c>
      <c r="B6539" t="s">
        <v>1746</v>
      </c>
      <c r="C6539" t="s">
        <v>449</v>
      </c>
      <c r="D6539" s="10">
        <v>6.6</v>
      </c>
    </row>
    <row r="6540" spans="1:4" x14ac:dyDescent="0.25">
      <c r="A6540" t="s">
        <v>235</v>
      </c>
      <c r="B6540" t="s">
        <v>1746</v>
      </c>
      <c r="C6540" t="s">
        <v>1165</v>
      </c>
      <c r="D6540" s="10">
        <v>6.6</v>
      </c>
    </row>
    <row r="6541" spans="1:4" x14ac:dyDescent="0.25">
      <c r="A6541" t="s">
        <v>235</v>
      </c>
      <c r="B6541" t="s">
        <v>1746</v>
      </c>
      <c r="C6541" t="s">
        <v>3509</v>
      </c>
      <c r="D6541" s="10">
        <v>6.6</v>
      </c>
    </row>
    <row r="6542" spans="1:4" x14ac:dyDescent="0.25">
      <c r="A6542" t="s">
        <v>1755</v>
      </c>
      <c r="B6542" t="s">
        <v>1756</v>
      </c>
      <c r="C6542" t="s">
        <v>317</v>
      </c>
      <c r="D6542" s="10">
        <v>6.6</v>
      </c>
    </row>
    <row r="6543" spans="1:4" x14ac:dyDescent="0.25">
      <c r="A6543" t="s">
        <v>1755</v>
      </c>
      <c r="B6543" t="s">
        <v>1756</v>
      </c>
      <c r="C6543" t="s">
        <v>3894</v>
      </c>
      <c r="D6543" s="10">
        <v>6.6</v>
      </c>
    </row>
    <row r="6544" spans="1:4" x14ac:dyDescent="0.25">
      <c r="A6544" t="s">
        <v>1755</v>
      </c>
      <c r="B6544" t="s">
        <v>1756</v>
      </c>
      <c r="C6544" t="s">
        <v>676</v>
      </c>
      <c r="D6544" s="10">
        <v>6.6</v>
      </c>
    </row>
    <row r="6545" spans="1:4" x14ac:dyDescent="0.25">
      <c r="A6545" t="s">
        <v>1755</v>
      </c>
      <c r="B6545" t="s">
        <v>1756</v>
      </c>
      <c r="C6545" t="s">
        <v>6133</v>
      </c>
      <c r="D6545" s="10">
        <v>6.6</v>
      </c>
    </row>
    <row r="6546" spans="1:4" x14ac:dyDescent="0.25">
      <c r="A6546" t="s">
        <v>1777</v>
      </c>
      <c r="B6546" t="s">
        <v>1779</v>
      </c>
      <c r="C6546" t="s">
        <v>317</v>
      </c>
      <c r="D6546" s="10">
        <v>6.6</v>
      </c>
    </row>
    <row r="6547" spans="1:4" x14ac:dyDescent="0.25">
      <c r="A6547" t="s">
        <v>1777</v>
      </c>
      <c r="B6547" t="s">
        <v>1779</v>
      </c>
      <c r="C6547" t="s">
        <v>2173</v>
      </c>
      <c r="D6547" s="10">
        <v>6.6</v>
      </c>
    </row>
    <row r="6548" spans="1:4" x14ac:dyDescent="0.25">
      <c r="A6548" t="s">
        <v>1777</v>
      </c>
      <c r="B6548" t="s">
        <v>1779</v>
      </c>
      <c r="C6548" t="s">
        <v>8143</v>
      </c>
      <c r="D6548" s="10">
        <v>6.6</v>
      </c>
    </row>
    <row r="6549" spans="1:4" x14ac:dyDescent="0.25">
      <c r="A6549" t="s">
        <v>1802</v>
      </c>
      <c r="B6549" t="s">
        <v>1803</v>
      </c>
      <c r="C6549" t="s">
        <v>317</v>
      </c>
      <c r="D6549" s="10">
        <v>6.6</v>
      </c>
    </row>
    <row r="6550" spans="1:4" x14ac:dyDescent="0.25">
      <c r="A6550" t="s">
        <v>1802</v>
      </c>
      <c r="B6550" t="s">
        <v>1803</v>
      </c>
      <c r="C6550" t="s">
        <v>1165</v>
      </c>
      <c r="D6550" s="10">
        <v>6.6</v>
      </c>
    </row>
    <row r="6551" spans="1:4" x14ac:dyDescent="0.25">
      <c r="A6551" t="s">
        <v>1802</v>
      </c>
      <c r="B6551" t="s">
        <v>1803</v>
      </c>
      <c r="C6551" t="s">
        <v>3509</v>
      </c>
      <c r="D6551" s="10">
        <v>6.6</v>
      </c>
    </row>
    <row r="6552" spans="1:4" x14ac:dyDescent="0.25">
      <c r="A6552" t="s">
        <v>1747</v>
      </c>
      <c r="B6552" t="s">
        <v>1834</v>
      </c>
      <c r="C6552" t="s">
        <v>449</v>
      </c>
      <c r="D6552" s="10">
        <v>6.6</v>
      </c>
    </row>
    <row r="6553" spans="1:4" x14ac:dyDescent="0.25">
      <c r="A6553" t="s">
        <v>1747</v>
      </c>
      <c r="B6553" t="s">
        <v>1834</v>
      </c>
      <c r="C6553" t="s">
        <v>8145</v>
      </c>
      <c r="D6553" s="10">
        <v>6.6</v>
      </c>
    </row>
    <row r="6554" spans="1:4" x14ac:dyDescent="0.25">
      <c r="A6554" t="s">
        <v>1747</v>
      </c>
      <c r="B6554" t="s">
        <v>1834</v>
      </c>
      <c r="C6554" t="s">
        <v>1165</v>
      </c>
      <c r="D6554" s="10">
        <v>6.6</v>
      </c>
    </row>
    <row r="6555" spans="1:4" x14ac:dyDescent="0.25">
      <c r="A6555" t="s">
        <v>1747</v>
      </c>
      <c r="B6555" t="s">
        <v>1834</v>
      </c>
      <c r="C6555" t="s">
        <v>3509</v>
      </c>
      <c r="D6555" s="10">
        <v>6.6</v>
      </c>
    </row>
    <row r="6556" spans="1:4" x14ac:dyDescent="0.25">
      <c r="A6556" t="s">
        <v>313</v>
      </c>
      <c r="B6556" t="s">
        <v>1877</v>
      </c>
      <c r="C6556" t="s">
        <v>1165</v>
      </c>
      <c r="D6556" s="10">
        <v>6.6</v>
      </c>
    </row>
    <row r="6557" spans="1:4" x14ac:dyDescent="0.25">
      <c r="A6557" t="s">
        <v>313</v>
      </c>
      <c r="B6557" t="s">
        <v>1877</v>
      </c>
      <c r="C6557" t="s">
        <v>6665</v>
      </c>
      <c r="D6557" s="10">
        <v>6.6</v>
      </c>
    </row>
    <row r="6558" spans="1:4" x14ac:dyDescent="0.25">
      <c r="A6558" t="s">
        <v>338</v>
      </c>
      <c r="B6558" t="s">
        <v>1931</v>
      </c>
      <c r="C6558" t="s">
        <v>449</v>
      </c>
      <c r="D6558" s="10">
        <v>6.6</v>
      </c>
    </row>
    <row r="6559" spans="1:4" x14ac:dyDescent="0.25">
      <c r="A6559" t="s">
        <v>338</v>
      </c>
      <c r="B6559" t="s">
        <v>1931</v>
      </c>
      <c r="C6559" t="s">
        <v>1165</v>
      </c>
      <c r="D6559" s="10">
        <v>6.6</v>
      </c>
    </row>
    <row r="6560" spans="1:4" x14ac:dyDescent="0.25">
      <c r="A6560" t="s">
        <v>338</v>
      </c>
      <c r="B6560" t="s">
        <v>1931</v>
      </c>
      <c r="C6560" t="s">
        <v>8143</v>
      </c>
      <c r="D6560" s="10">
        <v>6.6</v>
      </c>
    </row>
    <row r="6561" spans="1:4" x14ac:dyDescent="0.25">
      <c r="A6561" t="s">
        <v>338</v>
      </c>
      <c r="B6561" t="s">
        <v>1931</v>
      </c>
      <c r="C6561" t="s">
        <v>3509</v>
      </c>
      <c r="D6561" s="10">
        <v>6.6</v>
      </c>
    </row>
    <row r="6562" spans="1:4" x14ac:dyDescent="0.25">
      <c r="A6562" t="s">
        <v>338</v>
      </c>
      <c r="B6562" t="s">
        <v>1931</v>
      </c>
      <c r="C6562" t="s">
        <v>8146</v>
      </c>
      <c r="D6562" s="10">
        <v>6.6</v>
      </c>
    </row>
    <row r="6563" spans="1:4" x14ac:dyDescent="0.25">
      <c r="A6563" t="s">
        <v>1998</v>
      </c>
      <c r="B6563" t="s">
        <v>1999</v>
      </c>
      <c r="C6563" t="s">
        <v>449</v>
      </c>
      <c r="D6563" s="10">
        <v>6.6</v>
      </c>
    </row>
    <row r="6564" spans="1:4" x14ac:dyDescent="0.25">
      <c r="A6564" t="s">
        <v>1998</v>
      </c>
      <c r="B6564" t="s">
        <v>1999</v>
      </c>
      <c r="C6564" t="s">
        <v>317</v>
      </c>
      <c r="D6564" s="10">
        <v>6.6</v>
      </c>
    </row>
    <row r="6565" spans="1:4" x14ac:dyDescent="0.25">
      <c r="A6565" t="s">
        <v>1998</v>
      </c>
      <c r="B6565" t="s">
        <v>1999</v>
      </c>
      <c r="C6565" t="s">
        <v>4161</v>
      </c>
      <c r="D6565" s="10">
        <v>6.6</v>
      </c>
    </row>
    <row r="6566" spans="1:4" x14ac:dyDescent="0.25">
      <c r="A6566" t="s">
        <v>352</v>
      </c>
      <c r="B6566" t="s">
        <v>2004</v>
      </c>
      <c r="C6566" t="s">
        <v>449</v>
      </c>
      <c r="D6566" s="10">
        <v>6.6</v>
      </c>
    </row>
    <row r="6567" spans="1:4" x14ac:dyDescent="0.25">
      <c r="A6567" t="s">
        <v>352</v>
      </c>
      <c r="B6567" t="s">
        <v>2004</v>
      </c>
      <c r="C6567" t="s">
        <v>8145</v>
      </c>
      <c r="D6567" s="10">
        <v>6.6</v>
      </c>
    </row>
    <row r="6568" spans="1:4" x14ac:dyDescent="0.25">
      <c r="A6568" t="s">
        <v>352</v>
      </c>
      <c r="B6568" t="s">
        <v>2004</v>
      </c>
      <c r="C6568" t="s">
        <v>1165</v>
      </c>
      <c r="D6568" s="10">
        <v>6.6</v>
      </c>
    </row>
    <row r="6569" spans="1:4" x14ac:dyDescent="0.25">
      <c r="A6569" t="s">
        <v>352</v>
      </c>
      <c r="B6569" t="s">
        <v>2004</v>
      </c>
      <c r="C6569" t="s">
        <v>3509</v>
      </c>
      <c r="D6569" s="10">
        <v>6.6</v>
      </c>
    </row>
    <row r="6570" spans="1:4" x14ac:dyDescent="0.25">
      <c r="A6570" t="s">
        <v>604</v>
      </c>
      <c r="B6570" t="s">
        <v>2069</v>
      </c>
      <c r="C6570" t="s">
        <v>449</v>
      </c>
      <c r="D6570" s="10">
        <v>6.6</v>
      </c>
    </row>
    <row r="6571" spans="1:4" x14ac:dyDescent="0.25">
      <c r="A6571" t="s">
        <v>604</v>
      </c>
      <c r="B6571" t="s">
        <v>2069</v>
      </c>
      <c r="C6571" t="s">
        <v>8145</v>
      </c>
      <c r="D6571" s="10">
        <v>6.6</v>
      </c>
    </row>
    <row r="6572" spans="1:4" x14ac:dyDescent="0.25">
      <c r="A6572" t="s">
        <v>604</v>
      </c>
      <c r="B6572" t="s">
        <v>2069</v>
      </c>
      <c r="C6572" t="s">
        <v>3509</v>
      </c>
      <c r="D6572" s="10">
        <v>6.6</v>
      </c>
    </row>
    <row r="6573" spans="1:4" x14ac:dyDescent="0.25">
      <c r="A6573" t="s">
        <v>322</v>
      </c>
      <c r="B6573" t="s">
        <v>2077</v>
      </c>
      <c r="C6573" t="s">
        <v>449</v>
      </c>
      <c r="D6573" s="10">
        <v>6.6</v>
      </c>
    </row>
    <row r="6574" spans="1:4" x14ac:dyDescent="0.25">
      <c r="A6574" t="s">
        <v>322</v>
      </c>
      <c r="B6574" t="s">
        <v>2077</v>
      </c>
      <c r="C6574" t="s">
        <v>676</v>
      </c>
      <c r="D6574" s="10">
        <v>6.6</v>
      </c>
    </row>
    <row r="6575" spans="1:4" x14ac:dyDescent="0.25">
      <c r="A6575" t="s">
        <v>322</v>
      </c>
      <c r="B6575" t="s">
        <v>2077</v>
      </c>
      <c r="C6575" t="s">
        <v>8145</v>
      </c>
      <c r="D6575" s="10">
        <v>6.6</v>
      </c>
    </row>
    <row r="6576" spans="1:4" x14ac:dyDescent="0.25">
      <c r="A6576" t="s">
        <v>2089</v>
      </c>
      <c r="B6576" t="s">
        <v>2090</v>
      </c>
      <c r="C6576" t="s">
        <v>449</v>
      </c>
      <c r="D6576" s="10">
        <v>6.6</v>
      </c>
    </row>
    <row r="6577" spans="1:4" x14ac:dyDescent="0.25">
      <c r="A6577" t="s">
        <v>2089</v>
      </c>
      <c r="B6577" t="s">
        <v>2090</v>
      </c>
      <c r="C6577" t="s">
        <v>317</v>
      </c>
      <c r="D6577" s="10">
        <v>6.6</v>
      </c>
    </row>
    <row r="6578" spans="1:4" x14ac:dyDescent="0.25">
      <c r="A6578" t="s">
        <v>2089</v>
      </c>
      <c r="B6578" t="s">
        <v>2090</v>
      </c>
      <c r="C6578" t="s">
        <v>3509</v>
      </c>
      <c r="D6578" s="10">
        <v>6.6</v>
      </c>
    </row>
    <row r="6579" spans="1:4" x14ac:dyDescent="0.25">
      <c r="A6579" t="s">
        <v>2101</v>
      </c>
      <c r="B6579" t="s">
        <v>2102</v>
      </c>
      <c r="C6579" t="s">
        <v>676</v>
      </c>
      <c r="D6579" s="10">
        <v>6.6</v>
      </c>
    </row>
    <row r="6580" spans="1:4" x14ac:dyDescent="0.25">
      <c r="A6580" t="s">
        <v>2115</v>
      </c>
      <c r="B6580" t="s">
        <v>2116</v>
      </c>
      <c r="C6580" t="s">
        <v>449</v>
      </c>
      <c r="D6580" s="10">
        <v>6.6</v>
      </c>
    </row>
    <row r="6581" spans="1:4" x14ac:dyDescent="0.25">
      <c r="A6581" t="s">
        <v>2115</v>
      </c>
      <c r="B6581" t="s">
        <v>2116</v>
      </c>
      <c r="C6581" t="s">
        <v>8145</v>
      </c>
      <c r="D6581" s="10">
        <v>6.6</v>
      </c>
    </row>
    <row r="6582" spans="1:4" x14ac:dyDescent="0.25">
      <c r="A6582" t="s">
        <v>2115</v>
      </c>
      <c r="B6582" t="s">
        <v>2116</v>
      </c>
      <c r="C6582" t="s">
        <v>3509</v>
      </c>
      <c r="D6582" s="10">
        <v>6.6</v>
      </c>
    </row>
    <row r="6583" spans="1:4" x14ac:dyDescent="0.25">
      <c r="A6583" t="s">
        <v>852</v>
      </c>
      <c r="B6583" t="s">
        <v>2162</v>
      </c>
      <c r="C6583" t="s">
        <v>8145</v>
      </c>
      <c r="D6583" s="10">
        <v>6.6</v>
      </c>
    </row>
    <row r="6584" spans="1:4" x14ac:dyDescent="0.25">
      <c r="A6584" t="s">
        <v>852</v>
      </c>
      <c r="B6584" t="s">
        <v>2162</v>
      </c>
      <c r="C6584" t="s">
        <v>1165</v>
      </c>
      <c r="D6584" s="10">
        <v>6.6</v>
      </c>
    </row>
    <row r="6585" spans="1:4" x14ac:dyDescent="0.25">
      <c r="A6585" t="s">
        <v>852</v>
      </c>
      <c r="B6585" t="s">
        <v>2162</v>
      </c>
      <c r="C6585" t="s">
        <v>8143</v>
      </c>
      <c r="D6585" s="10">
        <v>6.6</v>
      </c>
    </row>
    <row r="6586" spans="1:4" x14ac:dyDescent="0.25">
      <c r="A6586" t="s">
        <v>852</v>
      </c>
      <c r="B6586" t="s">
        <v>2162</v>
      </c>
      <c r="C6586" t="s">
        <v>3509</v>
      </c>
      <c r="D6586" s="10">
        <v>6.6</v>
      </c>
    </row>
    <row r="6587" spans="1:4" x14ac:dyDescent="0.25">
      <c r="A6587" t="s">
        <v>1505</v>
      </c>
      <c r="B6587" t="s">
        <v>2198</v>
      </c>
      <c r="C6587" t="s">
        <v>8143</v>
      </c>
      <c r="D6587" s="10">
        <v>6.6</v>
      </c>
    </row>
    <row r="6588" spans="1:4" x14ac:dyDescent="0.25">
      <c r="A6588" t="s">
        <v>1505</v>
      </c>
      <c r="B6588" t="s">
        <v>2198</v>
      </c>
      <c r="C6588" t="s">
        <v>3509</v>
      </c>
      <c r="D6588" s="10">
        <v>6.6</v>
      </c>
    </row>
    <row r="6589" spans="1:4" x14ac:dyDescent="0.25">
      <c r="A6589" t="s">
        <v>2202</v>
      </c>
      <c r="B6589" t="s">
        <v>2203</v>
      </c>
      <c r="C6589" t="s">
        <v>676</v>
      </c>
      <c r="D6589" s="10">
        <v>6.6</v>
      </c>
    </row>
    <row r="6590" spans="1:4" x14ac:dyDescent="0.25">
      <c r="A6590" t="s">
        <v>2202</v>
      </c>
      <c r="B6590" t="s">
        <v>2203</v>
      </c>
      <c r="C6590" t="s">
        <v>1165</v>
      </c>
      <c r="D6590" s="10">
        <v>6.6</v>
      </c>
    </row>
    <row r="6591" spans="1:4" x14ac:dyDescent="0.25">
      <c r="A6591" t="s">
        <v>2202</v>
      </c>
      <c r="B6591" t="s">
        <v>2203</v>
      </c>
      <c r="C6591" t="s">
        <v>6133</v>
      </c>
      <c r="D6591" s="10">
        <v>6.6</v>
      </c>
    </row>
    <row r="6592" spans="1:4" x14ac:dyDescent="0.25">
      <c r="A6592" t="s">
        <v>2202</v>
      </c>
      <c r="B6592" t="s">
        <v>2203</v>
      </c>
      <c r="C6592" t="s">
        <v>428</v>
      </c>
      <c r="D6592" s="10">
        <v>6.6</v>
      </c>
    </row>
    <row r="6593" spans="1:4" x14ac:dyDescent="0.25">
      <c r="A6593" t="s">
        <v>2362</v>
      </c>
      <c r="B6593" t="s">
        <v>2363</v>
      </c>
      <c r="C6593" t="s">
        <v>449</v>
      </c>
      <c r="D6593" s="10">
        <v>6.6</v>
      </c>
    </row>
    <row r="6594" spans="1:4" x14ac:dyDescent="0.25">
      <c r="A6594" t="s">
        <v>2362</v>
      </c>
      <c r="B6594" t="s">
        <v>2363</v>
      </c>
      <c r="C6594" t="s">
        <v>317</v>
      </c>
      <c r="D6594" s="10">
        <v>6.6</v>
      </c>
    </row>
    <row r="6595" spans="1:4" x14ac:dyDescent="0.25">
      <c r="A6595" t="s">
        <v>2362</v>
      </c>
      <c r="B6595" t="s">
        <v>2363</v>
      </c>
      <c r="C6595" t="s">
        <v>8143</v>
      </c>
      <c r="D6595" s="10">
        <v>6.6</v>
      </c>
    </row>
    <row r="6596" spans="1:4" x14ac:dyDescent="0.25">
      <c r="A6596" t="s">
        <v>2362</v>
      </c>
      <c r="B6596" t="s">
        <v>2363</v>
      </c>
      <c r="C6596" t="s">
        <v>4161</v>
      </c>
      <c r="D6596" s="10">
        <v>6.6</v>
      </c>
    </row>
    <row r="6597" spans="1:4" x14ac:dyDescent="0.25">
      <c r="A6597" t="s">
        <v>2362</v>
      </c>
      <c r="B6597" t="s">
        <v>2363</v>
      </c>
      <c r="C6597" t="s">
        <v>3509</v>
      </c>
      <c r="D6597" s="10">
        <v>6.6</v>
      </c>
    </row>
    <row r="6598" spans="1:4" x14ac:dyDescent="0.25">
      <c r="A6598" t="s">
        <v>60</v>
      </c>
      <c r="B6598" t="s">
        <v>2385</v>
      </c>
      <c r="C6598" t="s">
        <v>317</v>
      </c>
      <c r="D6598" s="10">
        <v>6.6</v>
      </c>
    </row>
    <row r="6599" spans="1:4" x14ac:dyDescent="0.25">
      <c r="A6599" t="s">
        <v>60</v>
      </c>
      <c r="B6599" t="s">
        <v>2385</v>
      </c>
      <c r="C6599" t="s">
        <v>1165</v>
      </c>
      <c r="D6599" s="10">
        <v>6.6</v>
      </c>
    </row>
    <row r="6600" spans="1:4" x14ac:dyDescent="0.25">
      <c r="A6600" t="s">
        <v>675</v>
      </c>
      <c r="B6600" t="s">
        <v>2454</v>
      </c>
      <c r="C6600" t="s">
        <v>449</v>
      </c>
      <c r="D6600" s="10">
        <v>6.6</v>
      </c>
    </row>
    <row r="6601" spans="1:4" x14ac:dyDescent="0.25">
      <c r="A6601" t="s">
        <v>675</v>
      </c>
      <c r="B6601" t="s">
        <v>2454</v>
      </c>
      <c r="C6601" t="s">
        <v>317</v>
      </c>
      <c r="D6601" s="10">
        <v>6.6</v>
      </c>
    </row>
    <row r="6602" spans="1:4" x14ac:dyDescent="0.25">
      <c r="A6602" t="s">
        <v>675</v>
      </c>
      <c r="B6602" t="s">
        <v>2454</v>
      </c>
      <c r="C6602" t="s">
        <v>676</v>
      </c>
      <c r="D6602" s="10">
        <v>6.6</v>
      </c>
    </row>
    <row r="6603" spans="1:4" x14ac:dyDescent="0.25">
      <c r="A6603" t="s">
        <v>675</v>
      </c>
      <c r="B6603" t="s">
        <v>2454</v>
      </c>
      <c r="C6603" t="s">
        <v>8145</v>
      </c>
      <c r="D6603" s="10">
        <v>6.6</v>
      </c>
    </row>
    <row r="6604" spans="1:4" x14ac:dyDescent="0.25">
      <c r="A6604" t="s">
        <v>1276</v>
      </c>
      <c r="B6604" t="s">
        <v>2487</v>
      </c>
      <c r="C6604" t="s">
        <v>676</v>
      </c>
      <c r="D6604" s="10">
        <v>6.6</v>
      </c>
    </row>
    <row r="6605" spans="1:4" x14ac:dyDescent="0.25">
      <c r="A6605" t="s">
        <v>1276</v>
      </c>
      <c r="B6605" t="s">
        <v>2487</v>
      </c>
      <c r="C6605" t="s">
        <v>6665</v>
      </c>
      <c r="D6605" s="10">
        <v>6.6</v>
      </c>
    </row>
    <row r="6606" spans="1:4" x14ac:dyDescent="0.25">
      <c r="A6606" t="s">
        <v>2494</v>
      </c>
      <c r="B6606" t="s">
        <v>2495</v>
      </c>
      <c r="C6606" t="s">
        <v>449</v>
      </c>
      <c r="D6606" s="10">
        <v>6.6</v>
      </c>
    </row>
    <row r="6607" spans="1:4" x14ac:dyDescent="0.25">
      <c r="A6607" t="s">
        <v>2494</v>
      </c>
      <c r="B6607" t="s">
        <v>2495</v>
      </c>
      <c r="C6607" t="s">
        <v>317</v>
      </c>
      <c r="D6607" s="10">
        <v>6.6</v>
      </c>
    </row>
    <row r="6608" spans="1:4" x14ac:dyDescent="0.25">
      <c r="A6608" t="s">
        <v>2494</v>
      </c>
      <c r="B6608" t="s">
        <v>2495</v>
      </c>
      <c r="C6608" t="s">
        <v>428</v>
      </c>
      <c r="D6608" s="10">
        <v>6.6</v>
      </c>
    </row>
    <row r="6609" spans="1:4" x14ac:dyDescent="0.25">
      <c r="A6609" t="s">
        <v>2494</v>
      </c>
      <c r="B6609" t="s">
        <v>2495</v>
      </c>
      <c r="C6609" t="s">
        <v>4161</v>
      </c>
      <c r="D6609" s="10">
        <v>6.6</v>
      </c>
    </row>
    <row r="6610" spans="1:4" x14ac:dyDescent="0.25">
      <c r="A6610" t="s">
        <v>2494</v>
      </c>
      <c r="B6610" t="s">
        <v>2495</v>
      </c>
      <c r="C6610" t="s">
        <v>3509</v>
      </c>
      <c r="D6610" s="10">
        <v>6.6</v>
      </c>
    </row>
    <row r="6611" spans="1:4" x14ac:dyDescent="0.25">
      <c r="A6611" t="s">
        <v>1265</v>
      </c>
      <c r="B6611" t="s">
        <v>2523</v>
      </c>
      <c r="C6611" t="s">
        <v>4512</v>
      </c>
      <c r="D6611" s="10">
        <v>6.6</v>
      </c>
    </row>
    <row r="6612" spans="1:4" x14ac:dyDescent="0.25">
      <c r="A6612" t="s">
        <v>1265</v>
      </c>
      <c r="B6612" t="s">
        <v>2523</v>
      </c>
      <c r="C6612" t="s">
        <v>8145</v>
      </c>
      <c r="D6612" s="10">
        <v>6.6</v>
      </c>
    </row>
    <row r="6613" spans="1:4" x14ac:dyDescent="0.25">
      <c r="A6613" t="s">
        <v>1265</v>
      </c>
      <c r="B6613" t="s">
        <v>2523</v>
      </c>
      <c r="C6613" t="s">
        <v>1165</v>
      </c>
      <c r="D6613" s="10">
        <v>6.6</v>
      </c>
    </row>
    <row r="6614" spans="1:4" x14ac:dyDescent="0.25">
      <c r="A6614" t="s">
        <v>2530</v>
      </c>
      <c r="B6614" t="s">
        <v>2532</v>
      </c>
      <c r="C6614" t="s">
        <v>676</v>
      </c>
      <c r="D6614" s="10">
        <v>6.6</v>
      </c>
    </row>
    <row r="6615" spans="1:4" x14ac:dyDescent="0.25">
      <c r="A6615" t="s">
        <v>2530</v>
      </c>
      <c r="B6615" t="s">
        <v>2532</v>
      </c>
      <c r="C6615" t="s">
        <v>1165</v>
      </c>
      <c r="D6615" s="10">
        <v>6.6</v>
      </c>
    </row>
    <row r="6616" spans="1:4" x14ac:dyDescent="0.25">
      <c r="A6616" t="s">
        <v>2530</v>
      </c>
      <c r="B6616" t="s">
        <v>2532</v>
      </c>
      <c r="C6616" t="s">
        <v>6665</v>
      </c>
      <c r="D6616" s="10">
        <v>6.6</v>
      </c>
    </row>
    <row r="6617" spans="1:4" x14ac:dyDescent="0.25">
      <c r="A6617" t="s">
        <v>2530</v>
      </c>
      <c r="B6617" t="s">
        <v>2532</v>
      </c>
      <c r="C6617" t="s">
        <v>4161</v>
      </c>
      <c r="D6617" s="10">
        <v>6.6</v>
      </c>
    </row>
    <row r="6618" spans="1:4" x14ac:dyDescent="0.25">
      <c r="A6618" t="s">
        <v>1265</v>
      </c>
      <c r="B6618" t="s">
        <v>2537</v>
      </c>
      <c r="C6618" t="s">
        <v>8145</v>
      </c>
      <c r="D6618" s="10">
        <v>6.6</v>
      </c>
    </row>
    <row r="6619" spans="1:4" x14ac:dyDescent="0.25">
      <c r="A6619" t="s">
        <v>1265</v>
      </c>
      <c r="B6619" t="s">
        <v>2537</v>
      </c>
      <c r="C6619" t="s">
        <v>1165</v>
      </c>
      <c r="D6619" s="10">
        <v>6.6</v>
      </c>
    </row>
    <row r="6620" spans="1:4" x14ac:dyDescent="0.25">
      <c r="A6620" t="s">
        <v>1265</v>
      </c>
      <c r="B6620" t="s">
        <v>2537</v>
      </c>
      <c r="C6620" t="s">
        <v>8143</v>
      </c>
      <c r="D6620" s="10">
        <v>6.6</v>
      </c>
    </row>
    <row r="6621" spans="1:4" x14ac:dyDescent="0.25">
      <c r="A6621" t="s">
        <v>1265</v>
      </c>
      <c r="B6621" t="s">
        <v>2537</v>
      </c>
      <c r="C6621" t="s">
        <v>3509</v>
      </c>
      <c r="D6621" s="10">
        <v>6.6</v>
      </c>
    </row>
    <row r="6622" spans="1:4" x14ac:dyDescent="0.25">
      <c r="A6622" t="s">
        <v>1858</v>
      </c>
      <c r="B6622" t="s">
        <v>2542</v>
      </c>
      <c r="C6622" t="s">
        <v>4512</v>
      </c>
      <c r="D6622" s="10">
        <v>6.6</v>
      </c>
    </row>
    <row r="6623" spans="1:4" x14ac:dyDescent="0.25">
      <c r="A6623" t="s">
        <v>1858</v>
      </c>
      <c r="B6623" t="s">
        <v>2542</v>
      </c>
      <c r="C6623" t="s">
        <v>8145</v>
      </c>
      <c r="D6623" s="10">
        <v>6.6</v>
      </c>
    </row>
    <row r="6624" spans="1:4" x14ac:dyDescent="0.25">
      <c r="A6624" t="s">
        <v>1858</v>
      </c>
      <c r="B6624" t="s">
        <v>2542</v>
      </c>
      <c r="C6624" t="s">
        <v>1165</v>
      </c>
      <c r="D6624" s="10">
        <v>6.6</v>
      </c>
    </row>
    <row r="6625" spans="1:4" x14ac:dyDescent="0.25">
      <c r="A6625" t="s">
        <v>2083</v>
      </c>
      <c r="B6625" t="s">
        <v>2766</v>
      </c>
      <c r="C6625" t="s">
        <v>1165</v>
      </c>
      <c r="D6625" s="10">
        <v>6.6</v>
      </c>
    </row>
    <row r="6626" spans="1:4" x14ac:dyDescent="0.25">
      <c r="A6626" t="s">
        <v>2083</v>
      </c>
      <c r="B6626" t="s">
        <v>2766</v>
      </c>
      <c r="C6626" t="s">
        <v>6665</v>
      </c>
      <c r="D6626" s="10">
        <v>6.6</v>
      </c>
    </row>
    <row r="6627" spans="1:4" x14ac:dyDescent="0.25">
      <c r="A6627" t="s">
        <v>60</v>
      </c>
      <c r="B6627" t="s">
        <v>2811</v>
      </c>
      <c r="C6627" t="s">
        <v>449</v>
      </c>
      <c r="D6627" s="10">
        <v>6.6</v>
      </c>
    </row>
    <row r="6628" spans="1:4" x14ac:dyDescent="0.25">
      <c r="A6628" t="s">
        <v>60</v>
      </c>
      <c r="B6628" t="s">
        <v>2811</v>
      </c>
      <c r="C6628" t="s">
        <v>8145</v>
      </c>
      <c r="D6628" s="10">
        <v>6.6</v>
      </c>
    </row>
    <row r="6629" spans="1:4" x14ac:dyDescent="0.25">
      <c r="A6629" t="s">
        <v>60</v>
      </c>
      <c r="B6629" t="s">
        <v>2811</v>
      </c>
      <c r="C6629" t="s">
        <v>3509</v>
      </c>
      <c r="D6629" s="10">
        <v>6.6</v>
      </c>
    </row>
    <row r="6630" spans="1:4" x14ac:dyDescent="0.25">
      <c r="A6630" t="s">
        <v>24</v>
      </c>
      <c r="B6630" t="s">
        <v>2819</v>
      </c>
      <c r="C6630" t="s">
        <v>2173</v>
      </c>
      <c r="D6630" s="10">
        <v>6.6</v>
      </c>
    </row>
    <row r="6631" spans="1:4" x14ac:dyDescent="0.25">
      <c r="A6631" t="s">
        <v>24</v>
      </c>
      <c r="B6631" t="s">
        <v>2819</v>
      </c>
      <c r="C6631" t="s">
        <v>3509</v>
      </c>
      <c r="D6631" s="10">
        <v>6.6</v>
      </c>
    </row>
    <row r="6632" spans="1:4" x14ac:dyDescent="0.25">
      <c r="A6632" t="s">
        <v>1212</v>
      </c>
      <c r="B6632" t="s">
        <v>2827</v>
      </c>
      <c r="C6632" t="s">
        <v>2173</v>
      </c>
      <c r="D6632" s="10">
        <v>6.6</v>
      </c>
    </row>
    <row r="6633" spans="1:4" x14ac:dyDescent="0.25">
      <c r="A6633" t="s">
        <v>2833</v>
      </c>
      <c r="B6633" t="s">
        <v>2834</v>
      </c>
      <c r="C6633" t="s">
        <v>449</v>
      </c>
      <c r="D6633" s="10">
        <v>6.6</v>
      </c>
    </row>
    <row r="6634" spans="1:4" x14ac:dyDescent="0.25">
      <c r="A6634" t="s">
        <v>2833</v>
      </c>
      <c r="B6634" t="s">
        <v>2834</v>
      </c>
      <c r="C6634" t="s">
        <v>8145</v>
      </c>
      <c r="D6634" s="10">
        <v>6.6</v>
      </c>
    </row>
    <row r="6635" spans="1:4" x14ac:dyDescent="0.25">
      <c r="A6635" t="s">
        <v>2833</v>
      </c>
      <c r="B6635" t="s">
        <v>2834</v>
      </c>
      <c r="C6635" t="s">
        <v>4161</v>
      </c>
      <c r="D6635" s="10">
        <v>6.6</v>
      </c>
    </row>
    <row r="6636" spans="1:4" x14ac:dyDescent="0.25">
      <c r="A6636" t="s">
        <v>2833</v>
      </c>
      <c r="B6636" t="s">
        <v>2834</v>
      </c>
      <c r="C6636" t="s">
        <v>3509</v>
      </c>
      <c r="D6636" s="10">
        <v>6.6</v>
      </c>
    </row>
    <row r="6637" spans="1:4" x14ac:dyDescent="0.25">
      <c r="A6637" t="s">
        <v>1717</v>
      </c>
      <c r="B6637" t="s">
        <v>2932</v>
      </c>
      <c r="C6637" t="s">
        <v>449</v>
      </c>
      <c r="D6637" s="10">
        <v>6.6</v>
      </c>
    </row>
    <row r="6638" spans="1:4" x14ac:dyDescent="0.25">
      <c r="A6638" t="s">
        <v>1717</v>
      </c>
      <c r="B6638" t="s">
        <v>2932</v>
      </c>
      <c r="C6638" t="s">
        <v>8145</v>
      </c>
      <c r="D6638" s="10">
        <v>6.6</v>
      </c>
    </row>
    <row r="6639" spans="1:4" x14ac:dyDescent="0.25">
      <c r="A6639" t="s">
        <v>1717</v>
      </c>
      <c r="B6639" t="s">
        <v>2932</v>
      </c>
      <c r="C6639" t="s">
        <v>1165</v>
      </c>
      <c r="D6639" s="10">
        <v>6.6</v>
      </c>
    </row>
    <row r="6640" spans="1:4" x14ac:dyDescent="0.25">
      <c r="A6640" t="s">
        <v>1717</v>
      </c>
      <c r="B6640" t="s">
        <v>2932</v>
      </c>
      <c r="C6640" t="s">
        <v>6665</v>
      </c>
      <c r="D6640" s="10">
        <v>6.6</v>
      </c>
    </row>
    <row r="6641" spans="1:4" x14ac:dyDescent="0.25">
      <c r="A6641" t="s">
        <v>1717</v>
      </c>
      <c r="B6641" t="s">
        <v>2932</v>
      </c>
      <c r="C6641" t="s">
        <v>3509</v>
      </c>
      <c r="D6641" s="10">
        <v>6.6</v>
      </c>
    </row>
    <row r="6642" spans="1:4" x14ac:dyDescent="0.25">
      <c r="A6642" t="s">
        <v>233</v>
      </c>
      <c r="B6642" t="s">
        <v>3010</v>
      </c>
      <c r="C6642" t="s">
        <v>676</v>
      </c>
      <c r="D6642" s="10">
        <v>6.6</v>
      </c>
    </row>
    <row r="6643" spans="1:4" x14ac:dyDescent="0.25">
      <c r="A6643" t="s">
        <v>233</v>
      </c>
      <c r="B6643" t="s">
        <v>3010</v>
      </c>
      <c r="C6643" t="s">
        <v>6665</v>
      </c>
      <c r="D6643" s="10">
        <v>6.6</v>
      </c>
    </row>
    <row r="6644" spans="1:4" x14ac:dyDescent="0.25">
      <c r="A6644" t="s">
        <v>725</v>
      </c>
      <c r="B6644" t="s">
        <v>3014</v>
      </c>
      <c r="C6644" t="s">
        <v>676</v>
      </c>
      <c r="D6644" s="10">
        <v>6.6</v>
      </c>
    </row>
    <row r="6645" spans="1:4" x14ac:dyDescent="0.25">
      <c r="A6645" t="s">
        <v>3048</v>
      </c>
      <c r="B6645" t="s">
        <v>3049</v>
      </c>
      <c r="C6645" t="s">
        <v>449</v>
      </c>
      <c r="D6645" s="10">
        <v>6.6</v>
      </c>
    </row>
    <row r="6646" spans="1:4" x14ac:dyDescent="0.25">
      <c r="A6646" t="s">
        <v>3048</v>
      </c>
      <c r="B6646" t="s">
        <v>3049</v>
      </c>
      <c r="C6646" t="s">
        <v>676</v>
      </c>
      <c r="D6646" s="10">
        <v>6.6</v>
      </c>
    </row>
    <row r="6647" spans="1:4" x14ac:dyDescent="0.25">
      <c r="A6647" t="s">
        <v>3048</v>
      </c>
      <c r="B6647" t="s">
        <v>3049</v>
      </c>
      <c r="C6647" t="s">
        <v>8145</v>
      </c>
      <c r="D6647" s="10">
        <v>6.6</v>
      </c>
    </row>
    <row r="6648" spans="1:4" x14ac:dyDescent="0.25">
      <c r="A6648" t="s">
        <v>2089</v>
      </c>
      <c r="B6648" t="s">
        <v>3055</v>
      </c>
      <c r="C6648" t="s">
        <v>449</v>
      </c>
      <c r="D6648" s="10">
        <v>6.6</v>
      </c>
    </row>
    <row r="6649" spans="1:4" x14ac:dyDescent="0.25">
      <c r="A6649" t="s">
        <v>2089</v>
      </c>
      <c r="B6649" t="s">
        <v>3055</v>
      </c>
      <c r="C6649" t="s">
        <v>317</v>
      </c>
      <c r="D6649" s="10">
        <v>6.6</v>
      </c>
    </row>
    <row r="6650" spans="1:4" x14ac:dyDescent="0.25">
      <c r="A6650" t="s">
        <v>2089</v>
      </c>
      <c r="B6650" t="s">
        <v>3055</v>
      </c>
      <c r="C6650" t="s">
        <v>3509</v>
      </c>
      <c r="D6650" s="10">
        <v>6.6</v>
      </c>
    </row>
    <row r="6651" spans="1:4" x14ac:dyDescent="0.25">
      <c r="A6651" t="s">
        <v>1760</v>
      </c>
      <c r="B6651" t="s">
        <v>3068</v>
      </c>
      <c r="C6651" t="s">
        <v>8145</v>
      </c>
      <c r="D6651" s="10">
        <v>6.6</v>
      </c>
    </row>
    <row r="6652" spans="1:4" x14ac:dyDescent="0.25">
      <c r="A6652" t="s">
        <v>1760</v>
      </c>
      <c r="B6652" t="s">
        <v>3068</v>
      </c>
      <c r="C6652" t="s">
        <v>1165</v>
      </c>
      <c r="D6652" s="10">
        <v>6.6</v>
      </c>
    </row>
    <row r="6653" spans="1:4" x14ac:dyDescent="0.25">
      <c r="A6653" t="s">
        <v>1760</v>
      </c>
      <c r="B6653" t="s">
        <v>3068</v>
      </c>
      <c r="C6653" t="s">
        <v>8143</v>
      </c>
      <c r="D6653" s="10">
        <v>6.6</v>
      </c>
    </row>
    <row r="6654" spans="1:4" x14ac:dyDescent="0.25">
      <c r="A6654" t="s">
        <v>1760</v>
      </c>
      <c r="B6654" t="s">
        <v>3068</v>
      </c>
      <c r="C6654" t="s">
        <v>3509</v>
      </c>
      <c r="D6654" s="10">
        <v>6.6</v>
      </c>
    </row>
    <row r="6655" spans="1:4" x14ac:dyDescent="0.25">
      <c r="A6655" t="s">
        <v>283</v>
      </c>
      <c r="B6655" t="s">
        <v>3107</v>
      </c>
      <c r="C6655" t="s">
        <v>1165</v>
      </c>
      <c r="D6655" s="10">
        <v>6.6</v>
      </c>
    </row>
    <row r="6656" spans="1:4" x14ac:dyDescent="0.25">
      <c r="A6656" t="s">
        <v>283</v>
      </c>
      <c r="B6656" t="s">
        <v>3107</v>
      </c>
      <c r="C6656" t="s">
        <v>5888</v>
      </c>
      <c r="D6656" s="10">
        <v>6.6</v>
      </c>
    </row>
    <row r="6657" spans="1:4" x14ac:dyDescent="0.25">
      <c r="A6657" t="s">
        <v>283</v>
      </c>
      <c r="B6657" t="s">
        <v>3107</v>
      </c>
      <c r="C6657" t="s">
        <v>6665</v>
      </c>
      <c r="D6657" s="10">
        <v>6.6</v>
      </c>
    </row>
    <row r="6658" spans="1:4" x14ac:dyDescent="0.25">
      <c r="A6658" t="s">
        <v>448</v>
      </c>
      <c r="B6658" t="s">
        <v>3119</v>
      </c>
      <c r="C6658" t="s">
        <v>1165</v>
      </c>
      <c r="D6658" s="10">
        <v>6.6</v>
      </c>
    </row>
    <row r="6659" spans="1:4" x14ac:dyDescent="0.25">
      <c r="A6659" t="s">
        <v>448</v>
      </c>
      <c r="B6659" t="s">
        <v>3119</v>
      </c>
      <c r="C6659" t="s">
        <v>2173</v>
      </c>
      <c r="D6659" s="10">
        <v>6.6</v>
      </c>
    </row>
    <row r="6660" spans="1:4" x14ac:dyDescent="0.25">
      <c r="A6660" t="s">
        <v>448</v>
      </c>
      <c r="B6660" t="s">
        <v>3119</v>
      </c>
      <c r="C6660" t="s">
        <v>4161</v>
      </c>
      <c r="D6660" s="10">
        <v>6.6</v>
      </c>
    </row>
    <row r="6661" spans="1:4" x14ac:dyDescent="0.25">
      <c r="A6661" t="s">
        <v>448</v>
      </c>
      <c r="B6661" t="s">
        <v>3119</v>
      </c>
      <c r="C6661" t="s">
        <v>3509</v>
      </c>
      <c r="D6661" s="10">
        <v>6.6</v>
      </c>
    </row>
    <row r="6662" spans="1:4" x14ac:dyDescent="0.25">
      <c r="A6662" t="s">
        <v>2407</v>
      </c>
      <c r="B6662" t="s">
        <v>3214</v>
      </c>
      <c r="C6662" t="s">
        <v>676</v>
      </c>
      <c r="D6662" s="10">
        <v>6.6</v>
      </c>
    </row>
    <row r="6663" spans="1:4" x14ac:dyDescent="0.25">
      <c r="A6663" t="s">
        <v>2407</v>
      </c>
      <c r="B6663" t="s">
        <v>3214</v>
      </c>
      <c r="C6663" t="s">
        <v>6133</v>
      </c>
      <c r="D6663" s="10">
        <v>6.6</v>
      </c>
    </row>
    <row r="6664" spans="1:4" x14ac:dyDescent="0.25">
      <c r="A6664" t="s">
        <v>2407</v>
      </c>
      <c r="B6664" t="s">
        <v>3214</v>
      </c>
      <c r="C6664" t="s">
        <v>428</v>
      </c>
      <c r="D6664" s="10">
        <v>6.6</v>
      </c>
    </row>
    <row r="6665" spans="1:4" x14ac:dyDescent="0.25">
      <c r="A6665" t="s">
        <v>2139</v>
      </c>
      <c r="B6665" t="s">
        <v>3227</v>
      </c>
      <c r="C6665" t="s">
        <v>676</v>
      </c>
      <c r="D6665" s="10">
        <v>6.6</v>
      </c>
    </row>
    <row r="6666" spans="1:4" x14ac:dyDescent="0.25">
      <c r="A6666" t="s">
        <v>2139</v>
      </c>
      <c r="B6666" t="s">
        <v>3227</v>
      </c>
      <c r="C6666" t="s">
        <v>1165</v>
      </c>
      <c r="D6666" s="10">
        <v>6.6</v>
      </c>
    </row>
    <row r="6667" spans="1:4" x14ac:dyDescent="0.25">
      <c r="A6667" t="s">
        <v>2139</v>
      </c>
      <c r="B6667" t="s">
        <v>3227</v>
      </c>
      <c r="C6667" t="s">
        <v>6133</v>
      </c>
      <c r="D6667" s="10">
        <v>6.6</v>
      </c>
    </row>
    <row r="6668" spans="1:4" x14ac:dyDescent="0.25">
      <c r="A6668" t="s">
        <v>2139</v>
      </c>
      <c r="B6668" t="s">
        <v>3227</v>
      </c>
      <c r="C6668" t="s">
        <v>6665</v>
      </c>
      <c r="D6668" s="10">
        <v>6.6</v>
      </c>
    </row>
    <row r="6669" spans="1:4" x14ac:dyDescent="0.25">
      <c r="A6669" t="s">
        <v>3228</v>
      </c>
      <c r="B6669" t="s">
        <v>3229</v>
      </c>
      <c r="C6669" t="s">
        <v>449</v>
      </c>
      <c r="D6669" s="10">
        <v>6.6</v>
      </c>
    </row>
    <row r="6670" spans="1:4" x14ac:dyDescent="0.25">
      <c r="A6670" t="s">
        <v>3228</v>
      </c>
      <c r="B6670" t="s">
        <v>3229</v>
      </c>
      <c r="C6670" t="s">
        <v>8145</v>
      </c>
      <c r="D6670" s="10">
        <v>6.6</v>
      </c>
    </row>
    <row r="6671" spans="1:4" x14ac:dyDescent="0.25">
      <c r="A6671" t="s">
        <v>3228</v>
      </c>
      <c r="B6671" t="s">
        <v>3229</v>
      </c>
      <c r="C6671" t="s">
        <v>1165</v>
      </c>
      <c r="D6671" s="10">
        <v>6.6</v>
      </c>
    </row>
    <row r="6672" spans="1:4" x14ac:dyDescent="0.25">
      <c r="A6672" t="s">
        <v>3228</v>
      </c>
      <c r="B6672" t="s">
        <v>3229</v>
      </c>
      <c r="C6672" t="s">
        <v>3509</v>
      </c>
      <c r="D6672" s="10">
        <v>6.6</v>
      </c>
    </row>
    <row r="6673" spans="1:4" x14ac:dyDescent="0.25">
      <c r="A6673" t="s">
        <v>3274</v>
      </c>
      <c r="B6673" t="s">
        <v>3275</v>
      </c>
      <c r="C6673" t="s">
        <v>676</v>
      </c>
      <c r="D6673" s="10">
        <v>6.6</v>
      </c>
    </row>
    <row r="6674" spans="1:4" x14ac:dyDescent="0.25">
      <c r="A6674" t="s">
        <v>3274</v>
      </c>
      <c r="B6674" t="s">
        <v>3275</v>
      </c>
      <c r="C6674" t="s">
        <v>1165</v>
      </c>
      <c r="D6674" s="10">
        <v>6.6</v>
      </c>
    </row>
    <row r="6675" spans="1:4" x14ac:dyDescent="0.25">
      <c r="A6675" t="s">
        <v>3274</v>
      </c>
      <c r="B6675" t="s">
        <v>3275</v>
      </c>
      <c r="C6675" t="s">
        <v>6665</v>
      </c>
      <c r="D6675" s="10">
        <v>6.6</v>
      </c>
    </row>
    <row r="6676" spans="1:4" x14ac:dyDescent="0.25">
      <c r="A6676" t="s">
        <v>3292</v>
      </c>
      <c r="B6676" t="s">
        <v>3293</v>
      </c>
      <c r="C6676" t="s">
        <v>676</v>
      </c>
      <c r="D6676" s="10">
        <v>6.6</v>
      </c>
    </row>
    <row r="6677" spans="1:4" x14ac:dyDescent="0.25">
      <c r="A6677" t="s">
        <v>3155</v>
      </c>
      <c r="B6677" t="s">
        <v>3362</v>
      </c>
      <c r="C6677" t="s">
        <v>1165</v>
      </c>
      <c r="D6677" s="10">
        <v>6.6</v>
      </c>
    </row>
    <row r="6678" spans="1:4" x14ac:dyDescent="0.25">
      <c r="A6678" t="s">
        <v>3155</v>
      </c>
      <c r="B6678" t="s">
        <v>3362</v>
      </c>
      <c r="C6678" t="s">
        <v>8143</v>
      </c>
      <c r="D6678" s="10">
        <v>6.6</v>
      </c>
    </row>
    <row r="6679" spans="1:4" x14ac:dyDescent="0.25">
      <c r="A6679" t="s">
        <v>3155</v>
      </c>
      <c r="B6679" t="s">
        <v>3362</v>
      </c>
      <c r="C6679" t="s">
        <v>4161</v>
      </c>
      <c r="D6679" s="10">
        <v>6.6</v>
      </c>
    </row>
    <row r="6680" spans="1:4" x14ac:dyDescent="0.25">
      <c r="A6680" t="s">
        <v>3155</v>
      </c>
      <c r="B6680" t="s">
        <v>3362</v>
      </c>
      <c r="C6680" t="s">
        <v>3509</v>
      </c>
      <c r="D6680" s="10">
        <v>6.6</v>
      </c>
    </row>
    <row r="6681" spans="1:4" x14ac:dyDescent="0.25">
      <c r="A6681" t="s">
        <v>2416</v>
      </c>
      <c r="B6681" t="s">
        <v>3412</v>
      </c>
      <c r="C6681" t="s">
        <v>676</v>
      </c>
      <c r="D6681" s="10">
        <v>6.6</v>
      </c>
    </row>
    <row r="6682" spans="1:4" x14ac:dyDescent="0.25">
      <c r="A6682" t="s">
        <v>2416</v>
      </c>
      <c r="B6682" t="s">
        <v>3412</v>
      </c>
      <c r="C6682" t="s">
        <v>6665</v>
      </c>
      <c r="D6682" s="10">
        <v>6.6</v>
      </c>
    </row>
    <row r="6683" spans="1:4" x14ac:dyDescent="0.25">
      <c r="A6683" t="s">
        <v>1513</v>
      </c>
      <c r="B6683" t="s">
        <v>3455</v>
      </c>
      <c r="C6683" t="s">
        <v>8143</v>
      </c>
      <c r="D6683" s="10">
        <v>6.6</v>
      </c>
    </row>
    <row r="6684" spans="1:4" x14ac:dyDescent="0.25">
      <c r="A6684" t="s">
        <v>1513</v>
      </c>
      <c r="B6684" t="s">
        <v>3455</v>
      </c>
      <c r="C6684" t="s">
        <v>3509</v>
      </c>
      <c r="D6684" s="10">
        <v>6.6</v>
      </c>
    </row>
    <row r="6685" spans="1:4" x14ac:dyDescent="0.25">
      <c r="A6685" t="s">
        <v>1206</v>
      </c>
      <c r="B6685" t="s">
        <v>3503</v>
      </c>
      <c r="C6685" t="s">
        <v>1165</v>
      </c>
      <c r="D6685" s="10">
        <v>6.6</v>
      </c>
    </row>
    <row r="6686" spans="1:4" x14ac:dyDescent="0.25">
      <c r="A6686" t="s">
        <v>1206</v>
      </c>
      <c r="B6686" t="s">
        <v>3503</v>
      </c>
      <c r="C6686" t="s">
        <v>3509</v>
      </c>
      <c r="D6686" s="10">
        <v>6.6</v>
      </c>
    </row>
    <row r="6687" spans="1:4" x14ac:dyDescent="0.25">
      <c r="A6687" t="s">
        <v>1727</v>
      </c>
      <c r="B6687" t="s">
        <v>3513</v>
      </c>
      <c r="C6687" t="s">
        <v>8145</v>
      </c>
      <c r="D6687" s="10">
        <v>6.6</v>
      </c>
    </row>
    <row r="6688" spans="1:4" x14ac:dyDescent="0.25">
      <c r="A6688" t="s">
        <v>1727</v>
      </c>
      <c r="B6688" t="s">
        <v>3513</v>
      </c>
      <c r="C6688" t="s">
        <v>1165</v>
      </c>
      <c r="D6688" s="10">
        <v>6.6</v>
      </c>
    </row>
    <row r="6689" spans="1:4" x14ac:dyDescent="0.25">
      <c r="A6689" t="s">
        <v>1727</v>
      </c>
      <c r="B6689" t="s">
        <v>3513</v>
      </c>
      <c r="C6689" t="s">
        <v>6665</v>
      </c>
      <c r="D6689" s="10">
        <v>6.6</v>
      </c>
    </row>
    <row r="6690" spans="1:4" x14ac:dyDescent="0.25">
      <c r="A6690" t="s">
        <v>1727</v>
      </c>
      <c r="B6690" t="s">
        <v>3513</v>
      </c>
      <c r="C6690" t="s">
        <v>3509</v>
      </c>
      <c r="D6690" s="10">
        <v>6.6</v>
      </c>
    </row>
    <row r="6691" spans="1:4" x14ac:dyDescent="0.25">
      <c r="A6691" t="s">
        <v>3048</v>
      </c>
      <c r="B6691" t="s">
        <v>3571</v>
      </c>
      <c r="C6691" t="s">
        <v>449</v>
      </c>
      <c r="D6691" s="10">
        <v>6.6</v>
      </c>
    </row>
    <row r="6692" spans="1:4" x14ac:dyDescent="0.25">
      <c r="A6692" t="s">
        <v>3048</v>
      </c>
      <c r="B6692" t="s">
        <v>3571</v>
      </c>
      <c r="C6692" t="s">
        <v>1165</v>
      </c>
      <c r="D6692" s="10">
        <v>6.6</v>
      </c>
    </row>
    <row r="6693" spans="1:4" x14ac:dyDescent="0.25">
      <c r="A6693" t="s">
        <v>3048</v>
      </c>
      <c r="B6693" t="s">
        <v>3571</v>
      </c>
      <c r="C6693" t="s">
        <v>8144</v>
      </c>
      <c r="D6693" s="10">
        <v>6.6</v>
      </c>
    </row>
    <row r="6694" spans="1:4" x14ac:dyDescent="0.25">
      <c r="A6694" t="s">
        <v>422</v>
      </c>
      <c r="B6694" t="s">
        <v>3587</v>
      </c>
      <c r="C6694" t="s">
        <v>317</v>
      </c>
      <c r="D6694" s="10">
        <v>6.6</v>
      </c>
    </row>
    <row r="6695" spans="1:4" x14ac:dyDescent="0.25">
      <c r="A6695" t="s">
        <v>422</v>
      </c>
      <c r="B6695" t="s">
        <v>3587</v>
      </c>
      <c r="C6695" t="s">
        <v>676</v>
      </c>
      <c r="D6695" s="10">
        <v>6.6</v>
      </c>
    </row>
    <row r="6696" spans="1:4" x14ac:dyDescent="0.25">
      <c r="A6696" t="s">
        <v>422</v>
      </c>
      <c r="B6696" t="s">
        <v>3587</v>
      </c>
      <c r="C6696" t="s">
        <v>6133</v>
      </c>
      <c r="D6696" s="10">
        <v>6.6</v>
      </c>
    </row>
    <row r="6697" spans="1:4" x14ac:dyDescent="0.25">
      <c r="A6697" t="s">
        <v>268</v>
      </c>
      <c r="B6697" t="s">
        <v>3662</v>
      </c>
      <c r="C6697" t="s">
        <v>676</v>
      </c>
      <c r="D6697" s="10">
        <v>6.6</v>
      </c>
    </row>
    <row r="6698" spans="1:4" x14ac:dyDescent="0.25">
      <c r="A6698" t="s">
        <v>268</v>
      </c>
      <c r="B6698" t="s">
        <v>3662</v>
      </c>
      <c r="C6698" t="s">
        <v>1165</v>
      </c>
      <c r="D6698" s="10">
        <v>6.6</v>
      </c>
    </row>
    <row r="6699" spans="1:4" x14ac:dyDescent="0.25">
      <c r="A6699" t="s">
        <v>845</v>
      </c>
      <c r="B6699" t="s">
        <v>3667</v>
      </c>
      <c r="C6699" t="s">
        <v>8145</v>
      </c>
      <c r="D6699" s="10">
        <v>6.6</v>
      </c>
    </row>
    <row r="6700" spans="1:4" x14ac:dyDescent="0.25">
      <c r="A6700" t="s">
        <v>845</v>
      </c>
      <c r="B6700" t="s">
        <v>3667</v>
      </c>
      <c r="C6700" t="s">
        <v>1165</v>
      </c>
      <c r="D6700" s="10">
        <v>6.6</v>
      </c>
    </row>
    <row r="6701" spans="1:4" x14ac:dyDescent="0.25">
      <c r="A6701" t="s">
        <v>845</v>
      </c>
      <c r="B6701" t="s">
        <v>3667</v>
      </c>
      <c r="C6701" t="s">
        <v>8143</v>
      </c>
      <c r="D6701" s="10">
        <v>6.6</v>
      </c>
    </row>
    <row r="6702" spans="1:4" x14ac:dyDescent="0.25">
      <c r="A6702" t="s">
        <v>845</v>
      </c>
      <c r="B6702" t="s">
        <v>3667</v>
      </c>
      <c r="C6702" t="s">
        <v>3509</v>
      </c>
      <c r="D6702" s="10">
        <v>6.6</v>
      </c>
    </row>
    <row r="6703" spans="1:4" x14ac:dyDescent="0.25">
      <c r="A6703" t="s">
        <v>3099</v>
      </c>
      <c r="B6703" t="s">
        <v>3744</v>
      </c>
      <c r="C6703" t="s">
        <v>676</v>
      </c>
      <c r="D6703" s="10">
        <v>6.6</v>
      </c>
    </row>
    <row r="6704" spans="1:4" x14ac:dyDescent="0.25">
      <c r="A6704" t="s">
        <v>3099</v>
      </c>
      <c r="B6704" t="s">
        <v>3744</v>
      </c>
      <c r="C6704" t="s">
        <v>1165</v>
      </c>
      <c r="D6704" s="10">
        <v>6.6</v>
      </c>
    </row>
    <row r="6705" spans="1:4" x14ac:dyDescent="0.25">
      <c r="A6705" t="s">
        <v>3099</v>
      </c>
      <c r="B6705" t="s">
        <v>3744</v>
      </c>
      <c r="C6705" t="s">
        <v>6665</v>
      </c>
      <c r="D6705" s="10">
        <v>6.6</v>
      </c>
    </row>
    <row r="6706" spans="1:4" x14ac:dyDescent="0.25">
      <c r="A6706" t="s">
        <v>3763</v>
      </c>
      <c r="B6706" t="s">
        <v>3764</v>
      </c>
      <c r="C6706" t="s">
        <v>4512</v>
      </c>
      <c r="D6706" s="10">
        <v>6.6</v>
      </c>
    </row>
    <row r="6707" spans="1:4" x14ac:dyDescent="0.25">
      <c r="A6707" t="s">
        <v>3763</v>
      </c>
      <c r="B6707" t="s">
        <v>3764</v>
      </c>
      <c r="C6707" t="s">
        <v>1165</v>
      </c>
      <c r="D6707" s="10">
        <v>6.6</v>
      </c>
    </row>
    <row r="6708" spans="1:4" x14ac:dyDescent="0.25">
      <c r="A6708" t="s">
        <v>3763</v>
      </c>
      <c r="B6708" t="s">
        <v>3764</v>
      </c>
      <c r="C6708" t="s">
        <v>7682</v>
      </c>
      <c r="D6708" s="10">
        <v>6.6</v>
      </c>
    </row>
    <row r="6709" spans="1:4" x14ac:dyDescent="0.25">
      <c r="A6709" t="s">
        <v>845</v>
      </c>
      <c r="B6709" t="s">
        <v>3769</v>
      </c>
      <c r="C6709" t="s">
        <v>449</v>
      </c>
      <c r="D6709" s="10">
        <v>6.6</v>
      </c>
    </row>
    <row r="6710" spans="1:4" x14ac:dyDescent="0.25">
      <c r="A6710" t="s">
        <v>845</v>
      </c>
      <c r="B6710" t="s">
        <v>3769</v>
      </c>
      <c r="C6710" t="s">
        <v>676</v>
      </c>
      <c r="D6710" s="10">
        <v>6.6</v>
      </c>
    </row>
    <row r="6711" spans="1:4" x14ac:dyDescent="0.25">
      <c r="A6711" t="s">
        <v>845</v>
      </c>
      <c r="B6711" t="s">
        <v>3769</v>
      </c>
      <c r="C6711" t="s">
        <v>8145</v>
      </c>
      <c r="D6711" s="10">
        <v>6.6</v>
      </c>
    </row>
    <row r="6712" spans="1:4" x14ac:dyDescent="0.25">
      <c r="A6712" t="s">
        <v>845</v>
      </c>
      <c r="B6712" t="s">
        <v>3769</v>
      </c>
      <c r="C6712" t="s">
        <v>3509</v>
      </c>
      <c r="D6712" s="10">
        <v>6.6</v>
      </c>
    </row>
    <row r="6713" spans="1:4" x14ac:dyDescent="0.25">
      <c r="A6713" t="s">
        <v>12</v>
      </c>
      <c r="B6713" t="s">
        <v>3781</v>
      </c>
      <c r="C6713" t="s">
        <v>676</v>
      </c>
      <c r="D6713" s="10">
        <v>6.6</v>
      </c>
    </row>
    <row r="6714" spans="1:4" x14ac:dyDescent="0.25">
      <c r="A6714" t="s">
        <v>12</v>
      </c>
      <c r="B6714" t="s">
        <v>3781</v>
      </c>
      <c r="C6714" t="s">
        <v>1165</v>
      </c>
      <c r="D6714" s="10">
        <v>6.6</v>
      </c>
    </row>
    <row r="6715" spans="1:4" x14ac:dyDescent="0.25">
      <c r="A6715" t="s">
        <v>3270</v>
      </c>
      <c r="B6715" t="s">
        <v>3797</v>
      </c>
      <c r="C6715" t="s">
        <v>676</v>
      </c>
      <c r="D6715" s="10">
        <v>6.6</v>
      </c>
    </row>
    <row r="6716" spans="1:4" x14ac:dyDescent="0.25">
      <c r="A6716" t="s">
        <v>3270</v>
      </c>
      <c r="B6716" t="s">
        <v>3797</v>
      </c>
      <c r="C6716" t="s">
        <v>1165</v>
      </c>
      <c r="D6716" s="10">
        <v>6.6</v>
      </c>
    </row>
    <row r="6717" spans="1:4" x14ac:dyDescent="0.25">
      <c r="A6717" t="s">
        <v>3397</v>
      </c>
      <c r="B6717" t="s">
        <v>3962</v>
      </c>
      <c r="C6717" t="s">
        <v>449</v>
      </c>
      <c r="D6717" s="10">
        <v>6.6</v>
      </c>
    </row>
    <row r="6718" spans="1:4" x14ac:dyDescent="0.25">
      <c r="A6718" t="s">
        <v>3397</v>
      </c>
      <c r="B6718" t="s">
        <v>3962</v>
      </c>
      <c r="C6718" t="s">
        <v>317</v>
      </c>
      <c r="D6718" s="10">
        <v>6.6</v>
      </c>
    </row>
    <row r="6719" spans="1:4" x14ac:dyDescent="0.25">
      <c r="A6719" t="s">
        <v>3397</v>
      </c>
      <c r="B6719" t="s">
        <v>3962</v>
      </c>
      <c r="C6719" t="s">
        <v>4161</v>
      </c>
      <c r="D6719" s="10">
        <v>6.6</v>
      </c>
    </row>
    <row r="6720" spans="1:4" x14ac:dyDescent="0.25">
      <c r="A6720" t="s">
        <v>311</v>
      </c>
      <c r="B6720" t="s">
        <v>3974</v>
      </c>
      <c r="C6720" t="s">
        <v>676</v>
      </c>
      <c r="D6720" s="10">
        <v>6.6</v>
      </c>
    </row>
    <row r="6721" spans="1:4" x14ac:dyDescent="0.25">
      <c r="A6721" t="s">
        <v>311</v>
      </c>
      <c r="B6721" t="s">
        <v>3974</v>
      </c>
      <c r="C6721" t="s">
        <v>6133</v>
      </c>
      <c r="D6721" s="10">
        <v>6.6</v>
      </c>
    </row>
    <row r="6722" spans="1:4" x14ac:dyDescent="0.25">
      <c r="A6722" t="s">
        <v>4154</v>
      </c>
      <c r="B6722" t="s">
        <v>4155</v>
      </c>
      <c r="C6722" t="s">
        <v>8145</v>
      </c>
      <c r="D6722" s="10">
        <v>6.6</v>
      </c>
    </row>
    <row r="6723" spans="1:4" x14ac:dyDescent="0.25">
      <c r="A6723" t="s">
        <v>4154</v>
      </c>
      <c r="B6723" t="s">
        <v>4155</v>
      </c>
      <c r="C6723" t="s">
        <v>1165</v>
      </c>
      <c r="D6723" s="10">
        <v>6.6</v>
      </c>
    </row>
    <row r="6724" spans="1:4" x14ac:dyDescent="0.25">
      <c r="A6724" t="s">
        <v>4154</v>
      </c>
      <c r="B6724" t="s">
        <v>4155</v>
      </c>
      <c r="C6724" t="s">
        <v>6665</v>
      </c>
      <c r="D6724" s="10">
        <v>6.6</v>
      </c>
    </row>
    <row r="6725" spans="1:4" x14ac:dyDescent="0.25">
      <c r="A6725" t="s">
        <v>4154</v>
      </c>
      <c r="B6725" t="s">
        <v>4155</v>
      </c>
      <c r="C6725" t="s">
        <v>3509</v>
      </c>
      <c r="D6725" s="10">
        <v>6.6</v>
      </c>
    </row>
    <row r="6726" spans="1:4" x14ac:dyDescent="0.25">
      <c r="A6726" t="s">
        <v>4158</v>
      </c>
      <c r="B6726" t="s">
        <v>4159</v>
      </c>
      <c r="C6726" t="s">
        <v>317</v>
      </c>
      <c r="D6726" s="10">
        <v>6.6</v>
      </c>
    </row>
    <row r="6727" spans="1:4" x14ac:dyDescent="0.25">
      <c r="A6727" t="s">
        <v>4158</v>
      </c>
      <c r="B6727" t="s">
        <v>4159</v>
      </c>
      <c r="C6727" t="s">
        <v>3894</v>
      </c>
      <c r="D6727" s="10">
        <v>6.6</v>
      </c>
    </row>
    <row r="6728" spans="1:4" x14ac:dyDescent="0.25">
      <c r="A6728" t="s">
        <v>4158</v>
      </c>
      <c r="B6728" t="s">
        <v>4159</v>
      </c>
      <c r="C6728" t="s">
        <v>6133</v>
      </c>
      <c r="D6728" s="10">
        <v>6.6</v>
      </c>
    </row>
    <row r="6729" spans="1:4" x14ac:dyDescent="0.25">
      <c r="A6729" t="s">
        <v>4158</v>
      </c>
      <c r="B6729" t="s">
        <v>4159</v>
      </c>
      <c r="C6729" t="s">
        <v>428</v>
      </c>
      <c r="D6729" s="10">
        <v>6.6</v>
      </c>
    </row>
    <row r="6730" spans="1:4" x14ac:dyDescent="0.25">
      <c r="A6730" t="s">
        <v>4208</v>
      </c>
      <c r="B6730" t="s">
        <v>4209</v>
      </c>
      <c r="C6730" t="s">
        <v>449</v>
      </c>
      <c r="D6730" s="10">
        <v>6.6</v>
      </c>
    </row>
    <row r="6731" spans="1:4" x14ac:dyDescent="0.25">
      <c r="A6731" t="s">
        <v>4208</v>
      </c>
      <c r="B6731" t="s">
        <v>4209</v>
      </c>
      <c r="C6731" t="s">
        <v>317</v>
      </c>
      <c r="D6731" s="10">
        <v>6.6</v>
      </c>
    </row>
    <row r="6732" spans="1:4" x14ac:dyDescent="0.25">
      <c r="A6732" t="s">
        <v>4208</v>
      </c>
      <c r="B6732" t="s">
        <v>4209</v>
      </c>
      <c r="C6732" t="s">
        <v>1165</v>
      </c>
      <c r="D6732" s="10">
        <v>6.6</v>
      </c>
    </row>
    <row r="6733" spans="1:4" x14ac:dyDescent="0.25">
      <c r="A6733" t="s">
        <v>4208</v>
      </c>
      <c r="B6733" t="s">
        <v>4209</v>
      </c>
      <c r="C6733" t="s">
        <v>6665</v>
      </c>
      <c r="D6733" s="10">
        <v>6.6</v>
      </c>
    </row>
    <row r="6734" spans="1:4" x14ac:dyDescent="0.25">
      <c r="A6734" t="s">
        <v>4208</v>
      </c>
      <c r="B6734" t="s">
        <v>4209</v>
      </c>
      <c r="C6734" t="s">
        <v>8146</v>
      </c>
      <c r="D6734" s="10">
        <v>6.6</v>
      </c>
    </row>
    <row r="6735" spans="1:4" x14ac:dyDescent="0.25">
      <c r="A6735" t="s">
        <v>2790</v>
      </c>
      <c r="B6735" t="s">
        <v>4234</v>
      </c>
      <c r="C6735" t="s">
        <v>676</v>
      </c>
      <c r="D6735" s="10">
        <v>6.6</v>
      </c>
    </row>
    <row r="6736" spans="1:4" x14ac:dyDescent="0.25">
      <c r="A6736" t="s">
        <v>2790</v>
      </c>
      <c r="B6736" t="s">
        <v>4234</v>
      </c>
      <c r="C6736" t="s">
        <v>6665</v>
      </c>
      <c r="D6736" s="10">
        <v>6.6</v>
      </c>
    </row>
    <row r="6737" spans="1:4" x14ac:dyDescent="0.25">
      <c r="A6737" t="s">
        <v>3030</v>
      </c>
      <c r="B6737" t="s">
        <v>4243</v>
      </c>
      <c r="C6737" t="s">
        <v>1165</v>
      </c>
      <c r="D6737" s="10">
        <v>6.6</v>
      </c>
    </row>
    <row r="6738" spans="1:4" x14ac:dyDescent="0.25">
      <c r="A6738" t="s">
        <v>3030</v>
      </c>
      <c r="B6738" t="s">
        <v>4243</v>
      </c>
      <c r="C6738" t="s">
        <v>6665</v>
      </c>
      <c r="D6738" s="10">
        <v>6.6</v>
      </c>
    </row>
    <row r="6739" spans="1:4" x14ac:dyDescent="0.25">
      <c r="A6739" t="s">
        <v>4259</v>
      </c>
      <c r="B6739" t="s">
        <v>4260</v>
      </c>
      <c r="C6739" t="s">
        <v>1165</v>
      </c>
      <c r="D6739" s="10">
        <v>6.6</v>
      </c>
    </row>
    <row r="6740" spans="1:4" x14ac:dyDescent="0.25">
      <c r="A6740" t="s">
        <v>4259</v>
      </c>
      <c r="B6740" t="s">
        <v>4260</v>
      </c>
      <c r="C6740" t="s">
        <v>5087</v>
      </c>
      <c r="D6740" s="10">
        <v>6.6</v>
      </c>
    </row>
    <row r="6741" spans="1:4" x14ac:dyDescent="0.25">
      <c r="A6741" t="s">
        <v>3366</v>
      </c>
      <c r="B6741" t="s">
        <v>4263</v>
      </c>
      <c r="C6741" t="s">
        <v>1165</v>
      </c>
      <c r="D6741" s="10">
        <v>6.6</v>
      </c>
    </row>
    <row r="6742" spans="1:4" x14ac:dyDescent="0.25">
      <c r="A6742" t="s">
        <v>3366</v>
      </c>
      <c r="B6742" t="s">
        <v>4263</v>
      </c>
      <c r="C6742" t="s">
        <v>8146</v>
      </c>
      <c r="D6742" s="10">
        <v>6.6</v>
      </c>
    </row>
    <row r="6743" spans="1:4" x14ac:dyDescent="0.25">
      <c r="A6743" t="s">
        <v>4268</v>
      </c>
      <c r="B6743" t="s">
        <v>4269</v>
      </c>
      <c r="C6743" t="s">
        <v>449</v>
      </c>
      <c r="D6743" s="10">
        <v>6.6</v>
      </c>
    </row>
    <row r="6744" spans="1:4" x14ac:dyDescent="0.25">
      <c r="A6744" t="s">
        <v>4268</v>
      </c>
      <c r="B6744" t="s">
        <v>4269</v>
      </c>
      <c r="C6744" t="s">
        <v>676</v>
      </c>
      <c r="D6744" s="10">
        <v>6.6</v>
      </c>
    </row>
    <row r="6745" spans="1:4" x14ac:dyDescent="0.25">
      <c r="A6745" t="s">
        <v>4268</v>
      </c>
      <c r="B6745" t="s">
        <v>4269</v>
      </c>
      <c r="C6745" t="s">
        <v>8145</v>
      </c>
      <c r="D6745" s="10">
        <v>6.6</v>
      </c>
    </row>
    <row r="6746" spans="1:4" x14ac:dyDescent="0.25">
      <c r="A6746" t="s">
        <v>4268</v>
      </c>
      <c r="B6746" t="s">
        <v>4269</v>
      </c>
      <c r="C6746" t="s">
        <v>1165</v>
      </c>
      <c r="D6746" s="10">
        <v>6.6</v>
      </c>
    </row>
    <row r="6747" spans="1:4" x14ac:dyDescent="0.25">
      <c r="A6747" t="s">
        <v>4268</v>
      </c>
      <c r="B6747" t="s">
        <v>4269</v>
      </c>
      <c r="C6747" t="s">
        <v>3509</v>
      </c>
      <c r="D6747" s="10">
        <v>6.6</v>
      </c>
    </row>
    <row r="6748" spans="1:4" x14ac:dyDescent="0.25">
      <c r="A6748" t="s">
        <v>3596</v>
      </c>
      <c r="B6748" t="s">
        <v>4296</v>
      </c>
      <c r="C6748" t="s">
        <v>676</v>
      </c>
      <c r="D6748" s="10">
        <v>6.6</v>
      </c>
    </row>
    <row r="6749" spans="1:4" x14ac:dyDescent="0.25">
      <c r="A6749" t="s">
        <v>4332</v>
      </c>
      <c r="B6749" t="s">
        <v>4333</v>
      </c>
      <c r="C6749" t="s">
        <v>8145</v>
      </c>
      <c r="D6749" s="10">
        <v>6.6</v>
      </c>
    </row>
    <row r="6750" spans="1:4" x14ac:dyDescent="0.25">
      <c r="A6750" t="s">
        <v>4332</v>
      </c>
      <c r="B6750" t="s">
        <v>4333</v>
      </c>
      <c r="C6750" t="s">
        <v>2173</v>
      </c>
      <c r="D6750" s="10">
        <v>6.6</v>
      </c>
    </row>
    <row r="6751" spans="1:4" x14ac:dyDescent="0.25">
      <c r="A6751" t="s">
        <v>4332</v>
      </c>
      <c r="B6751" t="s">
        <v>4333</v>
      </c>
      <c r="C6751" t="s">
        <v>3509</v>
      </c>
      <c r="D6751" s="10">
        <v>6.6</v>
      </c>
    </row>
    <row r="6752" spans="1:4" x14ac:dyDescent="0.25">
      <c r="A6752" t="s">
        <v>2265</v>
      </c>
      <c r="B6752" t="s">
        <v>4411</v>
      </c>
      <c r="C6752" t="s">
        <v>4512</v>
      </c>
      <c r="D6752" s="10">
        <v>6.6</v>
      </c>
    </row>
    <row r="6753" spans="1:4" x14ac:dyDescent="0.25">
      <c r="A6753" t="s">
        <v>2265</v>
      </c>
      <c r="B6753" t="s">
        <v>4411</v>
      </c>
      <c r="C6753" t="s">
        <v>1165</v>
      </c>
      <c r="D6753" s="10">
        <v>6.6</v>
      </c>
    </row>
    <row r="6754" spans="1:4" x14ac:dyDescent="0.25">
      <c r="A6754" t="s">
        <v>2265</v>
      </c>
      <c r="B6754" t="s">
        <v>4411</v>
      </c>
      <c r="C6754" t="s">
        <v>4056</v>
      </c>
      <c r="D6754" s="10">
        <v>6.6</v>
      </c>
    </row>
    <row r="6755" spans="1:4" x14ac:dyDescent="0.25">
      <c r="A6755" t="s">
        <v>2265</v>
      </c>
      <c r="B6755" t="s">
        <v>4411</v>
      </c>
      <c r="C6755" t="s">
        <v>5888</v>
      </c>
      <c r="D6755" s="10">
        <v>6.6</v>
      </c>
    </row>
    <row r="6756" spans="1:4" x14ac:dyDescent="0.25">
      <c r="A6756" t="s">
        <v>1080</v>
      </c>
      <c r="B6756" t="s">
        <v>4426</v>
      </c>
      <c r="C6756" t="s">
        <v>8145</v>
      </c>
      <c r="D6756" s="10">
        <v>6.6</v>
      </c>
    </row>
    <row r="6757" spans="1:4" x14ac:dyDescent="0.25">
      <c r="A6757" t="s">
        <v>1080</v>
      </c>
      <c r="B6757" t="s">
        <v>4426</v>
      </c>
      <c r="C6757" t="s">
        <v>1165</v>
      </c>
      <c r="D6757" s="10">
        <v>6.6</v>
      </c>
    </row>
    <row r="6758" spans="1:4" x14ac:dyDescent="0.25">
      <c r="A6758" t="s">
        <v>1080</v>
      </c>
      <c r="B6758" t="s">
        <v>4426</v>
      </c>
      <c r="C6758" t="s">
        <v>6665</v>
      </c>
      <c r="D6758" s="10">
        <v>6.6</v>
      </c>
    </row>
    <row r="6759" spans="1:4" x14ac:dyDescent="0.25">
      <c r="A6759" t="s">
        <v>1080</v>
      </c>
      <c r="B6759" t="s">
        <v>4426</v>
      </c>
      <c r="C6759" t="s">
        <v>3509</v>
      </c>
      <c r="D6759" s="10">
        <v>6.6</v>
      </c>
    </row>
    <row r="6760" spans="1:4" x14ac:dyDescent="0.25">
      <c r="A6760" t="s">
        <v>2060</v>
      </c>
      <c r="B6760" t="s">
        <v>4446</v>
      </c>
      <c r="C6760" t="s">
        <v>1165</v>
      </c>
      <c r="D6760" s="10">
        <v>6.6</v>
      </c>
    </row>
    <row r="6761" spans="1:4" x14ac:dyDescent="0.25">
      <c r="A6761" t="s">
        <v>4516</v>
      </c>
      <c r="B6761" t="s">
        <v>4517</v>
      </c>
      <c r="C6761" t="s">
        <v>4512</v>
      </c>
      <c r="D6761" s="10">
        <v>6.6</v>
      </c>
    </row>
    <row r="6762" spans="1:4" x14ac:dyDescent="0.25">
      <c r="A6762" t="s">
        <v>4516</v>
      </c>
      <c r="B6762" t="s">
        <v>4517</v>
      </c>
      <c r="C6762" t="s">
        <v>1165</v>
      </c>
      <c r="D6762" s="10">
        <v>6.6</v>
      </c>
    </row>
    <row r="6763" spans="1:4" x14ac:dyDescent="0.25">
      <c r="A6763" t="s">
        <v>4392</v>
      </c>
      <c r="B6763" t="s">
        <v>4551</v>
      </c>
      <c r="C6763" t="s">
        <v>317</v>
      </c>
      <c r="D6763" s="10">
        <v>6.6</v>
      </c>
    </row>
    <row r="6764" spans="1:4" x14ac:dyDescent="0.25">
      <c r="A6764" t="s">
        <v>4392</v>
      </c>
      <c r="B6764" t="s">
        <v>4551</v>
      </c>
      <c r="C6764" t="s">
        <v>3894</v>
      </c>
      <c r="D6764" s="10">
        <v>6.6</v>
      </c>
    </row>
    <row r="6765" spans="1:4" x14ac:dyDescent="0.25">
      <c r="A6765" t="s">
        <v>4392</v>
      </c>
      <c r="B6765" t="s">
        <v>4551</v>
      </c>
      <c r="C6765" t="s">
        <v>676</v>
      </c>
      <c r="D6765" s="10">
        <v>6.6</v>
      </c>
    </row>
    <row r="6766" spans="1:4" x14ac:dyDescent="0.25">
      <c r="A6766" t="s">
        <v>4392</v>
      </c>
      <c r="B6766" t="s">
        <v>4551</v>
      </c>
      <c r="C6766" t="s">
        <v>1165</v>
      </c>
      <c r="D6766" s="10">
        <v>6.6</v>
      </c>
    </row>
    <row r="6767" spans="1:4" x14ac:dyDescent="0.25">
      <c r="A6767" t="s">
        <v>4392</v>
      </c>
      <c r="B6767" t="s">
        <v>4551</v>
      </c>
      <c r="C6767" t="s">
        <v>6133</v>
      </c>
      <c r="D6767" s="10">
        <v>6.6</v>
      </c>
    </row>
    <row r="6768" spans="1:4" x14ac:dyDescent="0.25">
      <c r="A6768" t="s">
        <v>4392</v>
      </c>
      <c r="B6768" t="s">
        <v>4551</v>
      </c>
      <c r="C6768" t="s">
        <v>5888</v>
      </c>
      <c r="D6768" s="10">
        <v>6.6</v>
      </c>
    </row>
    <row r="6769" spans="1:4" x14ac:dyDescent="0.25">
      <c r="A6769" t="s">
        <v>3452</v>
      </c>
      <c r="B6769" t="s">
        <v>4585</v>
      </c>
      <c r="C6769" t="s">
        <v>1165</v>
      </c>
      <c r="D6769" s="10">
        <v>6.6</v>
      </c>
    </row>
    <row r="6770" spans="1:4" x14ac:dyDescent="0.25">
      <c r="A6770" t="s">
        <v>4703</v>
      </c>
      <c r="B6770" t="s">
        <v>4704</v>
      </c>
      <c r="C6770" t="s">
        <v>449</v>
      </c>
      <c r="D6770" s="10">
        <v>6.6</v>
      </c>
    </row>
    <row r="6771" spans="1:4" x14ac:dyDescent="0.25">
      <c r="A6771" t="s">
        <v>4703</v>
      </c>
      <c r="B6771" t="s">
        <v>4704</v>
      </c>
      <c r="C6771" t="s">
        <v>676</v>
      </c>
      <c r="D6771" s="10">
        <v>6.6</v>
      </c>
    </row>
    <row r="6772" spans="1:4" x14ac:dyDescent="0.25">
      <c r="A6772" t="s">
        <v>4703</v>
      </c>
      <c r="B6772" t="s">
        <v>4704</v>
      </c>
      <c r="C6772" t="s">
        <v>4161</v>
      </c>
      <c r="D6772" s="10">
        <v>6.6</v>
      </c>
    </row>
    <row r="6773" spans="1:4" x14ac:dyDescent="0.25">
      <c r="A6773" t="s">
        <v>4703</v>
      </c>
      <c r="B6773" t="s">
        <v>4704</v>
      </c>
      <c r="C6773" t="s">
        <v>3509</v>
      </c>
      <c r="D6773" s="10">
        <v>6.6</v>
      </c>
    </row>
    <row r="6774" spans="1:4" x14ac:dyDescent="0.25">
      <c r="A6774" t="s">
        <v>1279</v>
      </c>
      <c r="B6774" t="s">
        <v>4714</v>
      </c>
      <c r="C6774" t="s">
        <v>4512</v>
      </c>
      <c r="D6774" s="10">
        <v>6.6</v>
      </c>
    </row>
    <row r="6775" spans="1:4" x14ac:dyDescent="0.25">
      <c r="A6775" t="s">
        <v>1279</v>
      </c>
      <c r="B6775" t="s">
        <v>4714</v>
      </c>
      <c r="C6775" t="s">
        <v>676</v>
      </c>
      <c r="D6775" s="10">
        <v>6.6</v>
      </c>
    </row>
    <row r="6776" spans="1:4" x14ac:dyDescent="0.25">
      <c r="A6776" t="s">
        <v>1279</v>
      </c>
      <c r="B6776" t="s">
        <v>4714</v>
      </c>
      <c r="C6776" t="s">
        <v>8145</v>
      </c>
      <c r="D6776" s="10">
        <v>6.6</v>
      </c>
    </row>
    <row r="6777" spans="1:4" x14ac:dyDescent="0.25">
      <c r="A6777" t="s">
        <v>1279</v>
      </c>
      <c r="B6777" t="s">
        <v>4714</v>
      </c>
      <c r="C6777" t="s">
        <v>1165</v>
      </c>
      <c r="D6777" s="10">
        <v>6.6</v>
      </c>
    </row>
    <row r="6778" spans="1:4" x14ac:dyDescent="0.25">
      <c r="A6778" t="s">
        <v>1279</v>
      </c>
      <c r="B6778" t="s">
        <v>4714</v>
      </c>
      <c r="C6778" t="s">
        <v>6665</v>
      </c>
      <c r="D6778" s="10">
        <v>6.6</v>
      </c>
    </row>
    <row r="6779" spans="1:4" x14ac:dyDescent="0.25">
      <c r="A6779" t="s">
        <v>4734</v>
      </c>
      <c r="B6779" t="s">
        <v>4735</v>
      </c>
      <c r="C6779" t="s">
        <v>8145</v>
      </c>
      <c r="D6779" s="10">
        <v>6.6</v>
      </c>
    </row>
    <row r="6780" spans="1:4" x14ac:dyDescent="0.25">
      <c r="A6780" t="s">
        <v>4734</v>
      </c>
      <c r="B6780" t="s">
        <v>4735</v>
      </c>
      <c r="C6780" t="s">
        <v>1165</v>
      </c>
      <c r="D6780" s="10">
        <v>6.6</v>
      </c>
    </row>
    <row r="6781" spans="1:4" x14ac:dyDescent="0.25">
      <c r="A6781" t="s">
        <v>456</v>
      </c>
      <c r="B6781" t="s">
        <v>4754</v>
      </c>
      <c r="C6781" t="s">
        <v>676</v>
      </c>
      <c r="D6781" s="10">
        <v>6.6</v>
      </c>
    </row>
    <row r="6782" spans="1:4" x14ac:dyDescent="0.25">
      <c r="A6782" t="s">
        <v>456</v>
      </c>
      <c r="B6782" t="s">
        <v>4754</v>
      </c>
      <c r="C6782" t="s">
        <v>6665</v>
      </c>
      <c r="D6782" s="10">
        <v>6.6</v>
      </c>
    </row>
    <row r="6783" spans="1:4" x14ac:dyDescent="0.25">
      <c r="A6783" t="s">
        <v>1782</v>
      </c>
      <c r="B6783" t="s">
        <v>4770</v>
      </c>
      <c r="C6783" t="s">
        <v>317</v>
      </c>
      <c r="D6783" s="10">
        <v>6.6</v>
      </c>
    </row>
    <row r="6784" spans="1:4" x14ac:dyDescent="0.25">
      <c r="A6784" t="s">
        <v>1782</v>
      </c>
      <c r="B6784" t="s">
        <v>4770</v>
      </c>
      <c r="C6784" t="s">
        <v>676</v>
      </c>
      <c r="D6784" s="10">
        <v>6.6</v>
      </c>
    </row>
    <row r="6785" spans="1:4" x14ac:dyDescent="0.25">
      <c r="A6785" t="s">
        <v>2083</v>
      </c>
      <c r="B6785" t="s">
        <v>4772</v>
      </c>
      <c r="C6785" t="s">
        <v>1165</v>
      </c>
      <c r="D6785" s="10">
        <v>6.6</v>
      </c>
    </row>
    <row r="6786" spans="1:4" x14ac:dyDescent="0.25">
      <c r="A6786" t="s">
        <v>2083</v>
      </c>
      <c r="B6786" t="s">
        <v>4772</v>
      </c>
      <c r="C6786" t="s">
        <v>5888</v>
      </c>
      <c r="D6786" s="10">
        <v>6.6</v>
      </c>
    </row>
    <row r="6787" spans="1:4" x14ac:dyDescent="0.25">
      <c r="A6787" t="s">
        <v>2083</v>
      </c>
      <c r="B6787" t="s">
        <v>4772</v>
      </c>
      <c r="C6787" t="s">
        <v>6665</v>
      </c>
      <c r="D6787" s="10">
        <v>6.6</v>
      </c>
    </row>
    <row r="6788" spans="1:4" x14ac:dyDescent="0.25">
      <c r="A6788" t="s">
        <v>1856</v>
      </c>
      <c r="B6788" t="s">
        <v>4818</v>
      </c>
      <c r="C6788" t="s">
        <v>676</v>
      </c>
      <c r="D6788" s="10">
        <v>6.6</v>
      </c>
    </row>
    <row r="6789" spans="1:4" x14ac:dyDescent="0.25">
      <c r="A6789" t="s">
        <v>1856</v>
      </c>
      <c r="B6789" t="s">
        <v>4818</v>
      </c>
      <c r="C6789" t="s">
        <v>1165</v>
      </c>
      <c r="D6789" s="10">
        <v>6.6</v>
      </c>
    </row>
    <row r="6790" spans="1:4" x14ac:dyDescent="0.25">
      <c r="A6790" t="s">
        <v>1856</v>
      </c>
      <c r="B6790" t="s">
        <v>4818</v>
      </c>
      <c r="C6790" t="s">
        <v>6665</v>
      </c>
      <c r="D6790" s="10">
        <v>6.6</v>
      </c>
    </row>
    <row r="6791" spans="1:4" x14ac:dyDescent="0.25">
      <c r="A6791" t="s">
        <v>3144</v>
      </c>
      <c r="B6791" t="s">
        <v>4821</v>
      </c>
      <c r="C6791" t="s">
        <v>8145</v>
      </c>
      <c r="D6791" s="10">
        <v>6.6</v>
      </c>
    </row>
    <row r="6792" spans="1:4" x14ac:dyDescent="0.25">
      <c r="A6792" t="s">
        <v>3144</v>
      </c>
      <c r="B6792" t="s">
        <v>4821</v>
      </c>
      <c r="C6792" t="s">
        <v>1165</v>
      </c>
      <c r="D6792" s="10">
        <v>6.6</v>
      </c>
    </row>
    <row r="6793" spans="1:4" x14ac:dyDescent="0.25">
      <c r="A6793" t="s">
        <v>3144</v>
      </c>
      <c r="B6793" t="s">
        <v>4821</v>
      </c>
      <c r="C6793" t="s">
        <v>6665</v>
      </c>
      <c r="D6793" s="10">
        <v>6.6</v>
      </c>
    </row>
    <row r="6794" spans="1:4" x14ac:dyDescent="0.25">
      <c r="A6794" t="s">
        <v>3144</v>
      </c>
      <c r="B6794" t="s">
        <v>4821</v>
      </c>
      <c r="C6794" t="s">
        <v>3509</v>
      </c>
      <c r="D6794" s="10">
        <v>6.6</v>
      </c>
    </row>
    <row r="6795" spans="1:4" x14ac:dyDescent="0.25">
      <c r="A6795" t="s">
        <v>4829</v>
      </c>
      <c r="B6795" t="s">
        <v>4830</v>
      </c>
      <c r="C6795" t="s">
        <v>1165</v>
      </c>
      <c r="D6795" s="10">
        <v>6.6</v>
      </c>
    </row>
    <row r="6796" spans="1:4" x14ac:dyDescent="0.25">
      <c r="A6796" t="s">
        <v>4829</v>
      </c>
      <c r="B6796" t="s">
        <v>4830</v>
      </c>
      <c r="C6796" t="s">
        <v>3509</v>
      </c>
      <c r="D6796" s="10">
        <v>6.6</v>
      </c>
    </row>
    <row r="6797" spans="1:4" x14ac:dyDescent="0.25">
      <c r="A6797" t="s">
        <v>4448</v>
      </c>
      <c r="B6797" t="s">
        <v>4902</v>
      </c>
      <c r="C6797" t="s">
        <v>428</v>
      </c>
      <c r="D6797" s="10">
        <v>6.6</v>
      </c>
    </row>
    <row r="6798" spans="1:4" x14ac:dyDescent="0.25">
      <c r="A6798" t="s">
        <v>4448</v>
      </c>
      <c r="B6798" t="s">
        <v>4902</v>
      </c>
      <c r="C6798" t="s">
        <v>2173</v>
      </c>
      <c r="D6798" s="10">
        <v>6.6</v>
      </c>
    </row>
    <row r="6799" spans="1:4" x14ac:dyDescent="0.25">
      <c r="A6799" t="s">
        <v>5002</v>
      </c>
      <c r="B6799" t="s">
        <v>5003</v>
      </c>
      <c r="C6799" t="s">
        <v>1165</v>
      </c>
      <c r="D6799" s="10">
        <v>6.6</v>
      </c>
    </row>
    <row r="6800" spans="1:4" x14ac:dyDescent="0.25">
      <c r="A6800" t="s">
        <v>5002</v>
      </c>
      <c r="B6800" t="s">
        <v>5003</v>
      </c>
      <c r="C6800" t="s">
        <v>7682</v>
      </c>
      <c r="D6800" s="10">
        <v>6.6</v>
      </c>
    </row>
    <row r="6801" spans="1:4" x14ac:dyDescent="0.25">
      <c r="A6801" t="s">
        <v>5002</v>
      </c>
      <c r="B6801" t="s">
        <v>5003</v>
      </c>
      <c r="C6801" t="s">
        <v>8146</v>
      </c>
      <c r="D6801" s="10">
        <v>6.6</v>
      </c>
    </row>
    <row r="6802" spans="1:4" x14ac:dyDescent="0.25">
      <c r="A6802" t="s">
        <v>1548</v>
      </c>
      <c r="B6802" t="s">
        <v>5078</v>
      </c>
      <c r="C6802" t="s">
        <v>676</v>
      </c>
      <c r="D6802" s="10">
        <v>6.6</v>
      </c>
    </row>
    <row r="6803" spans="1:4" x14ac:dyDescent="0.25">
      <c r="A6803" t="s">
        <v>1548</v>
      </c>
      <c r="B6803" t="s">
        <v>5078</v>
      </c>
      <c r="C6803" t="s">
        <v>1165</v>
      </c>
      <c r="D6803" s="10">
        <v>6.6</v>
      </c>
    </row>
    <row r="6804" spans="1:4" x14ac:dyDescent="0.25">
      <c r="A6804" t="s">
        <v>5141</v>
      </c>
      <c r="B6804" t="s">
        <v>5142</v>
      </c>
      <c r="C6804" t="s">
        <v>676</v>
      </c>
      <c r="D6804" s="10">
        <v>6.6</v>
      </c>
    </row>
    <row r="6805" spans="1:4" x14ac:dyDescent="0.25">
      <c r="A6805" t="s">
        <v>5141</v>
      </c>
      <c r="B6805" t="s">
        <v>5142</v>
      </c>
      <c r="C6805" t="s">
        <v>6665</v>
      </c>
      <c r="D6805" s="10">
        <v>6.6</v>
      </c>
    </row>
    <row r="6806" spans="1:4" x14ac:dyDescent="0.25">
      <c r="A6806" t="s">
        <v>5141</v>
      </c>
      <c r="B6806" t="s">
        <v>5142</v>
      </c>
      <c r="C6806" t="s">
        <v>8144</v>
      </c>
      <c r="D6806" s="10">
        <v>6.6</v>
      </c>
    </row>
    <row r="6807" spans="1:4" x14ac:dyDescent="0.25">
      <c r="A6807" t="s">
        <v>3731</v>
      </c>
      <c r="B6807" t="s">
        <v>5145</v>
      </c>
      <c r="C6807" t="s">
        <v>1165</v>
      </c>
      <c r="D6807" s="10">
        <v>6.6</v>
      </c>
    </row>
    <row r="6808" spans="1:4" x14ac:dyDescent="0.25">
      <c r="A6808" t="s">
        <v>5158</v>
      </c>
      <c r="B6808" t="s">
        <v>5159</v>
      </c>
      <c r="C6808" t="s">
        <v>449</v>
      </c>
      <c r="D6808" s="10">
        <v>6.6</v>
      </c>
    </row>
    <row r="6809" spans="1:4" x14ac:dyDescent="0.25">
      <c r="A6809" t="s">
        <v>5158</v>
      </c>
      <c r="B6809" t="s">
        <v>5159</v>
      </c>
      <c r="C6809" t="s">
        <v>8145</v>
      </c>
      <c r="D6809" s="10">
        <v>6.6</v>
      </c>
    </row>
    <row r="6810" spans="1:4" x14ac:dyDescent="0.25">
      <c r="A6810" t="s">
        <v>5158</v>
      </c>
      <c r="B6810" t="s">
        <v>5159</v>
      </c>
      <c r="C6810" t="s">
        <v>1165</v>
      </c>
      <c r="D6810" s="10">
        <v>6.6</v>
      </c>
    </row>
    <row r="6811" spans="1:4" x14ac:dyDescent="0.25">
      <c r="A6811" t="s">
        <v>5158</v>
      </c>
      <c r="B6811" t="s">
        <v>5159</v>
      </c>
      <c r="C6811" t="s">
        <v>3509</v>
      </c>
      <c r="D6811" s="10">
        <v>6.6</v>
      </c>
    </row>
    <row r="6812" spans="1:4" x14ac:dyDescent="0.25">
      <c r="A6812" t="s">
        <v>5199</v>
      </c>
      <c r="B6812" t="s">
        <v>5200</v>
      </c>
      <c r="C6812" t="s">
        <v>676</v>
      </c>
      <c r="D6812" s="10">
        <v>6.6</v>
      </c>
    </row>
    <row r="6813" spans="1:4" x14ac:dyDescent="0.25">
      <c r="A6813" t="s">
        <v>5199</v>
      </c>
      <c r="B6813" t="s">
        <v>5200</v>
      </c>
      <c r="C6813" t="s">
        <v>8145</v>
      </c>
      <c r="D6813" s="10">
        <v>6.6</v>
      </c>
    </row>
    <row r="6814" spans="1:4" x14ac:dyDescent="0.25">
      <c r="A6814" t="s">
        <v>5199</v>
      </c>
      <c r="B6814" t="s">
        <v>5200</v>
      </c>
      <c r="C6814" t="s">
        <v>3509</v>
      </c>
      <c r="D6814" s="10">
        <v>6.6</v>
      </c>
    </row>
    <row r="6815" spans="1:4" x14ac:dyDescent="0.25">
      <c r="A6815" t="s">
        <v>5201</v>
      </c>
      <c r="B6815" t="s">
        <v>5202</v>
      </c>
      <c r="C6815" t="s">
        <v>4512</v>
      </c>
      <c r="D6815" s="10">
        <v>6.6</v>
      </c>
    </row>
    <row r="6816" spans="1:4" x14ac:dyDescent="0.25">
      <c r="A6816" t="s">
        <v>5201</v>
      </c>
      <c r="B6816" t="s">
        <v>5202</v>
      </c>
      <c r="C6816" t="s">
        <v>1165</v>
      </c>
      <c r="D6816" s="10">
        <v>6.6</v>
      </c>
    </row>
    <row r="6817" spans="1:4" x14ac:dyDescent="0.25">
      <c r="A6817" t="s">
        <v>4892</v>
      </c>
      <c r="B6817" t="s">
        <v>5214</v>
      </c>
      <c r="C6817" t="s">
        <v>676</v>
      </c>
      <c r="D6817" s="10">
        <v>6.6</v>
      </c>
    </row>
    <row r="6818" spans="1:4" x14ac:dyDescent="0.25">
      <c r="A6818" t="s">
        <v>4892</v>
      </c>
      <c r="B6818" t="s">
        <v>5214</v>
      </c>
      <c r="C6818" t="s">
        <v>2173</v>
      </c>
      <c r="D6818" s="10">
        <v>6.6</v>
      </c>
    </row>
    <row r="6819" spans="1:4" x14ac:dyDescent="0.25">
      <c r="A6819" t="s">
        <v>4892</v>
      </c>
      <c r="B6819" t="s">
        <v>5214</v>
      </c>
      <c r="C6819" t="s">
        <v>3509</v>
      </c>
      <c r="D6819" s="10">
        <v>6.6</v>
      </c>
    </row>
    <row r="6820" spans="1:4" x14ac:dyDescent="0.25">
      <c r="A6820" t="s">
        <v>5306</v>
      </c>
      <c r="B6820" t="s">
        <v>5307</v>
      </c>
      <c r="C6820" t="s">
        <v>4512</v>
      </c>
      <c r="D6820" s="10">
        <v>6.6</v>
      </c>
    </row>
    <row r="6821" spans="1:4" x14ac:dyDescent="0.25">
      <c r="A6821" t="s">
        <v>5306</v>
      </c>
      <c r="B6821" t="s">
        <v>5307</v>
      </c>
      <c r="C6821" t="s">
        <v>1165</v>
      </c>
      <c r="D6821" s="10">
        <v>6.6</v>
      </c>
    </row>
    <row r="6822" spans="1:4" x14ac:dyDescent="0.25">
      <c r="A6822" t="s">
        <v>5306</v>
      </c>
      <c r="B6822" t="s">
        <v>5307</v>
      </c>
      <c r="C6822" t="s">
        <v>4056</v>
      </c>
      <c r="D6822" s="10">
        <v>6.6</v>
      </c>
    </row>
    <row r="6823" spans="1:4" x14ac:dyDescent="0.25">
      <c r="A6823" t="s">
        <v>5348</v>
      </c>
      <c r="B6823" t="s">
        <v>5349</v>
      </c>
      <c r="C6823" t="s">
        <v>449</v>
      </c>
      <c r="D6823" s="10">
        <v>6.6</v>
      </c>
    </row>
    <row r="6824" spans="1:4" x14ac:dyDescent="0.25">
      <c r="A6824" t="s">
        <v>5348</v>
      </c>
      <c r="B6824" t="s">
        <v>5349</v>
      </c>
      <c r="C6824" t="s">
        <v>317</v>
      </c>
      <c r="D6824" s="10">
        <v>6.6</v>
      </c>
    </row>
    <row r="6825" spans="1:4" x14ac:dyDescent="0.25">
      <c r="A6825" t="s">
        <v>5348</v>
      </c>
      <c r="B6825" t="s">
        <v>5349</v>
      </c>
      <c r="C6825" t="s">
        <v>1165</v>
      </c>
      <c r="D6825" s="10">
        <v>6.6</v>
      </c>
    </row>
    <row r="6826" spans="1:4" x14ac:dyDescent="0.25">
      <c r="A6826" t="s">
        <v>5348</v>
      </c>
      <c r="B6826" t="s">
        <v>5349</v>
      </c>
      <c r="C6826" t="s">
        <v>7682</v>
      </c>
      <c r="D6826" s="10">
        <v>6.6</v>
      </c>
    </row>
    <row r="6827" spans="1:4" x14ac:dyDescent="0.25">
      <c r="A6827" t="s">
        <v>5348</v>
      </c>
      <c r="B6827" t="s">
        <v>5349</v>
      </c>
      <c r="C6827" t="s">
        <v>8146</v>
      </c>
      <c r="D6827" s="10">
        <v>6.6</v>
      </c>
    </row>
    <row r="6828" spans="1:4" x14ac:dyDescent="0.25">
      <c r="A6828" t="s">
        <v>4442</v>
      </c>
      <c r="B6828" t="s">
        <v>5357</v>
      </c>
      <c r="C6828" t="s">
        <v>1165</v>
      </c>
      <c r="D6828" s="10">
        <v>6.6</v>
      </c>
    </row>
    <row r="6829" spans="1:4" x14ac:dyDescent="0.25">
      <c r="A6829" t="s">
        <v>4442</v>
      </c>
      <c r="B6829" t="s">
        <v>5357</v>
      </c>
      <c r="C6829" t="s">
        <v>6133</v>
      </c>
      <c r="D6829" s="10">
        <v>6.6</v>
      </c>
    </row>
    <row r="6830" spans="1:4" x14ac:dyDescent="0.25">
      <c r="A6830" t="s">
        <v>1685</v>
      </c>
      <c r="B6830" t="s">
        <v>5489</v>
      </c>
      <c r="C6830" t="s">
        <v>676</v>
      </c>
      <c r="D6830" s="10">
        <v>6.6</v>
      </c>
    </row>
    <row r="6831" spans="1:4" x14ac:dyDescent="0.25">
      <c r="A6831" t="s">
        <v>1685</v>
      </c>
      <c r="B6831" t="s">
        <v>5489</v>
      </c>
      <c r="C6831" t="s">
        <v>8145</v>
      </c>
      <c r="D6831" s="10">
        <v>6.6</v>
      </c>
    </row>
    <row r="6832" spans="1:4" x14ac:dyDescent="0.25">
      <c r="A6832" t="s">
        <v>5521</v>
      </c>
      <c r="B6832" t="s">
        <v>5522</v>
      </c>
      <c r="C6832" t="s">
        <v>676</v>
      </c>
      <c r="D6832" s="10">
        <v>6.6</v>
      </c>
    </row>
    <row r="6833" spans="1:4" x14ac:dyDescent="0.25">
      <c r="A6833" t="s">
        <v>5521</v>
      </c>
      <c r="B6833" t="s">
        <v>5522</v>
      </c>
      <c r="C6833" t="s">
        <v>8145</v>
      </c>
      <c r="D6833" s="10">
        <v>6.6</v>
      </c>
    </row>
    <row r="6834" spans="1:4" x14ac:dyDescent="0.25">
      <c r="A6834" t="s">
        <v>5521</v>
      </c>
      <c r="B6834" t="s">
        <v>5522</v>
      </c>
      <c r="C6834" t="s">
        <v>1165</v>
      </c>
      <c r="D6834" s="10">
        <v>6.6</v>
      </c>
    </row>
    <row r="6835" spans="1:4" x14ac:dyDescent="0.25">
      <c r="A6835" t="s">
        <v>5521</v>
      </c>
      <c r="B6835" t="s">
        <v>5522</v>
      </c>
      <c r="C6835" t="s">
        <v>6665</v>
      </c>
      <c r="D6835" s="10">
        <v>6.6</v>
      </c>
    </row>
    <row r="6836" spans="1:4" x14ac:dyDescent="0.25">
      <c r="A6836" t="s">
        <v>4722</v>
      </c>
      <c r="B6836" t="s">
        <v>5649</v>
      </c>
      <c r="C6836" t="s">
        <v>4512</v>
      </c>
      <c r="D6836" s="10">
        <v>6.6</v>
      </c>
    </row>
    <row r="6837" spans="1:4" x14ac:dyDescent="0.25">
      <c r="A6837" t="s">
        <v>4722</v>
      </c>
      <c r="B6837" t="s">
        <v>5649</v>
      </c>
      <c r="C6837" t="s">
        <v>8145</v>
      </c>
      <c r="D6837" s="10">
        <v>6.6</v>
      </c>
    </row>
    <row r="6838" spans="1:4" x14ac:dyDescent="0.25">
      <c r="A6838" t="s">
        <v>4722</v>
      </c>
      <c r="B6838" t="s">
        <v>5649</v>
      </c>
      <c r="C6838" t="s">
        <v>1165</v>
      </c>
      <c r="D6838" s="10">
        <v>6.6</v>
      </c>
    </row>
    <row r="6839" spans="1:4" x14ac:dyDescent="0.25">
      <c r="A6839" t="s">
        <v>5736</v>
      </c>
      <c r="B6839" t="s">
        <v>5737</v>
      </c>
      <c r="C6839" t="s">
        <v>1165</v>
      </c>
      <c r="D6839" s="10">
        <v>6.6</v>
      </c>
    </row>
    <row r="6840" spans="1:4" x14ac:dyDescent="0.25">
      <c r="A6840" t="s">
        <v>5736</v>
      </c>
      <c r="B6840" t="s">
        <v>5737</v>
      </c>
      <c r="C6840" t="s">
        <v>5087</v>
      </c>
      <c r="D6840" s="10">
        <v>6.6</v>
      </c>
    </row>
    <row r="6841" spans="1:4" x14ac:dyDescent="0.25">
      <c r="A6841" t="s">
        <v>5199</v>
      </c>
      <c r="B6841" t="s">
        <v>5843</v>
      </c>
      <c r="C6841" t="s">
        <v>1165</v>
      </c>
      <c r="D6841" s="10">
        <v>6.6</v>
      </c>
    </row>
    <row r="6842" spans="1:4" x14ac:dyDescent="0.25">
      <c r="A6842" t="s">
        <v>4989</v>
      </c>
      <c r="B6842" t="s">
        <v>5887</v>
      </c>
      <c r="C6842" t="s">
        <v>2173</v>
      </c>
      <c r="D6842" s="10">
        <v>6.6</v>
      </c>
    </row>
    <row r="6843" spans="1:4" x14ac:dyDescent="0.25">
      <c r="A6843" t="s">
        <v>5895</v>
      </c>
      <c r="B6843" t="s">
        <v>5896</v>
      </c>
      <c r="C6843" t="s">
        <v>676</v>
      </c>
      <c r="D6843" s="10">
        <v>6.6</v>
      </c>
    </row>
    <row r="6844" spans="1:4" x14ac:dyDescent="0.25">
      <c r="A6844" t="s">
        <v>5895</v>
      </c>
      <c r="B6844" t="s">
        <v>5896</v>
      </c>
      <c r="C6844" t="s">
        <v>1165</v>
      </c>
      <c r="D6844" s="10">
        <v>6.6</v>
      </c>
    </row>
    <row r="6845" spans="1:4" x14ac:dyDescent="0.25">
      <c r="A6845" t="s">
        <v>5895</v>
      </c>
      <c r="B6845" t="s">
        <v>5896</v>
      </c>
      <c r="C6845" t="s">
        <v>6665</v>
      </c>
      <c r="D6845" s="10">
        <v>6.6</v>
      </c>
    </row>
    <row r="6846" spans="1:4" x14ac:dyDescent="0.25">
      <c r="A6846" t="s">
        <v>5907</v>
      </c>
      <c r="B6846" t="s">
        <v>5908</v>
      </c>
      <c r="C6846" t="s">
        <v>8145</v>
      </c>
      <c r="D6846" s="10">
        <v>6.6</v>
      </c>
    </row>
    <row r="6847" spans="1:4" x14ac:dyDescent="0.25">
      <c r="A6847" t="s">
        <v>5907</v>
      </c>
      <c r="B6847" t="s">
        <v>5908</v>
      </c>
      <c r="C6847" t="s">
        <v>1165</v>
      </c>
      <c r="D6847" s="10">
        <v>6.6</v>
      </c>
    </row>
    <row r="6848" spans="1:4" x14ac:dyDescent="0.25">
      <c r="A6848" t="s">
        <v>5907</v>
      </c>
      <c r="B6848" t="s">
        <v>5908</v>
      </c>
      <c r="C6848" t="s">
        <v>8143</v>
      </c>
      <c r="D6848" s="10">
        <v>6.6</v>
      </c>
    </row>
    <row r="6849" spans="1:4" x14ac:dyDescent="0.25">
      <c r="A6849" t="s">
        <v>5907</v>
      </c>
      <c r="B6849" t="s">
        <v>5908</v>
      </c>
      <c r="C6849" t="s">
        <v>3509</v>
      </c>
      <c r="D6849" s="10">
        <v>6.6</v>
      </c>
    </row>
    <row r="6850" spans="1:4" x14ac:dyDescent="0.25">
      <c r="A6850" t="s">
        <v>107</v>
      </c>
      <c r="B6850" t="s">
        <v>5939</v>
      </c>
      <c r="C6850" t="s">
        <v>428</v>
      </c>
      <c r="D6850" s="10">
        <v>6.6</v>
      </c>
    </row>
    <row r="6851" spans="1:4" x14ac:dyDescent="0.25">
      <c r="A6851" t="s">
        <v>107</v>
      </c>
      <c r="B6851" t="s">
        <v>5939</v>
      </c>
      <c r="C6851" t="s">
        <v>2173</v>
      </c>
      <c r="D6851" s="10">
        <v>6.6</v>
      </c>
    </row>
    <row r="6852" spans="1:4" x14ac:dyDescent="0.25">
      <c r="A6852" t="s">
        <v>107</v>
      </c>
      <c r="B6852" t="s">
        <v>5939</v>
      </c>
      <c r="C6852" t="s">
        <v>3509</v>
      </c>
      <c r="D6852" s="10">
        <v>6.6</v>
      </c>
    </row>
    <row r="6853" spans="1:4" x14ac:dyDescent="0.25">
      <c r="A6853" t="s">
        <v>5009</v>
      </c>
      <c r="B6853" t="s">
        <v>5940</v>
      </c>
      <c r="C6853" t="s">
        <v>2173</v>
      </c>
      <c r="D6853" s="10">
        <v>6.6</v>
      </c>
    </row>
    <row r="6854" spans="1:4" x14ac:dyDescent="0.25">
      <c r="A6854" t="s">
        <v>5009</v>
      </c>
      <c r="B6854" t="s">
        <v>5940</v>
      </c>
      <c r="C6854" t="s">
        <v>8143</v>
      </c>
      <c r="D6854" s="10">
        <v>6.6</v>
      </c>
    </row>
    <row r="6855" spans="1:4" x14ac:dyDescent="0.25">
      <c r="A6855" t="s">
        <v>3596</v>
      </c>
      <c r="B6855" t="s">
        <v>5945</v>
      </c>
      <c r="C6855" t="s">
        <v>676</v>
      </c>
      <c r="D6855" s="10">
        <v>6.6</v>
      </c>
    </row>
    <row r="6856" spans="1:4" x14ac:dyDescent="0.25">
      <c r="A6856" t="s">
        <v>3596</v>
      </c>
      <c r="B6856" t="s">
        <v>5945</v>
      </c>
      <c r="C6856" t="s">
        <v>3034</v>
      </c>
      <c r="D6856" s="10">
        <v>6.6</v>
      </c>
    </row>
    <row r="6857" spans="1:4" x14ac:dyDescent="0.25">
      <c r="A6857" t="s">
        <v>593</v>
      </c>
      <c r="B6857" t="s">
        <v>5951</v>
      </c>
      <c r="C6857" t="s">
        <v>449</v>
      </c>
      <c r="D6857" s="10">
        <v>6.6</v>
      </c>
    </row>
    <row r="6858" spans="1:4" x14ac:dyDescent="0.25">
      <c r="A6858" t="s">
        <v>593</v>
      </c>
      <c r="B6858" t="s">
        <v>5951</v>
      </c>
      <c r="C6858" t="s">
        <v>428</v>
      </c>
      <c r="D6858" s="10">
        <v>6.6</v>
      </c>
    </row>
    <row r="6859" spans="1:4" x14ac:dyDescent="0.25">
      <c r="A6859" t="s">
        <v>593</v>
      </c>
      <c r="B6859" t="s">
        <v>5951</v>
      </c>
      <c r="C6859" t="s">
        <v>2173</v>
      </c>
      <c r="D6859" s="10">
        <v>6.6</v>
      </c>
    </row>
    <row r="6860" spans="1:4" x14ac:dyDescent="0.25">
      <c r="A6860" t="s">
        <v>593</v>
      </c>
      <c r="B6860" t="s">
        <v>5951</v>
      </c>
      <c r="C6860" t="s">
        <v>3509</v>
      </c>
      <c r="D6860" s="10">
        <v>6.6</v>
      </c>
    </row>
    <row r="6861" spans="1:4" x14ac:dyDescent="0.25">
      <c r="A6861" t="s">
        <v>5996</v>
      </c>
      <c r="B6861" t="s">
        <v>5997</v>
      </c>
      <c r="C6861" t="s">
        <v>1165</v>
      </c>
      <c r="D6861" s="10">
        <v>6.6</v>
      </c>
    </row>
    <row r="6862" spans="1:4" x14ac:dyDescent="0.25">
      <c r="A6862" t="s">
        <v>5996</v>
      </c>
      <c r="B6862" t="s">
        <v>5997</v>
      </c>
      <c r="C6862" t="s">
        <v>7682</v>
      </c>
      <c r="D6862" s="10">
        <v>6.6</v>
      </c>
    </row>
    <row r="6863" spans="1:4" x14ac:dyDescent="0.25">
      <c r="A6863" t="s">
        <v>1982</v>
      </c>
      <c r="B6863" t="s">
        <v>6003</v>
      </c>
      <c r="C6863" t="s">
        <v>676</v>
      </c>
      <c r="D6863" s="10">
        <v>6.6</v>
      </c>
    </row>
    <row r="6864" spans="1:4" x14ac:dyDescent="0.25">
      <c r="A6864" t="s">
        <v>1982</v>
      </c>
      <c r="B6864" t="s">
        <v>6003</v>
      </c>
      <c r="C6864" t="s">
        <v>6133</v>
      </c>
      <c r="D6864" s="10">
        <v>6.6</v>
      </c>
    </row>
    <row r="6865" spans="1:4" x14ac:dyDescent="0.25">
      <c r="A6865" t="s">
        <v>1982</v>
      </c>
      <c r="B6865" t="s">
        <v>6003</v>
      </c>
      <c r="C6865" t="s">
        <v>6665</v>
      </c>
      <c r="D6865" s="10">
        <v>6.6</v>
      </c>
    </row>
    <row r="6866" spans="1:4" x14ac:dyDescent="0.25">
      <c r="A6866" t="s">
        <v>6031</v>
      </c>
      <c r="B6866" t="s">
        <v>6032</v>
      </c>
      <c r="C6866" t="s">
        <v>1165</v>
      </c>
      <c r="D6866" s="10">
        <v>6.6</v>
      </c>
    </row>
    <row r="6867" spans="1:4" x14ac:dyDescent="0.25">
      <c r="A6867" t="s">
        <v>6031</v>
      </c>
      <c r="B6867" t="s">
        <v>6032</v>
      </c>
      <c r="C6867" t="s">
        <v>6665</v>
      </c>
      <c r="D6867" s="10">
        <v>6.6</v>
      </c>
    </row>
    <row r="6868" spans="1:4" x14ac:dyDescent="0.25">
      <c r="A6868" t="s">
        <v>6031</v>
      </c>
      <c r="B6868" t="s">
        <v>6032</v>
      </c>
      <c r="C6868" t="s">
        <v>8146</v>
      </c>
      <c r="D6868" s="10">
        <v>6.6</v>
      </c>
    </row>
    <row r="6869" spans="1:4" x14ac:dyDescent="0.25">
      <c r="A6869" t="s">
        <v>1653</v>
      </c>
      <c r="B6869" t="s">
        <v>6040</v>
      </c>
      <c r="C6869" t="s">
        <v>317</v>
      </c>
      <c r="D6869" s="10">
        <v>6.6</v>
      </c>
    </row>
    <row r="6870" spans="1:4" x14ac:dyDescent="0.25">
      <c r="A6870" t="s">
        <v>1653</v>
      </c>
      <c r="B6870" t="s">
        <v>6040</v>
      </c>
      <c r="C6870" t="s">
        <v>1165</v>
      </c>
      <c r="D6870" s="10">
        <v>6.6</v>
      </c>
    </row>
    <row r="6871" spans="1:4" x14ac:dyDescent="0.25">
      <c r="A6871" t="s">
        <v>1653</v>
      </c>
      <c r="B6871" t="s">
        <v>6040</v>
      </c>
      <c r="C6871" t="s">
        <v>6665</v>
      </c>
      <c r="D6871" s="10">
        <v>6.6</v>
      </c>
    </row>
    <row r="6872" spans="1:4" x14ac:dyDescent="0.25">
      <c r="A6872" t="s">
        <v>5330</v>
      </c>
      <c r="B6872" t="s">
        <v>6048</v>
      </c>
      <c r="C6872" t="s">
        <v>676</v>
      </c>
      <c r="D6872" s="10">
        <v>6.6</v>
      </c>
    </row>
    <row r="6873" spans="1:4" x14ac:dyDescent="0.25">
      <c r="A6873" t="s">
        <v>5330</v>
      </c>
      <c r="B6873" t="s">
        <v>6048</v>
      </c>
      <c r="C6873" t="s">
        <v>1165</v>
      </c>
      <c r="D6873" s="10">
        <v>6.6</v>
      </c>
    </row>
    <row r="6874" spans="1:4" x14ac:dyDescent="0.25">
      <c r="A6874" t="s">
        <v>6212</v>
      </c>
      <c r="B6874" t="s">
        <v>6213</v>
      </c>
      <c r="C6874" t="s">
        <v>449</v>
      </c>
      <c r="D6874" s="10">
        <v>6.6</v>
      </c>
    </row>
    <row r="6875" spans="1:4" x14ac:dyDescent="0.25">
      <c r="A6875" t="s">
        <v>6212</v>
      </c>
      <c r="B6875" t="s">
        <v>6213</v>
      </c>
      <c r="C6875" t="s">
        <v>317</v>
      </c>
      <c r="D6875" s="10">
        <v>6.6</v>
      </c>
    </row>
    <row r="6876" spans="1:4" x14ac:dyDescent="0.25">
      <c r="A6876" t="s">
        <v>6212</v>
      </c>
      <c r="B6876" t="s">
        <v>6213</v>
      </c>
      <c r="C6876" t="s">
        <v>5087</v>
      </c>
      <c r="D6876" s="10">
        <v>6.6</v>
      </c>
    </row>
    <row r="6877" spans="1:4" x14ac:dyDescent="0.25">
      <c r="A6877" t="s">
        <v>6298</v>
      </c>
      <c r="B6877" t="s">
        <v>6299</v>
      </c>
      <c r="C6877" t="s">
        <v>676</v>
      </c>
      <c r="D6877" s="10">
        <v>6.6</v>
      </c>
    </row>
    <row r="6878" spans="1:4" x14ac:dyDescent="0.25">
      <c r="A6878" t="s">
        <v>6298</v>
      </c>
      <c r="B6878" t="s">
        <v>6299</v>
      </c>
      <c r="C6878" t="s">
        <v>1165</v>
      </c>
      <c r="D6878" s="10">
        <v>6.6</v>
      </c>
    </row>
    <row r="6879" spans="1:4" x14ac:dyDescent="0.25">
      <c r="A6879" t="s">
        <v>6306</v>
      </c>
      <c r="B6879" t="s">
        <v>6307</v>
      </c>
      <c r="C6879" t="s">
        <v>1165</v>
      </c>
      <c r="D6879" s="10">
        <v>6.6</v>
      </c>
    </row>
    <row r="6880" spans="1:4" x14ac:dyDescent="0.25">
      <c r="A6880" t="s">
        <v>6306</v>
      </c>
      <c r="B6880" t="s">
        <v>6307</v>
      </c>
      <c r="C6880" t="s">
        <v>6665</v>
      </c>
      <c r="D6880" s="10">
        <v>6.6</v>
      </c>
    </row>
    <row r="6881" spans="1:4" x14ac:dyDescent="0.25">
      <c r="A6881" t="s">
        <v>6316</v>
      </c>
      <c r="B6881" t="s">
        <v>6317</v>
      </c>
      <c r="C6881" t="s">
        <v>676</v>
      </c>
      <c r="D6881" s="10">
        <v>6.6</v>
      </c>
    </row>
    <row r="6882" spans="1:4" x14ac:dyDescent="0.25">
      <c r="A6882" t="s">
        <v>6316</v>
      </c>
      <c r="B6882" t="s">
        <v>6317</v>
      </c>
      <c r="C6882" t="s">
        <v>8145</v>
      </c>
      <c r="D6882" s="10">
        <v>6.6</v>
      </c>
    </row>
    <row r="6883" spans="1:4" x14ac:dyDescent="0.25">
      <c r="A6883" t="s">
        <v>6316</v>
      </c>
      <c r="B6883" t="s">
        <v>6317</v>
      </c>
      <c r="C6883" t="s">
        <v>6665</v>
      </c>
      <c r="D6883" s="10">
        <v>6.6</v>
      </c>
    </row>
    <row r="6884" spans="1:4" x14ac:dyDescent="0.25">
      <c r="A6884" t="s">
        <v>6351</v>
      </c>
      <c r="B6884" t="s">
        <v>6352</v>
      </c>
      <c r="C6884" t="s">
        <v>676</v>
      </c>
      <c r="D6884" s="10">
        <v>6.6</v>
      </c>
    </row>
    <row r="6885" spans="1:4" x14ac:dyDescent="0.25">
      <c r="A6885" t="s">
        <v>6351</v>
      </c>
      <c r="B6885" t="s">
        <v>6352</v>
      </c>
      <c r="C6885" t="s">
        <v>1165</v>
      </c>
      <c r="D6885" s="10">
        <v>6.6</v>
      </c>
    </row>
    <row r="6886" spans="1:4" x14ac:dyDescent="0.25">
      <c r="A6886" t="s">
        <v>6351</v>
      </c>
      <c r="B6886" t="s">
        <v>6352</v>
      </c>
      <c r="C6886" t="s">
        <v>6665</v>
      </c>
      <c r="D6886" s="10">
        <v>6.6</v>
      </c>
    </row>
    <row r="6887" spans="1:4" x14ac:dyDescent="0.25">
      <c r="A6887" t="s">
        <v>6463</v>
      </c>
      <c r="B6887" t="s">
        <v>6464</v>
      </c>
      <c r="C6887" t="s">
        <v>4512</v>
      </c>
      <c r="D6887" s="10">
        <v>6.6</v>
      </c>
    </row>
    <row r="6888" spans="1:4" x14ac:dyDescent="0.25">
      <c r="A6888" t="s">
        <v>6463</v>
      </c>
      <c r="B6888" t="s">
        <v>6464</v>
      </c>
      <c r="C6888" t="s">
        <v>1165</v>
      </c>
      <c r="D6888" s="10">
        <v>6.6</v>
      </c>
    </row>
    <row r="6889" spans="1:4" x14ac:dyDescent="0.25">
      <c r="A6889" t="s">
        <v>6463</v>
      </c>
      <c r="B6889" t="s">
        <v>6464</v>
      </c>
      <c r="C6889" t="s">
        <v>4056</v>
      </c>
      <c r="D6889" s="10">
        <v>6.6</v>
      </c>
    </row>
    <row r="6890" spans="1:4" x14ac:dyDescent="0.25">
      <c r="A6890" t="s">
        <v>4386</v>
      </c>
      <c r="B6890" t="s">
        <v>6470</v>
      </c>
      <c r="C6890" t="s">
        <v>449</v>
      </c>
      <c r="D6890" s="10">
        <v>6.6</v>
      </c>
    </row>
    <row r="6891" spans="1:4" x14ac:dyDescent="0.25">
      <c r="A6891" t="s">
        <v>4386</v>
      </c>
      <c r="B6891" t="s">
        <v>6470</v>
      </c>
      <c r="C6891" t="s">
        <v>8145</v>
      </c>
      <c r="D6891" s="10">
        <v>6.6</v>
      </c>
    </row>
    <row r="6892" spans="1:4" x14ac:dyDescent="0.25">
      <c r="A6892" t="s">
        <v>4386</v>
      </c>
      <c r="B6892" t="s">
        <v>6470</v>
      </c>
      <c r="C6892" t="s">
        <v>1165</v>
      </c>
      <c r="D6892" s="10">
        <v>6.6</v>
      </c>
    </row>
    <row r="6893" spans="1:4" x14ac:dyDescent="0.25">
      <c r="A6893" t="s">
        <v>4386</v>
      </c>
      <c r="B6893" t="s">
        <v>6470</v>
      </c>
      <c r="C6893" t="s">
        <v>3509</v>
      </c>
      <c r="D6893" s="10">
        <v>6.6</v>
      </c>
    </row>
    <row r="6894" spans="1:4" x14ac:dyDescent="0.25">
      <c r="A6894" t="s">
        <v>1727</v>
      </c>
      <c r="B6894" t="s">
        <v>6495</v>
      </c>
      <c r="C6894" t="s">
        <v>676</v>
      </c>
      <c r="D6894" s="10">
        <v>6.6</v>
      </c>
    </row>
    <row r="6895" spans="1:4" x14ac:dyDescent="0.25">
      <c r="A6895" t="s">
        <v>1727</v>
      </c>
      <c r="B6895" t="s">
        <v>6495</v>
      </c>
      <c r="C6895" t="s">
        <v>3034</v>
      </c>
      <c r="D6895" s="10">
        <v>6.6</v>
      </c>
    </row>
    <row r="6896" spans="1:4" x14ac:dyDescent="0.25">
      <c r="A6896" t="s">
        <v>5042</v>
      </c>
      <c r="B6896" t="s">
        <v>6529</v>
      </c>
      <c r="C6896" t="s">
        <v>676</v>
      </c>
      <c r="D6896" s="10">
        <v>6.6</v>
      </c>
    </row>
    <row r="6897" spans="1:4" x14ac:dyDescent="0.25">
      <c r="A6897" t="s">
        <v>5042</v>
      </c>
      <c r="B6897" t="s">
        <v>6529</v>
      </c>
      <c r="C6897" t="s">
        <v>1165</v>
      </c>
      <c r="D6897" s="10">
        <v>6.6</v>
      </c>
    </row>
    <row r="6898" spans="1:4" x14ac:dyDescent="0.25">
      <c r="A6898" t="s">
        <v>5042</v>
      </c>
      <c r="B6898" t="s">
        <v>6529</v>
      </c>
      <c r="C6898" t="s">
        <v>4056</v>
      </c>
      <c r="D6898" s="10">
        <v>6.6</v>
      </c>
    </row>
    <row r="6899" spans="1:4" x14ac:dyDescent="0.25">
      <c r="A6899" t="s">
        <v>5469</v>
      </c>
      <c r="B6899" t="s">
        <v>6554</v>
      </c>
      <c r="C6899" t="s">
        <v>676</v>
      </c>
      <c r="D6899" s="10">
        <v>6.6</v>
      </c>
    </row>
    <row r="6900" spans="1:4" x14ac:dyDescent="0.25">
      <c r="A6900" t="s">
        <v>5469</v>
      </c>
      <c r="B6900" t="s">
        <v>6554</v>
      </c>
      <c r="C6900" t="s">
        <v>1165</v>
      </c>
      <c r="D6900" s="10">
        <v>6.6</v>
      </c>
    </row>
    <row r="6901" spans="1:4" x14ac:dyDescent="0.25">
      <c r="A6901" t="s">
        <v>3418</v>
      </c>
      <c r="B6901" t="s">
        <v>6572</v>
      </c>
      <c r="C6901" t="s">
        <v>676</v>
      </c>
      <c r="D6901" s="10">
        <v>6.6</v>
      </c>
    </row>
    <row r="6902" spans="1:4" x14ac:dyDescent="0.25">
      <c r="A6902" t="s">
        <v>3418</v>
      </c>
      <c r="B6902" t="s">
        <v>6572</v>
      </c>
      <c r="C6902" t="s">
        <v>3034</v>
      </c>
      <c r="D6902" s="10">
        <v>6.6</v>
      </c>
    </row>
    <row r="6903" spans="1:4" x14ac:dyDescent="0.25">
      <c r="A6903" t="s">
        <v>6664</v>
      </c>
      <c r="B6903" t="s">
        <v>6666</v>
      </c>
      <c r="C6903" t="s">
        <v>6665</v>
      </c>
      <c r="D6903" s="10">
        <v>6.6</v>
      </c>
    </row>
    <row r="6904" spans="1:4" x14ac:dyDescent="0.25">
      <c r="A6904" t="s">
        <v>6711</v>
      </c>
      <c r="B6904" t="s">
        <v>6713</v>
      </c>
      <c r="C6904" t="s">
        <v>449</v>
      </c>
      <c r="D6904" s="10">
        <v>6.6</v>
      </c>
    </row>
    <row r="6905" spans="1:4" x14ac:dyDescent="0.25">
      <c r="A6905" t="s">
        <v>6711</v>
      </c>
      <c r="B6905" t="s">
        <v>6713</v>
      </c>
      <c r="C6905" t="s">
        <v>1165</v>
      </c>
      <c r="D6905" s="10">
        <v>6.6</v>
      </c>
    </row>
    <row r="6906" spans="1:4" x14ac:dyDescent="0.25">
      <c r="A6906" t="s">
        <v>6711</v>
      </c>
      <c r="B6906" t="s">
        <v>6713</v>
      </c>
      <c r="C6906" t="s">
        <v>2173</v>
      </c>
      <c r="D6906" s="10">
        <v>6.6</v>
      </c>
    </row>
    <row r="6907" spans="1:4" x14ac:dyDescent="0.25">
      <c r="A6907" t="s">
        <v>6711</v>
      </c>
      <c r="B6907" t="s">
        <v>6713</v>
      </c>
      <c r="C6907" t="s">
        <v>3509</v>
      </c>
      <c r="D6907" s="10">
        <v>6.6</v>
      </c>
    </row>
    <row r="6908" spans="1:4" x14ac:dyDescent="0.25">
      <c r="A6908" t="s">
        <v>6732</v>
      </c>
      <c r="B6908" t="s">
        <v>6733</v>
      </c>
      <c r="C6908" t="s">
        <v>1165</v>
      </c>
      <c r="D6908" s="10">
        <v>6.6</v>
      </c>
    </row>
    <row r="6909" spans="1:4" x14ac:dyDescent="0.25">
      <c r="A6909" t="s">
        <v>4766</v>
      </c>
      <c r="B6909" t="s">
        <v>6753</v>
      </c>
      <c r="C6909" t="s">
        <v>317</v>
      </c>
      <c r="D6909" s="10">
        <v>6.6</v>
      </c>
    </row>
    <row r="6910" spans="1:4" x14ac:dyDescent="0.25">
      <c r="A6910" t="s">
        <v>4766</v>
      </c>
      <c r="B6910" t="s">
        <v>6753</v>
      </c>
      <c r="C6910" t="s">
        <v>676</v>
      </c>
      <c r="D6910" s="10">
        <v>6.6</v>
      </c>
    </row>
    <row r="6911" spans="1:4" x14ac:dyDescent="0.25">
      <c r="A6911" t="s">
        <v>4766</v>
      </c>
      <c r="B6911" t="s">
        <v>6753</v>
      </c>
      <c r="C6911" t="s">
        <v>4161</v>
      </c>
      <c r="D6911" s="10">
        <v>6.6</v>
      </c>
    </row>
    <row r="6912" spans="1:4" x14ac:dyDescent="0.25">
      <c r="A6912" t="s">
        <v>6912</v>
      </c>
      <c r="B6912" t="s">
        <v>6913</v>
      </c>
      <c r="C6912" t="s">
        <v>1165</v>
      </c>
      <c r="D6912" s="10">
        <v>6.6</v>
      </c>
    </row>
    <row r="6913" spans="1:4" x14ac:dyDescent="0.25">
      <c r="A6913" t="s">
        <v>6912</v>
      </c>
      <c r="B6913" t="s">
        <v>6913</v>
      </c>
      <c r="C6913" t="s">
        <v>6665</v>
      </c>
      <c r="D6913" s="10">
        <v>6.6</v>
      </c>
    </row>
    <row r="6914" spans="1:4" x14ac:dyDescent="0.25">
      <c r="A6914" t="s">
        <v>6914</v>
      </c>
      <c r="B6914" t="s">
        <v>6915</v>
      </c>
      <c r="C6914" t="s">
        <v>1165</v>
      </c>
      <c r="D6914" s="10">
        <v>6.6</v>
      </c>
    </row>
    <row r="6915" spans="1:4" x14ac:dyDescent="0.25">
      <c r="A6915" t="s">
        <v>6948</v>
      </c>
      <c r="B6915" t="s">
        <v>6949</v>
      </c>
      <c r="C6915" t="s">
        <v>676</v>
      </c>
      <c r="D6915" s="10">
        <v>6.6</v>
      </c>
    </row>
    <row r="6916" spans="1:4" x14ac:dyDescent="0.25">
      <c r="A6916" t="s">
        <v>5093</v>
      </c>
      <c r="B6916" t="s">
        <v>7007</v>
      </c>
      <c r="C6916" t="s">
        <v>676</v>
      </c>
      <c r="D6916" s="10">
        <v>6.6</v>
      </c>
    </row>
    <row r="6917" spans="1:4" x14ac:dyDescent="0.25">
      <c r="A6917" t="s">
        <v>5093</v>
      </c>
      <c r="B6917" t="s">
        <v>7007</v>
      </c>
      <c r="C6917" t="s">
        <v>3034</v>
      </c>
      <c r="D6917" s="10">
        <v>6.6</v>
      </c>
    </row>
    <row r="6918" spans="1:4" x14ac:dyDescent="0.25">
      <c r="A6918" t="s">
        <v>7148</v>
      </c>
      <c r="B6918" t="s">
        <v>7150</v>
      </c>
      <c r="C6918" t="s">
        <v>317</v>
      </c>
      <c r="D6918" s="10">
        <v>6.6</v>
      </c>
    </row>
    <row r="6919" spans="1:4" x14ac:dyDescent="0.25">
      <c r="A6919" t="s">
        <v>7148</v>
      </c>
      <c r="B6919" t="s">
        <v>7150</v>
      </c>
      <c r="C6919" t="s">
        <v>676</v>
      </c>
      <c r="D6919" s="10">
        <v>6.6</v>
      </c>
    </row>
    <row r="6920" spans="1:4" x14ac:dyDescent="0.25">
      <c r="A6920" t="s">
        <v>7148</v>
      </c>
      <c r="B6920" t="s">
        <v>7150</v>
      </c>
      <c r="C6920" t="s">
        <v>2173</v>
      </c>
      <c r="D6920" s="10">
        <v>6.6</v>
      </c>
    </row>
    <row r="6921" spans="1:4" x14ac:dyDescent="0.25">
      <c r="A6921" t="s">
        <v>7210</v>
      </c>
      <c r="B6921" t="s">
        <v>7211</v>
      </c>
      <c r="C6921" t="s">
        <v>676</v>
      </c>
      <c r="D6921" s="10">
        <v>6.6</v>
      </c>
    </row>
    <row r="6922" spans="1:4" x14ac:dyDescent="0.25">
      <c r="A6922" t="s">
        <v>7210</v>
      </c>
      <c r="B6922" t="s">
        <v>7211</v>
      </c>
      <c r="C6922" t="s">
        <v>1165</v>
      </c>
      <c r="D6922" s="10">
        <v>6.6</v>
      </c>
    </row>
    <row r="6923" spans="1:4" x14ac:dyDescent="0.25">
      <c r="A6923" t="s">
        <v>7243</v>
      </c>
      <c r="B6923" t="s">
        <v>7244</v>
      </c>
      <c r="C6923" t="s">
        <v>449</v>
      </c>
      <c r="D6923" s="10">
        <v>6.6</v>
      </c>
    </row>
    <row r="6924" spans="1:4" x14ac:dyDescent="0.25">
      <c r="A6924" t="s">
        <v>7243</v>
      </c>
      <c r="B6924" t="s">
        <v>7244</v>
      </c>
      <c r="C6924" t="s">
        <v>676</v>
      </c>
      <c r="D6924" s="10">
        <v>6.6</v>
      </c>
    </row>
    <row r="6925" spans="1:4" x14ac:dyDescent="0.25">
      <c r="A6925" t="s">
        <v>974</v>
      </c>
      <c r="B6925" t="s">
        <v>7285</v>
      </c>
      <c r="C6925" t="s">
        <v>2173</v>
      </c>
      <c r="D6925" s="10">
        <v>6.6</v>
      </c>
    </row>
    <row r="6926" spans="1:4" x14ac:dyDescent="0.25">
      <c r="A6926" t="s">
        <v>821</v>
      </c>
      <c r="B6926" t="s">
        <v>7534</v>
      </c>
      <c r="C6926" t="s">
        <v>1165</v>
      </c>
      <c r="D6926" s="10">
        <v>6.6</v>
      </c>
    </row>
    <row r="6927" spans="1:4" x14ac:dyDescent="0.25">
      <c r="A6927" t="s">
        <v>7583</v>
      </c>
      <c r="B6927" t="s">
        <v>7584</v>
      </c>
      <c r="C6927" t="s">
        <v>1165</v>
      </c>
      <c r="D6927" s="10">
        <v>6.6</v>
      </c>
    </row>
    <row r="6928" spans="1:4" x14ac:dyDescent="0.25">
      <c r="A6928" t="s">
        <v>7164</v>
      </c>
      <c r="B6928" t="s">
        <v>7646</v>
      </c>
      <c r="C6928" t="s">
        <v>676</v>
      </c>
      <c r="D6928" s="10">
        <v>6.6</v>
      </c>
    </row>
    <row r="6929" spans="1:4" x14ac:dyDescent="0.25">
      <c r="A6929" t="s">
        <v>7164</v>
      </c>
      <c r="B6929" t="s">
        <v>7646</v>
      </c>
      <c r="C6929" t="s">
        <v>1165</v>
      </c>
      <c r="D6929" s="10">
        <v>6.6</v>
      </c>
    </row>
    <row r="6930" spans="1:4" x14ac:dyDescent="0.25">
      <c r="A6930" t="s">
        <v>39</v>
      </c>
      <c r="B6930" t="s">
        <v>7673</v>
      </c>
      <c r="C6930" t="s">
        <v>1165</v>
      </c>
      <c r="D6930" s="10">
        <v>6.6</v>
      </c>
    </row>
    <row r="6931" spans="1:4" x14ac:dyDescent="0.25">
      <c r="A6931" t="s">
        <v>7686</v>
      </c>
      <c r="B6931" t="s">
        <v>7687</v>
      </c>
      <c r="C6931" t="s">
        <v>8143</v>
      </c>
      <c r="D6931" s="10">
        <v>6.6</v>
      </c>
    </row>
    <row r="6932" spans="1:4" x14ac:dyDescent="0.25">
      <c r="A6932" t="s">
        <v>7686</v>
      </c>
      <c r="B6932" t="s">
        <v>7687</v>
      </c>
      <c r="C6932" t="s">
        <v>3509</v>
      </c>
      <c r="D6932" s="10">
        <v>6.6</v>
      </c>
    </row>
    <row r="6933" spans="1:4" x14ac:dyDescent="0.25">
      <c r="A6933" t="s">
        <v>7781</v>
      </c>
      <c r="B6933" t="s">
        <v>7783</v>
      </c>
      <c r="C6933" t="s">
        <v>449</v>
      </c>
      <c r="D6933" s="10">
        <v>6.6</v>
      </c>
    </row>
    <row r="6934" spans="1:4" x14ac:dyDescent="0.25">
      <c r="A6934" t="s">
        <v>7781</v>
      </c>
      <c r="B6934" t="s">
        <v>7783</v>
      </c>
      <c r="C6934" t="s">
        <v>428</v>
      </c>
      <c r="D6934" s="10">
        <v>6.6</v>
      </c>
    </row>
    <row r="6935" spans="1:4" x14ac:dyDescent="0.25">
      <c r="A6935" t="s">
        <v>7781</v>
      </c>
      <c r="B6935" t="s">
        <v>7783</v>
      </c>
      <c r="C6935" t="s">
        <v>2173</v>
      </c>
      <c r="D6935" s="10">
        <v>6.6</v>
      </c>
    </row>
    <row r="6936" spans="1:4" x14ac:dyDescent="0.25">
      <c r="A6936" t="s">
        <v>7781</v>
      </c>
      <c r="B6936" t="s">
        <v>7783</v>
      </c>
      <c r="C6936" t="s">
        <v>8143</v>
      </c>
      <c r="D6936" s="10">
        <v>6.6</v>
      </c>
    </row>
    <row r="6937" spans="1:4" x14ac:dyDescent="0.25">
      <c r="A6937" t="s">
        <v>7781</v>
      </c>
      <c r="B6937" t="s">
        <v>7783</v>
      </c>
      <c r="C6937" t="s">
        <v>3509</v>
      </c>
      <c r="D6937" s="10">
        <v>6.6</v>
      </c>
    </row>
    <row r="6938" spans="1:4" x14ac:dyDescent="0.25">
      <c r="A6938" t="s">
        <v>7800</v>
      </c>
      <c r="B6938" t="s">
        <v>7801</v>
      </c>
      <c r="C6938" t="s">
        <v>1165</v>
      </c>
      <c r="D6938" s="10">
        <v>6.6</v>
      </c>
    </row>
    <row r="6939" spans="1:4" x14ac:dyDescent="0.25">
      <c r="A6939" t="s">
        <v>7800</v>
      </c>
      <c r="B6939" t="s">
        <v>7801</v>
      </c>
      <c r="C6939" t="s">
        <v>8144</v>
      </c>
      <c r="D6939" s="10">
        <v>6.6</v>
      </c>
    </row>
    <row r="6940" spans="1:4" x14ac:dyDescent="0.25">
      <c r="A6940" t="s">
        <v>7804</v>
      </c>
      <c r="B6940" t="s">
        <v>7805</v>
      </c>
      <c r="C6940" t="s">
        <v>1165</v>
      </c>
      <c r="D6940" s="10">
        <v>6.6</v>
      </c>
    </row>
    <row r="6941" spans="1:4" x14ac:dyDescent="0.25">
      <c r="A6941" t="s">
        <v>7804</v>
      </c>
      <c r="B6941" t="s">
        <v>7805</v>
      </c>
      <c r="C6941" t="s">
        <v>4056</v>
      </c>
      <c r="D6941" s="10">
        <v>6.6</v>
      </c>
    </row>
    <row r="6942" spans="1:4" x14ac:dyDescent="0.25">
      <c r="A6942" t="s">
        <v>3023</v>
      </c>
      <c r="B6942" t="s">
        <v>7832</v>
      </c>
      <c r="C6942" t="s">
        <v>676</v>
      </c>
      <c r="D6942" s="10">
        <v>6.6</v>
      </c>
    </row>
    <row r="6943" spans="1:4" x14ac:dyDescent="0.25">
      <c r="A6943" t="s">
        <v>3023</v>
      </c>
      <c r="B6943" t="s">
        <v>7832</v>
      </c>
      <c r="C6943" t="s">
        <v>1165</v>
      </c>
      <c r="D6943" s="10">
        <v>6.6</v>
      </c>
    </row>
    <row r="6944" spans="1:4" x14ac:dyDescent="0.25">
      <c r="A6944" t="s">
        <v>7698</v>
      </c>
      <c r="B6944" t="s">
        <v>7877</v>
      </c>
      <c r="C6944" t="s">
        <v>6133</v>
      </c>
      <c r="D6944" s="10">
        <v>6.6</v>
      </c>
    </row>
    <row r="6945" spans="1:4" x14ac:dyDescent="0.25">
      <c r="A6945" t="s">
        <v>7981</v>
      </c>
      <c r="B6945" t="s">
        <v>7982</v>
      </c>
      <c r="C6945" t="s">
        <v>3034</v>
      </c>
      <c r="D6945" s="10">
        <v>6.6</v>
      </c>
    </row>
    <row r="6946" spans="1:4" x14ac:dyDescent="0.25">
      <c r="A6946" t="s">
        <v>7981</v>
      </c>
      <c r="B6946" t="s">
        <v>7982</v>
      </c>
      <c r="C6946" t="s">
        <v>8146</v>
      </c>
      <c r="D6946" s="10">
        <v>6.6</v>
      </c>
    </row>
    <row r="6947" spans="1:4" x14ac:dyDescent="0.25">
      <c r="A6947" t="s">
        <v>4332</v>
      </c>
      <c r="B6947" t="s">
        <v>4333</v>
      </c>
      <c r="C6947" t="s">
        <v>8145</v>
      </c>
      <c r="D6947" s="10">
        <v>6.6</v>
      </c>
    </row>
    <row r="6948" spans="1:4" x14ac:dyDescent="0.25">
      <c r="A6948" t="s">
        <v>4332</v>
      </c>
      <c r="B6948" t="s">
        <v>4333</v>
      </c>
      <c r="C6948" t="s">
        <v>2173</v>
      </c>
      <c r="D6948" s="10">
        <v>6.6</v>
      </c>
    </row>
    <row r="6949" spans="1:4" x14ac:dyDescent="0.25">
      <c r="A6949" t="s">
        <v>4332</v>
      </c>
      <c r="B6949" t="s">
        <v>4333</v>
      </c>
      <c r="C6949" t="s">
        <v>3509</v>
      </c>
      <c r="D6949" s="10">
        <v>6.6</v>
      </c>
    </row>
    <row r="6950" spans="1:4" x14ac:dyDescent="0.25">
      <c r="A6950" t="s">
        <v>6351</v>
      </c>
      <c r="B6950" t="s">
        <v>8043</v>
      </c>
      <c r="C6950" t="s">
        <v>676</v>
      </c>
      <c r="D6950" s="10">
        <v>6.6</v>
      </c>
    </row>
    <row r="6951" spans="1:4" x14ac:dyDescent="0.25">
      <c r="A6951" t="s">
        <v>6351</v>
      </c>
      <c r="B6951" t="s">
        <v>8043</v>
      </c>
      <c r="C6951" t="s">
        <v>1165</v>
      </c>
      <c r="D6951" s="10">
        <v>6.6</v>
      </c>
    </row>
    <row r="6952" spans="1:4" x14ac:dyDescent="0.25">
      <c r="A6952" t="s">
        <v>6351</v>
      </c>
      <c r="B6952" t="s">
        <v>8043</v>
      </c>
      <c r="C6952" t="s">
        <v>6665</v>
      </c>
      <c r="D6952" s="10">
        <v>6.6</v>
      </c>
    </row>
    <row r="6953" spans="1:4" x14ac:dyDescent="0.25">
      <c r="A6953" t="s">
        <v>8065</v>
      </c>
      <c r="B6953" t="s">
        <v>8066</v>
      </c>
      <c r="C6953" t="s">
        <v>1165</v>
      </c>
      <c r="D6953" s="10">
        <v>6.6</v>
      </c>
    </row>
    <row r="6954" spans="1:4" x14ac:dyDescent="0.25">
      <c r="A6954" t="s">
        <v>5152</v>
      </c>
      <c r="B6954" t="s">
        <v>8105</v>
      </c>
      <c r="C6954" t="s">
        <v>676</v>
      </c>
      <c r="D6954" s="10">
        <v>6.6</v>
      </c>
    </row>
    <row r="6955" spans="1:4" x14ac:dyDescent="0.25">
      <c r="A6955" t="s">
        <v>5152</v>
      </c>
      <c r="B6955" t="s">
        <v>8105</v>
      </c>
      <c r="C6955" t="s">
        <v>1165</v>
      </c>
      <c r="D6955" s="10">
        <v>6.6</v>
      </c>
    </row>
    <row r="6956" spans="1:4" x14ac:dyDescent="0.25">
      <c r="A6956" t="s">
        <v>5152</v>
      </c>
      <c r="B6956" t="s">
        <v>8105</v>
      </c>
      <c r="C6956" t="s">
        <v>6665</v>
      </c>
      <c r="D6956" s="10">
        <v>6.6</v>
      </c>
    </row>
    <row r="6957" spans="1:4" x14ac:dyDescent="0.25">
      <c r="A6957" t="s">
        <v>6777</v>
      </c>
      <c r="B6957" t="s">
        <v>8142</v>
      </c>
      <c r="C6957" t="s">
        <v>3034</v>
      </c>
      <c r="D6957" s="10">
        <v>6.6</v>
      </c>
    </row>
    <row r="6958" spans="1:4" x14ac:dyDescent="0.25">
      <c r="A6958" t="s">
        <v>12</v>
      </c>
      <c r="B6958" t="s">
        <v>44</v>
      </c>
      <c r="C6958" t="s">
        <v>449</v>
      </c>
      <c r="D6958" s="10">
        <v>6.5</v>
      </c>
    </row>
    <row r="6959" spans="1:4" x14ac:dyDescent="0.25">
      <c r="A6959" t="s">
        <v>12</v>
      </c>
      <c r="B6959" t="s">
        <v>44</v>
      </c>
      <c r="C6959" t="s">
        <v>317</v>
      </c>
      <c r="D6959" s="10">
        <v>6.5</v>
      </c>
    </row>
    <row r="6960" spans="1:4" x14ac:dyDescent="0.25">
      <c r="A6960" t="s">
        <v>12</v>
      </c>
      <c r="B6960" t="s">
        <v>44</v>
      </c>
      <c r="C6960" t="s">
        <v>5087</v>
      </c>
      <c r="D6960" s="10">
        <v>6.5</v>
      </c>
    </row>
    <row r="6961" spans="1:4" x14ac:dyDescent="0.25">
      <c r="A6961" t="s">
        <v>83</v>
      </c>
      <c r="B6961" t="s">
        <v>84</v>
      </c>
      <c r="C6961" t="s">
        <v>317</v>
      </c>
      <c r="D6961" s="10">
        <v>6.5</v>
      </c>
    </row>
    <row r="6962" spans="1:4" x14ac:dyDescent="0.25">
      <c r="A6962" t="s">
        <v>83</v>
      </c>
      <c r="B6962" t="s">
        <v>84</v>
      </c>
      <c r="C6962" t="s">
        <v>6133</v>
      </c>
      <c r="D6962" s="10">
        <v>6.5</v>
      </c>
    </row>
    <row r="6963" spans="1:4" x14ac:dyDescent="0.25">
      <c r="A6963" t="s">
        <v>83</v>
      </c>
      <c r="B6963" t="s">
        <v>84</v>
      </c>
      <c r="C6963" t="s">
        <v>428</v>
      </c>
      <c r="D6963" s="10">
        <v>6.5</v>
      </c>
    </row>
    <row r="6964" spans="1:4" x14ac:dyDescent="0.25">
      <c r="A6964" t="s">
        <v>150</v>
      </c>
      <c r="B6964" t="s">
        <v>152</v>
      </c>
      <c r="C6964" t="s">
        <v>449</v>
      </c>
      <c r="D6964" s="10">
        <v>6.5</v>
      </c>
    </row>
    <row r="6965" spans="1:4" x14ac:dyDescent="0.25">
      <c r="A6965" t="s">
        <v>150</v>
      </c>
      <c r="B6965" t="s">
        <v>152</v>
      </c>
      <c r="C6965" t="s">
        <v>317</v>
      </c>
      <c r="D6965" s="10">
        <v>6.5</v>
      </c>
    </row>
    <row r="6966" spans="1:4" x14ac:dyDescent="0.25">
      <c r="A6966" t="s">
        <v>150</v>
      </c>
      <c r="B6966" t="s">
        <v>152</v>
      </c>
      <c r="C6966" t="s">
        <v>3894</v>
      </c>
      <c r="D6966" s="10">
        <v>6.5</v>
      </c>
    </row>
    <row r="6967" spans="1:4" x14ac:dyDescent="0.25">
      <c r="A6967" t="s">
        <v>150</v>
      </c>
      <c r="B6967" t="s">
        <v>152</v>
      </c>
      <c r="C6967" t="s">
        <v>676</v>
      </c>
      <c r="D6967" s="10">
        <v>6.5</v>
      </c>
    </row>
    <row r="6968" spans="1:4" x14ac:dyDescent="0.25">
      <c r="A6968" t="s">
        <v>150</v>
      </c>
      <c r="B6968" t="s">
        <v>152</v>
      </c>
      <c r="C6968" t="s">
        <v>6133</v>
      </c>
      <c r="D6968" s="10">
        <v>6.5</v>
      </c>
    </row>
    <row r="6969" spans="1:4" x14ac:dyDescent="0.25">
      <c r="A6969" t="s">
        <v>150</v>
      </c>
      <c r="B6969" t="s">
        <v>152</v>
      </c>
      <c r="C6969" t="s">
        <v>4161</v>
      </c>
      <c r="D6969" s="10">
        <v>6.5</v>
      </c>
    </row>
    <row r="6970" spans="1:4" x14ac:dyDescent="0.25">
      <c r="A6970" t="s">
        <v>197</v>
      </c>
      <c r="B6970" t="s">
        <v>199</v>
      </c>
      <c r="C6970" t="s">
        <v>449</v>
      </c>
      <c r="D6970" s="10">
        <v>6.5</v>
      </c>
    </row>
    <row r="6971" spans="1:4" x14ac:dyDescent="0.25">
      <c r="A6971" t="s">
        <v>197</v>
      </c>
      <c r="B6971" t="s">
        <v>199</v>
      </c>
      <c r="C6971" t="s">
        <v>317</v>
      </c>
      <c r="D6971" s="10">
        <v>6.5</v>
      </c>
    </row>
    <row r="6972" spans="1:4" x14ac:dyDescent="0.25">
      <c r="A6972" t="s">
        <v>197</v>
      </c>
      <c r="B6972" t="s">
        <v>199</v>
      </c>
      <c r="C6972" t="s">
        <v>6133</v>
      </c>
      <c r="D6972" s="10">
        <v>6.5</v>
      </c>
    </row>
    <row r="6973" spans="1:4" x14ac:dyDescent="0.25">
      <c r="A6973" t="s">
        <v>197</v>
      </c>
      <c r="B6973" t="s">
        <v>199</v>
      </c>
      <c r="C6973" t="s">
        <v>8143</v>
      </c>
      <c r="D6973" s="10">
        <v>6.5</v>
      </c>
    </row>
    <row r="6974" spans="1:4" x14ac:dyDescent="0.25">
      <c r="A6974" t="s">
        <v>197</v>
      </c>
      <c r="B6974" t="s">
        <v>199</v>
      </c>
      <c r="C6974" t="s">
        <v>4161</v>
      </c>
      <c r="D6974" s="10">
        <v>6.5</v>
      </c>
    </row>
    <row r="6975" spans="1:4" x14ac:dyDescent="0.25">
      <c r="A6975" t="s">
        <v>380</v>
      </c>
      <c r="B6975" t="s">
        <v>381</v>
      </c>
      <c r="C6975" t="s">
        <v>317</v>
      </c>
      <c r="D6975" s="10">
        <v>6.5</v>
      </c>
    </row>
    <row r="6976" spans="1:4" x14ac:dyDescent="0.25">
      <c r="A6976" t="s">
        <v>380</v>
      </c>
      <c r="B6976" t="s">
        <v>381</v>
      </c>
      <c r="C6976" t="s">
        <v>3894</v>
      </c>
      <c r="D6976" s="10">
        <v>6.5</v>
      </c>
    </row>
    <row r="6977" spans="1:4" x14ac:dyDescent="0.25">
      <c r="A6977" t="s">
        <v>380</v>
      </c>
      <c r="B6977" t="s">
        <v>381</v>
      </c>
      <c r="C6977" t="s">
        <v>676</v>
      </c>
      <c r="D6977" s="10">
        <v>6.5</v>
      </c>
    </row>
    <row r="6978" spans="1:4" x14ac:dyDescent="0.25">
      <c r="A6978" t="s">
        <v>380</v>
      </c>
      <c r="B6978" t="s">
        <v>381</v>
      </c>
      <c r="C6978" t="s">
        <v>6133</v>
      </c>
      <c r="D6978" s="10">
        <v>6.5</v>
      </c>
    </row>
    <row r="6979" spans="1:4" x14ac:dyDescent="0.25">
      <c r="A6979" t="s">
        <v>380</v>
      </c>
      <c r="B6979" t="s">
        <v>381</v>
      </c>
      <c r="C6979" t="s">
        <v>8144</v>
      </c>
      <c r="D6979" s="10">
        <v>6.5</v>
      </c>
    </row>
    <row r="6980" spans="1:4" x14ac:dyDescent="0.25">
      <c r="A6980" t="s">
        <v>123</v>
      </c>
      <c r="B6980" t="s">
        <v>397</v>
      </c>
      <c r="C6980" t="s">
        <v>317</v>
      </c>
      <c r="D6980" s="10">
        <v>6.5</v>
      </c>
    </row>
    <row r="6981" spans="1:4" x14ac:dyDescent="0.25">
      <c r="A6981" t="s">
        <v>123</v>
      </c>
      <c r="B6981" t="s">
        <v>397</v>
      </c>
      <c r="C6981" t="s">
        <v>4161</v>
      </c>
      <c r="D6981" s="10">
        <v>6.5</v>
      </c>
    </row>
    <row r="6982" spans="1:4" x14ac:dyDescent="0.25">
      <c r="A6982" t="s">
        <v>123</v>
      </c>
      <c r="B6982" t="s">
        <v>397</v>
      </c>
      <c r="C6982" t="s">
        <v>3509</v>
      </c>
      <c r="D6982" s="10">
        <v>6.5</v>
      </c>
    </row>
    <row r="6983" spans="1:4" x14ac:dyDescent="0.25">
      <c r="A6983" t="s">
        <v>412</v>
      </c>
      <c r="B6983" t="s">
        <v>414</v>
      </c>
      <c r="C6983" t="s">
        <v>317</v>
      </c>
      <c r="D6983" s="10">
        <v>6.5</v>
      </c>
    </row>
    <row r="6984" spans="1:4" x14ac:dyDescent="0.25">
      <c r="A6984" t="s">
        <v>412</v>
      </c>
      <c r="B6984" t="s">
        <v>414</v>
      </c>
      <c r="C6984" t="s">
        <v>3894</v>
      </c>
      <c r="D6984" s="10">
        <v>6.5</v>
      </c>
    </row>
    <row r="6985" spans="1:4" x14ac:dyDescent="0.25">
      <c r="A6985" t="s">
        <v>412</v>
      </c>
      <c r="B6985" t="s">
        <v>414</v>
      </c>
      <c r="C6985" t="s">
        <v>6133</v>
      </c>
      <c r="D6985" s="10">
        <v>6.5</v>
      </c>
    </row>
    <row r="6986" spans="1:4" x14ac:dyDescent="0.25">
      <c r="A6986" t="s">
        <v>412</v>
      </c>
      <c r="B6986" t="s">
        <v>414</v>
      </c>
      <c r="C6986" t="s">
        <v>3509</v>
      </c>
      <c r="D6986" s="10">
        <v>6.5</v>
      </c>
    </row>
    <row r="6987" spans="1:4" x14ac:dyDescent="0.25">
      <c r="A6987" t="s">
        <v>487</v>
      </c>
      <c r="B6987" t="s">
        <v>492</v>
      </c>
      <c r="C6987" t="s">
        <v>449</v>
      </c>
      <c r="D6987" s="10">
        <v>6.5</v>
      </c>
    </row>
    <row r="6988" spans="1:4" x14ac:dyDescent="0.25">
      <c r="A6988" t="s">
        <v>487</v>
      </c>
      <c r="B6988" t="s">
        <v>492</v>
      </c>
      <c r="C6988" t="s">
        <v>317</v>
      </c>
      <c r="D6988" s="10">
        <v>6.5</v>
      </c>
    </row>
    <row r="6989" spans="1:4" x14ac:dyDescent="0.25">
      <c r="A6989" t="s">
        <v>487</v>
      </c>
      <c r="B6989" t="s">
        <v>492</v>
      </c>
      <c r="C6989" t="s">
        <v>428</v>
      </c>
      <c r="D6989" s="10">
        <v>6.5</v>
      </c>
    </row>
    <row r="6990" spans="1:4" x14ac:dyDescent="0.25">
      <c r="A6990" t="s">
        <v>487</v>
      </c>
      <c r="B6990" t="s">
        <v>492</v>
      </c>
      <c r="C6990" t="s">
        <v>4161</v>
      </c>
      <c r="D6990" s="10">
        <v>6.5</v>
      </c>
    </row>
    <row r="6991" spans="1:4" x14ac:dyDescent="0.25">
      <c r="A6991" t="s">
        <v>515</v>
      </c>
      <c r="B6991" t="s">
        <v>516</v>
      </c>
      <c r="C6991" t="s">
        <v>449</v>
      </c>
      <c r="D6991" s="10">
        <v>6.5</v>
      </c>
    </row>
    <row r="6992" spans="1:4" x14ac:dyDescent="0.25">
      <c r="A6992" t="s">
        <v>515</v>
      </c>
      <c r="B6992" t="s">
        <v>516</v>
      </c>
      <c r="C6992" t="s">
        <v>317</v>
      </c>
      <c r="D6992" s="10">
        <v>6.5</v>
      </c>
    </row>
    <row r="6993" spans="1:4" x14ac:dyDescent="0.25">
      <c r="A6993" t="s">
        <v>515</v>
      </c>
      <c r="B6993" t="s">
        <v>516</v>
      </c>
      <c r="C6993" t="s">
        <v>3509</v>
      </c>
      <c r="D6993" s="10">
        <v>6.5</v>
      </c>
    </row>
    <row r="6994" spans="1:4" x14ac:dyDescent="0.25">
      <c r="A6994" t="s">
        <v>169</v>
      </c>
      <c r="B6994" t="s">
        <v>522</v>
      </c>
      <c r="C6994" t="s">
        <v>449</v>
      </c>
      <c r="D6994" s="10">
        <v>6.5</v>
      </c>
    </row>
    <row r="6995" spans="1:4" x14ac:dyDescent="0.25">
      <c r="A6995" t="s">
        <v>169</v>
      </c>
      <c r="B6995" t="s">
        <v>522</v>
      </c>
      <c r="C6995" t="s">
        <v>676</v>
      </c>
      <c r="D6995" s="10">
        <v>6.5</v>
      </c>
    </row>
    <row r="6996" spans="1:4" x14ac:dyDescent="0.25">
      <c r="A6996" t="s">
        <v>169</v>
      </c>
      <c r="B6996" t="s">
        <v>522</v>
      </c>
      <c r="C6996" t="s">
        <v>8145</v>
      </c>
      <c r="D6996" s="10">
        <v>6.5</v>
      </c>
    </row>
    <row r="6997" spans="1:4" x14ac:dyDescent="0.25">
      <c r="A6997" t="s">
        <v>169</v>
      </c>
      <c r="B6997" t="s">
        <v>522</v>
      </c>
      <c r="C6997" t="s">
        <v>6665</v>
      </c>
      <c r="D6997" s="10">
        <v>6.5</v>
      </c>
    </row>
    <row r="6998" spans="1:4" x14ac:dyDescent="0.25">
      <c r="A6998" t="s">
        <v>169</v>
      </c>
      <c r="B6998" t="s">
        <v>522</v>
      </c>
      <c r="C6998" t="s">
        <v>3509</v>
      </c>
      <c r="D6998" s="10">
        <v>6.5</v>
      </c>
    </row>
    <row r="6999" spans="1:4" x14ac:dyDescent="0.25">
      <c r="A6999" t="s">
        <v>571</v>
      </c>
      <c r="B6999" t="s">
        <v>572</v>
      </c>
      <c r="C6999" t="s">
        <v>449</v>
      </c>
      <c r="D6999" s="10">
        <v>6.5</v>
      </c>
    </row>
    <row r="7000" spans="1:4" x14ac:dyDescent="0.25">
      <c r="A7000" t="s">
        <v>571</v>
      </c>
      <c r="B7000" t="s">
        <v>572</v>
      </c>
      <c r="C7000" t="s">
        <v>8145</v>
      </c>
      <c r="D7000" s="10">
        <v>6.5</v>
      </c>
    </row>
    <row r="7001" spans="1:4" x14ac:dyDescent="0.25">
      <c r="A7001" t="s">
        <v>571</v>
      </c>
      <c r="B7001" t="s">
        <v>572</v>
      </c>
      <c r="C7001" t="s">
        <v>3509</v>
      </c>
      <c r="D7001" s="10">
        <v>6.5</v>
      </c>
    </row>
    <row r="7002" spans="1:4" x14ac:dyDescent="0.25">
      <c r="A7002" t="s">
        <v>278</v>
      </c>
      <c r="B7002" t="s">
        <v>797</v>
      </c>
      <c r="C7002" t="s">
        <v>3894</v>
      </c>
      <c r="D7002" s="10">
        <v>6.5</v>
      </c>
    </row>
    <row r="7003" spans="1:4" x14ac:dyDescent="0.25">
      <c r="A7003" t="s">
        <v>278</v>
      </c>
      <c r="B7003" t="s">
        <v>797</v>
      </c>
      <c r="C7003" t="s">
        <v>676</v>
      </c>
      <c r="D7003" s="10">
        <v>6.5</v>
      </c>
    </row>
    <row r="7004" spans="1:4" x14ac:dyDescent="0.25">
      <c r="A7004" t="s">
        <v>278</v>
      </c>
      <c r="B7004" t="s">
        <v>797</v>
      </c>
      <c r="C7004" t="s">
        <v>6133</v>
      </c>
      <c r="D7004" s="10">
        <v>6.5</v>
      </c>
    </row>
    <row r="7005" spans="1:4" x14ac:dyDescent="0.25">
      <c r="A7005" t="s">
        <v>278</v>
      </c>
      <c r="B7005" t="s">
        <v>797</v>
      </c>
      <c r="C7005" t="s">
        <v>4056</v>
      </c>
      <c r="D7005" s="10">
        <v>6.5</v>
      </c>
    </row>
    <row r="7006" spans="1:4" x14ac:dyDescent="0.25">
      <c r="A7006" t="s">
        <v>278</v>
      </c>
      <c r="B7006" t="s">
        <v>797</v>
      </c>
      <c r="C7006" t="s">
        <v>6665</v>
      </c>
      <c r="D7006" s="10">
        <v>6.5</v>
      </c>
    </row>
    <row r="7007" spans="1:4" x14ac:dyDescent="0.25">
      <c r="A7007" t="s">
        <v>868</v>
      </c>
      <c r="B7007" t="s">
        <v>869</v>
      </c>
      <c r="C7007" t="s">
        <v>449</v>
      </c>
      <c r="D7007" s="10">
        <v>6.5</v>
      </c>
    </row>
    <row r="7008" spans="1:4" x14ac:dyDescent="0.25">
      <c r="A7008" t="s">
        <v>868</v>
      </c>
      <c r="B7008" t="s">
        <v>869</v>
      </c>
      <c r="C7008" t="s">
        <v>317</v>
      </c>
      <c r="D7008" s="10">
        <v>6.5</v>
      </c>
    </row>
    <row r="7009" spans="1:4" x14ac:dyDescent="0.25">
      <c r="A7009" t="s">
        <v>868</v>
      </c>
      <c r="B7009" t="s">
        <v>869</v>
      </c>
      <c r="C7009" t="s">
        <v>3509</v>
      </c>
      <c r="D7009" s="10">
        <v>6.5</v>
      </c>
    </row>
    <row r="7010" spans="1:4" x14ac:dyDescent="0.25">
      <c r="A7010" t="s">
        <v>872</v>
      </c>
      <c r="B7010" t="s">
        <v>873</v>
      </c>
      <c r="C7010" t="s">
        <v>676</v>
      </c>
      <c r="D7010" s="10">
        <v>6.5</v>
      </c>
    </row>
    <row r="7011" spans="1:4" x14ac:dyDescent="0.25">
      <c r="A7011" t="s">
        <v>847</v>
      </c>
      <c r="B7011" t="s">
        <v>888</v>
      </c>
      <c r="C7011" t="s">
        <v>449</v>
      </c>
      <c r="D7011" s="10">
        <v>6.5</v>
      </c>
    </row>
    <row r="7012" spans="1:4" x14ac:dyDescent="0.25">
      <c r="A7012" t="s">
        <v>847</v>
      </c>
      <c r="B7012" t="s">
        <v>888</v>
      </c>
      <c r="C7012" t="s">
        <v>317</v>
      </c>
      <c r="D7012" s="10">
        <v>6.5</v>
      </c>
    </row>
    <row r="7013" spans="1:4" x14ac:dyDescent="0.25">
      <c r="A7013" t="s">
        <v>847</v>
      </c>
      <c r="B7013" t="s">
        <v>888</v>
      </c>
      <c r="C7013" t="s">
        <v>676</v>
      </c>
      <c r="D7013" s="10">
        <v>6.5</v>
      </c>
    </row>
    <row r="7014" spans="1:4" x14ac:dyDescent="0.25">
      <c r="A7014" t="s">
        <v>571</v>
      </c>
      <c r="B7014" t="s">
        <v>948</v>
      </c>
      <c r="C7014" t="s">
        <v>449</v>
      </c>
      <c r="D7014" s="10">
        <v>6.5</v>
      </c>
    </row>
    <row r="7015" spans="1:4" x14ac:dyDescent="0.25">
      <c r="A7015" t="s">
        <v>571</v>
      </c>
      <c r="B7015" t="s">
        <v>948</v>
      </c>
      <c r="C7015" t="s">
        <v>8145</v>
      </c>
      <c r="D7015" s="10">
        <v>6.5</v>
      </c>
    </row>
    <row r="7016" spans="1:4" x14ac:dyDescent="0.25">
      <c r="A7016" t="s">
        <v>571</v>
      </c>
      <c r="B7016" t="s">
        <v>948</v>
      </c>
      <c r="C7016" t="s">
        <v>3509</v>
      </c>
      <c r="D7016" s="10">
        <v>6.5</v>
      </c>
    </row>
    <row r="7017" spans="1:4" x14ac:dyDescent="0.25">
      <c r="A7017" t="s">
        <v>999</v>
      </c>
      <c r="B7017" t="s">
        <v>1001</v>
      </c>
      <c r="C7017" t="s">
        <v>3894</v>
      </c>
      <c r="D7017" s="10">
        <v>6.5</v>
      </c>
    </row>
    <row r="7018" spans="1:4" x14ac:dyDescent="0.25">
      <c r="A7018" t="s">
        <v>999</v>
      </c>
      <c r="B7018" t="s">
        <v>1001</v>
      </c>
      <c r="C7018" t="s">
        <v>676</v>
      </c>
      <c r="D7018" s="10">
        <v>6.5</v>
      </c>
    </row>
    <row r="7019" spans="1:4" x14ac:dyDescent="0.25">
      <c r="A7019" t="s">
        <v>999</v>
      </c>
      <c r="B7019" t="s">
        <v>1001</v>
      </c>
      <c r="C7019" t="s">
        <v>6133</v>
      </c>
      <c r="D7019" s="10">
        <v>6.5</v>
      </c>
    </row>
    <row r="7020" spans="1:4" x14ac:dyDescent="0.25">
      <c r="A7020" t="s">
        <v>999</v>
      </c>
      <c r="B7020" t="s">
        <v>1001</v>
      </c>
      <c r="C7020" t="s">
        <v>428</v>
      </c>
      <c r="D7020" s="10">
        <v>6.5</v>
      </c>
    </row>
    <row r="7021" spans="1:4" x14ac:dyDescent="0.25">
      <c r="A7021" t="s">
        <v>999</v>
      </c>
      <c r="B7021" t="s">
        <v>1001</v>
      </c>
      <c r="C7021" t="s">
        <v>4161</v>
      </c>
      <c r="D7021" s="10">
        <v>6.5</v>
      </c>
    </row>
    <row r="7022" spans="1:4" x14ac:dyDescent="0.25">
      <c r="A7022" t="s">
        <v>123</v>
      </c>
      <c r="B7022" t="s">
        <v>1022</v>
      </c>
      <c r="C7022" t="s">
        <v>449</v>
      </c>
      <c r="D7022" s="10">
        <v>6.5</v>
      </c>
    </row>
    <row r="7023" spans="1:4" x14ac:dyDescent="0.25">
      <c r="A7023" t="s">
        <v>123</v>
      </c>
      <c r="B7023" t="s">
        <v>1022</v>
      </c>
      <c r="C7023" t="s">
        <v>317</v>
      </c>
      <c r="D7023" s="10">
        <v>6.5</v>
      </c>
    </row>
    <row r="7024" spans="1:4" x14ac:dyDescent="0.25">
      <c r="A7024" t="s">
        <v>123</v>
      </c>
      <c r="B7024" t="s">
        <v>1022</v>
      </c>
      <c r="C7024" t="s">
        <v>4161</v>
      </c>
      <c r="D7024" s="10">
        <v>6.5</v>
      </c>
    </row>
    <row r="7025" spans="1:4" x14ac:dyDescent="0.25">
      <c r="A7025" t="s">
        <v>369</v>
      </c>
      <c r="B7025" t="s">
        <v>1049</v>
      </c>
      <c r="C7025" t="s">
        <v>1165</v>
      </c>
      <c r="D7025" s="10">
        <v>6.5</v>
      </c>
    </row>
    <row r="7026" spans="1:4" x14ac:dyDescent="0.25">
      <c r="A7026" t="s">
        <v>369</v>
      </c>
      <c r="B7026" t="s">
        <v>1049</v>
      </c>
      <c r="C7026" t="s">
        <v>4056</v>
      </c>
      <c r="D7026" s="10">
        <v>6.5</v>
      </c>
    </row>
    <row r="7027" spans="1:4" x14ac:dyDescent="0.25">
      <c r="A7027" t="s">
        <v>369</v>
      </c>
      <c r="B7027" t="s">
        <v>1049</v>
      </c>
      <c r="C7027" t="s">
        <v>5888</v>
      </c>
      <c r="D7027" s="10">
        <v>6.5</v>
      </c>
    </row>
    <row r="7028" spans="1:4" x14ac:dyDescent="0.25">
      <c r="A7028" t="s">
        <v>479</v>
      </c>
      <c r="B7028" t="s">
        <v>1060</v>
      </c>
      <c r="C7028" t="s">
        <v>676</v>
      </c>
      <c r="D7028" s="10">
        <v>6.5</v>
      </c>
    </row>
    <row r="7029" spans="1:4" x14ac:dyDescent="0.25">
      <c r="A7029" t="s">
        <v>479</v>
      </c>
      <c r="B7029" t="s">
        <v>1060</v>
      </c>
      <c r="C7029" t="s">
        <v>1165</v>
      </c>
      <c r="D7029" s="10">
        <v>6.5</v>
      </c>
    </row>
    <row r="7030" spans="1:4" x14ac:dyDescent="0.25">
      <c r="A7030" t="s">
        <v>479</v>
      </c>
      <c r="B7030" t="s">
        <v>1060</v>
      </c>
      <c r="C7030" t="s">
        <v>6665</v>
      </c>
      <c r="D7030" s="10">
        <v>6.5</v>
      </c>
    </row>
    <row r="7031" spans="1:4" x14ac:dyDescent="0.25">
      <c r="A7031" t="s">
        <v>304</v>
      </c>
      <c r="B7031" t="s">
        <v>1123</v>
      </c>
      <c r="C7031" t="s">
        <v>1165</v>
      </c>
      <c r="D7031" s="10">
        <v>6.5</v>
      </c>
    </row>
    <row r="7032" spans="1:4" x14ac:dyDescent="0.25">
      <c r="A7032" t="s">
        <v>304</v>
      </c>
      <c r="B7032" t="s">
        <v>1123</v>
      </c>
      <c r="C7032" t="s">
        <v>8143</v>
      </c>
      <c r="D7032" s="10">
        <v>6.5</v>
      </c>
    </row>
    <row r="7033" spans="1:4" x14ac:dyDescent="0.25">
      <c r="A7033" t="s">
        <v>304</v>
      </c>
      <c r="B7033" t="s">
        <v>1123</v>
      </c>
      <c r="C7033" t="s">
        <v>6665</v>
      </c>
      <c r="D7033" s="10">
        <v>6.5</v>
      </c>
    </row>
    <row r="7034" spans="1:4" x14ac:dyDescent="0.25">
      <c r="A7034" t="s">
        <v>304</v>
      </c>
      <c r="B7034" t="s">
        <v>1123</v>
      </c>
      <c r="C7034" t="s">
        <v>3509</v>
      </c>
      <c r="D7034" s="10">
        <v>6.5</v>
      </c>
    </row>
    <row r="7035" spans="1:4" x14ac:dyDescent="0.25">
      <c r="A7035" t="s">
        <v>1054</v>
      </c>
      <c r="B7035" t="s">
        <v>1153</v>
      </c>
      <c r="C7035" t="s">
        <v>449</v>
      </c>
      <c r="D7035" s="10">
        <v>6.5</v>
      </c>
    </row>
    <row r="7036" spans="1:4" x14ac:dyDescent="0.25">
      <c r="A7036" t="s">
        <v>1054</v>
      </c>
      <c r="B7036" t="s">
        <v>1153</v>
      </c>
      <c r="C7036" t="s">
        <v>3509</v>
      </c>
      <c r="D7036" s="10">
        <v>6.5</v>
      </c>
    </row>
    <row r="7037" spans="1:4" x14ac:dyDescent="0.25">
      <c r="A7037" t="s">
        <v>1188</v>
      </c>
      <c r="B7037" t="s">
        <v>1189</v>
      </c>
      <c r="C7037" t="s">
        <v>449</v>
      </c>
      <c r="D7037" s="10">
        <v>6.5</v>
      </c>
    </row>
    <row r="7038" spans="1:4" x14ac:dyDescent="0.25">
      <c r="A7038" t="s">
        <v>1188</v>
      </c>
      <c r="B7038" t="s">
        <v>1189</v>
      </c>
      <c r="C7038" t="s">
        <v>8145</v>
      </c>
      <c r="D7038" s="10">
        <v>6.5</v>
      </c>
    </row>
    <row r="7039" spans="1:4" x14ac:dyDescent="0.25">
      <c r="A7039" t="s">
        <v>1188</v>
      </c>
      <c r="B7039" t="s">
        <v>1189</v>
      </c>
      <c r="C7039" t="s">
        <v>3509</v>
      </c>
      <c r="D7039" s="10">
        <v>6.5</v>
      </c>
    </row>
    <row r="7040" spans="1:4" x14ac:dyDescent="0.25">
      <c r="A7040" t="s">
        <v>1242</v>
      </c>
      <c r="B7040" t="s">
        <v>1243</v>
      </c>
      <c r="C7040" t="s">
        <v>449</v>
      </c>
      <c r="D7040" s="10">
        <v>6.5</v>
      </c>
    </row>
    <row r="7041" spans="1:4" x14ac:dyDescent="0.25">
      <c r="A7041" t="s">
        <v>1242</v>
      </c>
      <c r="B7041" t="s">
        <v>1243</v>
      </c>
      <c r="C7041" t="s">
        <v>8145</v>
      </c>
      <c r="D7041" s="10">
        <v>6.5</v>
      </c>
    </row>
    <row r="7042" spans="1:4" x14ac:dyDescent="0.25">
      <c r="A7042" t="s">
        <v>1242</v>
      </c>
      <c r="B7042" t="s">
        <v>1243</v>
      </c>
      <c r="C7042" t="s">
        <v>1165</v>
      </c>
      <c r="D7042" s="10">
        <v>6.5</v>
      </c>
    </row>
    <row r="7043" spans="1:4" x14ac:dyDescent="0.25">
      <c r="A7043" t="s">
        <v>1242</v>
      </c>
      <c r="B7043" t="s">
        <v>1243</v>
      </c>
      <c r="C7043" t="s">
        <v>3509</v>
      </c>
      <c r="D7043" s="10">
        <v>6.5</v>
      </c>
    </row>
    <row r="7044" spans="1:4" x14ac:dyDescent="0.25">
      <c r="A7044" t="s">
        <v>1256</v>
      </c>
      <c r="B7044" t="s">
        <v>1257</v>
      </c>
      <c r="C7044" t="s">
        <v>676</v>
      </c>
      <c r="D7044" s="10">
        <v>6.5</v>
      </c>
    </row>
    <row r="7045" spans="1:4" x14ac:dyDescent="0.25">
      <c r="A7045" t="s">
        <v>1256</v>
      </c>
      <c r="B7045" t="s">
        <v>1257</v>
      </c>
      <c r="C7045" t="s">
        <v>1165</v>
      </c>
      <c r="D7045" s="10">
        <v>6.5</v>
      </c>
    </row>
    <row r="7046" spans="1:4" x14ac:dyDescent="0.25">
      <c r="A7046" t="s">
        <v>1256</v>
      </c>
      <c r="B7046" t="s">
        <v>1257</v>
      </c>
      <c r="C7046" t="s">
        <v>6665</v>
      </c>
      <c r="D7046" s="10">
        <v>6.5</v>
      </c>
    </row>
    <row r="7047" spans="1:4" x14ac:dyDescent="0.25">
      <c r="A7047" t="s">
        <v>1305</v>
      </c>
      <c r="B7047" t="s">
        <v>1306</v>
      </c>
      <c r="C7047" t="s">
        <v>449</v>
      </c>
      <c r="D7047" s="10">
        <v>6.5</v>
      </c>
    </row>
    <row r="7048" spans="1:4" x14ac:dyDescent="0.25">
      <c r="A7048" t="s">
        <v>1305</v>
      </c>
      <c r="B7048" t="s">
        <v>1306</v>
      </c>
      <c r="C7048" t="s">
        <v>8145</v>
      </c>
      <c r="D7048" s="10">
        <v>6.5</v>
      </c>
    </row>
    <row r="7049" spans="1:4" x14ac:dyDescent="0.25">
      <c r="A7049" t="s">
        <v>1305</v>
      </c>
      <c r="B7049" t="s">
        <v>1306</v>
      </c>
      <c r="C7049" t="s">
        <v>3509</v>
      </c>
      <c r="D7049" s="10">
        <v>6.5</v>
      </c>
    </row>
    <row r="7050" spans="1:4" x14ac:dyDescent="0.25">
      <c r="A7050" t="s">
        <v>1375</v>
      </c>
      <c r="B7050" t="s">
        <v>1377</v>
      </c>
      <c r="C7050" t="s">
        <v>1165</v>
      </c>
      <c r="D7050" s="10">
        <v>6.5</v>
      </c>
    </row>
    <row r="7051" spans="1:4" x14ac:dyDescent="0.25">
      <c r="A7051" t="s">
        <v>1375</v>
      </c>
      <c r="B7051" t="s">
        <v>1377</v>
      </c>
      <c r="C7051" t="s">
        <v>6665</v>
      </c>
      <c r="D7051" s="10">
        <v>6.5</v>
      </c>
    </row>
    <row r="7052" spans="1:4" x14ac:dyDescent="0.25">
      <c r="A7052" t="s">
        <v>1375</v>
      </c>
      <c r="B7052" t="s">
        <v>1377</v>
      </c>
      <c r="C7052" t="s">
        <v>5087</v>
      </c>
      <c r="D7052" s="10">
        <v>6.5</v>
      </c>
    </row>
    <row r="7053" spans="1:4" x14ac:dyDescent="0.25">
      <c r="A7053" t="s">
        <v>1380</v>
      </c>
      <c r="B7053" t="s">
        <v>1381</v>
      </c>
      <c r="C7053" t="s">
        <v>449</v>
      </c>
      <c r="D7053" s="10">
        <v>6.5</v>
      </c>
    </row>
    <row r="7054" spans="1:4" x14ac:dyDescent="0.25">
      <c r="A7054" t="s">
        <v>1380</v>
      </c>
      <c r="B7054" t="s">
        <v>1381</v>
      </c>
      <c r="C7054" t="s">
        <v>1165</v>
      </c>
      <c r="D7054" s="10">
        <v>6.5</v>
      </c>
    </row>
    <row r="7055" spans="1:4" x14ac:dyDescent="0.25">
      <c r="A7055" t="s">
        <v>1380</v>
      </c>
      <c r="B7055" t="s">
        <v>1381</v>
      </c>
      <c r="C7055" t="s">
        <v>3509</v>
      </c>
      <c r="D7055" s="10">
        <v>6.5</v>
      </c>
    </row>
    <row r="7056" spans="1:4" x14ac:dyDescent="0.25">
      <c r="A7056" t="s">
        <v>1402</v>
      </c>
      <c r="B7056" t="s">
        <v>1403</v>
      </c>
      <c r="C7056" t="s">
        <v>1165</v>
      </c>
      <c r="D7056" s="10">
        <v>6.5</v>
      </c>
    </row>
    <row r="7057" spans="1:4" x14ac:dyDescent="0.25">
      <c r="A7057" t="s">
        <v>101</v>
      </c>
      <c r="B7057" t="s">
        <v>1510</v>
      </c>
      <c r="C7057" t="s">
        <v>317</v>
      </c>
      <c r="D7057" s="10">
        <v>6.5</v>
      </c>
    </row>
    <row r="7058" spans="1:4" x14ac:dyDescent="0.25">
      <c r="A7058" t="s">
        <v>101</v>
      </c>
      <c r="B7058" t="s">
        <v>1510</v>
      </c>
      <c r="C7058" t="s">
        <v>1165</v>
      </c>
      <c r="D7058" s="10">
        <v>6.5</v>
      </c>
    </row>
    <row r="7059" spans="1:4" x14ac:dyDescent="0.25">
      <c r="A7059" t="s">
        <v>101</v>
      </c>
      <c r="B7059" t="s">
        <v>1510</v>
      </c>
      <c r="C7059" t="s">
        <v>6665</v>
      </c>
      <c r="D7059" s="10">
        <v>6.5</v>
      </c>
    </row>
    <row r="7060" spans="1:4" x14ac:dyDescent="0.25">
      <c r="A7060" t="s">
        <v>101</v>
      </c>
      <c r="B7060" t="s">
        <v>1510</v>
      </c>
      <c r="C7060" t="s">
        <v>8146</v>
      </c>
      <c r="D7060" s="10">
        <v>6.5</v>
      </c>
    </row>
    <row r="7061" spans="1:4" x14ac:dyDescent="0.25">
      <c r="A7061" t="s">
        <v>233</v>
      </c>
      <c r="B7061" t="s">
        <v>1610</v>
      </c>
      <c r="C7061" t="s">
        <v>1165</v>
      </c>
      <c r="D7061" s="10">
        <v>6.5</v>
      </c>
    </row>
    <row r="7062" spans="1:4" x14ac:dyDescent="0.25">
      <c r="A7062" t="s">
        <v>233</v>
      </c>
      <c r="B7062" t="s">
        <v>1610</v>
      </c>
      <c r="C7062" t="s">
        <v>3509</v>
      </c>
      <c r="D7062" s="10">
        <v>6.5</v>
      </c>
    </row>
    <row r="7063" spans="1:4" x14ac:dyDescent="0.25">
      <c r="A7063" t="s">
        <v>1690</v>
      </c>
      <c r="B7063" t="s">
        <v>1691</v>
      </c>
      <c r="C7063" t="s">
        <v>449</v>
      </c>
      <c r="D7063" s="10">
        <v>6.5</v>
      </c>
    </row>
    <row r="7064" spans="1:4" x14ac:dyDescent="0.25">
      <c r="A7064" t="s">
        <v>1690</v>
      </c>
      <c r="B7064" t="s">
        <v>1691</v>
      </c>
      <c r="C7064" t="s">
        <v>3509</v>
      </c>
      <c r="D7064" s="10">
        <v>6.5</v>
      </c>
    </row>
    <row r="7065" spans="1:4" x14ac:dyDescent="0.25">
      <c r="A7065" t="s">
        <v>1196</v>
      </c>
      <c r="B7065" t="s">
        <v>1694</v>
      </c>
      <c r="C7065" t="s">
        <v>676</v>
      </c>
      <c r="D7065" s="10">
        <v>6.5</v>
      </c>
    </row>
    <row r="7066" spans="1:4" x14ac:dyDescent="0.25">
      <c r="A7066" t="s">
        <v>1780</v>
      </c>
      <c r="B7066" t="s">
        <v>1781</v>
      </c>
      <c r="C7066" t="s">
        <v>676</v>
      </c>
      <c r="D7066" s="10">
        <v>6.5</v>
      </c>
    </row>
    <row r="7067" spans="1:4" x14ac:dyDescent="0.25">
      <c r="A7067" t="s">
        <v>1780</v>
      </c>
      <c r="B7067" t="s">
        <v>1781</v>
      </c>
      <c r="C7067" t="s">
        <v>8144</v>
      </c>
      <c r="D7067" s="10">
        <v>6.5</v>
      </c>
    </row>
    <row r="7068" spans="1:4" x14ac:dyDescent="0.25">
      <c r="A7068" t="s">
        <v>1796</v>
      </c>
      <c r="B7068" t="s">
        <v>1798</v>
      </c>
      <c r="C7068" t="s">
        <v>8145</v>
      </c>
      <c r="D7068" s="10">
        <v>6.5</v>
      </c>
    </row>
    <row r="7069" spans="1:4" x14ac:dyDescent="0.25">
      <c r="A7069" t="s">
        <v>1796</v>
      </c>
      <c r="B7069" t="s">
        <v>1798</v>
      </c>
      <c r="C7069" t="s">
        <v>1165</v>
      </c>
      <c r="D7069" s="10">
        <v>6.5</v>
      </c>
    </row>
    <row r="7070" spans="1:4" x14ac:dyDescent="0.25">
      <c r="A7070" t="s">
        <v>1796</v>
      </c>
      <c r="B7070" t="s">
        <v>1798</v>
      </c>
      <c r="C7070" t="s">
        <v>6665</v>
      </c>
      <c r="D7070" s="10">
        <v>6.5</v>
      </c>
    </row>
    <row r="7071" spans="1:4" x14ac:dyDescent="0.25">
      <c r="A7071" t="s">
        <v>1796</v>
      </c>
      <c r="B7071" t="s">
        <v>1798</v>
      </c>
      <c r="C7071" t="s">
        <v>3509</v>
      </c>
      <c r="D7071" s="10">
        <v>6.5</v>
      </c>
    </row>
    <row r="7072" spans="1:4" x14ac:dyDescent="0.25">
      <c r="A7072" t="s">
        <v>24</v>
      </c>
      <c r="B7072" t="s">
        <v>1806</v>
      </c>
      <c r="C7072" t="s">
        <v>1165</v>
      </c>
      <c r="D7072" s="10">
        <v>6.5</v>
      </c>
    </row>
    <row r="7073" spans="1:4" x14ac:dyDescent="0.25">
      <c r="A7073" t="s">
        <v>24</v>
      </c>
      <c r="B7073" t="s">
        <v>1806</v>
      </c>
      <c r="C7073" t="s">
        <v>6665</v>
      </c>
      <c r="D7073" s="10">
        <v>6.5</v>
      </c>
    </row>
    <row r="7074" spans="1:4" x14ac:dyDescent="0.25">
      <c r="A7074" t="s">
        <v>24</v>
      </c>
      <c r="B7074" t="s">
        <v>1806</v>
      </c>
      <c r="C7074" t="s">
        <v>8144</v>
      </c>
      <c r="D7074" s="10">
        <v>6.5</v>
      </c>
    </row>
    <row r="7075" spans="1:4" x14ac:dyDescent="0.25">
      <c r="A7075" t="s">
        <v>1265</v>
      </c>
      <c r="B7075" t="s">
        <v>1812</v>
      </c>
      <c r="C7075" t="s">
        <v>1165</v>
      </c>
      <c r="D7075" s="10">
        <v>6.5</v>
      </c>
    </row>
    <row r="7076" spans="1:4" x14ac:dyDescent="0.25">
      <c r="A7076" t="s">
        <v>1265</v>
      </c>
      <c r="B7076" t="s">
        <v>1812</v>
      </c>
      <c r="C7076" t="s">
        <v>428</v>
      </c>
      <c r="D7076" s="10">
        <v>6.5</v>
      </c>
    </row>
    <row r="7077" spans="1:4" x14ac:dyDescent="0.25">
      <c r="A7077" t="s">
        <v>443</v>
      </c>
      <c r="B7077" t="s">
        <v>1821</v>
      </c>
      <c r="C7077" t="s">
        <v>449</v>
      </c>
      <c r="D7077" s="10">
        <v>6.5</v>
      </c>
    </row>
    <row r="7078" spans="1:4" x14ac:dyDescent="0.25">
      <c r="A7078" t="s">
        <v>443</v>
      </c>
      <c r="B7078" t="s">
        <v>1821</v>
      </c>
      <c r="C7078" t="s">
        <v>8145</v>
      </c>
      <c r="D7078" s="10">
        <v>6.5</v>
      </c>
    </row>
    <row r="7079" spans="1:4" x14ac:dyDescent="0.25">
      <c r="A7079" t="s">
        <v>443</v>
      </c>
      <c r="B7079" t="s">
        <v>1821</v>
      </c>
      <c r="C7079" t="s">
        <v>1165</v>
      </c>
      <c r="D7079" s="10">
        <v>6.5</v>
      </c>
    </row>
    <row r="7080" spans="1:4" x14ac:dyDescent="0.25">
      <c r="A7080" t="s">
        <v>443</v>
      </c>
      <c r="B7080" t="s">
        <v>1821</v>
      </c>
      <c r="C7080" t="s">
        <v>8143</v>
      </c>
      <c r="D7080" s="10">
        <v>6.5</v>
      </c>
    </row>
    <row r="7081" spans="1:4" x14ac:dyDescent="0.25">
      <c r="A7081" t="s">
        <v>443</v>
      </c>
      <c r="B7081" t="s">
        <v>1821</v>
      </c>
      <c r="C7081" t="s">
        <v>3509</v>
      </c>
      <c r="D7081" s="10">
        <v>6.5</v>
      </c>
    </row>
    <row r="7082" spans="1:4" x14ac:dyDescent="0.25">
      <c r="A7082" t="s">
        <v>627</v>
      </c>
      <c r="B7082" t="s">
        <v>1823</v>
      </c>
      <c r="C7082" t="s">
        <v>449</v>
      </c>
      <c r="D7082" s="10">
        <v>6.5</v>
      </c>
    </row>
    <row r="7083" spans="1:4" x14ac:dyDescent="0.25">
      <c r="A7083" t="s">
        <v>627</v>
      </c>
      <c r="B7083" t="s">
        <v>1823</v>
      </c>
      <c r="C7083" t="s">
        <v>8145</v>
      </c>
      <c r="D7083" s="10">
        <v>6.5</v>
      </c>
    </row>
    <row r="7084" spans="1:4" x14ac:dyDescent="0.25">
      <c r="A7084" t="s">
        <v>627</v>
      </c>
      <c r="B7084" t="s">
        <v>1823</v>
      </c>
      <c r="C7084" t="s">
        <v>1165</v>
      </c>
      <c r="D7084" s="10">
        <v>6.5</v>
      </c>
    </row>
    <row r="7085" spans="1:4" x14ac:dyDescent="0.25">
      <c r="A7085" t="s">
        <v>627</v>
      </c>
      <c r="B7085" t="s">
        <v>1823</v>
      </c>
      <c r="C7085" t="s">
        <v>8143</v>
      </c>
      <c r="D7085" s="10">
        <v>6.5</v>
      </c>
    </row>
    <row r="7086" spans="1:4" x14ac:dyDescent="0.25">
      <c r="A7086" t="s">
        <v>627</v>
      </c>
      <c r="B7086" t="s">
        <v>1823</v>
      </c>
      <c r="C7086" t="s">
        <v>3509</v>
      </c>
      <c r="D7086" s="10">
        <v>6.5</v>
      </c>
    </row>
    <row r="7087" spans="1:4" x14ac:dyDescent="0.25">
      <c r="A7087" t="s">
        <v>1649</v>
      </c>
      <c r="B7087" t="s">
        <v>1894</v>
      </c>
      <c r="C7087" t="s">
        <v>8145</v>
      </c>
      <c r="D7087" s="10">
        <v>6.5</v>
      </c>
    </row>
    <row r="7088" spans="1:4" x14ac:dyDescent="0.25">
      <c r="A7088" t="s">
        <v>1649</v>
      </c>
      <c r="B7088" t="s">
        <v>1894</v>
      </c>
      <c r="C7088" t="s">
        <v>1165</v>
      </c>
      <c r="D7088" s="10">
        <v>6.5</v>
      </c>
    </row>
    <row r="7089" spans="1:4" x14ac:dyDescent="0.25">
      <c r="A7089" t="s">
        <v>1649</v>
      </c>
      <c r="B7089" t="s">
        <v>1894</v>
      </c>
      <c r="C7089" t="s">
        <v>4056</v>
      </c>
      <c r="D7089" s="10">
        <v>6.5</v>
      </c>
    </row>
    <row r="7090" spans="1:4" x14ac:dyDescent="0.25">
      <c r="A7090" t="s">
        <v>780</v>
      </c>
      <c r="B7090" t="s">
        <v>1947</v>
      </c>
      <c r="C7090" t="s">
        <v>8145</v>
      </c>
      <c r="D7090" s="10">
        <v>6.5</v>
      </c>
    </row>
    <row r="7091" spans="1:4" x14ac:dyDescent="0.25">
      <c r="A7091" t="s">
        <v>780</v>
      </c>
      <c r="B7091" t="s">
        <v>1947</v>
      </c>
      <c r="C7091" t="s">
        <v>1165</v>
      </c>
      <c r="D7091" s="10">
        <v>6.5</v>
      </c>
    </row>
    <row r="7092" spans="1:4" x14ac:dyDescent="0.25">
      <c r="A7092" t="s">
        <v>780</v>
      </c>
      <c r="B7092" t="s">
        <v>1947</v>
      </c>
      <c r="C7092" t="s">
        <v>8143</v>
      </c>
      <c r="D7092" s="10">
        <v>6.5</v>
      </c>
    </row>
    <row r="7093" spans="1:4" x14ac:dyDescent="0.25">
      <c r="A7093" t="s">
        <v>780</v>
      </c>
      <c r="B7093" t="s">
        <v>1947</v>
      </c>
      <c r="C7093" t="s">
        <v>3509</v>
      </c>
      <c r="D7093" s="10">
        <v>6.5</v>
      </c>
    </row>
    <row r="7094" spans="1:4" x14ac:dyDescent="0.25">
      <c r="A7094" t="s">
        <v>1963</v>
      </c>
      <c r="B7094" t="s">
        <v>1964</v>
      </c>
      <c r="C7094" t="s">
        <v>1165</v>
      </c>
      <c r="D7094" s="10">
        <v>6.5</v>
      </c>
    </row>
    <row r="7095" spans="1:4" x14ac:dyDescent="0.25">
      <c r="A7095" t="s">
        <v>1963</v>
      </c>
      <c r="B7095" t="s">
        <v>1964</v>
      </c>
      <c r="C7095" t="s">
        <v>3509</v>
      </c>
      <c r="D7095" s="10">
        <v>6.5</v>
      </c>
    </row>
    <row r="7096" spans="1:4" x14ac:dyDescent="0.25">
      <c r="A7096" t="s">
        <v>550</v>
      </c>
      <c r="B7096" t="s">
        <v>1986</v>
      </c>
      <c r="C7096" t="s">
        <v>676</v>
      </c>
      <c r="D7096" s="10">
        <v>6.5</v>
      </c>
    </row>
    <row r="7097" spans="1:4" x14ac:dyDescent="0.25">
      <c r="A7097" t="s">
        <v>550</v>
      </c>
      <c r="B7097" t="s">
        <v>1986</v>
      </c>
      <c r="C7097" t="s">
        <v>6665</v>
      </c>
      <c r="D7097" s="10">
        <v>6.5</v>
      </c>
    </row>
    <row r="7098" spans="1:4" x14ac:dyDescent="0.25">
      <c r="A7098" t="s">
        <v>251</v>
      </c>
      <c r="B7098" t="s">
        <v>1991</v>
      </c>
      <c r="C7098" t="s">
        <v>8145</v>
      </c>
      <c r="D7098" s="10">
        <v>6.5</v>
      </c>
    </row>
    <row r="7099" spans="1:4" x14ac:dyDescent="0.25">
      <c r="A7099" t="s">
        <v>251</v>
      </c>
      <c r="B7099" t="s">
        <v>1991</v>
      </c>
      <c r="C7099" t="s">
        <v>1165</v>
      </c>
      <c r="D7099" s="10">
        <v>6.5</v>
      </c>
    </row>
    <row r="7100" spans="1:4" x14ac:dyDescent="0.25">
      <c r="A7100" t="s">
        <v>251</v>
      </c>
      <c r="B7100" t="s">
        <v>1991</v>
      </c>
      <c r="C7100" t="s">
        <v>3509</v>
      </c>
      <c r="D7100" s="10">
        <v>6.5</v>
      </c>
    </row>
    <row r="7101" spans="1:4" x14ac:dyDescent="0.25">
      <c r="A7101" t="s">
        <v>1992</v>
      </c>
      <c r="B7101" t="s">
        <v>1993</v>
      </c>
      <c r="C7101" t="s">
        <v>449</v>
      </c>
      <c r="D7101" s="10">
        <v>6.5</v>
      </c>
    </row>
    <row r="7102" spans="1:4" x14ac:dyDescent="0.25">
      <c r="A7102" t="s">
        <v>1992</v>
      </c>
      <c r="B7102" t="s">
        <v>1993</v>
      </c>
      <c r="C7102" t="s">
        <v>8145</v>
      </c>
      <c r="D7102" s="10">
        <v>6.5</v>
      </c>
    </row>
    <row r="7103" spans="1:4" x14ac:dyDescent="0.25">
      <c r="A7103" t="s">
        <v>1992</v>
      </c>
      <c r="B7103" t="s">
        <v>1993</v>
      </c>
      <c r="C7103" t="s">
        <v>3509</v>
      </c>
      <c r="D7103" s="10">
        <v>6.5</v>
      </c>
    </row>
    <row r="7104" spans="1:4" x14ac:dyDescent="0.25">
      <c r="A7104" t="s">
        <v>52</v>
      </c>
      <c r="B7104" t="s">
        <v>2032</v>
      </c>
      <c r="C7104" t="s">
        <v>676</v>
      </c>
      <c r="D7104" s="10">
        <v>6.5</v>
      </c>
    </row>
    <row r="7105" spans="1:4" x14ac:dyDescent="0.25">
      <c r="A7105" t="s">
        <v>52</v>
      </c>
      <c r="B7105" t="s">
        <v>2032</v>
      </c>
      <c r="C7105" t="s">
        <v>8145</v>
      </c>
      <c r="D7105" s="10">
        <v>6.5</v>
      </c>
    </row>
    <row r="7106" spans="1:4" x14ac:dyDescent="0.25">
      <c r="A7106" t="s">
        <v>52</v>
      </c>
      <c r="B7106" t="s">
        <v>2032</v>
      </c>
      <c r="C7106" t="s">
        <v>3509</v>
      </c>
      <c r="D7106" s="10">
        <v>6.5</v>
      </c>
    </row>
    <row r="7107" spans="1:4" x14ac:dyDescent="0.25">
      <c r="A7107" t="s">
        <v>2067</v>
      </c>
      <c r="B7107" t="s">
        <v>2068</v>
      </c>
      <c r="C7107" t="s">
        <v>1165</v>
      </c>
      <c r="D7107" s="10">
        <v>6.5</v>
      </c>
    </row>
    <row r="7108" spans="1:4" x14ac:dyDescent="0.25">
      <c r="A7108" t="s">
        <v>2067</v>
      </c>
      <c r="B7108" t="s">
        <v>2068</v>
      </c>
      <c r="C7108" t="s">
        <v>428</v>
      </c>
      <c r="D7108" s="10">
        <v>6.5</v>
      </c>
    </row>
    <row r="7109" spans="1:4" x14ac:dyDescent="0.25">
      <c r="A7109" t="s">
        <v>2067</v>
      </c>
      <c r="B7109" t="s">
        <v>2068</v>
      </c>
      <c r="C7109" t="s">
        <v>6665</v>
      </c>
      <c r="D7109" s="10">
        <v>6.5</v>
      </c>
    </row>
    <row r="7110" spans="1:4" x14ac:dyDescent="0.25">
      <c r="A7110" t="s">
        <v>550</v>
      </c>
      <c r="B7110" t="s">
        <v>2081</v>
      </c>
      <c r="C7110" t="s">
        <v>449</v>
      </c>
      <c r="D7110" s="10">
        <v>6.5</v>
      </c>
    </row>
    <row r="7111" spans="1:4" x14ac:dyDescent="0.25">
      <c r="A7111" t="s">
        <v>550</v>
      </c>
      <c r="B7111" t="s">
        <v>2081</v>
      </c>
      <c r="C7111" t="s">
        <v>676</v>
      </c>
      <c r="D7111" s="10">
        <v>6.5</v>
      </c>
    </row>
    <row r="7112" spans="1:4" x14ac:dyDescent="0.25">
      <c r="A7112" t="s">
        <v>550</v>
      </c>
      <c r="B7112" t="s">
        <v>2081</v>
      </c>
      <c r="C7112" t="s">
        <v>8144</v>
      </c>
      <c r="D7112" s="10">
        <v>6.5</v>
      </c>
    </row>
    <row r="7113" spans="1:4" x14ac:dyDescent="0.25">
      <c r="A7113" t="s">
        <v>2083</v>
      </c>
      <c r="B7113" t="s">
        <v>2084</v>
      </c>
      <c r="C7113" t="s">
        <v>676</v>
      </c>
      <c r="D7113" s="10">
        <v>6.5</v>
      </c>
    </row>
    <row r="7114" spans="1:4" x14ac:dyDescent="0.25">
      <c r="A7114" t="s">
        <v>2083</v>
      </c>
      <c r="B7114" t="s">
        <v>2084</v>
      </c>
      <c r="C7114" t="s">
        <v>1165</v>
      </c>
      <c r="D7114" s="10">
        <v>6.5</v>
      </c>
    </row>
    <row r="7115" spans="1:4" x14ac:dyDescent="0.25">
      <c r="A7115" t="s">
        <v>2083</v>
      </c>
      <c r="B7115" t="s">
        <v>2084</v>
      </c>
      <c r="C7115" t="s">
        <v>6665</v>
      </c>
      <c r="D7115" s="10">
        <v>6.5</v>
      </c>
    </row>
    <row r="7116" spans="1:4" x14ac:dyDescent="0.25">
      <c r="A7116" t="s">
        <v>2085</v>
      </c>
      <c r="B7116" t="s">
        <v>2087</v>
      </c>
      <c r="C7116" t="s">
        <v>1165</v>
      </c>
      <c r="D7116" s="10">
        <v>6.5</v>
      </c>
    </row>
    <row r="7117" spans="1:4" x14ac:dyDescent="0.25">
      <c r="A7117" t="s">
        <v>2085</v>
      </c>
      <c r="B7117" t="s">
        <v>2087</v>
      </c>
      <c r="C7117" t="s">
        <v>2173</v>
      </c>
      <c r="D7117" s="10">
        <v>6.5</v>
      </c>
    </row>
    <row r="7118" spans="1:4" x14ac:dyDescent="0.25">
      <c r="A7118" t="s">
        <v>2085</v>
      </c>
      <c r="B7118" t="s">
        <v>2087</v>
      </c>
      <c r="C7118" t="s">
        <v>8143</v>
      </c>
      <c r="D7118" s="10">
        <v>6.5</v>
      </c>
    </row>
    <row r="7119" spans="1:4" x14ac:dyDescent="0.25">
      <c r="A7119" t="s">
        <v>2085</v>
      </c>
      <c r="B7119" t="s">
        <v>2087</v>
      </c>
      <c r="C7119" t="s">
        <v>3509</v>
      </c>
      <c r="D7119" s="10">
        <v>6.5</v>
      </c>
    </row>
    <row r="7120" spans="1:4" x14ac:dyDescent="0.25">
      <c r="A7120" t="s">
        <v>1502</v>
      </c>
      <c r="B7120" t="s">
        <v>2201</v>
      </c>
      <c r="C7120" t="s">
        <v>2173</v>
      </c>
      <c r="D7120" s="10">
        <v>6.5</v>
      </c>
    </row>
    <row r="7121" spans="1:4" x14ac:dyDescent="0.25">
      <c r="A7121" t="s">
        <v>1502</v>
      </c>
      <c r="B7121" t="s">
        <v>2201</v>
      </c>
      <c r="C7121" t="s">
        <v>8143</v>
      </c>
      <c r="D7121" s="10">
        <v>6.5</v>
      </c>
    </row>
    <row r="7122" spans="1:4" x14ac:dyDescent="0.25">
      <c r="A7122" t="s">
        <v>1502</v>
      </c>
      <c r="B7122" t="s">
        <v>2201</v>
      </c>
      <c r="C7122" t="s">
        <v>3509</v>
      </c>
      <c r="D7122" s="10">
        <v>6.5</v>
      </c>
    </row>
    <row r="7123" spans="1:4" x14ac:dyDescent="0.25">
      <c r="A7123" t="s">
        <v>1361</v>
      </c>
      <c r="B7123" t="s">
        <v>2219</v>
      </c>
      <c r="C7123" t="s">
        <v>676</v>
      </c>
      <c r="D7123" s="10">
        <v>6.5</v>
      </c>
    </row>
    <row r="7124" spans="1:4" x14ac:dyDescent="0.25">
      <c r="A7124" t="s">
        <v>1361</v>
      </c>
      <c r="B7124" t="s">
        <v>2219</v>
      </c>
      <c r="C7124" t="s">
        <v>4056</v>
      </c>
      <c r="D7124" s="10">
        <v>6.5</v>
      </c>
    </row>
    <row r="7125" spans="1:4" x14ac:dyDescent="0.25">
      <c r="A7125" t="s">
        <v>1361</v>
      </c>
      <c r="B7125" t="s">
        <v>2219</v>
      </c>
      <c r="C7125" t="s">
        <v>6665</v>
      </c>
      <c r="D7125" s="10">
        <v>6.5</v>
      </c>
    </row>
    <row r="7126" spans="1:4" x14ac:dyDescent="0.25">
      <c r="A7126" t="s">
        <v>448</v>
      </c>
      <c r="B7126" t="s">
        <v>2224</v>
      </c>
      <c r="C7126" t="s">
        <v>8143</v>
      </c>
      <c r="D7126" s="10">
        <v>6.5</v>
      </c>
    </row>
    <row r="7127" spans="1:4" x14ac:dyDescent="0.25">
      <c r="A7127" t="s">
        <v>448</v>
      </c>
      <c r="B7127" t="s">
        <v>2224</v>
      </c>
      <c r="C7127" t="s">
        <v>3509</v>
      </c>
      <c r="D7127" s="10">
        <v>6.5</v>
      </c>
    </row>
    <row r="7128" spans="1:4" x14ac:dyDescent="0.25">
      <c r="A7128" t="s">
        <v>1963</v>
      </c>
      <c r="B7128" t="s">
        <v>2242</v>
      </c>
      <c r="C7128" t="s">
        <v>676</v>
      </c>
      <c r="D7128" s="10">
        <v>6.5</v>
      </c>
    </row>
    <row r="7129" spans="1:4" x14ac:dyDescent="0.25">
      <c r="A7129" t="s">
        <v>1963</v>
      </c>
      <c r="B7129" t="s">
        <v>2242</v>
      </c>
      <c r="C7129" t="s">
        <v>1165</v>
      </c>
      <c r="D7129" s="10">
        <v>6.5</v>
      </c>
    </row>
    <row r="7130" spans="1:4" x14ac:dyDescent="0.25">
      <c r="A7130" t="s">
        <v>1963</v>
      </c>
      <c r="B7130" t="s">
        <v>2242</v>
      </c>
      <c r="C7130" t="s">
        <v>6665</v>
      </c>
      <c r="D7130" s="10">
        <v>6.5</v>
      </c>
    </row>
    <row r="7131" spans="1:4" x14ac:dyDescent="0.25">
      <c r="A7131" t="s">
        <v>2139</v>
      </c>
      <c r="B7131" t="s">
        <v>2292</v>
      </c>
      <c r="C7131" t="s">
        <v>4512</v>
      </c>
      <c r="D7131" s="10">
        <v>6.5</v>
      </c>
    </row>
    <row r="7132" spans="1:4" x14ac:dyDescent="0.25">
      <c r="A7132" t="s">
        <v>2139</v>
      </c>
      <c r="B7132" t="s">
        <v>2292</v>
      </c>
      <c r="C7132" t="s">
        <v>1165</v>
      </c>
      <c r="D7132" s="10">
        <v>6.5</v>
      </c>
    </row>
    <row r="7133" spans="1:4" x14ac:dyDescent="0.25">
      <c r="A7133" t="s">
        <v>2139</v>
      </c>
      <c r="B7133" t="s">
        <v>2292</v>
      </c>
      <c r="C7133" t="s">
        <v>6665</v>
      </c>
      <c r="D7133" s="10">
        <v>6.5</v>
      </c>
    </row>
    <row r="7134" spans="1:4" x14ac:dyDescent="0.25">
      <c r="A7134" t="s">
        <v>2300</v>
      </c>
      <c r="B7134" t="s">
        <v>2301</v>
      </c>
      <c r="C7134" t="s">
        <v>676</v>
      </c>
      <c r="D7134" s="10">
        <v>6.5</v>
      </c>
    </row>
    <row r="7135" spans="1:4" x14ac:dyDescent="0.25">
      <c r="A7135" t="s">
        <v>2300</v>
      </c>
      <c r="B7135" t="s">
        <v>2301</v>
      </c>
      <c r="C7135" t="s">
        <v>1165</v>
      </c>
      <c r="D7135" s="10">
        <v>6.5</v>
      </c>
    </row>
    <row r="7136" spans="1:4" x14ac:dyDescent="0.25">
      <c r="A7136" t="s">
        <v>2300</v>
      </c>
      <c r="B7136" t="s">
        <v>2301</v>
      </c>
      <c r="C7136" t="s">
        <v>4056</v>
      </c>
      <c r="D7136" s="10">
        <v>6.5</v>
      </c>
    </row>
    <row r="7137" spans="1:4" x14ac:dyDescent="0.25">
      <c r="A7137" t="s">
        <v>1056</v>
      </c>
      <c r="B7137" t="s">
        <v>2358</v>
      </c>
      <c r="C7137" t="s">
        <v>676</v>
      </c>
      <c r="D7137" s="10">
        <v>6.5</v>
      </c>
    </row>
    <row r="7138" spans="1:4" x14ac:dyDescent="0.25">
      <c r="A7138" t="s">
        <v>1056</v>
      </c>
      <c r="B7138" t="s">
        <v>2358</v>
      </c>
      <c r="C7138" t="s">
        <v>6665</v>
      </c>
      <c r="D7138" s="10">
        <v>6.5</v>
      </c>
    </row>
    <row r="7139" spans="1:4" x14ac:dyDescent="0.25">
      <c r="A7139" t="s">
        <v>2364</v>
      </c>
      <c r="B7139" t="s">
        <v>2366</v>
      </c>
      <c r="C7139" t="s">
        <v>449</v>
      </c>
      <c r="D7139" s="10">
        <v>6.5</v>
      </c>
    </row>
    <row r="7140" spans="1:4" x14ac:dyDescent="0.25">
      <c r="A7140" t="s">
        <v>2364</v>
      </c>
      <c r="B7140" t="s">
        <v>2366</v>
      </c>
      <c r="C7140" t="s">
        <v>4512</v>
      </c>
      <c r="D7140" s="10">
        <v>6.5</v>
      </c>
    </row>
    <row r="7141" spans="1:4" x14ac:dyDescent="0.25">
      <c r="A7141" t="s">
        <v>2364</v>
      </c>
      <c r="B7141" t="s">
        <v>2366</v>
      </c>
      <c r="C7141" t="s">
        <v>1165</v>
      </c>
      <c r="D7141" s="10">
        <v>6.5</v>
      </c>
    </row>
    <row r="7142" spans="1:4" x14ac:dyDescent="0.25">
      <c r="A7142" t="s">
        <v>1061</v>
      </c>
      <c r="B7142" t="s">
        <v>2395</v>
      </c>
      <c r="C7142" t="s">
        <v>317</v>
      </c>
      <c r="D7142" s="10">
        <v>6.5</v>
      </c>
    </row>
    <row r="7143" spans="1:4" x14ac:dyDescent="0.25">
      <c r="A7143" t="s">
        <v>1061</v>
      </c>
      <c r="B7143" t="s">
        <v>2395</v>
      </c>
      <c r="C7143" t="s">
        <v>6133</v>
      </c>
      <c r="D7143" s="10">
        <v>6.5</v>
      </c>
    </row>
    <row r="7144" spans="1:4" x14ac:dyDescent="0.25">
      <c r="A7144" t="s">
        <v>1061</v>
      </c>
      <c r="B7144" t="s">
        <v>2395</v>
      </c>
      <c r="C7144" t="s">
        <v>428</v>
      </c>
      <c r="D7144" s="10">
        <v>6.5</v>
      </c>
    </row>
    <row r="7145" spans="1:4" x14ac:dyDescent="0.25">
      <c r="A7145" t="s">
        <v>1061</v>
      </c>
      <c r="B7145" t="s">
        <v>2395</v>
      </c>
      <c r="C7145" t="s">
        <v>4161</v>
      </c>
      <c r="D7145" s="10">
        <v>6.5</v>
      </c>
    </row>
    <row r="7146" spans="1:4" x14ac:dyDescent="0.25">
      <c r="A7146" t="s">
        <v>1505</v>
      </c>
      <c r="B7146" t="s">
        <v>2561</v>
      </c>
      <c r="C7146" t="s">
        <v>449</v>
      </c>
      <c r="D7146" s="10">
        <v>6.5</v>
      </c>
    </row>
    <row r="7147" spans="1:4" x14ac:dyDescent="0.25">
      <c r="A7147" t="s">
        <v>1505</v>
      </c>
      <c r="B7147" t="s">
        <v>2561</v>
      </c>
      <c r="C7147" t="s">
        <v>8145</v>
      </c>
      <c r="D7147" s="10">
        <v>6.5</v>
      </c>
    </row>
    <row r="7148" spans="1:4" x14ac:dyDescent="0.25">
      <c r="A7148" t="s">
        <v>1505</v>
      </c>
      <c r="B7148" t="s">
        <v>2561</v>
      </c>
      <c r="C7148" t="s">
        <v>3509</v>
      </c>
      <c r="D7148" s="10">
        <v>6.5</v>
      </c>
    </row>
    <row r="7149" spans="1:4" x14ac:dyDescent="0.25">
      <c r="A7149" t="s">
        <v>1622</v>
      </c>
      <c r="B7149" t="s">
        <v>2563</v>
      </c>
      <c r="C7149" t="s">
        <v>317</v>
      </c>
      <c r="D7149" s="10">
        <v>6.5</v>
      </c>
    </row>
    <row r="7150" spans="1:4" x14ac:dyDescent="0.25">
      <c r="A7150" t="s">
        <v>1622</v>
      </c>
      <c r="B7150" t="s">
        <v>2563</v>
      </c>
      <c r="C7150" t="s">
        <v>1165</v>
      </c>
      <c r="D7150" s="10">
        <v>6.5</v>
      </c>
    </row>
    <row r="7151" spans="1:4" x14ac:dyDescent="0.25">
      <c r="A7151" t="s">
        <v>1622</v>
      </c>
      <c r="B7151" t="s">
        <v>2563</v>
      </c>
      <c r="C7151" t="s">
        <v>6665</v>
      </c>
      <c r="D7151" s="10">
        <v>6.5</v>
      </c>
    </row>
    <row r="7152" spans="1:4" x14ac:dyDescent="0.25">
      <c r="A7152" t="s">
        <v>1622</v>
      </c>
      <c r="B7152" t="s">
        <v>2563</v>
      </c>
      <c r="C7152" t="s">
        <v>8146</v>
      </c>
      <c r="D7152" s="10">
        <v>6.5</v>
      </c>
    </row>
    <row r="7153" spans="1:4" x14ac:dyDescent="0.25">
      <c r="A7153" t="s">
        <v>2640</v>
      </c>
      <c r="B7153" t="s">
        <v>2642</v>
      </c>
      <c r="C7153" t="s">
        <v>1165</v>
      </c>
      <c r="D7153" s="10">
        <v>6.5</v>
      </c>
    </row>
    <row r="7154" spans="1:4" x14ac:dyDescent="0.25">
      <c r="A7154" t="s">
        <v>2640</v>
      </c>
      <c r="B7154" t="s">
        <v>2642</v>
      </c>
      <c r="C7154" t="s">
        <v>4056</v>
      </c>
      <c r="D7154" s="10">
        <v>6.5</v>
      </c>
    </row>
    <row r="7155" spans="1:4" x14ac:dyDescent="0.25">
      <c r="A7155" t="s">
        <v>2640</v>
      </c>
      <c r="B7155" t="s">
        <v>2642</v>
      </c>
      <c r="C7155" t="s">
        <v>6665</v>
      </c>
      <c r="D7155" s="10">
        <v>6.5</v>
      </c>
    </row>
    <row r="7156" spans="1:4" x14ac:dyDescent="0.25">
      <c r="A7156" t="s">
        <v>2647</v>
      </c>
      <c r="B7156" t="s">
        <v>2648</v>
      </c>
      <c r="C7156" t="s">
        <v>449</v>
      </c>
      <c r="D7156" s="10">
        <v>6.5</v>
      </c>
    </row>
    <row r="7157" spans="1:4" x14ac:dyDescent="0.25">
      <c r="A7157" t="s">
        <v>2647</v>
      </c>
      <c r="B7157" t="s">
        <v>2648</v>
      </c>
      <c r="C7157" t="s">
        <v>8145</v>
      </c>
      <c r="D7157" s="10">
        <v>6.5</v>
      </c>
    </row>
    <row r="7158" spans="1:4" x14ac:dyDescent="0.25">
      <c r="A7158" t="s">
        <v>2647</v>
      </c>
      <c r="B7158" t="s">
        <v>2648</v>
      </c>
      <c r="C7158" t="s">
        <v>1165</v>
      </c>
      <c r="D7158" s="10">
        <v>6.5</v>
      </c>
    </row>
    <row r="7159" spans="1:4" x14ac:dyDescent="0.25">
      <c r="A7159" t="s">
        <v>2647</v>
      </c>
      <c r="B7159" t="s">
        <v>2648</v>
      </c>
      <c r="C7159" t="s">
        <v>3509</v>
      </c>
      <c r="D7159" s="10">
        <v>6.5</v>
      </c>
    </row>
    <row r="7160" spans="1:4" x14ac:dyDescent="0.25">
      <c r="A7160" t="s">
        <v>2651</v>
      </c>
      <c r="B7160" t="s">
        <v>2652</v>
      </c>
      <c r="C7160" t="s">
        <v>449</v>
      </c>
      <c r="D7160" s="10">
        <v>6.5</v>
      </c>
    </row>
    <row r="7161" spans="1:4" x14ac:dyDescent="0.25">
      <c r="A7161" t="s">
        <v>2651</v>
      </c>
      <c r="B7161" t="s">
        <v>2652</v>
      </c>
      <c r="C7161" t="s">
        <v>8145</v>
      </c>
      <c r="D7161" s="10">
        <v>6.5</v>
      </c>
    </row>
    <row r="7162" spans="1:4" x14ac:dyDescent="0.25">
      <c r="A7162" t="s">
        <v>2651</v>
      </c>
      <c r="B7162" t="s">
        <v>2652</v>
      </c>
      <c r="C7162" t="s">
        <v>3509</v>
      </c>
      <c r="D7162" s="10">
        <v>6.5</v>
      </c>
    </row>
    <row r="7163" spans="1:4" x14ac:dyDescent="0.25">
      <c r="A7163" t="s">
        <v>2743</v>
      </c>
      <c r="B7163" t="s">
        <v>2744</v>
      </c>
      <c r="C7163" t="s">
        <v>1165</v>
      </c>
      <c r="D7163" s="10">
        <v>6.5</v>
      </c>
    </row>
    <row r="7164" spans="1:4" x14ac:dyDescent="0.25">
      <c r="A7164" t="s">
        <v>878</v>
      </c>
      <c r="B7164" t="s">
        <v>2810</v>
      </c>
      <c r="C7164" t="s">
        <v>676</v>
      </c>
      <c r="D7164" s="10">
        <v>6.5</v>
      </c>
    </row>
    <row r="7165" spans="1:4" x14ac:dyDescent="0.25">
      <c r="A7165" t="s">
        <v>878</v>
      </c>
      <c r="B7165" t="s">
        <v>2810</v>
      </c>
      <c r="C7165" t="s">
        <v>1165</v>
      </c>
      <c r="D7165" s="10">
        <v>6.5</v>
      </c>
    </row>
    <row r="7166" spans="1:4" x14ac:dyDescent="0.25">
      <c r="A7166" t="s">
        <v>878</v>
      </c>
      <c r="B7166" t="s">
        <v>2810</v>
      </c>
      <c r="C7166" t="s">
        <v>6665</v>
      </c>
      <c r="D7166" s="10">
        <v>6.5</v>
      </c>
    </row>
    <row r="7167" spans="1:4" x14ac:dyDescent="0.25">
      <c r="A7167" t="s">
        <v>2928</v>
      </c>
      <c r="B7167" t="s">
        <v>2929</v>
      </c>
      <c r="C7167" t="s">
        <v>449</v>
      </c>
      <c r="D7167" s="10">
        <v>6.5</v>
      </c>
    </row>
    <row r="7168" spans="1:4" x14ac:dyDescent="0.25">
      <c r="A7168" t="s">
        <v>2928</v>
      </c>
      <c r="B7168" t="s">
        <v>2929</v>
      </c>
      <c r="C7168" t="s">
        <v>8145</v>
      </c>
      <c r="D7168" s="10">
        <v>6.5</v>
      </c>
    </row>
    <row r="7169" spans="1:4" x14ac:dyDescent="0.25">
      <c r="A7169" t="s">
        <v>2928</v>
      </c>
      <c r="B7169" t="s">
        <v>2929</v>
      </c>
      <c r="C7169" t="s">
        <v>1165</v>
      </c>
      <c r="D7169" s="10">
        <v>6.5</v>
      </c>
    </row>
    <row r="7170" spans="1:4" x14ac:dyDescent="0.25">
      <c r="A7170" t="s">
        <v>2928</v>
      </c>
      <c r="B7170" t="s">
        <v>2929</v>
      </c>
      <c r="C7170" t="s">
        <v>3509</v>
      </c>
      <c r="D7170" s="10">
        <v>6.5</v>
      </c>
    </row>
    <row r="7171" spans="1:4" x14ac:dyDescent="0.25">
      <c r="A7171" t="s">
        <v>2967</v>
      </c>
      <c r="B7171" t="s">
        <v>2968</v>
      </c>
      <c r="C7171" t="s">
        <v>676</v>
      </c>
      <c r="D7171" s="10">
        <v>6.5</v>
      </c>
    </row>
    <row r="7172" spans="1:4" x14ac:dyDescent="0.25">
      <c r="A7172" t="s">
        <v>2967</v>
      </c>
      <c r="B7172" t="s">
        <v>2968</v>
      </c>
      <c r="C7172" t="s">
        <v>4056</v>
      </c>
      <c r="D7172" s="10">
        <v>6.5</v>
      </c>
    </row>
    <row r="7173" spans="1:4" x14ac:dyDescent="0.25">
      <c r="A7173" t="s">
        <v>3005</v>
      </c>
      <c r="B7173" t="s">
        <v>3007</v>
      </c>
      <c r="C7173" t="s">
        <v>317</v>
      </c>
      <c r="D7173" s="10">
        <v>6.5</v>
      </c>
    </row>
    <row r="7174" spans="1:4" x14ac:dyDescent="0.25">
      <c r="A7174" t="s">
        <v>3005</v>
      </c>
      <c r="B7174" t="s">
        <v>3007</v>
      </c>
      <c r="C7174" t="s">
        <v>3894</v>
      </c>
      <c r="D7174" s="10">
        <v>6.5</v>
      </c>
    </row>
    <row r="7175" spans="1:4" x14ac:dyDescent="0.25">
      <c r="A7175" t="s">
        <v>3005</v>
      </c>
      <c r="B7175" t="s">
        <v>3007</v>
      </c>
      <c r="C7175" t="s">
        <v>4161</v>
      </c>
      <c r="D7175" s="10">
        <v>6.5</v>
      </c>
    </row>
    <row r="7176" spans="1:4" x14ac:dyDescent="0.25">
      <c r="A7176" t="s">
        <v>3046</v>
      </c>
      <c r="B7176" t="s">
        <v>3047</v>
      </c>
      <c r="C7176" t="s">
        <v>676</v>
      </c>
      <c r="D7176" s="10">
        <v>6.5</v>
      </c>
    </row>
    <row r="7177" spans="1:4" x14ac:dyDescent="0.25">
      <c r="A7177" t="s">
        <v>3046</v>
      </c>
      <c r="B7177" t="s">
        <v>3047</v>
      </c>
      <c r="C7177" t="s">
        <v>1165</v>
      </c>
      <c r="D7177" s="10">
        <v>6.5</v>
      </c>
    </row>
    <row r="7178" spans="1:4" x14ac:dyDescent="0.25">
      <c r="A7178" t="s">
        <v>3046</v>
      </c>
      <c r="B7178" t="s">
        <v>3047</v>
      </c>
      <c r="C7178" t="s">
        <v>6665</v>
      </c>
      <c r="D7178" s="10">
        <v>6.5</v>
      </c>
    </row>
    <row r="7179" spans="1:4" x14ac:dyDescent="0.25">
      <c r="A7179" t="s">
        <v>3113</v>
      </c>
      <c r="B7179" t="s">
        <v>3114</v>
      </c>
      <c r="C7179" t="s">
        <v>8145</v>
      </c>
      <c r="D7179" s="10">
        <v>6.5</v>
      </c>
    </row>
    <row r="7180" spans="1:4" x14ac:dyDescent="0.25">
      <c r="A7180" t="s">
        <v>3113</v>
      </c>
      <c r="B7180" t="s">
        <v>3114</v>
      </c>
      <c r="C7180" t="s">
        <v>1165</v>
      </c>
      <c r="D7180" s="10">
        <v>6.5</v>
      </c>
    </row>
    <row r="7181" spans="1:4" x14ac:dyDescent="0.25">
      <c r="A7181" t="s">
        <v>3113</v>
      </c>
      <c r="B7181" t="s">
        <v>3114</v>
      </c>
      <c r="C7181" t="s">
        <v>8143</v>
      </c>
      <c r="D7181" s="10">
        <v>6.5</v>
      </c>
    </row>
    <row r="7182" spans="1:4" x14ac:dyDescent="0.25">
      <c r="A7182" t="s">
        <v>3113</v>
      </c>
      <c r="B7182" t="s">
        <v>3114</v>
      </c>
      <c r="C7182" t="s">
        <v>3509</v>
      </c>
      <c r="D7182" s="10">
        <v>6.5</v>
      </c>
    </row>
    <row r="7183" spans="1:4" x14ac:dyDescent="0.25">
      <c r="A7183" t="s">
        <v>2142</v>
      </c>
      <c r="B7183" t="s">
        <v>3121</v>
      </c>
      <c r="C7183" t="s">
        <v>8143</v>
      </c>
      <c r="D7183" s="10">
        <v>6.5</v>
      </c>
    </row>
    <row r="7184" spans="1:4" x14ac:dyDescent="0.25">
      <c r="A7184" t="s">
        <v>2142</v>
      </c>
      <c r="B7184" t="s">
        <v>3121</v>
      </c>
      <c r="C7184" t="s">
        <v>3509</v>
      </c>
      <c r="D7184" s="10">
        <v>6.5</v>
      </c>
    </row>
    <row r="7185" spans="1:4" x14ac:dyDescent="0.25">
      <c r="A7185" t="s">
        <v>91</v>
      </c>
      <c r="B7185" t="s">
        <v>3126</v>
      </c>
      <c r="C7185" t="s">
        <v>676</v>
      </c>
      <c r="D7185" s="10">
        <v>6.5</v>
      </c>
    </row>
    <row r="7186" spans="1:4" x14ac:dyDescent="0.25">
      <c r="A7186" t="s">
        <v>91</v>
      </c>
      <c r="B7186" t="s">
        <v>3126</v>
      </c>
      <c r="C7186" t="s">
        <v>8145</v>
      </c>
      <c r="D7186" s="10">
        <v>6.5</v>
      </c>
    </row>
    <row r="7187" spans="1:4" x14ac:dyDescent="0.25">
      <c r="A7187" t="s">
        <v>91</v>
      </c>
      <c r="B7187" t="s">
        <v>3126</v>
      </c>
      <c r="C7187" t="s">
        <v>1165</v>
      </c>
      <c r="D7187" s="10">
        <v>6.5</v>
      </c>
    </row>
    <row r="7188" spans="1:4" x14ac:dyDescent="0.25">
      <c r="A7188" t="s">
        <v>588</v>
      </c>
      <c r="B7188" t="s">
        <v>3127</v>
      </c>
      <c r="C7188" t="s">
        <v>676</v>
      </c>
      <c r="D7188" s="10">
        <v>6.5</v>
      </c>
    </row>
    <row r="7189" spans="1:4" x14ac:dyDescent="0.25">
      <c r="A7189" t="s">
        <v>588</v>
      </c>
      <c r="B7189" t="s">
        <v>3127</v>
      </c>
      <c r="C7189" t="s">
        <v>1165</v>
      </c>
      <c r="D7189" s="10">
        <v>6.5</v>
      </c>
    </row>
    <row r="7190" spans="1:4" x14ac:dyDescent="0.25">
      <c r="A7190" t="s">
        <v>588</v>
      </c>
      <c r="B7190" t="s">
        <v>3127</v>
      </c>
      <c r="C7190" t="s">
        <v>6665</v>
      </c>
      <c r="D7190" s="10">
        <v>6.5</v>
      </c>
    </row>
    <row r="7191" spans="1:4" x14ac:dyDescent="0.25">
      <c r="A7191" t="s">
        <v>839</v>
      </c>
      <c r="B7191" t="s">
        <v>3154</v>
      </c>
      <c r="C7191" t="s">
        <v>449</v>
      </c>
      <c r="D7191" s="10">
        <v>6.5</v>
      </c>
    </row>
    <row r="7192" spans="1:4" x14ac:dyDescent="0.25">
      <c r="A7192" t="s">
        <v>839</v>
      </c>
      <c r="B7192" t="s">
        <v>3154</v>
      </c>
      <c r="C7192" t="s">
        <v>8143</v>
      </c>
      <c r="D7192" s="10">
        <v>6.5</v>
      </c>
    </row>
    <row r="7193" spans="1:4" x14ac:dyDescent="0.25">
      <c r="A7193" t="s">
        <v>839</v>
      </c>
      <c r="B7193" t="s">
        <v>3154</v>
      </c>
      <c r="C7193" t="s">
        <v>4161</v>
      </c>
      <c r="D7193" s="10">
        <v>6.5</v>
      </c>
    </row>
    <row r="7194" spans="1:4" x14ac:dyDescent="0.25">
      <c r="A7194" t="s">
        <v>839</v>
      </c>
      <c r="B7194" t="s">
        <v>3154</v>
      </c>
      <c r="C7194" t="s">
        <v>3509</v>
      </c>
      <c r="D7194" s="10">
        <v>6.5</v>
      </c>
    </row>
    <row r="7195" spans="1:4" x14ac:dyDescent="0.25">
      <c r="A7195" t="s">
        <v>2440</v>
      </c>
      <c r="B7195" t="s">
        <v>3199</v>
      </c>
      <c r="C7195" t="s">
        <v>1165</v>
      </c>
      <c r="D7195" s="10">
        <v>6.5</v>
      </c>
    </row>
    <row r="7196" spans="1:4" x14ac:dyDescent="0.25">
      <c r="A7196" t="s">
        <v>2440</v>
      </c>
      <c r="B7196" t="s">
        <v>3199</v>
      </c>
      <c r="C7196" t="s">
        <v>6665</v>
      </c>
      <c r="D7196" s="10">
        <v>6.5</v>
      </c>
    </row>
    <row r="7197" spans="1:4" x14ac:dyDescent="0.25">
      <c r="A7197" t="s">
        <v>1309</v>
      </c>
      <c r="B7197" t="s">
        <v>3219</v>
      </c>
      <c r="C7197" t="s">
        <v>449</v>
      </c>
      <c r="D7197" s="10">
        <v>6.5</v>
      </c>
    </row>
    <row r="7198" spans="1:4" x14ac:dyDescent="0.25">
      <c r="A7198" t="s">
        <v>1309</v>
      </c>
      <c r="B7198" t="s">
        <v>3219</v>
      </c>
      <c r="C7198" t="s">
        <v>8145</v>
      </c>
      <c r="D7198" s="10">
        <v>6.5</v>
      </c>
    </row>
    <row r="7199" spans="1:4" x14ac:dyDescent="0.25">
      <c r="A7199" t="s">
        <v>1309</v>
      </c>
      <c r="B7199" t="s">
        <v>3219</v>
      </c>
      <c r="C7199" t="s">
        <v>1165</v>
      </c>
      <c r="D7199" s="10">
        <v>6.5</v>
      </c>
    </row>
    <row r="7200" spans="1:4" x14ac:dyDescent="0.25">
      <c r="A7200" t="s">
        <v>1309</v>
      </c>
      <c r="B7200" t="s">
        <v>3219</v>
      </c>
      <c r="C7200" t="s">
        <v>3509</v>
      </c>
      <c r="D7200" s="10">
        <v>6.5</v>
      </c>
    </row>
    <row r="7201" spans="1:4" x14ac:dyDescent="0.25">
      <c r="A7201" t="s">
        <v>400</v>
      </c>
      <c r="B7201" t="s">
        <v>3236</v>
      </c>
      <c r="C7201" t="s">
        <v>1165</v>
      </c>
      <c r="D7201" s="10">
        <v>6.5</v>
      </c>
    </row>
    <row r="7202" spans="1:4" x14ac:dyDescent="0.25">
      <c r="A7202" t="s">
        <v>400</v>
      </c>
      <c r="B7202" t="s">
        <v>3236</v>
      </c>
      <c r="C7202" t="s">
        <v>6665</v>
      </c>
      <c r="D7202" s="10">
        <v>6.5</v>
      </c>
    </row>
    <row r="7203" spans="1:4" x14ac:dyDescent="0.25">
      <c r="A7203" t="s">
        <v>400</v>
      </c>
      <c r="B7203" t="s">
        <v>3236</v>
      </c>
      <c r="C7203" t="s">
        <v>4161</v>
      </c>
      <c r="D7203" s="10">
        <v>6.5</v>
      </c>
    </row>
    <row r="7204" spans="1:4" x14ac:dyDescent="0.25">
      <c r="A7204" t="s">
        <v>3249</v>
      </c>
      <c r="B7204" t="s">
        <v>3250</v>
      </c>
      <c r="C7204" t="s">
        <v>8145</v>
      </c>
      <c r="D7204" s="10">
        <v>6.5</v>
      </c>
    </row>
    <row r="7205" spans="1:4" x14ac:dyDescent="0.25">
      <c r="A7205" t="s">
        <v>3249</v>
      </c>
      <c r="B7205" t="s">
        <v>3250</v>
      </c>
      <c r="C7205" t="s">
        <v>1165</v>
      </c>
      <c r="D7205" s="10">
        <v>6.5</v>
      </c>
    </row>
    <row r="7206" spans="1:4" x14ac:dyDescent="0.25">
      <c r="A7206" t="s">
        <v>3249</v>
      </c>
      <c r="B7206" t="s">
        <v>3250</v>
      </c>
      <c r="C7206" t="s">
        <v>3509</v>
      </c>
      <c r="D7206" s="10">
        <v>6.5</v>
      </c>
    </row>
    <row r="7207" spans="1:4" x14ac:dyDescent="0.25">
      <c r="A7207" t="s">
        <v>2842</v>
      </c>
      <c r="B7207" t="s">
        <v>3337</v>
      </c>
      <c r="C7207" t="s">
        <v>1165</v>
      </c>
      <c r="D7207" s="10">
        <v>6.5</v>
      </c>
    </row>
    <row r="7208" spans="1:4" x14ac:dyDescent="0.25">
      <c r="A7208" t="s">
        <v>2842</v>
      </c>
      <c r="B7208" t="s">
        <v>3337</v>
      </c>
      <c r="C7208" t="s">
        <v>8146</v>
      </c>
      <c r="D7208" s="10">
        <v>6.5</v>
      </c>
    </row>
    <row r="7209" spans="1:4" x14ac:dyDescent="0.25">
      <c r="A7209" t="s">
        <v>3366</v>
      </c>
      <c r="B7209" t="s">
        <v>3367</v>
      </c>
      <c r="C7209" t="s">
        <v>8145</v>
      </c>
      <c r="D7209" s="10">
        <v>6.5</v>
      </c>
    </row>
    <row r="7210" spans="1:4" x14ac:dyDescent="0.25">
      <c r="A7210" t="s">
        <v>3366</v>
      </c>
      <c r="B7210" t="s">
        <v>3367</v>
      </c>
      <c r="C7210" t="s">
        <v>1165</v>
      </c>
      <c r="D7210" s="10">
        <v>6.5</v>
      </c>
    </row>
    <row r="7211" spans="1:4" x14ac:dyDescent="0.25">
      <c r="A7211" t="s">
        <v>3366</v>
      </c>
      <c r="B7211" t="s">
        <v>3367</v>
      </c>
      <c r="C7211" t="s">
        <v>8143</v>
      </c>
      <c r="D7211" s="10">
        <v>6.5</v>
      </c>
    </row>
    <row r="7212" spans="1:4" x14ac:dyDescent="0.25">
      <c r="A7212" t="s">
        <v>3366</v>
      </c>
      <c r="B7212" t="s">
        <v>3367</v>
      </c>
      <c r="C7212" t="s">
        <v>3509</v>
      </c>
      <c r="D7212" s="10">
        <v>6.5</v>
      </c>
    </row>
    <row r="7213" spans="1:4" x14ac:dyDescent="0.25">
      <c r="A7213" t="s">
        <v>3391</v>
      </c>
      <c r="B7213" t="s">
        <v>3392</v>
      </c>
      <c r="C7213" t="s">
        <v>449</v>
      </c>
      <c r="D7213" s="10">
        <v>6.5</v>
      </c>
    </row>
    <row r="7214" spans="1:4" x14ac:dyDescent="0.25">
      <c r="A7214" t="s">
        <v>3391</v>
      </c>
      <c r="B7214" t="s">
        <v>3392</v>
      </c>
      <c r="C7214" t="s">
        <v>1165</v>
      </c>
      <c r="D7214" s="10">
        <v>6.5</v>
      </c>
    </row>
    <row r="7215" spans="1:4" x14ac:dyDescent="0.25">
      <c r="A7215" t="s">
        <v>3405</v>
      </c>
      <c r="B7215" t="s">
        <v>3406</v>
      </c>
      <c r="C7215" t="s">
        <v>1165</v>
      </c>
      <c r="D7215" s="10">
        <v>6.5</v>
      </c>
    </row>
    <row r="7216" spans="1:4" x14ac:dyDescent="0.25">
      <c r="A7216" t="s">
        <v>3405</v>
      </c>
      <c r="B7216" t="s">
        <v>3406</v>
      </c>
      <c r="C7216" t="s">
        <v>4056</v>
      </c>
      <c r="D7216" s="10">
        <v>6.5</v>
      </c>
    </row>
    <row r="7217" spans="1:4" x14ac:dyDescent="0.25">
      <c r="A7217" t="s">
        <v>3405</v>
      </c>
      <c r="B7217" t="s">
        <v>3406</v>
      </c>
      <c r="C7217" t="s">
        <v>6665</v>
      </c>
      <c r="D7217" s="10">
        <v>6.5</v>
      </c>
    </row>
    <row r="7218" spans="1:4" x14ac:dyDescent="0.25">
      <c r="A7218" t="s">
        <v>2624</v>
      </c>
      <c r="B7218" t="s">
        <v>3440</v>
      </c>
      <c r="C7218" t="s">
        <v>449</v>
      </c>
      <c r="D7218" s="10">
        <v>6.5</v>
      </c>
    </row>
    <row r="7219" spans="1:4" x14ac:dyDescent="0.25">
      <c r="A7219" t="s">
        <v>2624</v>
      </c>
      <c r="B7219" t="s">
        <v>3440</v>
      </c>
      <c r="C7219" t="s">
        <v>8145</v>
      </c>
      <c r="D7219" s="10">
        <v>6.5</v>
      </c>
    </row>
    <row r="7220" spans="1:4" x14ac:dyDescent="0.25">
      <c r="A7220" t="s">
        <v>2624</v>
      </c>
      <c r="B7220" t="s">
        <v>3440</v>
      </c>
      <c r="C7220" t="s">
        <v>1165</v>
      </c>
      <c r="D7220" s="10">
        <v>6.5</v>
      </c>
    </row>
    <row r="7221" spans="1:4" x14ac:dyDescent="0.25">
      <c r="A7221" t="s">
        <v>2624</v>
      </c>
      <c r="B7221" t="s">
        <v>3440</v>
      </c>
      <c r="C7221" t="s">
        <v>3509</v>
      </c>
      <c r="D7221" s="10">
        <v>6.5</v>
      </c>
    </row>
    <row r="7222" spans="1:4" x14ac:dyDescent="0.25">
      <c r="A7222" t="s">
        <v>518</v>
      </c>
      <c r="B7222" t="s">
        <v>3504</v>
      </c>
      <c r="C7222" t="s">
        <v>676</v>
      </c>
      <c r="D7222" s="10">
        <v>6.5</v>
      </c>
    </row>
    <row r="7223" spans="1:4" x14ac:dyDescent="0.25">
      <c r="A7223" t="s">
        <v>518</v>
      </c>
      <c r="B7223" t="s">
        <v>3504</v>
      </c>
      <c r="C7223" t="s">
        <v>8145</v>
      </c>
      <c r="D7223" s="10">
        <v>6.5</v>
      </c>
    </row>
    <row r="7224" spans="1:4" x14ac:dyDescent="0.25">
      <c r="A7224" t="s">
        <v>518</v>
      </c>
      <c r="B7224" t="s">
        <v>3504</v>
      </c>
      <c r="C7224" t="s">
        <v>1165</v>
      </c>
      <c r="D7224" s="10">
        <v>6.5</v>
      </c>
    </row>
    <row r="7225" spans="1:4" x14ac:dyDescent="0.25">
      <c r="A7225" t="s">
        <v>518</v>
      </c>
      <c r="B7225" t="s">
        <v>3504</v>
      </c>
      <c r="C7225" t="s">
        <v>3509</v>
      </c>
      <c r="D7225" s="10">
        <v>6.5</v>
      </c>
    </row>
    <row r="7226" spans="1:4" x14ac:dyDescent="0.25">
      <c r="A7226" t="s">
        <v>1760</v>
      </c>
      <c r="B7226" t="s">
        <v>3521</v>
      </c>
      <c r="C7226" t="s">
        <v>449</v>
      </c>
      <c r="D7226" s="10">
        <v>6.5</v>
      </c>
    </row>
    <row r="7227" spans="1:4" x14ac:dyDescent="0.25">
      <c r="A7227" t="s">
        <v>1760</v>
      </c>
      <c r="B7227" t="s">
        <v>3521</v>
      </c>
      <c r="C7227" t="s">
        <v>8145</v>
      </c>
      <c r="D7227" s="10">
        <v>6.5</v>
      </c>
    </row>
    <row r="7228" spans="1:4" x14ac:dyDescent="0.25">
      <c r="A7228" t="s">
        <v>1760</v>
      </c>
      <c r="B7228" t="s">
        <v>3521</v>
      </c>
      <c r="C7228" t="s">
        <v>1165</v>
      </c>
      <c r="D7228" s="10">
        <v>6.5</v>
      </c>
    </row>
    <row r="7229" spans="1:4" x14ac:dyDescent="0.25">
      <c r="A7229" t="s">
        <v>1760</v>
      </c>
      <c r="B7229" t="s">
        <v>3521</v>
      </c>
      <c r="C7229" t="s">
        <v>3509</v>
      </c>
      <c r="D7229" s="10">
        <v>6.5</v>
      </c>
    </row>
    <row r="7230" spans="1:4" x14ac:dyDescent="0.25">
      <c r="A7230" t="s">
        <v>847</v>
      </c>
      <c r="B7230" t="s">
        <v>3553</v>
      </c>
      <c r="C7230" t="s">
        <v>317</v>
      </c>
      <c r="D7230" s="10">
        <v>6.5</v>
      </c>
    </row>
    <row r="7231" spans="1:4" x14ac:dyDescent="0.25">
      <c r="A7231" t="s">
        <v>847</v>
      </c>
      <c r="B7231" t="s">
        <v>3553</v>
      </c>
      <c r="C7231" t="s">
        <v>676</v>
      </c>
      <c r="D7231" s="10">
        <v>6.5</v>
      </c>
    </row>
    <row r="7232" spans="1:4" x14ac:dyDescent="0.25">
      <c r="A7232" t="s">
        <v>3679</v>
      </c>
      <c r="B7232" t="s">
        <v>3680</v>
      </c>
      <c r="C7232" t="s">
        <v>8145</v>
      </c>
      <c r="D7232" s="10">
        <v>6.5</v>
      </c>
    </row>
    <row r="7233" spans="1:4" x14ac:dyDescent="0.25">
      <c r="A7233" t="s">
        <v>3679</v>
      </c>
      <c r="B7233" t="s">
        <v>3680</v>
      </c>
      <c r="C7233" t="s">
        <v>1165</v>
      </c>
      <c r="D7233" s="10">
        <v>6.5</v>
      </c>
    </row>
    <row r="7234" spans="1:4" x14ac:dyDescent="0.25">
      <c r="A7234" t="s">
        <v>3679</v>
      </c>
      <c r="B7234" t="s">
        <v>3680</v>
      </c>
      <c r="C7234" t="s">
        <v>8143</v>
      </c>
      <c r="D7234" s="10">
        <v>6.5</v>
      </c>
    </row>
    <row r="7235" spans="1:4" x14ac:dyDescent="0.25">
      <c r="A7235" t="s">
        <v>3679</v>
      </c>
      <c r="B7235" t="s">
        <v>3680</v>
      </c>
      <c r="C7235" t="s">
        <v>3509</v>
      </c>
      <c r="D7235" s="10">
        <v>6.5</v>
      </c>
    </row>
    <row r="7236" spans="1:4" x14ac:dyDescent="0.25">
      <c r="A7236" t="s">
        <v>3696</v>
      </c>
      <c r="B7236" t="s">
        <v>3697</v>
      </c>
      <c r="C7236" t="s">
        <v>449</v>
      </c>
      <c r="D7236" s="10">
        <v>6.5</v>
      </c>
    </row>
    <row r="7237" spans="1:4" x14ac:dyDescent="0.25">
      <c r="A7237" t="s">
        <v>3696</v>
      </c>
      <c r="B7237" t="s">
        <v>3697</v>
      </c>
      <c r="C7237" t="s">
        <v>2173</v>
      </c>
      <c r="D7237" s="10">
        <v>6.5</v>
      </c>
    </row>
    <row r="7238" spans="1:4" x14ac:dyDescent="0.25">
      <c r="A7238" t="s">
        <v>3696</v>
      </c>
      <c r="B7238" t="s">
        <v>3697</v>
      </c>
      <c r="C7238" t="s">
        <v>4161</v>
      </c>
      <c r="D7238" s="10">
        <v>6.5</v>
      </c>
    </row>
    <row r="7239" spans="1:4" x14ac:dyDescent="0.25">
      <c r="A7239" t="s">
        <v>3696</v>
      </c>
      <c r="B7239" t="s">
        <v>3697</v>
      </c>
      <c r="C7239" t="s">
        <v>3509</v>
      </c>
      <c r="D7239" s="10">
        <v>6.5</v>
      </c>
    </row>
    <row r="7240" spans="1:4" x14ac:dyDescent="0.25">
      <c r="A7240" t="s">
        <v>1835</v>
      </c>
      <c r="B7240" t="s">
        <v>3826</v>
      </c>
      <c r="C7240" t="s">
        <v>4512</v>
      </c>
      <c r="D7240" s="10">
        <v>6.5</v>
      </c>
    </row>
    <row r="7241" spans="1:4" x14ac:dyDescent="0.25">
      <c r="A7241" t="s">
        <v>1835</v>
      </c>
      <c r="B7241" t="s">
        <v>3826</v>
      </c>
      <c r="C7241" t="s">
        <v>1165</v>
      </c>
      <c r="D7241" s="10">
        <v>6.5</v>
      </c>
    </row>
    <row r="7242" spans="1:4" x14ac:dyDescent="0.25">
      <c r="A7242" t="s">
        <v>1835</v>
      </c>
      <c r="B7242" t="s">
        <v>3826</v>
      </c>
      <c r="C7242" t="s">
        <v>3509</v>
      </c>
      <c r="D7242" s="10">
        <v>6.5</v>
      </c>
    </row>
    <row r="7243" spans="1:4" x14ac:dyDescent="0.25">
      <c r="A7243" t="s">
        <v>3836</v>
      </c>
      <c r="B7243" t="s">
        <v>3837</v>
      </c>
      <c r="C7243" t="s">
        <v>1165</v>
      </c>
      <c r="D7243" s="10">
        <v>6.5</v>
      </c>
    </row>
    <row r="7244" spans="1:4" x14ac:dyDescent="0.25">
      <c r="A7244" t="s">
        <v>3836</v>
      </c>
      <c r="B7244" t="s">
        <v>3837</v>
      </c>
      <c r="C7244" t="s">
        <v>7682</v>
      </c>
      <c r="D7244" s="10">
        <v>6.5</v>
      </c>
    </row>
    <row r="7245" spans="1:4" x14ac:dyDescent="0.25">
      <c r="A7245" t="s">
        <v>3836</v>
      </c>
      <c r="B7245" t="s">
        <v>3837</v>
      </c>
      <c r="C7245" t="s">
        <v>6665</v>
      </c>
      <c r="D7245" s="10">
        <v>6.5</v>
      </c>
    </row>
    <row r="7246" spans="1:4" x14ac:dyDescent="0.25">
      <c r="A7246" t="s">
        <v>3836</v>
      </c>
      <c r="B7246" t="s">
        <v>3837</v>
      </c>
      <c r="C7246" t="s">
        <v>8146</v>
      </c>
      <c r="D7246" s="10">
        <v>6.5</v>
      </c>
    </row>
    <row r="7247" spans="1:4" x14ac:dyDescent="0.25">
      <c r="A7247" t="s">
        <v>3745</v>
      </c>
      <c r="B7247" t="s">
        <v>3873</v>
      </c>
      <c r="C7247" t="s">
        <v>676</v>
      </c>
      <c r="D7247" s="10">
        <v>6.5</v>
      </c>
    </row>
    <row r="7248" spans="1:4" x14ac:dyDescent="0.25">
      <c r="A7248" t="s">
        <v>3745</v>
      </c>
      <c r="B7248" t="s">
        <v>3873</v>
      </c>
      <c r="C7248" t="s">
        <v>6133</v>
      </c>
      <c r="D7248" s="10">
        <v>6.5</v>
      </c>
    </row>
    <row r="7249" spans="1:4" x14ac:dyDescent="0.25">
      <c r="A7249" t="s">
        <v>3745</v>
      </c>
      <c r="B7249" t="s">
        <v>3873</v>
      </c>
      <c r="C7249" t="s">
        <v>4161</v>
      </c>
      <c r="D7249" s="10">
        <v>6.5</v>
      </c>
    </row>
    <row r="7250" spans="1:4" x14ac:dyDescent="0.25">
      <c r="A7250" t="s">
        <v>358</v>
      </c>
      <c r="B7250" t="s">
        <v>3922</v>
      </c>
      <c r="C7250" t="s">
        <v>2173</v>
      </c>
      <c r="D7250" s="10">
        <v>6.5</v>
      </c>
    </row>
    <row r="7251" spans="1:4" x14ac:dyDescent="0.25">
      <c r="A7251" t="s">
        <v>358</v>
      </c>
      <c r="B7251" t="s">
        <v>3922</v>
      </c>
      <c r="C7251" t="s">
        <v>3509</v>
      </c>
      <c r="D7251" s="10">
        <v>6.5</v>
      </c>
    </row>
    <row r="7252" spans="1:4" x14ac:dyDescent="0.25">
      <c r="A7252" t="s">
        <v>1541</v>
      </c>
      <c r="B7252" t="s">
        <v>3930</v>
      </c>
      <c r="C7252" t="s">
        <v>317</v>
      </c>
      <c r="D7252" s="10">
        <v>6.5</v>
      </c>
    </row>
    <row r="7253" spans="1:4" x14ac:dyDescent="0.25">
      <c r="A7253" t="s">
        <v>1541</v>
      </c>
      <c r="B7253" t="s">
        <v>3930</v>
      </c>
      <c r="C7253" t="s">
        <v>676</v>
      </c>
      <c r="D7253" s="10">
        <v>6.5</v>
      </c>
    </row>
    <row r="7254" spans="1:4" x14ac:dyDescent="0.25">
      <c r="A7254" t="s">
        <v>1541</v>
      </c>
      <c r="B7254" t="s">
        <v>3930</v>
      </c>
      <c r="C7254" t="s">
        <v>6665</v>
      </c>
      <c r="D7254" s="10">
        <v>6.5</v>
      </c>
    </row>
    <row r="7255" spans="1:4" x14ac:dyDescent="0.25">
      <c r="A7255" t="s">
        <v>3023</v>
      </c>
      <c r="B7255" t="s">
        <v>4015</v>
      </c>
      <c r="C7255" t="s">
        <v>676</v>
      </c>
      <c r="D7255" s="10">
        <v>6.5</v>
      </c>
    </row>
    <row r="7256" spans="1:4" x14ac:dyDescent="0.25">
      <c r="A7256" t="s">
        <v>3023</v>
      </c>
      <c r="B7256" t="s">
        <v>4015</v>
      </c>
      <c r="C7256" t="s">
        <v>1165</v>
      </c>
      <c r="D7256" s="10">
        <v>6.5</v>
      </c>
    </row>
    <row r="7257" spans="1:4" x14ac:dyDescent="0.25">
      <c r="A7257" t="s">
        <v>3023</v>
      </c>
      <c r="B7257" t="s">
        <v>4015</v>
      </c>
      <c r="C7257" t="s">
        <v>6665</v>
      </c>
      <c r="D7257" s="10">
        <v>6.5</v>
      </c>
    </row>
    <row r="7258" spans="1:4" x14ac:dyDescent="0.25">
      <c r="A7258" t="s">
        <v>4078</v>
      </c>
      <c r="B7258" t="s">
        <v>4080</v>
      </c>
      <c r="C7258" t="s">
        <v>449</v>
      </c>
      <c r="D7258" s="10">
        <v>6.5</v>
      </c>
    </row>
    <row r="7259" spans="1:4" x14ac:dyDescent="0.25">
      <c r="A7259" t="s">
        <v>4078</v>
      </c>
      <c r="B7259" t="s">
        <v>4080</v>
      </c>
      <c r="C7259" t="s">
        <v>3894</v>
      </c>
      <c r="D7259" s="10">
        <v>6.5</v>
      </c>
    </row>
    <row r="7260" spans="1:4" x14ac:dyDescent="0.25">
      <c r="A7260" t="s">
        <v>4078</v>
      </c>
      <c r="B7260" t="s">
        <v>4080</v>
      </c>
      <c r="C7260" t="s">
        <v>676</v>
      </c>
      <c r="D7260" s="10">
        <v>6.5</v>
      </c>
    </row>
    <row r="7261" spans="1:4" x14ac:dyDescent="0.25">
      <c r="A7261" t="s">
        <v>4078</v>
      </c>
      <c r="B7261" t="s">
        <v>4080</v>
      </c>
      <c r="C7261" t="s">
        <v>8145</v>
      </c>
      <c r="D7261" s="10">
        <v>6.5</v>
      </c>
    </row>
    <row r="7262" spans="1:4" x14ac:dyDescent="0.25">
      <c r="A7262" t="s">
        <v>4078</v>
      </c>
      <c r="B7262" t="s">
        <v>4080</v>
      </c>
      <c r="C7262" t="s">
        <v>6133</v>
      </c>
      <c r="D7262" s="10">
        <v>6.5</v>
      </c>
    </row>
    <row r="7263" spans="1:4" x14ac:dyDescent="0.25">
      <c r="A7263" t="s">
        <v>2510</v>
      </c>
      <c r="B7263" t="s">
        <v>4098</v>
      </c>
      <c r="C7263" t="s">
        <v>676</v>
      </c>
      <c r="D7263" s="10">
        <v>6.5</v>
      </c>
    </row>
    <row r="7264" spans="1:4" x14ac:dyDescent="0.25">
      <c r="A7264" t="s">
        <v>4135</v>
      </c>
      <c r="B7264" t="s">
        <v>4136</v>
      </c>
      <c r="C7264" t="s">
        <v>2173</v>
      </c>
      <c r="D7264" s="10">
        <v>6.5</v>
      </c>
    </row>
    <row r="7265" spans="1:4" x14ac:dyDescent="0.25">
      <c r="A7265" t="s">
        <v>4167</v>
      </c>
      <c r="B7265" t="s">
        <v>4168</v>
      </c>
      <c r="C7265" t="s">
        <v>4512</v>
      </c>
      <c r="D7265" s="10">
        <v>6.5</v>
      </c>
    </row>
    <row r="7266" spans="1:4" x14ac:dyDescent="0.25">
      <c r="A7266" t="s">
        <v>4167</v>
      </c>
      <c r="B7266" t="s">
        <v>4168</v>
      </c>
      <c r="C7266" t="s">
        <v>1165</v>
      </c>
      <c r="D7266" s="10">
        <v>6.5</v>
      </c>
    </row>
    <row r="7267" spans="1:4" x14ac:dyDescent="0.25">
      <c r="A7267" t="s">
        <v>4167</v>
      </c>
      <c r="B7267" t="s">
        <v>4168</v>
      </c>
      <c r="C7267" t="s">
        <v>6665</v>
      </c>
      <c r="D7267" s="10">
        <v>6.5</v>
      </c>
    </row>
    <row r="7268" spans="1:4" x14ac:dyDescent="0.25">
      <c r="A7268" t="s">
        <v>872</v>
      </c>
      <c r="B7268" t="s">
        <v>4182</v>
      </c>
      <c r="C7268" t="s">
        <v>676</v>
      </c>
      <c r="D7268" s="10">
        <v>6.5</v>
      </c>
    </row>
    <row r="7269" spans="1:4" x14ac:dyDescent="0.25">
      <c r="A7269" t="s">
        <v>4264</v>
      </c>
      <c r="B7269" t="s">
        <v>4265</v>
      </c>
      <c r="C7269" t="s">
        <v>1165</v>
      </c>
      <c r="D7269" s="10">
        <v>6.5</v>
      </c>
    </row>
    <row r="7270" spans="1:4" x14ac:dyDescent="0.25">
      <c r="A7270" t="s">
        <v>4264</v>
      </c>
      <c r="B7270" t="s">
        <v>4265</v>
      </c>
      <c r="C7270" t="s">
        <v>8144</v>
      </c>
      <c r="D7270" s="10">
        <v>6.5</v>
      </c>
    </row>
    <row r="7271" spans="1:4" x14ac:dyDescent="0.25">
      <c r="A7271" t="s">
        <v>214</v>
      </c>
      <c r="B7271" t="s">
        <v>4271</v>
      </c>
      <c r="C7271" t="s">
        <v>676</v>
      </c>
      <c r="D7271" s="10">
        <v>6.5</v>
      </c>
    </row>
    <row r="7272" spans="1:4" x14ac:dyDescent="0.25">
      <c r="A7272" t="s">
        <v>214</v>
      </c>
      <c r="B7272" t="s">
        <v>4271</v>
      </c>
      <c r="C7272" t="s">
        <v>2173</v>
      </c>
      <c r="D7272" s="10">
        <v>6.5</v>
      </c>
    </row>
    <row r="7273" spans="1:4" x14ac:dyDescent="0.25">
      <c r="A7273" t="s">
        <v>214</v>
      </c>
      <c r="B7273" t="s">
        <v>4271</v>
      </c>
      <c r="C7273" t="s">
        <v>4161</v>
      </c>
      <c r="D7273" s="10">
        <v>6.5</v>
      </c>
    </row>
    <row r="7274" spans="1:4" x14ac:dyDescent="0.25">
      <c r="A7274" t="s">
        <v>4312</v>
      </c>
      <c r="B7274" t="s">
        <v>4313</v>
      </c>
      <c r="C7274" t="s">
        <v>449</v>
      </c>
      <c r="D7274" s="10">
        <v>6.5</v>
      </c>
    </row>
    <row r="7275" spans="1:4" x14ac:dyDescent="0.25">
      <c r="A7275" t="s">
        <v>4312</v>
      </c>
      <c r="B7275" t="s">
        <v>4313</v>
      </c>
      <c r="C7275" t="s">
        <v>1165</v>
      </c>
      <c r="D7275" s="10">
        <v>6.5</v>
      </c>
    </row>
    <row r="7276" spans="1:4" x14ac:dyDescent="0.25">
      <c r="A7276" t="s">
        <v>4312</v>
      </c>
      <c r="B7276" t="s">
        <v>4313</v>
      </c>
      <c r="C7276" t="s">
        <v>3509</v>
      </c>
      <c r="D7276" s="10">
        <v>6.5</v>
      </c>
    </row>
    <row r="7277" spans="1:4" x14ac:dyDescent="0.25">
      <c r="A7277" t="s">
        <v>4452</v>
      </c>
      <c r="B7277" t="s">
        <v>4453</v>
      </c>
      <c r="C7277" t="s">
        <v>1165</v>
      </c>
      <c r="D7277" s="10">
        <v>6.5</v>
      </c>
    </row>
    <row r="7278" spans="1:4" x14ac:dyDescent="0.25">
      <c r="A7278" t="s">
        <v>4452</v>
      </c>
      <c r="B7278" t="s">
        <v>4453</v>
      </c>
      <c r="C7278" t="s">
        <v>8146</v>
      </c>
      <c r="D7278" s="10">
        <v>6.5</v>
      </c>
    </row>
    <row r="7279" spans="1:4" x14ac:dyDescent="0.25">
      <c r="A7279" t="s">
        <v>4048</v>
      </c>
      <c r="B7279" t="s">
        <v>4470</v>
      </c>
      <c r="C7279" t="s">
        <v>8145</v>
      </c>
      <c r="D7279" s="10">
        <v>6.5</v>
      </c>
    </row>
    <row r="7280" spans="1:4" x14ac:dyDescent="0.25">
      <c r="A7280" t="s">
        <v>4048</v>
      </c>
      <c r="B7280" t="s">
        <v>4470</v>
      </c>
      <c r="C7280" t="s">
        <v>1165</v>
      </c>
      <c r="D7280" s="10">
        <v>6.5</v>
      </c>
    </row>
    <row r="7281" spans="1:4" x14ac:dyDescent="0.25">
      <c r="A7281" t="s">
        <v>4048</v>
      </c>
      <c r="B7281" t="s">
        <v>4470</v>
      </c>
      <c r="C7281" t="s">
        <v>2173</v>
      </c>
      <c r="D7281" s="10">
        <v>6.5</v>
      </c>
    </row>
    <row r="7282" spans="1:4" x14ac:dyDescent="0.25">
      <c r="A7282" t="s">
        <v>4048</v>
      </c>
      <c r="B7282" t="s">
        <v>4470</v>
      </c>
      <c r="C7282" t="s">
        <v>3509</v>
      </c>
      <c r="D7282" s="10">
        <v>6.5</v>
      </c>
    </row>
    <row r="7283" spans="1:4" x14ac:dyDescent="0.25">
      <c r="A7283" t="s">
        <v>472</v>
      </c>
      <c r="B7283" t="s">
        <v>4559</v>
      </c>
      <c r="C7283" t="s">
        <v>317</v>
      </c>
      <c r="D7283" s="10">
        <v>6.5</v>
      </c>
    </row>
    <row r="7284" spans="1:4" x14ac:dyDescent="0.25">
      <c r="A7284" t="s">
        <v>472</v>
      </c>
      <c r="B7284" t="s">
        <v>4559</v>
      </c>
      <c r="C7284" t="s">
        <v>8143</v>
      </c>
      <c r="D7284" s="10">
        <v>6.5</v>
      </c>
    </row>
    <row r="7285" spans="1:4" x14ac:dyDescent="0.25">
      <c r="A7285" t="s">
        <v>472</v>
      </c>
      <c r="B7285" t="s">
        <v>4559</v>
      </c>
      <c r="C7285" t="s">
        <v>3509</v>
      </c>
      <c r="D7285" s="10">
        <v>6.5</v>
      </c>
    </row>
    <row r="7286" spans="1:4" x14ac:dyDescent="0.25">
      <c r="A7286" t="s">
        <v>4591</v>
      </c>
      <c r="B7286" t="s">
        <v>4592</v>
      </c>
      <c r="C7286" t="s">
        <v>449</v>
      </c>
      <c r="D7286" s="10">
        <v>6.5</v>
      </c>
    </row>
    <row r="7287" spans="1:4" x14ac:dyDescent="0.25">
      <c r="A7287" t="s">
        <v>4591</v>
      </c>
      <c r="B7287" t="s">
        <v>4592</v>
      </c>
      <c r="C7287" t="s">
        <v>317</v>
      </c>
      <c r="D7287" s="10">
        <v>6.5</v>
      </c>
    </row>
    <row r="7288" spans="1:4" x14ac:dyDescent="0.25">
      <c r="A7288" t="s">
        <v>4591</v>
      </c>
      <c r="B7288" t="s">
        <v>4592</v>
      </c>
      <c r="C7288" t="s">
        <v>7682</v>
      </c>
      <c r="D7288" s="10">
        <v>6.5</v>
      </c>
    </row>
    <row r="7289" spans="1:4" x14ac:dyDescent="0.25">
      <c r="A7289" t="s">
        <v>4601</v>
      </c>
      <c r="B7289" t="s">
        <v>4602</v>
      </c>
      <c r="C7289" t="s">
        <v>1165</v>
      </c>
      <c r="D7289" s="10">
        <v>6.5</v>
      </c>
    </row>
    <row r="7290" spans="1:4" x14ac:dyDescent="0.25">
      <c r="A7290" t="s">
        <v>1837</v>
      </c>
      <c r="B7290" t="s">
        <v>4662</v>
      </c>
      <c r="C7290" t="s">
        <v>1165</v>
      </c>
      <c r="D7290" s="10">
        <v>6.5</v>
      </c>
    </row>
    <row r="7291" spans="1:4" x14ac:dyDescent="0.25">
      <c r="A7291" t="s">
        <v>1837</v>
      </c>
      <c r="B7291" t="s">
        <v>4662</v>
      </c>
      <c r="C7291" t="s">
        <v>6665</v>
      </c>
      <c r="D7291" s="10">
        <v>6.5</v>
      </c>
    </row>
    <row r="7292" spans="1:4" x14ac:dyDescent="0.25">
      <c r="A7292" t="s">
        <v>3177</v>
      </c>
      <c r="B7292" t="s">
        <v>4701</v>
      </c>
      <c r="C7292" t="s">
        <v>1165</v>
      </c>
      <c r="D7292" s="10">
        <v>6.5</v>
      </c>
    </row>
    <row r="7293" spans="1:4" x14ac:dyDescent="0.25">
      <c r="A7293" t="s">
        <v>3177</v>
      </c>
      <c r="B7293" t="s">
        <v>4701</v>
      </c>
      <c r="C7293" t="s">
        <v>6665</v>
      </c>
      <c r="D7293" s="10">
        <v>6.5</v>
      </c>
    </row>
    <row r="7294" spans="1:4" x14ac:dyDescent="0.25">
      <c r="A7294" t="s">
        <v>3177</v>
      </c>
      <c r="B7294" t="s">
        <v>4701</v>
      </c>
      <c r="C7294" t="s">
        <v>5087</v>
      </c>
      <c r="D7294" s="10">
        <v>6.5</v>
      </c>
    </row>
    <row r="7295" spans="1:4" x14ac:dyDescent="0.25">
      <c r="A7295" t="s">
        <v>4761</v>
      </c>
      <c r="B7295" t="s">
        <v>4763</v>
      </c>
      <c r="C7295" t="s">
        <v>449</v>
      </c>
      <c r="D7295" s="10">
        <v>6.5</v>
      </c>
    </row>
    <row r="7296" spans="1:4" x14ac:dyDescent="0.25">
      <c r="A7296" t="s">
        <v>4761</v>
      </c>
      <c r="B7296" t="s">
        <v>4763</v>
      </c>
      <c r="C7296" t="s">
        <v>317</v>
      </c>
      <c r="D7296" s="10">
        <v>6.5</v>
      </c>
    </row>
    <row r="7297" spans="1:4" x14ac:dyDescent="0.25">
      <c r="A7297" t="s">
        <v>4761</v>
      </c>
      <c r="B7297" t="s">
        <v>4763</v>
      </c>
      <c r="C7297" t="s">
        <v>1165</v>
      </c>
      <c r="D7297" s="10">
        <v>6.5</v>
      </c>
    </row>
    <row r="7298" spans="1:4" x14ac:dyDescent="0.25">
      <c r="A7298" t="s">
        <v>4761</v>
      </c>
      <c r="B7298" t="s">
        <v>4763</v>
      </c>
      <c r="C7298" t="s">
        <v>3509</v>
      </c>
      <c r="D7298" s="10">
        <v>6.5</v>
      </c>
    </row>
    <row r="7299" spans="1:4" x14ac:dyDescent="0.25">
      <c r="A7299" t="s">
        <v>4761</v>
      </c>
      <c r="B7299" t="s">
        <v>4763</v>
      </c>
      <c r="C7299" t="s">
        <v>8146</v>
      </c>
      <c r="D7299" s="10">
        <v>6.5</v>
      </c>
    </row>
    <row r="7300" spans="1:4" x14ac:dyDescent="0.25">
      <c r="A7300" t="s">
        <v>2122</v>
      </c>
      <c r="B7300" t="s">
        <v>4765</v>
      </c>
      <c r="C7300" t="s">
        <v>8145</v>
      </c>
      <c r="D7300" s="10">
        <v>6.5</v>
      </c>
    </row>
    <row r="7301" spans="1:4" x14ac:dyDescent="0.25">
      <c r="A7301" t="s">
        <v>2122</v>
      </c>
      <c r="B7301" t="s">
        <v>4765</v>
      </c>
      <c r="C7301" t="s">
        <v>1165</v>
      </c>
      <c r="D7301" s="10">
        <v>6.5</v>
      </c>
    </row>
    <row r="7302" spans="1:4" x14ac:dyDescent="0.25">
      <c r="A7302" t="s">
        <v>2122</v>
      </c>
      <c r="B7302" t="s">
        <v>4765</v>
      </c>
      <c r="C7302" t="s">
        <v>4056</v>
      </c>
      <c r="D7302" s="10">
        <v>6.5</v>
      </c>
    </row>
    <row r="7303" spans="1:4" x14ac:dyDescent="0.25">
      <c r="A7303" t="s">
        <v>2122</v>
      </c>
      <c r="B7303" t="s">
        <v>4765</v>
      </c>
      <c r="C7303" t="s">
        <v>6665</v>
      </c>
      <c r="D7303" s="10">
        <v>6.5</v>
      </c>
    </row>
    <row r="7304" spans="1:4" x14ac:dyDescent="0.25">
      <c r="A7304" t="s">
        <v>2447</v>
      </c>
      <c r="B7304" t="s">
        <v>4798</v>
      </c>
      <c r="C7304" t="s">
        <v>676</v>
      </c>
      <c r="D7304" s="10">
        <v>6.5</v>
      </c>
    </row>
    <row r="7305" spans="1:4" x14ac:dyDescent="0.25">
      <c r="A7305" t="s">
        <v>2447</v>
      </c>
      <c r="B7305" t="s">
        <v>4798</v>
      </c>
      <c r="C7305" t="s">
        <v>6665</v>
      </c>
      <c r="D7305" s="10">
        <v>6.5</v>
      </c>
    </row>
    <row r="7306" spans="1:4" x14ac:dyDescent="0.25">
      <c r="A7306" t="s">
        <v>4994</v>
      </c>
      <c r="B7306" t="s">
        <v>4995</v>
      </c>
      <c r="C7306" t="s">
        <v>676</v>
      </c>
      <c r="D7306" s="10">
        <v>6.5</v>
      </c>
    </row>
    <row r="7307" spans="1:4" x14ac:dyDescent="0.25">
      <c r="A7307" t="s">
        <v>4994</v>
      </c>
      <c r="B7307" t="s">
        <v>4995</v>
      </c>
      <c r="C7307" t="s">
        <v>1165</v>
      </c>
      <c r="D7307" s="10">
        <v>6.5</v>
      </c>
    </row>
    <row r="7308" spans="1:4" x14ac:dyDescent="0.25">
      <c r="A7308" t="s">
        <v>4994</v>
      </c>
      <c r="B7308" t="s">
        <v>4995</v>
      </c>
      <c r="C7308" t="s">
        <v>6665</v>
      </c>
      <c r="D7308" s="10">
        <v>6.5</v>
      </c>
    </row>
    <row r="7309" spans="1:4" x14ac:dyDescent="0.25">
      <c r="A7309" t="s">
        <v>5032</v>
      </c>
      <c r="B7309" t="s">
        <v>5033</v>
      </c>
      <c r="C7309" t="s">
        <v>3894</v>
      </c>
      <c r="D7309" s="10">
        <v>6.5</v>
      </c>
    </row>
    <row r="7310" spans="1:4" x14ac:dyDescent="0.25">
      <c r="A7310" t="s">
        <v>5032</v>
      </c>
      <c r="B7310" t="s">
        <v>5033</v>
      </c>
      <c r="C7310" t="s">
        <v>676</v>
      </c>
      <c r="D7310" s="10">
        <v>6.5</v>
      </c>
    </row>
    <row r="7311" spans="1:4" x14ac:dyDescent="0.25">
      <c r="A7311" t="s">
        <v>5032</v>
      </c>
      <c r="B7311" t="s">
        <v>5033</v>
      </c>
      <c r="C7311" t="s">
        <v>6133</v>
      </c>
      <c r="D7311" s="10">
        <v>6.5</v>
      </c>
    </row>
    <row r="7312" spans="1:4" x14ac:dyDescent="0.25">
      <c r="A7312" t="s">
        <v>5032</v>
      </c>
      <c r="B7312" t="s">
        <v>5033</v>
      </c>
      <c r="C7312" t="s">
        <v>8143</v>
      </c>
      <c r="D7312" s="10">
        <v>6.5</v>
      </c>
    </row>
    <row r="7313" spans="1:4" x14ac:dyDescent="0.25">
      <c r="A7313" t="s">
        <v>5032</v>
      </c>
      <c r="B7313" t="s">
        <v>5033</v>
      </c>
      <c r="C7313" t="s">
        <v>4161</v>
      </c>
      <c r="D7313" s="10">
        <v>6.5</v>
      </c>
    </row>
    <row r="7314" spans="1:4" x14ac:dyDescent="0.25">
      <c r="A7314" t="s">
        <v>974</v>
      </c>
      <c r="B7314" t="s">
        <v>5052</v>
      </c>
      <c r="C7314" t="s">
        <v>428</v>
      </c>
      <c r="D7314" s="10">
        <v>6.5</v>
      </c>
    </row>
    <row r="7315" spans="1:4" x14ac:dyDescent="0.25">
      <c r="A7315" t="s">
        <v>974</v>
      </c>
      <c r="B7315" t="s">
        <v>5052</v>
      </c>
      <c r="C7315" t="s">
        <v>2173</v>
      </c>
      <c r="D7315" s="10">
        <v>6.5</v>
      </c>
    </row>
    <row r="7316" spans="1:4" x14ac:dyDescent="0.25">
      <c r="A7316" t="s">
        <v>974</v>
      </c>
      <c r="B7316" t="s">
        <v>5052</v>
      </c>
      <c r="C7316" t="s">
        <v>4161</v>
      </c>
      <c r="D7316" s="10">
        <v>6.5</v>
      </c>
    </row>
    <row r="7317" spans="1:4" x14ac:dyDescent="0.25">
      <c r="A7317" t="s">
        <v>4145</v>
      </c>
      <c r="B7317" t="s">
        <v>5053</v>
      </c>
      <c r="C7317" t="s">
        <v>449</v>
      </c>
      <c r="D7317" s="10">
        <v>6.5</v>
      </c>
    </row>
    <row r="7318" spans="1:4" x14ac:dyDescent="0.25">
      <c r="A7318" t="s">
        <v>4145</v>
      </c>
      <c r="B7318" t="s">
        <v>5053</v>
      </c>
      <c r="C7318" t="s">
        <v>3509</v>
      </c>
      <c r="D7318" s="10">
        <v>6.5</v>
      </c>
    </row>
    <row r="7319" spans="1:4" x14ac:dyDescent="0.25">
      <c r="A7319" t="s">
        <v>3519</v>
      </c>
      <c r="B7319" t="s">
        <v>5058</v>
      </c>
      <c r="C7319" t="s">
        <v>676</v>
      </c>
      <c r="D7319" s="10">
        <v>6.5</v>
      </c>
    </row>
    <row r="7320" spans="1:4" x14ac:dyDescent="0.25">
      <c r="A7320" t="s">
        <v>3519</v>
      </c>
      <c r="B7320" t="s">
        <v>5058</v>
      </c>
      <c r="C7320" t="s">
        <v>6665</v>
      </c>
      <c r="D7320" s="10">
        <v>6.5</v>
      </c>
    </row>
    <row r="7321" spans="1:4" x14ac:dyDescent="0.25">
      <c r="A7321" t="s">
        <v>1727</v>
      </c>
      <c r="B7321" t="s">
        <v>5082</v>
      </c>
      <c r="C7321" t="s">
        <v>1165</v>
      </c>
      <c r="D7321" s="10">
        <v>6.5</v>
      </c>
    </row>
    <row r="7322" spans="1:4" x14ac:dyDescent="0.25">
      <c r="A7322" t="s">
        <v>1727</v>
      </c>
      <c r="B7322" t="s">
        <v>5082</v>
      </c>
      <c r="C7322" t="s">
        <v>4056</v>
      </c>
      <c r="D7322" s="10">
        <v>6.5</v>
      </c>
    </row>
    <row r="7323" spans="1:4" x14ac:dyDescent="0.25">
      <c r="A7323" t="s">
        <v>1727</v>
      </c>
      <c r="B7323" t="s">
        <v>5082</v>
      </c>
      <c r="C7323" t="s">
        <v>6665</v>
      </c>
      <c r="D7323" s="10">
        <v>6.5</v>
      </c>
    </row>
    <row r="7324" spans="1:4" x14ac:dyDescent="0.25">
      <c r="A7324" t="s">
        <v>5109</v>
      </c>
      <c r="B7324" t="s">
        <v>5111</v>
      </c>
      <c r="C7324" t="s">
        <v>676</v>
      </c>
      <c r="D7324" s="10">
        <v>6.5</v>
      </c>
    </row>
    <row r="7325" spans="1:4" x14ac:dyDescent="0.25">
      <c r="A7325" t="s">
        <v>5109</v>
      </c>
      <c r="B7325" t="s">
        <v>5111</v>
      </c>
      <c r="C7325" t="s">
        <v>6665</v>
      </c>
      <c r="D7325" s="10">
        <v>6.5</v>
      </c>
    </row>
    <row r="7326" spans="1:4" x14ac:dyDescent="0.25">
      <c r="A7326" t="s">
        <v>5109</v>
      </c>
      <c r="B7326" t="s">
        <v>5111</v>
      </c>
      <c r="C7326" t="s">
        <v>3509</v>
      </c>
      <c r="D7326" s="10">
        <v>6.5</v>
      </c>
    </row>
    <row r="7327" spans="1:4" x14ac:dyDescent="0.25">
      <c r="A7327" t="s">
        <v>5152</v>
      </c>
      <c r="B7327" t="s">
        <v>5153</v>
      </c>
      <c r="C7327" t="s">
        <v>676</v>
      </c>
      <c r="D7327" s="10">
        <v>6.5</v>
      </c>
    </row>
    <row r="7328" spans="1:4" x14ac:dyDescent="0.25">
      <c r="A7328" t="s">
        <v>5152</v>
      </c>
      <c r="B7328" t="s">
        <v>5153</v>
      </c>
      <c r="C7328" t="s">
        <v>1165</v>
      </c>
      <c r="D7328" s="10">
        <v>6.5</v>
      </c>
    </row>
    <row r="7329" spans="1:4" x14ac:dyDescent="0.25">
      <c r="A7329" t="s">
        <v>1727</v>
      </c>
      <c r="B7329" t="s">
        <v>5169</v>
      </c>
      <c r="C7329" t="s">
        <v>676</v>
      </c>
      <c r="D7329" s="10">
        <v>6.5</v>
      </c>
    </row>
    <row r="7330" spans="1:4" x14ac:dyDescent="0.25">
      <c r="A7330" t="s">
        <v>1727</v>
      </c>
      <c r="B7330" t="s">
        <v>5169</v>
      </c>
      <c r="C7330" t="s">
        <v>1165</v>
      </c>
      <c r="D7330" s="10">
        <v>6.5</v>
      </c>
    </row>
    <row r="7331" spans="1:4" x14ac:dyDescent="0.25">
      <c r="A7331" t="s">
        <v>1727</v>
      </c>
      <c r="B7331" t="s">
        <v>5169</v>
      </c>
      <c r="C7331" t="s">
        <v>4056</v>
      </c>
      <c r="D7331" s="10">
        <v>6.5</v>
      </c>
    </row>
    <row r="7332" spans="1:4" x14ac:dyDescent="0.25">
      <c r="A7332" t="s">
        <v>5185</v>
      </c>
      <c r="B7332" t="s">
        <v>5186</v>
      </c>
      <c r="C7332" t="s">
        <v>676</v>
      </c>
      <c r="D7332" s="10">
        <v>6.5</v>
      </c>
    </row>
    <row r="7333" spans="1:4" x14ac:dyDescent="0.25">
      <c r="A7333" t="s">
        <v>5185</v>
      </c>
      <c r="B7333" t="s">
        <v>5186</v>
      </c>
      <c r="C7333" t="s">
        <v>1165</v>
      </c>
      <c r="D7333" s="10">
        <v>6.5</v>
      </c>
    </row>
    <row r="7334" spans="1:4" x14ac:dyDescent="0.25">
      <c r="A7334" t="s">
        <v>2930</v>
      </c>
      <c r="B7334" t="s">
        <v>5223</v>
      </c>
      <c r="C7334" t="s">
        <v>676</v>
      </c>
      <c r="D7334" s="10">
        <v>6.5</v>
      </c>
    </row>
    <row r="7335" spans="1:4" x14ac:dyDescent="0.25">
      <c r="A7335" t="s">
        <v>2930</v>
      </c>
      <c r="B7335" t="s">
        <v>5223</v>
      </c>
      <c r="C7335" t="s">
        <v>1165</v>
      </c>
      <c r="D7335" s="10">
        <v>6.5</v>
      </c>
    </row>
    <row r="7336" spans="1:4" x14ac:dyDescent="0.25">
      <c r="A7336" t="s">
        <v>2930</v>
      </c>
      <c r="B7336" t="s">
        <v>5223</v>
      </c>
      <c r="C7336" t="s">
        <v>6665</v>
      </c>
      <c r="D7336" s="10">
        <v>6.5</v>
      </c>
    </row>
    <row r="7337" spans="1:4" x14ac:dyDescent="0.25">
      <c r="A7337" t="s">
        <v>5267</v>
      </c>
      <c r="B7337" t="s">
        <v>5269</v>
      </c>
      <c r="C7337" t="s">
        <v>449</v>
      </c>
      <c r="D7337" s="10">
        <v>6.5</v>
      </c>
    </row>
    <row r="7338" spans="1:4" x14ac:dyDescent="0.25">
      <c r="A7338" t="s">
        <v>5267</v>
      </c>
      <c r="B7338" t="s">
        <v>5269</v>
      </c>
      <c r="C7338" t="s">
        <v>676</v>
      </c>
      <c r="D7338" s="10">
        <v>6.5</v>
      </c>
    </row>
    <row r="7339" spans="1:4" x14ac:dyDescent="0.25">
      <c r="A7339" t="s">
        <v>5267</v>
      </c>
      <c r="B7339" t="s">
        <v>5269</v>
      </c>
      <c r="C7339" t="s">
        <v>1165</v>
      </c>
      <c r="D7339" s="10">
        <v>6.5</v>
      </c>
    </row>
    <row r="7340" spans="1:4" x14ac:dyDescent="0.25">
      <c r="A7340" t="s">
        <v>5267</v>
      </c>
      <c r="B7340" t="s">
        <v>5269</v>
      </c>
      <c r="C7340" t="s">
        <v>5087</v>
      </c>
      <c r="D7340" s="10">
        <v>6.5</v>
      </c>
    </row>
    <row r="7341" spans="1:4" x14ac:dyDescent="0.25">
      <c r="A7341" t="s">
        <v>4566</v>
      </c>
      <c r="B7341" t="s">
        <v>5315</v>
      </c>
      <c r="C7341" t="s">
        <v>428</v>
      </c>
      <c r="D7341" s="10">
        <v>6.5</v>
      </c>
    </row>
    <row r="7342" spans="1:4" x14ac:dyDescent="0.25">
      <c r="A7342" t="s">
        <v>4566</v>
      </c>
      <c r="B7342" t="s">
        <v>5315</v>
      </c>
      <c r="C7342" t="s">
        <v>2173</v>
      </c>
      <c r="D7342" s="10">
        <v>6.5</v>
      </c>
    </row>
    <row r="7343" spans="1:4" x14ac:dyDescent="0.25">
      <c r="A7343" t="s">
        <v>5013</v>
      </c>
      <c r="B7343" t="s">
        <v>5317</v>
      </c>
      <c r="C7343" t="s">
        <v>449</v>
      </c>
      <c r="D7343" s="10">
        <v>6.5</v>
      </c>
    </row>
    <row r="7344" spans="1:4" x14ac:dyDescent="0.25">
      <c r="A7344" t="s">
        <v>5013</v>
      </c>
      <c r="B7344" t="s">
        <v>5317</v>
      </c>
      <c r="C7344" t="s">
        <v>2173</v>
      </c>
      <c r="D7344" s="10">
        <v>6.5</v>
      </c>
    </row>
    <row r="7345" spans="1:4" x14ac:dyDescent="0.25">
      <c r="A7345" t="s">
        <v>5013</v>
      </c>
      <c r="B7345" t="s">
        <v>5317</v>
      </c>
      <c r="C7345" t="s">
        <v>4161</v>
      </c>
      <c r="D7345" s="10">
        <v>6.5</v>
      </c>
    </row>
    <row r="7346" spans="1:4" x14ac:dyDescent="0.25">
      <c r="A7346" t="s">
        <v>5013</v>
      </c>
      <c r="B7346" t="s">
        <v>5317</v>
      </c>
      <c r="C7346" t="s">
        <v>3509</v>
      </c>
      <c r="D7346" s="10">
        <v>6.5</v>
      </c>
    </row>
    <row r="7347" spans="1:4" x14ac:dyDescent="0.25">
      <c r="A7347" t="s">
        <v>5336</v>
      </c>
      <c r="B7347" t="s">
        <v>5337</v>
      </c>
      <c r="C7347" t="s">
        <v>676</v>
      </c>
      <c r="D7347" s="10">
        <v>6.5</v>
      </c>
    </row>
    <row r="7348" spans="1:4" x14ac:dyDescent="0.25">
      <c r="A7348" t="s">
        <v>5366</v>
      </c>
      <c r="B7348" t="s">
        <v>5367</v>
      </c>
      <c r="C7348" t="s">
        <v>1165</v>
      </c>
      <c r="D7348" s="10">
        <v>6.5</v>
      </c>
    </row>
    <row r="7349" spans="1:4" x14ac:dyDescent="0.25">
      <c r="A7349" t="s">
        <v>5366</v>
      </c>
      <c r="B7349" t="s">
        <v>5367</v>
      </c>
      <c r="C7349" t="s">
        <v>6665</v>
      </c>
      <c r="D7349" s="10">
        <v>6.5</v>
      </c>
    </row>
    <row r="7350" spans="1:4" x14ac:dyDescent="0.25">
      <c r="A7350" t="s">
        <v>5368</v>
      </c>
      <c r="B7350" t="s">
        <v>5369</v>
      </c>
      <c r="C7350" t="s">
        <v>317</v>
      </c>
      <c r="D7350" s="10">
        <v>6.5</v>
      </c>
    </row>
    <row r="7351" spans="1:4" x14ac:dyDescent="0.25">
      <c r="A7351" t="s">
        <v>5368</v>
      </c>
      <c r="B7351" t="s">
        <v>5369</v>
      </c>
      <c r="C7351" t="s">
        <v>676</v>
      </c>
      <c r="D7351" s="10">
        <v>6.5</v>
      </c>
    </row>
    <row r="7352" spans="1:4" x14ac:dyDescent="0.25">
      <c r="A7352" t="s">
        <v>5379</v>
      </c>
      <c r="B7352" t="s">
        <v>5380</v>
      </c>
      <c r="C7352" t="s">
        <v>8145</v>
      </c>
      <c r="D7352" s="10">
        <v>6.5</v>
      </c>
    </row>
    <row r="7353" spans="1:4" x14ac:dyDescent="0.25">
      <c r="A7353" t="s">
        <v>5379</v>
      </c>
      <c r="B7353" t="s">
        <v>5380</v>
      </c>
      <c r="C7353" t="s">
        <v>8143</v>
      </c>
      <c r="D7353" s="10">
        <v>6.5</v>
      </c>
    </row>
    <row r="7354" spans="1:4" x14ac:dyDescent="0.25">
      <c r="A7354" t="s">
        <v>5379</v>
      </c>
      <c r="B7354" t="s">
        <v>5380</v>
      </c>
      <c r="C7354" t="s">
        <v>3509</v>
      </c>
      <c r="D7354" s="10">
        <v>6.5</v>
      </c>
    </row>
    <row r="7355" spans="1:4" x14ac:dyDescent="0.25">
      <c r="A7355" t="s">
        <v>5395</v>
      </c>
      <c r="B7355" t="s">
        <v>5396</v>
      </c>
      <c r="C7355" t="s">
        <v>676</v>
      </c>
      <c r="D7355" s="10">
        <v>6.5</v>
      </c>
    </row>
    <row r="7356" spans="1:4" x14ac:dyDescent="0.25">
      <c r="A7356" t="s">
        <v>4560</v>
      </c>
      <c r="B7356" t="s">
        <v>5438</v>
      </c>
      <c r="C7356" t="s">
        <v>676</v>
      </c>
      <c r="D7356" s="10">
        <v>6.5</v>
      </c>
    </row>
    <row r="7357" spans="1:4" x14ac:dyDescent="0.25">
      <c r="A7357" t="s">
        <v>4560</v>
      </c>
      <c r="B7357" t="s">
        <v>5438</v>
      </c>
      <c r="C7357" t="s">
        <v>1165</v>
      </c>
      <c r="D7357" s="10">
        <v>6.5</v>
      </c>
    </row>
    <row r="7358" spans="1:4" x14ac:dyDescent="0.25">
      <c r="A7358" t="s">
        <v>4560</v>
      </c>
      <c r="B7358" t="s">
        <v>5438</v>
      </c>
      <c r="C7358" t="s">
        <v>4056</v>
      </c>
      <c r="D7358" s="10">
        <v>6.5</v>
      </c>
    </row>
    <row r="7359" spans="1:4" x14ac:dyDescent="0.25">
      <c r="A7359" t="s">
        <v>4560</v>
      </c>
      <c r="B7359" t="s">
        <v>5438</v>
      </c>
      <c r="C7359" t="s">
        <v>6665</v>
      </c>
      <c r="D7359" s="10">
        <v>6.5</v>
      </c>
    </row>
    <row r="7360" spans="1:4" x14ac:dyDescent="0.25">
      <c r="A7360" t="s">
        <v>3023</v>
      </c>
      <c r="B7360" t="s">
        <v>5463</v>
      </c>
      <c r="C7360" t="s">
        <v>1165</v>
      </c>
      <c r="D7360" s="10">
        <v>6.5</v>
      </c>
    </row>
    <row r="7361" spans="1:4" x14ac:dyDescent="0.25">
      <c r="A7361" t="s">
        <v>3023</v>
      </c>
      <c r="B7361" t="s">
        <v>5463</v>
      </c>
      <c r="C7361" t="s">
        <v>6665</v>
      </c>
      <c r="D7361" s="10">
        <v>6.5</v>
      </c>
    </row>
    <row r="7362" spans="1:4" x14ac:dyDescent="0.25">
      <c r="A7362" t="s">
        <v>5472</v>
      </c>
      <c r="B7362" t="s">
        <v>5473</v>
      </c>
      <c r="C7362" t="s">
        <v>676</v>
      </c>
      <c r="D7362" s="10">
        <v>6.5</v>
      </c>
    </row>
    <row r="7363" spans="1:4" x14ac:dyDescent="0.25">
      <c r="A7363" t="s">
        <v>5472</v>
      </c>
      <c r="B7363" t="s">
        <v>5473</v>
      </c>
      <c r="C7363" t="s">
        <v>1165</v>
      </c>
      <c r="D7363" s="10">
        <v>6.5</v>
      </c>
    </row>
    <row r="7364" spans="1:4" x14ac:dyDescent="0.25">
      <c r="A7364" t="s">
        <v>5472</v>
      </c>
      <c r="B7364" t="s">
        <v>5473</v>
      </c>
      <c r="C7364" t="s">
        <v>6665</v>
      </c>
      <c r="D7364" s="10">
        <v>6.5</v>
      </c>
    </row>
    <row r="7365" spans="1:4" x14ac:dyDescent="0.25">
      <c r="A7365" t="s">
        <v>5502</v>
      </c>
      <c r="B7365" t="s">
        <v>5503</v>
      </c>
      <c r="C7365" t="s">
        <v>1165</v>
      </c>
      <c r="D7365" s="10">
        <v>6.5</v>
      </c>
    </row>
    <row r="7366" spans="1:4" x14ac:dyDescent="0.25">
      <c r="A7366" t="s">
        <v>5502</v>
      </c>
      <c r="B7366" t="s">
        <v>5503</v>
      </c>
      <c r="C7366" t="s">
        <v>6665</v>
      </c>
      <c r="D7366" s="10">
        <v>6.5</v>
      </c>
    </row>
    <row r="7367" spans="1:4" x14ac:dyDescent="0.25">
      <c r="A7367" t="s">
        <v>5502</v>
      </c>
      <c r="B7367" t="s">
        <v>5503</v>
      </c>
      <c r="C7367" t="s">
        <v>3509</v>
      </c>
      <c r="D7367" s="10">
        <v>6.5</v>
      </c>
    </row>
    <row r="7368" spans="1:4" x14ac:dyDescent="0.25">
      <c r="A7368" t="s">
        <v>5539</v>
      </c>
      <c r="B7368" t="s">
        <v>5540</v>
      </c>
      <c r="C7368" t="s">
        <v>449</v>
      </c>
      <c r="D7368" s="10">
        <v>6.5</v>
      </c>
    </row>
    <row r="7369" spans="1:4" x14ac:dyDescent="0.25">
      <c r="A7369" t="s">
        <v>5539</v>
      </c>
      <c r="B7369" t="s">
        <v>5540</v>
      </c>
      <c r="C7369" t="s">
        <v>4161</v>
      </c>
      <c r="D7369" s="10">
        <v>6.5</v>
      </c>
    </row>
    <row r="7370" spans="1:4" x14ac:dyDescent="0.25">
      <c r="A7370" t="s">
        <v>5539</v>
      </c>
      <c r="B7370" t="s">
        <v>5540</v>
      </c>
      <c r="C7370" t="s">
        <v>8144</v>
      </c>
      <c r="D7370" s="10">
        <v>6.5</v>
      </c>
    </row>
    <row r="7371" spans="1:4" x14ac:dyDescent="0.25">
      <c r="A7371" t="s">
        <v>5642</v>
      </c>
      <c r="B7371" t="s">
        <v>5643</v>
      </c>
      <c r="C7371" t="s">
        <v>317</v>
      </c>
      <c r="D7371" s="10">
        <v>6.5</v>
      </c>
    </row>
    <row r="7372" spans="1:4" x14ac:dyDescent="0.25">
      <c r="A7372" t="s">
        <v>5642</v>
      </c>
      <c r="B7372" t="s">
        <v>5643</v>
      </c>
      <c r="C7372" t="s">
        <v>4512</v>
      </c>
      <c r="D7372" s="10">
        <v>6.5</v>
      </c>
    </row>
    <row r="7373" spans="1:4" x14ac:dyDescent="0.25">
      <c r="A7373" t="s">
        <v>5642</v>
      </c>
      <c r="B7373" t="s">
        <v>5643</v>
      </c>
      <c r="C7373" t="s">
        <v>1165</v>
      </c>
      <c r="D7373" s="10">
        <v>6.5</v>
      </c>
    </row>
    <row r="7374" spans="1:4" x14ac:dyDescent="0.25">
      <c r="A7374" t="s">
        <v>5655</v>
      </c>
      <c r="B7374" t="s">
        <v>5656</v>
      </c>
      <c r="C7374" t="s">
        <v>1165</v>
      </c>
      <c r="D7374" s="10">
        <v>6.5</v>
      </c>
    </row>
    <row r="7375" spans="1:4" x14ac:dyDescent="0.25">
      <c r="A7375" t="s">
        <v>5655</v>
      </c>
      <c r="B7375" t="s">
        <v>5656</v>
      </c>
      <c r="C7375" t="s">
        <v>8144</v>
      </c>
      <c r="D7375" s="10">
        <v>6.5</v>
      </c>
    </row>
    <row r="7376" spans="1:4" x14ac:dyDescent="0.25">
      <c r="A7376" t="s">
        <v>5046</v>
      </c>
      <c r="B7376" t="s">
        <v>5673</v>
      </c>
      <c r="C7376" t="s">
        <v>4512</v>
      </c>
      <c r="D7376" s="10">
        <v>6.5</v>
      </c>
    </row>
    <row r="7377" spans="1:4" x14ac:dyDescent="0.25">
      <c r="A7377" t="s">
        <v>5046</v>
      </c>
      <c r="B7377" t="s">
        <v>5673</v>
      </c>
      <c r="C7377" t="s">
        <v>1165</v>
      </c>
      <c r="D7377" s="10">
        <v>6.5</v>
      </c>
    </row>
    <row r="7378" spans="1:4" x14ac:dyDescent="0.25">
      <c r="A7378" t="s">
        <v>5046</v>
      </c>
      <c r="B7378" t="s">
        <v>5673</v>
      </c>
      <c r="C7378" t="s">
        <v>6665</v>
      </c>
      <c r="D7378" s="10">
        <v>6.5</v>
      </c>
    </row>
    <row r="7379" spans="1:4" x14ac:dyDescent="0.25">
      <c r="A7379" t="s">
        <v>1578</v>
      </c>
      <c r="B7379" t="s">
        <v>5709</v>
      </c>
      <c r="C7379" t="s">
        <v>676</v>
      </c>
      <c r="D7379" s="10">
        <v>6.5</v>
      </c>
    </row>
    <row r="7380" spans="1:4" x14ac:dyDescent="0.25">
      <c r="A7380" t="s">
        <v>1578</v>
      </c>
      <c r="B7380" t="s">
        <v>5709</v>
      </c>
      <c r="C7380" t="s">
        <v>1165</v>
      </c>
      <c r="D7380" s="10">
        <v>6.5</v>
      </c>
    </row>
    <row r="7381" spans="1:4" x14ac:dyDescent="0.25">
      <c r="A7381" t="s">
        <v>1578</v>
      </c>
      <c r="B7381" t="s">
        <v>5709</v>
      </c>
      <c r="C7381" t="s">
        <v>6665</v>
      </c>
      <c r="D7381" s="10">
        <v>6.5</v>
      </c>
    </row>
    <row r="7382" spans="1:4" x14ac:dyDescent="0.25">
      <c r="A7382" t="s">
        <v>5745</v>
      </c>
      <c r="B7382" t="s">
        <v>5747</v>
      </c>
      <c r="C7382" t="s">
        <v>449</v>
      </c>
      <c r="D7382" s="10">
        <v>6.5</v>
      </c>
    </row>
    <row r="7383" spans="1:4" x14ac:dyDescent="0.25">
      <c r="A7383" t="s">
        <v>5745</v>
      </c>
      <c r="B7383" t="s">
        <v>5747</v>
      </c>
      <c r="C7383" t="s">
        <v>317</v>
      </c>
      <c r="D7383" s="10">
        <v>6.5</v>
      </c>
    </row>
    <row r="7384" spans="1:4" x14ac:dyDescent="0.25">
      <c r="A7384" t="s">
        <v>5745</v>
      </c>
      <c r="B7384" t="s">
        <v>5747</v>
      </c>
      <c r="C7384" t="s">
        <v>1165</v>
      </c>
      <c r="D7384" s="10">
        <v>6.5</v>
      </c>
    </row>
    <row r="7385" spans="1:4" x14ac:dyDescent="0.25">
      <c r="A7385" t="s">
        <v>5745</v>
      </c>
      <c r="B7385" t="s">
        <v>5747</v>
      </c>
      <c r="C7385" t="s">
        <v>5087</v>
      </c>
      <c r="D7385" s="10">
        <v>6.5</v>
      </c>
    </row>
    <row r="7386" spans="1:4" x14ac:dyDescent="0.25">
      <c r="A7386" t="s">
        <v>5798</v>
      </c>
      <c r="B7386" t="s">
        <v>5800</v>
      </c>
      <c r="C7386" t="s">
        <v>317</v>
      </c>
      <c r="D7386" s="10">
        <v>6.5</v>
      </c>
    </row>
    <row r="7387" spans="1:4" x14ac:dyDescent="0.25">
      <c r="A7387" t="s">
        <v>5798</v>
      </c>
      <c r="B7387" t="s">
        <v>5800</v>
      </c>
      <c r="C7387" t="s">
        <v>3034</v>
      </c>
      <c r="D7387" s="10">
        <v>6.5</v>
      </c>
    </row>
    <row r="7388" spans="1:4" x14ac:dyDescent="0.25">
      <c r="A7388" t="s">
        <v>5798</v>
      </c>
      <c r="B7388" t="s">
        <v>5800</v>
      </c>
      <c r="C7388" t="s">
        <v>8148</v>
      </c>
      <c r="D7388" s="10">
        <v>6.5</v>
      </c>
    </row>
    <row r="7389" spans="1:4" x14ac:dyDescent="0.25">
      <c r="A7389" t="s">
        <v>5871</v>
      </c>
      <c r="B7389" t="s">
        <v>5872</v>
      </c>
      <c r="C7389" t="s">
        <v>676</v>
      </c>
      <c r="D7389" s="10">
        <v>6.5</v>
      </c>
    </row>
    <row r="7390" spans="1:4" x14ac:dyDescent="0.25">
      <c r="A7390" t="s">
        <v>5871</v>
      </c>
      <c r="B7390" t="s">
        <v>5872</v>
      </c>
      <c r="C7390" t="s">
        <v>8145</v>
      </c>
      <c r="D7390" s="10">
        <v>6.5</v>
      </c>
    </row>
    <row r="7391" spans="1:4" x14ac:dyDescent="0.25">
      <c r="A7391" t="s">
        <v>5871</v>
      </c>
      <c r="B7391" t="s">
        <v>5872</v>
      </c>
      <c r="C7391" t="s">
        <v>3509</v>
      </c>
      <c r="D7391" s="10">
        <v>6.5</v>
      </c>
    </row>
    <row r="7392" spans="1:4" x14ac:dyDescent="0.25">
      <c r="A7392" t="s">
        <v>5970</v>
      </c>
      <c r="B7392" t="s">
        <v>5971</v>
      </c>
      <c r="C7392" t="s">
        <v>2173</v>
      </c>
      <c r="D7392" s="10">
        <v>6.5</v>
      </c>
    </row>
    <row r="7393" spans="1:4" x14ac:dyDescent="0.25">
      <c r="A7393" t="s">
        <v>5970</v>
      </c>
      <c r="B7393" t="s">
        <v>5971</v>
      </c>
      <c r="C7393" t="s">
        <v>8143</v>
      </c>
      <c r="D7393" s="10">
        <v>6.5</v>
      </c>
    </row>
    <row r="7394" spans="1:4" x14ac:dyDescent="0.25">
      <c r="A7394" t="s">
        <v>6145</v>
      </c>
      <c r="B7394" t="s">
        <v>6146</v>
      </c>
      <c r="C7394" t="s">
        <v>2173</v>
      </c>
      <c r="D7394" s="10">
        <v>6.5</v>
      </c>
    </row>
    <row r="7395" spans="1:4" x14ac:dyDescent="0.25">
      <c r="A7395" t="s">
        <v>6145</v>
      </c>
      <c r="B7395" t="s">
        <v>6146</v>
      </c>
      <c r="C7395" t="s">
        <v>3509</v>
      </c>
      <c r="D7395" s="10">
        <v>6.5</v>
      </c>
    </row>
    <row r="7396" spans="1:4" x14ac:dyDescent="0.25">
      <c r="A7396" t="s">
        <v>6203</v>
      </c>
      <c r="B7396" t="s">
        <v>6204</v>
      </c>
      <c r="C7396" t="s">
        <v>676</v>
      </c>
      <c r="D7396" s="10">
        <v>6.5</v>
      </c>
    </row>
    <row r="7397" spans="1:4" x14ac:dyDescent="0.25">
      <c r="A7397" t="s">
        <v>6203</v>
      </c>
      <c r="B7397" t="s">
        <v>6204</v>
      </c>
      <c r="C7397" t="s">
        <v>1165</v>
      </c>
      <c r="D7397" s="10">
        <v>6.5</v>
      </c>
    </row>
    <row r="7398" spans="1:4" x14ac:dyDescent="0.25">
      <c r="A7398" t="s">
        <v>6208</v>
      </c>
      <c r="B7398" t="s">
        <v>6209</v>
      </c>
      <c r="C7398" t="s">
        <v>676</v>
      </c>
      <c r="D7398" s="10">
        <v>6.5</v>
      </c>
    </row>
    <row r="7399" spans="1:4" x14ac:dyDescent="0.25">
      <c r="A7399" t="s">
        <v>6208</v>
      </c>
      <c r="B7399" t="s">
        <v>6209</v>
      </c>
      <c r="C7399" t="s">
        <v>1165</v>
      </c>
      <c r="D7399" s="10">
        <v>6.5</v>
      </c>
    </row>
    <row r="7400" spans="1:4" x14ac:dyDescent="0.25">
      <c r="A7400" t="s">
        <v>6208</v>
      </c>
      <c r="B7400" t="s">
        <v>6209</v>
      </c>
      <c r="C7400" t="s">
        <v>8144</v>
      </c>
      <c r="D7400" s="10">
        <v>6.5</v>
      </c>
    </row>
    <row r="7401" spans="1:4" x14ac:dyDescent="0.25">
      <c r="A7401" t="s">
        <v>741</v>
      </c>
      <c r="B7401" t="s">
        <v>6239</v>
      </c>
      <c r="C7401" t="s">
        <v>428</v>
      </c>
      <c r="D7401" s="10">
        <v>6.5</v>
      </c>
    </row>
    <row r="7402" spans="1:4" x14ac:dyDescent="0.25">
      <c r="A7402" t="s">
        <v>741</v>
      </c>
      <c r="B7402" t="s">
        <v>6239</v>
      </c>
      <c r="C7402" t="s">
        <v>3509</v>
      </c>
      <c r="D7402" s="10">
        <v>6.5</v>
      </c>
    </row>
    <row r="7403" spans="1:4" x14ac:dyDescent="0.25">
      <c r="A7403" t="s">
        <v>1513</v>
      </c>
      <c r="B7403" t="s">
        <v>6297</v>
      </c>
      <c r="C7403" t="s">
        <v>676</v>
      </c>
      <c r="D7403" s="10">
        <v>6.5</v>
      </c>
    </row>
    <row r="7404" spans="1:4" x14ac:dyDescent="0.25">
      <c r="A7404" t="s">
        <v>1513</v>
      </c>
      <c r="B7404" t="s">
        <v>6297</v>
      </c>
      <c r="C7404" t="s">
        <v>8145</v>
      </c>
      <c r="D7404" s="10">
        <v>6.5</v>
      </c>
    </row>
    <row r="7405" spans="1:4" x14ac:dyDescent="0.25">
      <c r="A7405" t="s">
        <v>1513</v>
      </c>
      <c r="B7405" t="s">
        <v>6297</v>
      </c>
      <c r="C7405" t="s">
        <v>6665</v>
      </c>
      <c r="D7405" s="10">
        <v>6.5</v>
      </c>
    </row>
    <row r="7406" spans="1:4" x14ac:dyDescent="0.25">
      <c r="A7406" t="s">
        <v>1513</v>
      </c>
      <c r="B7406" t="s">
        <v>6297</v>
      </c>
      <c r="C7406" t="s">
        <v>3509</v>
      </c>
      <c r="D7406" s="10">
        <v>6.5</v>
      </c>
    </row>
    <row r="7407" spans="1:4" x14ac:dyDescent="0.25">
      <c r="A7407" t="s">
        <v>6333</v>
      </c>
      <c r="B7407" t="s">
        <v>6334</v>
      </c>
      <c r="C7407" t="s">
        <v>1165</v>
      </c>
      <c r="D7407" s="10">
        <v>6.5</v>
      </c>
    </row>
    <row r="7408" spans="1:4" x14ac:dyDescent="0.25">
      <c r="A7408" t="s">
        <v>6333</v>
      </c>
      <c r="B7408" t="s">
        <v>6334</v>
      </c>
      <c r="C7408" t="s">
        <v>2173</v>
      </c>
      <c r="D7408" s="10">
        <v>6.5</v>
      </c>
    </row>
    <row r="7409" spans="1:4" x14ac:dyDescent="0.25">
      <c r="A7409" t="s">
        <v>6333</v>
      </c>
      <c r="B7409" t="s">
        <v>6334</v>
      </c>
      <c r="C7409" t="s">
        <v>4161</v>
      </c>
      <c r="D7409" s="10">
        <v>6.5</v>
      </c>
    </row>
    <row r="7410" spans="1:4" x14ac:dyDescent="0.25">
      <c r="A7410" t="s">
        <v>6424</v>
      </c>
      <c r="B7410" t="s">
        <v>6425</v>
      </c>
      <c r="C7410" t="s">
        <v>676</v>
      </c>
      <c r="D7410" s="10">
        <v>6.5</v>
      </c>
    </row>
    <row r="7411" spans="1:4" x14ac:dyDescent="0.25">
      <c r="A7411" t="s">
        <v>6424</v>
      </c>
      <c r="B7411" t="s">
        <v>6425</v>
      </c>
      <c r="C7411" t="s">
        <v>6665</v>
      </c>
      <c r="D7411" s="10">
        <v>6.5</v>
      </c>
    </row>
    <row r="7412" spans="1:4" x14ac:dyDescent="0.25">
      <c r="A7412" t="s">
        <v>6456</v>
      </c>
      <c r="B7412" t="s">
        <v>6457</v>
      </c>
      <c r="C7412" t="s">
        <v>676</v>
      </c>
      <c r="D7412" s="10">
        <v>6.5</v>
      </c>
    </row>
    <row r="7413" spans="1:4" x14ac:dyDescent="0.25">
      <c r="A7413" t="s">
        <v>6456</v>
      </c>
      <c r="B7413" t="s">
        <v>6457</v>
      </c>
      <c r="C7413" t="s">
        <v>1165</v>
      </c>
      <c r="D7413" s="10">
        <v>6.5</v>
      </c>
    </row>
    <row r="7414" spans="1:4" x14ac:dyDescent="0.25">
      <c r="A7414" t="s">
        <v>6024</v>
      </c>
      <c r="B7414" t="s">
        <v>6543</v>
      </c>
      <c r="C7414" t="s">
        <v>449</v>
      </c>
      <c r="D7414" s="10">
        <v>6.5</v>
      </c>
    </row>
    <row r="7415" spans="1:4" x14ac:dyDescent="0.25">
      <c r="A7415" t="s">
        <v>6024</v>
      </c>
      <c r="B7415" t="s">
        <v>6543</v>
      </c>
      <c r="C7415" t="s">
        <v>428</v>
      </c>
      <c r="D7415" s="10">
        <v>6.5</v>
      </c>
    </row>
    <row r="7416" spans="1:4" x14ac:dyDescent="0.25">
      <c r="A7416" t="s">
        <v>6024</v>
      </c>
      <c r="B7416" t="s">
        <v>6543</v>
      </c>
      <c r="C7416" t="s">
        <v>2173</v>
      </c>
      <c r="D7416" s="10">
        <v>6.5</v>
      </c>
    </row>
    <row r="7417" spans="1:4" x14ac:dyDescent="0.25">
      <c r="A7417" t="s">
        <v>6024</v>
      </c>
      <c r="B7417" t="s">
        <v>6543</v>
      </c>
      <c r="C7417" t="s">
        <v>4161</v>
      </c>
      <c r="D7417" s="10">
        <v>6.5</v>
      </c>
    </row>
    <row r="7418" spans="1:4" x14ac:dyDescent="0.25">
      <c r="A7418" t="s">
        <v>6024</v>
      </c>
      <c r="B7418" t="s">
        <v>6543</v>
      </c>
      <c r="C7418" t="s">
        <v>3509</v>
      </c>
      <c r="D7418" s="10">
        <v>6.5</v>
      </c>
    </row>
    <row r="7419" spans="1:4" x14ac:dyDescent="0.25">
      <c r="A7419" t="s">
        <v>83</v>
      </c>
      <c r="B7419" t="s">
        <v>84</v>
      </c>
      <c r="C7419" t="s">
        <v>317</v>
      </c>
      <c r="D7419" s="10">
        <v>6.5</v>
      </c>
    </row>
    <row r="7420" spans="1:4" x14ac:dyDescent="0.25">
      <c r="A7420" t="s">
        <v>83</v>
      </c>
      <c r="B7420" t="s">
        <v>84</v>
      </c>
      <c r="C7420" t="s">
        <v>6133</v>
      </c>
      <c r="D7420" s="10">
        <v>6.5</v>
      </c>
    </row>
    <row r="7421" spans="1:4" x14ac:dyDescent="0.25">
      <c r="A7421" t="s">
        <v>83</v>
      </c>
      <c r="B7421" t="s">
        <v>84</v>
      </c>
      <c r="C7421" t="s">
        <v>428</v>
      </c>
      <c r="D7421" s="10">
        <v>6.5</v>
      </c>
    </row>
    <row r="7422" spans="1:4" x14ac:dyDescent="0.25">
      <c r="A7422" t="s">
        <v>6641</v>
      </c>
      <c r="B7422" t="s">
        <v>6642</v>
      </c>
      <c r="C7422" t="s">
        <v>676</v>
      </c>
      <c r="D7422" s="10">
        <v>6.5</v>
      </c>
    </row>
    <row r="7423" spans="1:4" x14ac:dyDescent="0.25">
      <c r="A7423" t="s">
        <v>6641</v>
      </c>
      <c r="B7423" t="s">
        <v>6642</v>
      </c>
      <c r="C7423" t="s">
        <v>6665</v>
      </c>
      <c r="D7423" s="10">
        <v>6.5</v>
      </c>
    </row>
    <row r="7424" spans="1:4" x14ac:dyDescent="0.25">
      <c r="A7424" t="s">
        <v>6372</v>
      </c>
      <c r="B7424" t="s">
        <v>6759</v>
      </c>
      <c r="C7424" t="s">
        <v>676</v>
      </c>
      <c r="D7424" s="10">
        <v>6.5</v>
      </c>
    </row>
    <row r="7425" spans="1:4" x14ac:dyDescent="0.25">
      <c r="A7425" t="s">
        <v>6372</v>
      </c>
      <c r="B7425" t="s">
        <v>6759</v>
      </c>
      <c r="C7425" t="s">
        <v>5888</v>
      </c>
      <c r="D7425" s="10">
        <v>6.5</v>
      </c>
    </row>
    <row r="7426" spans="1:4" x14ac:dyDescent="0.25">
      <c r="A7426" t="s">
        <v>5822</v>
      </c>
      <c r="B7426" t="s">
        <v>6861</v>
      </c>
      <c r="C7426" t="s">
        <v>676</v>
      </c>
      <c r="D7426" s="10">
        <v>6.5</v>
      </c>
    </row>
    <row r="7427" spans="1:4" x14ac:dyDescent="0.25">
      <c r="A7427" t="s">
        <v>5822</v>
      </c>
      <c r="B7427" t="s">
        <v>6861</v>
      </c>
      <c r="C7427" t="s">
        <v>1165</v>
      </c>
      <c r="D7427" s="10">
        <v>6.5</v>
      </c>
    </row>
    <row r="7428" spans="1:4" x14ac:dyDescent="0.25">
      <c r="A7428" t="s">
        <v>5822</v>
      </c>
      <c r="B7428" t="s">
        <v>6861</v>
      </c>
      <c r="C7428" t="s">
        <v>6665</v>
      </c>
      <c r="D7428" s="10">
        <v>6.5</v>
      </c>
    </row>
    <row r="7429" spans="1:4" x14ac:dyDescent="0.25">
      <c r="A7429" t="s">
        <v>6874</v>
      </c>
      <c r="B7429" t="s">
        <v>6875</v>
      </c>
      <c r="C7429" t="s">
        <v>1165</v>
      </c>
      <c r="D7429" s="10">
        <v>6.5</v>
      </c>
    </row>
    <row r="7430" spans="1:4" x14ac:dyDescent="0.25">
      <c r="A7430" t="s">
        <v>6874</v>
      </c>
      <c r="B7430" t="s">
        <v>6875</v>
      </c>
      <c r="C7430" t="s">
        <v>5087</v>
      </c>
      <c r="D7430" s="10">
        <v>6.5</v>
      </c>
    </row>
    <row r="7431" spans="1:4" x14ac:dyDescent="0.25">
      <c r="A7431" t="s">
        <v>678</v>
      </c>
      <c r="B7431" t="s">
        <v>6883</v>
      </c>
      <c r="C7431" t="s">
        <v>676</v>
      </c>
      <c r="D7431" s="10">
        <v>6.5</v>
      </c>
    </row>
    <row r="7432" spans="1:4" x14ac:dyDescent="0.25">
      <c r="A7432" t="s">
        <v>678</v>
      </c>
      <c r="B7432" t="s">
        <v>6883</v>
      </c>
      <c r="C7432" t="s">
        <v>1165</v>
      </c>
      <c r="D7432" s="10">
        <v>6.5</v>
      </c>
    </row>
    <row r="7433" spans="1:4" x14ac:dyDescent="0.25">
      <c r="A7433" t="s">
        <v>678</v>
      </c>
      <c r="B7433" t="s">
        <v>6883</v>
      </c>
      <c r="C7433" t="s">
        <v>3509</v>
      </c>
      <c r="D7433" s="10">
        <v>6.5</v>
      </c>
    </row>
    <row r="7434" spans="1:4" x14ac:dyDescent="0.25">
      <c r="A7434" t="s">
        <v>6284</v>
      </c>
      <c r="B7434" t="s">
        <v>7091</v>
      </c>
      <c r="C7434" t="s">
        <v>8145</v>
      </c>
      <c r="D7434" s="10">
        <v>6.5</v>
      </c>
    </row>
    <row r="7435" spans="1:4" x14ac:dyDescent="0.25">
      <c r="A7435" t="s">
        <v>6284</v>
      </c>
      <c r="B7435" t="s">
        <v>7091</v>
      </c>
      <c r="C7435" t="s">
        <v>1165</v>
      </c>
      <c r="D7435" s="10">
        <v>6.5</v>
      </c>
    </row>
    <row r="7436" spans="1:4" x14ac:dyDescent="0.25">
      <c r="A7436" t="s">
        <v>6284</v>
      </c>
      <c r="B7436" t="s">
        <v>7091</v>
      </c>
      <c r="C7436" t="s">
        <v>3509</v>
      </c>
      <c r="D7436" s="10">
        <v>6.5</v>
      </c>
    </row>
    <row r="7437" spans="1:4" x14ac:dyDescent="0.25">
      <c r="A7437" t="s">
        <v>4464</v>
      </c>
      <c r="B7437" t="s">
        <v>7097</v>
      </c>
      <c r="C7437" t="s">
        <v>2173</v>
      </c>
      <c r="D7437" s="10">
        <v>6.5</v>
      </c>
    </row>
    <row r="7438" spans="1:4" x14ac:dyDescent="0.25">
      <c r="A7438" t="s">
        <v>4464</v>
      </c>
      <c r="B7438" t="s">
        <v>7097</v>
      </c>
      <c r="C7438" t="s">
        <v>8143</v>
      </c>
      <c r="D7438" s="10">
        <v>6.5</v>
      </c>
    </row>
    <row r="7439" spans="1:4" x14ac:dyDescent="0.25">
      <c r="A7439" t="s">
        <v>7106</v>
      </c>
      <c r="B7439" t="s">
        <v>7107</v>
      </c>
      <c r="C7439" t="s">
        <v>1165</v>
      </c>
      <c r="D7439" s="10">
        <v>6.5</v>
      </c>
    </row>
    <row r="7440" spans="1:4" x14ac:dyDescent="0.25">
      <c r="A7440" t="s">
        <v>7158</v>
      </c>
      <c r="B7440" t="s">
        <v>7159</v>
      </c>
      <c r="C7440" t="s">
        <v>317</v>
      </c>
      <c r="D7440" s="10">
        <v>6.5</v>
      </c>
    </row>
    <row r="7441" spans="1:4" x14ac:dyDescent="0.25">
      <c r="A7441" t="s">
        <v>7158</v>
      </c>
      <c r="B7441" t="s">
        <v>7159</v>
      </c>
      <c r="C7441" t="s">
        <v>676</v>
      </c>
      <c r="D7441" s="10">
        <v>6.5</v>
      </c>
    </row>
    <row r="7442" spans="1:4" x14ac:dyDescent="0.25">
      <c r="A7442" t="s">
        <v>7158</v>
      </c>
      <c r="B7442" t="s">
        <v>7159</v>
      </c>
      <c r="C7442" t="s">
        <v>6133</v>
      </c>
      <c r="D7442" s="10">
        <v>6.5</v>
      </c>
    </row>
    <row r="7443" spans="1:4" x14ac:dyDescent="0.25">
      <c r="A7443" t="s">
        <v>7169</v>
      </c>
      <c r="B7443" t="s">
        <v>7170</v>
      </c>
      <c r="C7443" t="s">
        <v>1165</v>
      </c>
      <c r="D7443" s="10">
        <v>6.5</v>
      </c>
    </row>
    <row r="7444" spans="1:4" x14ac:dyDescent="0.25">
      <c r="A7444" t="s">
        <v>6187</v>
      </c>
      <c r="B7444" t="s">
        <v>7215</v>
      </c>
      <c r="C7444" t="s">
        <v>1165</v>
      </c>
      <c r="D7444" s="10">
        <v>6.5</v>
      </c>
    </row>
    <row r="7445" spans="1:4" x14ac:dyDescent="0.25">
      <c r="A7445" t="s">
        <v>6187</v>
      </c>
      <c r="B7445" t="s">
        <v>7215</v>
      </c>
      <c r="C7445" t="s">
        <v>6133</v>
      </c>
      <c r="D7445" s="10">
        <v>6.5</v>
      </c>
    </row>
    <row r="7446" spans="1:4" x14ac:dyDescent="0.25">
      <c r="A7446" t="s">
        <v>6187</v>
      </c>
      <c r="B7446" t="s">
        <v>7215</v>
      </c>
      <c r="C7446" t="s">
        <v>428</v>
      </c>
      <c r="D7446" s="10">
        <v>6.5</v>
      </c>
    </row>
    <row r="7447" spans="1:4" x14ac:dyDescent="0.25">
      <c r="A7447" t="s">
        <v>7420</v>
      </c>
      <c r="B7447" t="s">
        <v>7421</v>
      </c>
      <c r="C7447" t="s">
        <v>1165</v>
      </c>
      <c r="D7447" s="10">
        <v>6.5</v>
      </c>
    </row>
    <row r="7448" spans="1:4" x14ac:dyDescent="0.25">
      <c r="A7448" t="s">
        <v>4312</v>
      </c>
      <c r="B7448" t="s">
        <v>4313</v>
      </c>
      <c r="C7448" t="s">
        <v>449</v>
      </c>
      <c r="D7448" s="10">
        <v>6.5</v>
      </c>
    </row>
    <row r="7449" spans="1:4" x14ac:dyDescent="0.25">
      <c r="A7449" t="s">
        <v>4312</v>
      </c>
      <c r="B7449" t="s">
        <v>4313</v>
      </c>
      <c r="C7449" t="s">
        <v>1165</v>
      </c>
      <c r="D7449" s="10">
        <v>6.5</v>
      </c>
    </row>
    <row r="7450" spans="1:4" x14ac:dyDescent="0.25">
      <c r="A7450" t="s">
        <v>4312</v>
      </c>
      <c r="B7450" t="s">
        <v>4313</v>
      </c>
      <c r="C7450" t="s">
        <v>3509</v>
      </c>
      <c r="D7450" s="10">
        <v>6.5</v>
      </c>
    </row>
    <row r="7451" spans="1:4" x14ac:dyDescent="0.25">
      <c r="A7451" t="s">
        <v>1486</v>
      </c>
      <c r="B7451" t="s">
        <v>7509</v>
      </c>
      <c r="C7451" t="s">
        <v>1165</v>
      </c>
      <c r="D7451" s="10">
        <v>6.5</v>
      </c>
    </row>
    <row r="7452" spans="1:4" x14ac:dyDescent="0.25">
      <c r="A7452" t="s">
        <v>1486</v>
      </c>
      <c r="B7452" t="s">
        <v>7509</v>
      </c>
      <c r="C7452" t="s">
        <v>3509</v>
      </c>
      <c r="D7452" s="10">
        <v>6.5</v>
      </c>
    </row>
    <row r="7453" spans="1:4" x14ac:dyDescent="0.25">
      <c r="A7453" t="s">
        <v>7554</v>
      </c>
      <c r="B7453" t="s">
        <v>7555</v>
      </c>
      <c r="C7453" t="s">
        <v>1165</v>
      </c>
      <c r="D7453" s="10">
        <v>6.5</v>
      </c>
    </row>
    <row r="7454" spans="1:4" x14ac:dyDescent="0.25">
      <c r="A7454" t="s">
        <v>7556</v>
      </c>
      <c r="B7454" t="s">
        <v>7557</v>
      </c>
      <c r="C7454" t="s">
        <v>676</v>
      </c>
      <c r="D7454" s="10">
        <v>6.5</v>
      </c>
    </row>
    <row r="7455" spans="1:4" x14ac:dyDescent="0.25">
      <c r="A7455" t="s">
        <v>1787</v>
      </c>
      <c r="B7455" t="s">
        <v>7579</v>
      </c>
      <c r="C7455" t="s">
        <v>676</v>
      </c>
      <c r="D7455" s="10">
        <v>6.5</v>
      </c>
    </row>
    <row r="7456" spans="1:4" x14ac:dyDescent="0.25">
      <c r="A7456" t="s">
        <v>6824</v>
      </c>
      <c r="B7456" t="s">
        <v>7605</v>
      </c>
      <c r="C7456" t="s">
        <v>1165</v>
      </c>
      <c r="D7456" s="10">
        <v>6.5</v>
      </c>
    </row>
    <row r="7457" spans="1:4" x14ac:dyDescent="0.25">
      <c r="A7457" t="s">
        <v>6824</v>
      </c>
      <c r="B7457" t="s">
        <v>7605</v>
      </c>
      <c r="C7457" t="s">
        <v>6665</v>
      </c>
      <c r="D7457" s="10">
        <v>6.5</v>
      </c>
    </row>
    <row r="7458" spans="1:4" x14ac:dyDescent="0.25">
      <c r="A7458" t="s">
        <v>7635</v>
      </c>
      <c r="B7458" t="s">
        <v>7636</v>
      </c>
      <c r="C7458" t="s">
        <v>1165</v>
      </c>
      <c r="D7458" s="10">
        <v>6.5</v>
      </c>
    </row>
    <row r="7459" spans="1:4" x14ac:dyDescent="0.25">
      <c r="A7459" t="s">
        <v>7635</v>
      </c>
      <c r="B7459" t="s">
        <v>7636</v>
      </c>
      <c r="C7459" t="s">
        <v>4056</v>
      </c>
      <c r="D7459" s="10">
        <v>6.5</v>
      </c>
    </row>
    <row r="7460" spans="1:4" x14ac:dyDescent="0.25">
      <c r="A7460" t="s">
        <v>6100</v>
      </c>
      <c r="B7460" t="s">
        <v>7641</v>
      </c>
      <c r="C7460" t="s">
        <v>8145</v>
      </c>
      <c r="D7460" s="10">
        <v>6.5</v>
      </c>
    </row>
    <row r="7461" spans="1:4" x14ac:dyDescent="0.25">
      <c r="A7461" t="s">
        <v>6100</v>
      </c>
      <c r="B7461" t="s">
        <v>7641</v>
      </c>
      <c r="C7461" t="s">
        <v>1165</v>
      </c>
      <c r="D7461" s="10">
        <v>6.5</v>
      </c>
    </row>
    <row r="7462" spans="1:4" x14ac:dyDescent="0.25">
      <c r="A7462" t="s">
        <v>6100</v>
      </c>
      <c r="B7462" t="s">
        <v>7641</v>
      </c>
      <c r="C7462" t="s">
        <v>6665</v>
      </c>
      <c r="D7462" s="10">
        <v>6.5</v>
      </c>
    </row>
    <row r="7463" spans="1:4" x14ac:dyDescent="0.25">
      <c r="A7463" t="s">
        <v>7666</v>
      </c>
      <c r="B7463" t="s">
        <v>7667</v>
      </c>
      <c r="C7463" t="s">
        <v>676</v>
      </c>
      <c r="D7463" s="10">
        <v>6.5</v>
      </c>
    </row>
    <row r="7464" spans="1:4" x14ac:dyDescent="0.25">
      <c r="A7464" t="s">
        <v>7830</v>
      </c>
      <c r="B7464" t="s">
        <v>7831</v>
      </c>
      <c r="C7464" t="s">
        <v>676</v>
      </c>
      <c r="D7464" s="10">
        <v>6.5</v>
      </c>
    </row>
    <row r="7465" spans="1:4" x14ac:dyDescent="0.25">
      <c r="A7465" t="s">
        <v>7830</v>
      </c>
      <c r="B7465" t="s">
        <v>7831</v>
      </c>
      <c r="C7465" t="s">
        <v>1165</v>
      </c>
      <c r="D7465" s="10">
        <v>6.5</v>
      </c>
    </row>
    <row r="7466" spans="1:4" x14ac:dyDescent="0.25">
      <c r="A7466" t="s">
        <v>7830</v>
      </c>
      <c r="B7466" t="s">
        <v>7831</v>
      </c>
      <c r="C7466" t="s">
        <v>6665</v>
      </c>
      <c r="D7466" s="10">
        <v>6.5</v>
      </c>
    </row>
    <row r="7467" spans="1:4" x14ac:dyDescent="0.25">
      <c r="A7467" t="s">
        <v>7880</v>
      </c>
      <c r="B7467" t="s">
        <v>7881</v>
      </c>
      <c r="C7467" t="s">
        <v>676</v>
      </c>
      <c r="D7467" s="10">
        <v>6.5</v>
      </c>
    </row>
    <row r="7468" spans="1:4" x14ac:dyDescent="0.25">
      <c r="A7468" t="s">
        <v>7900</v>
      </c>
      <c r="B7468" t="s">
        <v>7902</v>
      </c>
      <c r="C7468" t="s">
        <v>676</v>
      </c>
      <c r="D7468" s="10">
        <v>6.5</v>
      </c>
    </row>
    <row r="7469" spans="1:4" x14ac:dyDescent="0.25">
      <c r="A7469" t="s">
        <v>7900</v>
      </c>
      <c r="B7469" t="s">
        <v>7902</v>
      </c>
      <c r="C7469" t="s">
        <v>1165</v>
      </c>
      <c r="D7469" s="10">
        <v>6.5</v>
      </c>
    </row>
    <row r="7470" spans="1:4" x14ac:dyDescent="0.25">
      <c r="A7470" t="s">
        <v>7900</v>
      </c>
      <c r="B7470" t="s">
        <v>7902</v>
      </c>
      <c r="C7470" t="s">
        <v>7682</v>
      </c>
      <c r="D7470" s="10">
        <v>6.5</v>
      </c>
    </row>
    <row r="7471" spans="1:4" x14ac:dyDescent="0.25">
      <c r="A7471" t="s">
        <v>7900</v>
      </c>
      <c r="B7471" t="s">
        <v>7902</v>
      </c>
      <c r="C7471" t="s">
        <v>5888</v>
      </c>
      <c r="D7471" s="10">
        <v>6.5</v>
      </c>
    </row>
    <row r="7472" spans="1:4" x14ac:dyDescent="0.25">
      <c r="A7472" t="s">
        <v>7900</v>
      </c>
      <c r="B7472" t="s">
        <v>7902</v>
      </c>
      <c r="C7472" t="s">
        <v>6665</v>
      </c>
      <c r="D7472" s="10">
        <v>6.5</v>
      </c>
    </row>
    <row r="7473" spans="1:4" x14ac:dyDescent="0.25">
      <c r="A7473" t="s">
        <v>3630</v>
      </c>
      <c r="B7473" t="s">
        <v>7907</v>
      </c>
      <c r="C7473" t="s">
        <v>1165</v>
      </c>
      <c r="D7473" s="10">
        <v>6.5</v>
      </c>
    </row>
    <row r="7474" spans="1:4" x14ac:dyDescent="0.25">
      <c r="A7474" t="s">
        <v>7925</v>
      </c>
      <c r="B7474" t="s">
        <v>7926</v>
      </c>
      <c r="C7474" t="s">
        <v>676</v>
      </c>
      <c r="D7474" s="10">
        <v>6.5</v>
      </c>
    </row>
    <row r="7475" spans="1:4" x14ac:dyDescent="0.25">
      <c r="A7475" t="s">
        <v>7925</v>
      </c>
      <c r="B7475" t="s">
        <v>7926</v>
      </c>
      <c r="C7475" t="s">
        <v>1165</v>
      </c>
      <c r="D7475" s="10">
        <v>6.5</v>
      </c>
    </row>
    <row r="7476" spans="1:4" x14ac:dyDescent="0.25">
      <c r="A7476" t="s">
        <v>7925</v>
      </c>
      <c r="B7476" t="s">
        <v>7926</v>
      </c>
      <c r="C7476" t="s">
        <v>6665</v>
      </c>
      <c r="D7476" s="10">
        <v>6.5</v>
      </c>
    </row>
    <row r="7477" spans="1:4" x14ac:dyDescent="0.25">
      <c r="A7477" t="s">
        <v>1727</v>
      </c>
      <c r="B7477" t="s">
        <v>7945</v>
      </c>
      <c r="C7477" t="s">
        <v>676</v>
      </c>
      <c r="D7477" s="10">
        <v>6.5</v>
      </c>
    </row>
    <row r="7478" spans="1:4" x14ac:dyDescent="0.25">
      <c r="A7478" t="s">
        <v>1727</v>
      </c>
      <c r="B7478" t="s">
        <v>7945</v>
      </c>
      <c r="C7478" t="s">
        <v>6665</v>
      </c>
      <c r="D7478" s="10">
        <v>6.5</v>
      </c>
    </row>
    <row r="7479" spans="1:4" x14ac:dyDescent="0.25">
      <c r="A7479" t="s">
        <v>7948</v>
      </c>
      <c r="B7479" t="s">
        <v>7949</v>
      </c>
      <c r="C7479" t="s">
        <v>1165</v>
      </c>
      <c r="D7479" s="10">
        <v>6.5</v>
      </c>
    </row>
    <row r="7480" spans="1:4" x14ac:dyDescent="0.25">
      <c r="A7480" t="s">
        <v>7530</v>
      </c>
      <c r="B7480" t="s">
        <v>8087</v>
      </c>
      <c r="C7480" t="s">
        <v>676</v>
      </c>
      <c r="D7480" s="10">
        <v>6.5</v>
      </c>
    </row>
    <row r="7481" spans="1:4" x14ac:dyDescent="0.25">
      <c r="A7481" t="s">
        <v>7530</v>
      </c>
      <c r="B7481" t="s">
        <v>8087</v>
      </c>
      <c r="C7481" t="s">
        <v>8145</v>
      </c>
      <c r="D7481" s="10">
        <v>6.5</v>
      </c>
    </row>
    <row r="7482" spans="1:4" x14ac:dyDescent="0.25">
      <c r="A7482" t="s">
        <v>7530</v>
      </c>
      <c r="B7482" t="s">
        <v>8087</v>
      </c>
      <c r="C7482" t="s">
        <v>1165</v>
      </c>
      <c r="D7482" s="10">
        <v>6.5</v>
      </c>
    </row>
    <row r="7483" spans="1:4" x14ac:dyDescent="0.25">
      <c r="A7483" t="s">
        <v>24</v>
      </c>
      <c r="B7483" t="s">
        <v>94</v>
      </c>
      <c r="C7483" t="s">
        <v>317</v>
      </c>
      <c r="D7483" s="10">
        <v>6.4</v>
      </c>
    </row>
    <row r="7484" spans="1:4" x14ac:dyDescent="0.25">
      <c r="A7484" t="s">
        <v>24</v>
      </c>
      <c r="B7484" t="s">
        <v>94</v>
      </c>
      <c r="C7484" t="s">
        <v>6133</v>
      </c>
      <c r="D7484" s="10">
        <v>6.4</v>
      </c>
    </row>
    <row r="7485" spans="1:4" x14ac:dyDescent="0.25">
      <c r="A7485" t="s">
        <v>24</v>
      </c>
      <c r="B7485" t="s">
        <v>94</v>
      </c>
      <c r="C7485" t="s">
        <v>428</v>
      </c>
      <c r="D7485" s="10">
        <v>6.4</v>
      </c>
    </row>
    <row r="7486" spans="1:4" x14ac:dyDescent="0.25">
      <c r="A7486" t="s">
        <v>195</v>
      </c>
      <c r="B7486" t="s">
        <v>196</v>
      </c>
      <c r="C7486" t="s">
        <v>317</v>
      </c>
      <c r="D7486" s="10">
        <v>6.4</v>
      </c>
    </row>
    <row r="7487" spans="1:4" x14ac:dyDescent="0.25">
      <c r="A7487" t="s">
        <v>195</v>
      </c>
      <c r="B7487" t="s">
        <v>196</v>
      </c>
      <c r="C7487" t="s">
        <v>3894</v>
      </c>
      <c r="D7487" s="10">
        <v>6.4</v>
      </c>
    </row>
    <row r="7488" spans="1:4" x14ac:dyDescent="0.25">
      <c r="A7488" t="s">
        <v>195</v>
      </c>
      <c r="B7488" t="s">
        <v>196</v>
      </c>
      <c r="C7488" t="s">
        <v>676</v>
      </c>
      <c r="D7488" s="10">
        <v>6.4</v>
      </c>
    </row>
    <row r="7489" spans="1:4" x14ac:dyDescent="0.25">
      <c r="A7489" t="s">
        <v>195</v>
      </c>
      <c r="B7489" t="s">
        <v>196</v>
      </c>
      <c r="C7489" t="s">
        <v>6133</v>
      </c>
      <c r="D7489" s="10">
        <v>6.4</v>
      </c>
    </row>
    <row r="7490" spans="1:4" x14ac:dyDescent="0.25">
      <c r="A7490" t="s">
        <v>195</v>
      </c>
      <c r="B7490" t="s">
        <v>196</v>
      </c>
      <c r="C7490" t="s">
        <v>428</v>
      </c>
      <c r="D7490" s="10">
        <v>6.4</v>
      </c>
    </row>
    <row r="7491" spans="1:4" x14ac:dyDescent="0.25">
      <c r="A7491" t="s">
        <v>211</v>
      </c>
      <c r="B7491" t="s">
        <v>213</v>
      </c>
      <c r="C7491" t="s">
        <v>449</v>
      </c>
      <c r="D7491" s="10">
        <v>6.4</v>
      </c>
    </row>
    <row r="7492" spans="1:4" x14ac:dyDescent="0.25">
      <c r="A7492" t="s">
        <v>211</v>
      </c>
      <c r="B7492" t="s">
        <v>213</v>
      </c>
      <c r="C7492" t="s">
        <v>4161</v>
      </c>
      <c r="D7492" s="10">
        <v>6.4</v>
      </c>
    </row>
    <row r="7493" spans="1:4" x14ac:dyDescent="0.25">
      <c r="A7493" t="s">
        <v>238</v>
      </c>
      <c r="B7493" t="s">
        <v>239</v>
      </c>
      <c r="C7493" t="s">
        <v>317</v>
      </c>
      <c r="D7493" s="10">
        <v>6.4</v>
      </c>
    </row>
    <row r="7494" spans="1:4" x14ac:dyDescent="0.25">
      <c r="A7494" t="s">
        <v>238</v>
      </c>
      <c r="B7494" t="s">
        <v>239</v>
      </c>
      <c r="C7494" t="s">
        <v>6133</v>
      </c>
      <c r="D7494" s="10">
        <v>6.4</v>
      </c>
    </row>
    <row r="7495" spans="1:4" x14ac:dyDescent="0.25">
      <c r="A7495" t="s">
        <v>238</v>
      </c>
      <c r="B7495" t="s">
        <v>239</v>
      </c>
      <c r="C7495" t="s">
        <v>428</v>
      </c>
      <c r="D7495" s="10">
        <v>6.4</v>
      </c>
    </row>
    <row r="7496" spans="1:4" x14ac:dyDescent="0.25">
      <c r="A7496" t="s">
        <v>73</v>
      </c>
      <c r="B7496" t="s">
        <v>257</v>
      </c>
      <c r="C7496" t="s">
        <v>449</v>
      </c>
      <c r="D7496" s="10">
        <v>6.4</v>
      </c>
    </row>
    <row r="7497" spans="1:4" x14ac:dyDescent="0.25">
      <c r="A7497" t="s">
        <v>73</v>
      </c>
      <c r="B7497" t="s">
        <v>257</v>
      </c>
      <c r="C7497" t="s">
        <v>1165</v>
      </c>
      <c r="D7497" s="10">
        <v>6.4</v>
      </c>
    </row>
    <row r="7498" spans="1:4" x14ac:dyDescent="0.25">
      <c r="A7498" t="s">
        <v>135</v>
      </c>
      <c r="B7498" t="s">
        <v>308</v>
      </c>
      <c r="C7498" t="s">
        <v>449</v>
      </c>
      <c r="D7498" s="10">
        <v>6.4</v>
      </c>
    </row>
    <row r="7499" spans="1:4" x14ac:dyDescent="0.25">
      <c r="A7499" t="s">
        <v>135</v>
      </c>
      <c r="B7499" t="s">
        <v>308</v>
      </c>
      <c r="C7499" t="s">
        <v>1165</v>
      </c>
      <c r="D7499" s="10">
        <v>6.4</v>
      </c>
    </row>
    <row r="7500" spans="1:4" x14ac:dyDescent="0.25">
      <c r="A7500" t="s">
        <v>135</v>
      </c>
      <c r="B7500" t="s">
        <v>308</v>
      </c>
      <c r="C7500" t="s">
        <v>3509</v>
      </c>
      <c r="D7500" s="10">
        <v>6.4</v>
      </c>
    </row>
    <row r="7501" spans="1:4" x14ac:dyDescent="0.25">
      <c r="A7501" t="s">
        <v>361</v>
      </c>
      <c r="B7501" t="s">
        <v>363</v>
      </c>
      <c r="C7501" t="s">
        <v>449</v>
      </c>
      <c r="D7501" s="10">
        <v>6.4</v>
      </c>
    </row>
    <row r="7502" spans="1:4" x14ac:dyDescent="0.25">
      <c r="A7502" t="s">
        <v>361</v>
      </c>
      <c r="B7502" t="s">
        <v>363</v>
      </c>
      <c r="C7502" t="s">
        <v>317</v>
      </c>
      <c r="D7502" s="10">
        <v>6.4</v>
      </c>
    </row>
    <row r="7503" spans="1:4" x14ac:dyDescent="0.25">
      <c r="A7503" t="s">
        <v>361</v>
      </c>
      <c r="B7503" t="s">
        <v>363</v>
      </c>
      <c r="C7503" t="s">
        <v>3894</v>
      </c>
      <c r="D7503" s="10">
        <v>6.4</v>
      </c>
    </row>
    <row r="7504" spans="1:4" x14ac:dyDescent="0.25">
      <c r="A7504" t="s">
        <v>361</v>
      </c>
      <c r="B7504" t="s">
        <v>363</v>
      </c>
      <c r="C7504" t="s">
        <v>428</v>
      </c>
      <c r="D7504" s="10">
        <v>6.4</v>
      </c>
    </row>
    <row r="7505" spans="1:4" x14ac:dyDescent="0.25">
      <c r="A7505" t="s">
        <v>361</v>
      </c>
      <c r="B7505" t="s">
        <v>363</v>
      </c>
      <c r="C7505" t="s">
        <v>6665</v>
      </c>
      <c r="D7505" s="10">
        <v>6.4</v>
      </c>
    </row>
    <row r="7506" spans="1:4" x14ac:dyDescent="0.25">
      <c r="A7506" t="s">
        <v>361</v>
      </c>
      <c r="B7506" t="s">
        <v>363</v>
      </c>
      <c r="C7506" t="s">
        <v>4161</v>
      </c>
      <c r="D7506" s="10">
        <v>6.4</v>
      </c>
    </row>
    <row r="7507" spans="1:4" x14ac:dyDescent="0.25">
      <c r="A7507" t="s">
        <v>246</v>
      </c>
      <c r="B7507" t="s">
        <v>365</v>
      </c>
      <c r="C7507" t="s">
        <v>449</v>
      </c>
      <c r="D7507" s="10">
        <v>6.4</v>
      </c>
    </row>
    <row r="7508" spans="1:4" x14ac:dyDescent="0.25">
      <c r="A7508" t="s">
        <v>246</v>
      </c>
      <c r="B7508" t="s">
        <v>365</v>
      </c>
      <c r="C7508" t="s">
        <v>317</v>
      </c>
      <c r="D7508" s="10">
        <v>6.4</v>
      </c>
    </row>
    <row r="7509" spans="1:4" x14ac:dyDescent="0.25">
      <c r="A7509" t="s">
        <v>246</v>
      </c>
      <c r="B7509" t="s">
        <v>365</v>
      </c>
      <c r="C7509" t="s">
        <v>3509</v>
      </c>
      <c r="D7509" s="10">
        <v>6.4</v>
      </c>
    </row>
    <row r="7510" spans="1:4" x14ac:dyDescent="0.25">
      <c r="A7510" t="s">
        <v>400</v>
      </c>
      <c r="B7510" t="s">
        <v>402</v>
      </c>
      <c r="C7510" t="s">
        <v>449</v>
      </c>
      <c r="D7510" s="10">
        <v>6.4</v>
      </c>
    </row>
    <row r="7511" spans="1:4" x14ac:dyDescent="0.25">
      <c r="A7511" t="s">
        <v>400</v>
      </c>
      <c r="B7511" t="s">
        <v>402</v>
      </c>
      <c r="C7511" t="s">
        <v>8145</v>
      </c>
      <c r="D7511" s="10">
        <v>6.4</v>
      </c>
    </row>
    <row r="7512" spans="1:4" x14ac:dyDescent="0.25">
      <c r="A7512" t="s">
        <v>400</v>
      </c>
      <c r="B7512" t="s">
        <v>402</v>
      </c>
      <c r="C7512" t="s">
        <v>8143</v>
      </c>
      <c r="D7512" s="10">
        <v>6.4</v>
      </c>
    </row>
    <row r="7513" spans="1:4" x14ac:dyDescent="0.25">
      <c r="A7513" t="s">
        <v>400</v>
      </c>
      <c r="B7513" t="s">
        <v>402</v>
      </c>
      <c r="C7513" t="s">
        <v>3509</v>
      </c>
      <c r="D7513" s="10">
        <v>6.4</v>
      </c>
    </row>
    <row r="7514" spans="1:4" x14ac:dyDescent="0.25">
      <c r="A7514" t="s">
        <v>415</v>
      </c>
      <c r="B7514" t="s">
        <v>429</v>
      </c>
      <c r="C7514" t="s">
        <v>428</v>
      </c>
      <c r="D7514" s="10">
        <v>6.4</v>
      </c>
    </row>
    <row r="7515" spans="1:4" x14ac:dyDescent="0.25">
      <c r="A7515" t="s">
        <v>432</v>
      </c>
      <c r="B7515" t="s">
        <v>434</v>
      </c>
      <c r="C7515" t="s">
        <v>317</v>
      </c>
      <c r="D7515" s="10">
        <v>6.4</v>
      </c>
    </row>
    <row r="7516" spans="1:4" x14ac:dyDescent="0.25">
      <c r="A7516" t="s">
        <v>432</v>
      </c>
      <c r="B7516" t="s">
        <v>434</v>
      </c>
      <c r="C7516" t="s">
        <v>3894</v>
      </c>
      <c r="D7516" s="10">
        <v>6.4</v>
      </c>
    </row>
    <row r="7517" spans="1:4" x14ac:dyDescent="0.25">
      <c r="A7517" t="s">
        <v>432</v>
      </c>
      <c r="B7517" t="s">
        <v>434</v>
      </c>
      <c r="C7517" t="s">
        <v>676</v>
      </c>
      <c r="D7517" s="10">
        <v>6.4</v>
      </c>
    </row>
    <row r="7518" spans="1:4" x14ac:dyDescent="0.25">
      <c r="A7518" t="s">
        <v>432</v>
      </c>
      <c r="B7518" t="s">
        <v>434</v>
      </c>
      <c r="C7518" t="s">
        <v>6133</v>
      </c>
      <c r="D7518" s="10">
        <v>6.4</v>
      </c>
    </row>
    <row r="7519" spans="1:4" x14ac:dyDescent="0.25">
      <c r="A7519" t="s">
        <v>432</v>
      </c>
      <c r="B7519" t="s">
        <v>434</v>
      </c>
      <c r="C7519" t="s">
        <v>5888</v>
      </c>
      <c r="D7519" s="10">
        <v>6.4</v>
      </c>
    </row>
    <row r="7520" spans="1:4" x14ac:dyDescent="0.25">
      <c r="A7520" t="s">
        <v>135</v>
      </c>
      <c r="B7520" t="s">
        <v>452</v>
      </c>
      <c r="C7520" t="s">
        <v>449</v>
      </c>
      <c r="D7520" s="10">
        <v>6.4</v>
      </c>
    </row>
    <row r="7521" spans="1:4" x14ac:dyDescent="0.25">
      <c r="A7521" t="s">
        <v>135</v>
      </c>
      <c r="B7521" t="s">
        <v>452</v>
      </c>
      <c r="C7521" t="s">
        <v>317</v>
      </c>
      <c r="D7521" s="10">
        <v>6.4</v>
      </c>
    </row>
    <row r="7522" spans="1:4" x14ac:dyDescent="0.25">
      <c r="A7522" t="s">
        <v>135</v>
      </c>
      <c r="B7522" t="s">
        <v>452</v>
      </c>
      <c r="C7522" t="s">
        <v>4161</v>
      </c>
      <c r="D7522" s="10">
        <v>6.4</v>
      </c>
    </row>
    <row r="7523" spans="1:4" x14ac:dyDescent="0.25">
      <c r="A7523" t="s">
        <v>135</v>
      </c>
      <c r="B7523" t="s">
        <v>452</v>
      </c>
      <c r="C7523" t="s">
        <v>3509</v>
      </c>
      <c r="D7523" s="10">
        <v>6.4</v>
      </c>
    </row>
    <row r="7524" spans="1:4" x14ac:dyDescent="0.25">
      <c r="A7524" t="s">
        <v>235</v>
      </c>
      <c r="B7524" t="s">
        <v>455</v>
      </c>
      <c r="C7524" t="s">
        <v>449</v>
      </c>
      <c r="D7524" s="10">
        <v>6.4</v>
      </c>
    </row>
    <row r="7525" spans="1:4" x14ac:dyDescent="0.25">
      <c r="A7525" t="s">
        <v>235</v>
      </c>
      <c r="B7525" t="s">
        <v>455</v>
      </c>
      <c r="C7525" t="s">
        <v>317</v>
      </c>
      <c r="D7525" s="10">
        <v>6.4</v>
      </c>
    </row>
    <row r="7526" spans="1:4" x14ac:dyDescent="0.25">
      <c r="A7526" t="s">
        <v>235</v>
      </c>
      <c r="B7526" t="s">
        <v>455</v>
      </c>
      <c r="C7526" t="s">
        <v>1165</v>
      </c>
      <c r="D7526" s="10">
        <v>6.4</v>
      </c>
    </row>
    <row r="7527" spans="1:4" x14ac:dyDescent="0.25">
      <c r="A7527" t="s">
        <v>235</v>
      </c>
      <c r="B7527" t="s">
        <v>455</v>
      </c>
      <c r="C7527" t="s">
        <v>3509</v>
      </c>
      <c r="D7527" s="10">
        <v>6.4</v>
      </c>
    </row>
    <row r="7528" spans="1:4" x14ac:dyDescent="0.25">
      <c r="A7528" t="s">
        <v>268</v>
      </c>
      <c r="B7528" t="s">
        <v>512</v>
      </c>
      <c r="C7528" t="s">
        <v>449</v>
      </c>
      <c r="D7528" s="10">
        <v>6.4</v>
      </c>
    </row>
    <row r="7529" spans="1:4" x14ac:dyDescent="0.25">
      <c r="A7529" t="s">
        <v>268</v>
      </c>
      <c r="B7529" t="s">
        <v>512</v>
      </c>
      <c r="C7529" t="s">
        <v>317</v>
      </c>
      <c r="D7529" s="10">
        <v>6.4</v>
      </c>
    </row>
    <row r="7530" spans="1:4" x14ac:dyDescent="0.25">
      <c r="A7530" t="s">
        <v>268</v>
      </c>
      <c r="B7530" t="s">
        <v>512</v>
      </c>
      <c r="C7530" t="s">
        <v>676</v>
      </c>
      <c r="D7530" s="10">
        <v>6.4</v>
      </c>
    </row>
    <row r="7531" spans="1:4" x14ac:dyDescent="0.25">
      <c r="A7531" t="s">
        <v>268</v>
      </c>
      <c r="B7531" t="s">
        <v>512</v>
      </c>
      <c r="C7531" t="s">
        <v>6133</v>
      </c>
      <c r="D7531" s="10">
        <v>6.4</v>
      </c>
    </row>
    <row r="7532" spans="1:4" x14ac:dyDescent="0.25">
      <c r="A7532" t="s">
        <v>268</v>
      </c>
      <c r="B7532" t="s">
        <v>512</v>
      </c>
      <c r="C7532" t="s">
        <v>428</v>
      </c>
      <c r="D7532" s="10">
        <v>6.4</v>
      </c>
    </row>
    <row r="7533" spans="1:4" x14ac:dyDescent="0.25">
      <c r="A7533" t="s">
        <v>518</v>
      </c>
      <c r="B7533" t="s">
        <v>520</v>
      </c>
      <c r="C7533" t="s">
        <v>8145</v>
      </c>
      <c r="D7533" s="10">
        <v>6.4</v>
      </c>
    </row>
    <row r="7534" spans="1:4" x14ac:dyDescent="0.25">
      <c r="A7534" t="s">
        <v>518</v>
      </c>
      <c r="B7534" t="s">
        <v>520</v>
      </c>
      <c r="C7534" t="s">
        <v>3509</v>
      </c>
      <c r="D7534" s="10">
        <v>6.4</v>
      </c>
    </row>
    <row r="7535" spans="1:4" x14ac:dyDescent="0.25">
      <c r="A7535" t="s">
        <v>586</v>
      </c>
      <c r="B7535" t="s">
        <v>587</v>
      </c>
      <c r="C7535" t="s">
        <v>449</v>
      </c>
      <c r="D7535" s="10">
        <v>6.4</v>
      </c>
    </row>
    <row r="7536" spans="1:4" x14ac:dyDescent="0.25">
      <c r="A7536" t="s">
        <v>586</v>
      </c>
      <c r="B7536" t="s">
        <v>587</v>
      </c>
      <c r="C7536" t="s">
        <v>8145</v>
      </c>
      <c r="D7536" s="10">
        <v>6.4</v>
      </c>
    </row>
    <row r="7537" spans="1:4" x14ac:dyDescent="0.25">
      <c r="A7537" t="s">
        <v>586</v>
      </c>
      <c r="B7537" t="s">
        <v>587</v>
      </c>
      <c r="C7537" t="s">
        <v>3509</v>
      </c>
      <c r="D7537" s="10">
        <v>6.4</v>
      </c>
    </row>
    <row r="7538" spans="1:4" x14ac:dyDescent="0.25">
      <c r="A7538" t="s">
        <v>762</v>
      </c>
      <c r="B7538" t="s">
        <v>764</v>
      </c>
      <c r="C7538" t="s">
        <v>8145</v>
      </c>
      <c r="D7538" s="10">
        <v>6.4</v>
      </c>
    </row>
    <row r="7539" spans="1:4" x14ac:dyDescent="0.25">
      <c r="A7539" t="s">
        <v>762</v>
      </c>
      <c r="B7539" t="s">
        <v>764</v>
      </c>
      <c r="C7539" t="s">
        <v>8143</v>
      </c>
      <c r="D7539" s="10">
        <v>6.4</v>
      </c>
    </row>
    <row r="7540" spans="1:4" x14ac:dyDescent="0.25">
      <c r="A7540" t="s">
        <v>762</v>
      </c>
      <c r="B7540" t="s">
        <v>764</v>
      </c>
      <c r="C7540" t="s">
        <v>3509</v>
      </c>
      <c r="D7540" s="10">
        <v>6.4</v>
      </c>
    </row>
    <row r="7541" spans="1:4" x14ac:dyDescent="0.25">
      <c r="A7541" t="s">
        <v>235</v>
      </c>
      <c r="B7541" t="s">
        <v>799</v>
      </c>
      <c r="C7541" t="s">
        <v>449</v>
      </c>
      <c r="D7541" s="10">
        <v>6.4</v>
      </c>
    </row>
    <row r="7542" spans="1:4" x14ac:dyDescent="0.25">
      <c r="A7542" t="s">
        <v>235</v>
      </c>
      <c r="B7542" t="s">
        <v>799</v>
      </c>
      <c r="C7542" t="s">
        <v>317</v>
      </c>
      <c r="D7542" s="10">
        <v>6.4</v>
      </c>
    </row>
    <row r="7543" spans="1:4" x14ac:dyDescent="0.25">
      <c r="A7543" t="s">
        <v>235</v>
      </c>
      <c r="B7543" t="s">
        <v>799</v>
      </c>
      <c r="C7543" t="s">
        <v>1165</v>
      </c>
      <c r="D7543" s="10">
        <v>6.4</v>
      </c>
    </row>
    <row r="7544" spans="1:4" x14ac:dyDescent="0.25">
      <c r="A7544" t="s">
        <v>235</v>
      </c>
      <c r="B7544" t="s">
        <v>799</v>
      </c>
      <c r="C7544" t="s">
        <v>3509</v>
      </c>
      <c r="D7544" s="10">
        <v>6.4</v>
      </c>
    </row>
    <row r="7545" spans="1:4" x14ac:dyDescent="0.25">
      <c r="A7545" t="s">
        <v>550</v>
      </c>
      <c r="B7545" t="s">
        <v>855</v>
      </c>
      <c r="C7545" t="s">
        <v>676</v>
      </c>
      <c r="D7545" s="10">
        <v>6.4</v>
      </c>
    </row>
    <row r="7546" spans="1:4" x14ac:dyDescent="0.25">
      <c r="A7546" t="s">
        <v>550</v>
      </c>
      <c r="B7546" t="s">
        <v>855</v>
      </c>
      <c r="C7546" t="s">
        <v>1165</v>
      </c>
      <c r="D7546" s="10">
        <v>6.4</v>
      </c>
    </row>
    <row r="7547" spans="1:4" x14ac:dyDescent="0.25">
      <c r="A7547" t="s">
        <v>550</v>
      </c>
      <c r="B7547" t="s">
        <v>855</v>
      </c>
      <c r="C7547" t="s">
        <v>428</v>
      </c>
      <c r="D7547" s="10">
        <v>6.4</v>
      </c>
    </row>
    <row r="7548" spans="1:4" x14ac:dyDescent="0.25">
      <c r="A7548" t="s">
        <v>550</v>
      </c>
      <c r="B7548" t="s">
        <v>855</v>
      </c>
      <c r="C7548" t="s">
        <v>6665</v>
      </c>
      <c r="D7548" s="10">
        <v>6.4</v>
      </c>
    </row>
    <row r="7549" spans="1:4" x14ac:dyDescent="0.25">
      <c r="A7549" t="s">
        <v>878</v>
      </c>
      <c r="B7549" t="s">
        <v>879</v>
      </c>
      <c r="C7549" t="s">
        <v>676</v>
      </c>
      <c r="D7549" s="10">
        <v>6.4</v>
      </c>
    </row>
    <row r="7550" spans="1:4" x14ac:dyDescent="0.25">
      <c r="A7550" t="s">
        <v>878</v>
      </c>
      <c r="B7550" t="s">
        <v>879</v>
      </c>
      <c r="C7550" t="s">
        <v>6133</v>
      </c>
      <c r="D7550" s="10">
        <v>6.4</v>
      </c>
    </row>
    <row r="7551" spans="1:4" x14ac:dyDescent="0.25">
      <c r="A7551" t="s">
        <v>878</v>
      </c>
      <c r="B7551" t="s">
        <v>879</v>
      </c>
      <c r="C7551" t="s">
        <v>428</v>
      </c>
      <c r="D7551" s="10">
        <v>6.4</v>
      </c>
    </row>
    <row r="7552" spans="1:4" x14ac:dyDescent="0.25">
      <c r="A7552" t="s">
        <v>847</v>
      </c>
      <c r="B7552" t="s">
        <v>885</v>
      </c>
      <c r="C7552" t="s">
        <v>676</v>
      </c>
      <c r="D7552" s="10">
        <v>6.4</v>
      </c>
    </row>
    <row r="7553" spans="1:4" x14ac:dyDescent="0.25">
      <c r="A7553" t="s">
        <v>847</v>
      </c>
      <c r="B7553" t="s">
        <v>885</v>
      </c>
      <c r="C7553" t="s">
        <v>8145</v>
      </c>
      <c r="D7553" s="10">
        <v>6.4</v>
      </c>
    </row>
    <row r="7554" spans="1:4" x14ac:dyDescent="0.25">
      <c r="A7554" t="s">
        <v>847</v>
      </c>
      <c r="B7554" t="s">
        <v>885</v>
      </c>
      <c r="C7554" t="s">
        <v>8144</v>
      </c>
      <c r="D7554" s="10">
        <v>6.4</v>
      </c>
    </row>
    <row r="7555" spans="1:4" x14ac:dyDescent="0.25">
      <c r="A7555" t="s">
        <v>751</v>
      </c>
      <c r="B7555" t="s">
        <v>899</v>
      </c>
      <c r="C7555" t="s">
        <v>676</v>
      </c>
      <c r="D7555" s="10">
        <v>6.4</v>
      </c>
    </row>
    <row r="7556" spans="1:4" x14ac:dyDescent="0.25">
      <c r="A7556" t="s">
        <v>751</v>
      </c>
      <c r="B7556" t="s">
        <v>899</v>
      </c>
      <c r="C7556" t="s">
        <v>6665</v>
      </c>
      <c r="D7556" s="10">
        <v>6.4</v>
      </c>
    </row>
    <row r="7557" spans="1:4" x14ac:dyDescent="0.25">
      <c r="A7557" t="s">
        <v>960</v>
      </c>
      <c r="B7557" t="s">
        <v>962</v>
      </c>
      <c r="C7557" t="s">
        <v>1165</v>
      </c>
      <c r="D7557" s="10">
        <v>6.4</v>
      </c>
    </row>
    <row r="7558" spans="1:4" x14ac:dyDescent="0.25">
      <c r="A7558" t="s">
        <v>960</v>
      </c>
      <c r="B7558" t="s">
        <v>962</v>
      </c>
      <c r="C7558" t="s">
        <v>2173</v>
      </c>
      <c r="D7558" s="10">
        <v>6.4</v>
      </c>
    </row>
    <row r="7559" spans="1:4" x14ac:dyDescent="0.25">
      <c r="A7559" t="s">
        <v>960</v>
      </c>
      <c r="B7559" t="s">
        <v>962</v>
      </c>
      <c r="C7559" t="s">
        <v>8143</v>
      </c>
      <c r="D7559" s="10">
        <v>6.4</v>
      </c>
    </row>
    <row r="7560" spans="1:4" x14ac:dyDescent="0.25">
      <c r="A7560" t="s">
        <v>960</v>
      </c>
      <c r="B7560" t="s">
        <v>962</v>
      </c>
      <c r="C7560" t="s">
        <v>4161</v>
      </c>
      <c r="D7560" s="10">
        <v>6.4</v>
      </c>
    </row>
    <row r="7561" spans="1:4" x14ac:dyDescent="0.25">
      <c r="A7561" t="s">
        <v>1092</v>
      </c>
      <c r="B7561" t="s">
        <v>1093</v>
      </c>
      <c r="C7561" t="s">
        <v>449</v>
      </c>
      <c r="D7561" s="10">
        <v>6.4</v>
      </c>
    </row>
    <row r="7562" spans="1:4" x14ac:dyDescent="0.25">
      <c r="A7562" t="s">
        <v>1092</v>
      </c>
      <c r="B7562" t="s">
        <v>1093</v>
      </c>
      <c r="C7562" t="s">
        <v>3894</v>
      </c>
      <c r="D7562" s="10">
        <v>6.4</v>
      </c>
    </row>
    <row r="7563" spans="1:4" x14ac:dyDescent="0.25">
      <c r="A7563" t="s">
        <v>1092</v>
      </c>
      <c r="B7563" t="s">
        <v>1093</v>
      </c>
      <c r="C7563" t="s">
        <v>676</v>
      </c>
      <c r="D7563" s="10">
        <v>6.4</v>
      </c>
    </row>
    <row r="7564" spans="1:4" x14ac:dyDescent="0.25">
      <c r="A7564" t="s">
        <v>1092</v>
      </c>
      <c r="B7564" t="s">
        <v>1093</v>
      </c>
      <c r="C7564" t="s">
        <v>6133</v>
      </c>
      <c r="D7564" s="10">
        <v>6.4</v>
      </c>
    </row>
    <row r="7565" spans="1:4" x14ac:dyDescent="0.25">
      <c r="A7565" t="s">
        <v>1092</v>
      </c>
      <c r="B7565" t="s">
        <v>1093</v>
      </c>
      <c r="C7565" t="s">
        <v>4161</v>
      </c>
      <c r="D7565" s="10">
        <v>6.4</v>
      </c>
    </row>
    <row r="7566" spans="1:4" x14ac:dyDescent="0.25">
      <c r="A7566" t="s">
        <v>1102</v>
      </c>
      <c r="B7566" t="s">
        <v>1103</v>
      </c>
      <c r="C7566" t="s">
        <v>676</v>
      </c>
      <c r="D7566" s="10">
        <v>6.4</v>
      </c>
    </row>
    <row r="7567" spans="1:4" x14ac:dyDescent="0.25">
      <c r="A7567" t="s">
        <v>1102</v>
      </c>
      <c r="B7567" t="s">
        <v>1103</v>
      </c>
      <c r="C7567" t="s">
        <v>1165</v>
      </c>
      <c r="D7567" s="10">
        <v>6.4</v>
      </c>
    </row>
    <row r="7568" spans="1:4" x14ac:dyDescent="0.25">
      <c r="A7568" t="s">
        <v>1154</v>
      </c>
      <c r="B7568" t="s">
        <v>1155</v>
      </c>
      <c r="C7568" t="s">
        <v>449</v>
      </c>
      <c r="D7568" s="10">
        <v>6.4</v>
      </c>
    </row>
    <row r="7569" spans="1:4" x14ac:dyDescent="0.25">
      <c r="A7569" t="s">
        <v>1154</v>
      </c>
      <c r="B7569" t="s">
        <v>1155</v>
      </c>
      <c r="C7569" t="s">
        <v>317</v>
      </c>
      <c r="D7569" s="10">
        <v>6.4</v>
      </c>
    </row>
    <row r="7570" spans="1:4" x14ac:dyDescent="0.25">
      <c r="A7570" t="s">
        <v>1154</v>
      </c>
      <c r="B7570" t="s">
        <v>1155</v>
      </c>
      <c r="C7570" t="s">
        <v>4161</v>
      </c>
      <c r="D7570" s="10">
        <v>6.4</v>
      </c>
    </row>
    <row r="7571" spans="1:4" x14ac:dyDescent="0.25">
      <c r="A7571" t="s">
        <v>1154</v>
      </c>
      <c r="B7571" t="s">
        <v>1155</v>
      </c>
      <c r="C7571" t="s">
        <v>3509</v>
      </c>
      <c r="D7571" s="10">
        <v>6.4</v>
      </c>
    </row>
    <row r="7572" spans="1:4" x14ac:dyDescent="0.25">
      <c r="A7572" t="s">
        <v>1181</v>
      </c>
      <c r="B7572" t="s">
        <v>1183</v>
      </c>
      <c r="C7572" t="s">
        <v>449</v>
      </c>
      <c r="D7572" s="10">
        <v>6.4</v>
      </c>
    </row>
    <row r="7573" spans="1:4" x14ac:dyDescent="0.25">
      <c r="A7573" t="s">
        <v>1181</v>
      </c>
      <c r="B7573" t="s">
        <v>1183</v>
      </c>
      <c r="C7573" t="s">
        <v>428</v>
      </c>
      <c r="D7573" s="10">
        <v>6.4</v>
      </c>
    </row>
    <row r="7574" spans="1:4" x14ac:dyDescent="0.25">
      <c r="A7574" t="s">
        <v>1181</v>
      </c>
      <c r="B7574" t="s">
        <v>1183</v>
      </c>
      <c r="C7574" t="s">
        <v>2173</v>
      </c>
      <c r="D7574" s="10">
        <v>6.4</v>
      </c>
    </row>
    <row r="7575" spans="1:4" x14ac:dyDescent="0.25">
      <c r="A7575" t="s">
        <v>1210</v>
      </c>
      <c r="B7575" t="s">
        <v>1211</v>
      </c>
      <c r="C7575" t="s">
        <v>449</v>
      </c>
      <c r="D7575" s="10">
        <v>6.4</v>
      </c>
    </row>
    <row r="7576" spans="1:4" x14ac:dyDescent="0.25">
      <c r="A7576" t="s">
        <v>1210</v>
      </c>
      <c r="B7576" t="s">
        <v>1211</v>
      </c>
      <c r="C7576" t="s">
        <v>1165</v>
      </c>
      <c r="D7576" s="10">
        <v>6.4</v>
      </c>
    </row>
    <row r="7577" spans="1:4" x14ac:dyDescent="0.25">
      <c r="A7577" t="s">
        <v>1210</v>
      </c>
      <c r="B7577" t="s">
        <v>1211</v>
      </c>
      <c r="C7577" t="s">
        <v>3509</v>
      </c>
      <c r="D7577" s="10">
        <v>6.4</v>
      </c>
    </row>
    <row r="7578" spans="1:4" x14ac:dyDescent="0.25">
      <c r="A7578" t="s">
        <v>1219</v>
      </c>
      <c r="B7578" t="s">
        <v>1220</v>
      </c>
      <c r="C7578" t="s">
        <v>676</v>
      </c>
      <c r="D7578" s="10">
        <v>6.4</v>
      </c>
    </row>
    <row r="7579" spans="1:4" x14ac:dyDescent="0.25">
      <c r="A7579" t="s">
        <v>813</v>
      </c>
      <c r="B7579" t="s">
        <v>1245</v>
      </c>
      <c r="C7579" t="s">
        <v>676</v>
      </c>
      <c r="D7579" s="10">
        <v>6.4</v>
      </c>
    </row>
    <row r="7580" spans="1:4" x14ac:dyDescent="0.25">
      <c r="A7580" t="s">
        <v>813</v>
      </c>
      <c r="B7580" t="s">
        <v>1245</v>
      </c>
      <c r="C7580" t="s">
        <v>428</v>
      </c>
      <c r="D7580" s="10">
        <v>6.4</v>
      </c>
    </row>
    <row r="7581" spans="1:4" x14ac:dyDescent="0.25">
      <c r="A7581" t="s">
        <v>813</v>
      </c>
      <c r="B7581" t="s">
        <v>1245</v>
      </c>
      <c r="C7581" t="s">
        <v>6665</v>
      </c>
      <c r="D7581" s="10">
        <v>6.4</v>
      </c>
    </row>
    <row r="7582" spans="1:4" x14ac:dyDescent="0.25">
      <c r="A7582" t="s">
        <v>1265</v>
      </c>
      <c r="B7582" t="s">
        <v>1266</v>
      </c>
      <c r="C7582" t="s">
        <v>449</v>
      </c>
      <c r="D7582" s="10">
        <v>6.4</v>
      </c>
    </row>
    <row r="7583" spans="1:4" x14ac:dyDescent="0.25">
      <c r="A7583" t="s">
        <v>1265</v>
      </c>
      <c r="B7583" t="s">
        <v>1266</v>
      </c>
      <c r="C7583" t="s">
        <v>317</v>
      </c>
      <c r="D7583" s="10">
        <v>6.4</v>
      </c>
    </row>
    <row r="7584" spans="1:4" x14ac:dyDescent="0.25">
      <c r="A7584" t="s">
        <v>1265</v>
      </c>
      <c r="B7584" t="s">
        <v>1266</v>
      </c>
      <c r="C7584" t="s">
        <v>3509</v>
      </c>
      <c r="D7584" s="10">
        <v>6.4</v>
      </c>
    </row>
    <row r="7585" spans="1:4" x14ac:dyDescent="0.25">
      <c r="A7585" t="s">
        <v>711</v>
      </c>
      <c r="B7585" t="s">
        <v>1267</v>
      </c>
      <c r="C7585" t="s">
        <v>449</v>
      </c>
      <c r="D7585" s="10">
        <v>6.4</v>
      </c>
    </row>
    <row r="7586" spans="1:4" x14ac:dyDescent="0.25">
      <c r="A7586" t="s">
        <v>711</v>
      </c>
      <c r="B7586" t="s">
        <v>1267</v>
      </c>
      <c r="C7586" t="s">
        <v>317</v>
      </c>
      <c r="D7586" s="10">
        <v>6.4</v>
      </c>
    </row>
    <row r="7587" spans="1:4" x14ac:dyDescent="0.25">
      <c r="A7587" t="s">
        <v>711</v>
      </c>
      <c r="B7587" t="s">
        <v>1267</v>
      </c>
      <c r="C7587" t="s">
        <v>3509</v>
      </c>
      <c r="D7587" s="10">
        <v>6.4</v>
      </c>
    </row>
    <row r="7588" spans="1:4" x14ac:dyDescent="0.25">
      <c r="A7588" t="s">
        <v>118</v>
      </c>
      <c r="B7588" t="s">
        <v>1271</v>
      </c>
      <c r="C7588" t="s">
        <v>1165</v>
      </c>
      <c r="D7588" s="10">
        <v>6.4</v>
      </c>
    </row>
    <row r="7589" spans="1:4" x14ac:dyDescent="0.25">
      <c r="A7589" t="s">
        <v>1272</v>
      </c>
      <c r="B7589" t="s">
        <v>1273</v>
      </c>
      <c r="C7589" t="s">
        <v>676</v>
      </c>
      <c r="D7589" s="10">
        <v>6.4</v>
      </c>
    </row>
    <row r="7590" spans="1:4" x14ac:dyDescent="0.25">
      <c r="A7590" t="s">
        <v>1272</v>
      </c>
      <c r="B7590" t="s">
        <v>1273</v>
      </c>
      <c r="C7590" t="s">
        <v>6665</v>
      </c>
      <c r="D7590" s="10">
        <v>6.4</v>
      </c>
    </row>
    <row r="7591" spans="1:4" x14ac:dyDescent="0.25">
      <c r="A7591" t="s">
        <v>784</v>
      </c>
      <c r="B7591" t="s">
        <v>1285</v>
      </c>
      <c r="C7591" t="s">
        <v>449</v>
      </c>
      <c r="D7591" s="10">
        <v>6.4</v>
      </c>
    </row>
    <row r="7592" spans="1:4" x14ac:dyDescent="0.25">
      <c r="A7592" t="s">
        <v>784</v>
      </c>
      <c r="B7592" t="s">
        <v>1285</v>
      </c>
      <c r="C7592" t="s">
        <v>1165</v>
      </c>
      <c r="D7592" s="10">
        <v>6.4</v>
      </c>
    </row>
    <row r="7593" spans="1:4" x14ac:dyDescent="0.25">
      <c r="A7593" t="s">
        <v>784</v>
      </c>
      <c r="B7593" t="s">
        <v>1285</v>
      </c>
      <c r="C7593" t="s">
        <v>8146</v>
      </c>
      <c r="D7593" s="10">
        <v>6.4</v>
      </c>
    </row>
    <row r="7594" spans="1:4" x14ac:dyDescent="0.25">
      <c r="A7594" t="s">
        <v>801</v>
      </c>
      <c r="B7594" t="s">
        <v>1288</v>
      </c>
      <c r="C7594" t="s">
        <v>449</v>
      </c>
      <c r="D7594" s="10">
        <v>6.4</v>
      </c>
    </row>
    <row r="7595" spans="1:4" x14ac:dyDescent="0.25">
      <c r="A7595" t="s">
        <v>801</v>
      </c>
      <c r="B7595" t="s">
        <v>1288</v>
      </c>
      <c r="C7595" t="s">
        <v>4161</v>
      </c>
      <c r="D7595" s="10">
        <v>6.4</v>
      </c>
    </row>
    <row r="7596" spans="1:4" x14ac:dyDescent="0.25">
      <c r="A7596" t="s">
        <v>801</v>
      </c>
      <c r="B7596" t="s">
        <v>1288</v>
      </c>
      <c r="C7596" t="s">
        <v>3509</v>
      </c>
      <c r="D7596" s="10">
        <v>6.4</v>
      </c>
    </row>
    <row r="7597" spans="1:4" x14ac:dyDescent="0.25">
      <c r="A7597" t="s">
        <v>1368</v>
      </c>
      <c r="B7597" t="s">
        <v>1369</v>
      </c>
      <c r="C7597" t="s">
        <v>449</v>
      </c>
      <c r="D7597" s="10">
        <v>6.4</v>
      </c>
    </row>
    <row r="7598" spans="1:4" x14ac:dyDescent="0.25">
      <c r="A7598" t="s">
        <v>1368</v>
      </c>
      <c r="B7598" t="s">
        <v>1369</v>
      </c>
      <c r="C7598" t="s">
        <v>4161</v>
      </c>
      <c r="D7598" s="10">
        <v>6.4</v>
      </c>
    </row>
    <row r="7599" spans="1:4" x14ac:dyDescent="0.25">
      <c r="A7599" t="s">
        <v>1368</v>
      </c>
      <c r="B7599" t="s">
        <v>1369</v>
      </c>
      <c r="C7599" t="s">
        <v>3509</v>
      </c>
      <c r="D7599" s="10">
        <v>6.4</v>
      </c>
    </row>
    <row r="7600" spans="1:4" x14ac:dyDescent="0.25">
      <c r="A7600" t="s">
        <v>1450</v>
      </c>
      <c r="B7600" t="s">
        <v>1451</v>
      </c>
      <c r="C7600" t="s">
        <v>449</v>
      </c>
      <c r="D7600" s="10">
        <v>6.4</v>
      </c>
    </row>
    <row r="7601" spans="1:4" x14ac:dyDescent="0.25">
      <c r="A7601" t="s">
        <v>1450</v>
      </c>
      <c r="B7601" t="s">
        <v>1451</v>
      </c>
      <c r="C7601" t="s">
        <v>317</v>
      </c>
      <c r="D7601" s="10">
        <v>6.4</v>
      </c>
    </row>
    <row r="7602" spans="1:4" x14ac:dyDescent="0.25">
      <c r="A7602" t="s">
        <v>1450</v>
      </c>
      <c r="B7602" t="s">
        <v>1451</v>
      </c>
      <c r="C7602" t="s">
        <v>4161</v>
      </c>
      <c r="D7602" s="10">
        <v>6.4</v>
      </c>
    </row>
    <row r="7603" spans="1:4" x14ac:dyDescent="0.25">
      <c r="A7603" t="s">
        <v>1450</v>
      </c>
      <c r="B7603" t="s">
        <v>1451</v>
      </c>
      <c r="C7603" t="s">
        <v>3509</v>
      </c>
      <c r="D7603" s="10">
        <v>6.4</v>
      </c>
    </row>
    <row r="7604" spans="1:4" x14ac:dyDescent="0.25">
      <c r="A7604" t="s">
        <v>150</v>
      </c>
      <c r="B7604" t="s">
        <v>1524</v>
      </c>
      <c r="C7604" t="s">
        <v>317</v>
      </c>
      <c r="D7604" s="10">
        <v>6.4</v>
      </c>
    </row>
    <row r="7605" spans="1:4" x14ac:dyDescent="0.25">
      <c r="A7605" t="s">
        <v>150</v>
      </c>
      <c r="B7605" t="s">
        <v>1524</v>
      </c>
      <c r="C7605" t="s">
        <v>676</v>
      </c>
      <c r="D7605" s="10">
        <v>6.4</v>
      </c>
    </row>
    <row r="7606" spans="1:4" x14ac:dyDescent="0.25">
      <c r="A7606" t="s">
        <v>150</v>
      </c>
      <c r="B7606" t="s">
        <v>1524</v>
      </c>
      <c r="C7606" t="s">
        <v>6133</v>
      </c>
      <c r="D7606" s="10">
        <v>6.4</v>
      </c>
    </row>
    <row r="7607" spans="1:4" x14ac:dyDescent="0.25">
      <c r="A7607" t="s">
        <v>150</v>
      </c>
      <c r="B7607" t="s">
        <v>1524</v>
      </c>
      <c r="C7607" t="s">
        <v>428</v>
      </c>
      <c r="D7607" s="10">
        <v>6.4</v>
      </c>
    </row>
    <row r="7608" spans="1:4" x14ac:dyDescent="0.25">
      <c r="A7608" t="s">
        <v>150</v>
      </c>
      <c r="B7608" t="s">
        <v>1524</v>
      </c>
      <c r="C7608" t="s">
        <v>2173</v>
      </c>
      <c r="D7608" s="10">
        <v>6.4</v>
      </c>
    </row>
    <row r="7609" spans="1:4" x14ac:dyDescent="0.25">
      <c r="A7609" t="s">
        <v>160</v>
      </c>
      <c r="B7609" t="s">
        <v>1543</v>
      </c>
      <c r="C7609" t="s">
        <v>449</v>
      </c>
      <c r="D7609" s="10">
        <v>6.4</v>
      </c>
    </row>
    <row r="7610" spans="1:4" x14ac:dyDescent="0.25">
      <c r="A7610" t="s">
        <v>160</v>
      </c>
      <c r="B7610" t="s">
        <v>1543</v>
      </c>
      <c r="C7610" t="s">
        <v>317</v>
      </c>
      <c r="D7610" s="10">
        <v>6.4</v>
      </c>
    </row>
    <row r="7611" spans="1:4" x14ac:dyDescent="0.25">
      <c r="A7611" t="s">
        <v>160</v>
      </c>
      <c r="B7611" t="s">
        <v>1543</v>
      </c>
      <c r="C7611" t="s">
        <v>428</v>
      </c>
      <c r="D7611" s="10">
        <v>6.4</v>
      </c>
    </row>
    <row r="7612" spans="1:4" x14ac:dyDescent="0.25">
      <c r="A7612" t="s">
        <v>670</v>
      </c>
      <c r="B7612" t="s">
        <v>1584</v>
      </c>
      <c r="C7612" t="s">
        <v>676</v>
      </c>
      <c r="D7612" s="10">
        <v>6.4</v>
      </c>
    </row>
    <row r="7613" spans="1:4" x14ac:dyDescent="0.25">
      <c r="A7613" t="s">
        <v>137</v>
      </c>
      <c r="B7613" t="s">
        <v>1587</v>
      </c>
      <c r="C7613" t="s">
        <v>676</v>
      </c>
      <c r="D7613" s="10">
        <v>6.4</v>
      </c>
    </row>
    <row r="7614" spans="1:4" x14ac:dyDescent="0.25">
      <c r="A7614" t="s">
        <v>137</v>
      </c>
      <c r="B7614" t="s">
        <v>1587</v>
      </c>
      <c r="C7614" t="s">
        <v>428</v>
      </c>
      <c r="D7614" s="10">
        <v>6.4</v>
      </c>
    </row>
    <row r="7615" spans="1:4" x14ac:dyDescent="0.25">
      <c r="A7615" t="s">
        <v>137</v>
      </c>
      <c r="B7615" t="s">
        <v>1587</v>
      </c>
      <c r="C7615" t="s">
        <v>2173</v>
      </c>
      <c r="D7615" s="10">
        <v>6.4</v>
      </c>
    </row>
    <row r="7616" spans="1:4" x14ac:dyDescent="0.25">
      <c r="A7616" t="s">
        <v>1450</v>
      </c>
      <c r="B7616" t="s">
        <v>1591</v>
      </c>
      <c r="C7616" t="s">
        <v>449</v>
      </c>
      <c r="D7616" s="10">
        <v>6.4</v>
      </c>
    </row>
    <row r="7617" spans="1:4" x14ac:dyDescent="0.25">
      <c r="A7617" t="s">
        <v>1450</v>
      </c>
      <c r="B7617" t="s">
        <v>1591</v>
      </c>
      <c r="C7617" t="s">
        <v>317</v>
      </c>
      <c r="D7617" s="10">
        <v>6.4</v>
      </c>
    </row>
    <row r="7618" spans="1:4" x14ac:dyDescent="0.25">
      <c r="A7618" t="s">
        <v>1450</v>
      </c>
      <c r="B7618" t="s">
        <v>1591</v>
      </c>
      <c r="C7618" t="s">
        <v>3509</v>
      </c>
      <c r="D7618" s="10">
        <v>6.4</v>
      </c>
    </row>
    <row r="7619" spans="1:4" x14ac:dyDescent="0.25">
      <c r="A7619" t="s">
        <v>225</v>
      </c>
      <c r="B7619" t="s">
        <v>1596</v>
      </c>
      <c r="C7619" t="s">
        <v>449</v>
      </c>
      <c r="D7619" s="10">
        <v>6.4</v>
      </c>
    </row>
    <row r="7620" spans="1:4" x14ac:dyDescent="0.25">
      <c r="A7620" t="s">
        <v>225</v>
      </c>
      <c r="B7620" t="s">
        <v>1596</v>
      </c>
      <c r="C7620" t="s">
        <v>2173</v>
      </c>
      <c r="D7620" s="10">
        <v>6.4</v>
      </c>
    </row>
    <row r="7621" spans="1:4" x14ac:dyDescent="0.25">
      <c r="A7621" t="s">
        <v>225</v>
      </c>
      <c r="B7621" t="s">
        <v>1596</v>
      </c>
      <c r="C7621" t="s">
        <v>4161</v>
      </c>
      <c r="D7621" s="10">
        <v>6.4</v>
      </c>
    </row>
    <row r="7622" spans="1:4" x14ac:dyDescent="0.25">
      <c r="A7622" t="s">
        <v>238</v>
      </c>
      <c r="B7622" t="s">
        <v>1634</v>
      </c>
      <c r="C7622" t="s">
        <v>317</v>
      </c>
      <c r="D7622" s="10">
        <v>6.4</v>
      </c>
    </row>
    <row r="7623" spans="1:4" x14ac:dyDescent="0.25">
      <c r="A7623" t="s">
        <v>238</v>
      </c>
      <c r="B7623" t="s">
        <v>1634</v>
      </c>
      <c r="C7623" t="s">
        <v>676</v>
      </c>
      <c r="D7623" s="10">
        <v>6.4</v>
      </c>
    </row>
    <row r="7624" spans="1:4" x14ac:dyDescent="0.25">
      <c r="A7624" t="s">
        <v>238</v>
      </c>
      <c r="B7624" t="s">
        <v>1634</v>
      </c>
      <c r="C7624" t="s">
        <v>8145</v>
      </c>
      <c r="D7624" s="10">
        <v>6.4</v>
      </c>
    </row>
    <row r="7625" spans="1:4" x14ac:dyDescent="0.25">
      <c r="A7625" t="s">
        <v>238</v>
      </c>
      <c r="B7625" t="s">
        <v>1634</v>
      </c>
      <c r="C7625" t="s">
        <v>6133</v>
      </c>
      <c r="D7625" s="10">
        <v>6.4</v>
      </c>
    </row>
    <row r="7626" spans="1:4" x14ac:dyDescent="0.25">
      <c r="A7626" t="s">
        <v>238</v>
      </c>
      <c r="B7626" t="s">
        <v>1634</v>
      </c>
      <c r="C7626" t="s">
        <v>5888</v>
      </c>
      <c r="D7626" s="10">
        <v>6.4</v>
      </c>
    </row>
    <row r="7627" spans="1:4" x14ac:dyDescent="0.25">
      <c r="A7627" t="s">
        <v>1636</v>
      </c>
      <c r="B7627" t="s">
        <v>1638</v>
      </c>
      <c r="C7627" t="s">
        <v>1165</v>
      </c>
      <c r="D7627" s="10">
        <v>6.4</v>
      </c>
    </row>
    <row r="7628" spans="1:4" x14ac:dyDescent="0.25">
      <c r="A7628" t="s">
        <v>1636</v>
      </c>
      <c r="B7628" t="s">
        <v>1638</v>
      </c>
      <c r="C7628" t="s">
        <v>4056</v>
      </c>
      <c r="D7628" s="10">
        <v>6.4</v>
      </c>
    </row>
    <row r="7629" spans="1:4" x14ac:dyDescent="0.25">
      <c r="A7629" t="s">
        <v>1636</v>
      </c>
      <c r="B7629" t="s">
        <v>1638</v>
      </c>
      <c r="C7629" t="s">
        <v>5888</v>
      </c>
      <c r="D7629" s="10">
        <v>6.4</v>
      </c>
    </row>
    <row r="7630" spans="1:4" x14ac:dyDescent="0.25">
      <c r="A7630" t="s">
        <v>1636</v>
      </c>
      <c r="B7630" t="s">
        <v>1638</v>
      </c>
      <c r="C7630" t="s">
        <v>6665</v>
      </c>
      <c r="D7630" s="10">
        <v>6.4</v>
      </c>
    </row>
    <row r="7631" spans="1:4" x14ac:dyDescent="0.25">
      <c r="A7631" t="s">
        <v>1143</v>
      </c>
      <c r="B7631" t="s">
        <v>1651</v>
      </c>
      <c r="C7631" t="s">
        <v>676</v>
      </c>
      <c r="D7631" s="10">
        <v>6.4</v>
      </c>
    </row>
    <row r="7632" spans="1:4" x14ac:dyDescent="0.25">
      <c r="A7632" t="s">
        <v>1143</v>
      </c>
      <c r="B7632" t="s">
        <v>1651</v>
      </c>
      <c r="C7632" t="s">
        <v>1165</v>
      </c>
      <c r="D7632" s="10">
        <v>6.4</v>
      </c>
    </row>
    <row r="7633" spans="1:4" x14ac:dyDescent="0.25">
      <c r="A7633" t="s">
        <v>1143</v>
      </c>
      <c r="B7633" t="s">
        <v>1651</v>
      </c>
      <c r="C7633" t="s">
        <v>6665</v>
      </c>
      <c r="D7633" s="10">
        <v>6.4</v>
      </c>
    </row>
    <row r="7634" spans="1:4" x14ac:dyDescent="0.25">
      <c r="A7634" t="s">
        <v>1685</v>
      </c>
      <c r="B7634" t="s">
        <v>1686</v>
      </c>
      <c r="C7634" t="s">
        <v>676</v>
      </c>
      <c r="D7634" s="10">
        <v>6.4</v>
      </c>
    </row>
    <row r="7635" spans="1:4" x14ac:dyDescent="0.25">
      <c r="A7635" t="s">
        <v>1685</v>
      </c>
      <c r="B7635" t="s">
        <v>1686</v>
      </c>
      <c r="C7635" t="s">
        <v>428</v>
      </c>
      <c r="D7635" s="10">
        <v>6.4</v>
      </c>
    </row>
    <row r="7636" spans="1:4" x14ac:dyDescent="0.25">
      <c r="A7636" t="s">
        <v>1445</v>
      </c>
      <c r="B7636" t="s">
        <v>1715</v>
      </c>
      <c r="C7636" t="s">
        <v>676</v>
      </c>
      <c r="D7636" s="10">
        <v>6.4</v>
      </c>
    </row>
    <row r="7637" spans="1:4" x14ac:dyDescent="0.25">
      <c r="A7637" t="s">
        <v>1445</v>
      </c>
      <c r="B7637" t="s">
        <v>1715</v>
      </c>
      <c r="C7637" t="s">
        <v>6665</v>
      </c>
      <c r="D7637" s="10">
        <v>6.4</v>
      </c>
    </row>
    <row r="7638" spans="1:4" x14ac:dyDescent="0.25">
      <c r="A7638" t="s">
        <v>1752</v>
      </c>
      <c r="B7638" t="s">
        <v>1805</v>
      </c>
      <c r="C7638" t="s">
        <v>449</v>
      </c>
      <c r="D7638" s="10">
        <v>6.4</v>
      </c>
    </row>
    <row r="7639" spans="1:4" x14ac:dyDescent="0.25">
      <c r="A7639" t="s">
        <v>1752</v>
      </c>
      <c r="B7639" t="s">
        <v>1805</v>
      </c>
      <c r="C7639" t="s">
        <v>8145</v>
      </c>
      <c r="D7639" s="10">
        <v>6.4</v>
      </c>
    </row>
    <row r="7640" spans="1:4" x14ac:dyDescent="0.25">
      <c r="A7640" t="s">
        <v>1752</v>
      </c>
      <c r="B7640" t="s">
        <v>1805</v>
      </c>
      <c r="C7640" t="s">
        <v>3509</v>
      </c>
      <c r="D7640" s="10">
        <v>6.4</v>
      </c>
    </row>
    <row r="7641" spans="1:4" x14ac:dyDescent="0.25">
      <c r="A7641" t="s">
        <v>1265</v>
      </c>
      <c r="B7641" t="s">
        <v>1822</v>
      </c>
      <c r="C7641" t="s">
        <v>449</v>
      </c>
      <c r="D7641" s="10">
        <v>6.4</v>
      </c>
    </row>
    <row r="7642" spans="1:4" x14ac:dyDescent="0.25">
      <c r="A7642" t="s">
        <v>1265</v>
      </c>
      <c r="B7642" t="s">
        <v>1822</v>
      </c>
      <c r="C7642" t="s">
        <v>8145</v>
      </c>
      <c r="D7642" s="10">
        <v>6.4</v>
      </c>
    </row>
    <row r="7643" spans="1:4" x14ac:dyDescent="0.25">
      <c r="A7643" t="s">
        <v>1265</v>
      </c>
      <c r="B7643" t="s">
        <v>1822</v>
      </c>
      <c r="C7643" t="s">
        <v>1165</v>
      </c>
      <c r="D7643" s="10">
        <v>6.4</v>
      </c>
    </row>
    <row r="7644" spans="1:4" x14ac:dyDescent="0.25">
      <c r="A7644" t="s">
        <v>1265</v>
      </c>
      <c r="B7644" t="s">
        <v>1822</v>
      </c>
      <c r="C7644" t="s">
        <v>8143</v>
      </c>
      <c r="D7644" s="10">
        <v>6.4</v>
      </c>
    </row>
    <row r="7645" spans="1:4" x14ac:dyDescent="0.25">
      <c r="A7645" t="s">
        <v>1265</v>
      </c>
      <c r="B7645" t="s">
        <v>1822</v>
      </c>
      <c r="C7645" t="s">
        <v>3509</v>
      </c>
      <c r="D7645" s="10">
        <v>6.4</v>
      </c>
    </row>
    <row r="7646" spans="1:4" x14ac:dyDescent="0.25">
      <c r="A7646" t="s">
        <v>678</v>
      </c>
      <c r="B7646" t="s">
        <v>1839</v>
      </c>
      <c r="C7646" t="s">
        <v>317</v>
      </c>
      <c r="D7646" s="10">
        <v>6.4</v>
      </c>
    </row>
    <row r="7647" spans="1:4" x14ac:dyDescent="0.25">
      <c r="A7647" t="s">
        <v>678</v>
      </c>
      <c r="B7647" t="s">
        <v>1839</v>
      </c>
      <c r="C7647" t="s">
        <v>4512</v>
      </c>
      <c r="D7647" s="10">
        <v>6.4</v>
      </c>
    </row>
    <row r="7648" spans="1:4" x14ac:dyDescent="0.25">
      <c r="A7648" t="s">
        <v>678</v>
      </c>
      <c r="B7648" t="s">
        <v>1839</v>
      </c>
      <c r="C7648" t="s">
        <v>1165</v>
      </c>
      <c r="D7648" s="10">
        <v>6.4</v>
      </c>
    </row>
    <row r="7649" spans="1:4" x14ac:dyDescent="0.25">
      <c r="A7649" t="s">
        <v>678</v>
      </c>
      <c r="B7649" t="s">
        <v>1839</v>
      </c>
      <c r="C7649" t="s">
        <v>7682</v>
      </c>
      <c r="D7649" s="10">
        <v>6.4</v>
      </c>
    </row>
    <row r="7650" spans="1:4" x14ac:dyDescent="0.25">
      <c r="A7650" t="s">
        <v>678</v>
      </c>
      <c r="B7650" t="s">
        <v>1839</v>
      </c>
      <c r="C7650" t="s">
        <v>8146</v>
      </c>
      <c r="D7650" s="10">
        <v>6.4</v>
      </c>
    </row>
    <row r="7651" spans="1:4" x14ac:dyDescent="0.25">
      <c r="A7651" t="s">
        <v>1858</v>
      </c>
      <c r="B7651" t="s">
        <v>1859</v>
      </c>
      <c r="C7651" t="s">
        <v>676</v>
      </c>
      <c r="D7651" s="10">
        <v>6.4</v>
      </c>
    </row>
    <row r="7652" spans="1:4" x14ac:dyDescent="0.25">
      <c r="A7652" t="s">
        <v>1858</v>
      </c>
      <c r="B7652" t="s">
        <v>1859</v>
      </c>
      <c r="C7652" t="s">
        <v>8145</v>
      </c>
      <c r="D7652" s="10">
        <v>6.4</v>
      </c>
    </row>
    <row r="7653" spans="1:4" x14ac:dyDescent="0.25">
      <c r="A7653" t="s">
        <v>1858</v>
      </c>
      <c r="B7653" t="s">
        <v>1859</v>
      </c>
      <c r="C7653" t="s">
        <v>1165</v>
      </c>
      <c r="D7653" s="10">
        <v>6.4</v>
      </c>
    </row>
    <row r="7654" spans="1:4" x14ac:dyDescent="0.25">
      <c r="A7654" t="s">
        <v>1858</v>
      </c>
      <c r="B7654" t="s">
        <v>1859</v>
      </c>
      <c r="C7654" t="s">
        <v>3509</v>
      </c>
      <c r="D7654" s="10">
        <v>6.4</v>
      </c>
    </row>
    <row r="7655" spans="1:4" x14ac:dyDescent="0.25">
      <c r="A7655" t="s">
        <v>808</v>
      </c>
      <c r="B7655" t="s">
        <v>1887</v>
      </c>
      <c r="C7655" t="s">
        <v>8145</v>
      </c>
      <c r="D7655" s="10">
        <v>6.4</v>
      </c>
    </row>
    <row r="7656" spans="1:4" x14ac:dyDescent="0.25">
      <c r="A7656" t="s">
        <v>808</v>
      </c>
      <c r="B7656" t="s">
        <v>1887</v>
      </c>
      <c r="C7656" t="s">
        <v>1165</v>
      </c>
      <c r="D7656" s="10">
        <v>6.4</v>
      </c>
    </row>
    <row r="7657" spans="1:4" x14ac:dyDescent="0.25">
      <c r="A7657" t="s">
        <v>808</v>
      </c>
      <c r="B7657" t="s">
        <v>1887</v>
      </c>
      <c r="C7657" t="s">
        <v>3509</v>
      </c>
      <c r="D7657" s="10">
        <v>6.4</v>
      </c>
    </row>
    <row r="7658" spans="1:4" x14ac:dyDescent="0.25">
      <c r="A7658" t="s">
        <v>1067</v>
      </c>
      <c r="B7658" t="s">
        <v>1888</v>
      </c>
      <c r="C7658" t="s">
        <v>317</v>
      </c>
      <c r="D7658" s="10">
        <v>6.4</v>
      </c>
    </row>
    <row r="7659" spans="1:4" x14ac:dyDescent="0.25">
      <c r="A7659" t="s">
        <v>1067</v>
      </c>
      <c r="B7659" t="s">
        <v>1888</v>
      </c>
      <c r="C7659" t="s">
        <v>676</v>
      </c>
      <c r="D7659" s="10">
        <v>6.4</v>
      </c>
    </row>
    <row r="7660" spans="1:4" x14ac:dyDescent="0.25">
      <c r="A7660" t="s">
        <v>482</v>
      </c>
      <c r="B7660" t="s">
        <v>1891</v>
      </c>
      <c r="C7660" t="s">
        <v>676</v>
      </c>
      <c r="D7660" s="10">
        <v>6.4</v>
      </c>
    </row>
    <row r="7661" spans="1:4" x14ac:dyDescent="0.25">
      <c r="A7661" t="s">
        <v>482</v>
      </c>
      <c r="B7661" t="s">
        <v>1891</v>
      </c>
      <c r="C7661" t="s">
        <v>428</v>
      </c>
      <c r="D7661" s="10">
        <v>6.4</v>
      </c>
    </row>
    <row r="7662" spans="1:4" x14ac:dyDescent="0.25">
      <c r="A7662" t="s">
        <v>482</v>
      </c>
      <c r="B7662" t="s">
        <v>1891</v>
      </c>
      <c r="C7662" t="s">
        <v>6665</v>
      </c>
      <c r="D7662" s="10">
        <v>6.4</v>
      </c>
    </row>
    <row r="7663" spans="1:4" x14ac:dyDescent="0.25">
      <c r="A7663" t="s">
        <v>1911</v>
      </c>
      <c r="B7663" t="s">
        <v>1912</v>
      </c>
      <c r="C7663" t="s">
        <v>4512</v>
      </c>
      <c r="D7663" s="10">
        <v>6.4</v>
      </c>
    </row>
    <row r="7664" spans="1:4" x14ac:dyDescent="0.25">
      <c r="A7664" t="s">
        <v>1911</v>
      </c>
      <c r="B7664" t="s">
        <v>1912</v>
      </c>
      <c r="C7664" t="s">
        <v>676</v>
      </c>
      <c r="D7664" s="10">
        <v>6.4</v>
      </c>
    </row>
    <row r="7665" spans="1:4" x14ac:dyDescent="0.25">
      <c r="A7665" t="s">
        <v>1911</v>
      </c>
      <c r="B7665" t="s">
        <v>1912</v>
      </c>
      <c r="C7665" t="s">
        <v>1165</v>
      </c>
      <c r="D7665" s="10">
        <v>6.4</v>
      </c>
    </row>
    <row r="7666" spans="1:4" x14ac:dyDescent="0.25">
      <c r="A7666" t="s">
        <v>1575</v>
      </c>
      <c r="B7666" t="s">
        <v>1987</v>
      </c>
      <c r="C7666" t="s">
        <v>317</v>
      </c>
      <c r="D7666" s="10">
        <v>6.4</v>
      </c>
    </row>
    <row r="7667" spans="1:4" x14ac:dyDescent="0.25">
      <c r="A7667" t="s">
        <v>1575</v>
      </c>
      <c r="B7667" t="s">
        <v>1987</v>
      </c>
      <c r="C7667" t="s">
        <v>676</v>
      </c>
      <c r="D7667" s="10">
        <v>6.4</v>
      </c>
    </row>
    <row r="7668" spans="1:4" x14ac:dyDescent="0.25">
      <c r="A7668" t="s">
        <v>1575</v>
      </c>
      <c r="B7668" t="s">
        <v>1987</v>
      </c>
      <c r="C7668" t="s">
        <v>1165</v>
      </c>
      <c r="D7668" s="10">
        <v>6.4</v>
      </c>
    </row>
    <row r="7669" spans="1:4" x14ac:dyDescent="0.25">
      <c r="A7669" t="s">
        <v>2015</v>
      </c>
      <c r="B7669" t="s">
        <v>2017</v>
      </c>
      <c r="C7669" t="s">
        <v>676</v>
      </c>
      <c r="D7669" s="10">
        <v>6.4</v>
      </c>
    </row>
    <row r="7670" spans="1:4" x14ac:dyDescent="0.25">
      <c r="A7670" t="s">
        <v>2015</v>
      </c>
      <c r="B7670" t="s">
        <v>2017</v>
      </c>
      <c r="C7670" t="s">
        <v>5888</v>
      </c>
      <c r="D7670" s="10">
        <v>6.4</v>
      </c>
    </row>
    <row r="7671" spans="1:4" x14ac:dyDescent="0.25">
      <c r="A7671" t="s">
        <v>118</v>
      </c>
      <c r="B7671" t="s">
        <v>2033</v>
      </c>
      <c r="C7671" t="s">
        <v>1165</v>
      </c>
      <c r="D7671" s="10">
        <v>6.4</v>
      </c>
    </row>
    <row r="7672" spans="1:4" x14ac:dyDescent="0.25">
      <c r="A7672" t="s">
        <v>118</v>
      </c>
      <c r="B7672" t="s">
        <v>2033</v>
      </c>
      <c r="C7672" t="s">
        <v>6665</v>
      </c>
      <c r="D7672" s="10">
        <v>6.4</v>
      </c>
    </row>
    <row r="7673" spans="1:4" x14ac:dyDescent="0.25">
      <c r="A7673" t="s">
        <v>2034</v>
      </c>
      <c r="B7673" t="s">
        <v>2048</v>
      </c>
      <c r="C7673" t="s">
        <v>449</v>
      </c>
      <c r="D7673" s="10">
        <v>6.4</v>
      </c>
    </row>
    <row r="7674" spans="1:4" x14ac:dyDescent="0.25">
      <c r="A7674" t="s">
        <v>2034</v>
      </c>
      <c r="B7674" t="s">
        <v>2048</v>
      </c>
      <c r="C7674" t="s">
        <v>317</v>
      </c>
      <c r="D7674" s="10">
        <v>6.4</v>
      </c>
    </row>
    <row r="7675" spans="1:4" x14ac:dyDescent="0.25">
      <c r="A7675" t="s">
        <v>2034</v>
      </c>
      <c r="B7675" t="s">
        <v>2048</v>
      </c>
      <c r="C7675" t="s">
        <v>3509</v>
      </c>
      <c r="D7675" s="10">
        <v>6.4</v>
      </c>
    </row>
    <row r="7676" spans="1:4" x14ac:dyDescent="0.25">
      <c r="A7676" t="s">
        <v>2034</v>
      </c>
      <c r="B7676" t="s">
        <v>2048</v>
      </c>
      <c r="C7676" t="s">
        <v>8146</v>
      </c>
      <c r="D7676" s="10">
        <v>6.4</v>
      </c>
    </row>
    <row r="7677" spans="1:4" x14ac:dyDescent="0.25">
      <c r="A7677" t="s">
        <v>2124</v>
      </c>
      <c r="B7677" t="s">
        <v>2125</v>
      </c>
      <c r="C7677" t="s">
        <v>8145</v>
      </c>
      <c r="D7677" s="10">
        <v>6.4</v>
      </c>
    </row>
    <row r="7678" spans="1:4" x14ac:dyDescent="0.25">
      <c r="A7678" t="s">
        <v>2124</v>
      </c>
      <c r="B7678" t="s">
        <v>2125</v>
      </c>
      <c r="C7678" t="s">
        <v>8143</v>
      </c>
      <c r="D7678" s="10">
        <v>6.4</v>
      </c>
    </row>
    <row r="7679" spans="1:4" x14ac:dyDescent="0.25">
      <c r="A7679" t="s">
        <v>2124</v>
      </c>
      <c r="B7679" t="s">
        <v>2125</v>
      </c>
      <c r="C7679" t="s">
        <v>3509</v>
      </c>
      <c r="D7679" s="10">
        <v>6.4</v>
      </c>
    </row>
    <row r="7680" spans="1:4" x14ac:dyDescent="0.25">
      <c r="A7680" t="s">
        <v>678</v>
      </c>
      <c r="B7680" t="s">
        <v>2127</v>
      </c>
      <c r="C7680" t="s">
        <v>449</v>
      </c>
      <c r="D7680" s="10">
        <v>6.4</v>
      </c>
    </row>
    <row r="7681" spans="1:4" x14ac:dyDescent="0.25">
      <c r="A7681" t="s">
        <v>678</v>
      </c>
      <c r="B7681" t="s">
        <v>2127</v>
      </c>
      <c r="C7681" t="s">
        <v>4161</v>
      </c>
      <c r="D7681" s="10">
        <v>6.4</v>
      </c>
    </row>
    <row r="7682" spans="1:4" x14ac:dyDescent="0.25">
      <c r="A7682" t="s">
        <v>678</v>
      </c>
      <c r="B7682" t="s">
        <v>2127</v>
      </c>
      <c r="C7682" t="s">
        <v>3509</v>
      </c>
      <c r="D7682" s="10">
        <v>6.4</v>
      </c>
    </row>
    <row r="7683" spans="1:4" x14ac:dyDescent="0.25">
      <c r="A7683" t="s">
        <v>2139</v>
      </c>
      <c r="B7683" t="s">
        <v>2140</v>
      </c>
      <c r="C7683" t="s">
        <v>676</v>
      </c>
      <c r="D7683" s="10">
        <v>6.4</v>
      </c>
    </row>
    <row r="7684" spans="1:4" x14ac:dyDescent="0.25">
      <c r="A7684" t="s">
        <v>2139</v>
      </c>
      <c r="B7684" t="s">
        <v>2140</v>
      </c>
      <c r="C7684" t="s">
        <v>1165</v>
      </c>
      <c r="D7684" s="10">
        <v>6.4</v>
      </c>
    </row>
    <row r="7685" spans="1:4" x14ac:dyDescent="0.25">
      <c r="A7685" t="s">
        <v>2139</v>
      </c>
      <c r="B7685" t="s">
        <v>2140</v>
      </c>
      <c r="C7685" t="s">
        <v>6665</v>
      </c>
      <c r="D7685" s="10">
        <v>6.4</v>
      </c>
    </row>
    <row r="7686" spans="1:4" x14ac:dyDescent="0.25">
      <c r="A7686" t="s">
        <v>2067</v>
      </c>
      <c r="B7686" t="s">
        <v>2170</v>
      </c>
      <c r="C7686" t="s">
        <v>676</v>
      </c>
      <c r="D7686" s="10">
        <v>6.4</v>
      </c>
    </row>
    <row r="7687" spans="1:4" x14ac:dyDescent="0.25">
      <c r="A7687" t="s">
        <v>2067</v>
      </c>
      <c r="B7687" t="s">
        <v>2170</v>
      </c>
      <c r="C7687" t="s">
        <v>1165</v>
      </c>
      <c r="D7687" s="10">
        <v>6.4</v>
      </c>
    </row>
    <row r="7688" spans="1:4" x14ac:dyDescent="0.25">
      <c r="A7688" t="s">
        <v>2067</v>
      </c>
      <c r="B7688" t="s">
        <v>2170</v>
      </c>
      <c r="C7688" t="s">
        <v>6133</v>
      </c>
      <c r="D7688" s="10">
        <v>6.4</v>
      </c>
    </row>
    <row r="7689" spans="1:4" x14ac:dyDescent="0.25">
      <c r="A7689" t="s">
        <v>2067</v>
      </c>
      <c r="B7689" t="s">
        <v>2170</v>
      </c>
      <c r="C7689" t="s">
        <v>428</v>
      </c>
      <c r="D7689" s="10">
        <v>6.4</v>
      </c>
    </row>
    <row r="7690" spans="1:4" x14ac:dyDescent="0.25">
      <c r="A7690" t="s">
        <v>2067</v>
      </c>
      <c r="B7690" t="s">
        <v>2170</v>
      </c>
      <c r="C7690" t="s">
        <v>6665</v>
      </c>
      <c r="D7690" s="10">
        <v>6.4</v>
      </c>
    </row>
    <row r="7691" spans="1:4" x14ac:dyDescent="0.25">
      <c r="A7691" t="s">
        <v>704</v>
      </c>
      <c r="B7691" t="s">
        <v>2176</v>
      </c>
      <c r="C7691" t="s">
        <v>449</v>
      </c>
      <c r="D7691" s="10">
        <v>6.4</v>
      </c>
    </row>
    <row r="7692" spans="1:4" x14ac:dyDescent="0.25">
      <c r="A7692" t="s">
        <v>704</v>
      </c>
      <c r="B7692" t="s">
        <v>2176</v>
      </c>
      <c r="C7692" t="s">
        <v>1165</v>
      </c>
      <c r="D7692" s="10">
        <v>6.4</v>
      </c>
    </row>
    <row r="7693" spans="1:4" x14ac:dyDescent="0.25">
      <c r="A7693" t="s">
        <v>704</v>
      </c>
      <c r="B7693" t="s">
        <v>2176</v>
      </c>
      <c r="C7693" t="s">
        <v>3509</v>
      </c>
      <c r="D7693" s="10">
        <v>6.4</v>
      </c>
    </row>
    <row r="7694" spans="1:4" x14ac:dyDescent="0.25">
      <c r="A7694" t="s">
        <v>704</v>
      </c>
      <c r="B7694" t="s">
        <v>2176</v>
      </c>
      <c r="C7694" t="s">
        <v>8146</v>
      </c>
      <c r="D7694" s="10">
        <v>6.4</v>
      </c>
    </row>
    <row r="7695" spans="1:4" x14ac:dyDescent="0.25">
      <c r="A7695" t="s">
        <v>2177</v>
      </c>
      <c r="B7695" t="s">
        <v>2179</v>
      </c>
      <c r="C7695" t="s">
        <v>676</v>
      </c>
      <c r="D7695" s="10">
        <v>6.4</v>
      </c>
    </row>
    <row r="7696" spans="1:4" x14ac:dyDescent="0.25">
      <c r="A7696" t="s">
        <v>2177</v>
      </c>
      <c r="B7696" t="s">
        <v>2179</v>
      </c>
      <c r="C7696" t="s">
        <v>4056</v>
      </c>
      <c r="D7696" s="10">
        <v>6.4</v>
      </c>
    </row>
    <row r="7697" spans="1:4" x14ac:dyDescent="0.25">
      <c r="A7697" t="s">
        <v>2195</v>
      </c>
      <c r="B7697" t="s">
        <v>2196</v>
      </c>
      <c r="C7697" t="s">
        <v>449</v>
      </c>
      <c r="D7697" s="10">
        <v>6.4</v>
      </c>
    </row>
    <row r="7698" spans="1:4" x14ac:dyDescent="0.25">
      <c r="A7698" t="s">
        <v>2195</v>
      </c>
      <c r="B7698" t="s">
        <v>2196</v>
      </c>
      <c r="C7698" t="s">
        <v>317</v>
      </c>
      <c r="D7698" s="10">
        <v>6.4</v>
      </c>
    </row>
    <row r="7699" spans="1:4" x14ac:dyDescent="0.25">
      <c r="A7699" t="s">
        <v>2195</v>
      </c>
      <c r="B7699" t="s">
        <v>2196</v>
      </c>
      <c r="C7699" t="s">
        <v>4161</v>
      </c>
      <c r="D7699" s="10">
        <v>6.4</v>
      </c>
    </row>
    <row r="7700" spans="1:4" x14ac:dyDescent="0.25">
      <c r="A7700" t="s">
        <v>2195</v>
      </c>
      <c r="B7700" t="s">
        <v>2196</v>
      </c>
      <c r="C7700" t="s">
        <v>3509</v>
      </c>
      <c r="D7700" s="10">
        <v>6.4</v>
      </c>
    </row>
    <row r="7701" spans="1:4" x14ac:dyDescent="0.25">
      <c r="A7701" t="s">
        <v>1897</v>
      </c>
      <c r="B7701" t="s">
        <v>2260</v>
      </c>
      <c r="C7701" t="s">
        <v>449</v>
      </c>
      <c r="D7701" s="10">
        <v>6.4</v>
      </c>
    </row>
    <row r="7702" spans="1:4" x14ac:dyDescent="0.25">
      <c r="A7702" t="s">
        <v>1897</v>
      </c>
      <c r="B7702" t="s">
        <v>2260</v>
      </c>
      <c r="C7702" t="s">
        <v>8145</v>
      </c>
      <c r="D7702" s="10">
        <v>6.4</v>
      </c>
    </row>
    <row r="7703" spans="1:4" x14ac:dyDescent="0.25">
      <c r="A7703" t="s">
        <v>1897</v>
      </c>
      <c r="B7703" t="s">
        <v>2260</v>
      </c>
      <c r="C7703" t="s">
        <v>1165</v>
      </c>
      <c r="D7703" s="10">
        <v>6.4</v>
      </c>
    </row>
    <row r="7704" spans="1:4" x14ac:dyDescent="0.25">
      <c r="A7704" t="s">
        <v>1897</v>
      </c>
      <c r="B7704" t="s">
        <v>2260</v>
      </c>
      <c r="C7704" t="s">
        <v>3509</v>
      </c>
      <c r="D7704" s="10">
        <v>6.4</v>
      </c>
    </row>
    <row r="7705" spans="1:4" x14ac:dyDescent="0.25">
      <c r="A7705" t="s">
        <v>2271</v>
      </c>
      <c r="B7705" t="s">
        <v>2272</v>
      </c>
      <c r="C7705" t="s">
        <v>4512</v>
      </c>
      <c r="D7705" s="10">
        <v>6.4</v>
      </c>
    </row>
    <row r="7706" spans="1:4" x14ac:dyDescent="0.25">
      <c r="A7706" t="s">
        <v>2271</v>
      </c>
      <c r="B7706" t="s">
        <v>2272</v>
      </c>
      <c r="C7706" t="s">
        <v>1165</v>
      </c>
      <c r="D7706" s="10">
        <v>6.4</v>
      </c>
    </row>
    <row r="7707" spans="1:4" x14ac:dyDescent="0.25">
      <c r="A7707" t="s">
        <v>2271</v>
      </c>
      <c r="B7707" t="s">
        <v>2272</v>
      </c>
      <c r="C7707" t="s">
        <v>7682</v>
      </c>
      <c r="D7707" s="10">
        <v>6.4</v>
      </c>
    </row>
    <row r="7708" spans="1:4" x14ac:dyDescent="0.25">
      <c r="A7708" t="s">
        <v>2271</v>
      </c>
      <c r="B7708" t="s">
        <v>2272</v>
      </c>
      <c r="C7708" t="s">
        <v>6665</v>
      </c>
      <c r="D7708" s="10">
        <v>6.4</v>
      </c>
    </row>
    <row r="7709" spans="1:4" x14ac:dyDescent="0.25">
      <c r="A7709" t="s">
        <v>847</v>
      </c>
      <c r="B7709" t="s">
        <v>2355</v>
      </c>
      <c r="C7709" t="s">
        <v>676</v>
      </c>
      <c r="D7709" s="10">
        <v>6.4</v>
      </c>
    </row>
    <row r="7710" spans="1:4" x14ac:dyDescent="0.25">
      <c r="A7710" t="s">
        <v>847</v>
      </c>
      <c r="B7710" t="s">
        <v>2355</v>
      </c>
      <c r="C7710" t="s">
        <v>8144</v>
      </c>
      <c r="D7710" s="10">
        <v>6.4</v>
      </c>
    </row>
    <row r="7711" spans="1:4" x14ac:dyDescent="0.25">
      <c r="A7711" t="s">
        <v>2368</v>
      </c>
      <c r="B7711" t="s">
        <v>2369</v>
      </c>
      <c r="C7711" t="s">
        <v>317</v>
      </c>
      <c r="D7711" s="10">
        <v>6.4</v>
      </c>
    </row>
    <row r="7712" spans="1:4" x14ac:dyDescent="0.25">
      <c r="A7712" t="s">
        <v>2368</v>
      </c>
      <c r="B7712" t="s">
        <v>2369</v>
      </c>
      <c r="C7712" t="s">
        <v>3894</v>
      </c>
      <c r="D7712" s="10">
        <v>6.4</v>
      </c>
    </row>
    <row r="7713" spans="1:4" x14ac:dyDescent="0.25">
      <c r="A7713" t="s">
        <v>2368</v>
      </c>
      <c r="B7713" t="s">
        <v>2369</v>
      </c>
      <c r="C7713" t="s">
        <v>6133</v>
      </c>
      <c r="D7713" s="10">
        <v>6.4</v>
      </c>
    </row>
    <row r="7714" spans="1:4" x14ac:dyDescent="0.25">
      <c r="A7714" t="s">
        <v>2368</v>
      </c>
      <c r="B7714" t="s">
        <v>2369</v>
      </c>
      <c r="C7714" t="s">
        <v>428</v>
      </c>
      <c r="D7714" s="10">
        <v>6.4</v>
      </c>
    </row>
    <row r="7715" spans="1:4" x14ac:dyDescent="0.25">
      <c r="A7715" t="s">
        <v>472</v>
      </c>
      <c r="B7715" t="s">
        <v>2388</v>
      </c>
      <c r="C7715" t="s">
        <v>449</v>
      </c>
      <c r="D7715" s="10">
        <v>6.4</v>
      </c>
    </row>
    <row r="7716" spans="1:4" x14ac:dyDescent="0.25">
      <c r="A7716" t="s">
        <v>472</v>
      </c>
      <c r="B7716" t="s">
        <v>2388</v>
      </c>
      <c r="C7716" t="s">
        <v>4161</v>
      </c>
      <c r="D7716" s="10">
        <v>6.4</v>
      </c>
    </row>
    <row r="7717" spans="1:4" x14ac:dyDescent="0.25">
      <c r="A7717" t="s">
        <v>472</v>
      </c>
      <c r="B7717" t="s">
        <v>2388</v>
      </c>
      <c r="C7717" t="s">
        <v>3509</v>
      </c>
      <c r="D7717" s="10">
        <v>6.4</v>
      </c>
    </row>
    <row r="7718" spans="1:4" x14ac:dyDescent="0.25">
      <c r="A7718" t="s">
        <v>2389</v>
      </c>
      <c r="B7718" t="s">
        <v>2390</v>
      </c>
      <c r="C7718" t="s">
        <v>8145</v>
      </c>
      <c r="D7718" s="10">
        <v>6.4</v>
      </c>
    </row>
    <row r="7719" spans="1:4" x14ac:dyDescent="0.25">
      <c r="A7719" t="s">
        <v>2389</v>
      </c>
      <c r="B7719" t="s">
        <v>2390</v>
      </c>
      <c r="C7719" t="s">
        <v>8143</v>
      </c>
      <c r="D7719" s="10">
        <v>6.4</v>
      </c>
    </row>
    <row r="7720" spans="1:4" x14ac:dyDescent="0.25">
      <c r="A7720" t="s">
        <v>2389</v>
      </c>
      <c r="B7720" t="s">
        <v>2390</v>
      </c>
      <c r="C7720" t="s">
        <v>3509</v>
      </c>
      <c r="D7720" s="10">
        <v>6.4</v>
      </c>
    </row>
    <row r="7721" spans="1:4" x14ac:dyDescent="0.25">
      <c r="A7721" t="s">
        <v>2432</v>
      </c>
      <c r="B7721" t="s">
        <v>2433</v>
      </c>
      <c r="C7721" t="s">
        <v>676</v>
      </c>
      <c r="D7721" s="10">
        <v>6.4</v>
      </c>
    </row>
    <row r="7722" spans="1:4" x14ac:dyDescent="0.25">
      <c r="A7722" t="s">
        <v>2432</v>
      </c>
      <c r="B7722" t="s">
        <v>2433</v>
      </c>
      <c r="C7722" t="s">
        <v>4161</v>
      </c>
      <c r="D7722" s="10">
        <v>6.4</v>
      </c>
    </row>
    <row r="7723" spans="1:4" x14ac:dyDescent="0.25">
      <c r="A7723" t="s">
        <v>2420</v>
      </c>
      <c r="B7723" t="s">
        <v>2434</v>
      </c>
      <c r="C7723" t="s">
        <v>1165</v>
      </c>
      <c r="D7723" s="10">
        <v>6.4</v>
      </c>
    </row>
    <row r="7724" spans="1:4" x14ac:dyDescent="0.25">
      <c r="A7724" t="s">
        <v>2420</v>
      </c>
      <c r="B7724" t="s">
        <v>2434</v>
      </c>
      <c r="C7724" t="s">
        <v>6133</v>
      </c>
      <c r="D7724" s="10">
        <v>6.4</v>
      </c>
    </row>
    <row r="7725" spans="1:4" x14ac:dyDescent="0.25">
      <c r="A7725" t="s">
        <v>2464</v>
      </c>
      <c r="B7725" t="s">
        <v>2465</v>
      </c>
      <c r="C7725" t="s">
        <v>317</v>
      </c>
      <c r="D7725" s="10">
        <v>6.4</v>
      </c>
    </row>
    <row r="7726" spans="1:4" x14ac:dyDescent="0.25">
      <c r="A7726" t="s">
        <v>2464</v>
      </c>
      <c r="B7726" t="s">
        <v>2465</v>
      </c>
      <c r="C7726" t="s">
        <v>8143</v>
      </c>
      <c r="D7726" s="10">
        <v>6.4</v>
      </c>
    </row>
    <row r="7727" spans="1:4" x14ac:dyDescent="0.25">
      <c r="A7727" t="s">
        <v>2464</v>
      </c>
      <c r="B7727" t="s">
        <v>2465</v>
      </c>
      <c r="C7727" t="s">
        <v>4161</v>
      </c>
      <c r="D7727" s="10">
        <v>6.4</v>
      </c>
    </row>
    <row r="7728" spans="1:4" x14ac:dyDescent="0.25">
      <c r="A7728" t="s">
        <v>1151</v>
      </c>
      <c r="B7728" t="s">
        <v>2480</v>
      </c>
      <c r="C7728" t="s">
        <v>449</v>
      </c>
      <c r="D7728" s="10">
        <v>6.4</v>
      </c>
    </row>
    <row r="7729" spans="1:4" x14ac:dyDescent="0.25">
      <c r="A7729" t="s">
        <v>1151</v>
      </c>
      <c r="B7729" t="s">
        <v>2480</v>
      </c>
      <c r="C7729" t="s">
        <v>317</v>
      </c>
      <c r="D7729" s="10">
        <v>6.4</v>
      </c>
    </row>
    <row r="7730" spans="1:4" x14ac:dyDescent="0.25">
      <c r="A7730" t="s">
        <v>2533</v>
      </c>
      <c r="B7730" t="s">
        <v>2534</v>
      </c>
      <c r="C7730" t="s">
        <v>449</v>
      </c>
      <c r="D7730" s="10">
        <v>6.4</v>
      </c>
    </row>
    <row r="7731" spans="1:4" x14ac:dyDescent="0.25">
      <c r="A7731" t="s">
        <v>2533</v>
      </c>
      <c r="B7731" t="s">
        <v>2534</v>
      </c>
      <c r="C7731" t="s">
        <v>317</v>
      </c>
      <c r="D7731" s="10">
        <v>6.4</v>
      </c>
    </row>
    <row r="7732" spans="1:4" x14ac:dyDescent="0.25">
      <c r="A7732" t="s">
        <v>2533</v>
      </c>
      <c r="B7732" t="s">
        <v>2534</v>
      </c>
      <c r="C7732" t="s">
        <v>4161</v>
      </c>
      <c r="D7732" s="10">
        <v>6.4</v>
      </c>
    </row>
    <row r="7733" spans="1:4" x14ac:dyDescent="0.25">
      <c r="A7733" t="s">
        <v>2598</v>
      </c>
      <c r="B7733" t="s">
        <v>2599</v>
      </c>
      <c r="C7733" t="s">
        <v>449</v>
      </c>
      <c r="D7733" s="10">
        <v>6.4</v>
      </c>
    </row>
    <row r="7734" spans="1:4" x14ac:dyDescent="0.25">
      <c r="A7734" t="s">
        <v>2598</v>
      </c>
      <c r="B7734" t="s">
        <v>2599</v>
      </c>
      <c r="C7734" t="s">
        <v>1165</v>
      </c>
      <c r="D7734" s="10">
        <v>6.4</v>
      </c>
    </row>
    <row r="7735" spans="1:4" x14ac:dyDescent="0.25">
      <c r="A7735" t="s">
        <v>2598</v>
      </c>
      <c r="B7735" t="s">
        <v>2599</v>
      </c>
      <c r="C7735" t="s">
        <v>4161</v>
      </c>
      <c r="D7735" s="10">
        <v>6.4</v>
      </c>
    </row>
    <row r="7736" spans="1:4" x14ac:dyDescent="0.25">
      <c r="A7736" t="s">
        <v>2598</v>
      </c>
      <c r="B7736" t="s">
        <v>2599</v>
      </c>
      <c r="C7736" t="s">
        <v>3509</v>
      </c>
      <c r="D7736" s="10">
        <v>6.4</v>
      </c>
    </row>
    <row r="7737" spans="1:4" x14ac:dyDescent="0.25">
      <c r="A7737" t="s">
        <v>233</v>
      </c>
      <c r="B7737" t="s">
        <v>2662</v>
      </c>
      <c r="C7737" t="s">
        <v>1165</v>
      </c>
      <c r="D7737" s="10">
        <v>6.4</v>
      </c>
    </row>
    <row r="7738" spans="1:4" x14ac:dyDescent="0.25">
      <c r="A7738" t="s">
        <v>233</v>
      </c>
      <c r="B7738" t="s">
        <v>2662</v>
      </c>
      <c r="C7738" t="s">
        <v>428</v>
      </c>
      <c r="D7738" s="10">
        <v>6.4</v>
      </c>
    </row>
    <row r="7739" spans="1:4" x14ac:dyDescent="0.25">
      <c r="A7739" t="s">
        <v>233</v>
      </c>
      <c r="B7739" t="s">
        <v>2662</v>
      </c>
      <c r="C7739" t="s">
        <v>6665</v>
      </c>
      <c r="D7739" s="10">
        <v>6.4</v>
      </c>
    </row>
    <row r="7740" spans="1:4" x14ac:dyDescent="0.25">
      <c r="A7740" t="s">
        <v>233</v>
      </c>
      <c r="B7740" t="s">
        <v>2662</v>
      </c>
      <c r="C7740" t="s">
        <v>4161</v>
      </c>
      <c r="D7740" s="10">
        <v>6.4</v>
      </c>
    </row>
    <row r="7741" spans="1:4" x14ac:dyDescent="0.25">
      <c r="A7741" t="s">
        <v>448</v>
      </c>
      <c r="B7741" t="s">
        <v>2682</v>
      </c>
      <c r="C7741" t="s">
        <v>8143</v>
      </c>
      <c r="D7741" s="10">
        <v>6.4</v>
      </c>
    </row>
    <row r="7742" spans="1:4" x14ac:dyDescent="0.25">
      <c r="A7742" t="s">
        <v>448</v>
      </c>
      <c r="B7742" t="s">
        <v>2682</v>
      </c>
      <c r="C7742" t="s">
        <v>3509</v>
      </c>
      <c r="D7742" s="10">
        <v>6.4</v>
      </c>
    </row>
    <row r="7743" spans="1:4" x14ac:dyDescent="0.25">
      <c r="A7743" t="s">
        <v>24</v>
      </c>
      <c r="B7743" t="s">
        <v>2693</v>
      </c>
      <c r="C7743" t="s">
        <v>449</v>
      </c>
      <c r="D7743" s="10">
        <v>6.4</v>
      </c>
    </row>
    <row r="7744" spans="1:4" x14ac:dyDescent="0.25">
      <c r="A7744" t="s">
        <v>24</v>
      </c>
      <c r="B7744" t="s">
        <v>2693</v>
      </c>
      <c r="C7744" t="s">
        <v>3509</v>
      </c>
      <c r="D7744" s="10">
        <v>6.4</v>
      </c>
    </row>
    <row r="7745" spans="1:4" x14ac:dyDescent="0.25">
      <c r="A7745" t="s">
        <v>24</v>
      </c>
      <c r="B7745" t="s">
        <v>2693</v>
      </c>
      <c r="C7745" t="s">
        <v>5087</v>
      </c>
      <c r="D7745" s="10">
        <v>6.4</v>
      </c>
    </row>
    <row r="7746" spans="1:4" x14ac:dyDescent="0.25">
      <c r="A7746" t="s">
        <v>751</v>
      </c>
      <c r="B7746" t="s">
        <v>2736</v>
      </c>
      <c r="C7746" t="s">
        <v>676</v>
      </c>
      <c r="D7746" s="10">
        <v>6.4</v>
      </c>
    </row>
    <row r="7747" spans="1:4" x14ac:dyDescent="0.25">
      <c r="A7747" t="s">
        <v>751</v>
      </c>
      <c r="B7747" t="s">
        <v>2736</v>
      </c>
      <c r="C7747" t="s">
        <v>1165</v>
      </c>
      <c r="D7747" s="10">
        <v>6.4</v>
      </c>
    </row>
    <row r="7748" spans="1:4" x14ac:dyDescent="0.25">
      <c r="A7748" t="s">
        <v>2737</v>
      </c>
      <c r="B7748" t="s">
        <v>2738</v>
      </c>
      <c r="C7748" t="s">
        <v>676</v>
      </c>
      <c r="D7748" s="10">
        <v>6.4</v>
      </c>
    </row>
    <row r="7749" spans="1:4" x14ac:dyDescent="0.25">
      <c r="A7749" t="s">
        <v>847</v>
      </c>
      <c r="B7749" t="s">
        <v>2801</v>
      </c>
      <c r="C7749" t="s">
        <v>676</v>
      </c>
      <c r="D7749" s="10">
        <v>6.4</v>
      </c>
    </row>
    <row r="7750" spans="1:4" x14ac:dyDescent="0.25">
      <c r="A7750" t="s">
        <v>847</v>
      </c>
      <c r="B7750" t="s">
        <v>2801</v>
      </c>
      <c r="C7750" t="s">
        <v>8145</v>
      </c>
      <c r="D7750" s="10">
        <v>6.4</v>
      </c>
    </row>
    <row r="7751" spans="1:4" x14ac:dyDescent="0.25">
      <c r="A7751" t="s">
        <v>1229</v>
      </c>
      <c r="B7751" t="s">
        <v>2904</v>
      </c>
      <c r="C7751" t="s">
        <v>676</v>
      </c>
      <c r="D7751" s="10">
        <v>6.4</v>
      </c>
    </row>
    <row r="7752" spans="1:4" x14ac:dyDescent="0.25">
      <c r="A7752" t="s">
        <v>1229</v>
      </c>
      <c r="B7752" t="s">
        <v>2904</v>
      </c>
      <c r="C7752" t="s">
        <v>2173</v>
      </c>
      <c r="D7752" s="10">
        <v>6.4</v>
      </c>
    </row>
    <row r="7753" spans="1:4" x14ac:dyDescent="0.25">
      <c r="A7753" t="s">
        <v>2910</v>
      </c>
      <c r="B7753" t="s">
        <v>2911</v>
      </c>
      <c r="C7753" t="s">
        <v>449</v>
      </c>
      <c r="D7753" s="10">
        <v>6.4</v>
      </c>
    </row>
    <row r="7754" spans="1:4" x14ac:dyDescent="0.25">
      <c r="A7754" t="s">
        <v>2910</v>
      </c>
      <c r="B7754" t="s">
        <v>2911</v>
      </c>
      <c r="C7754" t="s">
        <v>8145</v>
      </c>
      <c r="D7754" s="10">
        <v>6.4</v>
      </c>
    </row>
    <row r="7755" spans="1:4" x14ac:dyDescent="0.25">
      <c r="A7755" t="s">
        <v>2910</v>
      </c>
      <c r="B7755" t="s">
        <v>2911</v>
      </c>
      <c r="C7755" t="s">
        <v>3509</v>
      </c>
      <c r="D7755" s="10">
        <v>6.4</v>
      </c>
    </row>
    <row r="7756" spans="1:4" x14ac:dyDescent="0.25">
      <c r="A7756" t="s">
        <v>2971</v>
      </c>
      <c r="B7756" t="s">
        <v>2972</v>
      </c>
      <c r="C7756" t="s">
        <v>676</v>
      </c>
      <c r="D7756" s="10">
        <v>6.4</v>
      </c>
    </row>
    <row r="7757" spans="1:4" x14ac:dyDescent="0.25">
      <c r="A7757" t="s">
        <v>2971</v>
      </c>
      <c r="B7757" t="s">
        <v>2972</v>
      </c>
      <c r="C7757" t="s">
        <v>1165</v>
      </c>
      <c r="D7757" s="10">
        <v>6.4</v>
      </c>
    </row>
    <row r="7758" spans="1:4" x14ac:dyDescent="0.25">
      <c r="A7758" t="s">
        <v>2971</v>
      </c>
      <c r="B7758" t="s">
        <v>2972</v>
      </c>
      <c r="C7758" t="s">
        <v>6665</v>
      </c>
      <c r="D7758" s="10">
        <v>6.4</v>
      </c>
    </row>
    <row r="7759" spans="1:4" x14ac:dyDescent="0.25">
      <c r="A7759" t="s">
        <v>1666</v>
      </c>
      <c r="B7759" t="s">
        <v>2997</v>
      </c>
      <c r="C7759" t="s">
        <v>449</v>
      </c>
      <c r="D7759" s="10">
        <v>6.4</v>
      </c>
    </row>
    <row r="7760" spans="1:4" x14ac:dyDescent="0.25">
      <c r="A7760" t="s">
        <v>1666</v>
      </c>
      <c r="B7760" t="s">
        <v>2997</v>
      </c>
      <c r="C7760" t="s">
        <v>8145</v>
      </c>
      <c r="D7760" s="10">
        <v>6.4</v>
      </c>
    </row>
    <row r="7761" spans="1:4" x14ac:dyDescent="0.25">
      <c r="A7761" t="s">
        <v>1666</v>
      </c>
      <c r="B7761" t="s">
        <v>2997</v>
      </c>
      <c r="C7761" t="s">
        <v>3509</v>
      </c>
      <c r="D7761" s="10">
        <v>6.4</v>
      </c>
    </row>
    <row r="7762" spans="1:4" x14ac:dyDescent="0.25">
      <c r="A7762" t="s">
        <v>448</v>
      </c>
      <c r="B7762" t="s">
        <v>3103</v>
      </c>
      <c r="C7762" t="s">
        <v>676</v>
      </c>
      <c r="D7762" s="10">
        <v>6.4</v>
      </c>
    </row>
    <row r="7763" spans="1:4" x14ac:dyDescent="0.25">
      <c r="A7763" t="s">
        <v>448</v>
      </c>
      <c r="B7763" t="s">
        <v>3103</v>
      </c>
      <c r="C7763" t="s">
        <v>8145</v>
      </c>
      <c r="D7763" s="10">
        <v>6.4</v>
      </c>
    </row>
    <row r="7764" spans="1:4" x14ac:dyDescent="0.25">
      <c r="A7764" t="s">
        <v>448</v>
      </c>
      <c r="B7764" t="s">
        <v>3103</v>
      </c>
      <c r="C7764" t="s">
        <v>1165</v>
      </c>
      <c r="D7764" s="10">
        <v>6.4</v>
      </c>
    </row>
    <row r="7765" spans="1:4" x14ac:dyDescent="0.25">
      <c r="A7765" t="s">
        <v>711</v>
      </c>
      <c r="B7765" t="s">
        <v>3104</v>
      </c>
      <c r="C7765" t="s">
        <v>8145</v>
      </c>
      <c r="D7765" s="10">
        <v>6.4</v>
      </c>
    </row>
    <row r="7766" spans="1:4" x14ac:dyDescent="0.25">
      <c r="A7766" t="s">
        <v>711</v>
      </c>
      <c r="B7766" t="s">
        <v>3104</v>
      </c>
      <c r="C7766" t="s">
        <v>2173</v>
      </c>
      <c r="D7766" s="10">
        <v>6.4</v>
      </c>
    </row>
    <row r="7767" spans="1:4" x14ac:dyDescent="0.25">
      <c r="A7767" t="s">
        <v>711</v>
      </c>
      <c r="B7767" t="s">
        <v>3104</v>
      </c>
      <c r="C7767" t="s">
        <v>8143</v>
      </c>
      <c r="D7767" s="10">
        <v>6.4</v>
      </c>
    </row>
    <row r="7768" spans="1:4" x14ac:dyDescent="0.25">
      <c r="A7768" t="s">
        <v>711</v>
      </c>
      <c r="B7768" t="s">
        <v>3104</v>
      </c>
      <c r="C7768" t="s">
        <v>3509</v>
      </c>
      <c r="D7768" s="10">
        <v>6.4</v>
      </c>
    </row>
    <row r="7769" spans="1:4" x14ac:dyDescent="0.25">
      <c r="A7769" t="s">
        <v>1752</v>
      </c>
      <c r="B7769" t="s">
        <v>3139</v>
      </c>
      <c r="C7769" t="s">
        <v>8145</v>
      </c>
      <c r="D7769" s="10">
        <v>6.4</v>
      </c>
    </row>
    <row r="7770" spans="1:4" x14ac:dyDescent="0.25">
      <c r="A7770" t="s">
        <v>1752</v>
      </c>
      <c r="B7770" t="s">
        <v>3139</v>
      </c>
      <c r="C7770" t="s">
        <v>8143</v>
      </c>
      <c r="D7770" s="10">
        <v>6.4</v>
      </c>
    </row>
    <row r="7771" spans="1:4" x14ac:dyDescent="0.25">
      <c r="A7771" t="s">
        <v>1752</v>
      </c>
      <c r="B7771" t="s">
        <v>3139</v>
      </c>
      <c r="C7771" t="s">
        <v>3509</v>
      </c>
      <c r="D7771" s="10">
        <v>6.4</v>
      </c>
    </row>
    <row r="7772" spans="1:4" x14ac:dyDescent="0.25">
      <c r="A7772" t="s">
        <v>251</v>
      </c>
      <c r="B7772" t="s">
        <v>3162</v>
      </c>
      <c r="C7772" t="s">
        <v>4512</v>
      </c>
      <c r="D7772" s="10">
        <v>6.4</v>
      </c>
    </row>
    <row r="7773" spans="1:4" x14ac:dyDescent="0.25">
      <c r="A7773" t="s">
        <v>251</v>
      </c>
      <c r="B7773" t="s">
        <v>3162</v>
      </c>
      <c r="C7773" t="s">
        <v>1165</v>
      </c>
      <c r="D7773" s="10">
        <v>6.4</v>
      </c>
    </row>
    <row r="7774" spans="1:4" x14ac:dyDescent="0.25">
      <c r="A7774" t="s">
        <v>251</v>
      </c>
      <c r="B7774" t="s">
        <v>3162</v>
      </c>
      <c r="C7774" t="s">
        <v>7682</v>
      </c>
      <c r="D7774" s="10">
        <v>6.4</v>
      </c>
    </row>
    <row r="7775" spans="1:4" x14ac:dyDescent="0.25">
      <c r="A7775" t="s">
        <v>1749</v>
      </c>
      <c r="B7775" t="s">
        <v>3244</v>
      </c>
      <c r="C7775" t="s">
        <v>676</v>
      </c>
      <c r="D7775" s="10">
        <v>6.4</v>
      </c>
    </row>
    <row r="7776" spans="1:4" x14ac:dyDescent="0.25">
      <c r="A7776" t="s">
        <v>1749</v>
      </c>
      <c r="B7776" t="s">
        <v>3244</v>
      </c>
      <c r="C7776" t="s">
        <v>6665</v>
      </c>
      <c r="D7776" s="10">
        <v>6.4</v>
      </c>
    </row>
    <row r="7777" spans="1:4" x14ac:dyDescent="0.25">
      <c r="A7777" t="s">
        <v>3283</v>
      </c>
      <c r="B7777" t="s">
        <v>3284</v>
      </c>
      <c r="C7777" t="s">
        <v>449</v>
      </c>
      <c r="D7777" s="10">
        <v>6.4</v>
      </c>
    </row>
    <row r="7778" spans="1:4" x14ac:dyDescent="0.25">
      <c r="A7778" t="s">
        <v>3283</v>
      </c>
      <c r="B7778" t="s">
        <v>3284</v>
      </c>
      <c r="C7778" t="s">
        <v>8145</v>
      </c>
      <c r="D7778" s="10">
        <v>6.4</v>
      </c>
    </row>
    <row r="7779" spans="1:4" x14ac:dyDescent="0.25">
      <c r="A7779" t="s">
        <v>3283</v>
      </c>
      <c r="B7779" t="s">
        <v>3284</v>
      </c>
      <c r="C7779" t="s">
        <v>1165</v>
      </c>
      <c r="D7779" s="10">
        <v>6.4</v>
      </c>
    </row>
    <row r="7780" spans="1:4" x14ac:dyDescent="0.25">
      <c r="A7780" t="s">
        <v>3283</v>
      </c>
      <c r="B7780" t="s">
        <v>3284</v>
      </c>
      <c r="C7780" t="s">
        <v>8143</v>
      </c>
      <c r="D7780" s="10">
        <v>6.4</v>
      </c>
    </row>
    <row r="7781" spans="1:4" x14ac:dyDescent="0.25">
      <c r="A7781" t="s">
        <v>3283</v>
      </c>
      <c r="B7781" t="s">
        <v>3284</v>
      </c>
      <c r="C7781" t="s">
        <v>3509</v>
      </c>
      <c r="D7781" s="10">
        <v>6.4</v>
      </c>
    </row>
    <row r="7782" spans="1:4" x14ac:dyDescent="0.25">
      <c r="A7782" t="s">
        <v>3340</v>
      </c>
      <c r="B7782" t="s">
        <v>3341</v>
      </c>
      <c r="C7782" t="s">
        <v>1165</v>
      </c>
      <c r="D7782" s="10">
        <v>6.4</v>
      </c>
    </row>
    <row r="7783" spans="1:4" x14ac:dyDescent="0.25">
      <c r="A7783" t="s">
        <v>3340</v>
      </c>
      <c r="B7783" t="s">
        <v>3341</v>
      </c>
      <c r="C7783" t="s">
        <v>8143</v>
      </c>
      <c r="D7783" s="10">
        <v>6.4</v>
      </c>
    </row>
    <row r="7784" spans="1:4" x14ac:dyDescent="0.25">
      <c r="A7784" t="s">
        <v>3340</v>
      </c>
      <c r="B7784" t="s">
        <v>3341</v>
      </c>
      <c r="C7784" t="s">
        <v>3509</v>
      </c>
      <c r="D7784" s="10">
        <v>6.4</v>
      </c>
    </row>
    <row r="7785" spans="1:4" x14ac:dyDescent="0.25">
      <c r="A7785" t="s">
        <v>1431</v>
      </c>
      <c r="B7785" t="s">
        <v>3490</v>
      </c>
      <c r="C7785" t="s">
        <v>676</v>
      </c>
      <c r="D7785" s="10">
        <v>6.4</v>
      </c>
    </row>
    <row r="7786" spans="1:4" x14ac:dyDescent="0.25">
      <c r="A7786" t="s">
        <v>1431</v>
      </c>
      <c r="B7786" t="s">
        <v>3490</v>
      </c>
      <c r="C7786" t="s">
        <v>1165</v>
      </c>
      <c r="D7786" s="10">
        <v>6.4</v>
      </c>
    </row>
    <row r="7787" spans="1:4" x14ac:dyDescent="0.25">
      <c r="A7787" t="s">
        <v>1431</v>
      </c>
      <c r="B7787" t="s">
        <v>3490</v>
      </c>
      <c r="C7787" t="s">
        <v>6133</v>
      </c>
      <c r="D7787" s="10">
        <v>6.4</v>
      </c>
    </row>
    <row r="7788" spans="1:4" x14ac:dyDescent="0.25">
      <c r="A7788" t="s">
        <v>1431</v>
      </c>
      <c r="B7788" t="s">
        <v>3490</v>
      </c>
      <c r="C7788" t="s">
        <v>428</v>
      </c>
      <c r="D7788" s="10">
        <v>6.4</v>
      </c>
    </row>
    <row r="7789" spans="1:4" x14ac:dyDescent="0.25">
      <c r="A7789" t="s">
        <v>2614</v>
      </c>
      <c r="B7789" t="s">
        <v>3508</v>
      </c>
      <c r="C7789" t="s">
        <v>676</v>
      </c>
      <c r="D7789" s="10">
        <v>6.4</v>
      </c>
    </row>
    <row r="7790" spans="1:4" x14ac:dyDescent="0.25">
      <c r="A7790" t="s">
        <v>2614</v>
      </c>
      <c r="B7790" t="s">
        <v>3508</v>
      </c>
      <c r="C7790" t="s">
        <v>1165</v>
      </c>
      <c r="D7790" s="10">
        <v>6.4</v>
      </c>
    </row>
    <row r="7791" spans="1:4" x14ac:dyDescent="0.25">
      <c r="A7791" t="s">
        <v>2540</v>
      </c>
      <c r="B7791" t="s">
        <v>3510</v>
      </c>
      <c r="C7791" t="s">
        <v>3509</v>
      </c>
      <c r="D7791" s="10">
        <v>6.4</v>
      </c>
    </row>
    <row r="7792" spans="1:4" x14ac:dyDescent="0.25">
      <c r="A7792" t="s">
        <v>311</v>
      </c>
      <c r="B7792" t="s">
        <v>3512</v>
      </c>
      <c r="C7792" t="s">
        <v>676</v>
      </c>
      <c r="D7792" s="10">
        <v>6.4</v>
      </c>
    </row>
    <row r="7793" spans="1:4" x14ac:dyDescent="0.25">
      <c r="A7793" t="s">
        <v>311</v>
      </c>
      <c r="B7793" t="s">
        <v>3512</v>
      </c>
      <c r="C7793" t="s">
        <v>6133</v>
      </c>
      <c r="D7793" s="10">
        <v>6.4</v>
      </c>
    </row>
    <row r="7794" spans="1:4" x14ac:dyDescent="0.25">
      <c r="A7794" t="s">
        <v>2409</v>
      </c>
      <c r="B7794" t="s">
        <v>3518</v>
      </c>
      <c r="C7794" t="s">
        <v>676</v>
      </c>
      <c r="D7794" s="10">
        <v>6.4</v>
      </c>
    </row>
    <row r="7795" spans="1:4" x14ac:dyDescent="0.25">
      <c r="A7795" t="s">
        <v>2409</v>
      </c>
      <c r="B7795" t="s">
        <v>3518</v>
      </c>
      <c r="C7795" t="s">
        <v>8143</v>
      </c>
      <c r="D7795" s="10">
        <v>6.4</v>
      </c>
    </row>
    <row r="7796" spans="1:4" x14ac:dyDescent="0.25">
      <c r="A7796" t="s">
        <v>3534</v>
      </c>
      <c r="B7796" t="s">
        <v>3535</v>
      </c>
      <c r="C7796" t="s">
        <v>1165</v>
      </c>
      <c r="D7796" s="10">
        <v>6.4</v>
      </c>
    </row>
    <row r="7797" spans="1:4" x14ac:dyDescent="0.25">
      <c r="A7797" t="s">
        <v>3534</v>
      </c>
      <c r="B7797" t="s">
        <v>3535</v>
      </c>
      <c r="C7797" t="s">
        <v>6665</v>
      </c>
      <c r="D7797" s="10">
        <v>6.4</v>
      </c>
    </row>
    <row r="7798" spans="1:4" x14ac:dyDescent="0.25">
      <c r="A7798" t="s">
        <v>586</v>
      </c>
      <c r="B7798" t="s">
        <v>3591</v>
      </c>
      <c r="C7798" t="s">
        <v>449</v>
      </c>
      <c r="D7798" s="10">
        <v>6.4</v>
      </c>
    </row>
    <row r="7799" spans="1:4" x14ac:dyDescent="0.25">
      <c r="A7799" t="s">
        <v>586</v>
      </c>
      <c r="B7799" t="s">
        <v>3591</v>
      </c>
      <c r="C7799" t="s">
        <v>676</v>
      </c>
      <c r="D7799" s="10">
        <v>6.4</v>
      </c>
    </row>
    <row r="7800" spans="1:4" x14ac:dyDescent="0.25">
      <c r="A7800" t="s">
        <v>586</v>
      </c>
      <c r="B7800" t="s">
        <v>3591</v>
      </c>
      <c r="C7800" t="s">
        <v>8145</v>
      </c>
      <c r="D7800" s="10">
        <v>6.4</v>
      </c>
    </row>
    <row r="7801" spans="1:4" x14ac:dyDescent="0.25">
      <c r="A7801" t="s">
        <v>586</v>
      </c>
      <c r="B7801" t="s">
        <v>3591</v>
      </c>
      <c r="C7801" t="s">
        <v>3509</v>
      </c>
      <c r="D7801" s="10">
        <v>6.4</v>
      </c>
    </row>
    <row r="7802" spans="1:4" x14ac:dyDescent="0.25">
      <c r="A7802" t="s">
        <v>3698</v>
      </c>
      <c r="B7802" t="s">
        <v>3699</v>
      </c>
      <c r="C7802" t="s">
        <v>676</v>
      </c>
      <c r="D7802" s="10">
        <v>6.4</v>
      </c>
    </row>
    <row r="7803" spans="1:4" x14ac:dyDescent="0.25">
      <c r="A7803" t="s">
        <v>3698</v>
      </c>
      <c r="B7803" t="s">
        <v>3699</v>
      </c>
      <c r="C7803" t="s">
        <v>6665</v>
      </c>
      <c r="D7803" s="10">
        <v>6.4</v>
      </c>
    </row>
    <row r="7804" spans="1:4" x14ac:dyDescent="0.25">
      <c r="A7804" t="s">
        <v>3709</v>
      </c>
      <c r="B7804" t="s">
        <v>3710</v>
      </c>
      <c r="C7804" t="s">
        <v>676</v>
      </c>
      <c r="D7804" s="10">
        <v>6.4</v>
      </c>
    </row>
    <row r="7805" spans="1:4" x14ac:dyDescent="0.25">
      <c r="A7805" t="s">
        <v>3709</v>
      </c>
      <c r="B7805" t="s">
        <v>3710</v>
      </c>
      <c r="C7805" t="s">
        <v>1165</v>
      </c>
      <c r="D7805" s="10">
        <v>6.4</v>
      </c>
    </row>
    <row r="7806" spans="1:4" x14ac:dyDescent="0.25">
      <c r="A7806" t="s">
        <v>3709</v>
      </c>
      <c r="B7806" t="s">
        <v>3710</v>
      </c>
      <c r="C7806" t="s">
        <v>8144</v>
      </c>
      <c r="D7806" s="10">
        <v>6.4</v>
      </c>
    </row>
    <row r="7807" spans="1:4" x14ac:dyDescent="0.25">
      <c r="A7807" t="s">
        <v>3741</v>
      </c>
      <c r="B7807" t="s">
        <v>3743</v>
      </c>
      <c r="C7807" t="s">
        <v>3894</v>
      </c>
      <c r="D7807" s="10">
        <v>6.4</v>
      </c>
    </row>
    <row r="7808" spans="1:4" x14ac:dyDescent="0.25">
      <c r="A7808" t="s">
        <v>3741</v>
      </c>
      <c r="B7808" t="s">
        <v>3743</v>
      </c>
      <c r="C7808" t="s">
        <v>6133</v>
      </c>
      <c r="D7808" s="10">
        <v>6.4</v>
      </c>
    </row>
    <row r="7809" spans="1:4" x14ac:dyDescent="0.25">
      <c r="A7809" t="s">
        <v>3741</v>
      </c>
      <c r="B7809" t="s">
        <v>3743</v>
      </c>
      <c r="C7809" t="s">
        <v>428</v>
      </c>
      <c r="D7809" s="10">
        <v>6.4</v>
      </c>
    </row>
    <row r="7810" spans="1:4" x14ac:dyDescent="0.25">
      <c r="A7810" t="s">
        <v>3741</v>
      </c>
      <c r="B7810" t="s">
        <v>3743</v>
      </c>
      <c r="C7810" t="s">
        <v>8143</v>
      </c>
      <c r="D7810" s="10">
        <v>6.4</v>
      </c>
    </row>
    <row r="7811" spans="1:4" x14ac:dyDescent="0.25">
      <c r="A7811" t="s">
        <v>527</v>
      </c>
      <c r="B7811" t="s">
        <v>3790</v>
      </c>
      <c r="C7811" t="s">
        <v>676</v>
      </c>
      <c r="D7811" s="10">
        <v>6.4</v>
      </c>
    </row>
    <row r="7812" spans="1:4" x14ac:dyDescent="0.25">
      <c r="A7812" t="s">
        <v>3074</v>
      </c>
      <c r="B7812" t="s">
        <v>3831</v>
      </c>
      <c r="C7812" t="s">
        <v>676</v>
      </c>
      <c r="D7812" s="10">
        <v>6.4</v>
      </c>
    </row>
    <row r="7813" spans="1:4" x14ac:dyDescent="0.25">
      <c r="A7813" t="s">
        <v>3074</v>
      </c>
      <c r="B7813" t="s">
        <v>3831</v>
      </c>
      <c r="C7813" t="s">
        <v>1165</v>
      </c>
      <c r="D7813" s="10">
        <v>6.4</v>
      </c>
    </row>
    <row r="7814" spans="1:4" x14ac:dyDescent="0.25">
      <c r="A7814" t="s">
        <v>3074</v>
      </c>
      <c r="B7814" t="s">
        <v>3831</v>
      </c>
      <c r="C7814" t="s">
        <v>6133</v>
      </c>
      <c r="D7814" s="10">
        <v>6.4</v>
      </c>
    </row>
    <row r="7815" spans="1:4" x14ac:dyDescent="0.25">
      <c r="A7815" t="s">
        <v>3074</v>
      </c>
      <c r="B7815" t="s">
        <v>3831</v>
      </c>
      <c r="C7815" t="s">
        <v>4056</v>
      </c>
      <c r="D7815" s="10">
        <v>6.4</v>
      </c>
    </row>
    <row r="7816" spans="1:4" x14ac:dyDescent="0.25">
      <c r="A7816" t="s">
        <v>3074</v>
      </c>
      <c r="B7816" t="s">
        <v>3831</v>
      </c>
      <c r="C7816" t="s">
        <v>6665</v>
      </c>
      <c r="D7816" s="10">
        <v>6.4</v>
      </c>
    </row>
    <row r="7817" spans="1:4" x14ac:dyDescent="0.25">
      <c r="A7817" t="s">
        <v>3030</v>
      </c>
      <c r="B7817" t="s">
        <v>3860</v>
      </c>
      <c r="C7817" t="s">
        <v>8145</v>
      </c>
      <c r="D7817" s="10">
        <v>6.4</v>
      </c>
    </row>
    <row r="7818" spans="1:4" x14ac:dyDescent="0.25">
      <c r="A7818" t="s">
        <v>3030</v>
      </c>
      <c r="B7818" t="s">
        <v>3860</v>
      </c>
      <c r="C7818" t="s">
        <v>1165</v>
      </c>
      <c r="D7818" s="10">
        <v>6.4</v>
      </c>
    </row>
    <row r="7819" spans="1:4" x14ac:dyDescent="0.25">
      <c r="A7819" t="s">
        <v>3030</v>
      </c>
      <c r="B7819" t="s">
        <v>3860</v>
      </c>
      <c r="C7819" t="s">
        <v>6665</v>
      </c>
      <c r="D7819" s="10">
        <v>6.4</v>
      </c>
    </row>
    <row r="7820" spans="1:4" x14ac:dyDescent="0.25">
      <c r="A7820" t="s">
        <v>3030</v>
      </c>
      <c r="B7820" t="s">
        <v>3860</v>
      </c>
      <c r="C7820" t="s">
        <v>3509</v>
      </c>
      <c r="D7820" s="10">
        <v>6.4</v>
      </c>
    </row>
    <row r="7821" spans="1:4" x14ac:dyDescent="0.25">
      <c r="A7821" t="s">
        <v>171</v>
      </c>
      <c r="B7821" t="s">
        <v>3872</v>
      </c>
      <c r="C7821" t="s">
        <v>449</v>
      </c>
      <c r="D7821" s="10">
        <v>6.4</v>
      </c>
    </row>
    <row r="7822" spans="1:4" x14ac:dyDescent="0.25">
      <c r="A7822" t="s">
        <v>171</v>
      </c>
      <c r="B7822" t="s">
        <v>3872</v>
      </c>
      <c r="C7822" t="s">
        <v>317</v>
      </c>
      <c r="D7822" s="10">
        <v>6.4</v>
      </c>
    </row>
    <row r="7823" spans="1:4" x14ac:dyDescent="0.25">
      <c r="A7823" t="s">
        <v>171</v>
      </c>
      <c r="B7823" t="s">
        <v>3872</v>
      </c>
      <c r="C7823" t="s">
        <v>1165</v>
      </c>
      <c r="D7823" s="10">
        <v>6.4</v>
      </c>
    </row>
    <row r="7824" spans="1:4" x14ac:dyDescent="0.25">
      <c r="A7824" t="s">
        <v>171</v>
      </c>
      <c r="B7824" t="s">
        <v>3872</v>
      </c>
      <c r="C7824" t="s">
        <v>7682</v>
      </c>
      <c r="D7824" s="10">
        <v>6.4</v>
      </c>
    </row>
    <row r="7825" spans="1:4" x14ac:dyDescent="0.25">
      <c r="A7825" t="s">
        <v>171</v>
      </c>
      <c r="B7825" t="s">
        <v>3872</v>
      </c>
      <c r="C7825" t="s">
        <v>6665</v>
      </c>
      <c r="D7825" s="10">
        <v>6.4</v>
      </c>
    </row>
    <row r="7826" spans="1:4" x14ac:dyDescent="0.25">
      <c r="A7826" t="s">
        <v>3899</v>
      </c>
      <c r="B7826" t="s">
        <v>3900</v>
      </c>
      <c r="C7826" t="s">
        <v>8145</v>
      </c>
      <c r="D7826" s="10">
        <v>6.4</v>
      </c>
    </row>
    <row r="7827" spans="1:4" x14ac:dyDescent="0.25">
      <c r="A7827" t="s">
        <v>3899</v>
      </c>
      <c r="B7827" t="s">
        <v>3900</v>
      </c>
      <c r="C7827" t="s">
        <v>1165</v>
      </c>
      <c r="D7827" s="10">
        <v>6.4</v>
      </c>
    </row>
    <row r="7828" spans="1:4" x14ac:dyDescent="0.25">
      <c r="A7828" t="s">
        <v>3899</v>
      </c>
      <c r="B7828" t="s">
        <v>3900</v>
      </c>
      <c r="C7828" t="s">
        <v>8143</v>
      </c>
      <c r="D7828" s="10">
        <v>6.4</v>
      </c>
    </row>
    <row r="7829" spans="1:4" x14ac:dyDescent="0.25">
      <c r="A7829" t="s">
        <v>3899</v>
      </c>
      <c r="B7829" t="s">
        <v>3900</v>
      </c>
      <c r="C7829" t="s">
        <v>3509</v>
      </c>
      <c r="D7829" s="10">
        <v>6.4</v>
      </c>
    </row>
    <row r="7830" spans="1:4" x14ac:dyDescent="0.25">
      <c r="A7830" t="s">
        <v>3931</v>
      </c>
      <c r="B7830" t="s">
        <v>3932</v>
      </c>
      <c r="C7830" t="s">
        <v>676</v>
      </c>
      <c r="D7830" s="10">
        <v>6.4</v>
      </c>
    </row>
    <row r="7831" spans="1:4" x14ac:dyDescent="0.25">
      <c r="A7831" t="s">
        <v>3931</v>
      </c>
      <c r="B7831" t="s">
        <v>3932</v>
      </c>
      <c r="C7831" t="s">
        <v>6665</v>
      </c>
      <c r="D7831" s="10">
        <v>6.4</v>
      </c>
    </row>
    <row r="7832" spans="1:4" x14ac:dyDescent="0.25">
      <c r="A7832" t="s">
        <v>3937</v>
      </c>
      <c r="B7832" t="s">
        <v>3938</v>
      </c>
      <c r="C7832" t="s">
        <v>1165</v>
      </c>
      <c r="D7832" s="10">
        <v>6.4</v>
      </c>
    </row>
    <row r="7833" spans="1:4" x14ac:dyDescent="0.25">
      <c r="A7833" t="s">
        <v>3955</v>
      </c>
      <c r="B7833" t="s">
        <v>3956</v>
      </c>
      <c r="C7833" t="s">
        <v>676</v>
      </c>
      <c r="D7833" s="10">
        <v>6.4</v>
      </c>
    </row>
    <row r="7834" spans="1:4" x14ac:dyDescent="0.25">
      <c r="A7834" t="s">
        <v>3955</v>
      </c>
      <c r="B7834" t="s">
        <v>3956</v>
      </c>
      <c r="C7834" t="s">
        <v>428</v>
      </c>
      <c r="D7834" s="10">
        <v>6.4</v>
      </c>
    </row>
    <row r="7835" spans="1:4" x14ac:dyDescent="0.25">
      <c r="A7835" t="s">
        <v>3955</v>
      </c>
      <c r="B7835" t="s">
        <v>3956</v>
      </c>
      <c r="C7835" t="s">
        <v>6665</v>
      </c>
      <c r="D7835" s="10">
        <v>6.4</v>
      </c>
    </row>
    <row r="7836" spans="1:4" x14ac:dyDescent="0.25">
      <c r="A7836" t="s">
        <v>2177</v>
      </c>
      <c r="B7836" t="s">
        <v>3957</v>
      </c>
      <c r="C7836" t="s">
        <v>676</v>
      </c>
      <c r="D7836" s="10">
        <v>6.4</v>
      </c>
    </row>
    <row r="7837" spans="1:4" x14ac:dyDescent="0.25">
      <c r="A7837" t="s">
        <v>2790</v>
      </c>
      <c r="B7837" t="s">
        <v>4044</v>
      </c>
      <c r="C7837" t="s">
        <v>676</v>
      </c>
      <c r="D7837" s="10">
        <v>6.4</v>
      </c>
    </row>
    <row r="7838" spans="1:4" x14ac:dyDescent="0.25">
      <c r="A7838" t="s">
        <v>2790</v>
      </c>
      <c r="B7838" t="s">
        <v>4044</v>
      </c>
      <c r="C7838" t="s">
        <v>6665</v>
      </c>
      <c r="D7838" s="10">
        <v>6.4</v>
      </c>
    </row>
    <row r="7839" spans="1:4" x14ac:dyDescent="0.25">
      <c r="A7839" t="s">
        <v>2524</v>
      </c>
      <c r="B7839" t="s">
        <v>4113</v>
      </c>
      <c r="C7839" t="s">
        <v>2173</v>
      </c>
      <c r="D7839" s="10">
        <v>6.4</v>
      </c>
    </row>
    <row r="7840" spans="1:4" x14ac:dyDescent="0.25">
      <c r="A7840" t="s">
        <v>4151</v>
      </c>
      <c r="B7840" t="s">
        <v>4152</v>
      </c>
      <c r="C7840" t="s">
        <v>317</v>
      </c>
      <c r="D7840" s="10">
        <v>6.4</v>
      </c>
    </row>
    <row r="7841" spans="1:4" x14ac:dyDescent="0.25">
      <c r="A7841" t="s">
        <v>4151</v>
      </c>
      <c r="B7841" t="s">
        <v>4152</v>
      </c>
      <c r="C7841" t="s">
        <v>2173</v>
      </c>
      <c r="D7841" s="10">
        <v>6.4</v>
      </c>
    </row>
    <row r="7842" spans="1:4" x14ac:dyDescent="0.25">
      <c r="A7842" t="s">
        <v>4151</v>
      </c>
      <c r="B7842" t="s">
        <v>4152</v>
      </c>
      <c r="C7842" t="s">
        <v>3509</v>
      </c>
      <c r="D7842" s="10">
        <v>6.4</v>
      </c>
    </row>
    <row r="7843" spans="1:4" x14ac:dyDescent="0.25">
      <c r="A7843" t="s">
        <v>1395</v>
      </c>
      <c r="B7843" t="s">
        <v>4183</v>
      </c>
      <c r="C7843" t="s">
        <v>676</v>
      </c>
      <c r="D7843" s="10">
        <v>6.4</v>
      </c>
    </row>
    <row r="7844" spans="1:4" x14ac:dyDescent="0.25">
      <c r="A7844" t="s">
        <v>1395</v>
      </c>
      <c r="B7844" t="s">
        <v>4183</v>
      </c>
      <c r="C7844" t="s">
        <v>1165</v>
      </c>
      <c r="D7844" s="10">
        <v>6.4</v>
      </c>
    </row>
    <row r="7845" spans="1:4" x14ac:dyDescent="0.25">
      <c r="A7845" t="s">
        <v>1395</v>
      </c>
      <c r="B7845" t="s">
        <v>4183</v>
      </c>
      <c r="C7845" t="s">
        <v>6665</v>
      </c>
      <c r="D7845" s="10">
        <v>6.4</v>
      </c>
    </row>
    <row r="7846" spans="1:4" x14ac:dyDescent="0.25">
      <c r="A7846" t="s">
        <v>1395</v>
      </c>
      <c r="B7846" t="s">
        <v>4183</v>
      </c>
      <c r="C7846" t="s">
        <v>8144</v>
      </c>
      <c r="D7846" s="10">
        <v>6.4</v>
      </c>
    </row>
    <row r="7847" spans="1:4" x14ac:dyDescent="0.25">
      <c r="A7847" t="s">
        <v>1005</v>
      </c>
      <c r="B7847" t="s">
        <v>4197</v>
      </c>
      <c r="C7847" t="s">
        <v>8145</v>
      </c>
      <c r="D7847" s="10">
        <v>6.4</v>
      </c>
    </row>
    <row r="7848" spans="1:4" x14ac:dyDescent="0.25">
      <c r="A7848" t="s">
        <v>1005</v>
      </c>
      <c r="B7848" t="s">
        <v>4197</v>
      </c>
      <c r="C7848" t="s">
        <v>1165</v>
      </c>
      <c r="D7848" s="10">
        <v>6.4</v>
      </c>
    </row>
    <row r="7849" spans="1:4" x14ac:dyDescent="0.25">
      <c r="A7849" t="s">
        <v>1005</v>
      </c>
      <c r="B7849" t="s">
        <v>4197</v>
      </c>
      <c r="C7849" t="s">
        <v>6665</v>
      </c>
      <c r="D7849" s="10">
        <v>6.4</v>
      </c>
    </row>
    <row r="7850" spans="1:4" x14ac:dyDescent="0.25">
      <c r="A7850" t="s">
        <v>1005</v>
      </c>
      <c r="B7850" t="s">
        <v>4197</v>
      </c>
      <c r="C7850" t="s">
        <v>3509</v>
      </c>
      <c r="D7850" s="10">
        <v>6.4</v>
      </c>
    </row>
    <row r="7851" spans="1:4" x14ac:dyDescent="0.25">
      <c r="A7851" t="s">
        <v>4303</v>
      </c>
      <c r="B7851" t="s">
        <v>4304</v>
      </c>
      <c r="C7851" t="s">
        <v>1165</v>
      </c>
      <c r="D7851" s="10">
        <v>6.4</v>
      </c>
    </row>
    <row r="7852" spans="1:4" x14ac:dyDescent="0.25">
      <c r="A7852" t="s">
        <v>4303</v>
      </c>
      <c r="B7852" t="s">
        <v>4304</v>
      </c>
      <c r="C7852" t="s">
        <v>428</v>
      </c>
      <c r="D7852" s="10">
        <v>6.4</v>
      </c>
    </row>
    <row r="7853" spans="1:4" x14ac:dyDescent="0.25">
      <c r="A7853" t="s">
        <v>4303</v>
      </c>
      <c r="B7853" t="s">
        <v>4304</v>
      </c>
      <c r="C7853" t="s">
        <v>2173</v>
      </c>
      <c r="D7853" s="10">
        <v>6.4</v>
      </c>
    </row>
    <row r="7854" spans="1:4" x14ac:dyDescent="0.25">
      <c r="A7854" t="s">
        <v>4303</v>
      </c>
      <c r="B7854" t="s">
        <v>4304</v>
      </c>
      <c r="C7854" t="s">
        <v>3509</v>
      </c>
      <c r="D7854" s="10">
        <v>6.4</v>
      </c>
    </row>
    <row r="7855" spans="1:4" x14ac:dyDescent="0.25">
      <c r="A7855" t="s">
        <v>1666</v>
      </c>
      <c r="B7855" t="s">
        <v>4316</v>
      </c>
      <c r="C7855" t="s">
        <v>2173</v>
      </c>
      <c r="D7855" s="10">
        <v>6.4</v>
      </c>
    </row>
    <row r="7856" spans="1:4" x14ac:dyDescent="0.25">
      <c r="A7856" t="s">
        <v>1666</v>
      </c>
      <c r="B7856" t="s">
        <v>4316</v>
      </c>
      <c r="C7856" t="s">
        <v>8143</v>
      </c>
      <c r="D7856" s="10">
        <v>6.4</v>
      </c>
    </row>
    <row r="7857" spans="1:4" x14ac:dyDescent="0.25">
      <c r="A7857" t="s">
        <v>1666</v>
      </c>
      <c r="B7857" t="s">
        <v>4316</v>
      </c>
      <c r="C7857" t="s">
        <v>4161</v>
      </c>
      <c r="D7857" s="10">
        <v>6.4</v>
      </c>
    </row>
    <row r="7858" spans="1:4" x14ac:dyDescent="0.25">
      <c r="A7858" t="s">
        <v>1575</v>
      </c>
      <c r="B7858" t="s">
        <v>4350</v>
      </c>
      <c r="C7858" t="s">
        <v>676</v>
      </c>
      <c r="D7858" s="10">
        <v>6.4</v>
      </c>
    </row>
    <row r="7859" spans="1:4" x14ac:dyDescent="0.25">
      <c r="A7859" t="s">
        <v>1575</v>
      </c>
      <c r="B7859" t="s">
        <v>4350</v>
      </c>
      <c r="C7859" t="s">
        <v>1165</v>
      </c>
      <c r="D7859" s="10">
        <v>6.4</v>
      </c>
    </row>
    <row r="7860" spans="1:4" x14ac:dyDescent="0.25">
      <c r="A7860" t="s">
        <v>1575</v>
      </c>
      <c r="B7860" t="s">
        <v>4350</v>
      </c>
      <c r="C7860" t="s">
        <v>6133</v>
      </c>
      <c r="D7860" s="10">
        <v>6.4</v>
      </c>
    </row>
    <row r="7861" spans="1:4" x14ac:dyDescent="0.25">
      <c r="A7861" t="s">
        <v>4375</v>
      </c>
      <c r="B7861" t="s">
        <v>4376</v>
      </c>
      <c r="C7861" t="s">
        <v>449</v>
      </c>
      <c r="D7861" s="10">
        <v>6.4</v>
      </c>
    </row>
    <row r="7862" spans="1:4" x14ac:dyDescent="0.25">
      <c r="A7862" t="s">
        <v>4375</v>
      </c>
      <c r="B7862" t="s">
        <v>4376</v>
      </c>
      <c r="C7862" t="s">
        <v>676</v>
      </c>
      <c r="D7862" s="10">
        <v>6.4</v>
      </c>
    </row>
    <row r="7863" spans="1:4" x14ac:dyDescent="0.25">
      <c r="A7863" t="s">
        <v>2790</v>
      </c>
      <c r="B7863" t="s">
        <v>4412</v>
      </c>
      <c r="C7863" t="s">
        <v>676</v>
      </c>
      <c r="D7863" s="10">
        <v>6.4</v>
      </c>
    </row>
    <row r="7864" spans="1:4" x14ac:dyDescent="0.25">
      <c r="A7864" t="s">
        <v>2790</v>
      </c>
      <c r="B7864" t="s">
        <v>4412</v>
      </c>
      <c r="C7864" t="s">
        <v>1165</v>
      </c>
      <c r="D7864" s="10">
        <v>6.4</v>
      </c>
    </row>
    <row r="7865" spans="1:4" x14ac:dyDescent="0.25">
      <c r="A7865" t="s">
        <v>2790</v>
      </c>
      <c r="B7865" t="s">
        <v>4412</v>
      </c>
      <c r="C7865" t="s">
        <v>6665</v>
      </c>
      <c r="D7865" s="10">
        <v>6.4</v>
      </c>
    </row>
    <row r="7866" spans="1:4" x14ac:dyDescent="0.25">
      <c r="A7866" t="s">
        <v>4478</v>
      </c>
      <c r="B7866" t="s">
        <v>4479</v>
      </c>
      <c r="C7866" t="s">
        <v>449</v>
      </c>
      <c r="D7866" s="10">
        <v>6.4</v>
      </c>
    </row>
    <row r="7867" spans="1:4" x14ac:dyDescent="0.25">
      <c r="A7867" t="s">
        <v>4478</v>
      </c>
      <c r="B7867" t="s">
        <v>4479</v>
      </c>
      <c r="C7867" t="s">
        <v>1165</v>
      </c>
      <c r="D7867" s="10">
        <v>6.4</v>
      </c>
    </row>
    <row r="7868" spans="1:4" x14ac:dyDescent="0.25">
      <c r="A7868" t="s">
        <v>2656</v>
      </c>
      <c r="B7868" t="s">
        <v>4488</v>
      </c>
      <c r="C7868" t="s">
        <v>449</v>
      </c>
      <c r="D7868" s="10">
        <v>6.4</v>
      </c>
    </row>
    <row r="7869" spans="1:4" x14ac:dyDescent="0.25">
      <c r="A7869" t="s">
        <v>2656</v>
      </c>
      <c r="B7869" t="s">
        <v>4488</v>
      </c>
      <c r="C7869" t="s">
        <v>317</v>
      </c>
      <c r="D7869" s="10">
        <v>6.4</v>
      </c>
    </row>
    <row r="7870" spans="1:4" x14ac:dyDescent="0.25">
      <c r="A7870" t="s">
        <v>2656</v>
      </c>
      <c r="B7870" t="s">
        <v>4488</v>
      </c>
      <c r="C7870" t="s">
        <v>1165</v>
      </c>
      <c r="D7870" s="10">
        <v>6.4</v>
      </c>
    </row>
    <row r="7871" spans="1:4" x14ac:dyDescent="0.25">
      <c r="A7871" t="s">
        <v>2656</v>
      </c>
      <c r="B7871" t="s">
        <v>4488</v>
      </c>
      <c r="C7871" t="s">
        <v>7682</v>
      </c>
      <c r="D7871" s="10">
        <v>6.4</v>
      </c>
    </row>
    <row r="7872" spans="1:4" x14ac:dyDescent="0.25">
      <c r="A7872" t="s">
        <v>2656</v>
      </c>
      <c r="B7872" t="s">
        <v>4488</v>
      </c>
      <c r="C7872" t="s">
        <v>3509</v>
      </c>
      <c r="D7872" s="10">
        <v>6.4</v>
      </c>
    </row>
    <row r="7873" spans="1:4" x14ac:dyDescent="0.25">
      <c r="A7873" t="s">
        <v>2656</v>
      </c>
      <c r="B7873" t="s">
        <v>4488</v>
      </c>
      <c r="C7873" t="s">
        <v>8146</v>
      </c>
      <c r="D7873" s="10">
        <v>6.4</v>
      </c>
    </row>
    <row r="7874" spans="1:4" x14ac:dyDescent="0.25">
      <c r="A7874" t="s">
        <v>1677</v>
      </c>
      <c r="B7874" t="s">
        <v>4550</v>
      </c>
      <c r="C7874" t="s">
        <v>4512</v>
      </c>
      <c r="D7874" s="10">
        <v>6.4</v>
      </c>
    </row>
    <row r="7875" spans="1:4" x14ac:dyDescent="0.25">
      <c r="A7875" t="s">
        <v>1677</v>
      </c>
      <c r="B7875" t="s">
        <v>4550</v>
      </c>
      <c r="C7875" t="s">
        <v>1165</v>
      </c>
      <c r="D7875" s="10">
        <v>6.4</v>
      </c>
    </row>
    <row r="7876" spans="1:4" x14ac:dyDescent="0.25">
      <c r="A7876" t="s">
        <v>1677</v>
      </c>
      <c r="B7876" t="s">
        <v>4550</v>
      </c>
      <c r="C7876" t="s">
        <v>7682</v>
      </c>
      <c r="D7876" s="10">
        <v>6.4</v>
      </c>
    </row>
    <row r="7877" spans="1:4" x14ac:dyDescent="0.25">
      <c r="A7877" t="s">
        <v>4670</v>
      </c>
      <c r="B7877" t="s">
        <v>4671</v>
      </c>
      <c r="C7877" t="s">
        <v>676</v>
      </c>
      <c r="D7877" s="10">
        <v>6.4</v>
      </c>
    </row>
    <row r="7878" spans="1:4" x14ac:dyDescent="0.25">
      <c r="A7878" t="s">
        <v>4718</v>
      </c>
      <c r="B7878" t="s">
        <v>4719</v>
      </c>
      <c r="C7878" t="s">
        <v>1165</v>
      </c>
      <c r="D7878" s="10">
        <v>6.4</v>
      </c>
    </row>
    <row r="7879" spans="1:4" x14ac:dyDescent="0.25">
      <c r="A7879" t="s">
        <v>4718</v>
      </c>
      <c r="B7879" t="s">
        <v>4719</v>
      </c>
      <c r="C7879" t="s">
        <v>6665</v>
      </c>
      <c r="D7879" s="10">
        <v>6.4</v>
      </c>
    </row>
    <row r="7880" spans="1:4" x14ac:dyDescent="0.25">
      <c r="A7880" t="s">
        <v>4718</v>
      </c>
      <c r="B7880" t="s">
        <v>4719</v>
      </c>
      <c r="C7880" t="s">
        <v>4161</v>
      </c>
      <c r="D7880" s="10">
        <v>6.4</v>
      </c>
    </row>
    <row r="7881" spans="1:4" x14ac:dyDescent="0.25">
      <c r="A7881" t="s">
        <v>4405</v>
      </c>
      <c r="B7881" t="s">
        <v>4736</v>
      </c>
      <c r="C7881" t="s">
        <v>676</v>
      </c>
      <c r="D7881" s="10">
        <v>6.4</v>
      </c>
    </row>
    <row r="7882" spans="1:4" x14ac:dyDescent="0.25">
      <c r="A7882" t="s">
        <v>4405</v>
      </c>
      <c r="B7882" t="s">
        <v>4736</v>
      </c>
      <c r="C7882" t="s">
        <v>1165</v>
      </c>
      <c r="D7882" s="10">
        <v>6.4</v>
      </c>
    </row>
    <row r="7883" spans="1:4" x14ac:dyDescent="0.25">
      <c r="A7883" t="s">
        <v>4405</v>
      </c>
      <c r="B7883" t="s">
        <v>4736</v>
      </c>
      <c r="C7883" t="s">
        <v>6665</v>
      </c>
      <c r="D7883" s="10">
        <v>6.4</v>
      </c>
    </row>
    <row r="7884" spans="1:4" x14ac:dyDescent="0.25">
      <c r="A7884" t="s">
        <v>4805</v>
      </c>
      <c r="B7884" t="s">
        <v>4806</v>
      </c>
      <c r="C7884" t="s">
        <v>1165</v>
      </c>
      <c r="D7884" s="10">
        <v>6.4</v>
      </c>
    </row>
    <row r="7885" spans="1:4" x14ac:dyDescent="0.25">
      <c r="A7885" t="s">
        <v>4805</v>
      </c>
      <c r="B7885" t="s">
        <v>4806</v>
      </c>
      <c r="C7885" t="s">
        <v>8143</v>
      </c>
      <c r="D7885" s="10">
        <v>6.4</v>
      </c>
    </row>
    <row r="7886" spans="1:4" x14ac:dyDescent="0.25">
      <c r="A7886" t="s">
        <v>4805</v>
      </c>
      <c r="B7886" t="s">
        <v>4806</v>
      </c>
      <c r="C7886" t="s">
        <v>6665</v>
      </c>
      <c r="D7886" s="10">
        <v>6.4</v>
      </c>
    </row>
    <row r="7887" spans="1:4" x14ac:dyDescent="0.25">
      <c r="A7887" t="s">
        <v>4831</v>
      </c>
      <c r="B7887" t="s">
        <v>4832</v>
      </c>
      <c r="C7887" t="s">
        <v>4161</v>
      </c>
      <c r="D7887" s="10">
        <v>6.4</v>
      </c>
    </row>
    <row r="7888" spans="1:4" x14ac:dyDescent="0.25">
      <c r="A7888" t="s">
        <v>4831</v>
      </c>
      <c r="B7888" t="s">
        <v>4832</v>
      </c>
      <c r="C7888" t="s">
        <v>3509</v>
      </c>
      <c r="D7888" s="10">
        <v>6.4</v>
      </c>
    </row>
    <row r="7889" spans="1:4" x14ac:dyDescent="0.25">
      <c r="A7889" t="s">
        <v>71</v>
      </c>
      <c r="B7889" t="s">
        <v>4871</v>
      </c>
      <c r="C7889" t="s">
        <v>676</v>
      </c>
      <c r="D7889" s="10">
        <v>6.4</v>
      </c>
    </row>
    <row r="7890" spans="1:4" x14ac:dyDescent="0.25">
      <c r="A7890" t="s">
        <v>71</v>
      </c>
      <c r="B7890" t="s">
        <v>4871</v>
      </c>
      <c r="C7890" t="s">
        <v>8145</v>
      </c>
      <c r="D7890" s="10">
        <v>6.4</v>
      </c>
    </row>
    <row r="7891" spans="1:4" x14ac:dyDescent="0.25">
      <c r="A7891" t="s">
        <v>4175</v>
      </c>
      <c r="B7891" t="s">
        <v>4873</v>
      </c>
      <c r="C7891" t="s">
        <v>1165</v>
      </c>
      <c r="D7891" s="10">
        <v>6.4</v>
      </c>
    </row>
    <row r="7892" spans="1:4" x14ac:dyDescent="0.25">
      <c r="A7892" t="s">
        <v>4175</v>
      </c>
      <c r="B7892" t="s">
        <v>4873</v>
      </c>
      <c r="C7892" t="s">
        <v>8143</v>
      </c>
      <c r="D7892" s="10">
        <v>6.4</v>
      </c>
    </row>
    <row r="7893" spans="1:4" x14ac:dyDescent="0.25">
      <c r="A7893" t="s">
        <v>4175</v>
      </c>
      <c r="B7893" t="s">
        <v>4873</v>
      </c>
      <c r="C7893" t="s">
        <v>3509</v>
      </c>
      <c r="D7893" s="10">
        <v>6.4</v>
      </c>
    </row>
    <row r="7894" spans="1:4" x14ac:dyDescent="0.25">
      <c r="A7894" t="s">
        <v>2370</v>
      </c>
      <c r="B7894" t="s">
        <v>4938</v>
      </c>
      <c r="C7894" t="s">
        <v>1165</v>
      </c>
      <c r="D7894" s="10">
        <v>6.4</v>
      </c>
    </row>
    <row r="7895" spans="1:4" x14ac:dyDescent="0.25">
      <c r="A7895" t="s">
        <v>4982</v>
      </c>
      <c r="B7895" t="s">
        <v>4983</v>
      </c>
      <c r="C7895" t="s">
        <v>8145</v>
      </c>
      <c r="D7895" s="10">
        <v>6.4</v>
      </c>
    </row>
    <row r="7896" spans="1:4" x14ac:dyDescent="0.25">
      <c r="A7896" t="s">
        <v>4982</v>
      </c>
      <c r="B7896" t="s">
        <v>4983</v>
      </c>
      <c r="C7896" t="s">
        <v>1165</v>
      </c>
      <c r="D7896" s="10">
        <v>6.4</v>
      </c>
    </row>
    <row r="7897" spans="1:4" x14ac:dyDescent="0.25">
      <c r="A7897" t="s">
        <v>4982</v>
      </c>
      <c r="B7897" t="s">
        <v>4983</v>
      </c>
      <c r="C7897" t="s">
        <v>8143</v>
      </c>
      <c r="D7897" s="10">
        <v>6.4</v>
      </c>
    </row>
    <row r="7898" spans="1:4" x14ac:dyDescent="0.25">
      <c r="A7898" t="s">
        <v>4982</v>
      </c>
      <c r="B7898" t="s">
        <v>4983</v>
      </c>
      <c r="C7898" t="s">
        <v>3509</v>
      </c>
      <c r="D7898" s="10">
        <v>6.4</v>
      </c>
    </row>
    <row r="7899" spans="1:4" x14ac:dyDescent="0.25">
      <c r="A7899" t="s">
        <v>4998</v>
      </c>
      <c r="B7899" t="s">
        <v>4999</v>
      </c>
      <c r="C7899" t="s">
        <v>676</v>
      </c>
      <c r="D7899" s="10">
        <v>6.4</v>
      </c>
    </row>
    <row r="7900" spans="1:4" x14ac:dyDescent="0.25">
      <c r="A7900" t="s">
        <v>4998</v>
      </c>
      <c r="B7900" t="s">
        <v>4999</v>
      </c>
      <c r="C7900" t="s">
        <v>1165</v>
      </c>
      <c r="D7900" s="10">
        <v>6.4</v>
      </c>
    </row>
    <row r="7901" spans="1:4" x14ac:dyDescent="0.25">
      <c r="A7901" t="s">
        <v>1519</v>
      </c>
      <c r="B7901" t="s">
        <v>5022</v>
      </c>
      <c r="C7901" t="s">
        <v>676</v>
      </c>
      <c r="D7901" s="10">
        <v>6.4</v>
      </c>
    </row>
    <row r="7902" spans="1:4" x14ac:dyDescent="0.25">
      <c r="A7902" t="s">
        <v>1519</v>
      </c>
      <c r="B7902" t="s">
        <v>5022</v>
      </c>
      <c r="C7902" t="s">
        <v>1165</v>
      </c>
      <c r="D7902" s="10">
        <v>6.4</v>
      </c>
    </row>
    <row r="7903" spans="1:4" x14ac:dyDescent="0.25">
      <c r="A7903" t="s">
        <v>1519</v>
      </c>
      <c r="B7903" t="s">
        <v>5022</v>
      </c>
      <c r="C7903" t="s">
        <v>6133</v>
      </c>
      <c r="D7903" s="10">
        <v>6.4</v>
      </c>
    </row>
    <row r="7904" spans="1:4" x14ac:dyDescent="0.25">
      <c r="A7904" t="s">
        <v>1519</v>
      </c>
      <c r="B7904" t="s">
        <v>5022</v>
      </c>
      <c r="C7904" t="s">
        <v>8144</v>
      </c>
      <c r="D7904" s="10">
        <v>6.4</v>
      </c>
    </row>
    <row r="7905" spans="1:4" x14ac:dyDescent="0.25">
      <c r="A7905" t="s">
        <v>3693</v>
      </c>
      <c r="B7905" t="s">
        <v>5343</v>
      </c>
      <c r="C7905" t="s">
        <v>676</v>
      </c>
      <c r="D7905" s="10">
        <v>6.4</v>
      </c>
    </row>
    <row r="7906" spans="1:4" x14ac:dyDescent="0.25">
      <c r="A7906" t="s">
        <v>3693</v>
      </c>
      <c r="B7906" t="s">
        <v>5343</v>
      </c>
      <c r="C7906" t="s">
        <v>4056</v>
      </c>
      <c r="D7906" s="10">
        <v>6.4</v>
      </c>
    </row>
    <row r="7907" spans="1:4" x14ac:dyDescent="0.25">
      <c r="A7907" t="s">
        <v>2142</v>
      </c>
      <c r="B7907" t="s">
        <v>5454</v>
      </c>
      <c r="C7907" t="s">
        <v>428</v>
      </c>
      <c r="D7907" s="10">
        <v>6.4</v>
      </c>
    </row>
    <row r="7908" spans="1:4" x14ac:dyDescent="0.25">
      <c r="A7908" t="s">
        <v>2142</v>
      </c>
      <c r="B7908" t="s">
        <v>5454</v>
      </c>
      <c r="C7908" t="s">
        <v>2173</v>
      </c>
      <c r="D7908" s="10">
        <v>6.4</v>
      </c>
    </row>
    <row r="7909" spans="1:4" x14ac:dyDescent="0.25">
      <c r="A7909" t="s">
        <v>2142</v>
      </c>
      <c r="B7909" t="s">
        <v>5454</v>
      </c>
      <c r="C7909" t="s">
        <v>8143</v>
      </c>
      <c r="D7909" s="10">
        <v>6.4</v>
      </c>
    </row>
    <row r="7910" spans="1:4" x14ac:dyDescent="0.25">
      <c r="A7910" t="s">
        <v>2142</v>
      </c>
      <c r="B7910" t="s">
        <v>5454</v>
      </c>
      <c r="C7910" t="s">
        <v>3509</v>
      </c>
      <c r="D7910" s="10">
        <v>6.4</v>
      </c>
    </row>
    <row r="7911" spans="1:4" x14ac:dyDescent="0.25">
      <c r="A7911" t="s">
        <v>4244</v>
      </c>
      <c r="B7911" t="s">
        <v>5468</v>
      </c>
      <c r="C7911" t="s">
        <v>1165</v>
      </c>
      <c r="D7911" s="10">
        <v>6.4</v>
      </c>
    </row>
    <row r="7912" spans="1:4" x14ac:dyDescent="0.25">
      <c r="A7912" t="s">
        <v>4244</v>
      </c>
      <c r="B7912" t="s">
        <v>5468</v>
      </c>
      <c r="C7912" t="s">
        <v>6665</v>
      </c>
      <c r="D7912" s="10">
        <v>6.4</v>
      </c>
    </row>
    <row r="7913" spans="1:4" x14ac:dyDescent="0.25">
      <c r="A7913" t="s">
        <v>5504</v>
      </c>
      <c r="B7913" t="s">
        <v>5505</v>
      </c>
      <c r="C7913" t="s">
        <v>8145</v>
      </c>
      <c r="D7913" s="10">
        <v>6.4</v>
      </c>
    </row>
    <row r="7914" spans="1:4" x14ac:dyDescent="0.25">
      <c r="A7914" t="s">
        <v>5504</v>
      </c>
      <c r="B7914" t="s">
        <v>5505</v>
      </c>
      <c r="C7914" t="s">
        <v>1165</v>
      </c>
      <c r="D7914" s="10">
        <v>6.4</v>
      </c>
    </row>
    <row r="7915" spans="1:4" x14ac:dyDescent="0.25">
      <c r="A7915" t="s">
        <v>5519</v>
      </c>
      <c r="B7915" t="s">
        <v>5520</v>
      </c>
      <c r="C7915" t="s">
        <v>8145</v>
      </c>
      <c r="D7915" s="10">
        <v>6.4</v>
      </c>
    </row>
    <row r="7916" spans="1:4" x14ac:dyDescent="0.25">
      <c r="A7916" t="s">
        <v>5519</v>
      </c>
      <c r="B7916" t="s">
        <v>5520</v>
      </c>
      <c r="C7916" t="s">
        <v>1165</v>
      </c>
      <c r="D7916" s="10">
        <v>6.4</v>
      </c>
    </row>
    <row r="7917" spans="1:4" x14ac:dyDescent="0.25">
      <c r="A7917" t="s">
        <v>5519</v>
      </c>
      <c r="B7917" t="s">
        <v>5520</v>
      </c>
      <c r="C7917" t="s">
        <v>3509</v>
      </c>
      <c r="D7917" s="10">
        <v>6.4</v>
      </c>
    </row>
    <row r="7918" spans="1:4" x14ac:dyDescent="0.25">
      <c r="A7918" t="s">
        <v>3931</v>
      </c>
      <c r="B7918" t="s">
        <v>5554</v>
      </c>
      <c r="C7918" t="s">
        <v>1165</v>
      </c>
      <c r="D7918" s="10">
        <v>6.4</v>
      </c>
    </row>
    <row r="7919" spans="1:4" x14ac:dyDescent="0.25">
      <c r="A7919" t="s">
        <v>3931</v>
      </c>
      <c r="B7919" t="s">
        <v>5554</v>
      </c>
      <c r="C7919" t="s">
        <v>6665</v>
      </c>
      <c r="D7919" s="10">
        <v>6.4</v>
      </c>
    </row>
    <row r="7920" spans="1:4" x14ac:dyDescent="0.25">
      <c r="A7920" t="s">
        <v>5504</v>
      </c>
      <c r="B7920" t="s">
        <v>5634</v>
      </c>
      <c r="C7920" t="s">
        <v>676</v>
      </c>
      <c r="D7920" s="10">
        <v>6.4</v>
      </c>
    </row>
    <row r="7921" spans="1:4" x14ac:dyDescent="0.25">
      <c r="A7921" t="s">
        <v>5504</v>
      </c>
      <c r="B7921" t="s">
        <v>5634</v>
      </c>
      <c r="C7921" t="s">
        <v>1165</v>
      </c>
      <c r="D7921" s="10">
        <v>6.4</v>
      </c>
    </row>
    <row r="7922" spans="1:4" x14ac:dyDescent="0.25">
      <c r="A7922" t="s">
        <v>5504</v>
      </c>
      <c r="B7922" t="s">
        <v>5634</v>
      </c>
      <c r="C7922" t="s">
        <v>6665</v>
      </c>
      <c r="D7922" s="10">
        <v>6.4</v>
      </c>
    </row>
    <row r="7923" spans="1:4" x14ac:dyDescent="0.25">
      <c r="A7923" t="s">
        <v>4739</v>
      </c>
      <c r="B7923" t="s">
        <v>5650</v>
      </c>
      <c r="C7923" t="s">
        <v>4512</v>
      </c>
      <c r="D7923" s="10">
        <v>6.4</v>
      </c>
    </row>
    <row r="7924" spans="1:4" x14ac:dyDescent="0.25">
      <c r="A7924" t="s">
        <v>4739</v>
      </c>
      <c r="B7924" t="s">
        <v>5650</v>
      </c>
      <c r="C7924" t="s">
        <v>1165</v>
      </c>
      <c r="D7924" s="10">
        <v>6.4</v>
      </c>
    </row>
    <row r="7925" spans="1:4" x14ac:dyDescent="0.25">
      <c r="A7925" t="s">
        <v>5703</v>
      </c>
      <c r="B7925" t="s">
        <v>5704</v>
      </c>
      <c r="C7925" t="s">
        <v>8145</v>
      </c>
      <c r="D7925" s="10">
        <v>6.4</v>
      </c>
    </row>
    <row r="7926" spans="1:4" x14ac:dyDescent="0.25">
      <c r="A7926" t="s">
        <v>5703</v>
      </c>
      <c r="B7926" t="s">
        <v>5704</v>
      </c>
      <c r="C7926" t="s">
        <v>3509</v>
      </c>
      <c r="D7926" s="10">
        <v>6.4</v>
      </c>
    </row>
    <row r="7927" spans="1:4" x14ac:dyDescent="0.25">
      <c r="A7927" t="s">
        <v>5710</v>
      </c>
      <c r="B7927" t="s">
        <v>5712</v>
      </c>
      <c r="C7927" t="s">
        <v>449</v>
      </c>
      <c r="D7927" s="10">
        <v>6.4</v>
      </c>
    </row>
    <row r="7928" spans="1:4" x14ac:dyDescent="0.25">
      <c r="A7928" t="s">
        <v>5710</v>
      </c>
      <c r="B7928" t="s">
        <v>5712</v>
      </c>
      <c r="C7928" t="s">
        <v>676</v>
      </c>
      <c r="D7928" s="10">
        <v>6.4</v>
      </c>
    </row>
    <row r="7929" spans="1:4" x14ac:dyDescent="0.25">
      <c r="A7929" t="s">
        <v>5710</v>
      </c>
      <c r="B7929" t="s">
        <v>5712</v>
      </c>
      <c r="C7929" t="s">
        <v>8145</v>
      </c>
      <c r="D7929" s="10">
        <v>6.4</v>
      </c>
    </row>
    <row r="7930" spans="1:4" x14ac:dyDescent="0.25">
      <c r="A7930" t="s">
        <v>5710</v>
      </c>
      <c r="B7930" t="s">
        <v>5712</v>
      </c>
      <c r="C7930" t="s">
        <v>1165</v>
      </c>
      <c r="D7930" s="10">
        <v>6.4</v>
      </c>
    </row>
    <row r="7931" spans="1:4" x14ac:dyDescent="0.25">
      <c r="A7931" t="s">
        <v>5710</v>
      </c>
      <c r="B7931" t="s">
        <v>5712</v>
      </c>
      <c r="C7931" t="s">
        <v>6665</v>
      </c>
      <c r="D7931" s="10">
        <v>6.4</v>
      </c>
    </row>
    <row r="7932" spans="1:4" x14ac:dyDescent="0.25">
      <c r="A7932" t="s">
        <v>5710</v>
      </c>
      <c r="B7932" t="s">
        <v>5712</v>
      </c>
      <c r="C7932" t="s">
        <v>3509</v>
      </c>
      <c r="D7932" s="10">
        <v>6.4</v>
      </c>
    </row>
    <row r="7933" spans="1:4" x14ac:dyDescent="0.25">
      <c r="A7933" t="s">
        <v>746</v>
      </c>
      <c r="B7933" t="s">
        <v>5778</v>
      </c>
      <c r="C7933" t="s">
        <v>676</v>
      </c>
      <c r="D7933" s="10">
        <v>6.4</v>
      </c>
    </row>
    <row r="7934" spans="1:4" x14ac:dyDescent="0.25">
      <c r="A7934" t="s">
        <v>746</v>
      </c>
      <c r="B7934" t="s">
        <v>5778</v>
      </c>
      <c r="C7934" t="s">
        <v>6665</v>
      </c>
      <c r="D7934" s="10">
        <v>6.4</v>
      </c>
    </row>
    <row r="7935" spans="1:4" x14ac:dyDescent="0.25">
      <c r="A7935" t="s">
        <v>5830</v>
      </c>
      <c r="B7935" t="s">
        <v>5831</v>
      </c>
      <c r="C7935" t="s">
        <v>1165</v>
      </c>
      <c r="D7935" s="10">
        <v>6.4</v>
      </c>
    </row>
    <row r="7936" spans="1:4" x14ac:dyDescent="0.25">
      <c r="A7936" t="s">
        <v>5830</v>
      </c>
      <c r="B7936" t="s">
        <v>5831</v>
      </c>
      <c r="C7936" t="s">
        <v>3509</v>
      </c>
      <c r="D7936" s="10">
        <v>6.4</v>
      </c>
    </row>
    <row r="7937" spans="1:4" x14ac:dyDescent="0.25">
      <c r="A7937" t="s">
        <v>5879</v>
      </c>
      <c r="B7937" t="s">
        <v>5880</v>
      </c>
      <c r="C7937" t="s">
        <v>676</v>
      </c>
      <c r="D7937" s="10">
        <v>6.4</v>
      </c>
    </row>
    <row r="7938" spans="1:4" x14ac:dyDescent="0.25">
      <c r="A7938" t="s">
        <v>5986</v>
      </c>
      <c r="B7938" t="s">
        <v>5987</v>
      </c>
      <c r="C7938" t="s">
        <v>676</v>
      </c>
      <c r="D7938" s="10">
        <v>6.4</v>
      </c>
    </row>
    <row r="7939" spans="1:4" x14ac:dyDescent="0.25">
      <c r="A7939" t="s">
        <v>5986</v>
      </c>
      <c r="B7939" t="s">
        <v>5987</v>
      </c>
      <c r="C7939" t="s">
        <v>1165</v>
      </c>
      <c r="D7939" s="10">
        <v>6.4</v>
      </c>
    </row>
    <row r="7940" spans="1:4" x14ac:dyDescent="0.25">
      <c r="A7940" t="s">
        <v>5998</v>
      </c>
      <c r="B7940" t="s">
        <v>5999</v>
      </c>
      <c r="C7940" t="s">
        <v>449</v>
      </c>
      <c r="D7940" s="10">
        <v>6.4</v>
      </c>
    </row>
    <row r="7941" spans="1:4" x14ac:dyDescent="0.25">
      <c r="A7941" t="s">
        <v>5998</v>
      </c>
      <c r="B7941" t="s">
        <v>5999</v>
      </c>
      <c r="C7941" t="s">
        <v>8145</v>
      </c>
      <c r="D7941" s="10">
        <v>6.4</v>
      </c>
    </row>
    <row r="7942" spans="1:4" x14ac:dyDescent="0.25">
      <c r="A7942" t="s">
        <v>5998</v>
      </c>
      <c r="B7942" t="s">
        <v>5999</v>
      </c>
      <c r="C7942" t="s">
        <v>3509</v>
      </c>
      <c r="D7942" s="10">
        <v>6.4</v>
      </c>
    </row>
    <row r="7943" spans="1:4" x14ac:dyDescent="0.25">
      <c r="A7943" t="s">
        <v>153</v>
      </c>
      <c r="B7943" t="s">
        <v>6050</v>
      </c>
      <c r="C7943" t="s">
        <v>676</v>
      </c>
      <c r="D7943" s="10">
        <v>6.4</v>
      </c>
    </row>
    <row r="7944" spans="1:4" x14ac:dyDescent="0.25">
      <c r="A7944" t="s">
        <v>153</v>
      </c>
      <c r="B7944" t="s">
        <v>6050</v>
      </c>
      <c r="C7944" t="s">
        <v>8145</v>
      </c>
      <c r="D7944" s="10">
        <v>6.4</v>
      </c>
    </row>
    <row r="7945" spans="1:4" x14ac:dyDescent="0.25">
      <c r="A7945" t="s">
        <v>153</v>
      </c>
      <c r="B7945" t="s">
        <v>6050</v>
      </c>
      <c r="C7945" t="s">
        <v>1165</v>
      </c>
      <c r="D7945" s="10">
        <v>6.4</v>
      </c>
    </row>
    <row r="7946" spans="1:4" x14ac:dyDescent="0.25">
      <c r="A7946" t="s">
        <v>153</v>
      </c>
      <c r="B7946" t="s">
        <v>6050</v>
      </c>
      <c r="C7946" t="s">
        <v>3509</v>
      </c>
      <c r="D7946" s="10">
        <v>6.4</v>
      </c>
    </row>
    <row r="7947" spans="1:4" x14ac:dyDescent="0.25">
      <c r="A7947" t="s">
        <v>6066</v>
      </c>
      <c r="B7947" t="s">
        <v>6067</v>
      </c>
      <c r="C7947" t="s">
        <v>676</v>
      </c>
      <c r="D7947" s="10">
        <v>6.4</v>
      </c>
    </row>
    <row r="7948" spans="1:4" x14ac:dyDescent="0.25">
      <c r="A7948" t="s">
        <v>6066</v>
      </c>
      <c r="B7948" t="s">
        <v>6067</v>
      </c>
      <c r="C7948" t="s">
        <v>1165</v>
      </c>
      <c r="D7948" s="10">
        <v>6.4</v>
      </c>
    </row>
    <row r="7949" spans="1:4" x14ac:dyDescent="0.25">
      <c r="A7949" t="s">
        <v>6206</v>
      </c>
      <c r="B7949" t="s">
        <v>6207</v>
      </c>
      <c r="C7949" t="s">
        <v>4512</v>
      </c>
      <c r="D7949" s="10">
        <v>6.4</v>
      </c>
    </row>
    <row r="7950" spans="1:4" x14ac:dyDescent="0.25">
      <c r="A7950" t="s">
        <v>6206</v>
      </c>
      <c r="B7950" t="s">
        <v>6207</v>
      </c>
      <c r="C7950" t="s">
        <v>1165</v>
      </c>
      <c r="D7950" s="10">
        <v>6.4</v>
      </c>
    </row>
    <row r="7951" spans="1:4" x14ac:dyDescent="0.25">
      <c r="A7951" t="s">
        <v>6206</v>
      </c>
      <c r="B7951" t="s">
        <v>6207</v>
      </c>
      <c r="C7951" t="s">
        <v>4056</v>
      </c>
      <c r="D7951" s="10">
        <v>6.4</v>
      </c>
    </row>
    <row r="7952" spans="1:4" x14ac:dyDescent="0.25">
      <c r="A7952" t="s">
        <v>6206</v>
      </c>
      <c r="B7952" t="s">
        <v>6207</v>
      </c>
      <c r="C7952" t="s">
        <v>6665</v>
      </c>
      <c r="D7952" s="10">
        <v>6.4</v>
      </c>
    </row>
    <row r="7953" spans="1:4" x14ac:dyDescent="0.25">
      <c r="A7953" t="s">
        <v>6426</v>
      </c>
      <c r="B7953" t="s">
        <v>6427</v>
      </c>
      <c r="C7953" t="s">
        <v>676</v>
      </c>
      <c r="D7953" s="10">
        <v>6.4</v>
      </c>
    </row>
    <row r="7954" spans="1:4" x14ac:dyDescent="0.25">
      <c r="A7954" t="s">
        <v>6426</v>
      </c>
      <c r="B7954" t="s">
        <v>6427</v>
      </c>
      <c r="C7954" t="s">
        <v>1165</v>
      </c>
      <c r="D7954" s="10">
        <v>6.4</v>
      </c>
    </row>
    <row r="7955" spans="1:4" x14ac:dyDescent="0.25">
      <c r="A7955" t="s">
        <v>6473</v>
      </c>
      <c r="B7955" t="s">
        <v>6474</v>
      </c>
      <c r="C7955" t="s">
        <v>1165</v>
      </c>
      <c r="D7955" s="10">
        <v>6.4</v>
      </c>
    </row>
    <row r="7956" spans="1:4" x14ac:dyDescent="0.25">
      <c r="A7956" t="s">
        <v>6473</v>
      </c>
      <c r="B7956" t="s">
        <v>6474</v>
      </c>
      <c r="C7956" t="s">
        <v>6665</v>
      </c>
      <c r="D7956" s="10">
        <v>6.4</v>
      </c>
    </row>
    <row r="7957" spans="1:4" x14ac:dyDescent="0.25">
      <c r="A7957" t="s">
        <v>6485</v>
      </c>
      <c r="B7957" t="s">
        <v>6487</v>
      </c>
      <c r="C7957" t="s">
        <v>449</v>
      </c>
      <c r="D7957" s="10">
        <v>6.4</v>
      </c>
    </row>
    <row r="7958" spans="1:4" x14ac:dyDescent="0.25">
      <c r="A7958" t="s">
        <v>6485</v>
      </c>
      <c r="B7958" t="s">
        <v>6487</v>
      </c>
      <c r="C7958" t="s">
        <v>676</v>
      </c>
      <c r="D7958" s="10">
        <v>6.4</v>
      </c>
    </row>
    <row r="7959" spans="1:4" x14ac:dyDescent="0.25">
      <c r="A7959" t="s">
        <v>6485</v>
      </c>
      <c r="B7959" t="s">
        <v>6487</v>
      </c>
      <c r="C7959" t="s">
        <v>2173</v>
      </c>
      <c r="D7959" s="10">
        <v>6.4</v>
      </c>
    </row>
    <row r="7960" spans="1:4" x14ac:dyDescent="0.25">
      <c r="A7960" t="s">
        <v>6485</v>
      </c>
      <c r="B7960" t="s">
        <v>6487</v>
      </c>
      <c r="C7960" t="s">
        <v>3509</v>
      </c>
      <c r="D7960" s="10">
        <v>6.4</v>
      </c>
    </row>
    <row r="7961" spans="1:4" x14ac:dyDescent="0.25">
      <c r="A7961" t="s">
        <v>6644</v>
      </c>
      <c r="B7961" t="s">
        <v>6645</v>
      </c>
      <c r="C7961" t="s">
        <v>3034</v>
      </c>
      <c r="D7961" s="10">
        <v>6.4</v>
      </c>
    </row>
    <row r="7962" spans="1:4" x14ac:dyDescent="0.25">
      <c r="A7962" t="s">
        <v>6563</v>
      </c>
      <c r="B7962" t="s">
        <v>6880</v>
      </c>
      <c r="C7962" t="s">
        <v>676</v>
      </c>
      <c r="D7962" s="10">
        <v>6.4</v>
      </c>
    </row>
    <row r="7963" spans="1:4" x14ac:dyDescent="0.25">
      <c r="A7963" t="s">
        <v>6563</v>
      </c>
      <c r="B7963" t="s">
        <v>6880</v>
      </c>
      <c r="C7963" t="s">
        <v>1165</v>
      </c>
      <c r="D7963" s="10">
        <v>6.4</v>
      </c>
    </row>
    <row r="7964" spans="1:4" x14ac:dyDescent="0.25">
      <c r="A7964" t="s">
        <v>6925</v>
      </c>
      <c r="B7964" t="s">
        <v>6926</v>
      </c>
      <c r="C7964" t="s">
        <v>8145</v>
      </c>
      <c r="D7964" s="10">
        <v>6.4</v>
      </c>
    </row>
    <row r="7965" spans="1:4" x14ac:dyDescent="0.25">
      <c r="A7965" t="s">
        <v>6925</v>
      </c>
      <c r="B7965" t="s">
        <v>6926</v>
      </c>
      <c r="C7965" t="s">
        <v>1165</v>
      </c>
      <c r="D7965" s="10">
        <v>6.4</v>
      </c>
    </row>
    <row r="7966" spans="1:4" x14ac:dyDescent="0.25">
      <c r="A7966" t="s">
        <v>6925</v>
      </c>
      <c r="B7966" t="s">
        <v>6926</v>
      </c>
      <c r="C7966" t="s">
        <v>3509</v>
      </c>
      <c r="D7966" s="10">
        <v>6.4</v>
      </c>
    </row>
    <row r="7967" spans="1:4" x14ac:dyDescent="0.25">
      <c r="A7967" t="s">
        <v>4664</v>
      </c>
      <c r="B7967" t="s">
        <v>6971</v>
      </c>
      <c r="C7967" t="s">
        <v>1165</v>
      </c>
      <c r="D7967" s="10">
        <v>6.4</v>
      </c>
    </row>
    <row r="7968" spans="1:4" x14ac:dyDescent="0.25">
      <c r="A7968" t="s">
        <v>4664</v>
      </c>
      <c r="B7968" t="s">
        <v>6971</v>
      </c>
      <c r="C7968" t="s">
        <v>428</v>
      </c>
      <c r="D7968" s="10">
        <v>6.4</v>
      </c>
    </row>
    <row r="7969" spans="1:4" x14ac:dyDescent="0.25">
      <c r="A7969" t="s">
        <v>6981</v>
      </c>
      <c r="B7969" t="s">
        <v>6982</v>
      </c>
      <c r="C7969" t="s">
        <v>1165</v>
      </c>
      <c r="D7969" s="10">
        <v>6.4</v>
      </c>
    </row>
    <row r="7970" spans="1:4" x14ac:dyDescent="0.25">
      <c r="A7970" t="s">
        <v>6981</v>
      </c>
      <c r="B7970" t="s">
        <v>6982</v>
      </c>
      <c r="C7970" t="s">
        <v>5888</v>
      </c>
      <c r="D7970" s="10">
        <v>6.4</v>
      </c>
    </row>
    <row r="7971" spans="1:4" x14ac:dyDescent="0.25">
      <c r="A7971" t="s">
        <v>150</v>
      </c>
      <c r="B7971" t="s">
        <v>1524</v>
      </c>
      <c r="C7971" t="s">
        <v>317</v>
      </c>
      <c r="D7971" s="10">
        <v>6.4</v>
      </c>
    </row>
    <row r="7972" spans="1:4" x14ac:dyDescent="0.25">
      <c r="A7972" t="s">
        <v>150</v>
      </c>
      <c r="B7972" t="s">
        <v>1524</v>
      </c>
      <c r="C7972" t="s">
        <v>676</v>
      </c>
      <c r="D7972" s="10">
        <v>6.4</v>
      </c>
    </row>
    <row r="7973" spans="1:4" x14ac:dyDescent="0.25">
      <c r="A7973" t="s">
        <v>150</v>
      </c>
      <c r="B7973" t="s">
        <v>1524</v>
      </c>
      <c r="C7973" t="s">
        <v>6133</v>
      </c>
      <c r="D7973" s="10">
        <v>6.4</v>
      </c>
    </row>
    <row r="7974" spans="1:4" x14ac:dyDescent="0.25">
      <c r="A7974" t="s">
        <v>150</v>
      </c>
      <c r="B7974" t="s">
        <v>1524</v>
      </c>
      <c r="C7974" t="s">
        <v>428</v>
      </c>
      <c r="D7974" s="10">
        <v>6.4</v>
      </c>
    </row>
    <row r="7975" spans="1:4" x14ac:dyDescent="0.25">
      <c r="A7975" t="s">
        <v>150</v>
      </c>
      <c r="B7975" t="s">
        <v>1524</v>
      </c>
      <c r="C7975" t="s">
        <v>2173</v>
      </c>
      <c r="D7975" s="10">
        <v>6.4</v>
      </c>
    </row>
    <row r="7976" spans="1:4" x14ac:dyDescent="0.25">
      <c r="A7976" t="s">
        <v>7379</v>
      </c>
      <c r="B7976" t="s">
        <v>7380</v>
      </c>
      <c r="C7976" t="s">
        <v>2173</v>
      </c>
      <c r="D7976" s="10">
        <v>6.4</v>
      </c>
    </row>
    <row r="7977" spans="1:4" x14ac:dyDescent="0.25">
      <c r="A7977" t="s">
        <v>7210</v>
      </c>
      <c r="B7977" t="s">
        <v>7468</v>
      </c>
      <c r="C7977" t="s">
        <v>1165</v>
      </c>
      <c r="D7977" s="10">
        <v>6.4</v>
      </c>
    </row>
    <row r="7978" spans="1:4" x14ac:dyDescent="0.25">
      <c r="A7978" t="s">
        <v>7210</v>
      </c>
      <c r="B7978" t="s">
        <v>7468</v>
      </c>
      <c r="C7978" t="s">
        <v>3509</v>
      </c>
      <c r="D7978" s="10">
        <v>6.4</v>
      </c>
    </row>
    <row r="7979" spans="1:4" x14ac:dyDescent="0.25">
      <c r="A7979" t="s">
        <v>7473</v>
      </c>
      <c r="B7979" t="s">
        <v>7475</v>
      </c>
      <c r="C7979" t="s">
        <v>676</v>
      </c>
      <c r="D7979" s="10">
        <v>6.4</v>
      </c>
    </row>
    <row r="7980" spans="1:4" x14ac:dyDescent="0.25">
      <c r="A7980" t="s">
        <v>7473</v>
      </c>
      <c r="B7980" t="s">
        <v>7475</v>
      </c>
      <c r="C7980" t="s">
        <v>428</v>
      </c>
      <c r="D7980" s="10">
        <v>6.4</v>
      </c>
    </row>
    <row r="7981" spans="1:4" x14ac:dyDescent="0.25">
      <c r="A7981" t="s">
        <v>7473</v>
      </c>
      <c r="B7981" t="s">
        <v>7475</v>
      </c>
      <c r="C7981" t="s">
        <v>3509</v>
      </c>
      <c r="D7981" s="10">
        <v>6.4</v>
      </c>
    </row>
    <row r="7982" spans="1:4" x14ac:dyDescent="0.25">
      <c r="A7982" t="s">
        <v>1762</v>
      </c>
      <c r="B7982" t="s">
        <v>7516</v>
      </c>
      <c r="C7982" t="s">
        <v>676</v>
      </c>
      <c r="D7982" s="10">
        <v>6.4</v>
      </c>
    </row>
    <row r="7983" spans="1:4" x14ac:dyDescent="0.25">
      <c r="A7983" t="s">
        <v>1762</v>
      </c>
      <c r="B7983" t="s">
        <v>7516</v>
      </c>
      <c r="C7983" t="s">
        <v>2173</v>
      </c>
      <c r="D7983" s="10">
        <v>6.4</v>
      </c>
    </row>
    <row r="7984" spans="1:4" x14ac:dyDescent="0.25">
      <c r="A7984" t="s">
        <v>7574</v>
      </c>
      <c r="B7984" t="s">
        <v>7575</v>
      </c>
      <c r="C7984" t="s">
        <v>2173</v>
      </c>
      <c r="D7984" s="10">
        <v>6.4</v>
      </c>
    </row>
    <row r="7985" spans="1:4" x14ac:dyDescent="0.25">
      <c r="A7985" t="s">
        <v>7602</v>
      </c>
      <c r="B7985" t="s">
        <v>7603</v>
      </c>
      <c r="C7985" t="s">
        <v>676</v>
      </c>
      <c r="D7985" s="10">
        <v>6.4</v>
      </c>
    </row>
    <row r="7986" spans="1:4" x14ac:dyDescent="0.25">
      <c r="A7986" t="s">
        <v>7629</v>
      </c>
      <c r="B7986" t="s">
        <v>7630</v>
      </c>
      <c r="C7986" t="s">
        <v>676</v>
      </c>
      <c r="D7986" s="10">
        <v>6.4</v>
      </c>
    </row>
    <row r="7987" spans="1:4" x14ac:dyDescent="0.25">
      <c r="A7987" t="s">
        <v>7629</v>
      </c>
      <c r="B7987" t="s">
        <v>7630</v>
      </c>
      <c r="C7987" t="s">
        <v>1165</v>
      </c>
      <c r="D7987" s="10">
        <v>6.4</v>
      </c>
    </row>
    <row r="7988" spans="1:4" x14ac:dyDescent="0.25">
      <c r="A7988" t="s">
        <v>7629</v>
      </c>
      <c r="B7988" t="s">
        <v>7630</v>
      </c>
      <c r="C7988" t="s">
        <v>6665</v>
      </c>
      <c r="D7988" s="10">
        <v>6.4</v>
      </c>
    </row>
    <row r="7989" spans="1:4" x14ac:dyDescent="0.25">
      <c r="A7989" t="s">
        <v>7662</v>
      </c>
      <c r="B7989" t="s">
        <v>7663</v>
      </c>
      <c r="C7989" t="s">
        <v>1165</v>
      </c>
      <c r="D7989" s="10">
        <v>6.4</v>
      </c>
    </row>
    <row r="7990" spans="1:4" x14ac:dyDescent="0.25">
      <c r="A7990" t="s">
        <v>7662</v>
      </c>
      <c r="B7990" t="s">
        <v>7663</v>
      </c>
      <c r="C7990" t="s">
        <v>4161</v>
      </c>
      <c r="D7990" s="10">
        <v>6.4</v>
      </c>
    </row>
    <row r="7991" spans="1:4" x14ac:dyDescent="0.25">
      <c r="A7991" t="s">
        <v>7662</v>
      </c>
      <c r="B7991" t="s">
        <v>7663</v>
      </c>
      <c r="C7991" t="s">
        <v>3509</v>
      </c>
      <c r="D7991" s="10">
        <v>6.4</v>
      </c>
    </row>
    <row r="7992" spans="1:4" x14ac:dyDescent="0.25">
      <c r="A7992" t="s">
        <v>1819</v>
      </c>
      <c r="B7992" t="s">
        <v>7674</v>
      </c>
      <c r="C7992" t="s">
        <v>1165</v>
      </c>
      <c r="D7992" s="10">
        <v>6.4</v>
      </c>
    </row>
    <row r="7993" spans="1:4" x14ac:dyDescent="0.25">
      <c r="A7993" t="s">
        <v>1819</v>
      </c>
      <c r="B7993" t="s">
        <v>7674</v>
      </c>
      <c r="C7993" t="s">
        <v>3509</v>
      </c>
      <c r="D7993" s="10">
        <v>6.4</v>
      </c>
    </row>
    <row r="7994" spans="1:4" x14ac:dyDescent="0.25">
      <c r="A7994" t="s">
        <v>24</v>
      </c>
      <c r="B7994" t="s">
        <v>94</v>
      </c>
      <c r="C7994" t="s">
        <v>317</v>
      </c>
      <c r="D7994" s="10">
        <v>6.4</v>
      </c>
    </row>
    <row r="7995" spans="1:4" x14ac:dyDescent="0.25">
      <c r="A7995" t="s">
        <v>24</v>
      </c>
      <c r="B7995" t="s">
        <v>94</v>
      </c>
      <c r="C7995" t="s">
        <v>6133</v>
      </c>
      <c r="D7995" s="10">
        <v>6.4</v>
      </c>
    </row>
    <row r="7996" spans="1:4" x14ac:dyDescent="0.25">
      <c r="A7996" t="s">
        <v>24</v>
      </c>
      <c r="B7996" t="s">
        <v>94</v>
      </c>
      <c r="C7996" t="s">
        <v>428</v>
      </c>
      <c r="D7996" s="10">
        <v>6.4</v>
      </c>
    </row>
    <row r="7997" spans="1:4" x14ac:dyDescent="0.25">
      <c r="A7997" t="s">
        <v>7819</v>
      </c>
      <c r="B7997" t="s">
        <v>7821</v>
      </c>
      <c r="C7997" t="s">
        <v>676</v>
      </c>
      <c r="D7997" s="10">
        <v>6.4</v>
      </c>
    </row>
    <row r="7998" spans="1:4" x14ac:dyDescent="0.25">
      <c r="A7998" t="s">
        <v>7819</v>
      </c>
      <c r="B7998" t="s">
        <v>7821</v>
      </c>
      <c r="C7998" t="s">
        <v>8145</v>
      </c>
      <c r="D7998" s="10">
        <v>6.4</v>
      </c>
    </row>
    <row r="7999" spans="1:4" x14ac:dyDescent="0.25">
      <c r="A7999" t="s">
        <v>7819</v>
      </c>
      <c r="B7999" t="s">
        <v>7821</v>
      </c>
      <c r="C7999" t="s">
        <v>1165</v>
      </c>
      <c r="D7999" s="10">
        <v>6.4</v>
      </c>
    </row>
    <row r="8000" spans="1:4" x14ac:dyDescent="0.25">
      <c r="A8000" t="s">
        <v>7819</v>
      </c>
      <c r="B8000" t="s">
        <v>7821</v>
      </c>
      <c r="C8000" t="s">
        <v>2173</v>
      </c>
      <c r="D8000" s="10">
        <v>6.4</v>
      </c>
    </row>
    <row r="8001" spans="1:4" x14ac:dyDescent="0.25">
      <c r="A8001" t="s">
        <v>7819</v>
      </c>
      <c r="B8001" t="s">
        <v>7821</v>
      </c>
      <c r="C8001" t="s">
        <v>8143</v>
      </c>
      <c r="D8001" s="10">
        <v>6.4</v>
      </c>
    </row>
    <row r="8002" spans="1:4" x14ac:dyDescent="0.25">
      <c r="A8002" t="s">
        <v>7819</v>
      </c>
      <c r="B8002" t="s">
        <v>7821</v>
      </c>
      <c r="C8002" t="s">
        <v>3509</v>
      </c>
      <c r="D8002" s="10">
        <v>6.4</v>
      </c>
    </row>
    <row r="8003" spans="1:4" x14ac:dyDescent="0.25">
      <c r="A8003" t="s">
        <v>7822</v>
      </c>
      <c r="B8003" t="s">
        <v>7823</v>
      </c>
      <c r="C8003" t="s">
        <v>4512</v>
      </c>
      <c r="D8003" s="10">
        <v>6.4</v>
      </c>
    </row>
    <row r="8004" spans="1:4" x14ac:dyDescent="0.25">
      <c r="A8004" t="s">
        <v>7822</v>
      </c>
      <c r="B8004" t="s">
        <v>7823</v>
      </c>
      <c r="C8004" t="s">
        <v>8145</v>
      </c>
      <c r="D8004" s="10">
        <v>6.4</v>
      </c>
    </row>
    <row r="8005" spans="1:4" x14ac:dyDescent="0.25">
      <c r="A8005" t="s">
        <v>7822</v>
      </c>
      <c r="B8005" t="s">
        <v>7823</v>
      </c>
      <c r="C8005" t="s">
        <v>1165</v>
      </c>
      <c r="D8005" s="10">
        <v>6.4</v>
      </c>
    </row>
    <row r="8006" spans="1:4" x14ac:dyDescent="0.25">
      <c r="A8006" t="s">
        <v>7822</v>
      </c>
      <c r="B8006" t="s">
        <v>7823</v>
      </c>
      <c r="C8006" t="s">
        <v>3509</v>
      </c>
      <c r="D8006" s="10">
        <v>6.4</v>
      </c>
    </row>
    <row r="8007" spans="1:4" x14ac:dyDescent="0.25">
      <c r="A8007" t="s">
        <v>7838</v>
      </c>
      <c r="B8007" t="s">
        <v>7839</v>
      </c>
      <c r="C8007" t="s">
        <v>676</v>
      </c>
      <c r="D8007" s="10">
        <v>6.4</v>
      </c>
    </row>
    <row r="8008" spans="1:4" x14ac:dyDescent="0.25">
      <c r="A8008" t="s">
        <v>7838</v>
      </c>
      <c r="B8008" t="s">
        <v>7839</v>
      </c>
      <c r="C8008" t="s">
        <v>6665</v>
      </c>
      <c r="D8008" s="10">
        <v>6.4</v>
      </c>
    </row>
    <row r="8009" spans="1:4" x14ac:dyDescent="0.25">
      <c r="A8009" t="s">
        <v>7905</v>
      </c>
      <c r="B8009" t="s">
        <v>7906</v>
      </c>
      <c r="C8009" t="s">
        <v>1165</v>
      </c>
      <c r="D8009" s="10">
        <v>6.4</v>
      </c>
    </row>
    <row r="8010" spans="1:4" x14ac:dyDescent="0.25">
      <c r="A8010" t="s">
        <v>8046</v>
      </c>
      <c r="B8010" t="s">
        <v>8047</v>
      </c>
      <c r="C8010" t="s">
        <v>676</v>
      </c>
      <c r="D8010" s="10">
        <v>6.4</v>
      </c>
    </row>
    <row r="8011" spans="1:4" x14ac:dyDescent="0.25">
      <c r="A8011" t="s">
        <v>8046</v>
      </c>
      <c r="B8011" t="s">
        <v>8047</v>
      </c>
      <c r="C8011" t="s">
        <v>1165</v>
      </c>
      <c r="D8011" s="10">
        <v>6.4</v>
      </c>
    </row>
    <row r="8012" spans="1:4" x14ac:dyDescent="0.25">
      <c r="A8012" t="s">
        <v>8046</v>
      </c>
      <c r="B8012" t="s">
        <v>8047</v>
      </c>
      <c r="C8012" t="s">
        <v>6665</v>
      </c>
      <c r="D8012" s="10">
        <v>6.4</v>
      </c>
    </row>
    <row r="8013" spans="1:4" x14ac:dyDescent="0.25">
      <c r="A8013" t="s">
        <v>8083</v>
      </c>
      <c r="B8013" t="s">
        <v>8091</v>
      </c>
      <c r="C8013" t="s">
        <v>676</v>
      </c>
      <c r="D8013" s="10">
        <v>6.4</v>
      </c>
    </row>
    <row r="8014" spans="1:4" x14ac:dyDescent="0.25">
      <c r="A8014" t="s">
        <v>8083</v>
      </c>
      <c r="B8014" t="s">
        <v>8091</v>
      </c>
      <c r="C8014" t="s">
        <v>1165</v>
      </c>
      <c r="D8014" s="10">
        <v>6.4</v>
      </c>
    </row>
    <row r="8015" spans="1:4" x14ac:dyDescent="0.25">
      <c r="A8015" t="s">
        <v>8126</v>
      </c>
      <c r="B8015" t="s">
        <v>8127</v>
      </c>
      <c r="C8015" t="s">
        <v>8145</v>
      </c>
      <c r="D8015" s="10">
        <v>6.4</v>
      </c>
    </row>
    <row r="8016" spans="1:4" x14ac:dyDescent="0.25">
      <c r="A8016" t="s">
        <v>8126</v>
      </c>
      <c r="B8016" t="s">
        <v>8127</v>
      </c>
      <c r="C8016" t="s">
        <v>1165</v>
      </c>
      <c r="D8016" s="10">
        <v>6.4</v>
      </c>
    </row>
    <row r="8017" spans="1:4" x14ac:dyDescent="0.25">
      <c r="A8017" t="s">
        <v>6351</v>
      </c>
      <c r="B8017" t="s">
        <v>8135</v>
      </c>
      <c r="C8017" t="s">
        <v>676</v>
      </c>
      <c r="D8017" s="10">
        <v>6.4</v>
      </c>
    </row>
    <row r="8018" spans="1:4" x14ac:dyDescent="0.25">
      <c r="A8018" t="s">
        <v>6351</v>
      </c>
      <c r="B8018" t="s">
        <v>8135</v>
      </c>
      <c r="C8018" t="s">
        <v>1165</v>
      </c>
      <c r="D8018" s="10">
        <v>6.4</v>
      </c>
    </row>
    <row r="8019" spans="1:4" x14ac:dyDescent="0.25">
      <c r="A8019" t="s">
        <v>98</v>
      </c>
      <c r="B8019" t="s">
        <v>100</v>
      </c>
      <c r="C8019" t="s">
        <v>317</v>
      </c>
      <c r="D8019" s="10">
        <v>6.3</v>
      </c>
    </row>
    <row r="8020" spans="1:4" x14ac:dyDescent="0.25">
      <c r="A8020" t="s">
        <v>98</v>
      </c>
      <c r="B8020" t="s">
        <v>100</v>
      </c>
      <c r="C8020" t="s">
        <v>3894</v>
      </c>
      <c r="D8020" s="10">
        <v>6.3</v>
      </c>
    </row>
    <row r="8021" spans="1:4" x14ac:dyDescent="0.25">
      <c r="A8021" t="s">
        <v>98</v>
      </c>
      <c r="B8021" t="s">
        <v>100</v>
      </c>
      <c r="C8021" t="s">
        <v>676</v>
      </c>
      <c r="D8021" s="10">
        <v>6.3</v>
      </c>
    </row>
    <row r="8022" spans="1:4" x14ac:dyDescent="0.25">
      <c r="A8022" t="s">
        <v>98</v>
      </c>
      <c r="B8022" t="s">
        <v>100</v>
      </c>
      <c r="C8022" t="s">
        <v>6133</v>
      </c>
      <c r="D8022" s="10">
        <v>6.3</v>
      </c>
    </row>
    <row r="8023" spans="1:4" x14ac:dyDescent="0.25">
      <c r="A8023" t="s">
        <v>98</v>
      </c>
      <c r="B8023" t="s">
        <v>100</v>
      </c>
      <c r="C8023" t="s">
        <v>8144</v>
      </c>
      <c r="D8023" s="10">
        <v>6.3</v>
      </c>
    </row>
    <row r="8024" spans="1:4" x14ac:dyDescent="0.25">
      <c r="A8024" t="s">
        <v>37</v>
      </c>
      <c r="B8024" t="s">
        <v>115</v>
      </c>
      <c r="C8024" t="s">
        <v>317</v>
      </c>
      <c r="D8024" s="10">
        <v>6.3</v>
      </c>
    </row>
    <row r="8025" spans="1:4" x14ac:dyDescent="0.25">
      <c r="A8025" t="s">
        <v>37</v>
      </c>
      <c r="B8025" t="s">
        <v>115</v>
      </c>
      <c r="C8025" t="s">
        <v>428</v>
      </c>
      <c r="D8025" s="10">
        <v>6.3</v>
      </c>
    </row>
    <row r="8026" spans="1:4" x14ac:dyDescent="0.25">
      <c r="A8026" t="s">
        <v>91</v>
      </c>
      <c r="B8026" t="s">
        <v>122</v>
      </c>
      <c r="C8026" t="s">
        <v>449</v>
      </c>
      <c r="D8026" s="10">
        <v>6.3</v>
      </c>
    </row>
    <row r="8027" spans="1:4" x14ac:dyDescent="0.25">
      <c r="A8027" t="s">
        <v>91</v>
      </c>
      <c r="B8027" t="s">
        <v>122</v>
      </c>
      <c r="C8027" t="s">
        <v>317</v>
      </c>
      <c r="D8027" s="10">
        <v>6.3</v>
      </c>
    </row>
    <row r="8028" spans="1:4" x14ac:dyDescent="0.25">
      <c r="A8028" t="s">
        <v>91</v>
      </c>
      <c r="B8028" t="s">
        <v>122</v>
      </c>
      <c r="C8028" t="s">
        <v>4161</v>
      </c>
      <c r="D8028" s="10">
        <v>6.3</v>
      </c>
    </row>
    <row r="8029" spans="1:4" x14ac:dyDescent="0.25">
      <c r="A8029" t="s">
        <v>192</v>
      </c>
      <c r="B8029" t="s">
        <v>193</v>
      </c>
      <c r="C8029" t="s">
        <v>449</v>
      </c>
      <c r="D8029" s="10">
        <v>6.3</v>
      </c>
    </row>
    <row r="8030" spans="1:4" x14ac:dyDescent="0.25">
      <c r="A8030" t="s">
        <v>192</v>
      </c>
      <c r="B8030" t="s">
        <v>193</v>
      </c>
      <c r="C8030" t="s">
        <v>317</v>
      </c>
      <c r="D8030" s="10">
        <v>6.3</v>
      </c>
    </row>
    <row r="8031" spans="1:4" x14ac:dyDescent="0.25">
      <c r="A8031" t="s">
        <v>192</v>
      </c>
      <c r="B8031" t="s">
        <v>193</v>
      </c>
      <c r="C8031" t="s">
        <v>1165</v>
      </c>
      <c r="D8031" s="10">
        <v>6.3</v>
      </c>
    </row>
    <row r="8032" spans="1:4" x14ac:dyDescent="0.25">
      <c r="A8032" t="s">
        <v>192</v>
      </c>
      <c r="B8032" t="s">
        <v>193</v>
      </c>
      <c r="C8032" t="s">
        <v>428</v>
      </c>
      <c r="D8032" s="10">
        <v>6.3</v>
      </c>
    </row>
    <row r="8033" spans="1:4" x14ac:dyDescent="0.25">
      <c r="A8033" t="s">
        <v>246</v>
      </c>
      <c r="B8033" t="s">
        <v>247</v>
      </c>
      <c r="C8033" t="s">
        <v>317</v>
      </c>
      <c r="D8033" s="10">
        <v>6.3</v>
      </c>
    </row>
    <row r="8034" spans="1:4" x14ac:dyDescent="0.25">
      <c r="A8034" t="s">
        <v>246</v>
      </c>
      <c r="B8034" t="s">
        <v>247</v>
      </c>
      <c r="C8034" t="s">
        <v>6133</v>
      </c>
      <c r="D8034" s="10">
        <v>6.3</v>
      </c>
    </row>
    <row r="8035" spans="1:4" x14ac:dyDescent="0.25">
      <c r="A8035" t="s">
        <v>246</v>
      </c>
      <c r="B8035" t="s">
        <v>247</v>
      </c>
      <c r="C8035" t="s">
        <v>428</v>
      </c>
      <c r="D8035" s="10">
        <v>6.3</v>
      </c>
    </row>
    <row r="8036" spans="1:4" x14ac:dyDescent="0.25">
      <c r="A8036" t="s">
        <v>137</v>
      </c>
      <c r="B8036" t="s">
        <v>329</v>
      </c>
      <c r="C8036" t="s">
        <v>449</v>
      </c>
      <c r="D8036" s="10">
        <v>6.3</v>
      </c>
    </row>
    <row r="8037" spans="1:4" x14ac:dyDescent="0.25">
      <c r="A8037" t="s">
        <v>137</v>
      </c>
      <c r="B8037" t="s">
        <v>329</v>
      </c>
      <c r="C8037" t="s">
        <v>317</v>
      </c>
      <c r="D8037" s="10">
        <v>6.3</v>
      </c>
    </row>
    <row r="8038" spans="1:4" x14ac:dyDescent="0.25">
      <c r="A8038" t="s">
        <v>137</v>
      </c>
      <c r="B8038" t="s">
        <v>329</v>
      </c>
      <c r="C8038" t="s">
        <v>3894</v>
      </c>
      <c r="D8038" s="10">
        <v>6.3</v>
      </c>
    </row>
    <row r="8039" spans="1:4" x14ac:dyDescent="0.25">
      <c r="A8039" t="s">
        <v>137</v>
      </c>
      <c r="B8039" t="s">
        <v>329</v>
      </c>
      <c r="C8039" t="s">
        <v>428</v>
      </c>
      <c r="D8039" s="10">
        <v>6.3</v>
      </c>
    </row>
    <row r="8040" spans="1:4" x14ac:dyDescent="0.25">
      <c r="A8040" t="s">
        <v>482</v>
      </c>
      <c r="B8040" t="s">
        <v>484</v>
      </c>
      <c r="C8040" t="s">
        <v>449</v>
      </c>
      <c r="D8040" s="10">
        <v>6.3</v>
      </c>
    </row>
    <row r="8041" spans="1:4" x14ac:dyDescent="0.25">
      <c r="A8041" t="s">
        <v>482</v>
      </c>
      <c r="B8041" t="s">
        <v>484</v>
      </c>
      <c r="C8041" t="s">
        <v>676</v>
      </c>
      <c r="D8041" s="10">
        <v>6.3</v>
      </c>
    </row>
    <row r="8042" spans="1:4" x14ac:dyDescent="0.25">
      <c r="A8042" t="s">
        <v>482</v>
      </c>
      <c r="B8042" t="s">
        <v>484</v>
      </c>
      <c r="C8042" t="s">
        <v>6665</v>
      </c>
      <c r="D8042" s="10">
        <v>6.3</v>
      </c>
    </row>
    <row r="8043" spans="1:4" x14ac:dyDescent="0.25">
      <c r="A8043" t="s">
        <v>507</v>
      </c>
      <c r="B8043" t="s">
        <v>508</v>
      </c>
      <c r="C8043" t="s">
        <v>449</v>
      </c>
      <c r="D8043" s="10">
        <v>6.3</v>
      </c>
    </row>
    <row r="8044" spans="1:4" x14ac:dyDescent="0.25">
      <c r="A8044" t="s">
        <v>507</v>
      </c>
      <c r="B8044" t="s">
        <v>508</v>
      </c>
      <c r="C8044" t="s">
        <v>317</v>
      </c>
      <c r="D8044" s="10">
        <v>6.3</v>
      </c>
    </row>
    <row r="8045" spans="1:4" x14ac:dyDescent="0.25">
      <c r="A8045" t="s">
        <v>507</v>
      </c>
      <c r="B8045" t="s">
        <v>508</v>
      </c>
      <c r="C8045" t="s">
        <v>676</v>
      </c>
      <c r="D8045" s="10">
        <v>6.3</v>
      </c>
    </row>
    <row r="8046" spans="1:4" x14ac:dyDescent="0.25">
      <c r="A8046" t="s">
        <v>507</v>
      </c>
      <c r="B8046" t="s">
        <v>508</v>
      </c>
      <c r="C8046" t="s">
        <v>4161</v>
      </c>
      <c r="D8046" s="10">
        <v>6.3</v>
      </c>
    </row>
    <row r="8047" spans="1:4" x14ac:dyDescent="0.25">
      <c r="A8047" t="s">
        <v>424</v>
      </c>
      <c r="B8047" t="s">
        <v>523</v>
      </c>
      <c r="C8047" t="s">
        <v>317</v>
      </c>
      <c r="D8047" s="10">
        <v>6.3</v>
      </c>
    </row>
    <row r="8048" spans="1:4" x14ac:dyDescent="0.25">
      <c r="A8048" t="s">
        <v>424</v>
      </c>
      <c r="B8048" t="s">
        <v>523</v>
      </c>
      <c r="C8048" t="s">
        <v>4161</v>
      </c>
      <c r="D8048" s="10">
        <v>6.3</v>
      </c>
    </row>
    <row r="8049" spans="1:4" x14ac:dyDescent="0.25">
      <c r="A8049" t="s">
        <v>424</v>
      </c>
      <c r="B8049" t="s">
        <v>523</v>
      </c>
      <c r="C8049" t="s">
        <v>3509</v>
      </c>
      <c r="D8049" s="10">
        <v>6.3</v>
      </c>
    </row>
    <row r="8050" spans="1:4" x14ac:dyDescent="0.25">
      <c r="A8050" t="s">
        <v>173</v>
      </c>
      <c r="B8050" t="s">
        <v>660</v>
      </c>
      <c r="C8050" t="s">
        <v>449</v>
      </c>
      <c r="D8050" s="10">
        <v>6.3</v>
      </c>
    </row>
    <row r="8051" spans="1:4" x14ac:dyDescent="0.25">
      <c r="A8051" t="s">
        <v>173</v>
      </c>
      <c r="B8051" t="s">
        <v>660</v>
      </c>
      <c r="C8051" t="s">
        <v>317</v>
      </c>
      <c r="D8051" s="10">
        <v>6.3</v>
      </c>
    </row>
    <row r="8052" spans="1:4" x14ac:dyDescent="0.25">
      <c r="A8052" t="s">
        <v>173</v>
      </c>
      <c r="B8052" t="s">
        <v>660</v>
      </c>
      <c r="C8052" t="s">
        <v>428</v>
      </c>
      <c r="D8052" s="10">
        <v>6.3</v>
      </c>
    </row>
    <row r="8053" spans="1:4" x14ac:dyDescent="0.25">
      <c r="A8053" t="s">
        <v>173</v>
      </c>
      <c r="B8053" t="s">
        <v>660</v>
      </c>
      <c r="C8053" t="s">
        <v>3509</v>
      </c>
      <c r="D8053" s="10">
        <v>6.3</v>
      </c>
    </row>
    <row r="8054" spans="1:4" x14ac:dyDescent="0.25">
      <c r="A8054" t="s">
        <v>696</v>
      </c>
      <c r="B8054" t="s">
        <v>698</v>
      </c>
      <c r="C8054" t="s">
        <v>1165</v>
      </c>
      <c r="D8054" s="10">
        <v>6.3</v>
      </c>
    </row>
    <row r="8055" spans="1:4" x14ac:dyDescent="0.25">
      <c r="A8055" t="s">
        <v>696</v>
      </c>
      <c r="B8055" t="s">
        <v>698</v>
      </c>
      <c r="C8055" t="s">
        <v>8143</v>
      </c>
      <c r="D8055" s="10">
        <v>6.3</v>
      </c>
    </row>
    <row r="8056" spans="1:4" x14ac:dyDescent="0.25">
      <c r="A8056" t="s">
        <v>696</v>
      </c>
      <c r="B8056" t="s">
        <v>698</v>
      </c>
      <c r="C8056" t="s">
        <v>6665</v>
      </c>
      <c r="D8056" s="10">
        <v>6.3</v>
      </c>
    </row>
    <row r="8057" spans="1:4" x14ac:dyDescent="0.25">
      <c r="A8057" t="s">
        <v>696</v>
      </c>
      <c r="B8057" t="s">
        <v>698</v>
      </c>
      <c r="C8057" t="s">
        <v>4161</v>
      </c>
      <c r="D8057" s="10">
        <v>6.3</v>
      </c>
    </row>
    <row r="8058" spans="1:4" x14ac:dyDescent="0.25">
      <c r="A8058" t="s">
        <v>696</v>
      </c>
      <c r="B8058" t="s">
        <v>698</v>
      </c>
      <c r="C8058" t="s">
        <v>3509</v>
      </c>
      <c r="D8058" s="10">
        <v>6.3</v>
      </c>
    </row>
    <row r="8059" spans="1:4" x14ac:dyDescent="0.25">
      <c r="A8059" t="s">
        <v>543</v>
      </c>
      <c r="B8059" t="s">
        <v>793</v>
      </c>
      <c r="C8059" t="s">
        <v>449</v>
      </c>
      <c r="D8059" s="10">
        <v>6.3</v>
      </c>
    </row>
    <row r="8060" spans="1:4" x14ac:dyDescent="0.25">
      <c r="A8060" t="s">
        <v>543</v>
      </c>
      <c r="B8060" t="s">
        <v>793</v>
      </c>
      <c r="C8060" t="s">
        <v>317</v>
      </c>
      <c r="D8060" s="10">
        <v>6.3</v>
      </c>
    </row>
    <row r="8061" spans="1:4" x14ac:dyDescent="0.25">
      <c r="A8061" t="s">
        <v>543</v>
      </c>
      <c r="B8061" t="s">
        <v>793</v>
      </c>
      <c r="C8061" t="s">
        <v>1165</v>
      </c>
      <c r="D8061" s="10">
        <v>6.3</v>
      </c>
    </row>
    <row r="8062" spans="1:4" x14ac:dyDescent="0.25">
      <c r="A8062" t="s">
        <v>543</v>
      </c>
      <c r="B8062" t="s">
        <v>793</v>
      </c>
      <c r="C8062" t="s">
        <v>3509</v>
      </c>
      <c r="D8062" s="10">
        <v>6.3</v>
      </c>
    </row>
    <row r="8063" spans="1:4" x14ac:dyDescent="0.25">
      <c r="A8063" t="s">
        <v>612</v>
      </c>
      <c r="B8063" t="s">
        <v>893</v>
      </c>
      <c r="C8063" t="s">
        <v>317</v>
      </c>
      <c r="D8063" s="10">
        <v>6.3</v>
      </c>
    </row>
    <row r="8064" spans="1:4" x14ac:dyDescent="0.25">
      <c r="A8064" t="s">
        <v>612</v>
      </c>
      <c r="B8064" t="s">
        <v>893</v>
      </c>
      <c r="C8064" t="s">
        <v>3894</v>
      </c>
      <c r="D8064" s="10">
        <v>6.3</v>
      </c>
    </row>
    <row r="8065" spans="1:4" x14ac:dyDescent="0.25">
      <c r="A8065" t="s">
        <v>612</v>
      </c>
      <c r="B8065" t="s">
        <v>893</v>
      </c>
      <c r="C8065" t="s">
        <v>676</v>
      </c>
      <c r="D8065" s="10">
        <v>6.3</v>
      </c>
    </row>
    <row r="8066" spans="1:4" x14ac:dyDescent="0.25">
      <c r="A8066" t="s">
        <v>612</v>
      </c>
      <c r="B8066" t="s">
        <v>893</v>
      </c>
      <c r="C8066" t="s">
        <v>6133</v>
      </c>
      <c r="D8066" s="10">
        <v>6.3</v>
      </c>
    </row>
    <row r="8067" spans="1:4" x14ac:dyDescent="0.25">
      <c r="A8067" t="s">
        <v>612</v>
      </c>
      <c r="B8067" t="s">
        <v>893</v>
      </c>
      <c r="C8067" t="s">
        <v>4161</v>
      </c>
      <c r="D8067" s="10">
        <v>6.3</v>
      </c>
    </row>
    <row r="8068" spans="1:4" x14ac:dyDescent="0.25">
      <c r="A8068" t="s">
        <v>913</v>
      </c>
      <c r="B8068" t="s">
        <v>915</v>
      </c>
      <c r="C8068" t="s">
        <v>317</v>
      </c>
      <c r="D8068" s="10">
        <v>6.3</v>
      </c>
    </row>
    <row r="8069" spans="1:4" x14ac:dyDescent="0.25">
      <c r="A8069" t="s">
        <v>913</v>
      </c>
      <c r="B8069" t="s">
        <v>915</v>
      </c>
      <c r="C8069" t="s">
        <v>3894</v>
      </c>
      <c r="D8069" s="10">
        <v>6.3</v>
      </c>
    </row>
    <row r="8070" spans="1:4" x14ac:dyDescent="0.25">
      <c r="A8070" t="s">
        <v>913</v>
      </c>
      <c r="B8070" t="s">
        <v>915</v>
      </c>
      <c r="C8070" t="s">
        <v>676</v>
      </c>
      <c r="D8070" s="10">
        <v>6.3</v>
      </c>
    </row>
    <row r="8071" spans="1:4" x14ac:dyDescent="0.25">
      <c r="A8071" t="s">
        <v>913</v>
      </c>
      <c r="B8071" t="s">
        <v>915</v>
      </c>
      <c r="C8071" t="s">
        <v>6133</v>
      </c>
      <c r="D8071" s="10">
        <v>6.3</v>
      </c>
    </row>
    <row r="8072" spans="1:4" x14ac:dyDescent="0.25">
      <c r="A8072" t="s">
        <v>913</v>
      </c>
      <c r="B8072" t="s">
        <v>915</v>
      </c>
      <c r="C8072" t="s">
        <v>428</v>
      </c>
      <c r="D8072" s="10">
        <v>6.3</v>
      </c>
    </row>
    <row r="8073" spans="1:4" x14ac:dyDescent="0.25">
      <c r="A8073" t="s">
        <v>913</v>
      </c>
      <c r="B8073" t="s">
        <v>915</v>
      </c>
      <c r="C8073" t="s">
        <v>4161</v>
      </c>
      <c r="D8073" s="10">
        <v>6.3</v>
      </c>
    </row>
    <row r="8074" spans="1:4" x14ac:dyDescent="0.25">
      <c r="A8074" t="s">
        <v>913</v>
      </c>
      <c r="B8074" t="s">
        <v>915</v>
      </c>
      <c r="C8074" t="s">
        <v>8144</v>
      </c>
      <c r="D8074" s="10">
        <v>6.3</v>
      </c>
    </row>
    <row r="8075" spans="1:4" x14ac:dyDescent="0.25">
      <c r="A8075" t="s">
        <v>83</v>
      </c>
      <c r="B8075" t="s">
        <v>959</v>
      </c>
      <c r="C8075" t="s">
        <v>449</v>
      </c>
      <c r="D8075" s="10">
        <v>6.3</v>
      </c>
    </row>
    <row r="8076" spans="1:4" x14ac:dyDescent="0.25">
      <c r="A8076" t="s">
        <v>83</v>
      </c>
      <c r="B8076" t="s">
        <v>959</v>
      </c>
      <c r="C8076" t="s">
        <v>676</v>
      </c>
      <c r="D8076" s="10">
        <v>6.3</v>
      </c>
    </row>
    <row r="8077" spans="1:4" x14ac:dyDescent="0.25">
      <c r="A8077" t="s">
        <v>83</v>
      </c>
      <c r="B8077" t="s">
        <v>959</v>
      </c>
      <c r="C8077" t="s">
        <v>4161</v>
      </c>
      <c r="D8077" s="10">
        <v>6.3</v>
      </c>
    </row>
    <row r="8078" spans="1:4" x14ac:dyDescent="0.25">
      <c r="A8078" t="s">
        <v>211</v>
      </c>
      <c r="B8078" t="s">
        <v>965</v>
      </c>
      <c r="C8078" t="s">
        <v>449</v>
      </c>
      <c r="D8078" s="10">
        <v>6.3</v>
      </c>
    </row>
    <row r="8079" spans="1:4" x14ac:dyDescent="0.25">
      <c r="A8079" t="s">
        <v>211</v>
      </c>
      <c r="B8079" t="s">
        <v>965</v>
      </c>
      <c r="C8079" t="s">
        <v>4161</v>
      </c>
      <c r="D8079" s="10">
        <v>6.3</v>
      </c>
    </row>
    <row r="8080" spans="1:4" x14ac:dyDescent="0.25">
      <c r="A8080" t="s">
        <v>211</v>
      </c>
      <c r="B8080" t="s">
        <v>965</v>
      </c>
      <c r="C8080" t="s">
        <v>3509</v>
      </c>
      <c r="D8080" s="10">
        <v>6.3</v>
      </c>
    </row>
    <row r="8081" spans="1:4" x14ac:dyDescent="0.25">
      <c r="A8081" t="s">
        <v>1097</v>
      </c>
      <c r="B8081" t="s">
        <v>1099</v>
      </c>
      <c r="C8081" t="s">
        <v>449</v>
      </c>
      <c r="D8081" s="10">
        <v>6.3</v>
      </c>
    </row>
    <row r="8082" spans="1:4" x14ac:dyDescent="0.25">
      <c r="A8082" t="s">
        <v>1097</v>
      </c>
      <c r="B8082" t="s">
        <v>1099</v>
      </c>
      <c r="C8082" t="s">
        <v>3894</v>
      </c>
      <c r="D8082" s="10">
        <v>6.3</v>
      </c>
    </row>
    <row r="8083" spans="1:4" x14ac:dyDescent="0.25">
      <c r="A8083" t="s">
        <v>1097</v>
      </c>
      <c r="B8083" t="s">
        <v>1099</v>
      </c>
      <c r="C8083" t="s">
        <v>676</v>
      </c>
      <c r="D8083" s="10">
        <v>6.3</v>
      </c>
    </row>
    <row r="8084" spans="1:4" x14ac:dyDescent="0.25">
      <c r="A8084" t="s">
        <v>1097</v>
      </c>
      <c r="B8084" t="s">
        <v>1099</v>
      </c>
      <c r="C8084" t="s">
        <v>6133</v>
      </c>
      <c r="D8084" s="10">
        <v>6.3</v>
      </c>
    </row>
    <row r="8085" spans="1:4" x14ac:dyDescent="0.25">
      <c r="A8085" t="s">
        <v>251</v>
      </c>
      <c r="B8085" t="s">
        <v>1166</v>
      </c>
      <c r="C8085" t="s">
        <v>1165</v>
      </c>
      <c r="D8085" s="10">
        <v>6.3</v>
      </c>
    </row>
    <row r="8086" spans="1:4" x14ac:dyDescent="0.25">
      <c r="A8086" t="s">
        <v>1167</v>
      </c>
      <c r="B8086" t="s">
        <v>1169</v>
      </c>
      <c r="C8086" t="s">
        <v>449</v>
      </c>
      <c r="D8086" s="10">
        <v>6.3</v>
      </c>
    </row>
    <row r="8087" spans="1:4" x14ac:dyDescent="0.25">
      <c r="A8087" t="s">
        <v>1167</v>
      </c>
      <c r="B8087" t="s">
        <v>1169</v>
      </c>
      <c r="C8087" t="s">
        <v>1165</v>
      </c>
      <c r="D8087" s="10">
        <v>6.3</v>
      </c>
    </row>
    <row r="8088" spans="1:4" x14ac:dyDescent="0.25">
      <c r="A8088" t="s">
        <v>1167</v>
      </c>
      <c r="B8088" t="s">
        <v>1169</v>
      </c>
      <c r="C8088" t="s">
        <v>428</v>
      </c>
      <c r="D8088" s="10">
        <v>6.3</v>
      </c>
    </row>
    <row r="8089" spans="1:4" x14ac:dyDescent="0.25">
      <c r="A8089" t="s">
        <v>1167</v>
      </c>
      <c r="B8089" t="s">
        <v>1169</v>
      </c>
      <c r="C8089" t="s">
        <v>2173</v>
      </c>
      <c r="D8089" s="10">
        <v>6.3</v>
      </c>
    </row>
    <row r="8090" spans="1:4" x14ac:dyDescent="0.25">
      <c r="A8090" t="s">
        <v>1167</v>
      </c>
      <c r="B8090" t="s">
        <v>1169</v>
      </c>
      <c r="C8090" t="s">
        <v>8146</v>
      </c>
      <c r="D8090" s="10">
        <v>6.3</v>
      </c>
    </row>
    <row r="8091" spans="1:4" x14ac:dyDescent="0.25">
      <c r="A8091" t="s">
        <v>338</v>
      </c>
      <c r="B8091" t="s">
        <v>1170</v>
      </c>
      <c r="C8091" t="s">
        <v>449</v>
      </c>
      <c r="D8091" s="10">
        <v>6.3</v>
      </c>
    </row>
    <row r="8092" spans="1:4" x14ac:dyDescent="0.25">
      <c r="A8092" t="s">
        <v>338</v>
      </c>
      <c r="B8092" t="s">
        <v>1170</v>
      </c>
      <c r="C8092" t="s">
        <v>3509</v>
      </c>
      <c r="D8092" s="10">
        <v>6.3</v>
      </c>
    </row>
    <row r="8093" spans="1:4" x14ac:dyDescent="0.25">
      <c r="A8093" t="s">
        <v>1186</v>
      </c>
      <c r="B8093" t="s">
        <v>1187</v>
      </c>
      <c r="C8093" t="s">
        <v>1165</v>
      </c>
      <c r="D8093" s="10">
        <v>6.3</v>
      </c>
    </row>
    <row r="8094" spans="1:4" x14ac:dyDescent="0.25">
      <c r="A8094" t="s">
        <v>1186</v>
      </c>
      <c r="B8094" t="s">
        <v>1187</v>
      </c>
      <c r="C8094" t="s">
        <v>8146</v>
      </c>
      <c r="D8094" s="10">
        <v>6.3</v>
      </c>
    </row>
    <row r="8095" spans="1:4" x14ac:dyDescent="0.25">
      <c r="A8095" t="s">
        <v>105</v>
      </c>
      <c r="B8095" t="s">
        <v>1281</v>
      </c>
      <c r="C8095" t="s">
        <v>449</v>
      </c>
      <c r="D8095" s="10">
        <v>6.3</v>
      </c>
    </row>
    <row r="8096" spans="1:4" x14ac:dyDescent="0.25">
      <c r="A8096" t="s">
        <v>105</v>
      </c>
      <c r="B8096" t="s">
        <v>1281</v>
      </c>
      <c r="C8096" t="s">
        <v>676</v>
      </c>
      <c r="D8096" s="10">
        <v>6.3</v>
      </c>
    </row>
    <row r="8097" spans="1:4" x14ac:dyDescent="0.25">
      <c r="A8097" t="s">
        <v>105</v>
      </c>
      <c r="B8097" t="s">
        <v>1281</v>
      </c>
      <c r="C8097" t="s">
        <v>6665</v>
      </c>
      <c r="D8097" s="10">
        <v>6.3</v>
      </c>
    </row>
    <row r="8098" spans="1:4" x14ac:dyDescent="0.25">
      <c r="A8098" t="s">
        <v>311</v>
      </c>
      <c r="B8098" t="s">
        <v>1315</v>
      </c>
      <c r="C8098" t="s">
        <v>449</v>
      </c>
      <c r="D8098" s="10">
        <v>6.3</v>
      </c>
    </row>
    <row r="8099" spans="1:4" x14ac:dyDescent="0.25">
      <c r="A8099" t="s">
        <v>311</v>
      </c>
      <c r="B8099" t="s">
        <v>1315</v>
      </c>
      <c r="C8099" t="s">
        <v>3894</v>
      </c>
      <c r="D8099" s="10">
        <v>6.3</v>
      </c>
    </row>
    <row r="8100" spans="1:4" x14ac:dyDescent="0.25">
      <c r="A8100" t="s">
        <v>311</v>
      </c>
      <c r="B8100" t="s">
        <v>1315</v>
      </c>
      <c r="C8100" t="s">
        <v>676</v>
      </c>
      <c r="D8100" s="10">
        <v>6.3</v>
      </c>
    </row>
    <row r="8101" spans="1:4" x14ac:dyDescent="0.25">
      <c r="A8101" t="s">
        <v>311</v>
      </c>
      <c r="B8101" t="s">
        <v>1315</v>
      </c>
      <c r="C8101" t="s">
        <v>6133</v>
      </c>
      <c r="D8101" s="10">
        <v>6.3</v>
      </c>
    </row>
    <row r="8102" spans="1:4" x14ac:dyDescent="0.25">
      <c r="A8102" t="s">
        <v>311</v>
      </c>
      <c r="B8102" t="s">
        <v>1315</v>
      </c>
      <c r="C8102" t="s">
        <v>4161</v>
      </c>
      <c r="D8102" s="10">
        <v>6.3</v>
      </c>
    </row>
    <row r="8103" spans="1:4" x14ac:dyDescent="0.25">
      <c r="A8103" t="s">
        <v>1335</v>
      </c>
      <c r="B8103" t="s">
        <v>1337</v>
      </c>
      <c r="C8103" t="s">
        <v>676</v>
      </c>
      <c r="D8103" s="10">
        <v>6.3</v>
      </c>
    </row>
    <row r="8104" spans="1:4" x14ac:dyDescent="0.25">
      <c r="A8104" t="s">
        <v>1335</v>
      </c>
      <c r="B8104" t="s">
        <v>1337</v>
      </c>
      <c r="C8104" t="s">
        <v>8144</v>
      </c>
      <c r="D8104" s="10">
        <v>6.3</v>
      </c>
    </row>
    <row r="8105" spans="1:4" x14ac:dyDescent="0.25">
      <c r="A8105" t="s">
        <v>675</v>
      </c>
      <c r="B8105" t="s">
        <v>1341</v>
      </c>
      <c r="C8105" t="s">
        <v>676</v>
      </c>
      <c r="D8105" s="10">
        <v>6.3</v>
      </c>
    </row>
    <row r="8106" spans="1:4" x14ac:dyDescent="0.25">
      <c r="A8106" t="s">
        <v>675</v>
      </c>
      <c r="B8106" t="s">
        <v>1341</v>
      </c>
      <c r="C8106" t="s">
        <v>6665</v>
      </c>
      <c r="D8106" s="10">
        <v>6.3</v>
      </c>
    </row>
    <row r="8107" spans="1:4" x14ac:dyDescent="0.25">
      <c r="A8107" t="s">
        <v>604</v>
      </c>
      <c r="B8107" t="s">
        <v>1352</v>
      </c>
      <c r="C8107" t="s">
        <v>1165</v>
      </c>
      <c r="D8107" s="10">
        <v>6.3</v>
      </c>
    </row>
    <row r="8108" spans="1:4" x14ac:dyDescent="0.25">
      <c r="A8108" t="s">
        <v>604</v>
      </c>
      <c r="B8108" t="s">
        <v>1352</v>
      </c>
      <c r="C8108" t="s">
        <v>8143</v>
      </c>
      <c r="D8108" s="10">
        <v>6.3</v>
      </c>
    </row>
    <row r="8109" spans="1:4" x14ac:dyDescent="0.25">
      <c r="A8109" t="s">
        <v>604</v>
      </c>
      <c r="B8109" t="s">
        <v>1352</v>
      </c>
      <c r="C8109" t="s">
        <v>3509</v>
      </c>
      <c r="D8109" s="10">
        <v>6.3</v>
      </c>
    </row>
    <row r="8110" spans="1:4" x14ac:dyDescent="0.25">
      <c r="A8110" t="s">
        <v>1204</v>
      </c>
      <c r="B8110" t="s">
        <v>1406</v>
      </c>
      <c r="C8110" t="s">
        <v>449</v>
      </c>
      <c r="D8110" s="10">
        <v>6.3</v>
      </c>
    </row>
    <row r="8111" spans="1:4" x14ac:dyDescent="0.25">
      <c r="A8111" t="s">
        <v>1204</v>
      </c>
      <c r="B8111" t="s">
        <v>1406</v>
      </c>
      <c r="C8111" t="s">
        <v>317</v>
      </c>
      <c r="D8111" s="10">
        <v>6.3</v>
      </c>
    </row>
    <row r="8112" spans="1:4" x14ac:dyDescent="0.25">
      <c r="A8112" t="s">
        <v>1204</v>
      </c>
      <c r="B8112" t="s">
        <v>1406</v>
      </c>
      <c r="C8112" t="s">
        <v>8145</v>
      </c>
      <c r="D8112" s="10">
        <v>6.3</v>
      </c>
    </row>
    <row r="8113" spans="1:4" x14ac:dyDescent="0.25">
      <c r="A8113" t="s">
        <v>1204</v>
      </c>
      <c r="B8113" t="s">
        <v>1406</v>
      </c>
      <c r="C8113" t="s">
        <v>3509</v>
      </c>
      <c r="D8113" s="10">
        <v>6.3</v>
      </c>
    </row>
    <row r="8114" spans="1:4" x14ac:dyDescent="0.25">
      <c r="A8114" t="s">
        <v>453</v>
      </c>
      <c r="B8114" t="s">
        <v>1407</v>
      </c>
      <c r="C8114" t="s">
        <v>449</v>
      </c>
      <c r="D8114" s="10">
        <v>6.3</v>
      </c>
    </row>
    <row r="8115" spans="1:4" x14ac:dyDescent="0.25">
      <c r="A8115" t="s">
        <v>453</v>
      </c>
      <c r="B8115" t="s">
        <v>1407</v>
      </c>
      <c r="C8115" t="s">
        <v>8143</v>
      </c>
      <c r="D8115" s="10">
        <v>6.3</v>
      </c>
    </row>
    <row r="8116" spans="1:4" x14ac:dyDescent="0.25">
      <c r="A8116" t="s">
        <v>453</v>
      </c>
      <c r="B8116" t="s">
        <v>1407</v>
      </c>
      <c r="C8116" t="s">
        <v>4161</v>
      </c>
      <c r="D8116" s="10">
        <v>6.3</v>
      </c>
    </row>
    <row r="8117" spans="1:4" x14ac:dyDescent="0.25">
      <c r="A8117" t="s">
        <v>453</v>
      </c>
      <c r="B8117" t="s">
        <v>1407</v>
      </c>
      <c r="C8117" t="s">
        <v>3509</v>
      </c>
      <c r="D8117" s="10">
        <v>6.3</v>
      </c>
    </row>
    <row r="8118" spans="1:4" x14ac:dyDescent="0.25">
      <c r="A8118" t="s">
        <v>1422</v>
      </c>
      <c r="B8118" t="s">
        <v>1424</v>
      </c>
      <c r="C8118" t="s">
        <v>449</v>
      </c>
      <c r="D8118" s="10">
        <v>6.3</v>
      </c>
    </row>
    <row r="8119" spans="1:4" x14ac:dyDescent="0.25">
      <c r="A8119" t="s">
        <v>1422</v>
      </c>
      <c r="B8119" t="s">
        <v>1424</v>
      </c>
      <c r="C8119" t="s">
        <v>2173</v>
      </c>
      <c r="D8119" s="10">
        <v>6.3</v>
      </c>
    </row>
    <row r="8120" spans="1:4" x14ac:dyDescent="0.25">
      <c r="A8120" t="s">
        <v>1422</v>
      </c>
      <c r="B8120" t="s">
        <v>1424</v>
      </c>
      <c r="C8120" t="s">
        <v>4161</v>
      </c>
      <c r="D8120" s="10">
        <v>6.3</v>
      </c>
    </row>
    <row r="8121" spans="1:4" x14ac:dyDescent="0.25">
      <c r="A8121" t="s">
        <v>1452</v>
      </c>
      <c r="B8121" t="s">
        <v>1454</v>
      </c>
      <c r="C8121" t="s">
        <v>676</v>
      </c>
      <c r="D8121" s="10">
        <v>6.3</v>
      </c>
    </row>
    <row r="8122" spans="1:4" x14ac:dyDescent="0.25">
      <c r="A8122" t="s">
        <v>1452</v>
      </c>
      <c r="B8122" t="s">
        <v>1454</v>
      </c>
      <c r="C8122" t="s">
        <v>8145</v>
      </c>
      <c r="D8122" s="10">
        <v>6.3</v>
      </c>
    </row>
    <row r="8123" spans="1:4" x14ac:dyDescent="0.25">
      <c r="A8123" t="s">
        <v>1452</v>
      </c>
      <c r="B8123" t="s">
        <v>1454</v>
      </c>
      <c r="C8123" t="s">
        <v>6665</v>
      </c>
      <c r="D8123" s="10">
        <v>6.3</v>
      </c>
    </row>
    <row r="8124" spans="1:4" x14ac:dyDescent="0.25">
      <c r="A8124" t="s">
        <v>268</v>
      </c>
      <c r="B8124" t="s">
        <v>1536</v>
      </c>
      <c r="C8124" t="s">
        <v>676</v>
      </c>
      <c r="D8124" s="10">
        <v>6.3</v>
      </c>
    </row>
    <row r="8125" spans="1:4" x14ac:dyDescent="0.25">
      <c r="A8125" t="s">
        <v>85</v>
      </c>
      <c r="B8125" t="s">
        <v>1545</v>
      </c>
      <c r="C8125" t="s">
        <v>449</v>
      </c>
      <c r="D8125" s="10">
        <v>6.3</v>
      </c>
    </row>
    <row r="8126" spans="1:4" x14ac:dyDescent="0.25">
      <c r="A8126" t="s">
        <v>85</v>
      </c>
      <c r="B8126" t="s">
        <v>1545</v>
      </c>
      <c r="C8126" t="s">
        <v>676</v>
      </c>
      <c r="D8126" s="10">
        <v>6.3</v>
      </c>
    </row>
    <row r="8127" spans="1:4" x14ac:dyDescent="0.25">
      <c r="A8127" t="s">
        <v>85</v>
      </c>
      <c r="B8127" t="s">
        <v>1545</v>
      </c>
      <c r="C8127" t="s">
        <v>8145</v>
      </c>
      <c r="D8127" s="10">
        <v>6.3</v>
      </c>
    </row>
    <row r="8128" spans="1:4" x14ac:dyDescent="0.25">
      <c r="A8128" t="s">
        <v>85</v>
      </c>
      <c r="B8128" t="s">
        <v>1545</v>
      </c>
      <c r="C8128" t="s">
        <v>1165</v>
      </c>
      <c r="D8128" s="10">
        <v>6.3</v>
      </c>
    </row>
    <row r="8129" spans="1:4" x14ac:dyDescent="0.25">
      <c r="A8129" t="s">
        <v>1569</v>
      </c>
      <c r="B8129" t="s">
        <v>1570</v>
      </c>
      <c r="C8129" t="s">
        <v>676</v>
      </c>
      <c r="D8129" s="10">
        <v>6.3</v>
      </c>
    </row>
    <row r="8130" spans="1:4" x14ac:dyDescent="0.25">
      <c r="A8130" t="s">
        <v>1569</v>
      </c>
      <c r="B8130" t="s">
        <v>1570</v>
      </c>
      <c r="C8130" t="s">
        <v>6665</v>
      </c>
      <c r="D8130" s="10">
        <v>6.3</v>
      </c>
    </row>
    <row r="8131" spans="1:4" x14ac:dyDescent="0.25">
      <c r="A8131" t="s">
        <v>268</v>
      </c>
      <c r="B8131" t="s">
        <v>1572</v>
      </c>
      <c r="C8131" t="s">
        <v>676</v>
      </c>
      <c r="D8131" s="10">
        <v>6.3</v>
      </c>
    </row>
    <row r="8132" spans="1:4" x14ac:dyDescent="0.25">
      <c r="A8132" t="s">
        <v>268</v>
      </c>
      <c r="B8132" t="s">
        <v>1572</v>
      </c>
      <c r="C8132" t="s">
        <v>8145</v>
      </c>
      <c r="D8132" s="10">
        <v>6.3</v>
      </c>
    </row>
    <row r="8133" spans="1:4" x14ac:dyDescent="0.25">
      <c r="A8133" t="s">
        <v>268</v>
      </c>
      <c r="B8133" t="s">
        <v>1572</v>
      </c>
      <c r="C8133" t="s">
        <v>6665</v>
      </c>
      <c r="D8133" s="10">
        <v>6.3</v>
      </c>
    </row>
    <row r="8134" spans="1:4" x14ac:dyDescent="0.25">
      <c r="A8134" t="s">
        <v>268</v>
      </c>
      <c r="B8134" t="s">
        <v>1572</v>
      </c>
      <c r="C8134" t="s">
        <v>3509</v>
      </c>
      <c r="D8134" s="10">
        <v>6.3</v>
      </c>
    </row>
    <row r="8135" spans="1:4" x14ac:dyDescent="0.25">
      <c r="A8135" t="s">
        <v>787</v>
      </c>
      <c r="B8135" t="s">
        <v>1586</v>
      </c>
      <c r="C8135" t="s">
        <v>449</v>
      </c>
      <c r="D8135" s="10">
        <v>6.3</v>
      </c>
    </row>
    <row r="8136" spans="1:4" x14ac:dyDescent="0.25">
      <c r="A8136" t="s">
        <v>787</v>
      </c>
      <c r="B8136" t="s">
        <v>1586</v>
      </c>
      <c r="C8136" t="s">
        <v>676</v>
      </c>
      <c r="D8136" s="10">
        <v>6.3</v>
      </c>
    </row>
    <row r="8137" spans="1:4" x14ac:dyDescent="0.25">
      <c r="A8137" t="s">
        <v>787</v>
      </c>
      <c r="B8137" t="s">
        <v>1586</v>
      </c>
      <c r="C8137" t="s">
        <v>8145</v>
      </c>
      <c r="D8137" s="10">
        <v>6.3</v>
      </c>
    </row>
    <row r="8138" spans="1:4" x14ac:dyDescent="0.25">
      <c r="A8138" t="s">
        <v>787</v>
      </c>
      <c r="B8138" t="s">
        <v>1586</v>
      </c>
      <c r="C8138" t="s">
        <v>3509</v>
      </c>
      <c r="D8138" s="10">
        <v>6.3</v>
      </c>
    </row>
    <row r="8139" spans="1:4" x14ac:dyDescent="0.25">
      <c r="A8139" t="s">
        <v>1597</v>
      </c>
      <c r="B8139" t="s">
        <v>1599</v>
      </c>
      <c r="C8139" t="s">
        <v>4512</v>
      </c>
      <c r="D8139" s="10">
        <v>6.3</v>
      </c>
    </row>
    <row r="8140" spans="1:4" x14ac:dyDescent="0.25">
      <c r="A8140" t="s">
        <v>1597</v>
      </c>
      <c r="B8140" t="s">
        <v>1599</v>
      </c>
      <c r="C8140" t="s">
        <v>1165</v>
      </c>
      <c r="D8140" s="10">
        <v>6.3</v>
      </c>
    </row>
    <row r="8141" spans="1:4" x14ac:dyDescent="0.25">
      <c r="A8141" t="s">
        <v>1597</v>
      </c>
      <c r="B8141" t="s">
        <v>1599</v>
      </c>
      <c r="C8141" t="s">
        <v>7682</v>
      </c>
      <c r="D8141" s="10">
        <v>6.3</v>
      </c>
    </row>
    <row r="8142" spans="1:4" x14ac:dyDescent="0.25">
      <c r="A8142" t="s">
        <v>1597</v>
      </c>
      <c r="B8142" t="s">
        <v>1599</v>
      </c>
      <c r="C8142" t="s">
        <v>5888</v>
      </c>
      <c r="D8142" s="10">
        <v>6.3</v>
      </c>
    </row>
    <row r="8143" spans="1:4" x14ac:dyDescent="0.25">
      <c r="A8143" t="s">
        <v>1626</v>
      </c>
      <c r="B8143" t="s">
        <v>1627</v>
      </c>
      <c r="C8143" t="s">
        <v>1165</v>
      </c>
      <c r="D8143" s="10">
        <v>6.3</v>
      </c>
    </row>
    <row r="8144" spans="1:4" x14ac:dyDescent="0.25">
      <c r="A8144" t="s">
        <v>1626</v>
      </c>
      <c r="B8144" t="s">
        <v>1627</v>
      </c>
      <c r="C8144" t="s">
        <v>7682</v>
      </c>
      <c r="D8144" s="10">
        <v>6.3</v>
      </c>
    </row>
    <row r="8145" spans="1:4" x14ac:dyDescent="0.25">
      <c r="A8145" t="s">
        <v>1626</v>
      </c>
      <c r="B8145" t="s">
        <v>1627</v>
      </c>
      <c r="C8145" t="s">
        <v>8146</v>
      </c>
      <c r="D8145" s="10">
        <v>6.3</v>
      </c>
    </row>
    <row r="8146" spans="1:4" x14ac:dyDescent="0.25">
      <c r="A8146" t="s">
        <v>1677</v>
      </c>
      <c r="B8146" t="s">
        <v>1679</v>
      </c>
      <c r="C8146" t="s">
        <v>676</v>
      </c>
      <c r="D8146" s="10">
        <v>6.3</v>
      </c>
    </row>
    <row r="8147" spans="1:4" x14ac:dyDescent="0.25">
      <c r="A8147" t="s">
        <v>1677</v>
      </c>
      <c r="B8147" t="s">
        <v>1679</v>
      </c>
      <c r="C8147" t="s">
        <v>6133</v>
      </c>
      <c r="D8147" s="10">
        <v>6.3</v>
      </c>
    </row>
    <row r="8148" spans="1:4" x14ac:dyDescent="0.25">
      <c r="A8148" t="s">
        <v>1677</v>
      </c>
      <c r="B8148" t="s">
        <v>1679</v>
      </c>
      <c r="C8148" t="s">
        <v>5888</v>
      </c>
      <c r="D8148" s="10">
        <v>6.3</v>
      </c>
    </row>
    <row r="8149" spans="1:4" x14ac:dyDescent="0.25">
      <c r="A8149" t="s">
        <v>1677</v>
      </c>
      <c r="B8149" t="s">
        <v>1679</v>
      </c>
      <c r="C8149" t="s">
        <v>6665</v>
      </c>
      <c r="D8149" s="10">
        <v>6.3</v>
      </c>
    </row>
    <row r="8150" spans="1:4" x14ac:dyDescent="0.25">
      <c r="A8150" t="s">
        <v>590</v>
      </c>
      <c r="B8150" t="s">
        <v>1710</v>
      </c>
      <c r="C8150" t="s">
        <v>676</v>
      </c>
      <c r="D8150" s="10">
        <v>6.3</v>
      </c>
    </row>
    <row r="8151" spans="1:4" x14ac:dyDescent="0.25">
      <c r="A8151" t="s">
        <v>1760</v>
      </c>
      <c r="B8151" t="s">
        <v>1761</v>
      </c>
      <c r="C8151" t="s">
        <v>8145</v>
      </c>
      <c r="D8151" s="10">
        <v>6.3</v>
      </c>
    </row>
    <row r="8152" spans="1:4" x14ac:dyDescent="0.25">
      <c r="A8152" t="s">
        <v>1760</v>
      </c>
      <c r="B8152" t="s">
        <v>1761</v>
      </c>
      <c r="C8152" t="s">
        <v>1165</v>
      </c>
      <c r="D8152" s="10">
        <v>6.3</v>
      </c>
    </row>
    <row r="8153" spans="1:4" x14ac:dyDescent="0.25">
      <c r="A8153" t="s">
        <v>1760</v>
      </c>
      <c r="B8153" t="s">
        <v>1761</v>
      </c>
      <c r="C8153" t="s">
        <v>8143</v>
      </c>
      <c r="D8153" s="10">
        <v>6.3</v>
      </c>
    </row>
    <row r="8154" spans="1:4" x14ac:dyDescent="0.25">
      <c r="A8154" t="s">
        <v>1760</v>
      </c>
      <c r="B8154" t="s">
        <v>1761</v>
      </c>
      <c r="C8154" t="s">
        <v>3509</v>
      </c>
      <c r="D8154" s="10">
        <v>6.3</v>
      </c>
    </row>
    <row r="8155" spans="1:4" x14ac:dyDescent="0.25">
      <c r="A8155" t="s">
        <v>974</v>
      </c>
      <c r="B8155" t="s">
        <v>1789</v>
      </c>
      <c r="C8155" t="s">
        <v>676</v>
      </c>
      <c r="D8155" s="10">
        <v>6.3</v>
      </c>
    </row>
    <row r="8156" spans="1:4" x14ac:dyDescent="0.25">
      <c r="A8156" t="s">
        <v>974</v>
      </c>
      <c r="B8156" t="s">
        <v>1789</v>
      </c>
      <c r="C8156" t="s">
        <v>428</v>
      </c>
      <c r="D8156" s="10">
        <v>6.3</v>
      </c>
    </row>
    <row r="8157" spans="1:4" x14ac:dyDescent="0.25">
      <c r="A8157" t="s">
        <v>974</v>
      </c>
      <c r="B8157" t="s">
        <v>1789</v>
      </c>
      <c r="C8157" t="s">
        <v>2173</v>
      </c>
      <c r="D8157" s="10">
        <v>6.3</v>
      </c>
    </row>
    <row r="8158" spans="1:4" x14ac:dyDescent="0.25">
      <c r="A8158" t="s">
        <v>352</v>
      </c>
      <c r="B8158" t="s">
        <v>1815</v>
      </c>
      <c r="C8158" t="s">
        <v>449</v>
      </c>
      <c r="D8158" s="10">
        <v>6.3</v>
      </c>
    </row>
    <row r="8159" spans="1:4" x14ac:dyDescent="0.25">
      <c r="A8159" t="s">
        <v>352</v>
      </c>
      <c r="B8159" t="s">
        <v>1815</v>
      </c>
      <c r="C8159" t="s">
        <v>8145</v>
      </c>
      <c r="D8159" s="10">
        <v>6.3</v>
      </c>
    </row>
    <row r="8160" spans="1:4" x14ac:dyDescent="0.25">
      <c r="A8160" t="s">
        <v>352</v>
      </c>
      <c r="B8160" t="s">
        <v>1815</v>
      </c>
      <c r="C8160" t="s">
        <v>3509</v>
      </c>
      <c r="D8160" s="10">
        <v>6.3</v>
      </c>
    </row>
    <row r="8161" spans="1:4" x14ac:dyDescent="0.25">
      <c r="A8161" t="s">
        <v>711</v>
      </c>
      <c r="B8161" t="s">
        <v>1871</v>
      </c>
      <c r="C8161" t="s">
        <v>449</v>
      </c>
      <c r="D8161" s="10">
        <v>6.3</v>
      </c>
    </row>
    <row r="8162" spans="1:4" x14ac:dyDescent="0.25">
      <c r="A8162" t="s">
        <v>711</v>
      </c>
      <c r="B8162" t="s">
        <v>1871</v>
      </c>
      <c r="C8162" t="s">
        <v>317</v>
      </c>
      <c r="D8162" s="10">
        <v>6.3</v>
      </c>
    </row>
    <row r="8163" spans="1:4" x14ac:dyDescent="0.25">
      <c r="A8163" t="s">
        <v>711</v>
      </c>
      <c r="B8163" t="s">
        <v>1871</v>
      </c>
      <c r="C8163" t="s">
        <v>676</v>
      </c>
      <c r="D8163" s="10">
        <v>6.3</v>
      </c>
    </row>
    <row r="8164" spans="1:4" x14ac:dyDescent="0.25">
      <c r="A8164" t="s">
        <v>711</v>
      </c>
      <c r="B8164" t="s">
        <v>1871</v>
      </c>
      <c r="C8164" t="s">
        <v>8145</v>
      </c>
      <c r="D8164" s="10">
        <v>6.3</v>
      </c>
    </row>
    <row r="8165" spans="1:4" x14ac:dyDescent="0.25">
      <c r="A8165" t="s">
        <v>711</v>
      </c>
      <c r="B8165" t="s">
        <v>1871</v>
      </c>
      <c r="C8165" t="s">
        <v>4056</v>
      </c>
      <c r="D8165" s="10">
        <v>6.3</v>
      </c>
    </row>
    <row r="8166" spans="1:4" x14ac:dyDescent="0.25">
      <c r="A8166" t="s">
        <v>711</v>
      </c>
      <c r="B8166" t="s">
        <v>1871</v>
      </c>
      <c r="C8166" t="s">
        <v>8143</v>
      </c>
      <c r="D8166" s="10">
        <v>6.3</v>
      </c>
    </row>
    <row r="8167" spans="1:4" x14ac:dyDescent="0.25">
      <c r="A8167" t="s">
        <v>1922</v>
      </c>
      <c r="B8167" t="s">
        <v>1923</v>
      </c>
      <c r="C8167" t="s">
        <v>676</v>
      </c>
      <c r="D8167" s="10">
        <v>6.3</v>
      </c>
    </row>
    <row r="8168" spans="1:4" x14ac:dyDescent="0.25">
      <c r="A8168" t="s">
        <v>1922</v>
      </c>
      <c r="B8168" t="s">
        <v>1923</v>
      </c>
      <c r="C8168" t="s">
        <v>6665</v>
      </c>
      <c r="D8168" s="10">
        <v>6.3</v>
      </c>
    </row>
    <row r="8169" spans="1:4" x14ac:dyDescent="0.25">
      <c r="A8169" t="s">
        <v>1897</v>
      </c>
      <c r="B8169" t="s">
        <v>1939</v>
      </c>
      <c r="C8169" t="s">
        <v>449</v>
      </c>
      <c r="D8169" s="10">
        <v>6.3</v>
      </c>
    </row>
    <row r="8170" spans="1:4" x14ac:dyDescent="0.25">
      <c r="A8170" t="s">
        <v>1897</v>
      </c>
      <c r="B8170" t="s">
        <v>1939</v>
      </c>
      <c r="C8170" t="s">
        <v>8145</v>
      </c>
      <c r="D8170" s="10">
        <v>6.3</v>
      </c>
    </row>
    <row r="8171" spans="1:4" x14ac:dyDescent="0.25">
      <c r="A8171" t="s">
        <v>1897</v>
      </c>
      <c r="B8171" t="s">
        <v>1939</v>
      </c>
      <c r="C8171" t="s">
        <v>3509</v>
      </c>
      <c r="D8171" s="10">
        <v>6.3</v>
      </c>
    </row>
    <row r="8172" spans="1:4" x14ac:dyDescent="0.25">
      <c r="A8172" t="s">
        <v>1080</v>
      </c>
      <c r="B8172" t="s">
        <v>1975</v>
      </c>
      <c r="C8172" t="s">
        <v>676</v>
      </c>
      <c r="D8172" s="10">
        <v>6.3</v>
      </c>
    </row>
    <row r="8173" spans="1:4" x14ac:dyDescent="0.25">
      <c r="A8173" t="s">
        <v>1080</v>
      </c>
      <c r="B8173" t="s">
        <v>1975</v>
      </c>
      <c r="C8173" t="s">
        <v>1165</v>
      </c>
      <c r="D8173" s="10">
        <v>6.3</v>
      </c>
    </row>
    <row r="8174" spans="1:4" x14ac:dyDescent="0.25">
      <c r="A8174" t="s">
        <v>1080</v>
      </c>
      <c r="B8174" t="s">
        <v>1975</v>
      </c>
      <c r="C8174" t="s">
        <v>6665</v>
      </c>
      <c r="D8174" s="10">
        <v>6.3</v>
      </c>
    </row>
    <row r="8175" spans="1:4" x14ac:dyDescent="0.25">
      <c r="A8175" t="s">
        <v>1080</v>
      </c>
      <c r="B8175" t="s">
        <v>1975</v>
      </c>
      <c r="C8175" t="s">
        <v>8144</v>
      </c>
      <c r="D8175" s="10">
        <v>6.3</v>
      </c>
    </row>
    <row r="8176" spans="1:4" x14ac:dyDescent="0.25">
      <c r="A8176" t="s">
        <v>1984</v>
      </c>
      <c r="B8176" t="s">
        <v>1985</v>
      </c>
      <c r="C8176" t="s">
        <v>449</v>
      </c>
      <c r="D8176" s="10">
        <v>6.3</v>
      </c>
    </row>
    <row r="8177" spans="1:4" x14ac:dyDescent="0.25">
      <c r="A8177" t="s">
        <v>1984</v>
      </c>
      <c r="B8177" t="s">
        <v>1985</v>
      </c>
      <c r="C8177" t="s">
        <v>2173</v>
      </c>
      <c r="D8177" s="10">
        <v>6.3</v>
      </c>
    </row>
    <row r="8178" spans="1:4" x14ac:dyDescent="0.25">
      <c r="A8178" t="s">
        <v>1984</v>
      </c>
      <c r="B8178" t="s">
        <v>1985</v>
      </c>
      <c r="C8178" t="s">
        <v>4161</v>
      </c>
      <c r="D8178" s="10">
        <v>6.3</v>
      </c>
    </row>
    <row r="8179" spans="1:4" x14ac:dyDescent="0.25">
      <c r="A8179" t="s">
        <v>1984</v>
      </c>
      <c r="B8179" t="s">
        <v>1985</v>
      </c>
      <c r="C8179" t="s">
        <v>3509</v>
      </c>
      <c r="D8179" s="10">
        <v>6.3</v>
      </c>
    </row>
    <row r="8180" spans="1:4" x14ac:dyDescent="0.25">
      <c r="A8180" t="s">
        <v>1671</v>
      </c>
      <c r="B8180" t="s">
        <v>1988</v>
      </c>
      <c r="C8180" t="s">
        <v>449</v>
      </c>
      <c r="D8180" s="10">
        <v>6.3</v>
      </c>
    </row>
    <row r="8181" spans="1:4" x14ac:dyDescent="0.25">
      <c r="A8181" t="s">
        <v>1671</v>
      </c>
      <c r="B8181" t="s">
        <v>1988</v>
      </c>
      <c r="C8181" t="s">
        <v>317</v>
      </c>
      <c r="D8181" s="10">
        <v>6.3</v>
      </c>
    </row>
    <row r="8182" spans="1:4" x14ac:dyDescent="0.25">
      <c r="A8182" t="s">
        <v>1671</v>
      </c>
      <c r="B8182" t="s">
        <v>1988</v>
      </c>
      <c r="C8182" t="s">
        <v>8145</v>
      </c>
      <c r="D8182" s="10">
        <v>6.3</v>
      </c>
    </row>
    <row r="8183" spans="1:4" x14ac:dyDescent="0.25">
      <c r="A8183" t="s">
        <v>1671</v>
      </c>
      <c r="B8183" t="s">
        <v>1988</v>
      </c>
      <c r="C8183" t="s">
        <v>3509</v>
      </c>
      <c r="D8183" s="10">
        <v>6.3</v>
      </c>
    </row>
    <row r="8184" spans="1:4" x14ac:dyDescent="0.25">
      <c r="A8184" t="s">
        <v>2036</v>
      </c>
      <c r="B8184" t="s">
        <v>2037</v>
      </c>
      <c r="C8184" t="s">
        <v>449</v>
      </c>
      <c r="D8184" s="10">
        <v>6.3</v>
      </c>
    </row>
    <row r="8185" spans="1:4" x14ac:dyDescent="0.25">
      <c r="A8185" t="s">
        <v>2036</v>
      </c>
      <c r="B8185" t="s">
        <v>2037</v>
      </c>
      <c r="C8185" t="s">
        <v>317</v>
      </c>
      <c r="D8185" s="10">
        <v>6.3</v>
      </c>
    </row>
    <row r="8186" spans="1:4" x14ac:dyDescent="0.25">
      <c r="A8186" t="s">
        <v>2036</v>
      </c>
      <c r="B8186" t="s">
        <v>2037</v>
      </c>
      <c r="C8186" t="s">
        <v>676</v>
      </c>
      <c r="D8186" s="10">
        <v>6.3</v>
      </c>
    </row>
    <row r="8187" spans="1:4" x14ac:dyDescent="0.25">
      <c r="A8187" t="s">
        <v>2036</v>
      </c>
      <c r="B8187" t="s">
        <v>2037</v>
      </c>
      <c r="C8187" t="s">
        <v>8145</v>
      </c>
      <c r="D8187" s="10">
        <v>6.3</v>
      </c>
    </row>
    <row r="8188" spans="1:4" x14ac:dyDescent="0.25">
      <c r="A8188" t="s">
        <v>1796</v>
      </c>
      <c r="B8188" t="s">
        <v>2082</v>
      </c>
      <c r="C8188" t="s">
        <v>8145</v>
      </c>
      <c r="D8188" s="10">
        <v>6.3</v>
      </c>
    </row>
    <row r="8189" spans="1:4" x14ac:dyDescent="0.25">
      <c r="A8189" t="s">
        <v>1796</v>
      </c>
      <c r="B8189" t="s">
        <v>2082</v>
      </c>
      <c r="C8189" t="s">
        <v>1165</v>
      </c>
      <c r="D8189" s="10">
        <v>6.3</v>
      </c>
    </row>
    <row r="8190" spans="1:4" x14ac:dyDescent="0.25">
      <c r="A8190" t="s">
        <v>1796</v>
      </c>
      <c r="B8190" t="s">
        <v>2082</v>
      </c>
      <c r="C8190" t="s">
        <v>8143</v>
      </c>
      <c r="D8190" s="10">
        <v>6.3</v>
      </c>
    </row>
    <row r="8191" spans="1:4" x14ac:dyDescent="0.25">
      <c r="A8191" t="s">
        <v>1796</v>
      </c>
      <c r="B8191" t="s">
        <v>2082</v>
      </c>
      <c r="C8191" t="s">
        <v>3509</v>
      </c>
      <c r="D8191" s="10">
        <v>6.3</v>
      </c>
    </row>
    <row r="8192" spans="1:4" x14ac:dyDescent="0.25">
      <c r="A8192" t="s">
        <v>2103</v>
      </c>
      <c r="B8192" t="s">
        <v>2105</v>
      </c>
      <c r="C8192" t="s">
        <v>449</v>
      </c>
      <c r="D8192" s="10">
        <v>6.3</v>
      </c>
    </row>
    <row r="8193" spans="1:4" x14ac:dyDescent="0.25">
      <c r="A8193" t="s">
        <v>2103</v>
      </c>
      <c r="B8193" t="s">
        <v>2105</v>
      </c>
      <c r="C8193" t="s">
        <v>428</v>
      </c>
      <c r="D8193" s="10">
        <v>6.3</v>
      </c>
    </row>
    <row r="8194" spans="1:4" x14ac:dyDescent="0.25">
      <c r="A8194" t="s">
        <v>2103</v>
      </c>
      <c r="B8194" t="s">
        <v>2105</v>
      </c>
      <c r="C8194" t="s">
        <v>5087</v>
      </c>
      <c r="D8194" s="10">
        <v>6.3</v>
      </c>
    </row>
    <row r="8195" spans="1:4" x14ac:dyDescent="0.25">
      <c r="A8195" t="s">
        <v>1541</v>
      </c>
      <c r="B8195" t="s">
        <v>2189</v>
      </c>
      <c r="C8195" t="s">
        <v>676</v>
      </c>
      <c r="D8195" s="10">
        <v>6.3</v>
      </c>
    </row>
    <row r="8196" spans="1:4" x14ac:dyDescent="0.25">
      <c r="A8196" t="s">
        <v>1541</v>
      </c>
      <c r="B8196" t="s">
        <v>2189</v>
      </c>
      <c r="C8196" t="s">
        <v>8145</v>
      </c>
      <c r="D8196" s="10">
        <v>6.3</v>
      </c>
    </row>
    <row r="8197" spans="1:4" x14ac:dyDescent="0.25">
      <c r="A8197" t="s">
        <v>2293</v>
      </c>
      <c r="B8197" t="s">
        <v>2294</v>
      </c>
      <c r="C8197" t="s">
        <v>1165</v>
      </c>
      <c r="D8197" s="10">
        <v>6.3</v>
      </c>
    </row>
    <row r="8198" spans="1:4" x14ac:dyDescent="0.25">
      <c r="A8198" t="s">
        <v>908</v>
      </c>
      <c r="B8198" t="s">
        <v>2425</v>
      </c>
      <c r="C8198" t="s">
        <v>449</v>
      </c>
      <c r="D8198" s="10">
        <v>6.3</v>
      </c>
    </row>
    <row r="8199" spans="1:4" x14ac:dyDescent="0.25">
      <c r="A8199" t="s">
        <v>908</v>
      </c>
      <c r="B8199" t="s">
        <v>2425</v>
      </c>
      <c r="C8199" t="s">
        <v>676</v>
      </c>
      <c r="D8199" s="10">
        <v>6.3</v>
      </c>
    </row>
    <row r="8200" spans="1:4" x14ac:dyDescent="0.25">
      <c r="A8200" t="s">
        <v>908</v>
      </c>
      <c r="B8200" t="s">
        <v>2425</v>
      </c>
      <c r="C8200" t="s">
        <v>8145</v>
      </c>
      <c r="D8200" s="10">
        <v>6.3</v>
      </c>
    </row>
    <row r="8201" spans="1:4" x14ac:dyDescent="0.25">
      <c r="A8201" t="s">
        <v>908</v>
      </c>
      <c r="B8201" t="s">
        <v>2425</v>
      </c>
      <c r="C8201" t="s">
        <v>3509</v>
      </c>
      <c r="D8201" s="10">
        <v>6.3</v>
      </c>
    </row>
    <row r="8202" spans="1:4" x14ac:dyDescent="0.25">
      <c r="A8202" t="s">
        <v>1102</v>
      </c>
      <c r="B8202" t="s">
        <v>2469</v>
      </c>
      <c r="C8202" t="s">
        <v>676</v>
      </c>
      <c r="D8202" s="10">
        <v>6.3</v>
      </c>
    </row>
    <row r="8203" spans="1:4" x14ac:dyDescent="0.25">
      <c r="A8203" t="s">
        <v>1102</v>
      </c>
      <c r="B8203" t="s">
        <v>2469</v>
      </c>
      <c r="C8203" t="s">
        <v>6665</v>
      </c>
      <c r="D8203" s="10">
        <v>6.3</v>
      </c>
    </row>
    <row r="8204" spans="1:4" x14ac:dyDescent="0.25">
      <c r="A8204" t="s">
        <v>670</v>
      </c>
      <c r="B8204" t="s">
        <v>2476</v>
      </c>
      <c r="C8204" t="s">
        <v>676</v>
      </c>
      <c r="D8204" s="10">
        <v>6.3</v>
      </c>
    </row>
    <row r="8205" spans="1:4" x14ac:dyDescent="0.25">
      <c r="A8205" t="s">
        <v>839</v>
      </c>
      <c r="B8205" t="s">
        <v>2479</v>
      </c>
      <c r="C8205" t="s">
        <v>2173</v>
      </c>
      <c r="D8205" s="10">
        <v>6.3</v>
      </c>
    </row>
    <row r="8206" spans="1:4" x14ac:dyDescent="0.25">
      <c r="A8206" t="s">
        <v>839</v>
      </c>
      <c r="B8206" t="s">
        <v>2479</v>
      </c>
      <c r="C8206" t="s">
        <v>4161</v>
      </c>
      <c r="D8206" s="10">
        <v>6.3</v>
      </c>
    </row>
    <row r="8207" spans="1:4" x14ac:dyDescent="0.25">
      <c r="A8207" t="s">
        <v>839</v>
      </c>
      <c r="B8207" t="s">
        <v>2479</v>
      </c>
      <c r="C8207" t="s">
        <v>3509</v>
      </c>
      <c r="D8207" s="10">
        <v>6.3</v>
      </c>
    </row>
    <row r="8208" spans="1:4" x14ac:dyDescent="0.25">
      <c r="A8208" t="s">
        <v>2483</v>
      </c>
      <c r="B8208" t="s">
        <v>2484</v>
      </c>
      <c r="C8208" t="s">
        <v>449</v>
      </c>
      <c r="D8208" s="10">
        <v>6.3</v>
      </c>
    </row>
    <row r="8209" spans="1:4" x14ac:dyDescent="0.25">
      <c r="A8209" t="s">
        <v>2483</v>
      </c>
      <c r="B8209" t="s">
        <v>2484</v>
      </c>
      <c r="C8209" t="s">
        <v>317</v>
      </c>
      <c r="D8209" s="10">
        <v>6.3</v>
      </c>
    </row>
    <row r="8210" spans="1:4" x14ac:dyDescent="0.25">
      <c r="A8210" t="s">
        <v>2483</v>
      </c>
      <c r="B8210" t="s">
        <v>2484</v>
      </c>
      <c r="C8210" t="s">
        <v>3894</v>
      </c>
      <c r="D8210" s="10">
        <v>6.3</v>
      </c>
    </row>
    <row r="8211" spans="1:4" x14ac:dyDescent="0.25">
      <c r="A8211" t="s">
        <v>2483</v>
      </c>
      <c r="B8211" t="s">
        <v>2484</v>
      </c>
      <c r="C8211" t="s">
        <v>676</v>
      </c>
      <c r="D8211" s="10">
        <v>6.3</v>
      </c>
    </row>
    <row r="8212" spans="1:4" x14ac:dyDescent="0.25">
      <c r="A8212" t="s">
        <v>2483</v>
      </c>
      <c r="B8212" t="s">
        <v>2484</v>
      </c>
      <c r="C8212" t="s">
        <v>6133</v>
      </c>
      <c r="D8212" s="10">
        <v>6.3</v>
      </c>
    </row>
    <row r="8213" spans="1:4" x14ac:dyDescent="0.25">
      <c r="A8213" t="s">
        <v>2483</v>
      </c>
      <c r="B8213" t="s">
        <v>2484</v>
      </c>
      <c r="C8213" t="s">
        <v>428</v>
      </c>
      <c r="D8213" s="10">
        <v>6.3</v>
      </c>
    </row>
    <row r="8214" spans="1:4" x14ac:dyDescent="0.25">
      <c r="A8214" t="s">
        <v>2483</v>
      </c>
      <c r="B8214" t="s">
        <v>2484</v>
      </c>
      <c r="C8214" t="s">
        <v>4161</v>
      </c>
      <c r="D8214" s="10">
        <v>6.3</v>
      </c>
    </row>
    <row r="8215" spans="1:4" x14ac:dyDescent="0.25">
      <c r="A8215" t="s">
        <v>2545</v>
      </c>
      <c r="B8215" t="s">
        <v>2546</v>
      </c>
      <c r="C8215" t="s">
        <v>676</v>
      </c>
      <c r="D8215" s="10">
        <v>6.3</v>
      </c>
    </row>
    <row r="8216" spans="1:4" x14ac:dyDescent="0.25">
      <c r="A8216" t="s">
        <v>2545</v>
      </c>
      <c r="B8216" t="s">
        <v>2546</v>
      </c>
      <c r="C8216" t="s">
        <v>6133</v>
      </c>
      <c r="D8216" s="10">
        <v>6.3</v>
      </c>
    </row>
    <row r="8217" spans="1:4" x14ac:dyDescent="0.25">
      <c r="A8217" t="s">
        <v>2545</v>
      </c>
      <c r="B8217" t="s">
        <v>2546</v>
      </c>
      <c r="C8217" t="s">
        <v>428</v>
      </c>
      <c r="D8217" s="10">
        <v>6.3</v>
      </c>
    </row>
    <row r="8218" spans="1:4" x14ac:dyDescent="0.25">
      <c r="A8218" t="s">
        <v>2545</v>
      </c>
      <c r="B8218" t="s">
        <v>2546</v>
      </c>
      <c r="C8218" t="s">
        <v>6665</v>
      </c>
      <c r="D8218" s="10">
        <v>6.3</v>
      </c>
    </row>
    <row r="8219" spans="1:4" x14ac:dyDescent="0.25">
      <c r="A8219" t="s">
        <v>1772</v>
      </c>
      <c r="B8219" t="s">
        <v>2565</v>
      </c>
      <c r="C8219" t="s">
        <v>676</v>
      </c>
      <c r="D8219" s="10">
        <v>6.3</v>
      </c>
    </row>
    <row r="8220" spans="1:4" x14ac:dyDescent="0.25">
      <c r="A8220" t="s">
        <v>1772</v>
      </c>
      <c r="B8220" t="s">
        <v>2565</v>
      </c>
      <c r="C8220" t="s">
        <v>6665</v>
      </c>
      <c r="D8220" s="10">
        <v>6.3</v>
      </c>
    </row>
    <row r="8221" spans="1:4" x14ac:dyDescent="0.25">
      <c r="A8221" t="s">
        <v>1772</v>
      </c>
      <c r="B8221" t="s">
        <v>2565</v>
      </c>
      <c r="C8221" t="s">
        <v>8144</v>
      </c>
      <c r="D8221" s="10">
        <v>6.3</v>
      </c>
    </row>
    <row r="8222" spans="1:4" x14ac:dyDescent="0.25">
      <c r="A8222" t="s">
        <v>773</v>
      </c>
      <c r="B8222" t="s">
        <v>2600</v>
      </c>
      <c r="C8222" t="s">
        <v>8145</v>
      </c>
      <c r="D8222" s="10">
        <v>6.3</v>
      </c>
    </row>
    <row r="8223" spans="1:4" x14ac:dyDescent="0.25">
      <c r="A8223" t="s">
        <v>773</v>
      </c>
      <c r="B8223" t="s">
        <v>2600</v>
      </c>
      <c r="C8223" t="s">
        <v>1165</v>
      </c>
      <c r="D8223" s="10">
        <v>6.3</v>
      </c>
    </row>
    <row r="8224" spans="1:4" x14ac:dyDescent="0.25">
      <c r="A8224" t="s">
        <v>773</v>
      </c>
      <c r="B8224" t="s">
        <v>2600</v>
      </c>
      <c r="C8224" t="s">
        <v>8143</v>
      </c>
      <c r="D8224" s="10">
        <v>6.3</v>
      </c>
    </row>
    <row r="8225" spans="1:4" x14ac:dyDescent="0.25">
      <c r="A8225" t="s">
        <v>773</v>
      </c>
      <c r="B8225" t="s">
        <v>2600</v>
      </c>
      <c r="C8225" t="s">
        <v>3509</v>
      </c>
      <c r="D8225" s="10">
        <v>6.3</v>
      </c>
    </row>
    <row r="8226" spans="1:4" x14ac:dyDescent="0.25">
      <c r="A8226" t="s">
        <v>2636</v>
      </c>
      <c r="B8226" t="s">
        <v>2637</v>
      </c>
      <c r="C8226" t="s">
        <v>317</v>
      </c>
      <c r="D8226" s="10">
        <v>6.3</v>
      </c>
    </row>
    <row r="8227" spans="1:4" x14ac:dyDescent="0.25">
      <c r="A8227" t="s">
        <v>2636</v>
      </c>
      <c r="B8227" t="s">
        <v>2637</v>
      </c>
      <c r="C8227" t="s">
        <v>3894</v>
      </c>
      <c r="D8227" s="10">
        <v>6.3</v>
      </c>
    </row>
    <row r="8228" spans="1:4" x14ac:dyDescent="0.25">
      <c r="A8228" t="s">
        <v>2636</v>
      </c>
      <c r="B8228" t="s">
        <v>2637</v>
      </c>
      <c r="C8228" t="s">
        <v>676</v>
      </c>
      <c r="D8228" s="10">
        <v>6.3</v>
      </c>
    </row>
    <row r="8229" spans="1:4" x14ac:dyDescent="0.25">
      <c r="A8229" t="s">
        <v>2636</v>
      </c>
      <c r="B8229" t="s">
        <v>2637</v>
      </c>
      <c r="C8229" t="s">
        <v>6133</v>
      </c>
      <c r="D8229" s="10">
        <v>6.3</v>
      </c>
    </row>
    <row r="8230" spans="1:4" x14ac:dyDescent="0.25">
      <c r="A8230" t="s">
        <v>2636</v>
      </c>
      <c r="B8230" t="s">
        <v>2637</v>
      </c>
      <c r="C8230" t="s">
        <v>428</v>
      </c>
      <c r="D8230" s="10">
        <v>6.3</v>
      </c>
    </row>
    <row r="8231" spans="1:4" x14ac:dyDescent="0.25">
      <c r="A8231" t="s">
        <v>374</v>
      </c>
      <c r="B8231" t="s">
        <v>2691</v>
      </c>
      <c r="C8231" t="s">
        <v>449</v>
      </c>
      <c r="D8231" s="10">
        <v>6.3</v>
      </c>
    </row>
    <row r="8232" spans="1:4" x14ac:dyDescent="0.25">
      <c r="A8232" t="s">
        <v>374</v>
      </c>
      <c r="B8232" t="s">
        <v>2691</v>
      </c>
      <c r="C8232" t="s">
        <v>8145</v>
      </c>
      <c r="D8232" s="10">
        <v>6.3</v>
      </c>
    </row>
    <row r="8233" spans="1:4" x14ac:dyDescent="0.25">
      <c r="A8233" t="s">
        <v>374</v>
      </c>
      <c r="B8233" t="s">
        <v>2691</v>
      </c>
      <c r="C8233" t="s">
        <v>3509</v>
      </c>
      <c r="D8233" s="10">
        <v>6.3</v>
      </c>
    </row>
    <row r="8234" spans="1:4" x14ac:dyDescent="0.25">
      <c r="A8234" t="s">
        <v>2696</v>
      </c>
      <c r="B8234" t="s">
        <v>2697</v>
      </c>
      <c r="C8234" t="s">
        <v>449</v>
      </c>
      <c r="D8234" s="10">
        <v>6.3</v>
      </c>
    </row>
    <row r="8235" spans="1:4" x14ac:dyDescent="0.25">
      <c r="A8235" t="s">
        <v>2696</v>
      </c>
      <c r="B8235" t="s">
        <v>2697</v>
      </c>
      <c r="C8235" t="s">
        <v>8145</v>
      </c>
      <c r="D8235" s="10">
        <v>6.3</v>
      </c>
    </row>
    <row r="8236" spans="1:4" x14ac:dyDescent="0.25">
      <c r="A8236" t="s">
        <v>2696</v>
      </c>
      <c r="B8236" t="s">
        <v>2697</v>
      </c>
      <c r="C8236" t="s">
        <v>4161</v>
      </c>
      <c r="D8236" s="10">
        <v>6.3</v>
      </c>
    </row>
    <row r="8237" spans="1:4" x14ac:dyDescent="0.25">
      <c r="A8237" t="s">
        <v>2696</v>
      </c>
      <c r="B8237" t="s">
        <v>2697</v>
      </c>
      <c r="C8237" t="s">
        <v>3509</v>
      </c>
      <c r="D8237" s="10">
        <v>6.3</v>
      </c>
    </row>
    <row r="8238" spans="1:4" x14ac:dyDescent="0.25">
      <c r="A8238" t="s">
        <v>2713</v>
      </c>
      <c r="B8238" t="s">
        <v>2714</v>
      </c>
      <c r="C8238" t="s">
        <v>676</v>
      </c>
      <c r="D8238" s="10">
        <v>6.3</v>
      </c>
    </row>
    <row r="8239" spans="1:4" x14ac:dyDescent="0.25">
      <c r="A8239" t="s">
        <v>2713</v>
      </c>
      <c r="B8239" t="s">
        <v>2714</v>
      </c>
      <c r="C8239" t="s">
        <v>6665</v>
      </c>
      <c r="D8239" s="10">
        <v>6.3</v>
      </c>
    </row>
    <row r="8240" spans="1:4" x14ac:dyDescent="0.25">
      <c r="A8240" t="s">
        <v>2716</v>
      </c>
      <c r="B8240" t="s">
        <v>2718</v>
      </c>
      <c r="C8240" t="s">
        <v>449</v>
      </c>
      <c r="D8240" s="10">
        <v>6.3</v>
      </c>
    </row>
    <row r="8241" spans="1:4" x14ac:dyDescent="0.25">
      <c r="A8241" t="s">
        <v>2716</v>
      </c>
      <c r="B8241" t="s">
        <v>2718</v>
      </c>
      <c r="C8241" t="s">
        <v>8145</v>
      </c>
      <c r="D8241" s="10">
        <v>6.3</v>
      </c>
    </row>
    <row r="8242" spans="1:4" x14ac:dyDescent="0.25">
      <c r="A8242" t="s">
        <v>2716</v>
      </c>
      <c r="B8242" t="s">
        <v>2718</v>
      </c>
      <c r="C8242" t="s">
        <v>1165</v>
      </c>
      <c r="D8242" s="10">
        <v>6.3</v>
      </c>
    </row>
    <row r="8243" spans="1:4" x14ac:dyDescent="0.25">
      <c r="A8243" t="s">
        <v>2716</v>
      </c>
      <c r="B8243" t="s">
        <v>2718</v>
      </c>
      <c r="C8243" t="s">
        <v>8143</v>
      </c>
      <c r="D8243" s="10">
        <v>6.3</v>
      </c>
    </row>
    <row r="8244" spans="1:4" x14ac:dyDescent="0.25">
      <c r="A8244" t="s">
        <v>2716</v>
      </c>
      <c r="B8244" t="s">
        <v>2718</v>
      </c>
      <c r="C8244" t="s">
        <v>4161</v>
      </c>
      <c r="D8244" s="10">
        <v>6.3</v>
      </c>
    </row>
    <row r="8245" spans="1:4" x14ac:dyDescent="0.25">
      <c r="A8245" t="s">
        <v>2716</v>
      </c>
      <c r="B8245" t="s">
        <v>2718</v>
      </c>
      <c r="C8245" t="s">
        <v>3509</v>
      </c>
      <c r="D8245" s="10">
        <v>6.3</v>
      </c>
    </row>
    <row r="8246" spans="1:4" x14ac:dyDescent="0.25">
      <c r="A8246" t="s">
        <v>2721</v>
      </c>
      <c r="B8246" t="s">
        <v>2722</v>
      </c>
      <c r="C8246" t="s">
        <v>449</v>
      </c>
      <c r="D8246" s="10">
        <v>6.3</v>
      </c>
    </row>
    <row r="8247" spans="1:4" x14ac:dyDescent="0.25">
      <c r="A8247" t="s">
        <v>2721</v>
      </c>
      <c r="B8247" t="s">
        <v>2722</v>
      </c>
      <c r="C8247" t="s">
        <v>317</v>
      </c>
      <c r="D8247" s="10">
        <v>6.3</v>
      </c>
    </row>
    <row r="8248" spans="1:4" x14ac:dyDescent="0.25">
      <c r="A8248" t="s">
        <v>2721</v>
      </c>
      <c r="B8248" t="s">
        <v>2722</v>
      </c>
      <c r="C8248" t="s">
        <v>4161</v>
      </c>
      <c r="D8248" s="10">
        <v>6.3</v>
      </c>
    </row>
    <row r="8249" spans="1:4" x14ac:dyDescent="0.25">
      <c r="A8249" t="s">
        <v>2721</v>
      </c>
      <c r="B8249" t="s">
        <v>2722</v>
      </c>
      <c r="C8249" t="s">
        <v>3509</v>
      </c>
      <c r="D8249" s="10">
        <v>6.3</v>
      </c>
    </row>
    <row r="8250" spans="1:4" x14ac:dyDescent="0.25">
      <c r="A8250" t="s">
        <v>1731</v>
      </c>
      <c r="B8250" t="s">
        <v>2728</v>
      </c>
      <c r="C8250" t="s">
        <v>676</v>
      </c>
      <c r="D8250" s="10">
        <v>6.3</v>
      </c>
    </row>
    <row r="8251" spans="1:4" x14ac:dyDescent="0.25">
      <c r="A8251" t="s">
        <v>1731</v>
      </c>
      <c r="B8251" t="s">
        <v>2728</v>
      </c>
      <c r="C8251" t="s">
        <v>428</v>
      </c>
      <c r="D8251" s="10">
        <v>6.3</v>
      </c>
    </row>
    <row r="8252" spans="1:4" x14ac:dyDescent="0.25">
      <c r="A8252" t="s">
        <v>1731</v>
      </c>
      <c r="B8252" t="s">
        <v>2728</v>
      </c>
      <c r="C8252" t="s">
        <v>2173</v>
      </c>
      <c r="D8252" s="10">
        <v>6.3</v>
      </c>
    </row>
    <row r="8253" spans="1:4" x14ac:dyDescent="0.25">
      <c r="A8253" t="s">
        <v>1731</v>
      </c>
      <c r="B8253" t="s">
        <v>2728</v>
      </c>
      <c r="C8253" t="s">
        <v>3509</v>
      </c>
      <c r="D8253" s="10">
        <v>6.3</v>
      </c>
    </row>
    <row r="8254" spans="1:4" x14ac:dyDescent="0.25">
      <c r="A8254" t="s">
        <v>1695</v>
      </c>
      <c r="B8254" t="s">
        <v>2750</v>
      </c>
      <c r="C8254" t="s">
        <v>317</v>
      </c>
      <c r="D8254" s="10">
        <v>6.3</v>
      </c>
    </row>
    <row r="8255" spans="1:4" x14ac:dyDescent="0.25">
      <c r="A8255" t="s">
        <v>1695</v>
      </c>
      <c r="B8255" t="s">
        <v>2750</v>
      </c>
      <c r="C8255" t="s">
        <v>676</v>
      </c>
      <c r="D8255" s="10">
        <v>6.3</v>
      </c>
    </row>
    <row r="8256" spans="1:4" x14ac:dyDescent="0.25">
      <c r="A8256" t="s">
        <v>1342</v>
      </c>
      <c r="B8256" t="s">
        <v>2780</v>
      </c>
      <c r="C8256" t="s">
        <v>676</v>
      </c>
      <c r="D8256" s="10">
        <v>6.3</v>
      </c>
    </row>
    <row r="8257" spans="1:4" x14ac:dyDescent="0.25">
      <c r="A8257" t="s">
        <v>1342</v>
      </c>
      <c r="B8257" t="s">
        <v>2780</v>
      </c>
      <c r="C8257" t="s">
        <v>1165</v>
      </c>
      <c r="D8257" s="10">
        <v>6.3</v>
      </c>
    </row>
    <row r="8258" spans="1:4" x14ac:dyDescent="0.25">
      <c r="A8258" t="s">
        <v>1342</v>
      </c>
      <c r="B8258" t="s">
        <v>2780</v>
      </c>
      <c r="C8258" t="s">
        <v>6665</v>
      </c>
      <c r="D8258" s="10">
        <v>6.3</v>
      </c>
    </row>
    <row r="8259" spans="1:4" x14ac:dyDescent="0.25">
      <c r="A8259" t="s">
        <v>2089</v>
      </c>
      <c r="B8259" t="s">
        <v>2802</v>
      </c>
      <c r="C8259" t="s">
        <v>449</v>
      </c>
      <c r="D8259" s="10">
        <v>6.3</v>
      </c>
    </row>
    <row r="8260" spans="1:4" x14ac:dyDescent="0.25">
      <c r="A8260" t="s">
        <v>2089</v>
      </c>
      <c r="B8260" t="s">
        <v>2802</v>
      </c>
      <c r="C8260" t="s">
        <v>317</v>
      </c>
      <c r="D8260" s="10">
        <v>6.3</v>
      </c>
    </row>
    <row r="8261" spans="1:4" x14ac:dyDescent="0.25">
      <c r="A8261" t="s">
        <v>2089</v>
      </c>
      <c r="B8261" t="s">
        <v>2802</v>
      </c>
      <c r="C8261" t="s">
        <v>3509</v>
      </c>
      <c r="D8261" s="10">
        <v>6.3</v>
      </c>
    </row>
    <row r="8262" spans="1:4" x14ac:dyDescent="0.25">
      <c r="A8262" t="s">
        <v>2879</v>
      </c>
      <c r="B8262" t="s">
        <v>2880</v>
      </c>
      <c r="C8262" t="s">
        <v>449</v>
      </c>
      <c r="D8262" s="10">
        <v>6.3</v>
      </c>
    </row>
    <row r="8263" spans="1:4" x14ac:dyDescent="0.25">
      <c r="A8263" t="s">
        <v>2879</v>
      </c>
      <c r="B8263" t="s">
        <v>2880</v>
      </c>
      <c r="C8263" t="s">
        <v>8145</v>
      </c>
      <c r="D8263" s="10">
        <v>6.3</v>
      </c>
    </row>
    <row r="8264" spans="1:4" x14ac:dyDescent="0.25">
      <c r="A8264" t="s">
        <v>2879</v>
      </c>
      <c r="B8264" t="s">
        <v>2880</v>
      </c>
      <c r="C8264" t="s">
        <v>1165</v>
      </c>
      <c r="D8264" s="10">
        <v>6.3</v>
      </c>
    </row>
    <row r="8265" spans="1:4" x14ac:dyDescent="0.25">
      <c r="A8265" t="s">
        <v>2879</v>
      </c>
      <c r="B8265" t="s">
        <v>2880</v>
      </c>
      <c r="C8265" t="s">
        <v>3509</v>
      </c>
      <c r="D8265" s="10">
        <v>6.3</v>
      </c>
    </row>
    <row r="8266" spans="1:4" x14ac:dyDescent="0.25">
      <c r="A8266" t="s">
        <v>320</v>
      </c>
      <c r="B8266" t="s">
        <v>2994</v>
      </c>
      <c r="C8266" t="s">
        <v>8145</v>
      </c>
      <c r="D8266" s="10">
        <v>6.3</v>
      </c>
    </row>
    <row r="8267" spans="1:4" x14ac:dyDescent="0.25">
      <c r="A8267" t="s">
        <v>320</v>
      </c>
      <c r="B8267" t="s">
        <v>2994</v>
      </c>
      <c r="C8267" t="s">
        <v>1165</v>
      </c>
      <c r="D8267" s="10">
        <v>6.3</v>
      </c>
    </row>
    <row r="8268" spans="1:4" x14ac:dyDescent="0.25">
      <c r="A8268" t="s">
        <v>320</v>
      </c>
      <c r="B8268" t="s">
        <v>2994</v>
      </c>
      <c r="C8268" t="s">
        <v>3509</v>
      </c>
      <c r="D8268" s="10">
        <v>6.3</v>
      </c>
    </row>
    <row r="8269" spans="1:4" x14ac:dyDescent="0.25">
      <c r="A8269" t="s">
        <v>2440</v>
      </c>
      <c r="B8269" t="s">
        <v>3018</v>
      </c>
      <c r="C8269" t="s">
        <v>676</v>
      </c>
      <c r="D8269" s="10">
        <v>6.3</v>
      </c>
    </row>
    <row r="8270" spans="1:4" x14ac:dyDescent="0.25">
      <c r="A8270" t="s">
        <v>2440</v>
      </c>
      <c r="B8270" t="s">
        <v>3018</v>
      </c>
      <c r="C8270" t="s">
        <v>1165</v>
      </c>
      <c r="D8270" s="10">
        <v>6.3</v>
      </c>
    </row>
    <row r="8271" spans="1:4" x14ac:dyDescent="0.25">
      <c r="A8271" t="s">
        <v>2440</v>
      </c>
      <c r="B8271" t="s">
        <v>3018</v>
      </c>
      <c r="C8271" t="s">
        <v>6665</v>
      </c>
      <c r="D8271" s="10">
        <v>6.3</v>
      </c>
    </row>
    <row r="8272" spans="1:4" x14ac:dyDescent="0.25">
      <c r="A8272" t="s">
        <v>2593</v>
      </c>
      <c r="B8272" t="s">
        <v>3101</v>
      </c>
      <c r="C8272" t="s">
        <v>449</v>
      </c>
      <c r="D8272" s="10">
        <v>6.3</v>
      </c>
    </row>
    <row r="8273" spans="1:4" x14ac:dyDescent="0.25">
      <c r="A8273" t="s">
        <v>2593</v>
      </c>
      <c r="B8273" t="s">
        <v>3101</v>
      </c>
      <c r="C8273" t="s">
        <v>676</v>
      </c>
      <c r="D8273" s="10">
        <v>6.3</v>
      </c>
    </row>
    <row r="8274" spans="1:4" x14ac:dyDescent="0.25">
      <c r="A8274" t="s">
        <v>2593</v>
      </c>
      <c r="B8274" t="s">
        <v>3101</v>
      </c>
      <c r="C8274" t="s">
        <v>8145</v>
      </c>
      <c r="D8274" s="10">
        <v>6.3</v>
      </c>
    </row>
    <row r="8275" spans="1:4" x14ac:dyDescent="0.25">
      <c r="A8275" t="s">
        <v>2593</v>
      </c>
      <c r="B8275" t="s">
        <v>3101</v>
      </c>
      <c r="C8275" t="s">
        <v>3509</v>
      </c>
      <c r="D8275" s="10">
        <v>6.3</v>
      </c>
    </row>
    <row r="8276" spans="1:4" x14ac:dyDescent="0.25">
      <c r="A8276" t="s">
        <v>3146</v>
      </c>
      <c r="B8276" t="s">
        <v>3147</v>
      </c>
      <c r="C8276" t="s">
        <v>428</v>
      </c>
      <c r="D8276" s="10">
        <v>6.3</v>
      </c>
    </row>
    <row r="8277" spans="1:4" x14ac:dyDescent="0.25">
      <c r="A8277" t="s">
        <v>3146</v>
      </c>
      <c r="B8277" t="s">
        <v>3147</v>
      </c>
      <c r="C8277" t="s">
        <v>2173</v>
      </c>
      <c r="D8277" s="10">
        <v>6.3</v>
      </c>
    </row>
    <row r="8278" spans="1:4" x14ac:dyDescent="0.25">
      <c r="A8278" t="s">
        <v>3245</v>
      </c>
      <c r="B8278" t="s">
        <v>3246</v>
      </c>
      <c r="C8278" t="s">
        <v>676</v>
      </c>
      <c r="D8278" s="10">
        <v>6.3</v>
      </c>
    </row>
    <row r="8279" spans="1:4" x14ac:dyDescent="0.25">
      <c r="A8279" t="s">
        <v>3245</v>
      </c>
      <c r="B8279" t="s">
        <v>3246</v>
      </c>
      <c r="C8279" t="s">
        <v>6133</v>
      </c>
      <c r="D8279" s="10">
        <v>6.3</v>
      </c>
    </row>
    <row r="8280" spans="1:4" x14ac:dyDescent="0.25">
      <c r="A8280" t="s">
        <v>2575</v>
      </c>
      <c r="B8280" t="s">
        <v>3282</v>
      </c>
      <c r="C8280" t="s">
        <v>1165</v>
      </c>
      <c r="D8280" s="10">
        <v>6.3</v>
      </c>
    </row>
    <row r="8281" spans="1:4" x14ac:dyDescent="0.25">
      <c r="A8281" t="s">
        <v>2575</v>
      </c>
      <c r="B8281" t="s">
        <v>3282</v>
      </c>
      <c r="C8281" t="s">
        <v>6665</v>
      </c>
      <c r="D8281" s="10">
        <v>6.3</v>
      </c>
    </row>
    <row r="8282" spans="1:4" x14ac:dyDescent="0.25">
      <c r="A8282" t="s">
        <v>2575</v>
      </c>
      <c r="B8282" t="s">
        <v>3282</v>
      </c>
      <c r="C8282" t="s">
        <v>8146</v>
      </c>
      <c r="D8282" s="10">
        <v>6.3</v>
      </c>
    </row>
    <row r="8283" spans="1:4" x14ac:dyDescent="0.25">
      <c r="A8283" t="s">
        <v>3288</v>
      </c>
      <c r="B8283" t="s">
        <v>3289</v>
      </c>
      <c r="C8283" t="s">
        <v>449</v>
      </c>
      <c r="D8283" s="10">
        <v>6.3</v>
      </c>
    </row>
    <row r="8284" spans="1:4" x14ac:dyDescent="0.25">
      <c r="A8284" t="s">
        <v>3288</v>
      </c>
      <c r="B8284" t="s">
        <v>3289</v>
      </c>
      <c r="C8284" t="s">
        <v>8145</v>
      </c>
      <c r="D8284" s="10">
        <v>6.3</v>
      </c>
    </row>
    <row r="8285" spans="1:4" x14ac:dyDescent="0.25">
      <c r="A8285" t="s">
        <v>3288</v>
      </c>
      <c r="B8285" t="s">
        <v>3289</v>
      </c>
      <c r="C8285" t="s">
        <v>3509</v>
      </c>
      <c r="D8285" s="10">
        <v>6.3</v>
      </c>
    </row>
    <row r="8286" spans="1:4" x14ac:dyDescent="0.25">
      <c r="A8286" t="s">
        <v>3331</v>
      </c>
      <c r="B8286" t="s">
        <v>3332</v>
      </c>
      <c r="C8286" t="s">
        <v>676</v>
      </c>
      <c r="D8286" s="10">
        <v>6.3</v>
      </c>
    </row>
    <row r="8287" spans="1:4" x14ac:dyDescent="0.25">
      <c r="A8287" t="s">
        <v>3331</v>
      </c>
      <c r="B8287" t="s">
        <v>3332</v>
      </c>
      <c r="C8287" t="s">
        <v>6665</v>
      </c>
      <c r="D8287" s="10">
        <v>6.3</v>
      </c>
    </row>
    <row r="8288" spans="1:4" x14ac:dyDescent="0.25">
      <c r="A8288" t="s">
        <v>3413</v>
      </c>
      <c r="B8288" t="s">
        <v>3414</v>
      </c>
      <c r="C8288" t="s">
        <v>676</v>
      </c>
      <c r="D8288" s="10">
        <v>6.3</v>
      </c>
    </row>
    <row r="8289" spans="1:4" x14ac:dyDescent="0.25">
      <c r="A8289" t="s">
        <v>3413</v>
      </c>
      <c r="B8289" t="s">
        <v>3414</v>
      </c>
      <c r="C8289" t="s">
        <v>8145</v>
      </c>
      <c r="D8289" s="10">
        <v>6.3</v>
      </c>
    </row>
    <row r="8290" spans="1:4" x14ac:dyDescent="0.25">
      <c r="A8290" t="s">
        <v>3413</v>
      </c>
      <c r="B8290" t="s">
        <v>3414</v>
      </c>
      <c r="C8290" t="s">
        <v>1165</v>
      </c>
      <c r="D8290" s="10">
        <v>6.3</v>
      </c>
    </row>
    <row r="8291" spans="1:4" x14ac:dyDescent="0.25">
      <c r="A8291" t="s">
        <v>3475</v>
      </c>
      <c r="B8291" t="s">
        <v>3476</v>
      </c>
      <c r="C8291" t="s">
        <v>1165</v>
      </c>
      <c r="D8291" s="10">
        <v>6.3</v>
      </c>
    </row>
    <row r="8292" spans="1:4" x14ac:dyDescent="0.25">
      <c r="A8292" t="s">
        <v>3475</v>
      </c>
      <c r="B8292" t="s">
        <v>3476</v>
      </c>
      <c r="C8292" t="s">
        <v>5087</v>
      </c>
      <c r="D8292" s="10">
        <v>6.3</v>
      </c>
    </row>
    <row r="8293" spans="1:4" x14ac:dyDescent="0.25">
      <c r="A8293" t="s">
        <v>3544</v>
      </c>
      <c r="B8293" t="s">
        <v>3545</v>
      </c>
      <c r="C8293" t="s">
        <v>1165</v>
      </c>
      <c r="D8293" s="10">
        <v>6.3</v>
      </c>
    </row>
    <row r="8294" spans="1:4" x14ac:dyDescent="0.25">
      <c r="A8294" t="s">
        <v>3544</v>
      </c>
      <c r="B8294" t="s">
        <v>3545</v>
      </c>
      <c r="C8294" t="s">
        <v>8143</v>
      </c>
      <c r="D8294" s="10">
        <v>6.3</v>
      </c>
    </row>
    <row r="8295" spans="1:4" x14ac:dyDescent="0.25">
      <c r="A8295" t="s">
        <v>3544</v>
      </c>
      <c r="B8295" t="s">
        <v>3545</v>
      </c>
      <c r="C8295" t="s">
        <v>3509</v>
      </c>
      <c r="D8295" s="10">
        <v>6.3</v>
      </c>
    </row>
    <row r="8296" spans="1:4" x14ac:dyDescent="0.25">
      <c r="A8296" t="s">
        <v>2790</v>
      </c>
      <c r="B8296" t="s">
        <v>3558</v>
      </c>
      <c r="C8296" t="s">
        <v>676</v>
      </c>
      <c r="D8296" s="10">
        <v>6.3</v>
      </c>
    </row>
    <row r="8297" spans="1:4" x14ac:dyDescent="0.25">
      <c r="A8297" t="s">
        <v>2790</v>
      </c>
      <c r="B8297" t="s">
        <v>3558</v>
      </c>
      <c r="C8297" t="s">
        <v>6665</v>
      </c>
      <c r="D8297" s="10">
        <v>6.3</v>
      </c>
    </row>
    <row r="8298" spans="1:4" x14ac:dyDescent="0.25">
      <c r="A8298" t="s">
        <v>1395</v>
      </c>
      <c r="B8298" t="s">
        <v>3566</v>
      </c>
      <c r="C8298" t="s">
        <v>1165</v>
      </c>
      <c r="D8298" s="10">
        <v>6.3</v>
      </c>
    </row>
    <row r="8299" spans="1:4" x14ac:dyDescent="0.25">
      <c r="A8299" t="s">
        <v>1395</v>
      </c>
      <c r="B8299" t="s">
        <v>3566</v>
      </c>
      <c r="C8299" t="s">
        <v>8144</v>
      </c>
      <c r="D8299" s="10">
        <v>6.3</v>
      </c>
    </row>
    <row r="8300" spans="1:4" x14ac:dyDescent="0.25">
      <c r="A8300" t="s">
        <v>3638</v>
      </c>
      <c r="B8300" t="s">
        <v>3640</v>
      </c>
      <c r="C8300" t="s">
        <v>3894</v>
      </c>
      <c r="D8300" s="10">
        <v>6.3</v>
      </c>
    </row>
    <row r="8301" spans="1:4" x14ac:dyDescent="0.25">
      <c r="A8301" t="s">
        <v>3638</v>
      </c>
      <c r="B8301" t="s">
        <v>3640</v>
      </c>
      <c r="C8301" t="s">
        <v>676</v>
      </c>
      <c r="D8301" s="10">
        <v>6.3</v>
      </c>
    </row>
    <row r="8302" spans="1:4" x14ac:dyDescent="0.25">
      <c r="A8302" t="s">
        <v>3638</v>
      </c>
      <c r="B8302" t="s">
        <v>3640</v>
      </c>
      <c r="C8302" t="s">
        <v>1165</v>
      </c>
      <c r="D8302" s="10">
        <v>6.3</v>
      </c>
    </row>
    <row r="8303" spans="1:4" x14ac:dyDescent="0.25">
      <c r="A8303" t="s">
        <v>3638</v>
      </c>
      <c r="B8303" t="s">
        <v>3640</v>
      </c>
      <c r="C8303" t="s">
        <v>6133</v>
      </c>
      <c r="D8303" s="10">
        <v>6.3</v>
      </c>
    </row>
    <row r="8304" spans="1:4" x14ac:dyDescent="0.25">
      <c r="A8304" t="s">
        <v>3638</v>
      </c>
      <c r="B8304" t="s">
        <v>3640</v>
      </c>
      <c r="C8304" t="s">
        <v>5888</v>
      </c>
      <c r="D8304" s="10">
        <v>6.3</v>
      </c>
    </row>
    <row r="8305" spans="1:4" x14ac:dyDescent="0.25">
      <c r="A8305" t="s">
        <v>3656</v>
      </c>
      <c r="B8305" t="s">
        <v>3657</v>
      </c>
      <c r="C8305" t="s">
        <v>8145</v>
      </c>
      <c r="D8305" s="10">
        <v>6.3</v>
      </c>
    </row>
    <row r="8306" spans="1:4" x14ac:dyDescent="0.25">
      <c r="A8306" t="s">
        <v>3656</v>
      </c>
      <c r="B8306" t="s">
        <v>3657</v>
      </c>
      <c r="C8306" t="s">
        <v>1165</v>
      </c>
      <c r="D8306" s="10">
        <v>6.3</v>
      </c>
    </row>
    <row r="8307" spans="1:4" x14ac:dyDescent="0.25">
      <c r="A8307" t="s">
        <v>3656</v>
      </c>
      <c r="B8307" t="s">
        <v>3657</v>
      </c>
      <c r="C8307" t="s">
        <v>3509</v>
      </c>
      <c r="D8307" s="10">
        <v>6.3</v>
      </c>
    </row>
    <row r="8308" spans="1:4" x14ac:dyDescent="0.25">
      <c r="A8308" t="s">
        <v>171</v>
      </c>
      <c r="B8308" t="s">
        <v>3674</v>
      </c>
      <c r="C8308" t="s">
        <v>449</v>
      </c>
      <c r="D8308" s="10">
        <v>6.3</v>
      </c>
    </row>
    <row r="8309" spans="1:4" x14ac:dyDescent="0.25">
      <c r="A8309" t="s">
        <v>171</v>
      </c>
      <c r="B8309" t="s">
        <v>3674</v>
      </c>
      <c r="C8309" t="s">
        <v>317</v>
      </c>
      <c r="D8309" s="10">
        <v>6.3</v>
      </c>
    </row>
    <row r="8310" spans="1:4" x14ac:dyDescent="0.25">
      <c r="A8310" t="s">
        <v>171</v>
      </c>
      <c r="B8310" t="s">
        <v>3674</v>
      </c>
      <c r="C8310" t="s">
        <v>1165</v>
      </c>
      <c r="D8310" s="10">
        <v>6.3</v>
      </c>
    </row>
    <row r="8311" spans="1:4" x14ac:dyDescent="0.25">
      <c r="A8311" t="s">
        <v>171</v>
      </c>
      <c r="B8311" t="s">
        <v>3674</v>
      </c>
      <c r="C8311" t="s">
        <v>8143</v>
      </c>
      <c r="D8311" s="10">
        <v>6.3</v>
      </c>
    </row>
    <row r="8312" spans="1:4" x14ac:dyDescent="0.25">
      <c r="A8312" t="s">
        <v>3677</v>
      </c>
      <c r="B8312" t="s">
        <v>3678</v>
      </c>
      <c r="C8312" t="s">
        <v>317</v>
      </c>
      <c r="D8312" s="10">
        <v>6.3</v>
      </c>
    </row>
    <row r="8313" spans="1:4" x14ac:dyDescent="0.25">
      <c r="A8313" t="s">
        <v>3677</v>
      </c>
      <c r="B8313" t="s">
        <v>3678</v>
      </c>
      <c r="C8313" t="s">
        <v>676</v>
      </c>
      <c r="D8313" s="10">
        <v>6.3</v>
      </c>
    </row>
    <row r="8314" spans="1:4" x14ac:dyDescent="0.25">
      <c r="A8314" t="s">
        <v>3723</v>
      </c>
      <c r="B8314" t="s">
        <v>3724</v>
      </c>
      <c r="C8314" t="s">
        <v>1165</v>
      </c>
      <c r="D8314" s="10">
        <v>6.3</v>
      </c>
    </row>
    <row r="8315" spans="1:4" x14ac:dyDescent="0.25">
      <c r="A8315" t="s">
        <v>3723</v>
      </c>
      <c r="B8315" t="s">
        <v>3724</v>
      </c>
      <c r="C8315" t="s">
        <v>6665</v>
      </c>
      <c r="D8315" s="10">
        <v>6.3</v>
      </c>
    </row>
    <row r="8316" spans="1:4" x14ac:dyDescent="0.25">
      <c r="A8316" t="s">
        <v>3777</v>
      </c>
      <c r="B8316" t="s">
        <v>3778</v>
      </c>
      <c r="C8316" t="s">
        <v>4512</v>
      </c>
      <c r="D8316" s="10">
        <v>6.3</v>
      </c>
    </row>
    <row r="8317" spans="1:4" x14ac:dyDescent="0.25">
      <c r="A8317" t="s">
        <v>3777</v>
      </c>
      <c r="B8317" t="s">
        <v>3778</v>
      </c>
      <c r="C8317" t="s">
        <v>1165</v>
      </c>
      <c r="D8317" s="10">
        <v>6.3</v>
      </c>
    </row>
    <row r="8318" spans="1:4" x14ac:dyDescent="0.25">
      <c r="A8318" t="s">
        <v>3777</v>
      </c>
      <c r="B8318" t="s">
        <v>3778</v>
      </c>
      <c r="C8318" t="s">
        <v>7682</v>
      </c>
      <c r="D8318" s="10">
        <v>6.3</v>
      </c>
    </row>
    <row r="8319" spans="1:4" x14ac:dyDescent="0.25">
      <c r="A8319" t="s">
        <v>3350</v>
      </c>
      <c r="B8319" t="s">
        <v>3793</v>
      </c>
      <c r="C8319" t="s">
        <v>449</v>
      </c>
      <c r="D8319" s="10">
        <v>6.3</v>
      </c>
    </row>
    <row r="8320" spans="1:4" x14ac:dyDescent="0.25">
      <c r="A8320" t="s">
        <v>3350</v>
      </c>
      <c r="B8320" t="s">
        <v>3793</v>
      </c>
      <c r="C8320" t="s">
        <v>8145</v>
      </c>
      <c r="D8320" s="10">
        <v>6.3</v>
      </c>
    </row>
    <row r="8321" spans="1:4" x14ac:dyDescent="0.25">
      <c r="A8321" t="s">
        <v>3350</v>
      </c>
      <c r="B8321" t="s">
        <v>3793</v>
      </c>
      <c r="C8321" t="s">
        <v>1165</v>
      </c>
      <c r="D8321" s="10">
        <v>6.3</v>
      </c>
    </row>
    <row r="8322" spans="1:4" x14ac:dyDescent="0.25">
      <c r="A8322" t="s">
        <v>3350</v>
      </c>
      <c r="B8322" t="s">
        <v>3793</v>
      </c>
      <c r="C8322" t="s">
        <v>3509</v>
      </c>
      <c r="D8322" s="10">
        <v>6.3</v>
      </c>
    </row>
    <row r="8323" spans="1:4" x14ac:dyDescent="0.25">
      <c r="A8323" t="s">
        <v>1252</v>
      </c>
      <c r="B8323" t="s">
        <v>3807</v>
      </c>
      <c r="C8323" t="s">
        <v>676</v>
      </c>
      <c r="D8323" s="10">
        <v>6.3</v>
      </c>
    </row>
    <row r="8324" spans="1:4" x14ac:dyDescent="0.25">
      <c r="A8324" t="s">
        <v>1252</v>
      </c>
      <c r="B8324" t="s">
        <v>3807</v>
      </c>
      <c r="C8324" t="s">
        <v>8145</v>
      </c>
      <c r="D8324" s="10">
        <v>6.3</v>
      </c>
    </row>
    <row r="8325" spans="1:4" x14ac:dyDescent="0.25">
      <c r="A8325" t="s">
        <v>1252</v>
      </c>
      <c r="B8325" t="s">
        <v>3807</v>
      </c>
      <c r="C8325" t="s">
        <v>4056</v>
      </c>
      <c r="D8325" s="10">
        <v>6.3</v>
      </c>
    </row>
    <row r="8326" spans="1:4" x14ac:dyDescent="0.25">
      <c r="A8326" t="s">
        <v>3869</v>
      </c>
      <c r="B8326" t="s">
        <v>3871</v>
      </c>
      <c r="C8326" t="s">
        <v>8145</v>
      </c>
      <c r="D8326" s="10">
        <v>6.3</v>
      </c>
    </row>
    <row r="8327" spans="1:4" x14ac:dyDescent="0.25">
      <c r="A8327" t="s">
        <v>3869</v>
      </c>
      <c r="B8327" t="s">
        <v>3871</v>
      </c>
      <c r="C8327" t="s">
        <v>1165</v>
      </c>
      <c r="D8327" s="10">
        <v>6.3</v>
      </c>
    </row>
    <row r="8328" spans="1:4" x14ac:dyDescent="0.25">
      <c r="A8328" t="s">
        <v>3869</v>
      </c>
      <c r="B8328" t="s">
        <v>3871</v>
      </c>
      <c r="C8328" t="s">
        <v>8143</v>
      </c>
      <c r="D8328" s="10">
        <v>6.3</v>
      </c>
    </row>
    <row r="8329" spans="1:4" x14ac:dyDescent="0.25">
      <c r="A8329" t="s">
        <v>3869</v>
      </c>
      <c r="B8329" t="s">
        <v>3871</v>
      </c>
      <c r="C8329" t="s">
        <v>6665</v>
      </c>
      <c r="D8329" s="10">
        <v>6.3</v>
      </c>
    </row>
    <row r="8330" spans="1:4" x14ac:dyDescent="0.25">
      <c r="A8330" t="s">
        <v>3869</v>
      </c>
      <c r="B8330" t="s">
        <v>3871</v>
      </c>
      <c r="C8330" t="s">
        <v>3509</v>
      </c>
      <c r="D8330" s="10">
        <v>6.3</v>
      </c>
    </row>
    <row r="8331" spans="1:4" x14ac:dyDescent="0.25">
      <c r="A8331" t="s">
        <v>3935</v>
      </c>
      <c r="B8331" t="s">
        <v>3936</v>
      </c>
      <c r="C8331" t="s">
        <v>676</v>
      </c>
      <c r="D8331" s="10">
        <v>6.3</v>
      </c>
    </row>
    <row r="8332" spans="1:4" x14ac:dyDescent="0.25">
      <c r="A8332" t="s">
        <v>3935</v>
      </c>
      <c r="B8332" t="s">
        <v>3936</v>
      </c>
      <c r="C8332" t="s">
        <v>1165</v>
      </c>
      <c r="D8332" s="10">
        <v>6.3</v>
      </c>
    </row>
    <row r="8333" spans="1:4" x14ac:dyDescent="0.25">
      <c r="A8333" t="s">
        <v>3935</v>
      </c>
      <c r="B8333" t="s">
        <v>3936</v>
      </c>
      <c r="C8333" t="s">
        <v>6665</v>
      </c>
      <c r="D8333" s="10">
        <v>6.3</v>
      </c>
    </row>
    <row r="8334" spans="1:4" x14ac:dyDescent="0.25">
      <c r="A8334" t="s">
        <v>3942</v>
      </c>
      <c r="B8334" t="s">
        <v>3944</v>
      </c>
      <c r="C8334" t="s">
        <v>8145</v>
      </c>
      <c r="D8334" s="10">
        <v>6.3</v>
      </c>
    </row>
    <row r="8335" spans="1:4" x14ac:dyDescent="0.25">
      <c r="A8335" t="s">
        <v>3942</v>
      </c>
      <c r="B8335" t="s">
        <v>3944</v>
      </c>
      <c r="C8335" t="s">
        <v>1165</v>
      </c>
      <c r="D8335" s="10">
        <v>6.3</v>
      </c>
    </row>
    <row r="8336" spans="1:4" x14ac:dyDescent="0.25">
      <c r="A8336" t="s">
        <v>3942</v>
      </c>
      <c r="B8336" t="s">
        <v>3944</v>
      </c>
      <c r="C8336" t="s">
        <v>4056</v>
      </c>
      <c r="D8336" s="10">
        <v>6.3</v>
      </c>
    </row>
    <row r="8337" spans="1:4" x14ac:dyDescent="0.25">
      <c r="A8337" t="s">
        <v>3942</v>
      </c>
      <c r="B8337" t="s">
        <v>3944</v>
      </c>
      <c r="C8337" t="s">
        <v>3509</v>
      </c>
      <c r="D8337" s="10">
        <v>6.3</v>
      </c>
    </row>
    <row r="8338" spans="1:4" x14ac:dyDescent="0.25">
      <c r="A8338" t="s">
        <v>3700</v>
      </c>
      <c r="B8338" t="s">
        <v>3968</v>
      </c>
      <c r="C8338" t="s">
        <v>676</v>
      </c>
      <c r="D8338" s="10">
        <v>6.3</v>
      </c>
    </row>
    <row r="8339" spans="1:4" x14ac:dyDescent="0.25">
      <c r="A8339" t="s">
        <v>3700</v>
      </c>
      <c r="B8339" t="s">
        <v>3968</v>
      </c>
      <c r="C8339" t="s">
        <v>1165</v>
      </c>
      <c r="D8339" s="10">
        <v>6.3</v>
      </c>
    </row>
    <row r="8340" spans="1:4" x14ac:dyDescent="0.25">
      <c r="A8340" t="s">
        <v>3700</v>
      </c>
      <c r="B8340" t="s">
        <v>3968</v>
      </c>
      <c r="C8340" t="s">
        <v>6665</v>
      </c>
      <c r="D8340" s="10">
        <v>6.3</v>
      </c>
    </row>
    <row r="8341" spans="1:4" x14ac:dyDescent="0.25">
      <c r="A8341" t="s">
        <v>1649</v>
      </c>
      <c r="B8341" t="s">
        <v>3983</v>
      </c>
      <c r="C8341" t="s">
        <v>676</v>
      </c>
      <c r="D8341" s="10">
        <v>6.3</v>
      </c>
    </row>
    <row r="8342" spans="1:4" x14ac:dyDescent="0.25">
      <c r="A8342" t="s">
        <v>1649</v>
      </c>
      <c r="B8342" t="s">
        <v>3983</v>
      </c>
      <c r="C8342" t="s">
        <v>1165</v>
      </c>
      <c r="D8342" s="10">
        <v>6.3</v>
      </c>
    </row>
    <row r="8343" spans="1:4" x14ac:dyDescent="0.25">
      <c r="A8343" t="s">
        <v>1649</v>
      </c>
      <c r="B8343" t="s">
        <v>3983</v>
      </c>
      <c r="C8343" t="s">
        <v>428</v>
      </c>
      <c r="D8343" s="10">
        <v>6.3</v>
      </c>
    </row>
    <row r="8344" spans="1:4" x14ac:dyDescent="0.25">
      <c r="A8344" t="s">
        <v>1649</v>
      </c>
      <c r="B8344" t="s">
        <v>3983</v>
      </c>
      <c r="C8344" t="s">
        <v>6665</v>
      </c>
      <c r="D8344" s="10">
        <v>6.3</v>
      </c>
    </row>
    <row r="8345" spans="1:4" x14ac:dyDescent="0.25">
      <c r="A8345" t="s">
        <v>4083</v>
      </c>
      <c r="B8345" t="s">
        <v>4084</v>
      </c>
      <c r="C8345" t="s">
        <v>449</v>
      </c>
      <c r="D8345" s="10">
        <v>6.3</v>
      </c>
    </row>
    <row r="8346" spans="1:4" x14ac:dyDescent="0.25">
      <c r="A8346" t="s">
        <v>4083</v>
      </c>
      <c r="B8346" t="s">
        <v>4084</v>
      </c>
      <c r="C8346" t="s">
        <v>8145</v>
      </c>
      <c r="D8346" s="10">
        <v>6.3</v>
      </c>
    </row>
    <row r="8347" spans="1:4" x14ac:dyDescent="0.25">
      <c r="A8347" t="s">
        <v>4083</v>
      </c>
      <c r="B8347" t="s">
        <v>4084</v>
      </c>
      <c r="C8347" t="s">
        <v>1165</v>
      </c>
      <c r="D8347" s="10">
        <v>6.3</v>
      </c>
    </row>
    <row r="8348" spans="1:4" x14ac:dyDescent="0.25">
      <c r="A8348" t="s">
        <v>4083</v>
      </c>
      <c r="B8348" t="s">
        <v>4084</v>
      </c>
      <c r="C8348" t="s">
        <v>3509</v>
      </c>
      <c r="D8348" s="10">
        <v>6.3</v>
      </c>
    </row>
    <row r="8349" spans="1:4" x14ac:dyDescent="0.25">
      <c r="A8349" t="s">
        <v>1681</v>
      </c>
      <c r="B8349" t="s">
        <v>4100</v>
      </c>
      <c r="C8349" t="s">
        <v>676</v>
      </c>
      <c r="D8349" s="10">
        <v>6.3</v>
      </c>
    </row>
    <row r="8350" spans="1:4" x14ac:dyDescent="0.25">
      <c r="A8350" t="s">
        <v>4173</v>
      </c>
      <c r="B8350" t="s">
        <v>4174</v>
      </c>
      <c r="C8350" t="s">
        <v>676</v>
      </c>
      <c r="D8350" s="10">
        <v>6.3</v>
      </c>
    </row>
    <row r="8351" spans="1:4" x14ac:dyDescent="0.25">
      <c r="A8351" t="s">
        <v>4173</v>
      </c>
      <c r="B8351" t="s">
        <v>4174</v>
      </c>
      <c r="C8351" t="s">
        <v>6665</v>
      </c>
      <c r="D8351" s="10">
        <v>6.3</v>
      </c>
    </row>
    <row r="8352" spans="1:4" x14ac:dyDescent="0.25">
      <c r="A8352" t="s">
        <v>3723</v>
      </c>
      <c r="B8352" t="s">
        <v>4377</v>
      </c>
      <c r="C8352" t="s">
        <v>1165</v>
      </c>
      <c r="D8352" s="10">
        <v>6.3</v>
      </c>
    </row>
    <row r="8353" spans="1:4" x14ac:dyDescent="0.25">
      <c r="A8353" t="s">
        <v>3723</v>
      </c>
      <c r="B8353" t="s">
        <v>4377</v>
      </c>
      <c r="C8353" t="s">
        <v>4056</v>
      </c>
      <c r="D8353" s="10">
        <v>6.3</v>
      </c>
    </row>
    <row r="8354" spans="1:4" x14ac:dyDescent="0.25">
      <c r="A8354" t="s">
        <v>505</v>
      </c>
      <c r="B8354" t="s">
        <v>4382</v>
      </c>
      <c r="C8354" t="s">
        <v>449</v>
      </c>
      <c r="D8354" s="10">
        <v>6.3</v>
      </c>
    </row>
    <row r="8355" spans="1:4" x14ac:dyDescent="0.25">
      <c r="A8355" t="s">
        <v>505</v>
      </c>
      <c r="B8355" t="s">
        <v>4382</v>
      </c>
      <c r="C8355" t="s">
        <v>8145</v>
      </c>
      <c r="D8355" s="10">
        <v>6.3</v>
      </c>
    </row>
    <row r="8356" spans="1:4" x14ac:dyDescent="0.25">
      <c r="A8356" t="s">
        <v>505</v>
      </c>
      <c r="B8356" t="s">
        <v>4382</v>
      </c>
      <c r="C8356" t="s">
        <v>3509</v>
      </c>
      <c r="D8356" s="10">
        <v>6.3</v>
      </c>
    </row>
    <row r="8357" spans="1:4" x14ac:dyDescent="0.25">
      <c r="A8357" t="s">
        <v>2790</v>
      </c>
      <c r="B8357" t="s">
        <v>4461</v>
      </c>
      <c r="C8357" t="s">
        <v>676</v>
      </c>
      <c r="D8357" s="10">
        <v>6.3</v>
      </c>
    </row>
    <row r="8358" spans="1:4" x14ac:dyDescent="0.25">
      <c r="A8358" t="s">
        <v>2790</v>
      </c>
      <c r="B8358" t="s">
        <v>4461</v>
      </c>
      <c r="C8358" t="s">
        <v>1165</v>
      </c>
      <c r="D8358" s="10">
        <v>6.3</v>
      </c>
    </row>
    <row r="8359" spans="1:4" x14ac:dyDescent="0.25">
      <c r="A8359" t="s">
        <v>2790</v>
      </c>
      <c r="B8359" t="s">
        <v>4461</v>
      </c>
      <c r="C8359" t="s">
        <v>6665</v>
      </c>
      <c r="D8359" s="10">
        <v>6.3</v>
      </c>
    </row>
    <row r="8360" spans="1:4" x14ac:dyDescent="0.25">
      <c r="A8360" t="s">
        <v>4468</v>
      </c>
      <c r="B8360" t="s">
        <v>4469</v>
      </c>
      <c r="C8360" t="s">
        <v>676</v>
      </c>
      <c r="D8360" s="10">
        <v>6.3</v>
      </c>
    </row>
    <row r="8361" spans="1:4" x14ac:dyDescent="0.25">
      <c r="A8361" t="s">
        <v>4468</v>
      </c>
      <c r="B8361" t="s">
        <v>4469</v>
      </c>
      <c r="C8361" t="s">
        <v>8145</v>
      </c>
      <c r="D8361" s="10">
        <v>6.3</v>
      </c>
    </row>
    <row r="8362" spans="1:4" x14ac:dyDescent="0.25">
      <c r="A8362" t="s">
        <v>4468</v>
      </c>
      <c r="B8362" t="s">
        <v>4469</v>
      </c>
      <c r="C8362" t="s">
        <v>1165</v>
      </c>
      <c r="D8362" s="10">
        <v>6.3</v>
      </c>
    </row>
    <row r="8363" spans="1:4" x14ac:dyDescent="0.25">
      <c r="A8363" t="s">
        <v>4594</v>
      </c>
      <c r="B8363" t="s">
        <v>4595</v>
      </c>
      <c r="C8363" t="s">
        <v>1165</v>
      </c>
      <c r="D8363" s="10">
        <v>6.3</v>
      </c>
    </row>
    <row r="8364" spans="1:4" x14ac:dyDescent="0.25">
      <c r="A8364" t="s">
        <v>4594</v>
      </c>
      <c r="B8364" t="s">
        <v>4595</v>
      </c>
      <c r="C8364" t="s">
        <v>6665</v>
      </c>
      <c r="D8364" s="10">
        <v>6.3</v>
      </c>
    </row>
    <row r="8365" spans="1:4" x14ac:dyDescent="0.25">
      <c r="A8365" t="s">
        <v>3832</v>
      </c>
      <c r="B8365" t="s">
        <v>4616</v>
      </c>
      <c r="C8365" t="s">
        <v>1165</v>
      </c>
      <c r="D8365" s="10">
        <v>6.3</v>
      </c>
    </row>
    <row r="8366" spans="1:4" x14ac:dyDescent="0.25">
      <c r="A8366" t="s">
        <v>3832</v>
      </c>
      <c r="B8366" t="s">
        <v>4616</v>
      </c>
      <c r="C8366" t="s">
        <v>2173</v>
      </c>
      <c r="D8366" s="10">
        <v>6.3</v>
      </c>
    </row>
    <row r="8367" spans="1:4" x14ac:dyDescent="0.25">
      <c r="A8367" t="s">
        <v>3832</v>
      </c>
      <c r="B8367" t="s">
        <v>4616</v>
      </c>
      <c r="C8367" t="s">
        <v>4161</v>
      </c>
      <c r="D8367" s="10">
        <v>6.3</v>
      </c>
    </row>
    <row r="8368" spans="1:4" x14ac:dyDescent="0.25">
      <c r="A8368" t="s">
        <v>3832</v>
      </c>
      <c r="B8368" t="s">
        <v>4616</v>
      </c>
      <c r="C8368" t="s">
        <v>3509</v>
      </c>
      <c r="D8368" s="10">
        <v>6.3</v>
      </c>
    </row>
    <row r="8369" spans="1:4" x14ac:dyDescent="0.25">
      <c r="A8369" t="s">
        <v>4664</v>
      </c>
      <c r="B8369" t="s">
        <v>4665</v>
      </c>
      <c r="C8369" t="s">
        <v>317</v>
      </c>
      <c r="D8369" s="10">
        <v>6.3</v>
      </c>
    </row>
    <row r="8370" spans="1:4" x14ac:dyDescent="0.25">
      <c r="A8370" t="s">
        <v>4664</v>
      </c>
      <c r="B8370" t="s">
        <v>4665</v>
      </c>
      <c r="C8370" t="s">
        <v>1165</v>
      </c>
      <c r="D8370" s="10">
        <v>6.3</v>
      </c>
    </row>
    <row r="8371" spans="1:4" x14ac:dyDescent="0.25">
      <c r="A8371" t="s">
        <v>4664</v>
      </c>
      <c r="B8371" t="s">
        <v>4665</v>
      </c>
      <c r="C8371" t="s">
        <v>4161</v>
      </c>
      <c r="D8371" s="10">
        <v>6.3</v>
      </c>
    </row>
    <row r="8372" spans="1:4" x14ac:dyDescent="0.25">
      <c r="A8372" t="s">
        <v>3366</v>
      </c>
      <c r="B8372" t="s">
        <v>4692</v>
      </c>
      <c r="C8372" t="s">
        <v>1165</v>
      </c>
      <c r="D8372" s="10">
        <v>6.3</v>
      </c>
    </row>
    <row r="8373" spans="1:4" x14ac:dyDescent="0.25">
      <c r="A8373" t="s">
        <v>3366</v>
      </c>
      <c r="B8373" t="s">
        <v>4692</v>
      </c>
      <c r="C8373" t="s">
        <v>8143</v>
      </c>
      <c r="D8373" s="10">
        <v>6.3</v>
      </c>
    </row>
    <row r="8374" spans="1:4" x14ac:dyDescent="0.25">
      <c r="A8374" t="s">
        <v>3366</v>
      </c>
      <c r="B8374" t="s">
        <v>4692</v>
      </c>
      <c r="C8374" t="s">
        <v>6665</v>
      </c>
      <c r="D8374" s="10">
        <v>6.3</v>
      </c>
    </row>
    <row r="8375" spans="1:4" x14ac:dyDescent="0.25">
      <c r="A8375" t="s">
        <v>3366</v>
      </c>
      <c r="B8375" t="s">
        <v>4692</v>
      </c>
      <c r="C8375" t="s">
        <v>3509</v>
      </c>
      <c r="D8375" s="10">
        <v>6.3</v>
      </c>
    </row>
    <row r="8376" spans="1:4" x14ac:dyDescent="0.25">
      <c r="A8376" t="s">
        <v>456</v>
      </c>
      <c r="B8376" t="s">
        <v>4755</v>
      </c>
      <c r="C8376" t="s">
        <v>676</v>
      </c>
      <c r="D8376" s="10">
        <v>6.3</v>
      </c>
    </row>
    <row r="8377" spans="1:4" x14ac:dyDescent="0.25">
      <c r="A8377" t="s">
        <v>456</v>
      </c>
      <c r="B8377" t="s">
        <v>4755</v>
      </c>
      <c r="C8377" t="s">
        <v>1165</v>
      </c>
      <c r="D8377" s="10">
        <v>6.3</v>
      </c>
    </row>
    <row r="8378" spans="1:4" x14ac:dyDescent="0.25">
      <c r="A8378" t="s">
        <v>2768</v>
      </c>
      <c r="B8378" t="s">
        <v>4814</v>
      </c>
      <c r="C8378" t="s">
        <v>676</v>
      </c>
      <c r="D8378" s="10">
        <v>6.3</v>
      </c>
    </row>
    <row r="8379" spans="1:4" x14ac:dyDescent="0.25">
      <c r="A8379" t="s">
        <v>2768</v>
      </c>
      <c r="B8379" t="s">
        <v>4814</v>
      </c>
      <c r="C8379" t="s">
        <v>1165</v>
      </c>
      <c r="D8379" s="10">
        <v>6.3</v>
      </c>
    </row>
    <row r="8380" spans="1:4" x14ac:dyDescent="0.25">
      <c r="A8380" t="s">
        <v>4839</v>
      </c>
      <c r="B8380" t="s">
        <v>4840</v>
      </c>
      <c r="C8380" t="s">
        <v>676</v>
      </c>
      <c r="D8380" s="10">
        <v>6.3</v>
      </c>
    </row>
    <row r="8381" spans="1:4" x14ac:dyDescent="0.25">
      <c r="A8381" t="s">
        <v>2790</v>
      </c>
      <c r="B8381" t="s">
        <v>4841</v>
      </c>
      <c r="C8381" t="s">
        <v>676</v>
      </c>
      <c r="D8381" s="10">
        <v>6.3</v>
      </c>
    </row>
    <row r="8382" spans="1:4" x14ac:dyDescent="0.25">
      <c r="A8382" t="s">
        <v>2790</v>
      </c>
      <c r="B8382" t="s">
        <v>4841</v>
      </c>
      <c r="C8382" t="s">
        <v>1165</v>
      </c>
      <c r="D8382" s="10">
        <v>6.3</v>
      </c>
    </row>
    <row r="8383" spans="1:4" x14ac:dyDescent="0.25">
      <c r="A8383" t="s">
        <v>4864</v>
      </c>
      <c r="B8383" t="s">
        <v>4865</v>
      </c>
      <c r="C8383" t="s">
        <v>8145</v>
      </c>
      <c r="D8383" s="10">
        <v>6.3</v>
      </c>
    </row>
    <row r="8384" spans="1:4" x14ac:dyDescent="0.25">
      <c r="A8384" t="s">
        <v>4864</v>
      </c>
      <c r="B8384" t="s">
        <v>4865</v>
      </c>
      <c r="C8384" t="s">
        <v>1165</v>
      </c>
      <c r="D8384" s="10">
        <v>6.3</v>
      </c>
    </row>
    <row r="8385" spans="1:4" x14ac:dyDescent="0.25">
      <c r="A8385" t="s">
        <v>4864</v>
      </c>
      <c r="B8385" t="s">
        <v>4865</v>
      </c>
      <c r="C8385" t="s">
        <v>6665</v>
      </c>
      <c r="D8385" s="10">
        <v>6.3</v>
      </c>
    </row>
    <row r="8386" spans="1:4" x14ac:dyDescent="0.25">
      <c r="A8386" t="s">
        <v>4944</v>
      </c>
      <c r="B8386" t="s">
        <v>4945</v>
      </c>
      <c r="C8386" t="s">
        <v>676</v>
      </c>
      <c r="D8386" s="10">
        <v>6.3</v>
      </c>
    </row>
    <row r="8387" spans="1:4" x14ac:dyDescent="0.25">
      <c r="A8387" t="s">
        <v>4944</v>
      </c>
      <c r="B8387" t="s">
        <v>4945</v>
      </c>
      <c r="C8387" t="s">
        <v>8144</v>
      </c>
      <c r="D8387" s="10">
        <v>6.3</v>
      </c>
    </row>
    <row r="8388" spans="1:4" x14ac:dyDescent="0.25">
      <c r="A8388" t="s">
        <v>4971</v>
      </c>
      <c r="B8388" t="s">
        <v>4972</v>
      </c>
      <c r="C8388" t="s">
        <v>676</v>
      </c>
      <c r="D8388" s="10">
        <v>6.3</v>
      </c>
    </row>
    <row r="8389" spans="1:4" x14ac:dyDescent="0.25">
      <c r="A8389" t="s">
        <v>4971</v>
      </c>
      <c r="B8389" t="s">
        <v>4972</v>
      </c>
      <c r="C8389" t="s">
        <v>5888</v>
      </c>
      <c r="D8389" s="10">
        <v>6.3</v>
      </c>
    </row>
    <row r="8390" spans="1:4" x14ac:dyDescent="0.25">
      <c r="A8390" t="s">
        <v>4971</v>
      </c>
      <c r="B8390" t="s">
        <v>4972</v>
      </c>
      <c r="C8390" t="s">
        <v>6665</v>
      </c>
      <c r="D8390" s="10">
        <v>6.3</v>
      </c>
    </row>
    <row r="8391" spans="1:4" x14ac:dyDescent="0.25">
      <c r="A8391" t="s">
        <v>4996</v>
      </c>
      <c r="B8391" t="s">
        <v>4997</v>
      </c>
      <c r="C8391" t="s">
        <v>317</v>
      </c>
      <c r="D8391" s="10">
        <v>6.3</v>
      </c>
    </row>
    <row r="8392" spans="1:4" x14ac:dyDescent="0.25">
      <c r="A8392" t="s">
        <v>4996</v>
      </c>
      <c r="B8392" t="s">
        <v>4997</v>
      </c>
      <c r="C8392" t="s">
        <v>1165</v>
      </c>
      <c r="D8392" s="10">
        <v>6.3</v>
      </c>
    </row>
    <row r="8393" spans="1:4" x14ac:dyDescent="0.25">
      <c r="A8393" t="s">
        <v>4782</v>
      </c>
      <c r="B8393" t="s">
        <v>5037</v>
      </c>
      <c r="C8393" t="s">
        <v>2173</v>
      </c>
      <c r="D8393" s="10">
        <v>6.3</v>
      </c>
    </row>
    <row r="8394" spans="1:4" x14ac:dyDescent="0.25">
      <c r="A8394" t="s">
        <v>4782</v>
      </c>
      <c r="B8394" t="s">
        <v>5037</v>
      </c>
      <c r="C8394" t="s">
        <v>8143</v>
      </c>
      <c r="D8394" s="10">
        <v>6.3</v>
      </c>
    </row>
    <row r="8395" spans="1:4" x14ac:dyDescent="0.25">
      <c r="A8395" t="s">
        <v>4782</v>
      </c>
      <c r="B8395" t="s">
        <v>5037</v>
      </c>
      <c r="C8395" t="s">
        <v>3509</v>
      </c>
      <c r="D8395" s="10">
        <v>6.3</v>
      </c>
    </row>
    <row r="8396" spans="1:4" x14ac:dyDescent="0.25">
      <c r="A8396" t="s">
        <v>73</v>
      </c>
      <c r="B8396" t="s">
        <v>5114</v>
      </c>
      <c r="C8396" t="s">
        <v>676</v>
      </c>
      <c r="D8396" s="10">
        <v>6.3</v>
      </c>
    </row>
    <row r="8397" spans="1:4" x14ac:dyDescent="0.25">
      <c r="A8397" t="s">
        <v>73</v>
      </c>
      <c r="B8397" t="s">
        <v>5114</v>
      </c>
      <c r="C8397" t="s">
        <v>8145</v>
      </c>
      <c r="D8397" s="10">
        <v>6.3</v>
      </c>
    </row>
    <row r="8398" spans="1:4" x14ac:dyDescent="0.25">
      <c r="A8398" t="s">
        <v>73</v>
      </c>
      <c r="B8398" t="s">
        <v>5114</v>
      </c>
      <c r="C8398" t="s">
        <v>3509</v>
      </c>
      <c r="D8398" s="10">
        <v>6.3</v>
      </c>
    </row>
    <row r="8399" spans="1:4" x14ac:dyDescent="0.25">
      <c r="A8399" t="s">
        <v>3023</v>
      </c>
      <c r="B8399" t="s">
        <v>5126</v>
      </c>
      <c r="C8399" t="s">
        <v>676</v>
      </c>
      <c r="D8399" s="10">
        <v>6.3</v>
      </c>
    </row>
    <row r="8400" spans="1:4" x14ac:dyDescent="0.25">
      <c r="A8400" t="s">
        <v>5173</v>
      </c>
      <c r="B8400" t="s">
        <v>5174</v>
      </c>
      <c r="C8400" t="s">
        <v>676</v>
      </c>
      <c r="D8400" s="10">
        <v>6.3</v>
      </c>
    </row>
    <row r="8401" spans="1:4" x14ac:dyDescent="0.25">
      <c r="A8401" t="s">
        <v>5173</v>
      </c>
      <c r="B8401" t="s">
        <v>5174</v>
      </c>
      <c r="C8401" t="s">
        <v>1165</v>
      </c>
      <c r="D8401" s="10">
        <v>6.3</v>
      </c>
    </row>
    <row r="8402" spans="1:4" x14ac:dyDescent="0.25">
      <c r="A8402" t="s">
        <v>5181</v>
      </c>
      <c r="B8402" t="s">
        <v>5182</v>
      </c>
      <c r="C8402" t="s">
        <v>449</v>
      </c>
      <c r="D8402" s="10">
        <v>6.3</v>
      </c>
    </row>
    <row r="8403" spans="1:4" x14ac:dyDescent="0.25">
      <c r="A8403" t="s">
        <v>5181</v>
      </c>
      <c r="B8403" t="s">
        <v>5182</v>
      </c>
      <c r="C8403" t="s">
        <v>317</v>
      </c>
      <c r="D8403" s="10">
        <v>6.3</v>
      </c>
    </row>
    <row r="8404" spans="1:4" x14ac:dyDescent="0.25">
      <c r="A8404" t="s">
        <v>5181</v>
      </c>
      <c r="B8404" t="s">
        <v>5182</v>
      </c>
      <c r="C8404" t="s">
        <v>6665</v>
      </c>
      <c r="D8404" s="10">
        <v>6.3</v>
      </c>
    </row>
    <row r="8405" spans="1:4" x14ac:dyDescent="0.25">
      <c r="A8405" t="s">
        <v>5181</v>
      </c>
      <c r="B8405" t="s">
        <v>5182</v>
      </c>
      <c r="C8405" t="s">
        <v>4161</v>
      </c>
      <c r="D8405" s="10">
        <v>6.3</v>
      </c>
    </row>
    <row r="8406" spans="1:4" x14ac:dyDescent="0.25">
      <c r="A8406" t="s">
        <v>4837</v>
      </c>
      <c r="B8406" t="s">
        <v>5215</v>
      </c>
      <c r="C8406" t="s">
        <v>1165</v>
      </c>
      <c r="D8406" s="10">
        <v>6.3</v>
      </c>
    </row>
    <row r="8407" spans="1:4" x14ac:dyDescent="0.25">
      <c r="A8407" t="s">
        <v>4837</v>
      </c>
      <c r="B8407" t="s">
        <v>5215</v>
      </c>
      <c r="C8407" t="s">
        <v>3509</v>
      </c>
      <c r="D8407" s="10">
        <v>6.3</v>
      </c>
    </row>
    <row r="8408" spans="1:4" x14ac:dyDescent="0.25">
      <c r="A8408" t="s">
        <v>4722</v>
      </c>
      <c r="B8408" t="s">
        <v>5252</v>
      </c>
      <c r="C8408" t="s">
        <v>1165</v>
      </c>
      <c r="D8408" s="10">
        <v>6.3</v>
      </c>
    </row>
    <row r="8409" spans="1:4" x14ac:dyDescent="0.25">
      <c r="A8409" t="s">
        <v>4722</v>
      </c>
      <c r="B8409" t="s">
        <v>5252</v>
      </c>
      <c r="C8409" t="s">
        <v>8146</v>
      </c>
      <c r="D8409" s="10">
        <v>6.3</v>
      </c>
    </row>
    <row r="8410" spans="1:4" x14ac:dyDescent="0.25">
      <c r="A8410" t="s">
        <v>5466</v>
      </c>
      <c r="B8410" t="s">
        <v>5467</v>
      </c>
      <c r="C8410" t="s">
        <v>449</v>
      </c>
      <c r="D8410" s="10">
        <v>6.3</v>
      </c>
    </row>
    <row r="8411" spans="1:4" x14ac:dyDescent="0.25">
      <c r="A8411" t="s">
        <v>5466</v>
      </c>
      <c r="B8411" t="s">
        <v>5467</v>
      </c>
      <c r="C8411" t="s">
        <v>8145</v>
      </c>
      <c r="D8411" s="10">
        <v>6.3</v>
      </c>
    </row>
    <row r="8412" spans="1:4" x14ac:dyDescent="0.25">
      <c r="A8412" t="s">
        <v>5466</v>
      </c>
      <c r="B8412" t="s">
        <v>5467</v>
      </c>
      <c r="C8412" t="s">
        <v>3509</v>
      </c>
      <c r="D8412" s="10">
        <v>6.3</v>
      </c>
    </row>
    <row r="8413" spans="1:4" x14ac:dyDescent="0.25">
      <c r="A8413" t="s">
        <v>2398</v>
      </c>
      <c r="B8413" t="s">
        <v>5511</v>
      </c>
      <c r="C8413" t="s">
        <v>1165</v>
      </c>
      <c r="D8413" s="10">
        <v>6.3</v>
      </c>
    </row>
    <row r="8414" spans="1:4" x14ac:dyDescent="0.25">
      <c r="A8414" t="s">
        <v>2398</v>
      </c>
      <c r="B8414" t="s">
        <v>5511</v>
      </c>
      <c r="C8414" t="s">
        <v>6665</v>
      </c>
      <c r="D8414" s="10">
        <v>6.3</v>
      </c>
    </row>
    <row r="8415" spans="1:4" x14ac:dyDescent="0.25">
      <c r="A8415" t="s">
        <v>2398</v>
      </c>
      <c r="B8415" t="s">
        <v>5511</v>
      </c>
      <c r="C8415" t="s">
        <v>8146</v>
      </c>
      <c r="D8415" s="10">
        <v>6.3</v>
      </c>
    </row>
    <row r="8416" spans="1:4" x14ac:dyDescent="0.25">
      <c r="A8416" t="s">
        <v>3177</v>
      </c>
      <c r="B8416" t="s">
        <v>5568</v>
      </c>
      <c r="C8416" t="s">
        <v>1165</v>
      </c>
      <c r="D8416" s="10">
        <v>6.3</v>
      </c>
    </row>
    <row r="8417" spans="1:4" x14ac:dyDescent="0.25">
      <c r="A8417" t="s">
        <v>3177</v>
      </c>
      <c r="B8417" t="s">
        <v>5568</v>
      </c>
      <c r="C8417" t="s">
        <v>6665</v>
      </c>
      <c r="D8417" s="10">
        <v>6.3</v>
      </c>
    </row>
    <row r="8418" spans="1:4" x14ac:dyDescent="0.25">
      <c r="A8418" t="s">
        <v>3177</v>
      </c>
      <c r="B8418" t="s">
        <v>5568</v>
      </c>
      <c r="C8418" t="s">
        <v>4161</v>
      </c>
      <c r="D8418" s="10">
        <v>6.3</v>
      </c>
    </row>
    <row r="8419" spans="1:4" x14ac:dyDescent="0.25">
      <c r="A8419" t="s">
        <v>3177</v>
      </c>
      <c r="B8419" t="s">
        <v>5568</v>
      </c>
      <c r="C8419" t="s">
        <v>3509</v>
      </c>
      <c r="D8419" s="10">
        <v>6.3</v>
      </c>
    </row>
    <row r="8420" spans="1:4" x14ac:dyDescent="0.25">
      <c r="A8420" t="s">
        <v>5152</v>
      </c>
      <c r="B8420" t="s">
        <v>5646</v>
      </c>
      <c r="C8420" t="s">
        <v>676</v>
      </c>
      <c r="D8420" s="10">
        <v>6.3</v>
      </c>
    </row>
    <row r="8421" spans="1:4" x14ac:dyDescent="0.25">
      <c r="A8421" t="s">
        <v>5152</v>
      </c>
      <c r="B8421" t="s">
        <v>5646</v>
      </c>
      <c r="C8421" t="s">
        <v>1165</v>
      </c>
      <c r="D8421" s="10">
        <v>6.3</v>
      </c>
    </row>
    <row r="8422" spans="1:4" x14ac:dyDescent="0.25">
      <c r="A8422" t="s">
        <v>5152</v>
      </c>
      <c r="B8422" t="s">
        <v>5646</v>
      </c>
      <c r="C8422" t="s">
        <v>6665</v>
      </c>
      <c r="D8422" s="10">
        <v>6.3</v>
      </c>
    </row>
    <row r="8423" spans="1:4" x14ac:dyDescent="0.25">
      <c r="A8423" t="s">
        <v>5647</v>
      </c>
      <c r="B8423" t="s">
        <v>5648</v>
      </c>
      <c r="C8423" t="s">
        <v>1165</v>
      </c>
      <c r="D8423" s="10">
        <v>6.3</v>
      </c>
    </row>
    <row r="8424" spans="1:4" x14ac:dyDescent="0.25">
      <c r="A8424" t="s">
        <v>5647</v>
      </c>
      <c r="B8424" t="s">
        <v>5648</v>
      </c>
      <c r="C8424" t="s">
        <v>6133</v>
      </c>
      <c r="D8424" s="10">
        <v>6.3</v>
      </c>
    </row>
    <row r="8425" spans="1:4" x14ac:dyDescent="0.25">
      <c r="A8425" t="s">
        <v>5659</v>
      </c>
      <c r="B8425" t="s">
        <v>5660</v>
      </c>
      <c r="C8425" t="s">
        <v>317</v>
      </c>
      <c r="D8425" s="10">
        <v>6.3</v>
      </c>
    </row>
    <row r="8426" spans="1:4" x14ac:dyDescent="0.25">
      <c r="A8426" t="s">
        <v>5659</v>
      </c>
      <c r="B8426" t="s">
        <v>5660</v>
      </c>
      <c r="C8426" t="s">
        <v>1165</v>
      </c>
      <c r="D8426" s="10">
        <v>6.3</v>
      </c>
    </row>
    <row r="8427" spans="1:4" x14ac:dyDescent="0.25">
      <c r="A8427" t="s">
        <v>5659</v>
      </c>
      <c r="B8427" t="s">
        <v>5660</v>
      </c>
      <c r="C8427" t="s">
        <v>6665</v>
      </c>
      <c r="D8427" s="10">
        <v>6.3</v>
      </c>
    </row>
    <row r="8428" spans="1:4" x14ac:dyDescent="0.25">
      <c r="A8428" t="s">
        <v>5659</v>
      </c>
      <c r="B8428" t="s">
        <v>5660</v>
      </c>
      <c r="C8428" t="s">
        <v>8146</v>
      </c>
      <c r="D8428" s="10">
        <v>6.3</v>
      </c>
    </row>
    <row r="8429" spans="1:4" x14ac:dyDescent="0.25">
      <c r="A8429" t="s">
        <v>2271</v>
      </c>
      <c r="B8429" t="s">
        <v>5662</v>
      </c>
      <c r="C8429" t="s">
        <v>676</v>
      </c>
      <c r="D8429" s="10">
        <v>6.3</v>
      </c>
    </row>
    <row r="8430" spans="1:4" x14ac:dyDescent="0.25">
      <c r="A8430" t="s">
        <v>2271</v>
      </c>
      <c r="B8430" t="s">
        <v>5662</v>
      </c>
      <c r="C8430" t="s">
        <v>1165</v>
      </c>
      <c r="D8430" s="10">
        <v>6.3</v>
      </c>
    </row>
    <row r="8431" spans="1:4" x14ac:dyDescent="0.25">
      <c r="A8431" t="s">
        <v>5715</v>
      </c>
      <c r="B8431" t="s">
        <v>5717</v>
      </c>
      <c r="C8431" t="s">
        <v>676</v>
      </c>
      <c r="D8431" s="10">
        <v>6.3</v>
      </c>
    </row>
    <row r="8432" spans="1:4" x14ac:dyDescent="0.25">
      <c r="A8432" t="s">
        <v>5715</v>
      </c>
      <c r="B8432" t="s">
        <v>5717</v>
      </c>
      <c r="C8432" t="s">
        <v>1165</v>
      </c>
      <c r="D8432" s="10">
        <v>6.3</v>
      </c>
    </row>
    <row r="8433" spans="1:4" x14ac:dyDescent="0.25">
      <c r="A8433" t="s">
        <v>5715</v>
      </c>
      <c r="B8433" t="s">
        <v>5717</v>
      </c>
      <c r="C8433" t="s">
        <v>5888</v>
      </c>
      <c r="D8433" s="10">
        <v>6.3</v>
      </c>
    </row>
    <row r="8434" spans="1:4" x14ac:dyDescent="0.25">
      <c r="A8434" t="s">
        <v>5772</v>
      </c>
      <c r="B8434" t="s">
        <v>5773</v>
      </c>
      <c r="C8434" t="s">
        <v>676</v>
      </c>
      <c r="D8434" s="10">
        <v>6.3</v>
      </c>
    </row>
    <row r="8435" spans="1:4" x14ac:dyDescent="0.25">
      <c r="A8435" t="s">
        <v>5772</v>
      </c>
      <c r="B8435" t="s">
        <v>5773</v>
      </c>
      <c r="C8435" t="s">
        <v>1165</v>
      </c>
      <c r="D8435" s="10">
        <v>6.3</v>
      </c>
    </row>
    <row r="8436" spans="1:4" x14ac:dyDescent="0.25">
      <c r="A8436" t="s">
        <v>4496</v>
      </c>
      <c r="B8436" t="s">
        <v>5860</v>
      </c>
      <c r="C8436" t="s">
        <v>8145</v>
      </c>
      <c r="D8436" s="10">
        <v>6.3</v>
      </c>
    </row>
    <row r="8437" spans="1:4" x14ac:dyDescent="0.25">
      <c r="A8437" t="s">
        <v>4496</v>
      </c>
      <c r="B8437" t="s">
        <v>5860</v>
      </c>
      <c r="C8437" t="s">
        <v>1165</v>
      </c>
      <c r="D8437" s="10">
        <v>6.3</v>
      </c>
    </row>
    <row r="8438" spans="1:4" x14ac:dyDescent="0.25">
      <c r="A8438" t="s">
        <v>4496</v>
      </c>
      <c r="B8438" t="s">
        <v>5860</v>
      </c>
      <c r="C8438" t="s">
        <v>3509</v>
      </c>
      <c r="D8438" s="10">
        <v>6.3</v>
      </c>
    </row>
    <row r="8439" spans="1:4" x14ac:dyDescent="0.25">
      <c r="A8439" t="s">
        <v>5929</v>
      </c>
      <c r="B8439" t="s">
        <v>5931</v>
      </c>
      <c r="C8439" t="s">
        <v>676</v>
      </c>
      <c r="D8439" s="10">
        <v>6.3</v>
      </c>
    </row>
    <row r="8440" spans="1:4" x14ac:dyDescent="0.25">
      <c r="A8440" t="s">
        <v>5929</v>
      </c>
      <c r="B8440" t="s">
        <v>5931</v>
      </c>
      <c r="C8440" t="s">
        <v>2173</v>
      </c>
      <c r="D8440" s="10">
        <v>6.3</v>
      </c>
    </row>
    <row r="8441" spans="1:4" x14ac:dyDescent="0.25">
      <c r="A8441" t="s">
        <v>5929</v>
      </c>
      <c r="B8441" t="s">
        <v>5931</v>
      </c>
      <c r="C8441" t="s">
        <v>4161</v>
      </c>
      <c r="D8441" s="10">
        <v>6.3</v>
      </c>
    </row>
    <row r="8442" spans="1:4" x14ac:dyDescent="0.25">
      <c r="A8442" t="s">
        <v>5929</v>
      </c>
      <c r="B8442" t="s">
        <v>5931</v>
      </c>
      <c r="C8442" t="s">
        <v>3509</v>
      </c>
      <c r="D8442" s="10">
        <v>6.3</v>
      </c>
    </row>
    <row r="8443" spans="1:4" x14ac:dyDescent="0.25">
      <c r="A8443" t="s">
        <v>6017</v>
      </c>
      <c r="B8443" t="s">
        <v>6018</v>
      </c>
      <c r="C8443" t="s">
        <v>449</v>
      </c>
      <c r="D8443" s="10">
        <v>6.3</v>
      </c>
    </row>
    <row r="8444" spans="1:4" x14ac:dyDescent="0.25">
      <c r="A8444" t="s">
        <v>6017</v>
      </c>
      <c r="B8444" t="s">
        <v>6018</v>
      </c>
      <c r="C8444" t="s">
        <v>8145</v>
      </c>
      <c r="D8444" s="10">
        <v>6.3</v>
      </c>
    </row>
    <row r="8445" spans="1:4" x14ac:dyDescent="0.25">
      <c r="A8445" t="s">
        <v>6017</v>
      </c>
      <c r="B8445" t="s">
        <v>6018</v>
      </c>
      <c r="C8445" t="s">
        <v>1165</v>
      </c>
      <c r="D8445" s="10">
        <v>6.3</v>
      </c>
    </row>
    <row r="8446" spans="1:4" x14ac:dyDescent="0.25">
      <c r="A8446" t="s">
        <v>6017</v>
      </c>
      <c r="B8446" t="s">
        <v>6018</v>
      </c>
      <c r="C8446" t="s">
        <v>3509</v>
      </c>
      <c r="D8446" s="10">
        <v>6.3</v>
      </c>
    </row>
    <row r="8447" spans="1:4" x14ac:dyDescent="0.25">
      <c r="A8447" t="s">
        <v>6017</v>
      </c>
      <c r="B8447" t="s">
        <v>6018</v>
      </c>
      <c r="C8447" t="s">
        <v>5087</v>
      </c>
      <c r="D8447" s="10">
        <v>6.3</v>
      </c>
    </row>
    <row r="8448" spans="1:4" x14ac:dyDescent="0.25">
      <c r="A8448" t="s">
        <v>5592</v>
      </c>
      <c r="B8448" t="s">
        <v>6043</v>
      </c>
      <c r="C8448" t="s">
        <v>449</v>
      </c>
      <c r="D8448" s="10">
        <v>6.3</v>
      </c>
    </row>
    <row r="8449" spans="1:4" x14ac:dyDescent="0.25">
      <c r="A8449" t="s">
        <v>5592</v>
      </c>
      <c r="B8449" t="s">
        <v>6043</v>
      </c>
      <c r="C8449" t="s">
        <v>1165</v>
      </c>
      <c r="D8449" s="10">
        <v>6.3</v>
      </c>
    </row>
    <row r="8450" spans="1:4" x14ac:dyDescent="0.25">
      <c r="A8450" t="s">
        <v>5592</v>
      </c>
      <c r="B8450" t="s">
        <v>6043</v>
      </c>
      <c r="C8450" t="s">
        <v>8146</v>
      </c>
      <c r="D8450" s="10">
        <v>6.3</v>
      </c>
    </row>
    <row r="8451" spans="1:4" x14ac:dyDescent="0.25">
      <c r="A8451" t="s">
        <v>6076</v>
      </c>
      <c r="B8451" t="s">
        <v>6077</v>
      </c>
      <c r="C8451" t="s">
        <v>4512</v>
      </c>
      <c r="D8451" s="10">
        <v>6.3</v>
      </c>
    </row>
    <row r="8452" spans="1:4" x14ac:dyDescent="0.25">
      <c r="A8452" t="s">
        <v>6076</v>
      </c>
      <c r="B8452" t="s">
        <v>6077</v>
      </c>
      <c r="C8452" t="s">
        <v>8145</v>
      </c>
      <c r="D8452" s="10">
        <v>6.3</v>
      </c>
    </row>
    <row r="8453" spans="1:4" x14ac:dyDescent="0.25">
      <c r="A8453" t="s">
        <v>6076</v>
      </c>
      <c r="B8453" t="s">
        <v>6077</v>
      </c>
      <c r="C8453" t="s">
        <v>1165</v>
      </c>
      <c r="D8453" s="10">
        <v>6.3</v>
      </c>
    </row>
    <row r="8454" spans="1:4" x14ac:dyDescent="0.25">
      <c r="A8454" t="s">
        <v>6076</v>
      </c>
      <c r="B8454" t="s">
        <v>6077</v>
      </c>
      <c r="C8454" t="s">
        <v>3509</v>
      </c>
      <c r="D8454" s="10">
        <v>6.3</v>
      </c>
    </row>
    <row r="8455" spans="1:4" x14ac:dyDescent="0.25">
      <c r="A8455" t="s">
        <v>3720</v>
      </c>
      <c r="B8455" t="s">
        <v>6286</v>
      </c>
      <c r="C8455" t="s">
        <v>1165</v>
      </c>
      <c r="D8455" s="10">
        <v>6.3</v>
      </c>
    </row>
    <row r="8456" spans="1:4" x14ac:dyDescent="0.25">
      <c r="A8456" t="s">
        <v>3720</v>
      </c>
      <c r="B8456" t="s">
        <v>6286</v>
      </c>
      <c r="C8456" t="s">
        <v>3509</v>
      </c>
      <c r="D8456" s="10">
        <v>6.3</v>
      </c>
    </row>
    <row r="8457" spans="1:4" x14ac:dyDescent="0.25">
      <c r="A8457" t="s">
        <v>6319</v>
      </c>
      <c r="B8457" t="s">
        <v>6321</v>
      </c>
      <c r="C8457" t="s">
        <v>676</v>
      </c>
      <c r="D8457" s="10">
        <v>6.3</v>
      </c>
    </row>
    <row r="8458" spans="1:4" x14ac:dyDescent="0.25">
      <c r="A8458" t="s">
        <v>6319</v>
      </c>
      <c r="B8458" t="s">
        <v>6321</v>
      </c>
      <c r="C8458" t="s">
        <v>2173</v>
      </c>
      <c r="D8458" s="10">
        <v>6.3</v>
      </c>
    </row>
    <row r="8459" spans="1:4" x14ac:dyDescent="0.25">
      <c r="A8459" t="s">
        <v>6319</v>
      </c>
      <c r="B8459" t="s">
        <v>6321</v>
      </c>
      <c r="C8459" t="s">
        <v>8143</v>
      </c>
      <c r="D8459" s="10">
        <v>6.3</v>
      </c>
    </row>
    <row r="8460" spans="1:4" x14ac:dyDescent="0.25">
      <c r="A8460" t="s">
        <v>3133</v>
      </c>
      <c r="B8460" t="s">
        <v>6322</v>
      </c>
      <c r="C8460" t="s">
        <v>676</v>
      </c>
      <c r="D8460" s="10">
        <v>6.3</v>
      </c>
    </row>
    <row r="8461" spans="1:4" x14ac:dyDescent="0.25">
      <c r="A8461" t="s">
        <v>1064</v>
      </c>
      <c r="B8461" t="s">
        <v>6326</v>
      </c>
      <c r="C8461" t="s">
        <v>676</v>
      </c>
      <c r="D8461" s="10">
        <v>6.3</v>
      </c>
    </row>
    <row r="8462" spans="1:4" x14ac:dyDescent="0.25">
      <c r="A8462" t="s">
        <v>5277</v>
      </c>
      <c r="B8462" t="s">
        <v>6340</v>
      </c>
      <c r="C8462" t="s">
        <v>449</v>
      </c>
      <c r="D8462" s="10">
        <v>6.3</v>
      </c>
    </row>
    <row r="8463" spans="1:4" x14ac:dyDescent="0.25">
      <c r="A8463" t="s">
        <v>5277</v>
      </c>
      <c r="B8463" t="s">
        <v>6340</v>
      </c>
      <c r="C8463" t="s">
        <v>317</v>
      </c>
      <c r="D8463" s="10">
        <v>6.3</v>
      </c>
    </row>
    <row r="8464" spans="1:4" x14ac:dyDescent="0.25">
      <c r="A8464" t="s">
        <v>5277</v>
      </c>
      <c r="B8464" t="s">
        <v>6340</v>
      </c>
      <c r="C8464" t="s">
        <v>8145</v>
      </c>
      <c r="D8464" s="10">
        <v>6.3</v>
      </c>
    </row>
    <row r="8465" spans="1:4" x14ac:dyDescent="0.25">
      <c r="A8465" t="s">
        <v>5277</v>
      </c>
      <c r="B8465" t="s">
        <v>6340</v>
      </c>
      <c r="C8465" t="s">
        <v>3509</v>
      </c>
      <c r="D8465" s="10">
        <v>6.3</v>
      </c>
    </row>
    <row r="8466" spans="1:4" x14ac:dyDescent="0.25">
      <c r="A8466" t="s">
        <v>2893</v>
      </c>
      <c r="B8466" t="s">
        <v>6341</v>
      </c>
      <c r="C8466" t="s">
        <v>676</v>
      </c>
      <c r="D8466" s="10">
        <v>6.3</v>
      </c>
    </row>
    <row r="8467" spans="1:4" x14ac:dyDescent="0.25">
      <c r="A8467" t="s">
        <v>2893</v>
      </c>
      <c r="B8467" t="s">
        <v>6341</v>
      </c>
      <c r="C8467" t="s">
        <v>428</v>
      </c>
      <c r="D8467" s="10">
        <v>6.3</v>
      </c>
    </row>
    <row r="8468" spans="1:4" x14ac:dyDescent="0.25">
      <c r="A8468" t="s">
        <v>6357</v>
      </c>
      <c r="B8468" t="s">
        <v>6358</v>
      </c>
      <c r="C8468" t="s">
        <v>676</v>
      </c>
      <c r="D8468" s="10">
        <v>6.3</v>
      </c>
    </row>
    <row r="8469" spans="1:4" x14ac:dyDescent="0.25">
      <c r="A8469" t="s">
        <v>6357</v>
      </c>
      <c r="B8469" t="s">
        <v>6358</v>
      </c>
      <c r="C8469" t="s">
        <v>6665</v>
      </c>
      <c r="D8469" s="10">
        <v>6.3</v>
      </c>
    </row>
    <row r="8470" spans="1:4" x14ac:dyDescent="0.25">
      <c r="A8470" t="s">
        <v>6576</v>
      </c>
      <c r="B8470" t="s">
        <v>6577</v>
      </c>
      <c r="C8470" t="s">
        <v>1165</v>
      </c>
      <c r="D8470" s="10">
        <v>6.3</v>
      </c>
    </row>
    <row r="8471" spans="1:4" x14ac:dyDescent="0.25">
      <c r="A8471" t="s">
        <v>6576</v>
      </c>
      <c r="B8471" t="s">
        <v>6577</v>
      </c>
      <c r="C8471" t="s">
        <v>6133</v>
      </c>
      <c r="D8471" s="10">
        <v>6.3</v>
      </c>
    </row>
    <row r="8472" spans="1:4" x14ac:dyDescent="0.25">
      <c r="A8472" t="s">
        <v>6703</v>
      </c>
      <c r="B8472" t="s">
        <v>6704</v>
      </c>
      <c r="C8472" t="s">
        <v>449</v>
      </c>
      <c r="D8472" s="10">
        <v>6.3</v>
      </c>
    </row>
    <row r="8473" spans="1:4" x14ac:dyDescent="0.25">
      <c r="A8473" t="s">
        <v>6703</v>
      </c>
      <c r="B8473" t="s">
        <v>6704</v>
      </c>
      <c r="C8473" t="s">
        <v>4161</v>
      </c>
      <c r="D8473" s="10">
        <v>6.3</v>
      </c>
    </row>
    <row r="8474" spans="1:4" x14ac:dyDescent="0.25">
      <c r="A8474" t="s">
        <v>6748</v>
      </c>
      <c r="B8474" t="s">
        <v>6749</v>
      </c>
      <c r="C8474" t="s">
        <v>2173</v>
      </c>
      <c r="D8474" s="10">
        <v>6.3</v>
      </c>
    </row>
    <row r="8475" spans="1:4" x14ac:dyDescent="0.25">
      <c r="A8475" t="s">
        <v>6545</v>
      </c>
      <c r="B8475" t="s">
        <v>6799</v>
      </c>
      <c r="C8475" t="s">
        <v>1165</v>
      </c>
      <c r="D8475" s="10">
        <v>6.3</v>
      </c>
    </row>
    <row r="8476" spans="1:4" x14ac:dyDescent="0.25">
      <c r="A8476" t="s">
        <v>5907</v>
      </c>
      <c r="B8476" t="s">
        <v>6946</v>
      </c>
      <c r="C8476" t="s">
        <v>8145</v>
      </c>
      <c r="D8476" s="10">
        <v>6.3</v>
      </c>
    </row>
    <row r="8477" spans="1:4" x14ac:dyDescent="0.25">
      <c r="A8477" t="s">
        <v>5907</v>
      </c>
      <c r="B8477" t="s">
        <v>6946</v>
      </c>
      <c r="C8477" t="s">
        <v>1165</v>
      </c>
      <c r="D8477" s="10">
        <v>6.3</v>
      </c>
    </row>
    <row r="8478" spans="1:4" x14ac:dyDescent="0.25">
      <c r="A8478" t="s">
        <v>6985</v>
      </c>
      <c r="B8478" t="s">
        <v>6986</v>
      </c>
      <c r="C8478" t="s">
        <v>1165</v>
      </c>
      <c r="D8478" s="10">
        <v>6.3</v>
      </c>
    </row>
    <row r="8479" spans="1:4" x14ac:dyDescent="0.25">
      <c r="A8479" t="s">
        <v>7002</v>
      </c>
      <c r="B8479" t="s">
        <v>7003</v>
      </c>
      <c r="C8479" t="s">
        <v>1165</v>
      </c>
      <c r="D8479" s="10">
        <v>6.3</v>
      </c>
    </row>
    <row r="8480" spans="1:4" x14ac:dyDescent="0.25">
      <c r="A8480" t="s">
        <v>7029</v>
      </c>
      <c r="B8480" t="s">
        <v>7030</v>
      </c>
      <c r="C8480" t="s">
        <v>2173</v>
      </c>
      <c r="D8480" s="10">
        <v>6.3</v>
      </c>
    </row>
    <row r="8481" spans="1:4" x14ac:dyDescent="0.25">
      <c r="A8481" t="s">
        <v>7034</v>
      </c>
      <c r="B8481" t="s">
        <v>7035</v>
      </c>
      <c r="C8481" t="s">
        <v>2173</v>
      </c>
      <c r="D8481" s="10">
        <v>6.3</v>
      </c>
    </row>
    <row r="8482" spans="1:4" x14ac:dyDescent="0.25">
      <c r="A8482" t="s">
        <v>7034</v>
      </c>
      <c r="B8482" t="s">
        <v>7035</v>
      </c>
      <c r="C8482" t="s">
        <v>3509</v>
      </c>
      <c r="D8482" s="10">
        <v>6.3</v>
      </c>
    </row>
    <row r="8483" spans="1:4" x14ac:dyDescent="0.25">
      <c r="A8483" t="s">
        <v>7036</v>
      </c>
      <c r="B8483" t="s">
        <v>7037</v>
      </c>
      <c r="C8483" t="s">
        <v>676</v>
      </c>
      <c r="D8483" s="10">
        <v>6.3</v>
      </c>
    </row>
    <row r="8484" spans="1:4" x14ac:dyDescent="0.25">
      <c r="A8484" t="s">
        <v>7036</v>
      </c>
      <c r="B8484" t="s">
        <v>7037</v>
      </c>
      <c r="C8484" t="s">
        <v>8145</v>
      </c>
      <c r="D8484" s="10">
        <v>6.3</v>
      </c>
    </row>
    <row r="8485" spans="1:4" x14ac:dyDescent="0.25">
      <c r="A8485" t="s">
        <v>7036</v>
      </c>
      <c r="B8485" t="s">
        <v>7037</v>
      </c>
      <c r="C8485" t="s">
        <v>6665</v>
      </c>
      <c r="D8485" s="10">
        <v>6.3</v>
      </c>
    </row>
    <row r="8486" spans="1:4" x14ac:dyDescent="0.25">
      <c r="A8486" t="s">
        <v>7108</v>
      </c>
      <c r="B8486" t="s">
        <v>7109</v>
      </c>
      <c r="C8486" t="s">
        <v>676</v>
      </c>
      <c r="D8486" s="10">
        <v>6.3</v>
      </c>
    </row>
    <row r="8487" spans="1:4" x14ac:dyDescent="0.25">
      <c r="A8487" t="s">
        <v>7108</v>
      </c>
      <c r="B8487" t="s">
        <v>7109</v>
      </c>
      <c r="C8487" t="s">
        <v>428</v>
      </c>
      <c r="D8487" s="10">
        <v>6.3</v>
      </c>
    </row>
    <row r="8488" spans="1:4" x14ac:dyDescent="0.25">
      <c r="A8488" t="s">
        <v>7128</v>
      </c>
      <c r="B8488" t="s">
        <v>7129</v>
      </c>
      <c r="C8488" t="s">
        <v>676</v>
      </c>
      <c r="D8488" s="10">
        <v>6.3</v>
      </c>
    </row>
    <row r="8489" spans="1:4" x14ac:dyDescent="0.25">
      <c r="A8489" t="s">
        <v>7128</v>
      </c>
      <c r="B8489" t="s">
        <v>7129</v>
      </c>
      <c r="C8489" t="s">
        <v>1165</v>
      </c>
      <c r="D8489" s="10">
        <v>6.3</v>
      </c>
    </row>
    <row r="8490" spans="1:4" x14ac:dyDescent="0.25">
      <c r="A8490" t="s">
        <v>7154</v>
      </c>
      <c r="B8490" t="s">
        <v>7155</v>
      </c>
      <c r="C8490" t="s">
        <v>8145</v>
      </c>
      <c r="D8490" s="10">
        <v>6.3</v>
      </c>
    </row>
    <row r="8491" spans="1:4" x14ac:dyDescent="0.25">
      <c r="A8491" t="s">
        <v>7154</v>
      </c>
      <c r="B8491" t="s">
        <v>7155</v>
      </c>
      <c r="C8491" t="s">
        <v>6665</v>
      </c>
      <c r="D8491" s="10">
        <v>6.3</v>
      </c>
    </row>
    <row r="8492" spans="1:4" x14ac:dyDescent="0.25">
      <c r="A8492" t="s">
        <v>7154</v>
      </c>
      <c r="B8492" t="s">
        <v>7155</v>
      </c>
      <c r="C8492" t="s">
        <v>3509</v>
      </c>
      <c r="D8492" s="10">
        <v>6.3</v>
      </c>
    </row>
    <row r="8493" spans="1:4" x14ac:dyDescent="0.25">
      <c r="A8493" t="s">
        <v>7350</v>
      </c>
      <c r="B8493" t="s">
        <v>7351</v>
      </c>
      <c r="C8493" t="s">
        <v>1165</v>
      </c>
      <c r="D8493" s="10">
        <v>6.3</v>
      </c>
    </row>
    <row r="8494" spans="1:4" x14ac:dyDescent="0.25">
      <c r="A8494" t="s">
        <v>7389</v>
      </c>
      <c r="B8494" t="s">
        <v>7390</v>
      </c>
      <c r="C8494" t="s">
        <v>676</v>
      </c>
      <c r="D8494" s="10">
        <v>6.3</v>
      </c>
    </row>
    <row r="8495" spans="1:4" x14ac:dyDescent="0.25">
      <c r="A8495" t="s">
        <v>7389</v>
      </c>
      <c r="B8495" t="s">
        <v>7390</v>
      </c>
      <c r="C8495" t="s">
        <v>6665</v>
      </c>
      <c r="D8495" s="10">
        <v>6.3</v>
      </c>
    </row>
    <row r="8496" spans="1:4" x14ac:dyDescent="0.25">
      <c r="A8496" t="s">
        <v>7530</v>
      </c>
      <c r="B8496" t="s">
        <v>7531</v>
      </c>
      <c r="C8496" t="s">
        <v>8145</v>
      </c>
      <c r="D8496" s="10">
        <v>6.3</v>
      </c>
    </row>
    <row r="8497" spans="1:4" x14ac:dyDescent="0.25">
      <c r="A8497" t="s">
        <v>7530</v>
      </c>
      <c r="B8497" t="s">
        <v>7531</v>
      </c>
      <c r="C8497" t="s">
        <v>2173</v>
      </c>
      <c r="D8497" s="10">
        <v>6.3</v>
      </c>
    </row>
    <row r="8498" spans="1:4" x14ac:dyDescent="0.25">
      <c r="A8498" t="s">
        <v>7530</v>
      </c>
      <c r="B8498" t="s">
        <v>7531</v>
      </c>
      <c r="C8498" t="s">
        <v>3509</v>
      </c>
      <c r="D8498" s="10">
        <v>6.3</v>
      </c>
    </row>
    <row r="8499" spans="1:4" x14ac:dyDescent="0.25">
      <c r="A8499" t="s">
        <v>7548</v>
      </c>
      <c r="B8499" t="s">
        <v>7549</v>
      </c>
      <c r="C8499" t="s">
        <v>1165</v>
      </c>
      <c r="D8499" s="10">
        <v>6.3</v>
      </c>
    </row>
    <row r="8500" spans="1:4" x14ac:dyDescent="0.25">
      <c r="A8500" t="s">
        <v>7548</v>
      </c>
      <c r="B8500" t="s">
        <v>7549</v>
      </c>
      <c r="C8500" t="s">
        <v>8143</v>
      </c>
      <c r="D8500" s="10">
        <v>6.3</v>
      </c>
    </row>
    <row r="8501" spans="1:4" x14ac:dyDescent="0.25">
      <c r="A8501" t="s">
        <v>7548</v>
      </c>
      <c r="B8501" t="s">
        <v>7549</v>
      </c>
      <c r="C8501" t="s">
        <v>3509</v>
      </c>
      <c r="D8501" s="10">
        <v>6.3</v>
      </c>
    </row>
    <row r="8502" spans="1:4" x14ac:dyDescent="0.25">
      <c r="A8502" t="s">
        <v>7585</v>
      </c>
      <c r="B8502" t="s">
        <v>7586</v>
      </c>
      <c r="C8502" t="s">
        <v>8145</v>
      </c>
      <c r="D8502" s="10">
        <v>6.3</v>
      </c>
    </row>
    <row r="8503" spans="1:4" x14ac:dyDescent="0.25">
      <c r="A8503" t="s">
        <v>7585</v>
      </c>
      <c r="B8503" t="s">
        <v>7586</v>
      </c>
      <c r="C8503" t="s">
        <v>1165</v>
      </c>
      <c r="D8503" s="10">
        <v>6.3</v>
      </c>
    </row>
    <row r="8504" spans="1:4" x14ac:dyDescent="0.25">
      <c r="A8504" t="s">
        <v>6109</v>
      </c>
      <c r="B8504" t="s">
        <v>7727</v>
      </c>
      <c r="C8504" t="s">
        <v>2173</v>
      </c>
      <c r="D8504" s="10">
        <v>6.3</v>
      </c>
    </row>
    <row r="8505" spans="1:4" x14ac:dyDescent="0.25">
      <c r="A8505" t="s">
        <v>7755</v>
      </c>
      <c r="B8505" t="s">
        <v>7756</v>
      </c>
      <c r="C8505" t="s">
        <v>5888</v>
      </c>
      <c r="D8505" s="10">
        <v>6.3</v>
      </c>
    </row>
    <row r="8506" spans="1:4" x14ac:dyDescent="0.25">
      <c r="A8506" t="s">
        <v>7755</v>
      </c>
      <c r="B8506" t="s">
        <v>7756</v>
      </c>
      <c r="C8506" t="s">
        <v>6665</v>
      </c>
      <c r="D8506" s="10">
        <v>6.3</v>
      </c>
    </row>
    <row r="8507" spans="1:4" x14ac:dyDescent="0.25">
      <c r="A8507" t="s">
        <v>7857</v>
      </c>
      <c r="B8507" t="s">
        <v>7858</v>
      </c>
      <c r="C8507" t="s">
        <v>4161</v>
      </c>
      <c r="D8507" s="10">
        <v>6.3</v>
      </c>
    </row>
    <row r="8508" spans="1:4" x14ac:dyDescent="0.25">
      <c r="A8508" t="s">
        <v>7937</v>
      </c>
      <c r="B8508" t="s">
        <v>7938</v>
      </c>
      <c r="C8508" t="s">
        <v>1165</v>
      </c>
      <c r="D8508" s="10">
        <v>6.3</v>
      </c>
    </row>
    <row r="8509" spans="1:4" x14ac:dyDescent="0.25">
      <c r="A8509" t="s">
        <v>7937</v>
      </c>
      <c r="B8509" t="s">
        <v>7938</v>
      </c>
      <c r="C8509" t="s">
        <v>4161</v>
      </c>
      <c r="D8509" s="10">
        <v>6.3</v>
      </c>
    </row>
    <row r="8510" spans="1:4" x14ac:dyDescent="0.25">
      <c r="A8510" t="s">
        <v>7937</v>
      </c>
      <c r="B8510" t="s">
        <v>7938</v>
      </c>
      <c r="C8510" t="s">
        <v>3509</v>
      </c>
      <c r="D8510" s="10">
        <v>6.3</v>
      </c>
    </row>
    <row r="8511" spans="1:4" x14ac:dyDescent="0.25">
      <c r="A8511" t="s">
        <v>878</v>
      </c>
      <c r="B8511" t="s">
        <v>7955</v>
      </c>
      <c r="C8511" t="s">
        <v>676</v>
      </c>
      <c r="D8511" s="10">
        <v>6.3</v>
      </c>
    </row>
    <row r="8512" spans="1:4" x14ac:dyDescent="0.25">
      <c r="A8512" t="s">
        <v>878</v>
      </c>
      <c r="B8512" t="s">
        <v>7955</v>
      </c>
      <c r="C8512" t="s">
        <v>1165</v>
      </c>
      <c r="D8512" s="10">
        <v>6.3</v>
      </c>
    </row>
    <row r="8513" spans="1:4" x14ac:dyDescent="0.25">
      <c r="A8513" t="s">
        <v>878</v>
      </c>
      <c r="B8513" t="s">
        <v>7955</v>
      </c>
      <c r="C8513" t="s">
        <v>6665</v>
      </c>
      <c r="D8513" s="10">
        <v>6.3</v>
      </c>
    </row>
    <row r="8514" spans="1:4" x14ac:dyDescent="0.25">
      <c r="A8514" t="s">
        <v>8040</v>
      </c>
      <c r="B8514" t="s">
        <v>8041</v>
      </c>
      <c r="C8514" t="s">
        <v>676</v>
      </c>
      <c r="D8514" s="10">
        <v>6.3</v>
      </c>
    </row>
    <row r="8515" spans="1:4" x14ac:dyDescent="0.25">
      <c r="A8515" t="s">
        <v>8048</v>
      </c>
      <c r="B8515" t="s">
        <v>8049</v>
      </c>
      <c r="C8515" t="s">
        <v>676</v>
      </c>
      <c r="D8515" s="10">
        <v>6.3</v>
      </c>
    </row>
    <row r="8516" spans="1:4" x14ac:dyDescent="0.25">
      <c r="A8516" t="s">
        <v>8048</v>
      </c>
      <c r="B8516" t="s">
        <v>8049</v>
      </c>
      <c r="C8516" t="s">
        <v>1165</v>
      </c>
      <c r="D8516" s="10">
        <v>6.3</v>
      </c>
    </row>
    <row r="8517" spans="1:4" x14ac:dyDescent="0.25">
      <c r="A8517" t="s">
        <v>8048</v>
      </c>
      <c r="B8517" t="s">
        <v>8049</v>
      </c>
      <c r="C8517" t="s">
        <v>6665</v>
      </c>
      <c r="D8517" s="10">
        <v>6.3</v>
      </c>
    </row>
    <row r="8518" spans="1:4" x14ac:dyDescent="0.25">
      <c r="A8518" t="s">
        <v>8079</v>
      </c>
      <c r="B8518" t="s">
        <v>8080</v>
      </c>
      <c r="C8518" t="s">
        <v>1165</v>
      </c>
      <c r="D8518" s="10">
        <v>6.3</v>
      </c>
    </row>
    <row r="8519" spans="1:4" x14ac:dyDescent="0.25">
      <c r="A8519" t="s">
        <v>1508</v>
      </c>
      <c r="B8519" t="s">
        <v>8095</v>
      </c>
      <c r="C8519" t="s">
        <v>449</v>
      </c>
      <c r="D8519" s="10">
        <v>6.3</v>
      </c>
    </row>
    <row r="8520" spans="1:4" x14ac:dyDescent="0.25">
      <c r="A8520" t="s">
        <v>1508</v>
      </c>
      <c r="B8520" t="s">
        <v>8095</v>
      </c>
      <c r="C8520" t="s">
        <v>8145</v>
      </c>
      <c r="D8520" s="10">
        <v>6.3</v>
      </c>
    </row>
    <row r="8521" spans="1:4" x14ac:dyDescent="0.25">
      <c r="A8521" t="s">
        <v>1508</v>
      </c>
      <c r="B8521" t="s">
        <v>8095</v>
      </c>
      <c r="C8521" t="s">
        <v>3509</v>
      </c>
      <c r="D8521" s="10">
        <v>6.3</v>
      </c>
    </row>
    <row r="8522" spans="1:4" x14ac:dyDescent="0.25">
      <c r="A8522" t="s">
        <v>8130</v>
      </c>
      <c r="B8522" t="s">
        <v>8131</v>
      </c>
      <c r="C8522" t="s">
        <v>3509</v>
      </c>
      <c r="D8522" s="10">
        <v>6.3</v>
      </c>
    </row>
    <row r="8523" spans="1:4" x14ac:dyDescent="0.25">
      <c r="A8523" t="s">
        <v>8138</v>
      </c>
      <c r="B8523" t="s">
        <v>8139</v>
      </c>
      <c r="C8523" t="s">
        <v>1165</v>
      </c>
      <c r="D8523" s="10">
        <v>6.3</v>
      </c>
    </row>
    <row r="8524" spans="1:4" x14ac:dyDescent="0.25">
      <c r="A8524" t="s">
        <v>8138</v>
      </c>
      <c r="B8524" t="s">
        <v>8139</v>
      </c>
      <c r="C8524" t="s">
        <v>2173</v>
      </c>
      <c r="D8524" s="10">
        <v>6.3</v>
      </c>
    </row>
    <row r="8525" spans="1:4" x14ac:dyDescent="0.25">
      <c r="A8525" t="s">
        <v>8138</v>
      </c>
      <c r="B8525" t="s">
        <v>8139</v>
      </c>
      <c r="C8525" t="s">
        <v>3509</v>
      </c>
      <c r="D8525" s="10">
        <v>6.3</v>
      </c>
    </row>
    <row r="8526" spans="1:4" x14ac:dyDescent="0.25">
      <c r="A8526" t="s">
        <v>8140</v>
      </c>
      <c r="B8526" t="s">
        <v>8141</v>
      </c>
      <c r="C8526" t="s">
        <v>676</v>
      </c>
      <c r="D8526" s="10">
        <v>6.3</v>
      </c>
    </row>
    <row r="8527" spans="1:4" x14ac:dyDescent="0.25">
      <c r="A8527" t="s">
        <v>8140</v>
      </c>
      <c r="B8527" t="s">
        <v>8141</v>
      </c>
      <c r="C8527" t="s">
        <v>1165</v>
      </c>
      <c r="D8527" s="10">
        <v>6.3</v>
      </c>
    </row>
    <row r="8528" spans="1:4" x14ac:dyDescent="0.25">
      <c r="A8528" t="s">
        <v>8140</v>
      </c>
      <c r="B8528" t="s">
        <v>8141</v>
      </c>
      <c r="C8528" t="s">
        <v>6665</v>
      </c>
      <c r="D8528" s="10">
        <v>6.3</v>
      </c>
    </row>
    <row r="8529" spans="1:4" x14ac:dyDescent="0.25">
      <c r="A8529" t="s">
        <v>24</v>
      </c>
      <c r="B8529" t="s">
        <v>26</v>
      </c>
      <c r="C8529" t="s">
        <v>449</v>
      </c>
      <c r="D8529" s="10">
        <v>6.2</v>
      </c>
    </row>
    <row r="8530" spans="1:4" x14ac:dyDescent="0.25">
      <c r="A8530" t="s">
        <v>24</v>
      </c>
      <c r="B8530" t="s">
        <v>26</v>
      </c>
      <c r="C8530" t="s">
        <v>317</v>
      </c>
      <c r="D8530" s="10">
        <v>6.2</v>
      </c>
    </row>
    <row r="8531" spans="1:4" x14ac:dyDescent="0.25">
      <c r="A8531" t="s">
        <v>24</v>
      </c>
      <c r="B8531" t="s">
        <v>26</v>
      </c>
      <c r="C8531" t="s">
        <v>6665</v>
      </c>
      <c r="D8531" s="10">
        <v>6.2</v>
      </c>
    </row>
    <row r="8532" spans="1:4" x14ac:dyDescent="0.25">
      <c r="A8532" t="s">
        <v>123</v>
      </c>
      <c r="B8532" t="s">
        <v>124</v>
      </c>
      <c r="C8532" t="s">
        <v>449</v>
      </c>
      <c r="D8532" s="10">
        <v>6.2</v>
      </c>
    </row>
    <row r="8533" spans="1:4" x14ac:dyDescent="0.25">
      <c r="A8533" t="s">
        <v>123</v>
      </c>
      <c r="B8533" t="s">
        <v>124</v>
      </c>
      <c r="C8533" t="s">
        <v>317</v>
      </c>
      <c r="D8533" s="10">
        <v>6.2</v>
      </c>
    </row>
    <row r="8534" spans="1:4" x14ac:dyDescent="0.25">
      <c r="A8534" t="s">
        <v>123</v>
      </c>
      <c r="B8534" t="s">
        <v>124</v>
      </c>
      <c r="C8534" t="s">
        <v>428</v>
      </c>
      <c r="D8534" s="10">
        <v>6.2</v>
      </c>
    </row>
    <row r="8535" spans="1:4" x14ac:dyDescent="0.25">
      <c r="A8535" t="s">
        <v>85</v>
      </c>
      <c r="B8535" t="s">
        <v>134</v>
      </c>
      <c r="C8535" t="s">
        <v>449</v>
      </c>
      <c r="D8535" s="10">
        <v>6.2</v>
      </c>
    </row>
    <row r="8536" spans="1:4" x14ac:dyDescent="0.25">
      <c r="A8536" t="s">
        <v>85</v>
      </c>
      <c r="B8536" t="s">
        <v>134</v>
      </c>
      <c r="C8536" t="s">
        <v>676</v>
      </c>
      <c r="D8536" s="10">
        <v>6.2</v>
      </c>
    </row>
    <row r="8537" spans="1:4" x14ac:dyDescent="0.25">
      <c r="A8537" t="s">
        <v>85</v>
      </c>
      <c r="B8537" t="s">
        <v>134</v>
      </c>
      <c r="C8537" t="s">
        <v>8145</v>
      </c>
      <c r="D8537" s="10">
        <v>6.2</v>
      </c>
    </row>
    <row r="8538" spans="1:4" x14ac:dyDescent="0.25">
      <c r="A8538" t="s">
        <v>85</v>
      </c>
      <c r="B8538" t="s">
        <v>134</v>
      </c>
      <c r="C8538" t="s">
        <v>3509</v>
      </c>
      <c r="D8538" s="10">
        <v>6.2</v>
      </c>
    </row>
    <row r="8539" spans="1:4" x14ac:dyDescent="0.25">
      <c r="A8539" t="s">
        <v>83</v>
      </c>
      <c r="B8539" t="s">
        <v>294</v>
      </c>
      <c r="C8539" t="s">
        <v>676</v>
      </c>
      <c r="D8539" s="10">
        <v>6.2</v>
      </c>
    </row>
    <row r="8540" spans="1:4" x14ac:dyDescent="0.25">
      <c r="A8540" t="s">
        <v>83</v>
      </c>
      <c r="B8540" t="s">
        <v>294</v>
      </c>
      <c r="C8540" t="s">
        <v>428</v>
      </c>
      <c r="D8540" s="10">
        <v>6.2</v>
      </c>
    </row>
    <row r="8541" spans="1:4" x14ac:dyDescent="0.25">
      <c r="A8541" t="s">
        <v>83</v>
      </c>
      <c r="B8541" t="s">
        <v>294</v>
      </c>
      <c r="C8541" t="s">
        <v>2173</v>
      </c>
      <c r="D8541" s="10">
        <v>6.2</v>
      </c>
    </row>
    <row r="8542" spans="1:4" x14ac:dyDescent="0.25">
      <c r="A8542" t="s">
        <v>300</v>
      </c>
      <c r="B8542" t="s">
        <v>301</v>
      </c>
      <c r="C8542" t="s">
        <v>317</v>
      </c>
      <c r="D8542" s="10">
        <v>6.2</v>
      </c>
    </row>
    <row r="8543" spans="1:4" x14ac:dyDescent="0.25">
      <c r="A8543" t="s">
        <v>300</v>
      </c>
      <c r="B8543" t="s">
        <v>301</v>
      </c>
      <c r="C8543" t="s">
        <v>3894</v>
      </c>
      <c r="D8543" s="10">
        <v>6.2</v>
      </c>
    </row>
    <row r="8544" spans="1:4" x14ac:dyDescent="0.25">
      <c r="A8544" t="s">
        <v>300</v>
      </c>
      <c r="B8544" t="s">
        <v>301</v>
      </c>
      <c r="C8544" t="s">
        <v>676</v>
      </c>
      <c r="D8544" s="10">
        <v>6.2</v>
      </c>
    </row>
    <row r="8545" spans="1:4" x14ac:dyDescent="0.25">
      <c r="A8545" t="s">
        <v>300</v>
      </c>
      <c r="B8545" t="s">
        <v>301</v>
      </c>
      <c r="C8545" t="s">
        <v>6133</v>
      </c>
      <c r="D8545" s="10">
        <v>6.2</v>
      </c>
    </row>
    <row r="8546" spans="1:4" x14ac:dyDescent="0.25">
      <c r="A8546" t="s">
        <v>268</v>
      </c>
      <c r="B8546" t="s">
        <v>418</v>
      </c>
      <c r="C8546" t="s">
        <v>317</v>
      </c>
      <c r="D8546" s="10">
        <v>6.2</v>
      </c>
    </row>
    <row r="8547" spans="1:4" x14ac:dyDescent="0.25">
      <c r="A8547" t="s">
        <v>268</v>
      </c>
      <c r="B8547" t="s">
        <v>418</v>
      </c>
      <c r="C8547" t="s">
        <v>676</v>
      </c>
      <c r="D8547" s="10">
        <v>6.2</v>
      </c>
    </row>
    <row r="8548" spans="1:4" x14ac:dyDescent="0.25">
      <c r="A8548" t="s">
        <v>268</v>
      </c>
      <c r="B8548" t="s">
        <v>418</v>
      </c>
      <c r="C8548" t="s">
        <v>6133</v>
      </c>
      <c r="D8548" s="10">
        <v>6.2</v>
      </c>
    </row>
    <row r="8549" spans="1:4" x14ac:dyDescent="0.25">
      <c r="A8549" t="s">
        <v>268</v>
      </c>
      <c r="B8549" t="s">
        <v>418</v>
      </c>
      <c r="C8549" t="s">
        <v>428</v>
      </c>
      <c r="D8549" s="10">
        <v>6.2</v>
      </c>
    </row>
    <row r="8550" spans="1:4" x14ac:dyDescent="0.25">
      <c r="A8550" t="s">
        <v>474</v>
      </c>
      <c r="B8550" t="s">
        <v>476</v>
      </c>
      <c r="C8550" t="s">
        <v>449</v>
      </c>
      <c r="D8550" s="10">
        <v>6.2</v>
      </c>
    </row>
    <row r="8551" spans="1:4" x14ac:dyDescent="0.25">
      <c r="A8551" t="s">
        <v>474</v>
      </c>
      <c r="B8551" t="s">
        <v>476</v>
      </c>
      <c r="C8551" t="s">
        <v>8145</v>
      </c>
      <c r="D8551" s="10">
        <v>6.2</v>
      </c>
    </row>
    <row r="8552" spans="1:4" x14ac:dyDescent="0.25">
      <c r="A8552" t="s">
        <v>474</v>
      </c>
      <c r="B8552" t="s">
        <v>476</v>
      </c>
      <c r="C8552" t="s">
        <v>4161</v>
      </c>
      <c r="D8552" s="10">
        <v>6.2</v>
      </c>
    </row>
    <row r="8553" spans="1:4" x14ac:dyDescent="0.25">
      <c r="A8553" t="s">
        <v>474</v>
      </c>
      <c r="B8553" t="s">
        <v>476</v>
      </c>
      <c r="C8553" t="s">
        <v>3509</v>
      </c>
      <c r="D8553" s="10">
        <v>6.2</v>
      </c>
    </row>
    <row r="8554" spans="1:4" x14ac:dyDescent="0.25">
      <c r="A8554" t="s">
        <v>530</v>
      </c>
      <c r="B8554" t="s">
        <v>532</v>
      </c>
      <c r="C8554" t="s">
        <v>449</v>
      </c>
      <c r="D8554" s="10">
        <v>6.2</v>
      </c>
    </row>
    <row r="8555" spans="1:4" x14ac:dyDescent="0.25">
      <c r="A8555" t="s">
        <v>530</v>
      </c>
      <c r="B8555" t="s">
        <v>532</v>
      </c>
      <c r="C8555" t="s">
        <v>1165</v>
      </c>
      <c r="D8555" s="10">
        <v>6.2</v>
      </c>
    </row>
    <row r="8556" spans="1:4" x14ac:dyDescent="0.25">
      <c r="A8556" t="s">
        <v>530</v>
      </c>
      <c r="B8556" t="s">
        <v>532</v>
      </c>
      <c r="C8556" t="s">
        <v>428</v>
      </c>
      <c r="D8556" s="10">
        <v>6.2</v>
      </c>
    </row>
    <row r="8557" spans="1:4" x14ac:dyDescent="0.25">
      <c r="A8557" t="s">
        <v>530</v>
      </c>
      <c r="B8557" t="s">
        <v>532</v>
      </c>
      <c r="C8557" t="s">
        <v>8146</v>
      </c>
      <c r="D8557" s="10">
        <v>6.2</v>
      </c>
    </row>
    <row r="8558" spans="1:4" x14ac:dyDescent="0.25">
      <c r="A8558" t="s">
        <v>675</v>
      </c>
      <c r="B8558" t="s">
        <v>677</v>
      </c>
      <c r="C8558" t="s">
        <v>676</v>
      </c>
      <c r="D8558" s="10">
        <v>6.2</v>
      </c>
    </row>
    <row r="8559" spans="1:4" x14ac:dyDescent="0.25">
      <c r="A8559" t="s">
        <v>400</v>
      </c>
      <c r="B8559" t="s">
        <v>771</v>
      </c>
      <c r="C8559" t="s">
        <v>449</v>
      </c>
      <c r="D8559" s="10">
        <v>6.2</v>
      </c>
    </row>
    <row r="8560" spans="1:4" x14ac:dyDescent="0.25">
      <c r="A8560" t="s">
        <v>400</v>
      </c>
      <c r="B8560" t="s">
        <v>771</v>
      </c>
      <c r="C8560" t="s">
        <v>317</v>
      </c>
      <c r="D8560" s="10">
        <v>6.2</v>
      </c>
    </row>
    <row r="8561" spans="1:4" x14ac:dyDescent="0.25">
      <c r="A8561" t="s">
        <v>400</v>
      </c>
      <c r="B8561" t="s">
        <v>771</v>
      </c>
      <c r="C8561" t="s">
        <v>6665</v>
      </c>
      <c r="D8561" s="10">
        <v>6.2</v>
      </c>
    </row>
    <row r="8562" spans="1:4" x14ac:dyDescent="0.25">
      <c r="A8562" t="s">
        <v>400</v>
      </c>
      <c r="B8562" t="s">
        <v>771</v>
      </c>
      <c r="C8562" t="s">
        <v>4161</v>
      </c>
      <c r="D8562" s="10">
        <v>6.2</v>
      </c>
    </row>
    <row r="8563" spans="1:4" x14ac:dyDescent="0.25">
      <c r="A8563" t="s">
        <v>400</v>
      </c>
      <c r="B8563" t="s">
        <v>771</v>
      </c>
      <c r="C8563" t="s">
        <v>3509</v>
      </c>
      <c r="D8563" s="10">
        <v>6.2</v>
      </c>
    </row>
    <row r="8564" spans="1:4" x14ac:dyDescent="0.25">
      <c r="A8564" t="s">
        <v>85</v>
      </c>
      <c r="B8564" t="s">
        <v>812</v>
      </c>
      <c r="C8564" t="s">
        <v>449</v>
      </c>
      <c r="D8564" s="10">
        <v>6.2</v>
      </c>
    </row>
    <row r="8565" spans="1:4" x14ac:dyDescent="0.25">
      <c r="A8565" t="s">
        <v>85</v>
      </c>
      <c r="B8565" t="s">
        <v>812</v>
      </c>
      <c r="C8565" t="s">
        <v>676</v>
      </c>
      <c r="D8565" s="10">
        <v>6.2</v>
      </c>
    </row>
    <row r="8566" spans="1:4" x14ac:dyDescent="0.25">
      <c r="A8566" t="s">
        <v>85</v>
      </c>
      <c r="B8566" t="s">
        <v>812</v>
      </c>
      <c r="C8566" t="s">
        <v>8145</v>
      </c>
      <c r="D8566" s="10">
        <v>6.2</v>
      </c>
    </row>
    <row r="8567" spans="1:4" x14ac:dyDescent="0.25">
      <c r="A8567" t="s">
        <v>819</v>
      </c>
      <c r="B8567" t="s">
        <v>820</v>
      </c>
      <c r="C8567" t="s">
        <v>317</v>
      </c>
      <c r="D8567" s="10">
        <v>6.2</v>
      </c>
    </row>
    <row r="8568" spans="1:4" x14ac:dyDescent="0.25">
      <c r="A8568" t="s">
        <v>819</v>
      </c>
      <c r="B8568" t="s">
        <v>820</v>
      </c>
      <c r="C8568" t="s">
        <v>3894</v>
      </c>
      <c r="D8568" s="10">
        <v>6.2</v>
      </c>
    </row>
    <row r="8569" spans="1:4" x14ac:dyDescent="0.25">
      <c r="A8569" t="s">
        <v>819</v>
      </c>
      <c r="B8569" t="s">
        <v>820</v>
      </c>
      <c r="C8569" t="s">
        <v>676</v>
      </c>
      <c r="D8569" s="10">
        <v>6.2</v>
      </c>
    </row>
    <row r="8570" spans="1:4" x14ac:dyDescent="0.25">
      <c r="A8570" t="s">
        <v>819</v>
      </c>
      <c r="B8570" t="s">
        <v>820</v>
      </c>
      <c r="C8570" t="s">
        <v>6133</v>
      </c>
      <c r="D8570" s="10">
        <v>6.2</v>
      </c>
    </row>
    <row r="8571" spans="1:4" x14ac:dyDescent="0.25">
      <c r="A8571" t="s">
        <v>443</v>
      </c>
      <c r="B8571" t="s">
        <v>827</v>
      </c>
      <c r="C8571" t="s">
        <v>449</v>
      </c>
      <c r="D8571" s="10">
        <v>6.2</v>
      </c>
    </row>
    <row r="8572" spans="1:4" x14ac:dyDescent="0.25">
      <c r="A8572" t="s">
        <v>443</v>
      </c>
      <c r="B8572" t="s">
        <v>827</v>
      </c>
      <c r="C8572" t="s">
        <v>317</v>
      </c>
      <c r="D8572" s="10">
        <v>6.2</v>
      </c>
    </row>
    <row r="8573" spans="1:4" x14ac:dyDescent="0.25">
      <c r="A8573" t="s">
        <v>443</v>
      </c>
      <c r="B8573" t="s">
        <v>827</v>
      </c>
      <c r="C8573" t="s">
        <v>676</v>
      </c>
      <c r="D8573" s="10">
        <v>6.2</v>
      </c>
    </row>
    <row r="8574" spans="1:4" x14ac:dyDescent="0.25">
      <c r="A8574" t="s">
        <v>443</v>
      </c>
      <c r="B8574" t="s">
        <v>827</v>
      </c>
      <c r="C8574" t="s">
        <v>428</v>
      </c>
      <c r="D8574" s="10">
        <v>6.2</v>
      </c>
    </row>
    <row r="8575" spans="1:4" x14ac:dyDescent="0.25">
      <c r="A8575" t="s">
        <v>1044</v>
      </c>
      <c r="B8575" t="s">
        <v>1159</v>
      </c>
      <c r="C8575" t="s">
        <v>1165</v>
      </c>
      <c r="D8575" s="10">
        <v>6.2</v>
      </c>
    </row>
    <row r="8576" spans="1:4" x14ac:dyDescent="0.25">
      <c r="A8576" t="s">
        <v>1044</v>
      </c>
      <c r="B8576" t="s">
        <v>1159</v>
      </c>
      <c r="C8576" t="s">
        <v>2173</v>
      </c>
      <c r="D8576" s="10">
        <v>6.2</v>
      </c>
    </row>
    <row r="8577" spans="1:4" x14ac:dyDescent="0.25">
      <c r="A8577" t="s">
        <v>1044</v>
      </c>
      <c r="B8577" t="s">
        <v>1159</v>
      </c>
      <c r="C8577" t="s">
        <v>6665</v>
      </c>
      <c r="D8577" s="10">
        <v>6.2</v>
      </c>
    </row>
    <row r="8578" spans="1:4" x14ac:dyDescent="0.25">
      <c r="A8578" t="s">
        <v>1044</v>
      </c>
      <c r="B8578" t="s">
        <v>1159</v>
      </c>
      <c r="C8578" t="s">
        <v>3509</v>
      </c>
      <c r="D8578" s="10">
        <v>6.2</v>
      </c>
    </row>
    <row r="8579" spans="1:4" x14ac:dyDescent="0.25">
      <c r="A8579" t="s">
        <v>1196</v>
      </c>
      <c r="B8579" t="s">
        <v>1198</v>
      </c>
      <c r="C8579" t="s">
        <v>449</v>
      </c>
      <c r="D8579" s="10">
        <v>6.2</v>
      </c>
    </row>
    <row r="8580" spans="1:4" x14ac:dyDescent="0.25">
      <c r="A8580" t="s">
        <v>1196</v>
      </c>
      <c r="B8580" t="s">
        <v>1198</v>
      </c>
      <c r="C8580" t="s">
        <v>317</v>
      </c>
      <c r="D8580" s="10">
        <v>6.2</v>
      </c>
    </row>
    <row r="8581" spans="1:4" x14ac:dyDescent="0.25">
      <c r="A8581" t="s">
        <v>1196</v>
      </c>
      <c r="B8581" t="s">
        <v>1198</v>
      </c>
      <c r="C8581" t="s">
        <v>3894</v>
      </c>
      <c r="D8581" s="10">
        <v>6.2</v>
      </c>
    </row>
    <row r="8582" spans="1:4" x14ac:dyDescent="0.25">
      <c r="A8582" t="s">
        <v>1196</v>
      </c>
      <c r="B8582" t="s">
        <v>1198</v>
      </c>
      <c r="C8582" t="s">
        <v>676</v>
      </c>
      <c r="D8582" s="10">
        <v>6.2</v>
      </c>
    </row>
    <row r="8583" spans="1:4" x14ac:dyDescent="0.25">
      <c r="A8583" t="s">
        <v>1196</v>
      </c>
      <c r="B8583" t="s">
        <v>1198</v>
      </c>
      <c r="C8583" t="s">
        <v>8145</v>
      </c>
      <c r="D8583" s="10">
        <v>6.2</v>
      </c>
    </row>
    <row r="8584" spans="1:4" x14ac:dyDescent="0.25">
      <c r="A8584" t="s">
        <v>1196</v>
      </c>
      <c r="B8584" t="s">
        <v>1198</v>
      </c>
      <c r="C8584" t="s">
        <v>6133</v>
      </c>
      <c r="D8584" s="10">
        <v>6.2</v>
      </c>
    </row>
    <row r="8585" spans="1:4" x14ac:dyDescent="0.25">
      <c r="A8585" t="s">
        <v>1196</v>
      </c>
      <c r="B8585" t="s">
        <v>1198</v>
      </c>
      <c r="C8585" t="s">
        <v>428</v>
      </c>
      <c r="D8585" s="10">
        <v>6.2</v>
      </c>
    </row>
    <row r="8586" spans="1:4" x14ac:dyDescent="0.25">
      <c r="A8586" t="s">
        <v>845</v>
      </c>
      <c r="B8586" t="s">
        <v>1235</v>
      </c>
      <c r="C8586" t="s">
        <v>449</v>
      </c>
      <c r="D8586" s="10">
        <v>6.2</v>
      </c>
    </row>
    <row r="8587" spans="1:4" x14ac:dyDescent="0.25">
      <c r="A8587" t="s">
        <v>845</v>
      </c>
      <c r="B8587" t="s">
        <v>1235</v>
      </c>
      <c r="C8587" t="s">
        <v>8145</v>
      </c>
      <c r="D8587" s="10">
        <v>6.2</v>
      </c>
    </row>
    <row r="8588" spans="1:4" x14ac:dyDescent="0.25">
      <c r="A8588" t="s">
        <v>845</v>
      </c>
      <c r="B8588" t="s">
        <v>1235</v>
      </c>
      <c r="C8588" t="s">
        <v>6665</v>
      </c>
      <c r="D8588" s="10">
        <v>6.2</v>
      </c>
    </row>
    <row r="8589" spans="1:4" x14ac:dyDescent="0.25">
      <c r="A8589" t="s">
        <v>845</v>
      </c>
      <c r="B8589" t="s">
        <v>1235</v>
      </c>
      <c r="C8589" t="s">
        <v>3509</v>
      </c>
      <c r="D8589" s="10">
        <v>6.2</v>
      </c>
    </row>
    <row r="8590" spans="1:4" x14ac:dyDescent="0.25">
      <c r="A8590" t="s">
        <v>1290</v>
      </c>
      <c r="B8590" t="s">
        <v>1291</v>
      </c>
      <c r="C8590" t="s">
        <v>449</v>
      </c>
      <c r="D8590" s="10">
        <v>6.2</v>
      </c>
    </row>
    <row r="8591" spans="1:4" x14ac:dyDescent="0.25">
      <c r="A8591" t="s">
        <v>1290</v>
      </c>
      <c r="B8591" t="s">
        <v>1291</v>
      </c>
      <c r="C8591" t="s">
        <v>1165</v>
      </c>
      <c r="D8591" s="10">
        <v>6.2</v>
      </c>
    </row>
    <row r="8592" spans="1:4" x14ac:dyDescent="0.25">
      <c r="A8592" t="s">
        <v>1290</v>
      </c>
      <c r="B8592" t="s">
        <v>1291</v>
      </c>
      <c r="C8592" t="s">
        <v>3509</v>
      </c>
      <c r="D8592" s="10">
        <v>6.2</v>
      </c>
    </row>
    <row r="8593" spans="1:4" x14ac:dyDescent="0.25">
      <c r="A8593" t="s">
        <v>675</v>
      </c>
      <c r="B8593" t="s">
        <v>1314</v>
      </c>
      <c r="C8593" t="s">
        <v>449</v>
      </c>
      <c r="D8593" s="10">
        <v>6.2</v>
      </c>
    </row>
    <row r="8594" spans="1:4" x14ac:dyDescent="0.25">
      <c r="A8594" t="s">
        <v>675</v>
      </c>
      <c r="B8594" t="s">
        <v>1314</v>
      </c>
      <c r="C8594" t="s">
        <v>676</v>
      </c>
      <c r="D8594" s="10">
        <v>6.2</v>
      </c>
    </row>
    <row r="8595" spans="1:4" x14ac:dyDescent="0.25">
      <c r="A8595" t="s">
        <v>675</v>
      </c>
      <c r="B8595" t="s">
        <v>1314</v>
      </c>
      <c r="C8595" t="s">
        <v>8145</v>
      </c>
      <c r="D8595" s="10">
        <v>6.2</v>
      </c>
    </row>
    <row r="8596" spans="1:4" x14ac:dyDescent="0.25">
      <c r="A8596" t="s">
        <v>283</v>
      </c>
      <c r="B8596" t="s">
        <v>1416</v>
      </c>
      <c r="C8596" t="s">
        <v>449</v>
      </c>
      <c r="D8596" s="10">
        <v>6.2</v>
      </c>
    </row>
    <row r="8597" spans="1:4" x14ac:dyDescent="0.25">
      <c r="A8597" t="s">
        <v>283</v>
      </c>
      <c r="B8597" t="s">
        <v>1416</v>
      </c>
      <c r="C8597" t="s">
        <v>1165</v>
      </c>
      <c r="D8597" s="10">
        <v>6.2</v>
      </c>
    </row>
    <row r="8598" spans="1:4" x14ac:dyDescent="0.25">
      <c r="A8598" t="s">
        <v>283</v>
      </c>
      <c r="B8598" t="s">
        <v>1416</v>
      </c>
      <c r="C8598" t="s">
        <v>3509</v>
      </c>
      <c r="D8598" s="10">
        <v>6.2</v>
      </c>
    </row>
    <row r="8599" spans="1:4" x14ac:dyDescent="0.25">
      <c r="A8599" t="s">
        <v>1236</v>
      </c>
      <c r="B8599" t="s">
        <v>1433</v>
      </c>
      <c r="C8599" t="s">
        <v>449</v>
      </c>
      <c r="D8599" s="10">
        <v>6.2</v>
      </c>
    </row>
    <row r="8600" spans="1:4" x14ac:dyDescent="0.25">
      <c r="A8600" t="s">
        <v>1236</v>
      </c>
      <c r="B8600" t="s">
        <v>1433</v>
      </c>
      <c r="C8600" t="s">
        <v>317</v>
      </c>
      <c r="D8600" s="10">
        <v>6.2</v>
      </c>
    </row>
    <row r="8601" spans="1:4" x14ac:dyDescent="0.25">
      <c r="A8601" t="s">
        <v>1236</v>
      </c>
      <c r="B8601" t="s">
        <v>1433</v>
      </c>
      <c r="C8601" t="s">
        <v>428</v>
      </c>
      <c r="D8601" s="10">
        <v>6.2</v>
      </c>
    </row>
    <row r="8602" spans="1:4" x14ac:dyDescent="0.25">
      <c r="A8602" t="s">
        <v>1236</v>
      </c>
      <c r="B8602" t="s">
        <v>1433</v>
      </c>
      <c r="C8602" t="s">
        <v>4161</v>
      </c>
      <c r="D8602" s="10">
        <v>6.2</v>
      </c>
    </row>
    <row r="8603" spans="1:4" x14ac:dyDescent="0.25">
      <c r="A8603" t="s">
        <v>1236</v>
      </c>
      <c r="B8603" t="s">
        <v>1433</v>
      </c>
      <c r="C8603" t="s">
        <v>3509</v>
      </c>
      <c r="D8603" s="10">
        <v>6.2</v>
      </c>
    </row>
    <row r="8604" spans="1:4" x14ac:dyDescent="0.25">
      <c r="A8604" t="s">
        <v>446</v>
      </c>
      <c r="B8604" t="s">
        <v>1444</v>
      </c>
      <c r="C8604" t="s">
        <v>676</v>
      </c>
      <c r="D8604" s="10">
        <v>6.2</v>
      </c>
    </row>
    <row r="8605" spans="1:4" x14ac:dyDescent="0.25">
      <c r="A8605" t="s">
        <v>446</v>
      </c>
      <c r="B8605" t="s">
        <v>1444</v>
      </c>
      <c r="C8605" t="s">
        <v>8145</v>
      </c>
      <c r="D8605" s="10">
        <v>6.2</v>
      </c>
    </row>
    <row r="8606" spans="1:4" x14ac:dyDescent="0.25">
      <c r="A8606" t="s">
        <v>446</v>
      </c>
      <c r="B8606" t="s">
        <v>1444</v>
      </c>
      <c r="C8606" t="s">
        <v>6665</v>
      </c>
      <c r="D8606" s="10">
        <v>6.2</v>
      </c>
    </row>
    <row r="8607" spans="1:4" x14ac:dyDescent="0.25">
      <c r="A8607" t="s">
        <v>446</v>
      </c>
      <c r="B8607" t="s">
        <v>1444</v>
      </c>
      <c r="C8607" t="s">
        <v>3509</v>
      </c>
      <c r="D8607" s="10">
        <v>6.2</v>
      </c>
    </row>
    <row r="8608" spans="1:4" x14ac:dyDescent="0.25">
      <c r="A8608" t="s">
        <v>1490</v>
      </c>
      <c r="B8608" t="s">
        <v>1492</v>
      </c>
      <c r="C8608" t="s">
        <v>1165</v>
      </c>
      <c r="D8608" s="10">
        <v>6.2</v>
      </c>
    </row>
    <row r="8609" spans="1:4" x14ac:dyDescent="0.25">
      <c r="A8609" t="s">
        <v>1490</v>
      </c>
      <c r="B8609" t="s">
        <v>1492</v>
      </c>
      <c r="C8609" t="s">
        <v>428</v>
      </c>
      <c r="D8609" s="10">
        <v>6.2</v>
      </c>
    </row>
    <row r="8610" spans="1:4" x14ac:dyDescent="0.25">
      <c r="A8610" t="s">
        <v>1490</v>
      </c>
      <c r="B8610" t="s">
        <v>1492</v>
      </c>
      <c r="C8610" t="s">
        <v>8143</v>
      </c>
      <c r="D8610" s="10">
        <v>6.2</v>
      </c>
    </row>
    <row r="8611" spans="1:4" x14ac:dyDescent="0.25">
      <c r="A8611" t="s">
        <v>1490</v>
      </c>
      <c r="B8611" t="s">
        <v>1492</v>
      </c>
      <c r="C8611" t="s">
        <v>6665</v>
      </c>
      <c r="D8611" s="10">
        <v>6.2</v>
      </c>
    </row>
    <row r="8612" spans="1:4" x14ac:dyDescent="0.25">
      <c r="A8612" t="s">
        <v>1553</v>
      </c>
      <c r="B8612" t="s">
        <v>1555</v>
      </c>
      <c r="C8612" t="s">
        <v>449</v>
      </c>
      <c r="D8612" s="10">
        <v>6.2</v>
      </c>
    </row>
    <row r="8613" spans="1:4" x14ac:dyDescent="0.25">
      <c r="A8613" t="s">
        <v>1553</v>
      </c>
      <c r="B8613" t="s">
        <v>1555</v>
      </c>
      <c r="C8613" t="s">
        <v>8145</v>
      </c>
      <c r="D8613" s="10">
        <v>6.2</v>
      </c>
    </row>
    <row r="8614" spans="1:4" x14ac:dyDescent="0.25">
      <c r="A8614" t="s">
        <v>424</v>
      </c>
      <c r="B8614" t="s">
        <v>1580</v>
      </c>
      <c r="C8614" t="s">
        <v>1165</v>
      </c>
      <c r="D8614" s="10">
        <v>6.2</v>
      </c>
    </row>
    <row r="8615" spans="1:4" x14ac:dyDescent="0.25">
      <c r="A8615" t="s">
        <v>424</v>
      </c>
      <c r="B8615" t="s">
        <v>1580</v>
      </c>
      <c r="C8615" t="s">
        <v>8143</v>
      </c>
      <c r="D8615" s="10">
        <v>6.2</v>
      </c>
    </row>
    <row r="8616" spans="1:4" x14ac:dyDescent="0.25">
      <c r="A8616" t="s">
        <v>424</v>
      </c>
      <c r="B8616" t="s">
        <v>1580</v>
      </c>
      <c r="C8616" t="s">
        <v>3509</v>
      </c>
      <c r="D8616" s="10">
        <v>6.2</v>
      </c>
    </row>
    <row r="8617" spans="1:4" x14ac:dyDescent="0.25">
      <c r="A8617" t="s">
        <v>1402</v>
      </c>
      <c r="B8617" t="s">
        <v>1656</v>
      </c>
      <c r="C8617" t="s">
        <v>1165</v>
      </c>
      <c r="D8617" s="10">
        <v>6.2</v>
      </c>
    </row>
    <row r="8618" spans="1:4" x14ac:dyDescent="0.25">
      <c r="A8618" t="s">
        <v>1402</v>
      </c>
      <c r="B8618" t="s">
        <v>1656</v>
      </c>
      <c r="C8618" t="s">
        <v>3509</v>
      </c>
      <c r="D8618" s="10">
        <v>6.2</v>
      </c>
    </row>
    <row r="8619" spans="1:4" x14ac:dyDescent="0.25">
      <c r="A8619" t="s">
        <v>347</v>
      </c>
      <c r="B8619" t="s">
        <v>1734</v>
      </c>
      <c r="C8619" t="s">
        <v>1165</v>
      </c>
      <c r="D8619" s="10">
        <v>6.2</v>
      </c>
    </row>
    <row r="8620" spans="1:4" x14ac:dyDescent="0.25">
      <c r="A8620" t="s">
        <v>347</v>
      </c>
      <c r="B8620" t="s">
        <v>1734</v>
      </c>
      <c r="C8620" t="s">
        <v>8143</v>
      </c>
      <c r="D8620" s="10">
        <v>6.2</v>
      </c>
    </row>
    <row r="8621" spans="1:4" x14ac:dyDescent="0.25">
      <c r="A8621" t="s">
        <v>347</v>
      </c>
      <c r="B8621" t="s">
        <v>1734</v>
      </c>
      <c r="C8621" t="s">
        <v>4161</v>
      </c>
      <c r="D8621" s="10">
        <v>6.2</v>
      </c>
    </row>
    <row r="8622" spans="1:4" x14ac:dyDescent="0.25">
      <c r="A8622" t="s">
        <v>347</v>
      </c>
      <c r="B8622" t="s">
        <v>1734</v>
      </c>
      <c r="C8622" t="s">
        <v>3509</v>
      </c>
      <c r="D8622" s="10">
        <v>6.2</v>
      </c>
    </row>
    <row r="8623" spans="1:4" x14ac:dyDescent="0.25">
      <c r="A8623" t="s">
        <v>1685</v>
      </c>
      <c r="B8623" t="s">
        <v>1754</v>
      </c>
      <c r="C8623" t="s">
        <v>449</v>
      </c>
      <c r="D8623" s="10">
        <v>6.2</v>
      </c>
    </row>
    <row r="8624" spans="1:4" x14ac:dyDescent="0.25">
      <c r="A8624" t="s">
        <v>1685</v>
      </c>
      <c r="B8624" t="s">
        <v>1754</v>
      </c>
      <c r="C8624" t="s">
        <v>317</v>
      </c>
      <c r="D8624" s="10">
        <v>6.2</v>
      </c>
    </row>
    <row r="8625" spans="1:4" x14ac:dyDescent="0.25">
      <c r="A8625" t="s">
        <v>1685</v>
      </c>
      <c r="B8625" t="s">
        <v>1754</v>
      </c>
      <c r="C8625" t="s">
        <v>676</v>
      </c>
      <c r="D8625" s="10">
        <v>6.2</v>
      </c>
    </row>
    <row r="8626" spans="1:4" x14ac:dyDescent="0.25">
      <c r="A8626" t="s">
        <v>1792</v>
      </c>
      <c r="B8626" t="s">
        <v>1793</v>
      </c>
      <c r="C8626" t="s">
        <v>449</v>
      </c>
      <c r="D8626" s="10">
        <v>6.2</v>
      </c>
    </row>
    <row r="8627" spans="1:4" x14ac:dyDescent="0.25">
      <c r="A8627" t="s">
        <v>1792</v>
      </c>
      <c r="B8627" t="s">
        <v>1793</v>
      </c>
      <c r="C8627" t="s">
        <v>2173</v>
      </c>
      <c r="D8627" s="10">
        <v>6.2</v>
      </c>
    </row>
    <row r="8628" spans="1:4" x14ac:dyDescent="0.25">
      <c r="A8628" t="s">
        <v>1792</v>
      </c>
      <c r="B8628" t="s">
        <v>1793</v>
      </c>
      <c r="C8628" t="s">
        <v>4161</v>
      </c>
      <c r="D8628" s="10">
        <v>6.2</v>
      </c>
    </row>
    <row r="8629" spans="1:4" x14ac:dyDescent="0.25">
      <c r="A8629" t="s">
        <v>1792</v>
      </c>
      <c r="B8629" t="s">
        <v>1793</v>
      </c>
      <c r="C8629" t="s">
        <v>3509</v>
      </c>
      <c r="D8629" s="10">
        <v>6.2</v>
      </c>
    </row>
    <row r="8630" spans="1:4" x14ac:dyDescent="0.25">
      <c r="A8630" t="s">
        <v>1816</v>
      </c>
      <c r="B8630" t="s">
        <v>1817</v>
      </c>
      <c r="C8630" t="s">
        <v>8145</v>
      </c>
      <c r="D8630" s="10">
        <v>6.2</v>
      </c>
    </row>
    <row r="8631" spans="1:4" x14ac:dyDescent="0.25">
      <c r="A8631" t="s">
        <v>1816</v>
      </c>
      <c r="B8631" t="s">
        <v>1817</v>
      </c>
      <c r="C8631" t="s">
        <v>1165</v>
      </c>
      <c r="D8631" s="10">
        <v>6.2</v>
      </c>
    </row>
    <row r="8632" spans="1:4" x14ac:dyDescent="0.25">
      <c r="A8632" t="s">
        <v>1816</v>
      </c>
      <c r="B8632" t="s">
        <v>1817</v>
      </c>
      <c r="C8632" t="s">
        <v>3509</v>
      </c>
      <c r="D8632" s="10">
        <v>6.2</v>
      </c>
    </row>
    <row r="8633" spans="1:4" x14ac:dyDescent="0.25">
      <c r="A8633" t="s">
        <v>1845</v>
      </c>
      <c r="B8633" t="s">
        <v>1846</v>
      </c>
      <c r="C8633" t="s">
        <v>8145</v>
      </c>
      <c r="D8633" s="10">
        <v>6.2</v>
      </c>
    </row>
    <row r="8634" spans="1:4" x14ac:dyDescent="0.25">
      <c r="A8634" t="s">
        <v>1845</v>
      </c>
      <c r="B8634" t="s">
        <v>1846</v>
      </c>
      <c r="C8634" t="s">
        <v>1165</v>
      </c>
      <c r="D8634" s="10">
        <v>6.2</v>
      </c>
    </row>
    <row r="8635" spans="1:4" x14ac:dyDescent="0.25">
      <c r="A8635" t="s">
        <v>1845</v>
      </c>
      <c r="B8635" t="s">
        <v>1846</v>
      </c>
      <c r="C8635" t="s">
        <v>3509</v>
      </c>
      <c r="D8635" s="10">
        <v>6.2</v>
      </c>
    </row>
    <row r="8636" spans="1:4" x14ac:dyDescent="0.25">
      <c r="A8636" t="s">
        <v>1856</v>
      </c>
      <c r="B8636" t="s">
        <v>1857</v>
      </c>
      <c r="C8636" t="s">
        <v>1165</v>
      </c>
      <c r="D8636" s="10">
        <v>6.2</v>
      </c>
    </row>
    <row r="8637" spans="1:4" x14ac:dyDescent="0.25">
      <c r="A8637" t="s">
        <v>1856</v>
      </c>
      <c r="B8637" t="s">
        <v>1857</v>
      </c>
      <c r="C8637" t="s">
        <v>428</v>
      </c>
      <c r="D8637" s="10">
        <v>6.2</v>
      </c>
    </row>
    <row r="8638" spans="1:4" x14ac:dyDescent="0.25">
      <c r="A8638" t="s">
        <v>1856</v>
      </c>
      <c r="B8638" t="s">
        <v>1857</v>
      </c>
      <c r="C8638" t="s">
        <v>6665</v>
      </c>
      <c r="D8638" s="10">
        <v>6.2</v>
      </c>
    </row>
    <row r="8639" spans="1:4" x14ac:dyDescent="0.25">
      <c r="A8639" t="s">
        <v>1445</v>
      </c>
      <c r="B8639" t="s">
        <v>1943</v>
      </c>
      <c r="C8639" t="s">
        <v>449</v>
      </c>
      <c r="D8639" s="10">
        <v>6.2</v>
      </c>
    </row>
    <row r="8640" spans="1:4" x14ac:dyDescent="0.25">
      <c r="A8640" t="s">
        <v>1445</v>
      </c>
      <c r="B8640" t="s">
        <v>1943</v>
      </c>
      <c r="C8640" t="s">
        <v>676</v>
      </c>
      <c r="D8640" s="10">
        <v>6.2</v>
      </c>
    </row>
    <row r="8641" spans="1:4" x14ac:dyDescent="0.25">
      <c r="A8641" t="s">
        <v>1445</v>
      </c>
      <c r="B8641" t="s">
        <v>1943</v>
      </c>
      <c r="C8641" t="s">
        <v>8145</v>
      </c>
      <c r="D8641" s="10">
        <v>6.2</v>
      </c>
    </row>
    <row r="8642" spans="1:4" x14ac:dyDescent="0.25">
      <c r="A8642" t="s">
        <v>1445</v>
      </c>
      <c r="B8642" t="s">
        <v>1943</v>
      </c>
      <c r="C8642" t="s">
        <v>6665</v>
      </c>
      <c r="D8642" s="10">
        <v>6.2</v>
      </c>
    </row>
    <row r="8643" spans="1:4" x14ac:dyDescent="0.25">
      <c r="A8643" t="s">
        <v>1342</v>
      </c>
      <c r="B8643" t="s">
        <v>2117</v>
      </c>
      <c r="C8643" t="s">
        <v>676</v>
      </c>
      <c r="D8643" s="10">
        <v>6.2</v>
      </c>
    </row>
    <row r="8644" spans="1:4" x14ac:dyDescent="0.25">
      <c r="A8644" t="s">
        <v>2142</v>
      </c>
      <c r="B8644" t="s">
        <v>2223</v>
      </c>
      <c r="C8644" t="s">
        <v>2173</v>
      </c>
      <c r="D8644" s="10">
        <v>6.2</v>
      </c>
    </row>
    <row r="8645" spans="1:4" x14ac:dyDescent="0.25">
      <c r="A8645" t="s">
        <v>2142</v>
      </c>
      <c r="B8645" t="s">
        <v>2223</v>
      </c>
      <c r="C8645" t="s">
        <v>8143</v>
      </c>
      <c r="D8645" s="10">
        <v>6.2</v>
      </c>
    </row>
    <row r="8646" spans="1:4" x14ac:dyDescent="0.25">
      <c r="A8646" t="s">
        <v>1196</v>
      </c>
      <c r="B8646" t="s">
        <v>2234</v>
      </c>
      <c r="C8646" t="s">
        <v>676</v>
      </c>
      <c r="D8646" s="10">
        <v>6.2</v>
      </c>
    </row>
    <row r="8647" spans="1:4" x14ac:dyDescent="0.25">
      <c r="A8647" t="s">
        <v>1196</v>
      </c>
      <c r="B8647" t="s">
        <v>2234</v>
      </c>
      <c r="C8647" t="s">
        <v>1165</v>
      </c>
      <c r="D8647" s="10">
        <v>6.2</v>
      </c>
    </row>
    <row r="8648" spans="1:4" x14ac:dyDescent="0.25">
      <c r="A8648" t="s">
        <v>1196</v>
      </c>
      <c r="B8648" t="s">
        <v>2234</v>
      </c>
      <c r="C8648" t="s">
        <v>6665</v>
      </c>
      <c r="D8648" s="10">
        <v>6.2</v>
      </c>
    </row>
    <row r="8649" spans="1:4" x14ac:dyDescent="0.25">
      <c r="A8649" t="s">
        <v>1196</v>
      </c>
      <c r="B8649" t="s">
        <v>2234</v>
      </c>
      <c r="C8649" t="s">
        <v>8144</v>
      </c>
      <c r="D8649" s="10">
        <v>6.2</v>
      </c>
    </row>
    <row r="8650" spans="1:4" x14ac:dyDescent="0.25">
      <c r="A8650" t="s">
        <v>2261</v>
      </c>
      <c r="B8650" t="s">
        <v>2263</v>
      </c>
      <c r="C8650" t="s">
        <v>317</v>
      </c>
      <c r="D8650" s="10">
        <v>6.2</v>
      </c>
    </row>
    <row r="8651" spans="1:4" x14ac:dyDescent="0.25">
      <c r="A8651" t="s">
        <v>2261</v>
      </c>
      <c r="B8651" t="s">
        <v>2263</v>
      </c>
      <c r="C8651" t="s">
        <v>3894</v>
      </c>
      <c r="D8651" s="10">
        <v>6.2</v>
      </c>
    </row>
    <row r="8652" spans="1:4" x14ac:dyDescent="0.25">
      <c r="A8652" t="s">
        <v>2261</v>
      </c>
      <c r="B8652" t="s">
        <v>2263</v>
      </c>
      <c r="C8652" t="s">
        <v>676</v>
      </c>
      <c r="D8652" s="10">
        <v>6.2</v>
      </c>
    </row>
    <row r="8653" spans="1:4" x14ac:dyDescent="0.25">
      <c r="A8653" t="s">
        <v>2261</v>
      </c>
      <c r="B8653" t="s">
        <v>2263</v>
      </c>
      <c r="C8653" t="s">
        <v>1165</v>
      </c>
      <c r="D8653" s="10">
        <v>6.2</v>
      </c>
    </row>
    <row r="8654" spans="1:4" x14ac:dyDescent="0.25">
      <c r="A8654" t="s">
        <v>2261</v>
      </c>
      <c r="B8654" t="s">
        <v>2263</v>
      </c>
      <c r="C8654" t="s">
        <v>6133</v>
      </c>
      <c r="D8654" s="10">
        <v>6.2</v>
      </c>
    </row>
    <row r="8655" spans="1:4" x14ac:dyDescent="0.25">
      <c r="A8655" t="s">
        <v>2261</v>
      </c>
      <c r="B8655" t="s">
        <v>2263</v>
      </c>
      <c r="C8655" t="s">
        <v>428</v>
      </c>
      <c r="D8655" s="10">
        <v>6.2</v>
      </c>
    </row>
    <row r="8656" spans="1:4" x14ac:dyDescent="0.25">
      <c r="A8656" t="s">
        <v>2261</v>
      </c>
      <c r="B8656" t="s">
        <v>2263</v>
      </c>
      <c r="C8656" t="s">
        <v>5888</v>
      </c>
      <c r="D8656" s="10">
        <v>6.2</v>
      </c>
    </row>
    <row r="8657" spans="1:4" x14ac:dyDescent="0.25">
      <c r="A8657" t="s">
        <v>1204</v>
      </c>
      <c r="B8657" t="s">
        <v>2264</v>
      </c>
      <c r="C8657" t="s">
        <v>8145</v>
      </c>
      <c r="D8657" s="10">
        <v>6.2</v>
      </c>
    </row>
    <row r="8658" spans="1:4" x14ac:dyDescent="0.25">
      <c r="A8658" t="s">
        <v>1204</v>
      </c>
      <c r="B8658" t="s">
        <v>2264</v>
      </c>
      <c r="C8658" t="s">
        <v>1165</v>
      </c>
      <c r="D8658" s="10">
        <v>6.2</v>
      </c>
    </row>
    <row r="8659" spans="1:4" x14ac:dyDescent="0.25">
      <c r="A8659" t="s">
        <v>1204</v>
      </c>
      <c r="B8659" t="s">
        <v>2264</v>
      </c>
      <c r="C8659" t="s">
        <v>8143</v>
      </c>
      <c r="D8659" s="10">
        <v>6.2</v>
      </c>
    </row>
    <row r="8660" spans="1:4" x14ac:dyDescent="0.25">
      <c r="A8660" t="s">
        <v>1204</v>
      </c>
      <c r="B8660" t="s">
        <v>2264</v>
      </c>
      <c r="C8660" t="s">
        <v>3509</v>
      </c>
      <c r="D8660" s="10">
        <v>6.2</v>
      </c>
    </row>
    <row r="8661" spans="1:4" x14ac:dyDescent="0.25">
      <c r="A8661" t="s">
        <v>1462</v>
      </c>
      <c r="B8661" t="s">
        <v>2269</v>
      </c>
      <c r="C8661" t="s">
        <v>1165</v>
      </c>
      <c r="D8661" s="10">
        <v>6.2</v>
      </c>
    </row>
    <row r="8662" spans="1:4" x14ac:dyDescent="0.25">
      <c r="A8662" t="s">
        <v>1462</v>
      </c>
      <c r="B8662" t="s">
        <v>2269</v>
      </c>
      <c r="C8662" t="s">
        <v>3509</v>
      </c>
      <c r="D8662" s="10">
        <v>6.2</v>
      </c>
    </row>
    <row r="8663" spans="1:4" x14ac:dyDescent="0.25">
      <c r="A8663" t="s">
        <v>2290</v>
      </c>
      <c r="B8663" t="s">
        <v>2291</v>
      </c>
      <c r="C8663" t="s">
        <v>676</v>
      </c>
      <c r="D8663" s="10">
        <v>6.2</v>
      </c>
    </row>
    <row r="8664" spans="1:4" x14ac:dyDescent="0.25">
      <c r="A8664" t="s">
        <v>2290</v>
      </c>
      <c r="B8664" t="s">
        <v>2291</v>
      </c>
      <c r="C8664" t="s">
        <v>1165</v>
      </c>
      <c r="D8664" s="10">
        <v>6.2</v>
      </c>
    </row>
    <row r="8665" spans="1:4" x14ac:dyDescent="0.25">
      <c r="A8665" t="s">
        <v>2290</v>
      </c>
      <c r="B8665" t="s">
        <v>2291</v>
      </c>
      <c r="C8665" t="s">
        <v>6665</v>
      </c>
      <c r="D8665" s="10">
        <v>6.2</v>
      </c>
    </row>
    <row r="8666" spans="1:4" x14ac:dyDescent="0.25">
      <c r="A8666" t="s">
        <v>1760</v>
      </c>
      <c r="B8666" t="s">
        <v>2309</v>
      </c>
      <c r="C8666" t="s">
        <v>1165</v>
      </c>
      <c r="D8666" s="10">
        <v>6.2</v>
      </c>
    </row>
    <row r="8667" spans="1:4" x14ac:dyDescent="0.25">
      <c r="A8667" t="s">
        <v>1760</v>
      </c>
      <c r="B8667" t="s">
        <v>2309</v>
      </c>
      <c r="C8667" t="s">
        <v>8143</v>
      </c>
      <c r="D8667" s="10">
        <v>6.2</v>
      </c>
    </row>
    <row r="8668" spans="1:4" x14ac:dyDescent="0.25">
      <c r="A8668" t="s">
        <v>1760</v>
      </c>
      <c r="B8668" t="s">
        <v>2309</v>
      </c>
      <c r="C8668" t="s">
        <v>4161</v>
      </c>
      <c r="D8668" s="10">
        <v>6.2</v>
      </c>
    </row>
    <row r="8669" spans="1:4" x14ac:dyDescent="0.25">
      <c r="A8669" t="s">
        <v>1760</v>
      </c>
      <c r="B8669" t="s">
        <v>2309</v>
      </c>
      <c r="C8669" t="s">
        <v>3509</v>
      </c>
      <c r="D8669" s="10">
        <v>6.2</v>
      </c>
    </row>
    <row r="8670" spans="1:4" x14ac:dyDescent="0.25">
      <c r="A8670" t="s">
        <v>1502</v>
      </c>
      <c r="B8670" t="s">
        <v>2324</v>
      </c>
      <c r="C8670" t="s">
        <v>676</v>
      </c>
      <c r="D8670" s="10">
        <v>6.2</v>
      </c>
    </row>
    <row r="8671" spans="1:4" x14ac:dyDescent="0.25">
      <c r="A8671" t="s">
        <v>1502</v>
      </c>
      <c r="B8671" t="s">
        <v>2324</v>
      </c>
      <c r="C8671" t="s">
        <v>8145</v>
      </c>
      <c r="D8671" s="10">
        <v>6.2</v>
      </c>
    </row>
    <row r="8672" spans="1:4" x14ac:dyDescent="0.25">
      <c r="A8672" t="s">
        <v>1502</v>
      </c>
      <c r="B8672" t="s">
        <v>2324</v>
      </c>
      <c r="C8672" t="s">
        <v>1165</v>
      </c>
      <c r="D8672" s="10">
        <v>6.2</v>
      </c>
    </row>
    <row r="8673" spans="1:4" x14ac:dyDescent="0.25">
      <c r="A8673" t="s">
        <v>1502</v>
      </c>
      <c r="B8673" t="s">
        <v>2324</v>
      </c>
      <c r="C8673" t="s">
        <v>3509</v>
      </c>
      <c r="D8673" s="10">
        <v>6.2</v>
      </c>
    </row>
    <row r="8674" spans="1:4" x14ac:dyDescent="0.25">
      <c r="A8674" t="s">
        <v>2373</v>
      </c>
      <c r="B8674" t="s">
        <v>2374</v>
      </c>
      <c r="C8674" t="s">
        <v>676</v>
      </c>
      <c r="D8674" s="10">
        <v>6.2</v>
      </c>
    </row>
    <row r="8675" spans="1:4" x14ac:dyDescent="0.25">
      <c r="A8675" t="s">
        <v>2373</v>
      </c>
      <c r="B8675" t="s">
        <v>2374</v>
      </c>
      <c r="C8675" t="s">
        <v>8145</v>
      </c>
      <c r="D8675" s="10">
        <v>6.2</v>
      </c>
    </row>
    <row r="8676" spans="1:4" x14ac:dyDescent="0.25">
      <c r="A8676" t="s">
        <v>2373</v>
      </c>
      <c r="B8676" t="s">
        <v>2374</v>
      </c>
      <c r="C8676" t="s">
        <v>6665</v>
      </c>
      <c r="D8676" s="10">
        <v>6.2</v>
      </c>
    </row>
    <row r="8677" spans="1:4" x14ac:dyDescent="0.25">
      <c r="A8677" t="s">
        <v>1519</v>
      </c>
      <c r="B8677" t="s">
        <v>2381</v>
      </c>
      <c r="C8677" t="s">
        <v>1165</v>
      </c>
      <c r="D8677" s="10">
        <v>6.2</v>
      </c>
    </row>
    <row r="8678" spans="1:4" x14ac:dyDescent="0.25">
      <c r="A8678" t="s">
        <v>1519</v>
      </c>
      <c r="B8678" t="s">
        <v>2381</v>
      </c>
      <c r="C8678" t="s">
        <v>4056</v>
      </c>
      <c r="D8678" s="10">
        <v>6.2</v>
      </c>
    </row>
    <row r="8679" spans="1:4" x14ac:dyDescent="0.25">
      <c r="A8679" t="s">
        <v>2430</v>
      </c>
      <c r="B8679" t="s">
        <v>2431</v>
      </c>
      <c r="C8679" t="s">
        <v>449</v>
      </c>
      <c r="D8679" s="10">
        <v>6.2</v>
      </c>
    </row>
    <row r="8680" spans="1:4" x14ac:dyDescent="0.25">
      <c r="A8680" t="s">
        <v>2430</v>
      </c>
      <c r="B8680" t="s">
        <v>2431</v>
      </c>
      <c r="C8680" t="s">
        <v>317</v>
      </c>
      <c r="D8680" s="10">
        <v>6.2</v>
      </c>
    </row>
    <row r="8681" spans="1:4" x14ac:dyDescent="0.25">
      <c r="A8681" t="s">
        <v>2430</v>
      </c>
      <c r="B8681" t="s">
        <v>2431</v>
      </c>
      <c r="C8681" t="s">
        <v>3509</v>
      </c>
      <c r="D8681" s="10">
        <v>6.2</v>
      </c>
    </row>
    <row r="8682" spans="1:4" x14ac:dyDescent="0.25">
      <c r="A8682" t="s">
        <v>195</v>
      </c>
      <c r="B8682" t="s">
        <v>2475</v>
      </c>
      <c r="C8682" t="s">
        <v>317</v>
      </c>
      <c r="D8682" s="10">
        <v>6.2</v>
      </c>
    </row>
    <row r="8683" spans="1:4" x14ac:dyDescent="0.25">
      <c r="A8683" t="s">
        <v>195</v>
      </c>
      <c r="B8683" t="s">
        <v>2475</v>
      </c>
      <c r="C8683" t="s">
        <v>676</v>
      </c>
      <c r="D8683" s="10">
        <v>6.2</v>
      </c>
    </row>
    <row r="8684" spans="1:4" x14ac:dyDescent="0.25">
      <c r="A8684" t="s">
        <v>195</v>
      </c>
      <c r="B8684" t="s">
        <v>2475</v>
      </c>
      <c r="C8684" t="s">
        <v>6133</v>
      </c>
      <c r="D8684" s="10">
        <v>6.2</v>
      </c>
    </row>
    <row r="8685" spans="1:4" x14ac:dyDescent="0.25">
      <c r="A8685" t="s">
        <v>195</v>
      </c>
      <c r="B8685" t="s">
        <v>2475</v>
      </c>
      <c r="C8685" t="s">
        <v>4161</v>
      </c>
      <c r="D8685" s="10">
        <v>6.2</v>
      </c>
    </row>
    <row r="8686" spans="1:4" x14ac:dyDescent="0.25">
      <c r="A8686" t="s">
        <v>1102</v>
      </c>
      <c r="B8686" t="s">
        <v>2492</v>
      </c>
      <c r="C8686" t="s">
        <v>676</v>
      </c>
      <c r="D8686" s="10">
        <v>6.2</v>
      </c>
    </row>
    <row r="8687" spans="1:4" x14ac:dyDescent="0.25">
      <c r="A8687" t="s">
        <v>2409</v>
      </c>
      <c r="B8687" t="s">
        <v>2505</v>
      </c>
      <c r="C8687" t="s">
        <v>676</v>
      </c>
      <c r="D8687" s="10">
        <v>6.2</v>
      </c>
    </row>
    <row r="8688" spans="1:4" x14ac:dyDescent="0.25">
      <c r="A8688" t="s">
        <v>2409</v>
      </c>
      <c r="B8688" t="s">
        <v>2505</v>
      </c>
      <c r="C8688" t="s">
        <v>8145</v>
      </c>
      <c r="D8688" s="10">
        <v>6.2</v>
      </c>
    </row>
    <row r="8689" spans="1:4" x14ac:dyDescent="0.25">
      <c r="A8689" t="s">
        <v>2409</v>
      </c>
      <c r="B8689" t="s">
        <v>2505</v>
      </c>
      <c r="C8689" t="s">
        <v>3509</v>
      </c>
      <c r="D8689" s="10">
        <v>6.2</v>
      </c>
    </row>
    <row r="8690" spans="1:4" x14ac:dyDescent="0.25">
      <c r="A8690" t="s">
        <v>2524</v>
      </c>
      <c r="B8690" t="s">
        <v>2525</v>
      </c>
      <c r="C8690" t="s">
        <v>2173</v>
      </c>
      <c r="D8690" s="10">
        <v>6.2</v>
      </c>
    </row>
    <row r="8691" spans="1:4" x14ac:dyDescent="0.25">
      <c r="A8691" t="s">
        <v>2524</v>
      </c>
      <c r="B8691" t="s">
        <v>2525</v>
      </c>
      <c r="C8691" t="s">
        <v>8143</v>
      </c>
      <c r="D8691" s="10">
        <v>6.2</v>
      </c>
    </row>
    <row r="8692" spans="1:4" x14ac:dyDescent="0.25">
      <c r="A8692" t="s">
        <v>934</v>
      </c>
      <c r="B8692" t="s">
        <v>2528</v>
      </c>
      <c r="C8692" t="s">
        <v>449</v>
      </c>
      <c r="D8692" s="10">
        <v>6.2</v>
      </c>
    </row>
    <row r="8693" spans="1:4" x14ac:dyDescent="0.25">
      <c r="A8693" t="s">
        <v>934</v>
      </c>
      <c r="B8693" t="s">
        <v>2528</v>
      </c>
      <c r="C8693" t="s">
        <v>2173</v>
      </c>
      <c r="D8693" s="10">
        <v>6.2</v>
      </c>
    </row>
    <row r="8694" spans="1:4" x14ac:dyDescent="0.25">
      <c r="A8694" t="s">
        <v>934</v>
      </c>
      <c r="B8694" t="s">
        <v>2528</v>
      </c>
      <c r="C8694" t="s">
        <v>4161</v>
      </c>
      <c r="D8694" s="10">
        <v>6.2</v>
      </c>
    </row>
    <row r="8695" spans="1:4" x14ac:dyDescent="0.25">
      <c r="A8695" t="s">
        <v>1186</v>
      </c>
      <c r="B8695" t="s">
        <v>2529</v>
      </c>
      <c r="C8695" t="s">
        <v>8145</v>
      </c>
      <c r="D8695" s="10">
        <v>6.2</v>
      </c>
    </row>
    <row r="8696" spans="1:4" x14ac:dyDescent="0.25">
      <c r="A8696" t="s">
        <v>1186</v>
      </c>
      <c r="B8696" t="s">
        <v>2529</v>
      </c>
      <c r="C8696" t="s">
        <v>1165</v>
      </c>
      <c r="D8696" s="10">
        <v>6.2</v>
      </c>
    </row>
    <row r="8697" spans="1:4" x14ac:dyDescent="0.25">
      <c r="A8697" t="s">
        <v>1186</v>
      </c>
      <c r="B8697" t="s">
        <v>2529</v>
      </c>
      <c r="C8697" t="s">
        <v>3509</v>
      </c>
      <c r="D8697" s="10">
        <v>6.2</v>
      </c>
    </row>
    <row r="8698" spans="1:4" x14ac:dyDescent="0.25">
      <c r="A8698" t="s">
        <v>2416</v>
      </c>
      <c r="B8698" t="s">
        <v>2535</v>
      </c>
      <c r="C8698" t="s">
        <v>676</v>
      </c>
      <c r="D8698" s="10">
        <v>6.2</v>
      </c>
    </row>
    <row r="8699" spans="1:4" x14ac:dyDescent="0.25">
      <c r="A8699" t="s">
        <v>2416</v>
      </c>
      <c r="B8699" t="s">
        <v>2535</v>
      </c>
      <c r="C8699" t="s">
        <v>1165</v>
      </c>
      <c r="D8699" s="10">
        <v>6.2</v>
      </c>
    </row>
    <row r="8700" spans="1:4" x14ac:dyDescent="0.25">
      <c r="A8700" t="s">
        <v>2416</v>
      </c>
      <c r="B8700" t="s">
        <v>2535</v>
      </c>
      <c r="C8700" t="s">
        <v>6665</v>
      </c>
      <c r="D8700" s="10">
        <v>6.2</v>
      </c>
    </row>
    <row r="8701" spans="1:4" x14ac:dyDescent="0.25">
      <c r="A8701" t="s">
        <v>2557</v>
      </c>
      <c r="B8701" t="s">
        <v>2558</v>
      </c>
      <c r="C8701" t="s">
        <v>8145</v>
      </c>
      <c r="D8701" s="10">
        <v>6.2</v>
      </c>
    </row>
    <row r="8702" spans="1:4" x14ac:dyDescent="0.25">
      <c r="A8702" t="s">
        <v>2557</v>
      </c>
      <c r="B8702" t="s">
        <v>2558</v>
      </c>
      <c r="C8702" t="s">
        <v>1165</v>
      </c>
      <c r="D8702" s="10">
        <v>6.2</v>
      </c>
    </row>
    <row r="8703" spans="1:4" x14ac:dyDescent="0.25">
      <c r="A8703" t="s">
        <v>2557</v>
      </c>
      <c r="B8703" t="s">
        <v>2558</v>
      </c>
      <c r="C8703" t="s">
        <v>3509</v>
      </c>
      <c r="D8703" s="10">
        <v>6.2</v>
      </c>
    </row>
    <row r="8704" spans="1:4" x14ac:dyDescent="0.25">
      <c r="A8704" t="s">
        <v>1290</v>
      </c>
      <c r="B8704" t="s">
        <v>2564</v>
      </c>
      <c r="C8704" t="s">
        <v>449</v>
      </c>
      <c r="D8704" s="10">
        <v>6.2</v>
      </c>
    </row>
    <row r="8705" spans="1:4" x14ac:dyDescent="0.25">
      <c r="A8705" t="s">
        <v>1290</v>
      </c>
      <c r="B8705" t="s">
        <v>2564</v>
      </c>
      <c r="C8705" t="s">
        <v>8145</v>
      </c>
      <c r="D8705" s="10">
        <v>6.2</v>
      </c>
    </row>
    <row r="8706" spans="1:4" x14ac:dyDescent="0.25">
      <c r="A8706" t="s">
        <v>1290</v>
      </c>
      <c r="B8706" t="s">
        <v>2564</v>
      </c>
      <c r="C8706" t="s">
        <v>6665</v>
      </c>
      <c r="D8706" s="10">
        <v>6.2</v>
      </c>
    </row>
    <row r="8707" spans="1:4" x14ac:dyDescent="0.25">
      <c r="A8707" t="s">
        <v>1290</v>
      </c>
      <c r="B8707" t="s">
        <v>2564</v>
      </c>
      <c r="C8707" t="s">
        <v>3509</v>
      </c>
      <c r="D8707" s="10">
        <v>6.2</v>
      </c>
    </row>
    <row r="8708" spans="1:4" x14ac:dyDescent="0.25">
      <c r="A8708" t="s">
        <v>1375</v>
      </c>
      <c r="B8708" t="s">
        <v>2572</v>
      </c>
      <c r="C8708" t="s">
        <v>1165</v>
      </c>
      <c r="D8708" s="10">
        <v>6.2</v>
      </c>
    </row>
    <row r="8709" spans="1:4" x14ac:dyDescent="0.25">
      <c r="A8709" t="s">
        <v>1375</v>
      </c>
      <c r="B8709" t="s">
        <v>2572</v>
      </c>
      <c r="C8709" t="s">
        <v>3509</v>
      </c>
      <c r="D8709" s="10">
        <v>6.2</v>
      </c>
    </row>
    <row r="8710" spans="1:4" x14ac:dyDescent="0.25">
      <c r="A8710" t="s">
        <v>1375</v>
      </c>
      <c r="B8710" t="s">
        <v>2572</v>
      </c>
      <c r="C8710" t="s">
        <v>8146</v>
      </c>
      <c r="D8710" s="10">
        <v>6.2</v>
      </c>
    </row>
    <row r="8711" spans="1:4" x14ac:dyDescent="0.25">
      <c r="A8711" t="s">
        <v>2672</v>
      </c>
      <c r="B8711" t="s">
        <v>2673</v>
      </c>
      <c r="C8711" t="s">
        <v>2173</v>
      </c>
      <c r="D8711" s="10">
        <v>6.2</v>
      </c>
    </row>
    <row r="8712" spans="1:4" x14ac:dyDescent="0.25">
      <c r="A8712" t="s">
        <v>2675</v>
      </c>
      <c r="B8712" t="s">
        <v>2676</v>
      </c>
      <c r="C8712" t="s">
        <v>449</v>
      </c>
      <c r="D8712" s="10">
        <v>6.2</v>
      </c>
    </row>
    <row r="8713" spans="1:4" x14ac:dyDescent="0.25">
      <c r="A8713" t="s">
        <v>2675</v>
      </c>
      <c r="B8713" t="s">
        <v>2676</v>
      </c>
      <c r="C8713" t="s">
        <v>8145</v>
      </c>
      <c r="D8713" s="10">
        <v>6.2</v>
      </c>
    </row>
    <row r="8714" spans="1:4" x14ac:dyDescent="0.25">
      <c r="A8714" t="s">
        <v>2675</v>
      </c>
      <c r="B8714" t="s">
        <v>2676</v>
      </c>
      <c r="C8714" t="s">
        <v>3509</v>
      </c>
      <c r="D8714" s="10">
        <v>6.2</v>
      </c>
    </row>
    <row r="8715" spans="1:4" x14ac:dyDescent="0.25">
      <c r="A8715" t="s">
        <v>1130</v>
      </c>
      <c r="B8715" t="s">
        <v>2751</v>
      </c>
      <c r="C8715" t="s">
        <v>676</v>
      </c>
      <c r="D8715" s="10">
        <v>6.2</v>
      </c>
    </row>
    <row r="8716" spans="1:4" x14ac:dyDescent="0.25">
      <c r="A8716" t="s">
        <v>1130</v>
      </c>
      <c r="B8716" t="s">
        <v>2751</v>
      </c>
      <c r="C8716" t="s">
        <v>6133</v>
      </c>
      <c r="D8716" s="10">
        <v>6.2</v>
      </c>
    </row>
    <row r="8717" spans="1:4" x14ac:dyDescent="0.25">
      <c r="A8717" t="s">
        <v>1130</v>
      </c>
      <c r="B8717" t="s">
        <v>2751</v>
      </c>
      <c r="C8717" t="s">
        <v>6665</v>
      </c>
      <c r="D8717" s="10">
        <v>6.2</v>
      </c>
    </row>
    <row r="8718" spans="1:4" x14ac:dyDescent="0.25">
      <c r="A8718" t="s">
        <v>2530</v>
      </c>
      <c r="B8718" t="s">
        <v>2752</v>
      </c>
      <c r="C8718" t="s">
        <v>676</v>
      </c>
      <c r="D8718" s="10">
        <v>6.2</v>
      </c>
    </row>
    <row r="8719" spans="1:4" x14ac:dyDescent="0.25">
      <c r="A8719" t="s">
        <v>356</v>
      </c>
      <c r="B8719" t="s">
        <v>2824</v>
      </c>
      <c r="C8719" t="s">
        <v>1165</v>
      </c>
      <c r="D8719" s="10">
        <v>6.2</v>
      </c>
    </row>
    <row r="8720" spans="1:4" x14ac:dyDescent="0.25">
      <c r="A8720" t="s">
        <v>356</v>
      </c>
      <c r="B8720" t="s">
        <v>2824</v>
      </c>
      <c r="C8720" t="s">
        <v>4056</v>
      </c>
      <c r="D8720" s="10">
        <v>6.2</v>
      </c>
    </row>
    <row r="8721" spans="1:4" x14ac:dyDescent="0.25">
      <c r="A8721" t="s">
        <v>356</v>
      </c>
      <c r="B8721" t="s">
        <v>2824</v>
      </c>
      <c r="C8721" t="s">
        <v>6665</v>
      </c>
      <c r="D8721" s="10">
        <v>6.2</v>
      </c>
    </row>
    <row r="8722" spans="1:4" x14ac:dyDescent="0.25">
      <c r="A8722" t="s">
        <v>918</v>
      </c>
      <c r="B8722" t="s">
        <v>2867</v>
      </c>
      <c r="C8722" t="s">
        <v>2173</v>
      </c>
      <c r="D8722" s="10">
        <v>6.2</v>
      </c>
    </row>
    <row r="8723" spans="1:4" x14ac:dyDescent="0.25">
      <c r="A8723" t="s">
        <v>918</v>
      </c>
      <c r="B8723" t="s">
        <v>2867</v>
      </c>
      <c r="C8723" t="s">
        <v>8143</v>
      </c>
      <c r="D8723" s="10">
        <v>6.2</v>
      </c>
    </row>
    <row r="8724" spans="1:4" x14ac:dyDescent="0.25">
      <c r="A8724" t="s">
        <v>918</v>
      </c>
      <c r="B8724" t="s">
        <v>2867</v>
      </c>
      <c r="C8724" t="s">
        <v>3509</v>
      </c>
      <c r="D8724" s="10">
        <v>6.2</v>
      </c>
    </row>
    <row r="8725" spans="1:4" x14ac:dyDescent="0.25">
      <c r="A8725" t="s">
        <v>2177</v>
      </c>
      <c r="B8725" t="s">
        <v>2872</v>
      </c>
      <c r="C8725" t="s">
        <v>676</v>
      </c>
      <c r="D8725" s="10">
        <v>6.2</v>
      </c>
    </row>
    <row r="8726" spans="1:4" x14ac:dyDescent="0.25">
      <c r="A8726" t="s">
        <v>2177</v>
      </c>
      <c r="B8726" t="s">
        <v>2872</v>
      </c>
      <c r="C8726" t="s">
        <v>6665</v>
      </c>
      <c r="D8726" s="10">
        <v>6.2</v>
      </c>
    </row>
    <row r="8727" spans="1:4" x14ac:dyDescent="0.25">
      <c r="A8727" t="s">
        <v>3023</v>
      </c>
      <c r="B8727" t="s">
        <v>3024</v>
      </c>
      <c r="C8727" t="s">
        <v>676</v>
      </c>
      <c r="D8727" s="10">
        <v>6.2</v>
      </c>
    </row>
    <row r="8728" spans="1:4" x14ac:dyDescent="0.25">
      <c r="A8728" t="s">
        <v>3023</v>
      </c>
      <c r="B8728" t="s">
        <v>3024</v>
      </c>
      <c r="C8728" t="s">
        <v>6133</v>
      </c>
      <c r="D8728" s="10">
        <v>6.2</v>
      </c>
    </row>
    <row r="8729" spans="1:4" x14ac:dyDescent="0.25">
      <c r="A8729" t="s">
        <v>105</v>
      </c>
      <c r="B8729" t="s">
        <v>3029</v>
      </c>
      <c r="C8729" t="s">
        <v>449</v>
      </c>
      <c r="D8729" s="10">
        <v>6.2</v>
      </c>
    </row>
    <row r="8730" spans="1:4" x14ac:dyDescent="0.25">
      <c r="A8730" t="s">
        <v>105</v>
      </c>
      <c r="B8730" t="s">
        <v>3029</v>
      </c>
      <c r="C8730" t="s">
        <v>1165</v>
      </c>
      <c r="D8730" s="10">
        <v>6.2</v>
      </c>
    </row>
    <row r="8731" spans="1:4" x14ac:dyDescent="0.25">
      <c r="A8731" t="s">
        <v>105</v>
      </c>
      <c r="B8731" t="s">
        <v>3029</v>
      </c>
      <c r="C8731" t="s">
        <v>3509</v>
      </c>
      <c r="D8731" s="10">
        <v>6.2</v>
      </c>
    </row>
    <row r="8732" spans="1:4" x14ac:dyDescent="0.25">
      <c r="A8732" t="s">
        <v>3071</v>
      </c>
      <c r="B8732" t="s">
        <v>3073</v>
      </c>
      <c r="C8732" t="s">
        <v>676</v>
      </c>
      <c r="D8732" s="10">
        <v>6.2</v>
      </c>
    </row>
    <row r="8733" spans="1:4" x14ac:dyDescent="0.25">
      <c r="A8733" t="s">
        <v>3071</v>
      </c>
      <c r="B8733" t="s">
        <v>3073</v>
      </c>
      <c r="C8733" t="s">
        <v>1165</v>
      </c>
      <c r="D8733" s="10">
        <v>6.2</v>
      </c>
    </row>
    <row r="8734" spans="1:4" x14ac:dyDescent="0.25">
      <c r="A8734" t="s">
        <v>3071</v>
      </c>
      <c r="B8734" t="s">
        <v>3073</v>
      </c>
      <c r="C8734" t="s">
        <v>6133</v>
      </c>
      <c r="D8734" s="10">
        <v>6.2</v>
      </c>
    </row>
    <row r="8735" spans="1:4" x14ac:dyDescent="0.25">
      <c r="A8735" t="s">
        <v>3071</v>
      </c>
      <c r="B8735" t="s">
        <v>3073</v>
      </c>
      <c r="C8735" t="s">
        <v>6665</v>
      </c>
      <c r="D8735" s="10">
        <v>6.2</v>
      </c>
    </row>
    <row r="8736" spans="1:4" x14ac:dyDescent="0.25">
      <c r="A8736" t="s">
        <v>2306</v>
      </c>
      <c r="B8736" t="s">
        <v>3093</v>
      </c>
      <c r="C8736" t="s">
        <v>2173</v>
      </c>
      <c r="D8736" s="10">
        <v>6.2</v>
      </c>
    </row>
    <row r="8737" spans="1:4" x14ac:dyDescent="0.25">
      <c r="A8737" t="s">
        <v>2306</v>
      </c>
      <c r="B8737" t="s">
        <v>3093</v>
      </c>
      <c r="C8737" t="s">
        <v>8143</v>
      </c>
      <c r="D8737" s="10">
        <v>6.2</v>
      </c>
    </row>
    <row r="8738" spans="1:4" x14ac:dyDescent="0.25">
      <c r="A8738" t="s">
        <v>2306</v>
      </c>
      <c r="B8738" t="s">
        <v>3093</v>
      </c>
      <c r="C8738" t="s">
        <v>3509</v>
      </c>
      <c r="D8738" s="10">
        <v>6.2</v>
      </c>
    </row>
    <row r="8739" spans="1:4" x14ac:dyDescent="0.25">
      <c r="A8739" t="s">
        <v>2370</v>
      </c>
      <c r="B8739" t="s">
        <v>3106</v>
      </c>
      <c r="C8739" t="s">
        <v>1165</v>
      </c>
      <c r="D8739" s="10">
        <v>6.2</v>
      </c>
    </row>
    <row r="8740" spans="1:4" x14ac:dyDescent="0.25">
      <c r="A8740" t="s">
        <v>2370</v>
      </c>
      <c r="B8740" t="s">
        <v>3106</v>
      </c>
      <c r="C8740" t="s">
        <v>3509</v>
      </c>
      <c r="D8740" s="10">
        <v>6.2</v>
      </c>
    </row>
    <row r="8741" spans="1:4" x14ac:dyDescent="0.25">
      <c r="A8741" t="s">
        <v>1992</v>
      </c>
      <c r="B8741" t="s">
        <v>3122</v>
      </c>
      <c r="C8741" t="s">
        <v>2173</v>
      </c>
      <c r="D8741" s="10">
        <v>6.2</v>
      </c>
    </row>
    <row r="8742" spans="1:4" x14ac:dyDescent="0.25">
      <c r="A8742" t="s">
        <v>1992</v>
      </c>
      <c r="B8742" t="s">
        <v>3122</v>
      </c>
      <c r="C8742" t="s">
        <v>3509</v>
      </c>
      <c r="D8742" s="10">
        <v>6.2</v>
      </c>
    </row>
    <row r="8743" spans="1:4" x14ac:dyDescent="0.25">
      <c r="A8743" t="s">
        <v>369</v>
      </c>
      <c r="B8743" t="s">
        <v>3170</v>
      </c>
      <c r="C8743" t="s">
        <v>4512</v>
      </c>
      <c r="D8743" s="10">
        <v>6.2</v>
      </c>
    </row>
    <row r="8744" spans="1:4" x14ac:dyDescent="0.25">
      <c r="A8744" t="s">
        <v>369</v>
      </c>
      <c r="B8744" t="s">
        <v>3170</v>
      </c>
      <c r="C8744" t="s">
        <v>1165</v>
      </c>
      <c r="D8744" s="10">
        <v>6.2</v>
      </c>
    </row>
    <row r="8745" spans="1:4" x14ac:dyDescent="0.25">
      <c r="A8745" t="s">
        <v>369</v>
      </c>
      <c r="B8745" t="s">
        <v>3170</v>
      </c>
      <c r="C8745" t="s">
        <v>3509</v>
      </c>
      <c r="D8745" s="10">
        <v>6.2</v>
      </c>
    </row>
    <row r="8746" spans="1:4" x14ac:dyDescent="0.25">
      <c r="A8746" t="s">
        <v>456</v>
      </c>
      <c r="B8746" t="s">
        <v>3185</v>
      </c>
      <c r="C8746" t="s">
        <v>449</v>
      </c>
      <c r="D8746" s="10">
        <v>6.2</v>
      </c>
    </row>
    <row r="8747" spans="1:4" x14ac:dyDescent="0.25">
      <c r="A8747" t="s">
        <v>456</v>
      </c>
      <c r="B8747" t="s">
        <v>3185</v>
      </c>
      <c r="C8747" t="s">
        <v>676</v>
      </c>
      <c r="D8747" s="10">
        <v>6.2</v>
      </c>
    </row>
    <row r="8748" spans="1:4" x14ac:dyDescent="0.25">
      <c r="A8748" t="s">
        <v>456</v>
      </c>
      <c r="B8748" t="s">
        <v>3185</v>
      </c>
      <c r="C8748" t="s">
        <v>8145</v>
      </c>
      <c r="D8748" s="10">
        <v>6.2</v>
      </c>
    </row>
    <row r="8749" spans="1:4" x14ac:dyDescent="0.25">
      <c r="A8749" t="s">
        <v>456</v>
      </c>
      <c r="B8749" t="s">
        <v>3185</v>
      </c>
      <c r="C8749" t="s">
        <v>6665</v>
      </c>
      <c r="D8749" s="10">
        <v>6.2</v>
      </c>
    </row>
    <row r="8750" spans="1:4" x14ac:dyDescent="0.25">
      <c r="A8750" t="s">
        <v>924</v>
      </c>
      <c r="B8750" t="s">
        <v>3192</v>
      </c>
      <c r="C8750" t="s">
        <v>676</v>
      </c>
      <c r="D8750" s="10">
        <v>6.2</v>
      </c>
    </row>
    <row r="8751" spans="1:4" x14ac:dyDescent="0.25">
      <c r="A8751" t="s">
        <v>924</v>
      </c>
      <c r="B8751" t="s">
        <v>3192</v>
      </c>
      <c r="C8751" t="s">
        <v>6665</v>
      </c>
      <c r="D8751" s="10">
        <v>6.2</v>
      </c>
    </row>
    <row r="8752" spans="1:4" x14ac:dyDescent="0.25">
      <c r="A8752" t="s">
        <v>3344</v>
      </c>
      <c r="B8752" t="s">
        <v>3345</v>
      </c>
      <c r="C8752" t="s">
        <v>676</v>
      </c>
      <c r="D8752" s="10">
        <v>6.2</v>
      </c>
    </row>
    <row r="8753" spans="1:4" x14ac:dyDescent="0.25">
      <c r="A8753" t="s">
        <v>3344</v>
      </c>
      <c r="B8753" t="s">
        <v>3345</v>
      </c>
      <c r="C8753" t="s">
        <v>1165</v>
      </c>
      <c r="D8753" s="10">
        <v>6.2</v>
      </c>
    </row>
    <row r="8754" spans="1:4" x14ac:dyDescent="0.25">
      <c r="A8754" t="s">
        <v>3344</v>
      </c>
      <c r="B8754" t="s">
        <v>3345</v>
      </c>
      <c r="C8754" t="s">
        <v>6665</v>
      </c>
      <c r="D8754" s="10">
        <v>6.2</v>
      </c>
    </row>
    <row r="8755" spans="1:4" x14ac:dyDescent="0.25">
      <c r="A8755" t="s">
        <v>3386</v>
      </c>
      <c r="B8755" t="s">
        <v>3388</v>
      </c>
      <c r="C8755" t="s">
        <v>449</v>
      </c>
      <c r="D8755" s="10">
        <v>6.2</v>
      </c>
    </row>
    <row r="8756" spans="1:4" x14ac:dyDescent="0.25">
      <c r="A8756" t="s">
        <v>3386</v>
      </c>
      <c r="B8756" t="s">
        <v>3388</v>
      </c>
      <c r="C8756" t="s">
        <v>317</v>
      </c>
      <c r="D8756" s="10">
        <v>6.2</v>
      </c>
    </row>
    <row r="8757" spans="1:4" x14ac:dyDescent="0.25">
      <c r="A8757" t="s">
        <v>3386</v>
      </c>
      <c r="B8757" t="s">
        <v>3388</v>
      </c>
      <c r="C8757" t="s">
        <v>7682</v>
      </c>
      <c r="D8757" s="10">
        <v>6.2</v>
      </c>
    </row>
    <row r="8758" spans="1:4" x14ac:dyDescent="0.25">
      <c r="A8758" t="s">
        <v>3386</v>
      </c>
      <c r="B8758" t="s">
        <v>3388</v>
      </c>
      <c r="C8758" t="s">
        <v>6665</v>
      </c>
      <c r="D8758" s="10">
        <v>6.2</v>
      </c>
    </row>
    <row r="8759" spans="1:4" x14ac:dyDescent="0.25">
      <c r="A8759" t="s">
        <v>3415</v>
      </c>
      <c r="B8759" t="s">
        <v>3417</v>
      </c>
      <c r="C8759" t="s">
        <v>676</v>
      </c>
      <c r="D8759" s="10">
        <v>6.2</v>
      </c>
    </row>
    <row r="8760" spans="1:4" x14ac:dyDescent="0.25">
      <c r="A8760" t="s">
        <v>3415</v>
      </c>
      <c r="B8760" t="s">
        <v>3417</v>
      </c>
      <c r="C8760" t="s">
        <v>8146</v>
      </c>
      <c r="D8760" s="10">
        <v>6.2</v>
      </c>
    </row>
    <row r="8761" spans="1:4" x14ac:dyDescent="0.25">
      <c r="A8761" t="s">
        <v>1338</v>
      </c>
      <c r="B8761" t="s">
        <v>3423</v>
      </c>
      <c r="C8761" t="s">
        <v>317</v>
      </c>
      <c r="D8761" s="10">
        <v>6.2</v>
      </c>
    </row>
    <row r="8762" spans="1:4" x14ac:dyDescent="0.25">
      <c r="A8762" t="s">
        <v>1338</v>
      </c>
      <c r="B8762" t="s">
        <v>3423</v>
      </c>
      <c r="C8762" t="s">
        <v>676</v>
      </c>
      <c r="D8762" s="10">
        <v>6.2</v>
      </c>
    </row>
    <row r="8763" spans="1:4" x14ac:dyDescent="0.25">
      <c r="A8763" t="s">
        <v>1338</v>
      </c>
      <c r="B8763" t="s">
        <v>3423</v>
      </c>
      <c r="C8763" t="s">
        <v>6133</v>
      </c>
      <c r="D8763" s="10">
        <v>6.2</v>
      </c>
    </row>
    <row r="8764" spans="1:4" x14ac:dyDescent="0.25">
      <c r="A8764" t="s">
        <v>1338</v>
      </c>
      <c r="B8764" t="s">
        <v>3423</v>
      </c>
      <c r="C8764" t="s">
        <v>428</v>
      </c>
      <c r="D8764" s="10">
        <v>6.2</v>
      </c>
    </row>
    <row r="8765" spans="1:4" x14ac:dyDescent="0.25">
      <c r="A8765" t="s">
        <v>1338</v>
      </c>
      <c r="B8765" t="s">
        <v>3423</v>
      </c>
      <c r="C8765" t="s">
        <v>4056</v>
      </c>
      <c r="D8765" s="10">
        <v>6.2</v>
      </c>
    </row>
    <row r="8766" spans="1:4" x14ac:dyDescent="0.25">
      <c r="A8766" t="s">
        <v>1338</v>
      </c>
      <c r="B8766" t="s">
        <v>3423</v>
      </c>
      <c r="C8766" t="s">
        <v>4161</v>
      </c>
      <c r="D8766" s="10">
        <v>6.2</v>
      </c>
    </row>
    <row r="8767" spans="1:4" x14ac:dyDescent="0.25">
      <c r="A8767" t="s">
        <v>1920</v>
      </c>
      <c r="B8767" t="s">
        <v>3477</v>
      </c>
      <c r="C8767" t="s">
        <v>676</v>
      </c>
      <c r="D8767" s="10">
        <v>6.2</v>
      </c>
    </row>
    <row r="8768" spans="1:4" x14ac:dyDescent="0.25">
      <c r="A8768" t="s">
        <v>1920</v>
      </c>
      <c r="B8768" t="s">
        <v>3477</v>
      </c>
      <c r="C8768" t="s">
        <v>1165</v>
      </c>
      <c r="D8768" s="10">
        <v>6.2</v>
      </c>
    </row>
    <row r="8769" spans="1:4" x14ac:dyDescent="0.25">
      <c r="A8769" t="s">
        <v>1920</v>
      </c>
      <c r="B8769" t="s">
        <v>3477</v>
      </c>
      <c r="C8769" t="s">
        <v>6665</v>
      </c>
      <c r="D8769" s="10">
        <v>6.2</v>
      </c>
    </row>
    <row r="8770" spans="1:4" x14ac:dyDescent="0.25">
      <c r="A8770" t="s">
        <v>3478</v>
      </c>
      <c r="B8770" t="s">
        <v>3479</v>
      </c>
      <c r="C8770" t="s">
        <v>1165</v>
      </c>
      <c r="D8770" s="10">
        <v>6.2</v>
      </c>
    </row>
    <row r="8771" spans="1:4" x14ac:dyDescent="0.25">
      <c r="A8771" t="s">
        <v>1749</v>
      </c>
      <c r="B8771" t="s">
        <v>3492</v>
      </c>
      <c r="C8771" t="s">
        <v>676</v>
      </c>
      <c r="D8771" s="10">
        <v>6.2</v>
      </c>
    </row>
    <row r="8772" spans="1:4" x14ac:dyDescent="0.25">
      <c r="A8772" t="s">
        <v>1749</v>
      </c>
      <c r="B8772" t="s">
        <v>3492</v>
      </c>
      <c r="C8772" t="s">
        <v>6133</v>
      </c>
      <c r="D8772" s="10">
        <v>6.2</v>
      </c>
    </row>
    <row r="8773" spans="1:4" x14ac:dyDescent="0.25">
      <c r="A8773" t="s">
        <v>1749</v>
      </c>
      <c r="B8773" t="s">
        <v>3492</v>
      </c>
      <c r="C8773" t="s">
        <v>8144</v>
      </c>
      <c r="D8773" s="10">
        <v>6.2</v>
      </c>
    </row>
    <row r="8774" spans="1:4" x14ac:dyDescent="0.25">
      <c r="A8774" t="s">
        <v>3529</v>
      </c>
      <c r="B8774" t="s">
        <v>3531</v>
      </c>
      <c r="C8774" t="s">
        <v>676</v>
      </c>
      <c r="D8774" s="10">
        <v>6.2</v>
      </c>
    </row>
    <row r="8775" spans="1:4" x14ac:dyDescent="0.25">
      <c r="A8775" t="s">
        <v>3529</v>
      </c>
      <c r="B8775" t="s">
        <v>3531</v>
      </c>
      <c r="C8775" t="s">
        <v>1165</v>
      </c>
      <c r="D8775" s="10">
        <v>6.2</v>
      </c>
    </row>
    <row r="8776" spans="1:4" x14ac:dyDescent="0.25">
      <c r="A8776" t="s">
        <v>3529</v>
      </c>
      <c r="B8776" t="s">
        <v>3531</v>
      </c>
      <c r="C8776" t="s">
        <v>5888</v>
      </c>
      <c r="D8776" s="10">
        <v>6.2</v>
      </c>
    </row>
    <row r="8777" spans="1:4" x14ac:dyDescent="0.25">
      <c r="A8777" t="s">
        <v>3529</v>
      </c>
      <c r="B8777" t="s">
        <v>3531</v>
      </c>
      <c r="C8777" t="s">
        <v>6665</v>
      </c>
      <c r="D8777" s="10">
        <v>6.2</v>
      </c>
    </row>
    <row r="8778" spans="1:4" x14ac:dyDescent="0.25">
      <c r="A8778" t="s">
        <v>3529</v>
      </c>
      <c r="B8778" t="s">
        <v>3531</v>
      </c>
      <c r="C8778" t="s">
        <v>8146</v>
      </c>
      <c r="D8778" s="10">
        <v>6.2</v>
      </c>
    </row>
    <row r="8779" spans="1:4" x14ac:dyDescent="0.25">
      <c r="A8779" t="s">
        <v>1740</v>
      </c>
      <c r="B8779" t="s">
        <v>3652</v>
      </c>
      <c r="C8779" t="s">
        <v>317</v>
      </c>
      <c r="D8779" s="10">
        <v>6.2</v>
      </c>
    </row>
    <row r="8780" spans="1:4" x14ac:dyDescent="0.25">
      <c r="A8780" t="s">
        <v>1740</v>
      </c>
      <c r="B8780" t="s">
        <v>3652</v>
      </c>
      <c r="C8780" t="s">
        <v>676</v>
      </c>
      <c r="D8780" s="10">
        <v>6.2</v>
      </c>
    </row>
    <row r="8781" spans="1:4" x14ac:dyDescent="0.25">
      <c r="A8781" t="s">
        <v>1740</v>
      </c>
      <c r="B8781" t="s">
        <v>3652</v>
      </c>
      <c r="C8781" t="s">
        <v>428</v>
      </c>
      <c r="D8781" s="10">
        <v>6.2</v>
      </c>
    </row>
    <row r="8782" spans="1:4" x14ac:dyDescent="0.25">
      <c r="A8782" t="s">
        <v>1740</v>
      </c>
      <c r="B8782" t="s">
        <v>3652</v>
      </c>
      <c r="C8782" t="s">
        <v>4056</v>
      </c>
      <c r="D8782" s="10">
        <v>6.2</v>
      </c>
    </row>
    <row r="8783" spans="1:4" x14ac:dyDescent="0.25">
      <c r="A8783" t="s">
        <v>1740</v>
      </c>
      <c r="B8783" t="s">
        <v>3652</v>
      </c>
      <c r="C8783" t="s">
        <v>4161</v>
      </c>
      <c r="D8783" s="10">
        <v>6.2</v>
      </c>
    </row>
    <row r="8784" spans="1:4" x14ac:dyDescent="0.25">
      <c r="A8784" t="s">
        <v>1064</v>
      </c>
      <c r="B8784" t="s">
        <v>3653</v>
      </c>
      <c r="C8784" t="s">
        <v>676</v>
      </c>
      <c r="D8784" s="10">
        <v>6.2</v>
      </c>
    </row>
    <row r="8785" spans="1:4" x14ac:dyDescent="0.25">
      <c r="A8785" t="s">
        <v>1064</v>
      </c>
      <c r="B8785" t="s">
        <v>3653</v>
      </c>
      <c r="C8785" t="s">
        <v>1165</v>
      </c>
      <c r="D8785" s="10">
        <v>6.2</v>
      </c>
    </row>
    <row r="8786" spans="1:4" x14ac:dyDescent="0.25">
      <c r="A8786" t="s">
        <v>1064</v>
      </c>
      <c r="B8786" t="s">
        <v>3653</v>
      </c>
      <c r="C8786" t="s">
        <v>6665</v>
      </c>
      <c r="D8786" s="10">
        <v>6.2</v>
      </c>
    </row>
    <row r="8787" spans="1:4" x14ac:dyDescent="0.25">
      <c r="A8787" t="s">
        <v>1064</v>
      </c>
      <c r="B8787" t="s">
        <v>3653</v>
      </c>
      <c r="C8787" t="s">
        <v>3509</v>
      </c>
      <c r="D8787" s="10">
        <v>6.2</v>
      </c>
    </row>
    <row r="8788" spans="1:4" x14ac:dyDescent="0.25">
      <c r="A8788" t="s">
        <v>3765</v>
      </c>
      <c r="B8788" t="s">
        <v>3766</v>
      </c>
      <c r="C8788" t="s">
        <v>8145</v>
      </c>
      <c r="D8788" s="10">
        <v>6.2</v>
      </c>
    </row>
    <row r="8789" spans="1:4" x14ac:dyDescent="0.25">
      <c r="A8789" t="s">
        <v>3765</v>
      </c>
      <c r="B8789" t="s">
        <v>3766</v>
      </c>
      <c r="C8789" t="s">
        <v>1165</v>
      </c>
      <c r="D8789" s="10">
        <v>6.2</v>
      </c>
    </row>
    <row r="8790" spans="1:4" x14ac:dyDescent="0.25">
      <c r="A8790" t="s">
        <v>3765</v>
      </c>
      <c r="B8790" t="s">
        <v>3766</v>
      </c>
      <c r="C8790" t="s">
        <v>8143</v>
      </c>
      <c r="D8790" s="10">
        <v>6.2</v>
      </c>
    </row>
    <row r="8791" spans="1:4" x14ac:dyDescent="0.25">
      <c r="A8791" t="s">
        <v>3765</v>
      </c>
      <c r="B8791" t="s">
        <v>3766</v>
      </c>
      <c r="C8791" t="s">
        <v>3509</v>
      </c>
      <c r="D8791" s="10">
        <v>6.2</v>
      </c>
    </row>
    <row r="8792" spans="1:4" x14ac:dyDescent="0.25">
      <c r="A8792" t="s">
        <v>1546</v>
      </c>
      <c r="B8792" t="s">
        <v>3775</v>
      </c>
      <c r="C8792" t="s">
        <v>449</v>
      </c>
      <c r="D8792" s="10">
        <v>6.2</v>
      </c>
    </row>
    <row r="8793" spans="1:4" x14ac:dyDescent="0.25">
      <c r="A8793" t="s">
        <v>1546</v>
      </c>
      <c r="B8793" t="s">
        <v>3775</v>
      </c>
      <c r="C8793" t="s">
        <v>8145</v>
      </c>
      <c r="D8793" s="10">
        <v>6.2</v>
      </c>
    </row>
    <row r="8794" spans="1:4" x14ac:dyDescent="0.25">
      <c r="A8794" t="s">
        <v>1546</v>
      </c>
      <c r="B8794" t="s">
        <v>3775</v>
      </c>
      <c r="C8794" t="s">
        <v>4161</v>
      </c>
      <c r="D8794" s="10">
        <v>6.2</v>
      </c>
    </row>
    <row r="8795" spans="1:4" x14ac:dyDescent="0.25">
      <c r="A8795" t="s">
        <v>1546</v>
      </c>
      <c r="B8795" t="s">
        <v>3775</v>
      </c>
      <c r="C8795" t="s">
        <v>3509</v>
      </c>
      <c r="D8795" s="10">
        <v>6.2</v>
      </c>
    </row>
    <row r="8796" spans="1:4" x14ac:dyDescent="0.25">
      <c r="A8796" t="s">
        <v>3818</v>
      </c>
      <c r="B8796" t="s">
        <v>3819</v>
      </c>
      <c r="C8796" t="s">
        <v>1165</v>
      </c>
      <c r="D8796" s="10">
        <v>6.2</v>
      </c>
    </row>
    <row r="8797" spans="1:4" x14ac:dyDescent="0.25">
      <c r="A8797" t="s">
        <v>3818</v>
      </c>
      <c r="B8797" t="s">
        <v>3819</v>
      </c>
      <c r="C8797" t="s">
        <v>2173</v>
      </c>
      <c r="D8797" s="10">
        <v>6.2</v>
      </c>
    </row>
    <row r="8798" spans="1:4" x14ac:dyDescent="0.25">
      <c r="A8798" t="s">
        <v>3818</v>
      </c>
      <c r="B8798" t="s">
        <v>3819</v>
      </c>
      <c r="C8798" t="s">
        <v>4161</v>
      </c>
      <c r="D8798" s="10">
        <v>6.2</v>
      </c>
    </row>
    <row r="8799" spans="1:4" x14ac:dyDescent="0.25">
      <c r="A8799" t="s">
        <v>3818</v>
      </c>
      <c r="B8799" t="s">
        <v>3819</v>
      </c>
      <c r="C8799" t="s">
        <v>3509</v>
      </c>
      <c r="D8799" s="10">
        <v>6.2</v>
      </c>
    </row>
    <row r="8800" spans="1:4" x14ac:dyDescent="0.25">
      <c r="A8800" t="s">
        <v>3867</v>
      </c>
      <c r="B8800" t="s">
        <v>3868</v>
      </c>
      <c r="C8800" t="s">
        <v>1165</v>
      </c>
      <c r="D8800" s="10">
        <v>6.2</v>
      </c>
    </row>
    <row r="8801" spans="1:4" x14ac:dyDescent="0.25">
      <c r="A8801" t="s">
        <v>3867</v>
      </c>
      <c r="B8801" t="s">
        <v>3868</v>
      </c>
      <c r="C8801" t="s">
        <v>7682</v>
      </c>
      <c r="D8801" s="10">
        <v>6.2</v>
      </c>
    </row>
    <row r="8802" spans="1:4" x14ac:dyDescent="0.25">
      <c r="A8802" t="s">
        <v>3867</v>
      </c>
      <c r="B8802" t="s">
        <v>3868</v>
      </c>
      <c r="C8802" t="s">
        <v>8144</v>
      </c>
      <c r="D8802" s="10">
        <v>6.2</v>
      </c>
    </row>
    <row r="8803" spans="1:4" x14ac:dyDescent="0.25">
      <c r="A8803" t="s">
        <v>1320</v>
      </c>
      <c r="B8803" t="s">
        <v>3886</v>
      </c>
      <c r="C8803" t="s">
        <v>449</v>
      </c>
      <c r="D8803" s="10">
        <v>6.2</v>
      </c>
    </row>
    <row r="8804" spans="1:4" x14ac:dyDescent="0.25">
      <c r="A8804" t="s">
        <v>1320</v>
      </c>
      <c r="B8804" t="s">
        <v>3886</v>
      </c>
      <c r="C8804" t="s">
        <v>1165</v>
      </c>
      <c r="D8804" s="10">
        <v>6.2</v>
      </c>
    </row>
    <row r="8805" spans="1:4" x14ac:dyDescent="0.25">
      <c r="A8805" t="s">
        <v>1320</v>
      </c>
      <c r="B8805" t="s">
        <v>3886</v>
      </c>
      <c r="C8805" t="s">
        <v>7682</v>
      </c>
      <c r="D8805" s="10">
        <v>6.2</v>
      </c>
    </row>
    <row r="8806" spans="1:4" x14ac:dyDescent="0.25">
      <c r="A8806" t="s">
        <v>1320</v>
      </c>
      <c r="B8806" t="s">
        <v>3886</v>
      </c>
      <c r="C8806" t="s">
        <v>8146</v>
      </c>
      <c r="D8806" s="10">
        <v>6.2</v>
      </c>
    </row>
    <row r="8807" spans="1:4" x14ac:dyDescent="0.25">
      <c r="A8807" t="s">
        <v>3924</v>
      </c>
      <c r="B8807" t="s">
        <v>3925</v>
      </c>
      <c r="C8807" t="s">
        <v>449</v>
      </c>
      <c r="D8807" s="10">
        <v>6.2</v>
      </c>
    </row>
    <row r="8808" spans="1:4" x14ac:dyDescent="0.25">
      <c r="A8808" t="s">
        <v>3924</v>
      </c>
      <c r="B8808" t="s">
        <v>3925</v>
      </c>
      <c r="C8808" t="s">
        <v>8145</v>
      </c>
      <c r="D8808" s="10">
        <v>6.2</v>
      </c>
    </row>
    <row r="8809" spans="1:4" x14ac:dyDescent="0.25">
      <c r="A8809" t="s">
        <v>3924</v>
      </c>
      <c r="B8809" t="s">
        <v>3925</v>
      </c>
      <c r="C8809" t="s">
        <v>3509</v>
      </c>
      <c r="D8809" s="10">
        <v>6.2</v>
      </c>
    </row>
    <row r="8810" spans="1:4" x14ac:dyDescent="0.25">
      <c r="A8810" t="s">
        <v>856</v>
      </c>
      <c r="B8810" t="s">
        <v>3951</v>
      </c>
      <c r="C8810" t="s">
        <v>2173</v>
      </c>
      <c r="D8810" s="10">
        <v>6.2</v>
      </c>
    </row>
    <row r="8811" spans="1:4" x14ac:dyDescent="0.25">
      <c r="A8811" t="s">
        <v>1056</v>
      </c>
      <c r="B8811" t="s">
        <v>3961</v>
      </c>
      <c r="C8811" t="s">
        <v>676</v>
      </c>
      <c r="D8811" s="10">
        <v>6.2</v>
      </c>
    </row>
    <row r="8812" spans="1:4" x14ac:dyDescent="0.25">
      <c r="A8812" t="s">
        <v>1056</v>
      </c>
      <c r="B8812" t="s">
        <v>3961</v>
      </c>
      <c r="C8812" t="s">
        <v>6665</v>
      </c>
      <c r="D8812" s="10">
        <v>6.2</v>
      </c>
    </row>
    <row r="8813" spans="1:4" x14ac:dyDescent="0.25">
      <c r="A8813" t="s">
        <v>4062</v>
      </c>
      <c r="B8813" t="s">
        <v>4064</v>
      </c>
      <c r="C8813" t="s">
        <v>449</v>
      </c>
      <c r="D8813" s="10">
        <v>6.2</v>
      </c>
    </row>
    <row r="8814" spans="1:4" x14ac:dyDescent="0.25">
      <c r="A8814" t="s">
        <v>4062</v>
      </c>
      <c r="B8814" t="s">
        <v>4064</v>
      </c>
      <c r="C8814" t="s">
        <v>1165</v>
      </c>
      <c r="D8814" s="10">
        <v>6.2</v>
      </c>
    </row>
    <row r="8815" spans="1:4" x14ac:dyDescent="0.25">
      <c r="A8815" t="s">
        <v>4062</v>
      </c>
      <c r="B8815" t="s">
        <v>4064</v>
      </c>
      <c r="C8815" t="s">
        <v>7682</v>
      </c>
      <c r="D8815" s="10">
        <v>6.2</v>
      </c>
    </row>
    <row r="8816" spans="1:4" x14ac:dyDescent="0.25">
      <c r="A8816" t="s">
        <v>4062</v>
      </c>
      <c r="B8816" t="s">
        <v>4064</v>
      </c>
      <c r="C8816" t="s">
        <v>6665</v>
      </c>
      <c r="D8816" s="10">
        <v>6.2</v>
      </c>
    </row>
    <row r="8817" spans="1:4" x14ac:dyDescent="0.25">
      <c r="A8817" t="s">
        <v>4062</v>
      </c>
      <c r="B8817" t="s">
        <v>4064</v>
      </c>
      <c r="C8817" t="s">
        <v>8146</v>
      </c>
      <c r="D8817" s="10">
        <v>6.2</v>
      </c>
    </row>
    <row r="8818" spans="1:4" x14ac:dyDescent="0.25">
      <c r="A8818" t="s">
        <v>4062</v>
      </c>
      <c r="B8818" t="s">
        <v>4064</v>
      </c>
      <c r="C8818" t="s">
        <v>5087</v>
      </c>
      <c r="D8818" s="10">
        <v>6.2</v>
      </c>
    </row>
    <row r="8819" spans="1:4" x14ac:dyDescent="0.25">
      <c r="A8819" t="s">
        <v>4071</v>
      </c>
      <c r="B8819" t="s">
        <v>4072</v>
      </c>
      <c r="C8819" t="s">
        <v>1165</v>
      </c>
      <c r="D8819" s="10">
        <v>6.2</v>
      </c>
    </row>
    <row r="8820" spans="1:4" x14ac:dyDescent="0.25">
      <c r="A8820" t="s">
        <v>4071</v>
      </c>
      <c r="B8820" t="s">
        <v>4072</v>
      </c>
      <c r="C8820" t="s">
        <v>2173</v>
      </c>
      <c r="D8820" s="10">
        <v>6.2</v>
      </c>
    </row>
    <row r="8821" spans="1:4" x14ac:dyDescent="0.25">
      <c r="A8821" t="s">
        <v>4071</v>
      </c>
      <c r="B8821" t="s">
        <v>4072</v>
      </c>
      <c r="C8821" t="s">
        <v>8143</v>
      </c>
      <c r="D8821" s="10">
        <v>6.2</v>
      </c>
    </row>
    <row r="8822" spans="1:4" x14ac:dyDescent="0.25">
      <c r="A8822" t="s">
        <v>4071</v>
      </c>
      <c r="B8822" t="s">
        <v>4072</v>
      </c>
      <c r="C8822" t="s">
        <v>3509</v>
      </c>
      <c r="D8822" s="10">
        <v>6.2</v>
      </c>
    </row>
    <row r="8823" spans="1:4" x14ac:dyDescent="0.25">
      <c r="A8823" t="s">
        <v>356</v>
      </c>
      <c r="B8823" t="s">
        <v>4077</v>
      </c>
      <c r="C8823" t="s">
        <v>1165</v>
      </c>
      <c r="D8823" s="10">
        <v>6.2</v>
      </c>
    </row>
    <row r="8824" spans="1:4" x14ac:dyDescent="0.25">
      <c r="A8824" t="s">
        <v>356</v>
      </c>
      <c r="B8824" t="s">
        <v>4077</v>
      </c>
      <c r="C8824" t="s">
        <v>4056</v>
      </c>
      <c r="D8824" s="10">
        <v>6.2</v>
      </c>
    </row>
    <row r="8825" spans="1:4" x14ac:dyDescent="0.25">
      <c r="A8825" t="s">
        <v>356</v>
      </c>
      <c r="B8825" t="s">
        <v>4077</v>
      </c>
      <c r="C8825" t="s">
        <v>5888</v>
      </c>
      <c r="D8825" s="10">
        <v>6.2</v>
      </c>
    </row>
    <row r="8826" spans="1:4" x14ac:dyDescent="0.25">
      <c r="A8826" t="s">
        <v>356</v>
      </c>
      <c r="B8826" t="s">
        <v>4077</v>
      </c>
      <c r="C8826" t="s">
        <v>6665</v>
      </c>
      <c r="D8826" s="10">
        <v>6.2</v>
      </c>
    </row>
    <row r="8827" spans="1:4" x14ac:dyDescent="0.25">
      <c r="A8827" t="s">
        <v>4110</v>
      </c>
      <c r="B8827" t="s">
        <v>4111</v>
      </c>
      <c r="C8827" t="s">
        <v>676</v>
      </c>
      <c r="D8827" s="10">
        <v>6.2</v>
      </c>
    </row>
    <row r="8828" spans="1:4" x14ac:dyDescent="0.25">
      <c r="A8828" t="s">
        <v>4110</v>
      </c>
      <c r="B8828" t="s">
        <v>4111</v>
      </c>
      <c r="C8828" t="s">
        <v>4056</v>
      </c>
      <c r="D8828" s="10">
        <v>6.2</v>
      </c>
    </row>
    <row r="8829" spans="1:4" x14ac:dyDescent="0.25">
      <c r="A8829" t="s">
        <v>4110</v>
      </c>
      <c r="B8829" t="s">
        <v>4111</v>
      </c>
      <c r="C8829" t="s">
        <v>6665</v>
      </c>
      <c r="D8829" s="10">
        <v>6.2</v>
      </c>
    </row>
    <row r="8830" spans="1:4" x14ac:dyDescent="0.25">
      <c r="A8830" t="s">
        <v>4251</v>
      </c>
      <c r="B8830" t="s">
        <v>4252</v>
      </c>
      <c r="C8830" t="s">
        <v>1165</v>
      </c>
      <c r="D8830" s="10">
        <v>6.2</v>
      </c>
    </row>
    <row r="8831" spans="1:4" x14ac:dyDescent="0.25">
      <c r="A8831" t="s">
        <v>4251</v>
      </c>
      <c r="B8831" t="s">
        <v>4252</v>
      </c>
      <c r="C8831" t="s">
        <v>6665</v>
      </c>
      <c r="D8831" s="10">
        <v>6.2</v>
      </c>
    </row>
    <row r="8832" spans="1:4" x14ac:dyDescent="0.25">
      <c r="A8832" t="s">
        <v>4251</v>
      </c>
      <c r="B8832" t="s">
        <v>4252</v>
      </c>
      <c r="C8832" t="s">
        <v>8146</v>
      </c>
      <c r="D8832" s="10">
        <v>6.2</v>
      </c>
    </row>
    <row r="8833" spans="1:4" x14ac:dyDescent="0.25">
      <c r="A8833" t="s">
        <v>766</v>
      </c>
      <c r="B8833" t="s">
        <v>4292</v>
      </c>
      <c r="C8833" t="s">
        <v>676</v>
      </c>
      <c r="D8833" s="10">
        <v>6.2</v>
      </c>
    </row>
    <row r="8834" spans="1:4" x14ac:dyDescent="0.25">
      <c r="A8834" t="s">
        <v>766</v>
      </c>
      <c r="B8834" t="s">
        <v>4292</v>
      </c>
      <c r="C8834" t="s">
        <v>6133</v>
      </c>
      <c r="D8834" s="10">
        <v>6.2</v>
      </c>
    </row>
    <row r="8835" spans="1:4" x14ac:dyDescent="0.25">
      <c r="A8835" t="s">
        <v>4293</v>
      </c>
      <c r="B8835" t="s">
        <v>4294</v>
      </c>
      <c r="C8835" t="s">
        <v>428</v>
      </c>
      <c r="D8835" s="10">
        <v>6.2</v>
      </c>
    </row>
    <row r="8836" spans="1:4" x14ac:dyDescent="0.25">
      <c r="A8836" t="s">
        <v>4293</v>
      </c>
      <c r="B8836" t="s">
        <v>4294</v>
      </c>
      <c r="C8836" t="s">
        <v>2173</v>
      </c>
      <c r="D8836" s="10">
        <v>6.2</v>
      </c>
    </row>
    <row r="8837" spans="1:4" x14ac:dyDescent="0.25">
      <c r="A8837" t="s">
        <v>4314</v>
      </c>
      <c r="B8837" t="s">
        <v>4315</v>
      </c>
      <c r="C8837" t="s">
        <v>676</v>
      </c>
      <c r="D8837" s="10">
        <v>6.2</v>
      </c>
    </row>
    <row r="8838" spans="1:4" x14ac:dyDescent="0.25">
      <c r="A8838" t="s">
        <v>4314</v>
      </c>
      <c r="B8838" t="s">
        <v>4315</v>
      </c>
      <c r="C8838" t="s">
        <v>428</v>
      </c>
      <c r="D8838" s="10">
        <v>6.2</v>
      </c>
    </row>
    <row r="8839" spans="1:4" x14ac:dyDescent="0.25">
      <c r="A8839" t="s">
        <v>4314</v>
      </c>
      <c r="B8839" t="s">
        <v>4315</v>
      </c>
      <c r="C8839" t="s">
        <v>2173</v>
      </c>
      <c r="D8839" s="10">
        <v>6.2</v>
      </c>
    </row>
    <row r="8840" spans="1:4" x14ac:dyDescent="0.25">
      <c r="A8840" t="s">
        <v>3693</v>
      </c>
      <c r="B8840" t="s">
        <v>4359</v>
      </c>
      <c r="C8840" t="s">
        <v>1165</v>
      </c>
      <c r="D8840" s="10">
        <v>6.2</v>
      </c>
    </row>
    <row r="8841" spans="1:4" x14ac:dyDescent="0.25">
      <c r="A8841" t="s">
        <v>3693</v>
      </c>
      <c r="B8841" t="s">
        <v>4359</v>
      </c>
      <c r="C8841" t="s">
        <v>428</v>
      </c>
      <c r="D8841" s="10">
        <v>6.2</v>
      </c>
    </row>
    <row r="8842" spans="1:4" x14ac:dyDescent="0.25">
      <c r="A8842" t="s">
        <v>3693</v>
      </c>
      <c r="B8842" t="s">
        <v>4359</v>
      </c>
      <c r="C8842" t="s">
        <v>2173</v>
      </c>
      <c r="D8842" s="10">
        <v>6.2</v>
      </c>
    </row>
    <row r="8843" spans="1:4" x14ac:dyDescent="0.25">
      <c r="A8843" t="s">
        <v>3693</v>
      </c>
      <c r="B8843" t="s">
        <v>4359</v>
      </c>
      <c r="C8843" t="s">
        <v>3509</v>
      </c>
      <c r="D8843" s="10">
        <v>6.2</v>
      </c>
    </row>
    <row r="8844" spans="1:4" x14ac:dyDescent="0.25">
      <c r="A8844" t="s">
        <v>4366</v>
      </c>
      <c r="B8844" t="s">
        <v>4367</v>
      </c>
      <c r="C8844" t="s">
        <v>317</v>
      </c>
      <c r="D8844" s="10">
        <v>6.2</v>
      </c>
    </row>
    <row r="8845" spans="1:4" x14ac:dyDescent="0.25">
      <c r="A8845" t="s">
        <v>4366</v>
      </c>
      <c r="B8845" t="s">
        <v>4367</v>
      </c>
      <c r="C8845" t="s">
        <v>1165</v>
      </c>
      <c r="D8845" s="10">
        <v>6.2</v>
      </c>
    </row>
    <row r="8846" spans="1:4" x14ac:dyDescent="0.25">
      <c r="A8846" t="s">
        <v>4366</v>
      </c>
      <c r="B8846" t="s">
        <v>4367</v>
      </c>
      <c r="C8846" t="s">
        <v>6133</v>
      </c>
      <c r="D8846" s="10">
        <v>6.2</v>
      </c>
    </row>
    <row r="8847" spans="1:4" x14ac:dyDescent="0.25">
      <c r="A8847" t="s">
        <v>2941</v>
      </c>
      <c r="B8847" t="s">
        <v>4388</v>
      </c>
      <c r="C8847" t="s">
        <v>8145</v>
      </c>
      <c r="D8847" s="10">
        <v>6.2</v>
      </c>
    </row>
    <row r="8848" spans="1:4" x14ac:dyDescent="0.25">
      <c r="A8848" t="s">
        <v>2941</v>
      </c>
      <c r="B8848" t="s">
        <v>4388</v>
      </c>
      <c r="C8848" t="s">
        <v>3509</v>
      </c>
      <c r="D8848" s="10">
        <v>6.2</v>
      </c>
    </row>
    <row r="8849" spans="1:4" x14ac:dyDescent="0.25">
      <c r="A8849" t="s">
        <v>4398</v>
      </c>
      <c r="B8849" t="s">
        <v>4400</v>
      </c>
      <c r="C8849" t="s">
        <v>8145</v>
      </c>
      <c r="D8849" s="10">
        <v>6.2</v>
      </c>
    </row>
    <row r="8850" spans="1:4" x14ac:dyDescent="0.25">
      <c r="A8850" t="s">
        <v>4398</v>
      </c>
      <c r="B8850" t="s">
        <v>4400</v>
      </c>
      <c r="C8850" t="s">
        <v>1165</v>
      </c>
      <c r="D8850" s="10">
        <v>6.2</v>
      </c>
    </row>
    <row r="8851" spans="1:4" x14ac:dyDescent="0.25">
      <c r="A8851" t="s">
        <v>4398</v>
      </c>
      <c r="B8851" t="s">
        <v>4400</v>
      </c>
      <c r="C8851" t="s">
        <v>5888</v>
      </c>
      <c r="D8851" s="10">
        <v>6.2</v>
      </c>
    </row>
    <row r="8852" spans="1:4" x14ac:dyDescent="0.25">
      <c r="A8852" t="s">
        <v>4398</v>
      </c>
      <c r="B8852" t="s">
        <v>4400</v>
      </c>
      <c r="C8852" t="s">
        <v>6665</v>
      </c>
      <c r="D8852" s="10">
        <v>6.2</v>
      </c>
    </row>
    <row r="8853" spans="1:4" x14ac:dyDescent="0.25">
      <c r="A8853" t="s">
        <v>4442</v>
      </c>
      <c r="B8853" t="s">
        <v>4443</v>
      </c>
      <c r="C8853" t="s">
        <v>676</v>
      </c>
      <c r="D8853" s="10">
        <v>6.2</v>
      </c>
    </row>
    <row r="8854" spans="1:4" x14ac:dyDescent="0.25">
      <c r="A8854" t="s">
        <v>4442</v>
      </c>
      <c r="B8854" t="s">
        <v>4443</v>
      </c>
      <c r="C8854" t="s">
        <v>4056</v>
      </c>
      <c r="D8854" s="10">
        <v>6.2</v>
      </c>
    </row>
    <row r="8855" spans="1:4" x14ac:dyDescent="0.25">
      <c r="A8855" t="s">
        <v>4455</v>
      </c>
      <c r="B8855" t="s">
        <v>4456</v>
      </c>
      <c r="C8855" t="s">
        <v>676</v>
      </c>
      <c r="D8855" s="10">
        <v>6.2</v>
      </c>
    </row>
    <row r="8856" spans="1:4" x14ac:dyDescent="0.25">
      <c r="A8856" t="s">
        <v>4455</v>
      </c>
      <c r="B8856" t="s">
        <v>4456</v>
      </c>
      <c r="C8856" t="s">
        <v>428</v>
      </c>
      <c r="D8856" s="10">
        <v>6.2</v>
      </c>
    </row>
    <row r="8857" spans="1:4" x14ac:dyDescent="0.25">
      <c r="A8857" t="s">
        <v>4455</v>
      </c>
      <c r="B8857" t="s">
        <v>4456</v>
      </c>
      <c r="C8857" t="s">
        <v>2173</v>
      </c>
      <c r="D8857" s="10">
        <v>6.2</v>
      </c>
    </row>
    <row r="8858" spans="1:4" x14ac:dyDescent="0.25">
      <c r="A8858" t="s">
        <v>4455</v>
      </c>
      <c r="B8858" t="s">
        <v>4456</v>
      </c>
      <c r="C8858" t="s">
        <v>3509</v>
      </c>
      <c r="D8858" s="10">
        <v>6.2</v>
      </c>
    </row>
    <row r="8859" spans="1:4" x14ac:dyDescent="0.25">
      <c r="A8859" t="s">
        <v>4484</v>
      </c>
      <c r="B8859" t="s">
        <v>4485</v>
      </c>
      <c r="C8859" t="s">
        <v>449</v>
      </c>
      <c r="D8859" s="10">
        <v>6.2</v>
      </c>
    </row>
    <row r="8860" spans="1:4" x14ac:dyDescent="0.25">
      <c r="A8860" t="s">
        <v>4524</v>
      </c>
      <c r="B8860" t="s">
        <v>4526</v>
      </c>
      <c r="C8860" t="s">
        <v>1165</v>
      </c>
      <c r="D8860" s="10">
        <v>6.2</v>
      </c>
    </row>
    <row r="8861" spans="1:4" x14ac:dyDescent="0.25">
      <c r="A8861" t="s">
        <v>4524</v>
      </c>
      <c r="B8861" t="s">
        <v>4526</v>
      </c>
      <c r="C8861" t="s">
        <v>6133</v>
      </c>
      <c r="D8861" s="10">
        <v>6.2</v>
      </c>
    </row>
    <row r="8862" spans="1:4" x14ac:dyDescent="0.25">
      <c r="A8862" t="s">
        <v>4524</v>
      </c>
      <c r="B8862" t="s">
        <v>4526</v>
      </c>
      <c r="C8862" t="s">
        <v>4056</v>
      </c>
      <c r="D8862" s="10">
        <v>6.2</v>
      </c>
    </row>
    <row r="8863" spans="1:4" x14ac:dyDescent="0.25">
      <c r="A8863" t="s">
        <v>474</v>
      </c>
      <c r="B8863" t="s">
        <v>476</v>
      </c>
      <c r="C8863" t="s">
        <v>449</v>
      </c>
      <c r="D8863" s="10">
        <v>6.2</v>
      </c>
    </row>
    <row r="8864" spans="1:4" x14ac:dyDescent="0.25">
      <c r="A8864" t="s">
        <v>474</v>
      </c>
      <c r="B8864" t="s">
        <v>476</v>
      </c>
      <c r="C8864" t="s">
        <v>8145</v>
      </c>
      <c r="D8864" s="10">
        <v>6.2</v>
      </c>
    </row>
    <row r="8865" spans="1:4" x14ac:dyDescent="0.25">
      <c r="A8865" t="s">
        <v>474</v>
      </c>
      <c r="B8865" t="s">
        <v>476</v>
      </c>
      <c r="C8865" t="s">
        <v>4161</v>
      </c>
      <c r="D8865" s="10">
        <v>6.2</v>
      </c>
    </row>
    <row r="8866" spans="1:4" x14ac:dyDescent="0.25">
      <c r="A8866" t="s">
        <v>474</v>
      </c>
      <c r="B8866" t="s">
        <v>476</v>
      </c>
      <c r="C8866" t="s">
        <v>3509</v>
      </c>
      <c r="D8866" s="10">
        <v>6.2</v>
      </c>
    </row>
    <row r="8867" spans="1:4" x14ac:dyDescent="0.25">
      <c r="A8867" t="s">
        <v>4739</v>
      </c>
      <c r="B8867" t="s">
        <v>4740</v>
      </c>
      <c r="C8867" t="s">
        <v>4512</v>
      </c>
      <c r="D8867" s="10">
        <v>6.2</v>
      </c>
    </row>
    <row r="8868" spans="1:4" x14ac:dyDescent="0.25">
      <c r="A8868" t="s">
        <v>4739</v>
      </c>
      <c r="B8868" t="s">
        <v>4740</v>
      </c>
      <c r="C8868" t="s">
        <v>676</v>
      </c>
      <c r="D8868" s="10">
        <v>6.2</v>
      </c>
    </row>
    <row r="8869" spans="1:4" x14ac:dyDescent="0.25">
      <c r="A8869" t="s">
        <v>4739</v>
      </c>
      <c r="B8869" t="s">
        <v>4740</v>
      </c>
      <c r="C8869" t="s">
        <v>8145</v>
      </c>
      <c r="D8869" s="10">
        <v>6.2</v>
      </c>
    </row>
    <row r="8870" spans="1:4" x14ac:dyDescent="0.25">
      <c r="A8870" t="s">
        <v>4739</v>
      </c>
      <c r="B8870" t="s">
        <v>4740</v>
      </c>
      <c r="C8870" t="s">
        <v>1165</v>
      </c>
      <c r="D8870" s="10">
        <v>6.2</v>
      </c>
    </row>
    <row r="8871" spans="1:4" x14ac:dyDescent="0.25">
      <c r="A8871" t="s">
        <v>1569</v>
      </c>
      <c r="B8871" t="s">
        <v>4788</v>
      </c>
      <c r="C8871" t="s">
        <v>676</v>
      </c>
      <c r="D8871" s="10">
        <v>6.2</v>
      </c>
    </row>
    <row r="8872" spans="1:4" x14ac:dyDescent="0.25">
      <c r="A8872" t="s">
        <v>1569</v>
      </c>
      <c r="B8872" t="s">
        <v>4788</v>
      </c>
      <c r="C8872" t="s">
        <v>428</v>
      </c>
      <c r="D8872" s="10">
        <v>6.2</v>
      </c>
    </row>
    <row r="8873" spans="1:4" x14ac:dyDescent="0.25">
      <c r="A8873" t="s">
        <v>1370</v>
      </c>
      <c r="B8873" t="s">
        <v>4842</v>
      </c>
      <c r="C8873" t="s">
        <v>676</v>
      </c>
      <c r="D8873" s="10">
        <v>6.2</v>
      </c>
    </row>
    <row r="8874" spans="1:4" x14ac:dyDescent="0.25">
      <c r="A8874" t="s">
        <v>1370</v>
      </c>
      <c r="B8874" t="s">
        <v>4842</v>
      </c>
      <c r="C8874" t="s">
        <v>1165</v>
      </c>
      <c r="D8874" s="10">
        <v>6.2</v>
      </c>
    </row>
    <row r="8875" spans="1:4" x14ac:dyDescent="0.25">
      <c r="A8875" t="s">
        <v>4907</v>
      </c>
      <c r="B8875" t="s">
        <v>4908</v>
      </c>
      <c r="C8875" t="s">
        <v>1165</v>
      </c>
      <c r="D8875" s="10">
        <v>6.2</v>
      </c>
    </row>
    <row r="8876" spans="1:4" x14ac:dyDescent="0.25">
      <c r="A8876" t="s">
        <v>3478</v>
      </c>
      <c r="B8876" t="s">
        <v>4963</v>
      </c>
      <c r="C8876" t="s">
        <v>676</v>
      </c>
      <c r="D8876" s="10">
        <v>6.2</v>
      </c>
    </row>
    <row r="8877" spans="1:4" x14ac:dyDescent="0.25">
      <c r="A8877" t="s">
        <v>3478</v>
      </c>
      <c r="B8877" t="s">
        <v>4963</v>
      </c>
      <c r="C8877" t="s">
        <v>1165</v>
      </c>
      <c r="D8877" s="10">
        <v>6.2</v>
      </c>
    </row>
    <row r="8878" spans="1:4" x14ac:dyDescent="0.25">
      <c r="A8878" t="s">
        <v>3478</v>
      </c>
      <c r="B8878" t="s">
        <v>4963</v>
      </c>
      <c r="C8878" t="s">
        <v>6665</v>
      </c>
      <c r="D8878" s="10">
        <v>6.2</v>
      </c>
    </row>
    <row r="8879" spans="1:4" x14ac:dyDescent="0.25">
      <c r="A8879" t="s">
        <v>4965</v>
      </c>
      <c r="B8879" t="s">
        <v>4966</v>
      </c>
      <c r="C8879" t="s">
        <v>1165</v>
      </c>
      <c r="D8879" s="10">
        <v>6.2</v>
      </c>
    </row>
    <row r="8880" spans="1:4" x14ac:dyDescent="0.25">
      <c r="A8880" t="s">
        <v>4965</v>
      </c>
      <c r="B8880" t="s">
        <v>4966</v>
      </c>
      <c r="C8880" t="s">
        <v>6665</v>
      </c>
      <c r="D8880" s="10">
        <v>6.2</v>
      </c>
    </row>
    <row r="8881" spans="1:4" x14ac:dyDescent="0.25">
      <c r="A8881" t="s">
        <v>4965</v>
      </c>
      <c r="B8881" t="s">
        <v>4966</v>
      </c>
      <c r="C8881" t="s">
        <v>3509</v>
      </c>
      <c r="D8881" s="10">
        <v>6.2</v>
      </c>
    </row>
    <row r="8882" spans="1:4" x14ac:dyDescent="0.25">
      <c r="A8882" t="s">
        <v>4978</v>
      </c>
      <c r="B8882" t="s">
        <v>4979</v>
      </c>
      <c r="C8882" t="s">
        <v>8145</v>
      </c>
      <c r="D8882" s="10">
        <v>6.2</v>
      </c>
    </row>
    <row r="8883" spans="1:4" x14ac:dyDescent="0.25">
      <c r="A8883" t="s">
        <v>4978</v>
      </c>
      <c r="B8883" t="s">
        <v>4979</v>
      </c>
      <c r="C8883" t="s">
        <v>1165</v>
      </c>
      <c r="D8883" s="10">
        <v>6.2</v>
      </c>
    </row>
    <row r="8884" spans="1:4" x14ac:dyDescent="0.25">
      <c r="A8884" t="s">
        <v>4978</v>
      </c>
      <c r="B8884" t="s">
        <v>4979</v>
      </c>
      <c r="C8884" t="s">
        <v>3509</v>
      </c>
      <c r="D8884" s="10">
        <v>6.2</v>
      </c>
    </row>
    <row r="8885" spans="1:4" x14ac:dyDescent="0.25">
      <c r="A8885" t="s">
        <v>5009</v>
      </c>
      <c r="B8885" t="s">
        <v>5010</v>
      </c>
      <c r="C8885" t="s">
        <v>2173</v>
      </c>
      <c r="D8885" s="10">
        <v>6.2</v>
      </c>
    </row>
    <row r="8886" spans="1:4" x14ac:dyDescent="0.25">
      <c r="A8886" t="s">
        <v>5009</v>
      </c>
      <c r="B8886" t="s">
        <v>5010</v>
      </c>
      <c r="C8886" t="s">
        <v>8143</v>
      </c>
      <c r="D8886" s="10">
        <v>6.2</v>
      </c>
    </row>
    <row r="8887" spans="1:4" x14ac:dyDescent="0.25">
      <c r="A8887" t="s">
        <v>278</v>
      </c>
      <c r="B8887" t="s">
        <v>5034</v>
      </c>
      <c r="C8887" t="s">
        <v>449</v>
      </c>
      <c r="D8887" s="10">
        <v>6.2</v>
      </c>
    </row>
    <row r="8888" spans="1:4" x14ac:dyDescent="0.25">
      <c r="A8888" t="s">
        <v>278</v>
      </c>
      <c r="B8888" t="s">
        <v>5034</v>
      </c>
      <c r="C8888" t="s">
        <v>317</v>
      </c>
      <c r="D8888" s="10">
        <v>6.2</v>
      </c>
    </row>
    <row r="8889" spans="1:4" x14ac:dyDescent="0.25">
      <c r="A8889" t="s">
        <v>278</v>
      </c>
      <c r="B8889" t="s">
        <v>5034</v>
      </c>
      <c r="C8889" t="s">
        <v>4161</v>
      </c>
      <c r="D8889" s="10">
        <v>6.2</v>
      </c>
    </row>
    <row r="8890" spans="1:4" x14ac:dyDescent="0.25">
      <c r="A8890" t="s">
        <v>278</v>
      </c>
      <c r="B8890" t="s">
        <v>5034</v>
      </c>
      <c r="C8890" t="s">
        <v>3509</v>
      </c>
      <c r="D8890" s="10">
        <v>6.2</v>
      </c>
    </row>
    <row r="8891" spans="1:4" x14ac:dyDescent="0.25">
      <c r="A8891" t="s">
        <v>1695</v>
      </c>
      <c r="B8891" t="s">
        <v>5083</v>
      </c>
      <c r="C8891" t="s">
        <v>449</v>
      </c>
      <c r="D8891" s="10">
        <v>6.2</v>
      </c>
    </row>
    <row r="8892" spans="1:4" x14ac:dyDescent="0.25">
      <c r="A8892" t="s">
        <v>1695</v>
      </c>
      <c r="B8892" t="s">
        <v>5083</v>
      </c>
      <c r="C8892" t="s">
        <v>676</v>
      </c>
      <c r="D8892" s="10">
        <v>6.2</v>
      </c>
    </row>
    <row r="8893" spans="1:4" x14ac:dyDescent="0.25">
      <c r="A8893" t="s">
        <v>4672</v>
      </c>
      <c r="B8893" t="s">
        <v>5183</v>
      </c>
      <c r="C8893" t="s">
        <v>676</v>
      </c>
      <c r="D8893" s="10">
        <v>6.2</v>
      </c>
    </row>
    <row r="8894" spans="1:4" x14ac:dyDescent="0.25">
      <c r="A8894" t="s">
        <v>4672</v>
      </c>
      <c r="B8894" t="s">
        <v>5183</v>
      </c>
      <c r="C8894" t="s">
        <v>8145</v>
      </c>
      <c r="D8894" s="10">
        <v>6.2</v>
      </c>
    </row>
    <row r="8895" spans="1:4" x14ac:dyDescent="0.25">
      <c r="A8895" t="s">
        <v>4672</v>
      </c>
      <c r="B8895" t="s">
        <v>5183</v>
      </c>
      <c r="C8895" t="s">
        <v>3509</v>
      </c>
      <c r="D8895" s="10">
        <v>6.2</v>
      </c>
    </row>
    <row r="8896" spans="1:4" x14ac:dyDescent="0.25">
      <c r="A8896" t="s">
        <v>4971</v>
      </c>
      <c r="B8896" t="s">
        <v>5192</v>
      </c>
      <c r="C8896" t="s">
        <v>1165</v>
      </c>
      <c r="D8896" s="10">
        <v>6.2</v>
      </c>
    </row>
    <row r="8897" spans="1:4" x14ac:dyDescent="0.25">
      <c r="A8897" t="s">
        <v>5205</v>
      </c>
      <c r="B8897" t="s">
        <v>5206</v>
      </c>
      <c r="C8897" t="s">
        <v>1165</v>
      </c>
      <c r="D8897" s="10">
        <v>6.2</v>
      </c>
    </row>
    <row r="8898" spans="1:4" x14ac:dyDescent="0.25">
      <c r="A8898" t="s">
        <v>5205</v>
      </c>
      <c r="B8898" t="s">
        <v>5206</v>
      </c>
      <c r="C8898" t="s">
        <v>3509</v>
      </c>
      <c r="D8898" s="10">
        <v>6.2</v>
      </c>
    </row>
    <row r="8899" spans="1:4" x14ac:dyDescent="0.25">
      <c r="A8899" t="s">
        <v>5205</v>
      </c>
      <c r="B8899" t="s">
        <v>5206</v>
      </c>
      <c r="C8899" t="s">
        <v>8146</v>
      </c>
      <c r="D8899" s="10">
        <v>6.2</v>
      </c>
    </row>
    <row r="8900" spans="1:4" x14ac:dyDescent="0.25">
      <c r="A8900" t="s">
        <v>5209</v>
      </c>
      <c r="B8900" t="s">
        <v>5211</v>
      </c>
      <c r="C8900" t="s">
        <v>449</v>
      </c>
      <c r="D8900" s="10">
        <v>6.2</v>
      </c>
    </row>
    <row r="8901" spans="1:4" x14ac:dyDescent="0.25">
      <c r="A8901" t="s">
        <v>5209</v>
      </c>
      <c r="B8901" t="s">
        <v>5211</v>
      </c>
      <c r="C8901" t="s">
        <v>676</v>
      </c>
      <c r="D8901" s="10">
        <v>6.2</v>
      </c>
    </row>
    <row r="8902" spans="1:4" x14ac:dyDescent="0.25">
      <c r="A8902" t="s">
        <v>5209</v>
      </c>
      <c r="B8902" t="s">
        <v>5211</v>
      </c>
      <c r="C8902" t="s">
        <v>1165</v>
      </c>
      <c r="D8902" s="10">
        <v>6.2</v>
      </c>
    </row>
    <row r="8903" spans="1:4" x14ac:dyDescent="0.25">
      <c r="A8903" t="s">
        <v>5221</v>
      </c>
      <c r="B8903" t="s">
        <v>5222</v>
      </c>
      <c r="C8903" t="s">
        <v>1165</v>
      </c>
      <c r="D8903" s="10">
        <v>6.2</v>
      </c>
    </row>
    <row r="8904" spans="1:4" x14ac:dyDescent="0.25">
      <c r="A8904" t="s">
        <v>5221</v>
      </c>
      <c r="B8904" t="s">
        <v>5222</v>
      </c>
      <c r="C8904" t="s">
        <v>7682</v>
      </c>
      <c r="D8904" s="10">
        <v>6.2</v>
      </c>
    </row>
    <row r="8905" spans="1:4" x14ac:dyDescent="0.25">
      <c r="A8905" t="s">
        <v>5221</v>
      </c>
      <c r="B8905" t="s">
        <v>5222</v>
      </c>
      <c r="C8905" t="s">
        <v>8146</v>
      </c>
      <c r="D8905" s="10">
        <v>6.2</v>
      </c>
    </row>
    <row r="8906" spans="1:4" x14ac:dyDescent="0.25">
      <c r="A8906" t="s">
        <v>4583</v>
      </c>
      <c r="B8906" t="s">
        <v>5341</v>
      </c>
      <c r="C8906" t="s">
        <v>4512</v>
      </c>
      <c r="D8906" s="10">
        <v>6.2</v>
      </c>
    </row>
    <row r="8907" spans="1:4" x14ac:dyDescent="0.25">
      <c r="A8907" t="s">
        <v>4583</v>
      </c>
      <c r="B8907" t="s">
        <v>5341</v>
      </c>
      <c r="C8907" t="s">
        <v>1165</v>
      </c>
      <c r="D8907" s="10">
        <v>6.2</v>
      </c>
    </row>
    <row r="8908" spans="1:4" x14ac:dyDescent="0.25">
      <c r="A8908" t="s">
        <v>4583</v>
      </c>
      <c r="B8908" t="s">
        <v>5341</v>
      </c>
      <c r="C8908" t="s">
        <v>8144</v>
      </c>
      <c r="D8908" s="10">
        <v>6.2</v>
      </c>
    </row>
    <row r="8909" spans="1:4" x14ac:dyDescent="0.25">
      <c r="A8909" t="s">
        <v>5355</v>
      </c>
      <c r="B8909" t="s">
        <v>5356</v>
      </c>
      <c r="C8909" t="s">
        <v>1165</v>
      </c>
      <c r="D8909" s="10">
        <v>6.2</v>
      </c>
    </row>
    <row r="8910" spans="1:4" x14ac:dyDescent="0.25">
      <c r="A8910" t="s">
        <v>280</v>
      </c>
      <c r="B8910" t="s">
        <v>5429</v>
      </c>
      <c r="C8910" t="s">
        <v>676</v>
      </c>
      <c r="D8910" s="10">
        <v>6.2</v>
      </c>
    </row>
    <row r="8911" spans="1:4" x14ac:dyDescent="0.25">
      <c r="A8911" t="s">
        <v>280</v>
      </c>
      <c r="B8911" t="s">
        <v>5429</v>
      </c>
      <c r="C8911" t="s">
        <v>428</v>
      </c>
      <c r="D8911" s="10">
        <v>6.2</v>
      </c>
    </row>
    <row r="8912" spans="1:4" x14ac:dyDescent="0.25">
      <c r="A8912" t="s">
        <v>280</v>
      </c>
      <c r="B8912" t="s">
        <v>5429</v>
      </c>
      <c r="C8912" t="s">
        <v>6665</v>
      </c>
      <c r="D8912" s="10">
        <v>6.2</v>
      </c>
    </row>
    <row r="8913" spans="1:4" x14ac:dyDescent="0.25">
      <c r="A8913" t="s">
        <v>4766</v>
      </c>
      <c r="B8913" t="s">
        <v>5563</v>
      </c>
      <c r="C8913" t="s">
        <v>676</v>
      </c>
      <c r="D8913" s="10">
        <v>6.2</v>
      </c>
    </row>
    <row r="8914" spans="1:4" x14ac:dyDescent="0.25">
      <c r="A8914" t="s">
        <v>4766</v>
      </c>
      <c r="B8914" t="s">
        <v>5563</v>
      </c>
      <c r="C8914" t="s">
        <v>8145</v>
      </c>
      <c r="D8914" s="10">
        <v>6.2</v>
      </c>
    </row>
    <row r="8915" spans="1:4" x14ac:dyDescent="0.25">
      <c r="A8915" t="s">
        <v>4766</v>
      </c>
      <c r="B8915" t="s">
        <v>5563</v>
      </c>
      <c r="C8915" t="s">
        <v>6665</v>
      </c>
      <c r="D8915" s="10">
        <v>6.2</v>
      </c>
    </row>
    <row r="8916" spans="1:4" x14ac:dyDescent="0.25">
      <c r="A8916" t="s">
        <v>24</v>
      </c>
      <c r="B8916" t="s">
        <v>26</v>
      </c>
      <c r="C8916" t="s">
        <v>449</v>
      </c>
      <c r="D8916" s="10">
        <v>6.2</v>
      </c>
    </row>
    <row r="8917" spans="1:4" x14ac:dyDescent="0.25">
      <c r="A8917" t="s">
        <v>24</v>
      </c>
      <c r="B8917" t="s">
        <v>26</v>
      </c>
      <c r="C8917" t="s">
        <v>317</v>
      </c>
      <c r="D8917" s="10">
        <v>6.2</v>
      </c>
    </row>
    <row r="8918" spans="1:4" x14ac:dyDescent="0.25">
      <c r="A8918" t="s">
        <v>24</v>
      </c>
      <c r="B8918" t="s">
        <v>26</v>
      </c>
      <c r="C8918" t="s">
        <v>6665</v>
      </c>
      <c r="D8918" s="10">
        <v>6.2</v>
      </c>
    </row>
    <row r="8919" spans="1:4" x14ac:dyDescent="0.25">
      <c r="A8919" t="s">
        <v>2391</v>
      </c>
      <c r="B8919" t="s">
        <v>5629</v>
      </c>
      <c r="C8919" t="s">
        <v>449</v>
      </c>
      <c r="D8919" s="10">
        <v>6.2</v>
      </c>
    </row>
    <row r="8920" spans="1:4" x14ac:dyDescent="0.25">
      <c r="A8920" t="s">
        <v>2391</v>
      </c>
      <c r="B8920" t="s">
        <v>5629</v>
      </c>
      <c r="C8920" t="s">
        <v>428</v>
      </c>
      <c r="D8920" s="10">
        <v>6.2</v>
      </c>
    </row>
    <row r="8921" spans="1:4" x14ac:dyDescent="0.25">
      <c r="A8921" t="s">
        <v>2391</v>
      </c>
      <c r="B8921" t="s">
        <v>5629</v>
      </c>
      <c r="C8921" t="s">
        <v>2173</v>
      </c>
      <c r="D8921" s="10">
        <v>6.2</v>
      </c>
    </row>
    <row r="8922" spans="1:4" x14ac:dyDescent="0.25">
      <c r="A8922" t="s">
        <v>2391</v>
      </c>
      <c r="B8922" t="s">
        <v>5629</v>
      </c>
      <c r="C8922" t="s">
        <v>3509</v>
      </c>
      <c r="D8922" s="10">
        <v>6.2</v>
      </c>
    </row>
    <row r="8923" spans="1:4" x14ac:dyDescent="0.25">
      <c r="A8923" t="s">
        <v>5256</v>
      </c>
      <c r="B8923" t="s">
        <v>5635</v>
      </c>
      <c r="C8923" t="s">
        <v>676</v>
      </c>
      <c r="D8923" s="10">
        <v>6.2</v>
      </c>
    </row>
    <row r="8924" spans="1:4" x14ac:dyDescent="0.25">
      <c r="A8924" t="s">
        <v>5256</v>
      </c>
      <c r="B8924" t="s">
        <v>5635</v>
      </c>
      <c r="C8924" t="s">
        <v>1165</v>
      </c>
      <c r="D8924" s="10">
        <v>6.2</v>
      </c>
    </row>
    <row r="8925" spans="1:4" x14ac:dyDescent="0.25">
      <c r="A8925" t="s">
        <v>5256</v>
      </c>
      <c r="B8925" t="s">
        <v>5635</v>
      </c>
      <c r="C8925" t="s">
        <v>5888</v>
      </c>
      <c r="D8925" s="10">
        <v>6.2</v>
      </c>
    </row>
    <row r="8926" spans="1:4" x14ac:dyDescent="0.25">
      <c r="A8926" t="s">
        <v>5256</v>
      </c>
      <c r="B8926" t="s">
        <v>5635</v>
      </c>
      <c r="C8926" t="s">
        <v>6665</v>
      </c>
      <c r="D8926" s="10">
        <v>6.2</v>
      </c>
    </row>
    <row r="8927" spans="1:4" x14ac:dyDescent="0.25">
      <c r="A8927" t="s">
        <v>5639</v>
      </c>
      <c r="B8927" t="s">
        <v>5641</v>
      </c>
      <c r="C8927" t="s">
        <v>449</v>
      </c>
      <c r="D8927" s="10">
        <v>6.2</v>
      </c>
    </row>
    <row r="8928" spans="1:4" x14ac:dyDescent="0.25">
      <c r="A8928" t="s">
        <v>5639</v>
      </c>
      <c r="B8928" t="s">
        <v>5641</v>
      </c>
      <c r="C8928" t="s">
        <v>8145</v>
      </c>
      <c r="D8928" s="10">
        <v>6.2</v>
      </c>
    </row>
    <row r="8929" spans="1:4" x14ac:dyDescent="0.25">
      <c r="A8929" t="s">
        <v>5639</v>
      </c>
      <c r="B8929" t="s">
        <v>5641</v>
      </c>
      <c r="C8929" t="s">
        <v>2173</v>
      </c>
      <c r="D8929" s="10">
        <v>6.2</v>
      </c>
    </row>
    <row r="8930" spans="1:4" x14ac:dyDescent="0.25">
      <c r="A8930" t="s">
        <v>5639</v>
      </c>
      <c r="B8930" t="s">
        <v>5641</v>
      </c>
      <c r="C8930" t="s">
        <v>4161</v>
      </c>
      <c r="D8930" s="10">
        <v>6.2</v>
      </c>
    </row>
    <row r="8931" spans="1:4" x14ac:dyDescent="0.25">
      <c r="A8931" t="s">
        <v>5639</v>
      </c>
      <c r="B8931" t="s">
        <v>5641</v>
      </c>
      <c r="C8931" t="s">
        <v>3509</v>
      </c>
      <c r="D8931" s="10">
        <v>6.2</v>
      </c>
    </row>
    <row r="8932" spans="1:4" x14ac:dyDescent="0.25">
      <c r="A8932" t="s">
        <v>2325</v>
      </c>
      <c r="B8932" t="s">
        <v>5669</v>
      </c>
      <c r="C8932" t="s">
        <v>676</v>
      </c>
      <c r="D8932" s="10">
        <v>6.2</v>
      </c>
    </row>
    <row r="8933" spans="1:4" x14ac:dyDescent="0.25">
      <c r="A8933" t="s">
        <v>2325</v>
      </c>
      <c r="B8933" t="s">
        <v>5669</v>
      </c>
      <c r="C8933" t="s">
        <v>8145</v>
      </c>
      <c r="D8933" s="10">
        <v>6.2</v>
      </c>
    </row>
    <row r="8934" spans="1:4" x14ac:dyDescent="0.25">
      <c r="A8934" t="s">
        <v>2325</v>
      </c>
      <c r="B8934" t="s">
        <v>5669</v>
      </c>
      <c r="C8934" t="s">
        <v>1165</v>
      </c>
      <c r="D8934" s="10">
        <v>6.2</v>
      </c>
    </row>
    <row r="8935" spans="1:4" x14ac:dyDescent="0.25">
      <c r="A8935" t="s">
        <v>2060</v>
      </c>
      <c r="B8935" t="s">
        <v>5670</v>
      </c>
      <c r="C8935" t="s">
        <v>317</v>
      </c>
      <c r="D8935" s="10">
        <v>6.2</v>
      </c>
    </row>
    <row r="8936" spans="1:4" x14ac:dyDescent="0.25">
      <c r="A8936" t="s">
        <v>2060</v>
      </c>
      <c r="B8936" t="s">
        <v>5670</v>
      </c>
      <c r="C8936" t="s">
        <v>1165</v>
      </c>
      <c r="D8936" s="10">
        <v>6.2</v>
      </c>
    </row>
    <row r="8937" spans="1:4" x14ac:dyDescent="0.25">
      <c r="A8937" t="s">
        <v>2060</v>
      </c>
      <c r="B8937" t="s">
        <v>5670</v>
      </c>
      <c r="C8937" t="s">
        <v>8143</v>
      </c>
      <c r="D8937" s="10">
        <v>6.2</v>
      </c>
    </row>
    <row r="8938" spans="1:4" x14ac:dyDescent="0.25">
      <c r="A8938" t="s">
        <v>173</v>
      </c>
      <c r="B8938" t="s">
        <v>5726</v>
      </c>
      <c r="C8938" t="s">
        <v>317</v>
      </c>
      <c r="D8938" s="10">
        <v>6.2</v>
      </c>
    </row>
    <row r="8939" spans="1:4" x14ac:dyDescent="0.25">
      <c r="A8939" t="s">
        <v>173</v>
      </c>
      <c r="B8939" t="s">
        <v>5726</v>
      </c>
      <c r="C8939" t="s">
        <v>676</v>
      </c>
      <c r="D8939" s="10">
        <v>6.2</v>
      </c>
    </row>
    <row r="8940" spans="1:4" x14ac:dyDescent="0.25">
      <c r="A8940" t="s">
        <v>173</v>
      </c>
      <c r="B8940" t="s">
        <v>5726</v>
      </c>
      <c r="C8940" t="s">
        <v>1165</v>
      </c>
      <c r="D8940" s="10">
        <v>6.2</v>
      </c>
    </row>
    <row r="8941" spans="1:4" x14ac:dyDescent="0.25">
      <c r="A8941" t="s">
        <v>173</v>
      </c>
      <c r="B8941" t="s">
        <v>5726</v>
      </c>
      <c r="C8941" t="s">
        <v>6133</v>
      </c>
      <c r="D8941" s="10">
        <v>6.2</v>
      </c>
    </row>
    <row r="8942" spans="1:4" x14ac:dyDescent="0.25">
      <c r="A8942" t="s">
        <v>5787</v>
      </c>
      <c r="B8942" t="s">
        <v>5788</v>
      </c>
      <c r="C8942" t="s">
        <v>449</v>
      </c>
      <c r="D8942" s="10">
        <v>6.2</v>
      </c>
    </row>
    <row r="8943" spans="1:4" x14ac:dyDescent="0.25">
      <c r="A8943" t="s">
        <v>5787</v>
      </c>
      <c r="B8943" t="s">
        <v>5788</v>
      </c>
      <c r="C8943" t="s">
        <v>676</v>
      </c>
      <c r="D8943" s="10">
        <v>6.2</v>
      </c>
    </row>
    <row r="8944" spans="1:4" x14ac:dyDescent="0.25">
      <c r="A8944" t="s">
        <v>5787</v>
      </c>
      <c r="B8944" t="s">
        <v>5788</v>
      </c>
      <c r="C8944" t="s">
        <v>8145</v>
      </c>
      <c r="D8944" s="10">
        <v>6.2</v>
      </c>
    </row>
    <row r="8945" spans="1:4" x14ac:dyDescent="0.25">
      <c r="A8945" t="s">
        <v>1445</v>
      </c>
      <c r="B8945" t="s">
        <v>5790</v>
      </c>
      <c r="C8945" t="s">
        <v>676</v>
      </c>
      <c r="D8945" s="10">
        <v>6.2</v>
      </c>
    </row>
    <row r="8946" spans="1:4" x14ac:dyDescent="0.25">
      <c r="A8946" t="s">
        <v>1445</v>
      </c>
      <c r="B8946" t="s">
        <v>5790</v>
      </c>
      <c r="C8946" t="s">
        <v>1165</v>
      </c>
      <c r="D8946" s="10">
        <v>6.2</v>
      </c>
    </row>
    <row r="8947" spans="1:4" x14ac:dyDescent="0.25">
      <c r="A8947" t="s">
        <v>1445</v>
      </c>
      <c r="B8947" t="s">
        <v>5790</v>
      </c>
      <c r="C8947" t="s">
        <v>6665</v>
      </c>
      <c r="D8947" s="10">
        <v>6.2</v>
      </c>
    </row>
    <row r="8948" spans="1:4" x14ac:dyDescent="0.25">
      <c r="A8948" t="s">
        <v>5846</v>
      </c>
      <c r="B8948" t="s">
        <v>5847</v>
      </c>
      <c r="C8948" t="s">
        <v>1165</v>
      </c>
      <c r="D8948" s="10">
        <v>6.2</v>
      </c>
    </row>
    <row r="8949" spans="1:4" x14ac:dyDescent="0.25">
      <c r="A8949" t="s">
        <v>5846</v>
      </c>
      <c r="B8949" t="s">
        <v>5847</v>
      </c>
      <c r="C8949" t="s">
        <v>6665</v>
      </c>
      <c r="D8949" s="10">
        <v>6.2</v>
      </c>
    </row>
    <row r="8950" spans="1:4" x14ac:dyDescent="0.25">
      <c r="A8950" t="s">
        <v>4442</v>
      </c>
      <c r="B8950" t="s">
        <v>5848</v>
      </c>
      <c r="C8950" t="s">
        <v>676</v>
      </c>
      <c r="D8950" s="10">
        <v>6.2</v>
      </c>
    </row>
    <row r="8951" spans="1:4" x14ac:dyDescent="0.25">
      <c r="A8951" t="s">
        <v>4442</v>
      </c>
      <c r="B8951" t="s">
        <v>5848</v>
      </c>
      <c r="C8951" t="s">
        <v>8145</v>
      </c>
      <c r="D8951" s="10">
        <v>6.2</v>
      </c>
    </row>
    <row r="8952" spans="1:4" x14ac:dyDescent="0.25">
      <c r="A8952" t="s">
        <v>4442</v>
      </c>
      <c r="B8952" t="s">
        <v>5848</v>
      </c>
      <c r="C8952" t="s">
        <v>6665</v>
      </c>
      <c r="D8952" s="10">
        <v>6.2</v>
      </c>
    </row>
    <row r="8953" spans="1:4" x14ac:dyDescent="0.25">
      <c r="A8953" t="s">
        <v>5920</v>
      </c>
      <c r="B8953" t="s">
        <v>5921</v>
      </c>
      <c r="C8953" t="s">
        <v>1165</v>
      </c>
      <c r="D8953" s="10">
        <v>6.2</v>
      </c>
    </row>
    <row r="8954" spans="1:4" x14ac:dyDescent="0.25">
      <c r="A8954" t="s">
        <v>5937</v>
      </c>
      <c r="B8954" t="s">
        <v>5938</v>
      </c>
      <c r="C8954" t="s">
        <v>449</v>
      </c>
      <c r="D8954" s="10">
        <v>6.2</v>
      </c>
    </row>
    <row r="8955" spans="1:4" x14ac:dyDescent="0.25">
      <c r="A8955" t="s">
        <v>5937</v>
      </c>
      <c r="B8955" t="s">
        <v>5938</v>
      </c>
      <c r="C8955" t="s">
        <v>8145</v>
      </c>
      <c r="D8955" s="10">
        <v>6.2</v>
      </c>
    </row>
    <row r="8956" spans="1:4" x14ac:dyDescent="0.25">
      <c r="A8956" t="s">
        <v>5937</v>
      </c>
      <c r="B8956" t="s">
        <v>5938</v>
      </c>
      <c r="C8956" t="s">
        <v>1165</v>
      </c>
      <c r="D8956" s="10">
        <v>6.2</v>
      </c>
    </row>
    <row r="8957" spans="1:4" x14ac:dyDescent="0.25">
      <c r="A8957" t="s">
        <v>5937</v>
      </c>
      <c r="B8957" t="s">
        <v>5938</v>
      </c>
      <c r="C8957" t="s">
        <v>3509</v>
      </c>
      <c r="D8957" s="10">
        <v>6.2</v>
      </c>
    </row>
    <row r="8958" spans="1:4" x14ac:dyDescent="0.25">
      <c r="A8958" t="s">
        <v>6014</v>
      </c>
      <c r="B8958" t="s">
        <v>6015</v>
      </c>
      <c r="C8958" t="s">
        <v>2173</v>
      </c>
      <c r="D8958" s="10">
        <v>6.2</v>
      </c>
    </row>
    <row r="8959" spans="1:4" x14ac:dyDescent="0.25">
      <c r="A8959" t="s">
        <v>6014</v>
      </c>
      <c r="B8959" t="s">
        <v>6015</v>
      </c>
      <c r="C8959" t="s">
        <v>8143</v>
      </c>
      <c r="D8959" s="10">
        <v>6.2</v>
      </c>
    </row>
    <row r="8960" spans="1:4" x14ac:dyDescent="0.25">
      <c r="A8960" t="s">
        <v>6024</v>
      </c>
      <c r="B8960" t="s">
        <v>6025</v>
      </c>
      <c r="C8960" t="s">
        <v>449</v>
      </c>
      <c r="D8960" s="10">
        <v>6.2</v>
      </c>
    </row>
    <row r="8961" spans="1:4" x14ac:dyDescent="0.25">
      <c r="A8961" t="s">
        <v>6024</v>
      </c>
      <c r="B8961" t="s">
        <v>6025</v>
      </c>
      <c r="C8961" t="s">
        <v>317</v>
      </c>
      <c r="D8961" s="10">
        <v>6.2</v>
      </c>
    </row>
    <row r="8962" spans="1:4" x14ac:dyDescent="0.25">
      <c r="A8962" t="s">
        <v>6024</v>
      </c>
      <c r="B8962" t="s">
        <v>6025</v>
      </c>
      <c r="C8962" t="s">
        <v>428</v>
      </c>
      <c r="D8962" s="10">
        <v>6.2</v>
      </c>
    </row>
    <row r="8963" spans="1:4" x14ac:dyDescent="0.25">
      <c r="A8963" t="s">
        <v>5780</v>
      </c>
      <c r="B8963" t="s">
        <v>6026</v>
      </c>
      <c r="C8963" t="s">
        <v>1165</v>
      </c>
      <c r="D8963" s="10">
        <v>6.2</v>
      </c>
    </row>
    <row r="8964" spans="1:4" x14ac:dyDescent="0.25">
      <c r="A8964" t="s">
        <v>5780</v>
      </c>
      <c r="B8964" t="s">
        <v>6026</v>
      </c>
      <c r="C8964" t="s">
        <v>7682</v>
      </c>
      <c r="D8964" s="10">
        <v>6.2</v>
      </c>
    </row>
    <row r="8965" spans="1:4" x14ac:dyDescent="0.25">
      <c r="A8965" t="s">
        <v>5780</v>
      </c>
      <c r="B8965" t="s">
        <v>6026</v>
      </c>
      <c r="C8965" t="s">
        <v>6665</v>
      </c>
      <c r="D8965" s="10">
        <v>6.2</v>
      </c>
    </row>
    <row r="8966" spans="1:4" x14ac:dyDescent="0.25">
      <c r="A8966" t="s">
        <v>5780</v>
      </c>
      <c r="B8966" t="s">
        <v>6026</v>
      </c>
      <c r="C8966" t="s">
        <v>8146</v>
      </c>
      <c r="D8966" s="10">
        <v>6.2</v>
      </c>
    </row>
    <row r="8967" spans="1:4" x14ac:dyDescent="0.25">
      <c r="A8967" t="s">
        <v>6060</v>
      </c>
      <c r="B8967" t="s">
        <v>6062</v>
      </c>
      <c r="C8967" t="s">
        <v>676</v>
      </c>
      <c r="D8967" s="10">
        <v>6.2</v>
      </c>
    </row>
    <row r="8968" spans="1:4" x14ac:dyDescent="0.25">
      <c r="A8968" t="s">
        <v>6060</v>
      </c>
      <c r="B8968" t="s">
        <v>6062</v>
      </c>
      <c r="C8968" t="s">
        <v>4056</v>
      </c>
      <c r="D8968" s="10">
        <v>6.2</v>
      </c>
    </row>
    <row r="8969" spans="1:4" x14ac:dyDescent="0.25">
      <c r="A8969" t="s">
        <v>6060</v>
      </c>
      <c r="B8969" t="s">
        <v>6062</v>
      </c>
      <c r="C8969" t="s">
        <v>4161</v>
      </c>
      <c r="D8969" s="10">
        <v>6.2</v>
      </c>
    </row>
    <row r="8970" spans="1:4" x14ac:dyDescent="0.25">
      <c r="A8970" t="s">
        <v>6098</v>
      </c>
      <c r="B8970" t="s">
        <v>6099</v>
      </c>
      <c r="C8970" t="s">
        <v>317</v>
      </c>
      <c r="D8970" s="10">
        <v>6.2</v>
      </c>
    </row>
    <row r="8971" spans="1:4" x14ac:dyDescent="0.25">
      <c r="A8971" t="s">
        <v>6098</v>
      </c>
      <c r="B8971" t="s">
        <v>6099</v>
      </c>
      <c r="C8971" t="s">
        <v>1165</v>
      </c>
      <c r="D8971" s="10">
        <v>6.2</v>
      </c>
    </row>
    <row r="8972" spans="1:4" x14ac:dyDescent="0.25">
      <c r="A8972" t="s">
        <v>6098</v>
      </c>
      <c r="B8972" t="s">
        <v>6099</v>
      </c>
      <c r="C8972" t="s">
        <v>6665</v>
      </c>
      <c r="D8972" s="10">
        <v>6.2</v>
      </c>
    </row>
    <row r="8973" spans="1:4" x14ac:dyDescent="0.25">
      <c r="A8973" t="s">
        <v>6100</v>
      </c>
      <c r="B8973" t="s">
        <v>6101</v>
      </c>
      <c r="C8973" t="s">
        <v>1165</v>
      </c>
      <c r="D8973" s="10">
        <v>6.2</v>
      </c>
    </row>
    <row r="8974" spans="1:4" x14ac:dyDescent="0.25">
      <c r="A8974" t="s">
        <v>304</v>
      </c>
      <c r="B8974" t="s">
        <v>6104</v>
      </c>
      <c r="C8974" t="s">
        <v>2173</v>
      </c>
      <c r="D8974" s="10">
        <v>6.2</v>
      </c>
    </row>
    <row r="8975" spans="1:4" x14ac:dyDescent="0.25">
      <c r="A8975" t="s">
        <v>304</v>
      </c>
      <c r="B8975" t="s">
        <v>6104</v>
      </c>
      <c r="C8975" t="s">
        <v>3509</v>
      </c>
      <c r="D8975" s="10">
        <v>6.2</v>
      </c>
    </row>
    <row r="8976" spans="1:4" x14ac:dyDescent="0.25">
      <c r="A8976" t="s">
        <v>773</v>
      </c>
      <c r="B8976" t="s">
        <v>6106</v>
      </c>
      <c r="C8976" t="s">
        <v>8145</v>
      </c>
      <c r="D8976" s="10">
        <v>6.2</v>
      </c>
    </row>
    <row r="8977" spans="1:4" x14ac:dyDescent="0.25">
      <c r="A8977" t="s">
        <v>773</v>
      </c>
      <c r="B8977" t="s">
        <v>6106</v>
      </c>
      <c r="C8977" t="s">
        <v>3509</v>
      </c>
      <c r="D8977" s="10">
        <v>6.2</v>
      </c>
    </row>
    <row r="8978" spans="1:4" x14ac:dyDescent="0.25">
      <c r="A8978" t="s">
        <v>773</v>
      </c>
      <c r="B8978" t="s">
        <v>6106</v>
      </c>
      <c r="C8978" t="s">
        <v>8146</v>
      </c>
      <c r="D8978" s="10">
        <v>6.2</v>
      </c>
    </row>
    <row r="8979" spans="1:4" x14ac:dyDescent="0.25">
      <c r="A8979" t="s">
        <v>6112</v>
      </c>
      <c r="B8979" t="s">
        <v>6114</v>
      </c>
      <c r="C8979" t="s">
        <v>676</v>
      </c>
      <c r="D8979" s="10">
        <v>6.2</v>
      </c>
    </row>
    <row r="8980" spans="1:4" x14ac:dyDescent="0.25">
      <c r="A8980" t="s">
        <v>6112</v>
      </c>
      <c r="B8980" t="s">
        <v>6114</v>
      </c>
      <c r="C8980" t="s">
        <v>8145</v>
      </c>
      <c r="D8980" s="10">
        <v>6.2</v>
      </c>
    </row>
    <row r="8981" spans="1:4" x14ac:dyDescent="0.25">
      <c r="A8981" t="s">
        <v>6112</v>
      </c>
      <c r="B8981" t="s">
        <v>6114</v>
      </c>
      <c r="C8981" t="s">
        <v>2173</v>
      </c>
      <c r="D8981" s="10">
        <v>6.2</v>
      </c>
    </row>
    <row r="8982" spans="1:4" x14ac:dyDescent="0.25">
      <c r="A8982" t="s">
        <v>6112</v>
      </c>
      <c r="B8982" t="s">
        <v>6114</v>
      </c>
      <c r="C8982" t="s">
        <v>3509</v>
      </c>
      <c r="D8982" s="10">
        <v>6.2</v>
      </c>
    </row>
    <row r="8983" spans="1:4" x14ac:dyDescent="0.25">
      <c r="A8983" t="s">
        <v>6173</v>
      </c>
      <c r="B8983" t="s">
        <v>6174</v>
      </c>
      <c r="C8983" t="s">
        <v>676</v>
      </c>
      <c r="D8983" s="10">
        <v>6.2</v>
      </c>
    </row>
    <row r="8984" spans="1:4" x14ac:dyDescent="0.25">
      <c r="A8984" t="s">
        <v>6173</v>
      </c>
      <c r="B8984" t="s">
        <v>6174</v>
      </c>
      <c r="C8984" t="s">
        <v>1165</v>
      </c>
      <c r="D8984" s="10">
        <v>6.2</v>
      </c>
    </row>
    <row r="8985" spans="1:4" x14ac:dyDescent="0.25">
      <c r="A8985" t="s">
        <v>6234</v>
      </c>
      <c r="B8985" t="s">
        <v>6235</v>
      </c>
      <c r="C8985" t="s">
        <v>8143</v>
      </c>
      <c r="D8985" s="10">
        <v>6.2</v>
      </c>
    </row>
    <row r="8986" spans="1:4" x14ac:dyDescent="0.25">
      <c r="A8986" t="s">
        <v>6234</v>
      </c>
      <c r="B8986" t="s">
        <v>6235</v>
      </c>
      <c r="C8986" t="s">
        <v>4161</v>
      </c>
      <c r="D8986" s="10">
        <v>6.2</v>
      </c>
    </row>
    <row r="8987" spans="1:4" x14ac:dyDescent="0.25">
      <c r="A8987" t="s">
        <v>6234</v>
      </c>
      <c r="B8987" t="s">
        <v>6235</v>
      </c>
      <c r="C8987" t="s">
        <v>3509</v>
      </c>
      <c r="D8987" s="10">
        <v>6.2</v>
      </c>
    </row>
    <row r="8988" spans="1:4" x14ac:dyDescent="0.25">
      <c r="A8988" t="s">
        <v>3803</v>
      </c>
      <c r="B8988" t="s">
        <v>6241</v>
      </c>
      <c r="C8988" t="s">
        <v>676</v>
      </c>
      <c r="D8988" s="10">
        <v>6.2</v>
      </c>
    </row>
    <row r="8989" spans="1:4" x14ac:dyDescent="0.25">
      <c r="A8989" t="s">
        <v>2416</v>
      </c>
      <c r="B8989" t="s">
        <v>6301</v>
      </c>
      <c r="C8989" t="s">
        <v>449</v>
      </c>
      <c r="D8989" s="10">
        <v>6.2</v>
      </c>
    </row>
    <row r="8990" spans="1:4" x14ac:dyDescent="0.25">
      <c r="A8990" t="s">
        <v>2416</v>
      </c>
      <c r="B8990" t="s">
        <v>6301</v>
      </c>
      <c r="C8990" t="s">
        <v>8145</v>
      </c>
      <c r="D8990" s="10">
        <v>6.2</v>
      </c>
    </row>
    <row r="8991" spans="1:4" x14ac:dyDescent="0.25">
      <c r="A8991" t="s">
        <v>2416</v>
      </c>
      <c r="B8991" t="s">
        <v>6301</v>
      </c>
      <c r="C8991" t="s">
        <v>2173</v>
      </c>
      <c r="D8991" s="10">
        <v>6.2</v>
      </c>
    </row>
    <row r="8992" spans="1:4" x14ac:dyDescent="0.25">
      <c r="A8992" t="s">
        <v>2416</v>
      </c>
      <c r="B8992" t="s">
        <v>6301</v>
      </c>
      <c r="C8992" t="s">
        <v>3509</v>
      </c>
      <c r="D8992" s="10">
        <v>6.2</v>
      </c>
    </row>
    <row r="8993" spans="1:4" x14ac:dyDescent="0.25">
      <c r="A8993" t="s">
        <v>3473</v>
      </c>
      <c r="B8993" t="s">
        <v>6328</v>
      </c>
      <c r="C8993" t="s">
        <v>1165</v>
      </c>
      <c r="D8993" s="10">
        <v>6.2</v>
      </c>
    </row>
    <row r="8994" spans="1:4" x14ac:dyDescent="0.25">
      <c r="A8994" t="s">
        <v>3473</v>
      </c>
      <c r="B8994" t="s">
        <v>6328</v>
      </c>
      <c r="C8994" t="s">
        <v>6665</v>
      </c>
      <c r="D8994" s="10">
        <v>6.2</v>
      </c>
    </row>
    <row r="8995" spans="1:4" x14ac:dyDescent="0.25">
      <c r="A8995" t="s">
        <v>6602</v>
      </c>
      <c r="B8995" t="s">
        <v>6604</v>
      </c>
      <c r="C8995" t="s">
        <v>1165</v>
      </c>
      <c r="D8995" s="10">
        <v>6.2</v>
      </c>
    </row>
    <row r="8996" spans="1:4" x14ac:dyDescent="0.25">
      <c r="A8996" t="s">
        <v>6602</v>
      </c>
      <c r="B8996" t="s">
        <v>6604</v>
      </c>
      <c r="C8996" t="s">
        <v>2173</v>
      </c>
      <c r="D8996" s="10">
        <v>6.2</v>
      </c>
    </row>
    <row r="8997" spans="1:4" x14ac:dyDescent="0.25">
      <c r="A8997" t="s">
        <v>6602</v>
      </c>
      <c r="B8997" t="s">
        <v>6604</v>
      </c>
      <c r="C8997" t="s">
        <v>6665</v>
      </c>
      <c r="D8997" s="10">
        <v>6.2</v>
      </c>
    </row>
    <row r="8998" spans="1:4" x14ac:dyDescent="0.25">
      <c r="A8998" t="s">
        <v>6609</v>
      </c>
      <c r="B8998" t="s">
        <v>6610</v>
      </c>
      <c r="C8998" t="s">
        <v>676</v>
      </c>
      <c r="D8998" s="10">
        <v>6.2</v>
      </c>
    </row>
    <row r="8999" spans="1:4" x14ac:dyDescent="0.25">
      <c r="A8999" t="s">
        <v>6629</v>
      </c>
      <c r="B8999" t="s">
        <v>6631</v>
      </c>
      <c r="C8999" t="s">
        <v>317</v>
      </c>
      <c r="D8999" s="10">
        <v>6.2</v>
      </c>
    </row>
    <row r="9000" spans="1:4" x14ac:dyDescent="0.25">
      <c r="A9000" t="s">
        <v>6629</v>
      </c>
      <c r="B9000" t="s">
        <v>6631</v>
      </c>
      <c r="C9000" t="s">
        <v>8145</v>
      </c>
      <c r="D9000" s="10">
        <v>6.2</v>
      </c>
    </row>
    <row r="9001" spans="1:4" x14ac:dyDescent="0.25">
      <c r="A9001" t="s">
        <v>6629</v>
      </c>
      <c r="B9001" t="s">
        <v>6631</v>
      </c>
      <c r="C9001" t="s">
        <v>1165</v>
      </c>
      <c r="D9001" s="10">
        <v>6.2</v>
      </c>
    </row>
    <row r="9002" spans="1:4" x14ac:dyDescent="0.25">
      <c r="A9002" t="s">
        <v>6632</v>
      </c>
      <c r="B9002" t="s">
        <v>6634</v>
      </c>
      <c r="C9002" t="s">
        <v>449</v>
      </c>
      <c r="D9002" s="10">
        <v>6.2</v>
      </c>
    </row>
    <row r="9003" spans="1:4" x14ac:dyDescent="0.25">
      <c r="A9003" t="s">
        <v>6632</v>
      </c>
      <c r="B9003" t="s">
        <v>6634</v>
      </c>
      <c r="C9003" t="s">
        <v>317</v>
      </c>
      <c r="D9003" s="10">
        <v>6.2</v>
      </c>
    </row>
    <row r="9004" spans="1:4" x14ac:dyDescent="0.25">
      <c r="A9004" t="s">
        <v>6632</v>
      </c>
      <c r="B9004" t="s">
        <v>6634</v>
      </c>
      <c r="C9004" t="s">
        <v>8145</v>
      </c>
      <c r="D9004" s="10">
        <v>6.2</v>
      </c>
    </row>
    <row r="9005" spans="1:4" x14ac:dyDescent="0.25">
      <c r="A9005" t="s">
        <v>6632</v>
      </c>
      <c r="B9005" t="s">
        <v>6634</v>
      </c>
      <c r="C9005" t="s">
        <v>1165</v>
      </c>
      <c r="D9005" s="10">
        <v>6.2</v>
      </c>
    </row>
    <row r="9006" spans="1:4" x14ac:dyDescent="0.25">
      <c r="A9006" t="s">
        <v>6738</v>
      </c>
      <c r="B9006" t="s">
        <v>6739</v>
      </c>
      <c r="C9006" t="s">
        <v>676</v>
      </c>
      <c r="D9006" s="10">
        <v>6.2</v>
      </c>
    </row>
    <row r="9007" spans="1:4" x14ac:dyDescent="0.25">
      <c r="A9007" t="s">
        <v>6738</v>
      </c>
      <c r="B9007" t="s">
        <v>6739</v>
      </c>
      <c r="C9007" t="s">
        <v>1165</v>
      </c>
      <c r="D9007" s="10">
        <v>6.2</v>
      </c>
    </row>
    <row r="9008" spans="1:4" x14ac:dyDescent="0.25">
      <c r="A9008" t="s">
        <v>6738</v>
      </c>
      <c r="B9008" t="s">
        <v>6739</v>
      </c>
      <c r="C9008" t="s">
        <v>6665</v>
      </c>
      <c r="D9008" s="10">
        <v>6.2</v>
      </c>
    </row>
    <row r="9009" spans="1:4" x14ac:dyDescent="0.25">
      <c r="A9009" t="s">
        <v>6907</v>
      </c>
      <c r="B9009" t="s">
        <v>6908</v>
      </c>
      <c r="C9009" t="s">
        <v>1165</v>
      </c>
      <c r="D9009" s="10">
        <v>6.2</v>
      </c>
    </row>
    <row r="9010" spans="1:4" x14ac:dyDescent="0.25">
      <c r="A9010" t="s">
        <v>7098</v>
      </c>
      <c r="B9010" t="s">
        <v>7099</v>
      </c>
      <c r="C9010" t="s">
        <v>676</v>
      </c>
      <c r="D9010" s="10">
        <v>6.2</v>
      </c>
    </row>
    <row r="9011" spans="1:4" x14ac:dyDescent="0.25">
      <c r="A9011" t="s">
        <v>7098</v>
      </c>
      <c r="B9011" t="s">
        <v>7099</v>
      </c>
      <c r="C9011" t="s">
        <v>6665</v>
      </c>
      <c r="D9011" s="10">
        <v>6.2</v>
      </c>
    </row>
    <row r="9012" spans="1:4" x14ac:dyDescent="0.25">
      <c r="A9012" t="s">
        <v>7177</v>
      </c>
      <c r="B9012" t="s">
        <v>7178</v>
      </c>
      <c r="C9012" t="s">
        <v>676</v>
      </c>
      <c r="D9012" s="10">
        <v>6.2</v>
      </c>
    </row>
    <row r="9013" spans="1:4" x14ac:dyDescent="0.25">
      <c r="A9013" t="s">
        <v>7224</v>
      </c>
      <c r="B9013" t="s">
        <v>7225</v>
      </c>
      <c r="C9013" t="s">
        <v>676</v>
      </c>
      <c r="D9013" s="10">
        <v>6.2</v>
      </c>
    </row>
    <row r="9014" spans="1:4" x14ac:dyDescent="0.25">
      <c r="A9014" t="s">
        <v>7224</v>
      </c>
      <c r="B9014" t="s">
        <v>7225</v>
      </c>
      <c r="C9014" t="s">
        <v>3034</v>
      </c>
      <c r="D9014" s="10">
        <v>6.2</v>
      </c>
    </row>
    <row r="9015" spans="1:4" x14ac:dyDescent="0.25">
      <c r="A9015" t="s">
        <v>1236</v>
      </c>
      <c r="B9015" t="s">
        <v>7242</v>
      </c>
      <c r="C9015" t="s">
        <v>317</v>
      </c>
      <c r="D9015" s="10">
        <v>6.2</v>
      </c>
    </row>
    <row r="9016" spans="1:4" x14ac:dyDescent="0.25">
      <c r="A9016" t="s">
        <v>1236</v>
      </c>
      <c r="B9016" t="s">
        <v>7242</v>
      </c>
      <c r="C9016" t="s">
        <v>676</v>
      </c>
      <c r="D9016" s="10">
        <v>6.2</v>
      </c>
    </row>
    <row r="9017" spans="1:4" x14ac:dyDescent="0.25">
      <c r="A9017" t="s">
        <v>1236</v>
      </c>
      <c r="B9017" t="s">
        <v>7242</v>
      </c>
      <c r="C9017" t="s">
        <v>8144</v>
      </c>
      <c r="D9017" s="10">
        <v>6.2</v>
      </c>
    </row>
    <row r="9018" spans="1:4" x14ac:dyDescent="0.25">
      <c r="A9018" t="s">
        <v>7300</v>
      </c>
      <c r="B9018" t="s">
        <v>7301</v>
      </c>
      <c r="C9018" t="s">
        <v>676</v>
      </c>
      <c r="D9018" s="10">
        <v>6.2</v>
      </c>
    </row>
    <row r="9019" spans="1:4" x14ac:dyDescent="0.25">
      <c r="A9019" t="s">
        <v>7300</v>
      </c>
      <c r="B9019" t="s">
        <v>7301</v>
      </c>
      <c r="C9019" t="s">
        <v>1165</v>
      </c>
      <c r="D9019" s="10">
        <v>6.2</v>
      </c>
    </row>
    <row r="9020" spans="1:4" x14ac:dyDescent="0.25">
      <c r="A9020" t="s">
        <v>7300</v>
      </c>
      <c r="B9020" t="s">
        <v>7301</v>
      </c>
      <c r="C9020" t="s">
        <v>4056</v>
      </c>
      <c r="D9020" s="10">
        <v>6.2</v>
      </c>
    </row>
    <row r="9021" spans="1:4" x14ac:dyDescent="0.25">
      <c r="A9021" t="s">
        <v>7302</v>
      </c>
      <c r="B9021" t="s">
        <v>7303</v>
      </c>
      <c r="C9021" t="s">
        <v>1165</v>
      </c>
      <c r="D9021" s="10">
        <v>6.2</v>
      </c>
    </row>
    <row r="9022" spans="1:4" x14ac:dyDescent="0.25">
      <c r="A9022" t="s">
        <v>7302</v>
      </c>
      <c r="B9022" t="s">
        <v>7303</v>
      </c>
      <c r="C9022" t="s">
        <v>6665</v>
      </c>
      <c r="D9022" s="10">
        <v>6.2</v>
      </c>
    </row>
    <row r="9023" spans="1:4" x14ac:dyDescent="0.25">
      <c r="A9023" t="s">
        <v>7302</v>
      </c>
      <c r="B9023" t="s">
        <v>7303</v>
      </c>
      <c r="C9023" t="s">
        <v>5087</v>
      </c>
      <c r="D9023" s="10">
        <v>6.2</v>
      </c>
    </row>
    <row r="9024" spans="1:4" x14ac:dyDescent="0.25">
      <c r="A9024" t="s">
        <v>7341</v>
      </c>
      <c r="B9024" t="s">
        <v>7342</v>
      </c>
      <c r="C9024" t="s">
        <v>1165</v>
      </c>
      <c r="D9024" s="10">
        <v>6.2</v>
      </c>
    </row>
    <row r="9025" spans="1:4" x14ac:dyDescent="0.25">
      <c r="A9025" t="s">
        <v>7341</v>
      </c>
      <c r="B9025" t="s">
        <v>7342</v>
      </c>
      <c r="C9025" t="s">
        <v>6665</v>
      </c>
      <c r="D9025" s="10">
        <v>6.2</v>
      </c>
    </row>
    <row r="9026" spans="1:4" x14ac:dyDescent="0.25">
      <c r="A9026" t="s">
        <v>3560</v>
      </c>
      <c r="B9026" t="s">
        <v>7343</v>
      </c>
      <c r="C9026" t="s">
        <v>676</v>
      </c>
      <c r="D9026" s="10">
        <v>6.2</v>
      </c>
    </row>
    <row r="9027" spans="1:4" x14ac:dyDescent="0.25">
      <c r="A9027" t="s">
        <v>3560</v>
      </c>
      <c r="B9027" t="s">
        <v>7343</v>
      </c>
      <c r="C9027" t="s">
        <v>4161</v>
      </c>
      <c r="D9027" s="10">
        <v>6.2</v>
      </c>
    </row>
    <row r="9028" spans="1:4" x14ac:dyDescent="0.25">
      <c r="A9028" t="s">
        <v>7413</v>
      </c>
      <c r="B9028" t="s">
        <v>7414</v>
      </c>
      <c r="C9028" t="s">
        <v>8145</v>
      </c>
      <c r="D9028" s="10">
        <v>6.2</v>
      </c>
    </row>
    <row r="9029" spans="1:4" x14ac:dyDescent="0.25">
      <c r="A9029" t="s">
        <v>7413</v>
      </c>
      <c r="B9029" t="s">
        <v>7414</v>
      </c>
      <c r="C9029" t="s">
        <v>1165</v>
      </c>
      <c r="D9029" s="10">
        <v>6.2</v>
      </c>
    </row>
    <row r="9030" spans="1:4" x14ac:dyDescent="0.25">
      <c r="A9030" t="s">
        <v>7413</v>
      </c>
      <c r="B9030" t="s">
        <v>7414</v>
      </c>
      <c r="C9030" t="s">
        <v>3509</v>
      </c>
      <c r="D9030" s="10">
        <v>6.2</v>
      </c>
    </row>
    <row r="9031" spans="1:4" x14ac:dyDescent="0.25">
      <c r="A9031" t="s">
        <v>7520</v>
      </c>
      <c r="B9031" t="s">
        <v>7522</v>
      </c>
      <c r="C9031" t="s">
        <v>2173</v>
      </c>
      <c r="D9031" s="10">
        <v>6.2</v>
      </c>
    </row>
    <row r="9032" spans="1:4" x14ac:dyDescent="0.25">
      <c r="A9032" t="s">
        <v>7520</v>
      </c>
      <c r="B9032" t="s">
        <v>7522</v>
      </c>
      <c r="C9032" t="s">
        <v>4161</v>
      </c>
      <c r="D9032" s="10">
        <v>6.2</v>
      </c>
    </row>
    <row r="9033" spans="1:4" x14ac:dyDescent="0.25">
      <c r="A9033" t="s">
        <v>7520</v>
      </c>
      <c r="B9033" t="s">
        <v>7522</v>
      </c>
      <c r="C9033" t="s">
        <v>8148</v>
      </c>
      <c r="D9033" s="10">
        <v>6.2</v>
      </c>
    </row>
    <row r="9034" spans="1:4" x14ac:dyDescent="0.25">
      <c r="A9034" t="s">
        <v>7520</v>
      </c>
      <c r="B9034" t="s">
        <v>7522</v>
      </c>
      <c r="C9034" t="s">
        <v>3509</v>
      </c>
      <c r="D9034" s="10">
        <v>6.2</v>
      </c>
    </row>
    <row r="9035" spans="1:4" x14ac:dyDescent="0.25">
      <c r="A9035" t="s">
        <v>129</v>
      </c>
      <c r="B9035" t="s">
        <v>7656</v>
      </c>
      <c r="C9035" t="s">
        <v>676</v>
      </c>
      <c r="D9035" s="10">
        <v>6.2</v>
      </c>
    </row>
    <row r="9036" spans="1:4" x14ac:dyDescent="0.25">
      <c r="A9036" t="s">
        <v>6808</v>
      </c>
      <c r="B9036" t="s">
        <v>7705</v>
      </c>
      <c r="C9036" t="s">
        <v>449</v>
      </c>
      <c r="D9036" s="10">
        <v>6.2</v>
      </c>
    </row>
    <row r="9037" spans="1:4" x14ac:dyDescent="0.25">
      <c r="A9037" t="s">
        <v>6808</v>
      </c>
      <c r="B9037" t="s">
        <v>7705</v>
      </c>
      <c r="C9037" t="s">
        <v>676</v>
      </c>
      <c r="D9037" s="10">
        <v>6.2</v>
      </c>
    </row>
    <row r="9038" spans="1:4" x14ac:dyDescent="0.25">
      <c r="A9038" t="s">
        <v>6808</v>
      </c>
      <c r="B9038" t="s">
        <v>7705</v>
      </c>
      <c r="C9038" t="s">
        <v>2173</v>
      </c>
      <c r="D9038" s="10">
        <v>6.2</v>
      </c>
    </row>
    <row r="9039" spans="1:4" x14ac:dyDescent="0.25">
      <c r="A9039" t="s">
        <v>6808</v>
      </c>
      <c r="B9039" t="s">
        <v>7705</v>
      </c>
      <c r="C9039" t="s">
        <v>4161</v>
      </c>
      <c r="D9039" s="10">
        <v>6.2</v>
      </c>
    </row>
    <row r="9040" spans="1:4" x14ac:dyDescent="0.25">
      <c r="A9040" t="s">
        <v>7712</v>
      </c>
      <c r="B9040" t="s">
        <v>7713</v>
      </c>
      <c r="C9040" t="s">
        <v>676</v>
      </c>
      <c r="D9040" s="10">
        <v>6.2</v>
      </c>
    </row>
    <row r="9041" spans="1:4" x14ac:dyDescent="0.25">
      <c r="A9041" t="s">
        <v>7712</v>
      </c>
      <c r="B9041" t="s">
        <v>7713</v>
      </c>
      <c r="C9041" t="s">
        <v>2173</v>
      </c>
      <c r="D9041" s="10">
        <v>6.2</v>
      </c>
    </row>
    <row r="9042" spans="1:4" x14ac:dyDescent="0.25">
      <c r="A9042" t="s">
        <v>7712</v>
      </c>
      <c r="B9042" t="s">
        <v>7713</v>
      </c>
      <c r="C9042" t="s">
        <v>5888</v>
      </c>
      <c r="D9042" s="10">
        <v>6.2</v>
      </c>
    </row>
    <row r="9043" spans="1:4" x14ac:dyDescent="0.25">
      <c r="A9043" t="s">
        <v>7806</v>
      </c>
      <c r="B9043" t="s">
        <v>7808</v>
      </c>
      <c r="C9043" t="s">
        <v>449</v>
      </c>
      <c r="D9043" s="10">
        <v>6.2</v>
      </c>
    </row>
    <row r="9044" spans="1:4" x14ac:dyDescent="0.25">
      <c r="A9044" t="s">
        <v>7806</v>
      </c>
      <c r="B9044" t="s">
        <v>7808</v>
      </c>
      <c r="C9044" t="s">
        <v>676</v>
      </c>
      <c r="D9044" s="10">
        <v>6.2</v>
      </c>
    </row>
    <row r="9045" spans="1:4" x14ac:dyDescent="0.25">
      <c r="A9045" t="s">
        <v>7806</v>
      </c>
      <c r="B9045" t="s">
        <v>7808</v>
      </c>
      <c r="C9045" t="s">
        <v>4161</v>
      </c>
      <c r="D9045" s="10">
        <v>6.2</v>
      </c>
    </row>
    <row r="9046" spans="1:4" x14ac:dyDescent="0.25">
      <c r="A9046" t="s">
        <v>7806</v>
      </c>
      <c r="B9046" t="s">
        <v>7808</v>
      </c>
      <c r="C9046" t="s">
        <v>8144</v>
      </c>
      <c r="D9046" s="10">
        <v>6.2</v>
      </c>
    </row>
    <row r="9047" spans="1:4" x14ac:dyDescent="0.25">
      <c r="A9047" t="s">
        <v>7866</v>
      </c>
      <c r="B9047" t="s">
        <v>7867</v>
      </c>
      <c r="C9047" t="s">
        <v>1165</v>
      </c>
      <c r="D9047" s="10">
        <v>6.2</v>
      </c>
    </row>
    <row r="9048" spans="1:4" x14ac:dyDescent="0.25">
      <c r="A9048" t="s">
        <v>7866</v>
      </c>
      <c r="B9048" t="s">
        <v>7867</v>
      </c>
      <c r="C9048" t="s">
        <v>6133</v>
      </c>
      <c r="D9048" s="10">
        <v>6.2</v>
      </c>
    </row>
    <row r="9049" spans="1:4" x14ac:dyDescent="0.25">
      <c r="A9049" t="s">
        <v>4235</v>
      </c>
      <c r="B9049" t="s">
        <v>7915</v>
      </c>
      <c r="C9049" t="s">
        <v>676</v>
      </c>
      <c r="D9049" s="10">
        <v>6.2</v>
      </c>
    </row>
    <row r="9050" spans="1:4" x14ac:dyDescent="0.25">
      <c r="A9050" t="s">
        <v>4235</v>
      </c>
      <c r="B9050" t="s">
        <v>7915</v>
      </c>
      <c r="C9050" t="s">
        <v>1165</v>
      </c>
      <c r="D9050" s="10">
        <v>6.2</v>
      </c>
    </row>
    <row r="9051" spans="1:4" x14ac:dyDescent="0.25">
      <c r="A9051" t="s">
        <v>8109</v>
      </c>
      <c r="B9051" t="s">
        <v>8110</v>
      </c>
      <c r="C9051" t="s">
        <v>6665</v>
      </c>
      <c r="D9051" s="10">
        <v>6.2</v>
      </c>
    </row>
    <row r="9052" spans="1:4" x14ac:dyDescent="0.25">
      <c r="A9052" t="s">
        <v>37</v>
      </c>
      <c r="B9052" t="s">
        <v>38</v>
      </c>
      <c r="C9052" t="s">
        <v>449</v>
      </c>
      <c r="D9052" s="10">
        <v>6.1</v>
      </c>
    </row>
    <row r="9053" spans="1:4" x14ac:dyDescent="0.25">
      <c r="A9053" t="s">
        <v>37</v>
      </c>
      <c r="B9053" t="s">
        <v>38</v>
      </c>
      <c r="C9053" t="s">
        <v>317</v>
      </c>
      <c r="D9053" s="10">
        <v>6.1</v>
      </c>
    </row>
    <row r="9054" spans="1:4" x14ac:dyDescent="0.25">
      <c r="A9054" t="s">
        <v>37</v>
      </c>
      <c r="B9054" t="s">
        <v>38</v>
      </c>
      <c r="C9054" t="s">
        <v>4161</v>
      </c>
      <c r="D9054" s="10">
        <v>6.1</v>
      </c>
    </row>
    <row r="9055" spans="1:4" x14ac:dyDescent="0.25">
      <c r="A9055" t="s">
        <v>64</v>
      </c>
      <c r="B9055" t="s">
        <v>66</v>
      </c>
      <c r="C9055" t="s">
        <v>317</v>
      </c>
      <c r="D9055" s="10">
        <v>6.1</v>
      </c>
    </row>
    <row r="9056" spans="1:4" x14ac:dyDescent="0.25">
      <c r="A9056" t="s">
        <v>64</v>
      </c>
      <c r="B9056" t="s">
        <v>66</v>
      </c>
      <c r="C9056" t="s">
        <v>6133</v>
      </c>
      <c r="D9056" s="10">
        <v>6.1</v>
      </c>
    </row>
    <row r="9057" spans="1:4" x14ac:dyDescent="0.25">
      <c r="A9057" t="s">
        <v>64</v>
      </c>
      <c r="B9057" t="s">
        <v>66</v>
      </c>
      <c r="C9057" t="s">
        <v>428</v>
      </c>
      <c r="D9057" s="10">
        <v>6.1</v>
      </c>
    </row>
    <row r="9058" spans="1:4" x14ac:dyDescent="0.25">
      <c r="A9058" t="s">
        <v>171</v>
      </c>
      <c r="B9058" t="s">
        <v>172</v>
      </c>
      <c r="C9058" t="s">
        <v>449</v>
      </c>
      <c r="D9058" s="10">
        <v>6.1</v>
      </c>
    </row>
    <row r="9059" spans="1:4" x14ac:dyDescent="0.25">
      <c r="A9059" t="s">
        <v>171</v>
      </c>
      <c r="B9059" t="s">
        <v>172</v>
      </c>
      <c r="C9059" t="s">
        <v>317</v>
      </c>
      <c r="D9059" s="10">
        <v>6.1</v>
      </c>
    </row>
    <row r="9060" spans="1:4" x14ac:dyDescent="0.25">
      <c r="A9060" t="s">
        <v>171</v>
      </c>
      <c r="B9060" t="s">
        <v>172</v>
      </c>
      <c r="C9060" t="s">
        <v>4161</v>
      </c>
      <c r="D9060" s="10">
        <v>6.1</v>
      </c>
    </row>
    <row r="9061" spans="1:4" x14ac:dyDescent="0.25">
      <c r="A9061" t="s">
        <v>171</v>
      </c>
      <c r="B9061" t="s">
        <v>172</v>
      </c>
      <c r="C9061" t="s">
        <v>3509</v>
      </c>
      <c r="D9061" s="10">
        <v>6.1</v>
      </c>
    </row>
    <row r="9062" spans="1:4" x14ac:dyDescent="0.25">
      <c r="A9062" t="s">
        <v>180</v>
      </c>
      <c r="B9062" t="s">
        <v>182</v>
      </c>
      <c r="C9062" t="s">
        <v>449</v>
      </c>
      <c r="D9062" s="10">
        <v>6.1</v>
      </c>
    </row>
    <row r="9063" spans="1:4" x14ac:dyDescent="0.25">
      <c r="A9063" t="s">
        <v>180</v>
      </c>
      <c r="B9063" t="s">
        <v>182</v>
      </c>
      <c r="C9063" t="s">
        <v>317</v>
      </c>
      <c r="D9063" s="10">
        <v>6.1</v>
      </c>
    </row>
    <row r="9064" spans="1:4" x14ac:dyDescent="0.25">
      <c r="A9064" t="s">
        <v>180</v>
      </c>
      <c r="B9064" t="s">
        <v>182</v>
      </c>
      <c r="C9064" t="s">
        <v>1165</v>
      </c>
      <c r="D9064" s="10">
        <v>6.1</v>
      </c>
    </row>
    <row r="9065" spans="1:4" x14ac:dyDescent="0.25">
      <c r="A9065" t="s">
        <v>180</v>
      </c>
      <c r="B9065" t="s">
        <v>182</v>
      </c>
      <c r="C9065" t="s">
        <v>428</v>
      </c>
      <c r="D9065" s="10">
        <v>6.1</v>
      </c>
    </row>
    <row r="9066" spans="1:4" x14ac:dyDescent="0.25">
      <c r="A9066" t="s">
        <v>233</v>
      </c>
      <c r="B9066" t="s">
        <v>234</v>
      </c>
      <c r="C9066" t="s">
        <v>449</v>
      </c>
      <c r="D9066" s="10">
        <v>6.1</v>
      </c>
    </row>
    <row r="9067" spans="1:4" x14ac:dyDescent="0.25">
      <c r="A9067" t="s">
        <v>233</v>
      </c>
      <c r="B9067" t="s">
        <v>234</v>
      </c>
      <c r="C9067" t="s">
        <v>317</v>
      </c>
      <c r="D9067" s="10">
        <v>6.1</v>
      </c>
    </row>
    <row r="9068" spans="1:4" x14ac:dyDescent="0.25">
      <c r="A9068" t="s">
        <v>233</v>
      </c>
      <c r="B9068" t="s">
        <v>234</v>
      </c>
      <c r="C9068" t="s">
        <v>6133</v>
      </c>
      <c r="D9068" s="10">
        <v>6.1</v>
      </c>
    </row>
    <row r="9069" spans="1:4" x14ac:dyDescent="0.25">
      <c r="A9069" t="s">
        <v>233</v>
      </c>
      <c r="B9069" t="s">
        <v>234</v>
      </c>
      <c r="C9069" t="s">
        <v>428</v>
      </c>
      <c r="D9069" s="10">
        <v>6.1</v>
      </c>
    </row>
    <row r="9070" spans="1:4" x14ac:dyDescent="0.25">
      <c r="A9070" t="s">
        <v>240</v>
      </c>
      <c r="B9070" t="s">
        <v>241</v>
      </c>
      <c r="C9070" t="s">
        <v>317</v>
      </c>
      <c r="D9070" s="10">
        <v>6.1</v>
      </c>
    </row>
    <row r="9071" spans="1:4" x14ac:dyDescent="0.25">
      <c r="A9071" t="s">
        <v>240</v>
      </c>
      <c r="B9071" t="s">
        <v>241</v>
      </c>
      <c r="C9071" t="s">
        <v>3894</v>
      </c>
      <c r="D9071" s="10">
        <v>6.1</v>
      </c>
    </row>
    <row r="9072" spans="1:4" x14ac:dyDescent="0.25">
      <c r="A9072" t="s">
        <v>240</v>
      </c>
      <c r="B9072" t="s">
        <v>241</v>
      </c>
      <c r="C9072" t="s">
        <v>676</v>
      </c>
      <c r="D9072" s="10">
        <v>6.1</v>
      </c>
    </row>
    <row r="9073" spans="1:4" x14ac:dyDescent="0.25">
      <c r="A9073" t="s">
        <v>240</v>
      </c>
      <c r="B9073" t="s">
        <v>241</v>
      </c>
      <c r="C9073" t="s">
        <v>6133</v>
      </c>
      <c r="D9073" s="10">
        <v>6.1</v>
      </c>
    </row>
    <row r="9074" spans="1:4" x14ac:dyDescent="0.25">
      <c r="A9074" t="s">
        <v>240</v>
      </c>
      <c r="B9074" t="s">
        <v>241</v>
      </c>
      <c r="C9074" t="s">
        <v>428</v>
      </c>
      <c r="D9074" s="10">
        <v>6.1</v>
      </c>
    </row>
    <row r="9075" spans="1:4" x14ac:dyDescent="0.25">
      <c r="A9075" t="s">
        <v>91</v>
      </c>
      <c r="B9075" t="s">
        <v>249</v>
      </c>
      <c r="C9075" t="s">
        <v>449</v>
      </c>
      <c r="D9075" s="10">
        <v>6.1</v>
      </c>
    </row>
    <row r="9076" spans="1:4" x14ac:dyDescent="0.25">
      <c r="A9076" t="s">
        <v>91</v>
      </c>
      <c r="B9076" t="s">
        <v>249</v>
      </c>
      <c r="C9076" t="s">
        <v>1165</v>
      </c>
      <c r="D9076" s="10">
        <v>6.1</v>
      </c>
    </row>
    <row r="9077" spans="1:4" x14ac:dyDescent="0.25">
      <c r="A9077" t="s">
        <v>91</v>
      </c>
      <c r="B9077" t="s">
        <v>249</v>
      </c>
      <c r="C9077" t="s">
        <v>7682</v>
      </c>
      <c r="D9077" s="10">
        <v>6.1</v>
      </c>
    </row>
    <row r="9078" spans="1:4" x14ac:dyDescent="0.25">
      <c r="A9078" t="s">
        <v>91</v>
      </c>
      <c r="B9078" t="s">
        <v>249</v>
      </c>
      <c r="C9078" t="s">
        <v>6665</v>
      </c>
      <c r="D9078" s="10">
        <v>6.1</v>
      </c>
    </row>
    <row r="9079" spans="1:4" x14ac:dyDescent="0.25">
      <c r="A9079" t="s">
        <v>91</v>
      </c>
      <c r="B9079" t="s">
        <v>249</v>
      </c>
      <c r="C9079" t="s">
        <v>8146</v>
      </c>
      <c r="D9079" s="10">
        <v>6.1</v>
      </c>
    </row>
    <row r="9080" spans="1:4" x14ac:dyDescent="0.25">
      <c r="A9080" t="s">
        <v>320</v>
      </c>
      <c r="B9080" t="s">
        <v>321</v>
      </c>
      <c r="C9080" t="s">
        <v>449</v>
      </c>
      <c r="D9080" s="10">
        <v>6.1</v>
      </c>
    </row>
    <row r="9081" spans="1:4" x14ac:dyDescent="0.25">
      <c r="A9081" t="s">
        <v>320</v>
      </c>
      <c r="B9081" t="s">
        <v>321</v>
      </c>
      <c r="C9081" t="s">
        <v>317</v>
      </c>
      <c r="D9081" s="10">
        <v>6.1</v>
      </c>
    </row>
    <row r="9082" spans="1:4" x14ac:dyDescent="0.25">
      <c r="A9082" t="s">
        <v>320</v>
      </c>
      <c r="B9082" t="s">
        <v>321</v>
      </c>
      <c r="C9082" t="s">
        <v>3509</v>
      </c>
      <c r="D9082" s="10">
        <v>6.1</v>
      </c>
    </row>
    <row r="9083" spans="1:4" x14ac:dyDescent="0.25">
      <c r="A9083" t="s">
        <v>52</v>
      </c>
      <c r="B9083" t="s">
        <v>327</v>
      </c>
      <c r="C9083" t="s">
        <v>449</v>
      </c>
      <c r="D9083" s="10">
        <v>6.1</v>
      </c>
    </row>
    <row r="9084" spans="1:4" x14ac:dyDescent="0.25">
      <c r="A9084" t="s">
        <v>52</v>
      </c>
      <c r="B9084" t="s">
        <v>327</v>
      </c>
      <c r="C9084" t="s">
        <v>317</v>
      </c>
      <c r="D9084" s="10">
        <v>6.1</v>
      </c>
    </row>
    <row r="9085" spans="1:4" x14ac:dyDescent="0.25">
      <c r="A9085" t="s">
        <v>52</v>
      </c>
      <c r="B9085" t="s">
        <v>327</v>
      </c>
      <c r="C9085" t="s">
        <v>676</v>
      </c>
      <c r="D9085" s="10">
        <v>6.1</v>
      </c>
    </row>
    <row r="9086" spans="1:4" x14ac:dyDescent="0.25">
      <c r="A9086" t="s">
        <v>52</v>
      </c>
      <c r="B9086" t="s">
        <v>327</v>
      </c>
      <c r="C9086" t="s">
        <v>6133</v>
      </c>
      <c r="D9086" s="10">
        <v>6.1</v>
      </c>
    </row>
    <row r="9087" spans="1:4" x14ac:dyDescent="0.25">
      <c r="A9087" t="s">
        <v>52</v>
      </c>
      <c r="B9087" t="s">
        <v>327</v>
      </c>
      <c r="C9087" t="s">
        <v>428</v>
      </c>
      <c r="D9087" s="10">
        <v>6.1</v>
      </c>
    </row>
    <row r="9088" spans="1:4" x14ac:dyDescent="0.25">
      <c r="A9088" t="s">
        <v>52</v>
      </c>
      <c r="B9088" t="s">
        <v>327</v>
      </c>
      <c r="C9088" t="s">
        <v>8143</v>
      </c>
      <c r="D9088" s="10">
        <v>6.1</v>
      </c>
    </row>
    <row r="9089" spans="1:4" x14ac:dyDescent="0.25">
      <c r="A9089" t="s">
        <v>52</v>
      </c>
      <c r="B9089" t="s">
        <v>327</v>
      </c>
      <c r="C9089" t="s">
        <v>4161</v>
      </c>
      <c r="D9089" s="10">
        <v>6.1</v>
      </c>
    </row>
    <row r="9090" spans="1:4" x14ac:dyDescent="0.25">
      <c r="A9090" t="s">
        <v>335</v>
      </c>
      <c r="B9090" t="s">
        <v>337</v>
      </c>
      <c r="C9090" t="s">
        <v>676</v>
      </c>
      <c r="D9090" s="10">
        <v>6.1</v>
      </c>
    </row>
    <row r="9091" spans="1:4" x14ac:dyDescent="0.25">
      <c r="A9091" t="s">
        <v>335</v>
      </c>
      <c r="B9091" t="s">
        <v>337</v>
      </c>
      <c r="C9091" t="s">
        <v>8145</v>
      </c>
      <c r="D9091" s="10">
        <v>6.1</v>
      </c>
    </row>
    <row r="9092" spans="1:4" x14ac:dyDescent="0.25">
      <c r="A9092" t="s">
        <v>60</v>
      </c>
      <c r="B9092" t="s">
        <v>342</v>
      </c>
      <c r="C9092" t="s">
        <v>449</v>
      </c>
      <c r="D9092" s="10">
        <v>6.1</v>
      </c>
    </row>
    <row r="9093" spans="1:4" x14ac:dyDescent="0.25">
      <c r="A9093" t="s">
        <v>60</v>
      </c>
      <c r="B9093" t="s">
        <v>342</v>
      </c>
      <c r="C9093" t="s">
        <v>317</v>
      </c>
      <c r="D9093" s="10">
        <v>6.1</v>
      </c>
    </row>
    <row r="9094" spans="1:4" x14ac:dyDescent="0.25">
      <c r="A9094" t="s">
        <v>60</v>
      </c>
      <c r="B9094" t="s">
        <v>342</v>
      </c>
      <c r="C9094" t="s">
        <v>1165</v>
      </c>
      <c r="D9094" s="10">
        <v>6.1</v>
      </c>
    </row>
    <row r="9095" spans="1:4" x14ac:dyDescent="0.25">
      <c r="A9095" t="s">
        <v>453</v>
      </c>
      <c r="B9095" t="s">
        <v>454</v>
      </c>
      <c r="C9095" t="s">
        <v>449</v>
      </c>
      <c r="D9095" s="10">
        <v>6.1</v>
      </c>
    </row>
    <row r="9096" spans="1:4" x14ac:dyDescent="0.25">
      <c r="A9096" t="s">
        <v>453</v>
      </c>
      <c r="B9096" t="s">
        <v>454</v>
      </c>
      <c r="C9096" t="s">
        <v>317</v>
      </c>
      <c r="D9096" s="10">
        <v>6.1</v>
      </c>
    </row>
    <row r="9097" spans="1:4" x14ac:dyDescent="0.25">
      <c r="A9097" t="s">
        <v>453</v>
      </c>
      <c r="B9097" t="s">
        <v>454</v>
      </c>
      <c r="C9097" t="s">
        <v>3509</v>
      </c>
      <c r="D9097" s="10">
        <v>6.1</v>
      </c>
    </row>
    <row r="9098" spans="1:4" x14ac:dyDescent="0.25">
      <c r="A9098" t="s">
        <v>140</v>
      </c>
      <c r="B9098" t="s">
        <v>478</v>
      </c>
      <c r="C9098" t="s">
        <v>449</v>
      </c>
      <c r="D9098" s="10">
        <v>6.1</v>
      </c>
    </row>
    <row r="9099" spans="1:4" x14ac:dyDescent="0.25">
      <c r="A9099" t="s">
        <v>140</v>
      </c>
      <c r="B9099" t="s">
        <v>478</v>
      </c>
      <c r="C9099" t="s">
        <v>6133</v>
      </c>
      <c r="D9099" s="10">
        <v>6.1</v>
      </c>
    </row>
    <row r="9100" spans="1:4" x14ac:dyDescent="0.25">
      <c r="A9100" t="s">
        <v>140</v>
      </c>
      <c r="B9100" t="s">
        <v>478</v>
      </c>
      <c r="C9100" t="s">
        <v>8144</v>
      </c>
      <c r="D9100" s="10">
        <v>6.1</v>
      </c>
    </row>
    <row r="9101" spans="1:4" x14ac:dyDescent="0.25">
      <c r="A9101" t="s">
        <v>500</v>
      </c>
      <c r="B9101" t="s">
        <v>501</v>
      </c>
      <c r="C9101" t="s">
        <v>449</v>
      </c>
      <c r="D9101" s="10">
        <v>6.1</v>
      </c>
    </row>
    <row r="9102" spans="1:4" x14ac:dyDescent="0.25">
      <c r="A9102" t="s">
        <v>500</v>
      </c>
      <c r="B9102" t="s">
        <v>501</v>
      </c>
      <c r="C9102" t="s">
        <v>317</v>
      </c>
      <c r="D9102" s="10">
        <v>6.1</v>
      </c>
    </row>
    <row r="9103" spans="1:4" x14ac:dyDescent="0.25">
      <c r="A9103" t="s">
        <v>500</v>
      </c>
      <c r="B9103" t="s">
        <v>501</v>
      </c>
      <c r="C9103" t="s">
        <v>1165</v>
      </c>
      <c r="D9103" s="10">
        <v>6.1</v>
      </c>
    </row>
    <row r="9104" spans="1:4" x14ac:dyDescent="0.25">
      <c r="A9104" t="s">
        <v>500</v>
      </c>
      <c r="B9104" t="s">
        <v>501</v>
      </c>
      <c r="C9104" t="s">
        <v>428</v>
      </c>
      <c r="D9104" s="10">
        <v>6.1</v>
      </c>
    </row>
    <row r="9105" spans="1:4" x14ac:dyDescent="0.25">
      <c r="A9105" t="s">
        <v>513</v>
      </c>
      <c r="B9105" t="s">
        <v>514</v>
      </c>
      <c r="C9105" t="s">
        <v>449</v>
      </c>
      <c r="D9105" s="10">
        <v>6.1</v>
      </c>
    </row>
    <row r="9106" spans="1:4" x14ac:dyDescent="0.25">
      <c r="A9106" t="s">
        <v>513</v>
      </c>
      <c r="B9106" t="s">
        <v>514</v>
      </c>
      <c r="C9106" t="s">
        <v>317</v>
      </c>
      <c r="D9106" s="10">
        <v>6.1</v>
      </c>
    </row>
    <row r="9107" spans="1:4" x14ac:dyDescent="0.25">
      <c r="A9107" t="s">
        <v>513</v>
      </c>
      <c r="B9107" t="s">
        <v>514</v>
      </c>
      <c r="C9107" t="s">
        <v>1165</v>
      </c>
      <c r="D9107" s="10">
        <v>6.1</v>
      </c>
    </row>
    <row r="9108" spans="1:4" x14ac:dyDescent="0.25">
      <c r="A9108" t="s">
        <v>513</v>
      </c>
      <c r="B9108" t="s">
        <v>514</v>
      </c>
      <c r="C9108" t="s">
        <v>3509</v>
      </c>
      <c r="D9108" s="10">
        <v>6.1</v>
      </c>
    </row>
    <row r="9109" spans="1:4" x14ac:dyDescent="0.25">
      <c r="A9109" t="s">
        <v>593</v>
      </c>
      <c r="B9109" t="s">
        <v>595</v>
      </c>
      <c r="C9109" t="s">
        <v>449</v>
      </c>
      <c r="D9109" s="10">
        <v>6.1</v>
      </c>
    </row>
    <row r="9110" spans="1:4" x14ac:dyDescent="0.25">
      <c r="A9110" t="s">
        <v>593</v>
      </c>
      <c r="B9110" t="s">
        <v>595</v>
      </c>
      <c r="C9110" t="s">
        <v>1165</v>
      </c>
      <c r="D9110" s="10">
        <v>6.1</v>
      </c>
    </row>
    <row r="9111" spans="1:4" x14ac:dyDescent="0.25">
      <c r="A9111" t="s">
        <v>593</v>
      </c>
      <c r="B9111" t="s">
        <v>595</v>
      </c>
      <c r="C9111" t="s">
        <v>8143</v>
      </c>
      <c r="D9111" s="10">
        <v>6.1</v>
      </c>
    </row>
    <row r="9112" spans="1:4" x14ac:dyDescent="0.25">
      <c r="A9112" t="s">
        <v>593</v>
      </c>
      <c r="B9112" t="s">
        <v>595</v>
      </c>
      <c r="C9112" t="s">
        <v>3509</v>
      </c>
      <c r="D9112" s="10">
        <v>6.1</v>
      </c>
    </row>
    <row r="9113" spans="1:4" x14ac:dyDescent="0.25">
      <c r="A9113" t="s">
        <v>640</v>
      </c>
      <c r="B9113" t="s">
        <v>641</v>
      </c>
      <c r="C9113" t="s">
        <v>449</v>
      </c>
      <c r="D9113" s="10">
        <v>6.1</v>
      </c>
    </row>
    <row r="9114" spans="1:4" x14ac:dyDescent="0.25">
      <c r="A9114" t="s">
        <v>640</v>
      </c>
      <c r="B9114" t="s">
        <v>641</v>
      </c>
      <c r="C9114" t="s">
        <v>317</v>
      </c>
      <c r="D9114" s="10">
        <v>6.1</v>
      </c>
    </row>
    <row r="9115" spans="1:4" x14ac:dyDescent="0.25">
      <c r="A9115" t="s">
        <v>640</v>
      </c>
      <c r="B9115" t="s">
        <v>641</v>
      </c>
      <c r="C9115" t="s">
        <v>3509</v>
      </c>
      <c r="D9115" s="10">
        <v>6.1</v>
      </c>
    </row>
    <row r="9116" spans="1:4" x14ac:dyDescent="0.25">
      <c r="A9116" t="s">
        <v>741</v>
      </c>
      <c r="B9116" t="s">
        <v>743</v>
      </c>
      <c r="C9116" t="s">
        <v>317</v>
      </c>
      <c r="D9116" s="10">
        <v>6.1</v>
      </c>
    </row>
    <row r="9117" spans="1:4" x14ac:dyDescent="0.25">
      <c r="A9117" t="s">
        <v>741</v>
      </c>
      <c r="B9117" t="s">
        <v>743</v>
      </c>
      <c r="C9117" t="s">
        <v>1165</v>
      </c>
      <c r="D9117" s="10">
        <v>6.1</v>
      </c>
    </row>
    <row r="9118" spans="1:4" x14ac:dyDescent="0.25">
      <c r="A9118" t="s">
        <v>741</v>
      </c>
      <c r="B9118" t="s">
        <v>743</v>
      </c>
      <c r="C9118" t="s">
        <v>7682</v>
      </c>
      <c r="D9118" s="10">
        <v>6.1</v>
      </c>
    </row>
    <row r="9119" spans="1:4" x14ac:dyDescent="0.25">
      <c r="A9119" t="s">
        <v>780</v>
      </c>
      <c r="B9119" t="s">
        <v>781</v>
      </c>
      <c r="C9119" t="s">
        <v>449</v>
      </c>
      <c r="D9119" s="10">
        <v>6.1</v>
      </c>
    </row>
    <row r="9120" spans="1:4" x14ac:dyDescent="0.25">
      <c r="A9120" t="s">
        <v>780</v>
      </c>
      <c r="B9120" t="s">
        <v>781</v>
      </c>
      <c r="C9120" t="s">
        <v>8145</v>
      </c>
      <c r="D9120" s="10">
        <v>6.1</v>
      </c>
    </row>
    <row r="9121" spans="1:4" x14ac:dyDescent="0.25">
      <c r="A9121" t="s">
        <v>780</v>
      </c>
      <c r="B9121" t="s">
        <v>781</v>
      </c>
      <c r="C9121" t="s">
        <v>1165</v>
      </c>
      <c r="D9121" s="10">
        <v>6.1</v>
      </c>
    </row>
    <row r="9122" spans="1:4" x14ac:dyDescent="0.25">
      <c r="A9122" t="s">
        <v>780</v>
      </c>
      <c r="B9122" t="s">
        <v>781</v>
      </c>
      <c r="C9122" t="s">
        <v>3509</v>
      </c>
      <c r="D9122" s="10">
        <v>6.1</v>
      </c>
    </row>
    <row r="9123" spans="1:4" x14ac:dyDescent="0.25">
      <c r="A9123" t="s">
        <v>169</v>
      </c>
      <c r="B9123" t="s">
        <v>860</v>
      </c>
      <c r="C9123" t="s">
        <v>449</v>
      </c>
      <c r="D9123" s="10">
        <v>6.1</v>
      </c>
    </row>
    <row r="9124" spans="1:4" x14ac:dyDescent="0.25">
      <c r="A9124" t="s">
        <v>169</v>
      </c>
      <c r="B9124" t="s">
        <v>860</v>
      </c>
      <c r="C9124" t="s">
        <v>317</v>
      </c>
      <c r="D9124" s="10">
        <v>6.1</v>
      </c>
    </row>
    <row r="9125" spans="1:4" x14ac:dyDescent="0.25">
      <c r="A9125" t="s">
        <v>169</v>
      </c>
      <c r="B9125" t="s">
        <v>860</v>
      </c>
      <c r="C9125" t="s">
        <v>4161</v>
      </c>
      <c r="D9125" s="10">
        <v>6.1</v>
      </c>
    </row>
    <row r="9126" spans="1:4" x14ac:dyDescent="0.25">
      <c r="A9126" t="s">
        <v>169</v>
      </c>
      <c r="B9126" t="s">
        <v>860</v>
      </c>
      <c r="C9126" t="s">
        <v>3509</v>
      </c>
      <c r="D9126" s="10">
        <v>6.1</v>
      </c>
    </row>
    <row r="9127" spans="1:4" x14ac:dyDescent="0.25">
      <c r="A9127" t="s">
        <v>880</v>
      </c>
      <c r="B9127" t="s">
        <v>882</v>
      </c>
      <c r="C9127" t="s">
        <v>449</v>
      </c>
      <c r="D9127" s="10">
        <v>6.1</v>
      </c>
    </row>
    <row r="9128" spans="1:4" x14ac:dyDescent="0.25">
      <c r="A9128" t="s">
        <v>880</v>
      </c>
      <c r="B9128" t="s">
        <v>882</v>
      </c>
      <c r="C9128" t="s">
        <v>1165</v>
      </c>
      <c r="D9128" s="10">
        <v>6.1</v>
      </c>
    </row>
    <row r="9129" spans="1:4" x14ac:dyDescent="0.25">
      <c r="A9129" t="s">
        <v>880</v>
      </c>
      <c r="B9129" t="s">
        <v>882</v>
      </c>
      <c r="C9129" t="s">
        <v>6665</v>
      </c>
      <c r="D9129" s="10">
        <v>6.1</v>
      </c>
    </row>
    <row r="9130" spans="1:4" x14ac:dyDescent="0.25">
      <c r="A9130" t="s">
        <v>880</v>
      </c>
      <c r="B9130" t="s">
        <v>882</v>
      </c>
      <c r="C9130" t="s">
        <v>4161</v>
      </c>
      <c r="D9130" s="10">
        <v>6.1</v>
      </c>
    </row>
    <row r="9131" spans="1:4" x14ac:dyDescent="0.25">
      <c r="A9131" t="s">
        <v>880</v>
      </c>
      <c r="B9131" t="s">
        <v>882</v>
      </c>
      <c r="C9131" t="s">
        <v>3509</v>
      </c>
      <c r="D9131" s="10">
        <v>6.1</v>
      </c>
    </row>
    <row r="9132" spans="1:4" x14ac:dyDescent="0.25">
      <c r="A9132" t="s">
        <v>895</v>
      </c>
      <c r="B9132" t="s">
        <v>897</v>
      </c>
      <c r="C9132" t="s">
        <v>676</v>
      </c>
      <c r="D9132" s="10">
        <v>6.1</v>
      </c>
    </row>
    <row r="9133" spans="1:4" x14ac:dyDescent="0.25">
      <c r="A9133" t="s">
        <v>895</v>
      </c>
      <c r="B9133" t="s">
        <v>897</v>
      </c>
      <c r="C9133" t="s">
        <v>6133</v>
      </c>
      <c r="D9133" s="10">
        <v>6.1</v>
      </c>
    </row>
    <row r="9134" spans="1:4" x14ac:dyDescent="0.25">
      <c r="A9134" t="s">
        <v>895</v>
      </c>
      <c r="B9134" t="s">
        <v>897</v>
      </c>
      <c r="C9134" t="s">
        <v>428</v>
      </c>
      <c r="D9134" s="10">
        <v>6.1</v>
      </c>
    </row>
    <row r="9135" spans="1:4" x14ac:dyDescent="0.25">
      <c r="A9135" t="s">
        <v>895</v>
      </c>
      <c r="B9135" t="s">
        <v>897</v>
      </c>
      <c r="C9135" t="s">
        <v>6665</v>
      </c>
      <c r="D9135" s="10">
        <v>6.1</v>
      </c>
    </row>
    <row r="9136" spans="1:4" x14ac:dyDescent="0.25">
      <c r="A9136" t="s">
        <v>839</v>
      </c>
      <c r="B9136" t="s">
        <v>1074</v>
      </c>
      <c r="C9136" t="s">
        <v>449</v>
      </c>
      <c r="D9136" s="10">
        <v>6.1</v>
      </c>
    </row>
    <row r="9137" spans="1:4" x14ac:dyDescent="0.25">
      <c r="A9137" t="s">
        <v>839</v>
      </c>
      <c r="B9137" t="s">
        <v>1074</v>
      </c>
      <c r="C9137" t="s">
        <v>1165</v>
      </c>
      <c r="D9137" s="10">
        <v>6.1</v>
      </c>
    </row>
    <row r="9138" spans="1:4" x14ac:dyDescent="0.25">
      <c r="A9138" t="s">
        <v>839</v>
      </c>
      <c r="B9138" t="s">
        <v>1074</v>
      </c>
      <c r="C9138" t="s">
        <v>428</v>
      </c>
      <c r="D9138" s="10">
        <v>6.1</v>
      </c>
    </row>
    <row r="9139" spans="1:4" x14ac:dyDescent="0.25">
      <c r="A9139" t="s">
        <v>839</v>
      </c>
      <c r="B9139" t="s">
        <v>1074</v>
      </c>
      <c r="C9139" t="s">
        <v>6665</v>
      </c>
      <c r="D9139" s="10">
        <v>6.1</v>
      </c>
    </row>
    <row r="9140" spans="1:4" x14ac:dyDescent="0.25">
      <c r="A9140" t="s">
        <v>704</v>
      </c>
      <c r="B9140" t="s">
        <v>1090</v>
      </c>
      <c r="C9140" t="s">
        <v>449</v>
      </c>
      <c r="D9140" s="10">
        <v>6.1</v>
      </c>
    </row>
    <row r="9141" spans="1:4" x14ac:dyDescent="0.25">
      <c r="A9141" t="s">
        <v>704</v>
      </c>
      <c r="B9141" t="s">
        <v>1090</v>
      </c>
      <c r="C9141" t="s">
        <v>317</v>
      </c>
      <c r="D9141" s="10">
        <v>6.1</v>
      </c>
    </row>
    <row r="9142" spans="1:4" x14ac:dyDescent="0.25">
      <c r="A9142" t="s">
        <v>704</v>
      </c>
      <c r="B9142" t="s">
        <v>1090</v>
      </c>
      <c r="C9142" t="s">
        <v>1165</v>
      </c>
      <c r="D9142" s="10">
        <v>6.1</v>
      </c>
    </row>
    <row r="9143" spans="1:4" x14ac:dyDescent="0.25">
      <c r="A9143" t="s">
        <v>704</v>
      </c>
      <c r="B9143" t="s">
        <v>1090</v>
      </c>
      <c r="C9143" t="s">
        <v>3509</v>
      </c>
      <c r="D9143" s="10">
        <v>6.1</v>
      </c>
    </row>
    <row r="9144" spans="1:4" x14ac:dyDescent="0.25">
      <c r="A9144" t="s">
        <v>35</v>
      </c>
      <c r="B9144" t="s">
        <v>1094</v>
      </c>
      <c r="C9144" t="s">
        <v>449</v>
      </c>
      <c r="D9144" s="10">
        <v>6.1</v>
      </c>
    </row>
    <row r="9145" spans="1:4" x14ac:dyDescent="0.25">
      <c r="A9145" t="s">
        <v>35</v>
      </c>
      <c r="B9145" t="s">
        <v>1094</v>
      </c>
      <c r="C9145" t="s">
        <v>428</v>
      </c>
      <c r="D9145" s="10">
        <v>6.1</v>
      </c>
    </row>
    <row r="9146" spans="1:4" x14ac:dyDescent="0.25">
      <c r="A9146" t="s">
        <v>1162</v>
      </c>
      <c r="B9146" t="s">
        <v>1163</v>
      </c>
      <c r="C9146" t="s">
        <v>1165</v>
      </c>
      <c r="D9146" s="10">
        <v>6.1</v>
      </c>
    </row>
    <row r="9147" spans="1:4" x14ac:dyDescent="0.25">
      <c r="A9147" t="s">
        <v>1162</v>
      </c>
      <c r="B9147" t="s">
        <v>1163</v>
      </c>
      <c r="C9147" t="s">
        <v>8146</v>
      </c>
      <c r="D9147" s="10">
        <v>6.1</v>
      </c>
    </row>
    <row r="9148" spans="1:4" x14ac:dyDescent="0.25">
      <c r="A9148" t="s">
        <v>1202</v>
      </c>
      <c r="B9148" t="s">
        <v>1203</v>
      </c>
      <c r="C9148" t="s">
        <v>449</v>
      </c>
      <c r="D9148" s="10">
        <v>6.1</v>
      </c>
    </row>
    <row r="9149" spans="1:4" x14ac:dyDescent="0.25">
      <c r="A9149" t="s">
        <v>1202</v>
      </c>
      <c r="B9149" t="s">
        <v>1203</v>
      </c>
      <c r="C9149" t="s">
        <v>317</v>
      </c>
      <c r="D9149" s="10">
        <v>6.1</v>
      </c>
    </row>
    <row r="9150" spans="1:4" x14ac:dyDescent="0.25">
      <c r="A9150" t="s">
        <v>1202</v>
      </c>
      <c r="B9150" t="s">
        <v>1203</v>
      </c>
      <c r="C9150" t="s">
        <v>8143</v>
      </c>
      <c r="D9150" s="10">
        <v>6.1</v>
      </c>
    </row>
    <row r="9151" spans="1:4" x14ac:dyDescent="0.25">
      <c r="A9151" t="s">
        <v>1202</v>
      </c>
      <c r="B9151" t="s">
        <v>1203</v>
      </c>
      <c r="C9151" t="s">
        <v>4161</v>
      </c>
      <c r="D9151" s="10">
        <v>6.1</v>
      </c>
    </row>
    <row r="9152" spans="1:4" x14ac:dyDescent="0.25">
      <c r="A9152" t="s">
        <v>1202</v>
      </c>
      <c r="B9152" t="s">
        <v>1203</v>
      </c>
      <c r="C9152" t="s">
        <v>3509</v>
      </c>
      <c r="D9152" s="10">
        <v>6.1</v>
      </c>
    </row>
    <row r="9153" spans="1:4" x14ac:dyDescent="0.25">
      <c r="A9153" t="s">
        <v>233</v>
      </c>
      <c r="B9153" t="s">
        <v>1269</v>
      </c>
      <c r="C9153" t="s">
        <v>676</v>
      </c>
      <c r="D9153" s="10">
        <v>6.1</v>
      </c>
    </row>
    <row r="9154" spans="1:4" x14ac:dyDescent="0.25">
      <c r="A9154" t="s">
        <v>233</v>
      </c>
      <c r="B9154" t="s">
        <v>1269</v>
      </c>
      <c r="C9154" t="s">
        <v>6133</v>
      </c>
      <c r="D9154" s="10">
        <v>6.1</v>
      </c>
    </row>
    <row r="9155" spans="1:4" x14ac:dyDescent="0.25">
      <c r="A9155" t="s">
        <v>233</v>
      </c>
      <c r="B9155" t="s">
        <v>1269</v>
      </c>
      <c r="C9155" t="s">
        <v>428</v>
      </c>
      <c r="D9155" s="10">
        <v>6.1</v>
      </c>
    </row>
    <row r="9156" spans="1:4" x14ac:dyDescent="0.25">
      <c r="A9156" t="s">
        <v>153</v>
      </c>
      <c r="B9156" t="s">
        <v>1292</v>
      </c>
      <c r="C9156" t="s">
        <v>449</v>
      </c>
      <c r="D9156" s="10">
        <v>6.1</v>
      </c>
    </row>
    <row r="9157" spans="1:4" x14ac:dyDescent="0.25">
      <c r="A9157" t="s">
        <v>153</v>
      </c>
      <c r="B9157" t="s">
        <v>1292</v>
      </c>
      <c r="C9157" t="s">
        <v>317</v>
      </c>
      <c r="D9157" s="10">
        <v>6.1</v>
      </c>
    </row>
    <row r="9158" spans="1:4" x14ac:dyDescent="0.25">
      <c r="A9158" t="s">
        <v>153</v>
      </c>
      <c r="B9158" t="s">
        <v>1292</v>
      </c>
      <c r="C9158" t="s">
        <v>676</v>
      </c>
      <c r="D9158" s="10">
        <v>6.1</v>
      </c>
    </row>
    <row r="9159" spans="1:4" x14ac:dyDescent="0.25">
      <c r="A9159" t="s">
        <v>153</v>
      </c>
      <c r="B9159" t="s">
        <v>1292</v>
      </c>
      <c r="C9159" t="s">
        <v>6133</v>
      </c>
      <c r="D9159" s="10">
        <v>6.1</v>
      </c>
    </row>
    <row r="9160" spans="1:4" x14ac:dyDescent="0.25">
      <c r="A9160" t="s">
        <v>153</v>
      </c>
      <c r="B9160" t="s">
        <v>1292</v>
      </c>
      <c r="C9160" t="s">
        <v>428</v>
      </c>
      <c r="D9160" s="10">
        <v>6.1</v>
      </c>
    </row>
    <row r="9161" spans="1:4" x14ac:dyDescent="0.25">
      <c r="A9161" t="s">
        <v>153</v>
      </c>
      <c r="B9161" t="s">
        <v>1292</v>
      </c>
      <c r="C9161" t="s">
        <v>4161</v>
      </c>
      <c r="D9161" s="10">
        <v>6.1</v>
      </c>
    </row>
    <row r="9162" spans="1:4" x14ac:dyDescent="0.25">
      <c r="A9162" t="s">
        <v>1320</v>
      </c>
      <c r="B9162" t="s">
        <v>1321</v>
      </c>
      <c r="C9162" t="s">
        <v>449</v>
      </c>
      <c r="D9162" s="10">
        <v>6.1</v>
      </c>
    </row>
    <row r="9163" spans="1:4" x14ac:dyDescent="0.25">
      <c r="A9163" t="s">
        <v>1320</v>
      </c>
      <c r="B9163" t="s">
        <v>1321</v>
      </c>
      <c r="C9163" t="s">
        <v>317</v>
      </c>
      <c r="D9163" s="10">
        <v>6.1</v>
      </c>
    </row>
    <row r="9164" spans="1:4" x14ac:dyDescent="0.25">
      <c r="A9164" t="s">
        <v>1320</v>
      </c>
      <c r="B9164" t="s">
        <v>1321</v>
      </c>
      <c r="C9164" t="s">
        <v>1165</v>
      </c>
      <c r="D9164" s="10">
        <v>6.1</v>
      </c>
    </row>
    <row r="9165" spans="1:4" x14ac:dyDescent="0.25">
      <c r="A9165" t="s">
        <v>1320</v>
      </c>
      <c r="B9165" t="s">
        <v>1321</v>
      </c>
      <c r="C9165" t="s">
        <v>7682</v>
      </c>
      <c r="D9165" s="10">
        <v>6.1</v>
      </c>
    </row>
    <row r="9166" spans="1:4" x14ac:dyDescent="0.25">
      <c r="A9166" t="s">
        <v>1361</v>
      </c>
      <c r="B9166" t="s">
        <v>1362</v>
      </c>
      <c r="C9166" t="s">
        <v>676</v>
      </c>
      <c r="D9166" s="10">
        <v>6.1</v>
      </c>
    </row>
    <row r="9167" spans="1:4" x14ac:dyDescent="0.25">
      <c r="A9167" t="s">
        <v>1361</v>
      </c>
      <c r="B9167" t="s">
        <v>1362</v>
      </c>
      <c r="C9167" t="s">
        <v>6665</v>
      </c>
      <c r="D9167" s="10">
        <v>6.1</v>
      </c>
    </row>
    <row r="9168" spans="1:4" x14ac:dyDescent="0.25">
      <c r="A9168" t="s">
        <v>872</v>
      </c>
      <c r="B9168" t="s">
        <v>1397</v>
      </c>
      <c r="C9168" t="s">
        <v>676</v>
      </c>
      <c r="D9168" s="10">
        <v>6.1</v>
      </c>
    </row>
    <row r="9169" spans="1:4" x14ac:dyDescent="0.25">
      <c r="A9169" t="s">
        <v>872</v>
      </c>
      <c r="B9169" t="s">
        <v>1397</v>
      </c>
      <c r="C9169" t="s">
        <v>8145</v>
      </c>
      <c r="D9169" s="10">
        <v>6.1</v>
      </c>
    </row>
    <row r="9170" spans="1:4" x14ac:dyDescent="0.25">
      <c r="A9170" t="s">
        <v>1408</v>
      </c>
      <c r="B9170" t="s">
        <v>1409</v>
      </c>
      <c r="C9170" t="s">
        <v>1165</v>
      </c>
      <c r="D9170" s="10">
        <v>6.1</v>
      </c>
    </row>
    <row r="9171" spans="1:4" x14ac:dyDescent="0.25">
      <c r="A9171" t="s">
        <v>1408</v>
      </c>
      <c r="B9171" t="s">
        <v>1409</v>
      </c>
      <c r="C9171" t="s">
        <v>6665</v>
      </c>
      <c r="D9171" s="10">
        <v>6.1</v>
      </c>
    </row>
    <row r="9172" spans="1:4" x14ac:dyDescent="0.25">
      <c r="A9172" t="s">
        <v>1410</v>
      </c>
      <c r="B9172" t="s">
        <v>1411</v>
      </c>
      <c r="C9172" t="s">
        <v>317</v>
      </c>
      <c r="D9172" s="10">
        <v>6.1</v>
      </c>
    </row>
    <row r="9173" spans="1:4" x14ac:dyDescent="0.25">
      <c r="A9173" t="s">
        <v>1410</v>
      </c>
      <c r="B9173" t="s">
        <v>1411</v>
      </c>
      <c r="C9173" t="s">
        <v>3894</v>
      </c>
      <c r="D9173" s="10">
        <v>6.1</v>
      </c>
    </row>
    <row r="9174" spans="1:4" x14ac:dyDescent="0.25">
      <c r="A9174" t="s">
        <v>1410</v>
      </c>
      <c r="B9174" t="s">
        <v>1411</v>
      </c>
      <c r="C9174" t="s">
        <v>676</v>
      </c>
      <c r="D9174" s="10">
        <v>6.1</v>
      </c>
    </row>
    <row r="9175" spans="1:4" x14ac:dyDescent="0.25">
      <c r="A9175" t="s">
        <v>1410</v>
      </c>
      <c r="B9175" t="s">
        <v>1411</v>
      </c>
      <c r="C9175" t="s">
        <v>6133</v>
      </c>
      <c r="D9175" s="10">
        <v>6.1</v>
      </c>
    </row>
    <row r="9176" spans="1:4" x14ac:dyDescent="0.25">
      <c r="A9176" t="s">
        <v>1410</v>
      </c>
      <c r="B9176" t="s">
        <v>1411</v>
      </c>
      <c r="C9176" t="s">
        <v>428</v>
      </c>
      <c r="D9176" s="10">
        <v>6.1</v>
      </c>
    </row>
    <row r="9177" spans="1:4" x14ac:dyDescent="0.25">
      <c r="A9177" t="s">
        <v>1428</v>
      </c>
      <c r="B9177" t="s">
        <v>1429</v>
      </c>
      <c r="C9177" t="s">
        <v>676</v>
      </c>
      <c r="D9177" s="10">
        <v>6.1</v>
      </c>
    </row>
    <row r="9178" spans="1:4" x14ac:dyDescent="0.25">
      <c r="A9178" t="s">
        <v>1428</v>
      </c>
      <c r="B9178" t="s">
        <v>1429</v>
      </c>
      <c r="C9178" t="s">
        <v>1165</v>
      </c>
      <c r="D9178" s="10">
        <v>6.1</v>
      </c>
    </row>
    <row r="9179" spans="1:4" x14ac:dyDescent="0.25">
      <c r="A9179" t="s">
        <v>1428</v>
      </c>
      <c r="B9179" t="s">
        <v>1429</v>
      </c>
      <c r="C9179" t="s">
        <v>428</v>
      </c>
      <c r="D9179" s="10">
        <v>6.1</v>
      </c>
    </row>
    <row r="9180" spans="1:4" x14ac:dyDescent="0.25">
      <c r="A9180" t="s">
        <v>1428</v>
      </c>
      <c r="B9180" t="s">
        <v>1429</v>
      </c>
      <c r="C9180" t="s">
        <v>6665</v>
      </c>
      <c r="D9180" s="10">
        <v>6.1</v>
      </c>
    </row>
    <row r="9181" spans="1:4" x14ac:dyDescent="0.25">
      <c r="A9181" t="s">
        <v>1140</v>
      </c>
      <c r="B9181" t="s">
        <v>1447</v>
      </c>
      <c r="C9181" t="s">
        <v>449</v>
      </c>
      <c r="D9181" s="10">
        <v>6.1</v>
      </c>
    </row>
    <row r="9182" spans="1:4" x14ac:dyDescent="0.25">
      <c r="A9182" t="s">
        <v>1140</v>
      </c>
      <c r="B9182" t="s">
        <v>1447</v>
      </c>
      <c r="C9182" t="s">
        <v>8145</v>
      </c>
      <c r="D9182" s="10">
        <v>6.1</v>
      </c>
    </row>
    <row r="9183" spans="1:4" x14ac:dyDescent="0.25">
      <c r="A9183" t="s">
        <v>1140</v>
      </c>
      <c r="B9183" t="s">
        <v>1447</v>
      </c>
      <c r="C9183" t="s">
        <v>3509</v>
      </c>
      <c r="D9183" s="10">
        <v>6.1</v>
      </c>
    </row>
    <row r="9184" spans="1:4" x14ac:dyDescent="0.25">
      <c r="A9184" t="s">
        <v>1448</v>
      </c>
      <c r="B9184" t="s">
        <v>1449</v>
      </c>
      <c r="C9184" t="s">
        <v>317</v>
      </c>
      <c r="D9184" s="10">
        <v>6.1</v>
      </c>
    </row>
    <row r="9185" spans="1:4" x14ac:dyDescent="0.25">
      <c r="A9185" t="s">
        <v>1448</v>
      </c>
      <c r="B9185" t="s">
        <v>1449</v>
      </c>
      <c r="C9185" t="s">
        <v>3894</v>
      </c>
      <c r="D9185" s="10">
        <v>6.1</v>
      </c>
    </row>
    <row r="9186" spans="1:4" x14ac:dyDescent="0.25">
      <c r="A9186" t="s">
        <v>1448</v>
      </c>
      <c r="B9186" t="s">
        <v>1449</v>
      </c>
      <c r="C9186" t="s">
        <v>676</v>
      </c>
      <c r="D9186" s="10">
        <v>6.1</v>
      </c>
    </row>
    <row r="9187" spans="1:4" x14ac:dyDescent="0.25">
      <c r="A9187" t="s">
        <v>1448</v>
      </c>
      <c r="B9187" t="s">
        <v>1449</v>
      </c>
      <c r="C9187" t="s">
        <v>6133</v>
      </c>
      <c r="D9187" s="10">
        <v>6.1</v>
      </c>
    </row>
    <row r="9188" spans="1:4" x14ac:dyDescent="0.25">
      <c r="A9188" t="s">
        <v>1448</v>
      </c>
      <c r="B9188" t="s">
        <v>1449</v>
      </c>
      <c r="C9188" t="s">
        <v>4161</v>
      </c>
      <c r="D9188" s="10">
        <v>6.1</v>
      </c>
    </row>
    <row r="9189" spans="1:4" x14ac:dyDescent="0.25">
      <c r="A9189" t="s">
        <v>1462</v>
      </c>
      <c r="B9189" t="s">
        <v>1463</v>
      </c>
      <c r="C9189" t="s">
        <v>449</v>
      </c>
      <c r="D9189" s="10">
        <v>6.1</v>
      </c>
    </row>
    <row r="9190" spans="1:4" x14ac:dyDescent="0.25">
      <c r="A9190" t="s">
        <v>1462</v>
      </c>
      <c r="B9190" t="s">
        <v>1463</v>
      </c>
      <c r="C9190" t="s">
        <v>8145</v>
      </c>
      <c r="D9190" s="10">
        <v>6.1</v>
      </c>
    </row>
    <row r="9191" spans="1:4" x14ac:dyDescent="0.25">
      <c r="A9191" t="s">
        <v>1462</v>
      </c>
      <c r="B9191" t="s">
        <v>1463</v>
      </c>
      <c r="C9191" t="s">
        <v>1165</v>
      </c>
      <c r="D9191" s="10">
        <v>6.1</v>
      </c>
    </row>
    <row r="9192" spans="1:4" x14ac:dyDescent="0.25">
      <c r="A9192" t="s">
        <v>1462</v>
      </c>
      <c r="B9192" t="s">
        <v>1463</v>
      </c>
      <c r="C9192" t="s">
        <v>3509</v>
      </c>
      <c r="D9192" s="10">
        <v>6.1</v>
      </c>
    </row>
    <row r="9193" spans="1:4" x14ac:dyDescent="0.25">
      <c r="A9193" t="s">
        <v>166</v>
      </c>
      <c r="B9193" t="s">
        <v>1481</v>
      </c>
      <c r="C9193" t="s">
        <v>1165</v>
      </c>
      <c r="D9193" s="10">
        <v>6.1</v>
      </c>
    </row>
    <row r="9194" spans="1:4" x14ac:dyDescent="0.25">
      <c r="A9194" t="s">
        <v>166</v>
      </c>
      <c r="B9194" t="s">
        <v>1481</v>
      </c>
      <c r="C9194" t="s">
        <v>428</v>
      </c>
      <c r="D9194" s="10">
        <v>6.1</v>
      </c>
    </row>
    <row r="9195" spans="1:4" x14ac:dyDescent="0.25">
      <c r="A9195" t="s">
        <v>166</v>
      </c>
      <c r="B9195" t="s">
        <v>1481</v>
      </c>
      <c r="C9195" t="s">
        <v>8143</v>
      </c>
      <c r="D9195" s="10">
        <v>6.1</v>
      </c>
    </row>
    <row r="9196" spans="1:4" x14ac:dyDescent="0.25">
      <c r="A9196" t="s">
        <v>166</v>
      </c>
      <c r="B9196" t="s">
        <v>1481</v>
      </c>
      <c r="C9196" t="s">
        <v>6665</v>
      </c>
      <c r="D9196" s="10">
        <v>6.1</v>
      </c>
    </row>
    <row r="9197" spans="1:4" x14ac:dyDescent="0.25">
      <c r="A9197" t="s">
        <v>166</v>
      </c>
      <c r="B9197" t="s">
        <v>1481</v>
      </c>
      <c r="C9197" t="s">
        <v>3509</v>
      </c>
      <c r="D9197" s="10">
        <v>6.1</v>
      </c>
    </row>
    <row r="9198" spans="1:4" x14ac:dyDescent="0.25">
      <c r="A9198" t="s">
        <v>280</v>
      </c>
      <c r="B9198" t="s">
        <v>1501</v>
      </c>
      <c r="C9198" t="s">
        <v>676</v>
      </c>
      <c r="D9198" s="10">
        <v>6.1</v>
      </c>
    </row>
    <row r="9199" spans="1:4" x14ac:dyDescent="0.25">
      <c r="A9199" t="s">
        <v>280</v>
      </c>
      <c r="B9199" t="s">
        <v>1501</v>
      </c>
      <c r="C9199" t="s">
        <v>1165</v>
      </c>
      <c r="D9199" s="10">
        <v>6.1</v>
      </c>
    </row>
    <row r="9200" spans="1:4" x14ac:dyDescent="0.25">
      <c r="A9200" t="s">
        <v>1502</v>
      </c>
      <c r="B9200" t="s">
        <v>1503</v>
      </c>
      <c r="C9200" t="s">
        <v>317</v>
      </c>
      <c r="D9200" s="10">
        <v>6.1</v>
      </c>
    </row>
    <row r="9201" spans="1:4" x14ac:dyDescent="0.25">
      <c r="A9201" t="s">
        <v>1502</v>
      </c>
      <c r="B9201" t="s">
        <v>1503</v>
      </c>
      <c r="C9201" t="s">
        <v>6133</v>
      </c>
      <c r="D9201" s="10">
        <v>6.1</v>
      </c>
    </row>
    <row r="9202" spans="1:4" x14ac:dyDescent="0.25">
      <c r="A9202" t="s">
        <v>1502</v>
      </c>
      <c r="B9202" t="s">
        <v>1503</v>
      </c>
      <c r="C9202" t="s">
        <v>428</v>
      </c>
      <c r="D9202" s="10">
        <v>6.1</v>
      </c>
    </row>
    <row r="9203" spans="1:4" x14ac:dyDescent="0.25">
      <c r="A9203" t="s">
        <v>1541</v>
      </c>
      <c r="B9203" t="s">
        <v>1724</v>
      </c>
      <c r="C9203" t="s">
        <v>676</v>
      </c>
      <c r="D9203" s="10">
        <v>6.1</v>
      </c>
    </row>
    <row r="9204" spans="1:4" x14ac:dyDescent="0.25">
      <c r="A9204" t="s">
        <v>1541</v>
      </c>
      <c r="B9204" t="s">
        <v>1724</v>
      </c>
      <c r="C9204" t="s">
        <v>6133</v>
      </c>
      <c r="D9204" s="10">
        <v>6.1</v>
      </c>
    </row>
    <row r="9205" spans="1:4" x14ac:dyDescent="0.25">
      <c r="A9205" t="s">
        <v>1762</v>
      </c>
      <c r="B9205" t="s">
        <v>1763</v>
      </c>
      <c r="C9205" t="s">
        <v>449</v>
      </c>
      <c r="D9205" s="10">
        <v>6.1</v>
      </c>
    </row>
    <row r="9206" spans="1:4" x14ac:dyDescent="0.25">
      <c r="A9206" t="s">
        <v>1762</v>
      </c>
      <c r="B9206" t="s">
        <v>1763</v>
      </c>
      <c r="C9206" t="s">
        <v>428</v>
      </c>
      <c r="D9206" s="10">
        <v>6.1</v>
      </c>
    </row>
    <row r="9207" spans="1:4" x14ac:dyDescent="0.25">
      <c r="A9207" t="s">
        <v>1762</v>
      </c>
      <c r="B9207" t="s">
        <v>1763</v>
      </c>
      <c r="C9207" t="s">
        <v>2173</v>
      </c>
      <c r="D9207" s="10">
        <v>6.1</v>
      </c>
    </row>
    <row r="9208" spans="1:4" x14ac:dyDescent="0.25">
      <c r="A9208" t="s">
        <v>901</v>
      </c>
      <c r="B9208" t="s">
        <v>1766</v>
      </c>
      <c r="C9208" t="s">
        <v>449</v>
      </c>
      <c r="D9208" s="10">
        <v>6.1</v>
      </c>
    </row>
    <row r="9209" spans="1:4" x14ac:dyDescent="0.25">
      <c r="A9209" t="s">
        <v>901</v>
      </c>
      <c r="B9209" t="s">
        <v>1766</v>
      </c>
      <c r="C9209" t="s">
        <v>317</v>
      </c>
      <c r="D9209" s="10">
        <v>6.1</v>
      </c>
    </row>
    <row r="9210" spans="1:4" x14ac:dyDescent="0.25">
      <c r="A9210" t="s">
        <v>901</v>
      </c>
      <c r="B9210" t="s">
        <v>1766</v>
      </c>
      <c r="C9210" t="s">
        <v>4161</v>
      </c>
      <c r="D9210" s="10">
        <v>6.1</v>
      </c>
    </row>
    <row r="9211" spans="1:4" x14ac:dyDescent="0.25">
      <c r="A9211" t="s">
        <v>901</v>
      </c>
      <c r="B9211" t="s">
        <v>1766</v>
      </c>
      <c r="C9211" t="s">
        <v>3509</v>
      </c>
      <c r="D9211" s="10">
        <v>6.1</v>
      </c>
    </row>
    <row r="9212" spans="1:4" x14ac:dyDescent="0.25">
      <c r="A9212" t="s">
        <v>1813</v>
      </c>
      <c r="B9212" t="s">
        <v>1814</v>
      </c>
      <c r="C9212" t="s">
        <v>8145</v>
      </c>
      <c r="D9212" s="10">
        <v>6.1</v>
      </c>
    </row>
    <row r="9213" spans="1:4" x14ac:dyDescent="0.25">
      <c r="A9213" t="s">
        <v>1813</v>
      </c>
      <c r="B9213" t="s">
        <v>1814</v>
      </c>
      <c r="C9213" t="s">
        <v>8143</v>
      </c>
      <c r="D9213" s="10">
        <v>6.1</v>
      </c>
    </row>
    <row r="9214" spans="1:4" x14ac:dyDescent="0.25">
      <c r="A9214" t="s">
        <v>1813</v>
      </c>
      <c r="B9214" t="s">
        <v>1814</v>
      </c>
      <c r="C9214" t="s">
        <v>3509</v>
      </c>
      <c r="D9214" s="10">
        <v>6.1</v>
      </c>
    </row>
    <row r="9215" spans="1:4" x14ac:dyDescent="0.25">
      <c r="A9215" t="s">
        <v>1906</v>
      </c>
      <c r="B9215" t="s">
        <v>1908</v>
      </c>
      <c r="C9215" t="s">
        <v>449</v>
      </c>
      <c r="D9215" s="10">
        <v>6.1</v>
      </c>
    </row>
    <row r="9216" spans="1:4" x14ac:dyDescent="0.25">
      <c r="A9216" t="s">
        <v>1906</v>
      </c>
      <c r="B9216" t="s">
        <v>1908</v>
      </c>
      <c r="C9216" t="s">
        <v>676</v>
      </c>
      <c r="D9216" s="10">
        <v>6.1</v>
      </c>
    </row>
    <row r="9217" spans="1:4" x14ac:dyDescent="0.25">
      <c r="A9217" t="s">
        <v>1906</v>
      </c>
      <c r="B9217" t="s">
        <v>1908</v>
      </c>
      <c r="C9217" t="s">
        <v>8145</v>
      </c>
      <c r="D9217" s="10">
        <v>6.1</v>
      </c>
    </row>
    <row r="9218" spans="1:4" x14ac:dyDescent="0.25">
      <c r="A9218" t="s">
        <v>1906</v>
      </c>
      <c r="B9218" t="s">
        <v>1908</v>
      </c>
      <c r="C9218" t="s">
        <v>4056</v>
      </c>
      <c r="D9218" s="10">
        <v>6.1</v>
      </c>
    </row>
    <row r="9219" spans="1:4" x14ac:dyDescent="0.25">
      <c r="A9219" t="s">
        <v>1906</v>
      </c>
      <c r="B9219" t="s">
        <v>1908</v>
      </c>
      <c r="C9219" t="s">
        <v>6665</v>
      </c>
      <c r="D9219" s="10">
        <v>6.1</v>
      </c>
    </row>
    <row r="9220" spans="1:4" x14ac:dyDescent="0.25">
      <c r="A9220" t="s">
        <v>1906</v>
      </c>
      <c r="B9220" t="s">
        <v>1908</v>
      </c>
      <c r="C9220" t="s">
        <v>3509</v>
      </c>
      <c r="D9220" s="10">
        <v>6.1</v>
      </c>
    </row>
    <row r="9221" spans="1:4" x14ac:dyDescent="0.25">
      <c r="A9221" t="s">
        <v>1994</v>
      </c>
      <c r="B9221" t="s">
        <v>1995</v>
      </c>
      <c r="C9221" t="s">
        <v>449</v>
      </c>
      <c r="D9221" s="10">
        <v>6.1</v>
      </c>
    </row>
    <row r="9222" spans="1:4" x14ac:dyDescent="0.25">
      <c r="A9222" t="s">
        <v>1994</v>
      </c>
      <c r="B9222" t="s">
        <v>1995</v>
      </c>
      <c r="C9222" t="s">
        <v>317</v>
      </c>
      <c r="D9222" s="10">
        <v>6.1</v>
      </c>
    </row>
    <row r="9223" spans="1:4" x14ac:dyDescent="0.25">
      <c r="A9223" t="s">
        <v>1994</v>
      </c>
      <c r="B9223" t="s">
        <v>1995</v>
      </c>
      <c r="C9223" t="s">
        <v>676</v>
      </c>
      <c r="D9223" s="10">
        <v>6.1</v>
      </c>
    </row>
    <row r="9224" spans="1:4" x14ac:dyDescent="0.25">
      <c r="A9224" t="s">
        <v>2093</v>
      </c>
      <c r="B9224" t="s">
        <v>2094</v>
      </c>
      <c r="C9224" t="s">
        <v>449</v>
      </c>
      <c r="D9224" s="10">
        <v>6.1</v>
      </c>
    </row>
    <row r="9225" spans="1:4" x14ac:dyDescent="0.25">
      <c r="A9225" t="s">
        <v>2093</v>
      </c>
      <c r="B9225" t="s">
        <v>2094</v>
      </c>
      <c r="C9225" t="s">
        <v>8145</v>
      </c>
      <c r="D9225" s="10">
        <v>6.1</v>
      </c>
    </row>
    <row r="9226" spans="1:4" x14ac:dyDescent="0.25">
      <c r="A9226" t="s">
        <v>2093</v>
      </c>
      <c r="B9226" t="s">
        <v>2094</v>
      </c>
      <c r="C9226" t="s">
        <v>1165</v>
      </c>
      <c r="D9226" s="10">
        <v>6.1</v>
      </c>
    </row>
    <row r="9227" spans="1:4" x14ac:dyDescent="0.25">
      <c r="A9227" t="s">
        <v>2093</v>
      </c>
      <c r="B9227" t="s">
        <v>2094</v>
      </c>
      <c r="C9227" t="s">
        <v>3509</v>
      </c>
      <c r="D9227" s="10">
        <v>6.1</v>
      </c>
    </row>
    <row r="9228" spans="1:4" x14ac:dyDescent="0.25">
      <c r="A9228" t="s">
        <v>12</v>
      </c>
      <c r="B9228" t="s">
        <v>2168</v>
      </c>
      <c r="C9228" t="s">
        <v>317</v>
      </c>
      <c r="D9228" s="10">
        <v>6.1</v>
      </c>
    </row>
    <row r="9229" spans="1:4" x14ac:dyDescent="0.25">
      <c r="A9229" t="s">
        <v>12</v>
      </c>
      <c r="B9229" t="s">
        <v>2168</v>
      </c>
      <c r="C9229" t="s">
        <v>676</v>
      </c>
      <c r="D9229" s="10">
        <v>6.1</v>
      </c>
    </row>
    <row r="9230" spans="1:4" x14ac:dyDescent="0.25">
      <c r="A9230" t="s">
        <v>12</v>
      </c>
      <c r="B9230" t="s">
        <v>2168</v>
      </c>
      <c r="C9230" t="s">
        <v>8145</v>
      </c>
      <c r="D9230" s="10">
        <v>6.1</v>
      </c>
    </row>
    <row r="9231" spans="1:4" x14ac:dyDescent="0.25">
      <c r="A9231" t="s">
        <v>12</v>
      </c>
      <c r="B9231" t="s">
        <v>2168</v>
      </c>
      <c r="C9231" t="s">
        <v>6665</v>
      </c>
      <c r="D9231" s="10">
        <v>6.1</v>
      </c>
    </row>
    <row r="9232" spans="1:4" x14ac:dyDescent="0.25">
      <c r="A9232" t="s">
        <v>568</v>
      </c>
      <c r="B9232" t="s">
        <v>2180</v>
      </c>
      <c r="C9232" t="s">
        <v>676</v>
      </c>
      <c r="D9232" s="10">
        <v>6.1</v>
      </c>
    </row>
    <row r="9233" spans="1:4" x14ac:dyDescent="0.25">
      <c r="A9233" t="s">
        <v>568</v>
      </c>
      <c r="B9233" t="s">
        <v>2180</v>
      </c>
      <c r="C9233" t="s">
        <v>1165</v>
      </c>
      <c r="D9233" s="10">
        <v>6.1</v>
      </c>
    </row>
    <row r="9234" spans="1:4" x14ac:dyDescent="0.25">
      <c r="A9234" t="s">
        <v>568</v>
      </c>
      <c r="B9234" t="s">
        <v>2180</v>
      </c>
      <c r="C9234" t="s">
        <v>6665</v>
      </c>
      <c r="D9234" s="10">
        <v>6.1</v>
      </c>
    </row>
    <row r="9235" spans="1:4" x14ac:dyDescent="0.25">
      <c r="A9235" t="s">
        <v>974</v>
      </c>
      <c r="B9235" t="s">
        <v>2181</v>
      </c>
      <c r="C9235" t="s">
        <v>449</v>
      </c>
      <c r="D9235" s="10">
        <v>6.1</v>
      </c>
    </row>
    <row r="9236" spans="1:4" x14ac:dyDescent="0.25">
      <c r="A9236" t="s">
        <v>974</v>
      </c>
      <c r="B9236" t="s">
        <v>2181</v>
      </c>
      <c r="C9236" t="s">
        <v>317</v>
      </c>
      <c r="D9236" s="10">
        <v>6.1</v>
      </c>
    </row>
    <row r="9237" spans="1:4" x14ac:dyDescent="0.25">
      <c r="A9237" t="s">
        <v>974</v>
      </c>
      <c r="B9237" t="s">
        <v>2181</v>
      </c>
      <c r="C9237" t="s">
        <v>676</v>
      </c>
      <c r="D9237" s="10">
        <v>6.1</v>
      </c>
    </row>
    <row r="9238" spans="1:4" x14ac:dyDescent="0.25">
      <c r="A9238" t="s">
        <v>974</v>
      </c>
      <c r="B9238" t="s">
        <v>2181</v>
      </c>
      <c r="C9238" t="s">
        <v>6133</v>
      </c>
      <c r="D9238" s="10">
        <v>6.1</v>
      </c>
    </row>
    <row r="9239" spans="1:4" x14ac:dyDescent="0.25">
      <c r="A9239" t="s">
        <v>974</v>
      </c>
      <c r="B9239" t="s">
        <v>2181</v>
      </c>
      <c r="C9239" t="s">
        <v>4161</v>
      </c>
      <c r="D9239" s="10">
        <v>6.1</v>
      </c>
    </row>
    <row r="9240" spans="1:4" x14ac:dyDescent="0.25">
      <c r="A9240" t="s">
        <v>1219</v>
      </c>
      <c r="B9240" t="s">
        <v>2236</v>
      </c>
      <c r="C9240" t="s">
        <v>676</v>
      </c>
      <c r="D9240" s="10">
        <v>6.1</v>
      </c>
    </row>
    <row r="9241" spans="1:4" x14ac:dyDescent="0.25">
      <c r="A9241" t="s">
        <v>1219</v>
      </c>
      <c r="B9241" t="s">
        <v>2236</v>
      </c>
      <c r="C9241" t="s">
        <v>5087</v>
      </c>
      <c r="D9241" s="10">
        <v>6.1</v>
      </c>
    </row>
    <row r="9242" spans="1:4" x14ac:dyDescent="0.25">
      <c r="A9242" t="s">
        <v>1911</v>
      </c>
      <c r="B9242" t="s">
        <v>2259</v>
      </c>
      <c r="C9242" t="s">
        <v>676</v>
      </c>
      <c r="D9242" s="10">
        <v>6.1</v>
      </c>
    </row>
    <row r="9243" spans="1:4" x14ac:dyDescent="0.25">
      <c r="A9243" t="s">
        <v>1911</v>
      </c>
      <c r="B9243" t="s">
        <v>2259</v>
      </c>
      <c r="C9243" t="s">
        <v>1165</v>
      </c>
      <c r="D9243" s="10">
        <v>6.1</v>
      </c>
    </row>
    <row r="9244" spans="1:4" x14ac:dyDescent="0.25">
      <c r="A9244" t="s">
        <v>1070</v>
      </c>
      <c r="B9244" t="s">
        <v>2357</v>
      </c>
      <c r="C9244" t="s">
        <v>676</v>
      </c>
      <c r="D9244" s="10">
        <v>6.1</v>
      </c>
    </row>
    <row r="9245" spans="1:4" x14ac:dyDescent="0.25">
      <c r="A9245" t="s">
        <v>1070</v>
      </c>
      <c r="B9245" t="s">
        <v>2357</v>
      </c>
      <c r="C9245" t="s">
        <v>6665</v>
      </c>
      <c r="D9245" s="10">
        <v>6.1</v>
      </c>
    </row>
    <row r="9246" spans="1:4" x14ac:dyDescent="0.25">
      <c r="A9246" t="s">
        <v>246</v>
      </c>
      <c r="B9246" t="s">
        <v>2380</v>
      </c>
      <c r="C9246" t="s">
        <v>8145</v>
      </c>
      <c r="D9246" s="10">
        <v>6.1</v>
      </c>
    </row>
    <row r="9247" spans="1:4" x14ac:dyDescent="0.25">
      <c r="A9247" t="s">
        <v>246</v>
      </c>
      <c r="B9247" t="s">
        <v>2380</v>
      </c>
      <c r="C9247" t="s">
        <v>1165</v>
      </c>
      <c r="D9247" s="10">
        <v>6.1</v>
      </c>
    </row>
    <row r="9248" spans="1:4" x14ac:dyDescent="0.25">
      <c r="A9248" t="s">
        <v>246</v>
      </c>
      <c r="B9248" t="s">
        <v>2380</v>
      </c>
      <c r="C9248" t="s">
        <v>8143</v>
      </c>
      <c r="D9248" s="10">
        <v>6.1</v>
      </c>
    </row>
    <row r="9249" spans="1:4" x14ac:dyDescent="0.25">
      <c r="A9249" t="s">
        <v>246</v>
      </c>
      <c r="B9249" t="s">
        <v>2380</v>
      </c>
      <c r="C9249" t="s">
        <v>3509</v>
      </c>
      <c r="D9249" s="10">
        <v>6.1</v>
      </c>
    </row>
    <row r="9250" spans="1:4" x14ac:dyDescent="0.25">
      <c r="A9250" t="s">
        <v>2418</v>
      </c>
      <c r="B9250" t="s">
        <v>2419</v>
      </c>
      <c r="C9250" t="s">
        <v>676</v>
      </c>
      <c r="D9250" s="10">
        <v>6.1</v>
      </c>
    </row>
    <row r="9251" spans="1:4" x14ac:dyDescent="0.25">
      <c r="A9251" t="s">
        <v>2418</v>
      </c>
      <c r="B9251" t="s">
        <v>2419</v>
      </c>
      <c r="C9251" t="s">
        <v>6665</v>
      </c>
      <c r="D9251" s="10">
        <v>6.1</v>
      </c>
    </row>
    <row r="9252" spans="1:4" x14ac:dyDescent="0.25">
      <c r="A9252" t="s">
        <v>1050</v>
      </c>
      <c r="B9252" t="s">
        <v>2437</v>
      </c>
      <c r="C9252" t="s">
        <v>449</v>
      </c>
      <c r="D9252" s="10">
        <v>6.1</v>
      </c>
    </row>
    <row r="9253" spans="1:4" x14ac:dyDescent="0.25">
      <c r="A9253" t="s">
        <v>1050</v>
      </c>
      <c r="B9253" t="s">
        <v>2437</v>
      </c>
      <c r="C9253" t="s">
        <v>8145</v>
      </c>
      <c r="D9253" s="10">
        <v>6.1</v>
      </c>
    </row>
    <row r="9254" spans="1:4" x14ac:dyDescent="0.25">
      <c r="A9254" t="s">
        <v>1050</v>
      </c>
      <c r="B9254" t="s">
        <v>2437</v>
      </c>
      <c r="C9254" t="s">
        <v>1165</v>
      </c>
      <c r="D9254" s="10">
        <v>6.1</v>
      </c>
    </row>
    <row r="9255" spans="1:4" x14ac:dyDescent="0.25">
      <c r="A9255" t="s">
        <v>1050</v>
      </c>
      <c r="B9255" t="s">
        <v>2437</v>
      </c>
      <c r="C9255" t="s">
        <v>3509</v>
      </c>
      <c r="D9255" s="10">
        <v>6.1</v>
      </c>
    </row>
    <row r="9256" spans="1:4" x14ac:dyDescent="0.25">
      <c r="A9256" t="s">
        <v>2538</v>
      </c>
      <c r="B9256" t="s">
        <v>2539</v>
      </c>
      <c r="C9256" t="s">
        <v>449</v>
      </c>
      <c r="D9256" s="10">
        <v>6.1</v>
      </c>
    </row>
    <row r="9257" spans="1:4" x14ac:dyDescent="0.25">
      <c r="A9257" t="s">
        <v>2538</v>
      </c>
      <c r="B9257" t="s">
        <v>2539</v>
      </c>
      <c r="C9257" t="s">
        <v>8145</v>
      </c>
      <c r="D9257" s="10">
        <v>6.1</v>
      </c>
    </row>
    <row r="9258" spans="1:4" x14ac:dyDescent="0.25">
      <c r="A9258" t="s">
        <v>2538</v>
      </c>
      <c r="B9258" t="s">
        <v>2539</v>
      </c>
      <c r="C9258" t="s">
        <v>3509</v>
      </c>
      <c r="D9258" s="10">
        <v>6.1</v>
      </c>
    </row>
    <row r="9259" spans="1:4" x14ac:dyDescent="0.25">
      <c r="A9259" t="s">
        <v>2540</v>
      </c>
      <c r="B9259" t="s">
        <v>2541</v>
      </c>
      <c r="C9259" t="s">
        <v>676</v>
      </c>
      <c r="D9259" s="10">
        <v>6.1</v>
      </c>
    </row>
    <row r="9260" spans="1:4" x14ac:dyDescent="0.25">
      <c r="A9260" t="s">
        <v>2540</v>
      </c>
      <c r="B9260" t="s">
        <v>2541</v>
      </c>
      <c r="C9260" t="s">
        <v>6133</v>
      </c>
      <c r="D9260" s="10">
        <v>6.1</v>
      </c>
    </row>
    <row r="9261" spans="1:4" x14ac:dyDescent="0.25">
      <c r="A9261" t="s">
        <v>2540</v>
      </c>
      <c r="B9261" t="s">
        <v>2541</v>
      </c>
      <c r="C9261" t="s">
        <v>428</v>
      </c>
      <c r="D9261" s="10">
        <v>6.1</v>
      </c>
    </row>
    <row r="9262" spans="1:4" x14ac:dyDescent="0.25">
      <c r="A9262" t="s">
        <v>518</v>
      </c>
      <c r="B9262" t="s">
        <v>2708</v>
      </c>
      <c r="C9262" t="s">
        <v>1165</v>
      </c>
      <c r="D9262" s="10">
        <v>6.1</v>
      </c>
    </row>
    <row r="9263" spans="1:4" x14ac:dyDescent="0.25">
      <c r="A9263" t="s">
        <v>518</v>
      </c>
      <c r="B9263" t="s">
        <v>2708</v>
      </c>
      <c r="C9263" t="s">
        <v>8143</v>
      </c>
      <c r="D9263" s="10">
        <v>6.1</v>
      </c>
    </row>
    <row r="9264" spans="1:4" x14ac:dyDescent="0.25">
      <c r="A9264" t="s">
        <v>518</v>
      </c>
      <c r="B9264" t="s">
        <v>2708</v>
      </c>
      <c r="C9264" t="s">
        <v>3509</v>
      </c>
      <c r="D9264" s="10">
        <v>6.1</v>
      </c>
    </row>
    <row r="9265" spans="1:4" x14ac:dyDescent="0.25">
      <c r="A9265" t="s">
        <v>2731</v>
      </c>
      <c r="B9265" t="s">
        <v>2732</v>
      </c>
      <c r="C9265" t="s">
        <v>317</v>
      </c>
      <c r="D9265" s="10">
        <v>6.1</v>
      </c>
    </row>
    <row r="9266" spans="1:4" x14ac:dyDescent="0.25">
      <c r="A9266" t="s">
        <v>2731</v>
      </c>
      <c r="B9266" t="s">
        <v>2732</v>
      </c>
      <c r="C9266" t="s">
        <v>676</v>
      </c>
      <c r="D9266" s="10">
        <v>6.1</v>
      </c>
    </row>
    <row r="9267" spans="1:4" x14ac:dyDescent="0.25">
      <c r="A9267" t="s">
        <v>2122</v>
      </c>
      <c r="B9267" t="s">
        <v>2761</v>
      </c>
      <c r="C9267" t="s">
        <v>676</v>
      </c>
      <c r="D9267" s="10">
        <v>6.1</v>
      </c>
    </row>
    <row r="9268" spans="1:4" x14ac:dyDescent="0.25">
      <c r="A9268" t="s">
        <v>2122</v>
      </c>
      <c r="B9268" t="s">
        <v>2761</v>
      </c>
      <c r="C9268" t="s">
        <v>6665</v>
      </c>
      <c r="D9268" s="10">
        <v>6.1</v>
      </c>
    </row>
    <row r="9269" spans="1:4" x14ac:dyDescent="0.25">
      <c r="A9269" t="s">
        <v>2764</v>
      </c>
      <c r="B9269" t="s">
        <v>2765</v>
      </c>
      <c r="C9269" t="s">
        <v>317</v>
      </c>
      <c r="D9269" s="10">
        <v>6.1</v>
      </c>
    </row>
    <row r="9270" spans="1:4" x14ac:dyDescent="0.25">
      <c r="A9270" t="s">
        <v>2764</v>
      </c>
      <c r="B9270" t="s">
        <v>2765</v>
      </c>
      <c r="C9270" t="s">
        <v>3894</v>
      </c>
      <c r="D9270" s="10">
        <v>6.1</v>
      </c>
    </row>
    <row r="9271" spans="1:4" x14ac:dyDescent="0.25">
      <c r="A9271" t="s">
        <v>2764</v>
      </c>
      <c r="B9271" t="s">
        <v>2765</v>
      </c>
      <c r="C9271" t="s">
        <v>676</v>
      </c>
      <c r="D9271" s="10">
        <v>6.1</v>
      </c>
    </row>
    <row r="9272" spans="1:4" x14ac:dyDescent="0.25">
      <c r="A9272" t="s">
        <v>2764</v>
      </c>
      <c r="B9272" t="s">
        <v>2765</v>
      </c>
      <c r="C9272" t="s">
        <v>6133</v>
      </c>
      <c r="D9272" s="10">
        <v>6.1</v>
      </c>
    </row>
    <row r="9273" spans="1:4" x14ac:dyDescent="0.25">
      <c r="A9273" t="s">
        <v>2764</v>
      </c>
      <c r="B9273" t="s">
        <v>2765</v>
      </c>
      <c r="C9273" t="s">
        <v>6665</v>
      </c>
      <c r="D9273" s="10">
        <v>6.1</v>
      </c>
    </row>
    <row r="9274" spans="1:4" x14ac:dyDescent="0.25">
      <c r="A9274" t="s">
        <v>878</v>
      </c>
      <c r="B9274" t="s">
        <v>2789</v>
      </c>
      <c r="C9274" t="s">
        <v>676</v>
      </c>
      <c r="D9274" s="10">
        <v>6.1</v>
      </c>
    </row>
    <row r="9275" spans="1:4" x14ac:dyDescent="0.25">
      <c r="A9275" t="s">
        <v>878</v>
      </c>
      <c r="B9275" t="s">
        <v>2789</v>
      </c>
      <c r="C9275" t="s">
        <v>428</v>
      </c>
      <c r="D9275" s="10">
        <v>6.1</v>
      </c>
    </row>
    <row r="9276" spans="1:4" x14ac:dyDescent="0.25">
      <c r="A9276" t="s">
        <v>878</v>
      </c>
      <c r="B9276" t="s">
        <v>2789</v>
      </c>
      <c r="C9276" t="s">
        <v>6665</v>
      </c>
      <c r="D9276" s="10">
        <v>6.1</v>
      </c>
    </row>
    <row r="9277" spans="1:4" x14ac:dyDescent="0.25">
      <c r="A9277" t="s">
        <v>2376</v>
      </c>
      <c r="B9277" t="s">
        <v>2796</v>
      </c>
      <c r="C9277" t="s">
        <v>1165</v>
      </c>
      <c r="D9277" s="10">
        <v>6.1</v>
      </c>
    </row>
    <row r="9278" spans="1:4" x14ac:dyDescent="0.25">
      <c r="A9278" t="s">
        <v>2376</v>
      </c>
      <c r="B9278" t="s">
        <v>2796</v>
      </c>
      <c r="C9278" t="s">
        <v>6665</v>
      </c>
      <c r="D9278" s="10">
        <v>6.1</v>
      </c>
    </row>
    <row r="9279" spans="1:4" x14ac:dyDescent="0.25">
      <c r="A9279" t="s">
        <v>2840</v>
      </c>
      <c r="B9279" t="s">
        <v>2841</v>
      </c>
      <c r="C9279" t="s">
        <v>676</v>
      </c>
      <c r="D9279" s="10">
        <v>6.1</v>
      </c>
    </row>
    <row r="9280" spans="1:4" x14ac:dyDescent="0.25">
      <c r="A9280" t="s">
        <v>2840</v>
      </c>
      <c r="B9280" t="s">
        <v>2841</v>
      </c>
      <c r="C9280" t="s">
        <v>1165</v>
      </c>
      <c r="D9280" s="10">
        <v>6.1</v>
      </c>
    </row>
    <row r="9281" spans="1:4" x14ac:dyDescent="0.25">
      <c r="A9281" t="s">
        <v>2840</v>
      </c>
      <c r="B9281" t="s">
        <v>2841</v>
      </c>
      <c r="C9281" t="s">
        <v>6665</v>
      </c>
      <c r="D9281" s="10">
        <v>6.1</v>
      </c>
    </row>
    <row r="9282" spans="1:4" x14ac:dyDescent="0.25">
      <c r="A9282" t="s">
        <v>1054</v>
      </c>
      <c r="B9282" t="s">
        <v>2881</v>
      </c>
      <c r="C9282" t="s">
        <v>449</v>
      </c>
      <c r="D9282" s="10">
        <v>6.1</v>
      </c>
    </row>
    <row r="9283" spans="1:4" x14ac:dyDescent="0.25">
      <c r="A9283" t="s">
        <v>1054</v>
      </c>
      <c r="B9283" t="s">
        <v>2881</v>
      </c>
      <c r="C9283" t="s">
        <v>8145</v>
      </c>
      <c r="D9283" s="10">
        <v>6.1</v>
      </c>
    </row>
    <row r="9284" spans="1:4" x14ac:dyDescent="0.25">
      <c r="A9284" t="s">
        <v>1054</v>
      </c>
      <c r="B9284" t="s">
        <v>2881</v>
      </c>
      <c r="C9284" t="s">
        <v>3509</v>
      </c>
      <c r="D9284" s="10">
        <v>6.1</v>
      </c>
    </row>
    <row r="9285" spans="1:4" x14ac:dyDescent="0.25">
      <c r="A9285" t="s">
        <v>2914</v>
      </c>
      <c r="B9285" t="s">
        <v>2915</v>
      </c>
      <c r="C9285" t="s">
        <v>676</v>
      </c>
      <c r="D9285" s="10">
        <v>6.1</v>
      </c>
    </row>
    <row r="9286" spans="1:4" x14ac:dyDescent="0.25">
      <c r="A9286" t="s">
        <v>2914</v>
      </c>
      <c r="B9286" t="s">
        <v>2915</v>
      </c>
      <c r="C9286" t="s">
        <v>6665</v>
      </c>
      <c r="D9286" s="10">
        <v>6.1</v>
      </c>
    </row>
    <row r="9287" spans="1:4" x14ac:dyDescent="0.25">
      <c r="A9287" t="s">
        <v>1994</v>
      </c>
      <c r="B9287" t="s">
        <v>2924</v>
      </c>
      <c r="C9287" t="s">
        <v>449</v>
      </c>
      <c r="D9287" s="10">
        <v>6.1</v>
      </c>
    </row>
    <row r="9288" spans="1:4" x14ac:dyDescent="0.25">
      <c r="A9288" t="s">
        <v>1994</v>
      </c>
      <c r="B9288" t="s">
        <v>2924</v>
      </c>
      <c r="C9288" t="s">
        <v>8145</v>
      </c>
      <c r="D9288" s="10">
        <v>6.1</v>
      </c>
    </row>
    <row r="9289" spans="1:4" x14ac:dyDescent="0.25">
      <c r="A9289" t="s">
        <v>1994</v>
      </c>
      <c r="B9289" t="s">
        <v>2924</v>
      </c>
      <c r="C9289" t="s">
        <v>1165</v>
      </c>
      <c r="D9289" s="10">
        <v>6.1</v>
      </c>
    </row>
    <row r="9290" spans="1:4" x14ac:dyDescent="0.25">
      <c r="A9290" t="s">
        <v>1994</v>
      </c>
      <c r="B9290" t="s">
        <v>2924</v>
      </c>
      <c r="C9290" t="s">
        <v>3509</v>
      </c>
      <c r="D9290" s="10">
        <v>6.1</v>
      </c>
    </row>
    <row r="9291" spans="1:4" x14ac:dyDescent="0.25">
      <c r="A9291" t="s">
        <v>1434</v>
      </c>
      <c r="B9291" t="s">
        <v>3020</v>
      </c>
      <c r="C9291" t="s">
        <v>449</v>
      </c>
      <c r="D9291" s="10">
        <v>6.1</v>
      </c>
    </row>
    <row r="9292" spans="1:4" x14ac:dyDescent="0.25">
      <c r="A9292" t="s">
        <v>1434</v>
      </c>
      <c r="B9292" t="s">
        <v>3020</v>
      </c>
      <c r="C9292" t="s">
        <v>676</v>
      </c>
      <c r="D9292" s="10">
        <v>6.1</v>
      </c>
    </row>
    <row r="9293" spans="1:4" x14ac:dyDescent="0.25">
      <c r="A9293" t="s">
        <v>1434</v>
      </c>
      <c r="B9293" t="s">
        <v>3020</v>
      </c>
      <c r="C9293" t="s">
        <v>8145</v>
      </c>
      <c r="D9293" s="10">
        <v>6.1</v>
      </c>
    </row>
    <row r="9294" spans="1:4" x14ac:dyDescent="0.25">
      <c r="A9294" t="s">
        <v>1840</v>
      </c>
      <c r="B9294" t="s">
        <v>3042</v>
      </c>
      <c r="C9294" t="s">
        <v>676</v>
      </c>
      <c r="D9294" s="10">
        <v>6.1</v>
      </c>
    </row>
    <row r="9295" spans="1:4" x14ac:dyDescent="0.25">
      <c r="A9295" t="s">
        <v>1840</v>
      </c>
      <c r="B9295" t="s">
        <v>3042</v>
      </c>
      <c r="C9295" t="s">
        <v>1165</v>
      </c>
      <c r="D9295" s="10">
        <v>6.1</v>
      </c>
    </row>
    <row r="9296" spans="1:4" x14ac:dyDescent="0.25">
      <c r="A9296" t="s">
        <v>3050</v>
      </c>
      <c r="B9296" t="s">
        <v>3052</v>
      </c>
      <c r="C9296" t="s">
        <v>317</v>
      </c>
      <c r="D9296" s="10">
        <v>6.1</v>
      </c>
    </row>
    <row r="9297" spans="1:4" x14ac:dyDescent="0.25">
      <c r="A9297" t="s">
        <v>3050</v>
      </c>
      <c r="B9297" t="s">
        <v>3052</v>
      </c>
      <c r="C9297" t="s">
        <v>1165</v>
      </c>
      <c r="D9297" s="10">
        <v>6.1</v>
      </c>
    </row>
    <row r="9298" spans="1:4" x14ac:dyDescent="0.25">
      <c r="A9298" t="s">
        <v>3050</v>
      </c>
      <c r="B9298" t="s">
        <v>3052</v>
      </c>
      <c r="C9298" t="s">
        <v>7682</v>
      </c>
      <c r="D9298" s="10">
        <v>6.1</v>
      </c>
    </row>
    <row r="9299" spans="1:4" x14ac:dyDescent="0.25">
      <c r="A9299" t="s">
        <v>3050</v>
      </c>
      <c r="B9299" t="s">
        <v>3052</v>
      </c>
      <c r="C9299" t="s">
        <v>6665</v>
      </c>
      <c r="D9299" s="10">
        <v>6.1</v>
      </c>
    </row>
    <row r="9300" spans="1:4" x14ac:dyDescent="0.25">
      <c r="A9300" t="s">
        <v>3050</v>
      </c>
      <c r="B9300" t="s">
        <v>3052</v>
      </c>
      <c r="C9300" t="s">
        <v>3509</v>
      </c>
      <c r="D9300" s="10">
        <v>6.1</v>
      </c>
    </row>
    <row r="9301" spans="1:4" x14ac:dyDescent="0.25">
      <c r="A9301" t="s">
        <v>3050</v>
      </c>
      <c r="B9301" t="s">
        <v>3052</v>
      </c>
      <c r="C9301" t="s">
        <v>8146</v>
      </c>
      <c r="D9301" s="10">
        <v>6.1</v>
      </c>
    </row>
    <row r="9302" spans="1:4" x14ac:dyDescent="0.25">
      <c r="A9302" t="s">
        <v>702</v>
      </c>
      <c r="B9302" t="s">
        <v>3110</v>
      </c>
      <c r="C9302" t="s">
        <v>676</v>
      </c>
      <c r="D9302" s="10">
        <v>6.1</v>
      </c>
    </row>
    <row r="9303" spans="1:4" x14ac:dyDescent="0.25">
      <c r="A9303" t="s">
        <v>702</v>
      </c>
      <c r="B9303" t="s">
        <v>3110</v>
      </c>
      <c r="C9303" t="s">
        <v>6133</v>
      </c>
      <c r="D9303" s="10">
        <v>6.1</v>
      </c>
    </row>
    <row r="9304" spans="1:4" x14ac:dyDescent="0.25">
      <c r="A9304" t="s">
        <v>702</v>
      </c>
      <c r="B9304" t="s">
        <v>3110</v>
      </c>
      <c r="C9304" t="s">
        <v>428</v>
      </c>
      <c r="D9304" s="10">
        <v>6.1</v>
      </c>
    </row>
    <row r="9305" spans="1:4" x14ac:dyDescent="0.25">
      <c r="A9305" t="s">
        <v>702</v>
      </c>
      <c r="B9305" t="s">
        <v>3110</v>
      </c>
      <c r="C9305" t="s">
        <v>4056</v>
      </c>
      <c r="D9305" s="10">
        <v>6.1</v>
      </c>
    </row>
    <row r="9306" spans="1:4" x14ac:dyDescent="0.25">
      <c r="A9306" t="s">
        <v>702</v>
      </c>
      <c r="B9306" t="s">
        <v>3110</v>
      </c>
      <c r="C9306" t="s">
        <v>6665</v>
      </c>
      <c r="D9306" s="10">
        <v>6.1</v>
      </c>
    </row>
    <row r="9307" spans="1:4" x14ac:dyDescent="0.25">
      <c r="A9307" t="s">
        <v>3144</v>
      </c>
      <c r="B9307" t="s">
        <v>3145</v>
      </c>
      <c r="C9307" t="s">
        <v>8145</v>
      </c>
      <c r="D9307" s="10">
        <v>6.1</v>
      </c>
    </row>
    <row r="9308" spans="1:4" x14ac:dyDescent="0.25">
      <c r="A9308" t="s">
        <v>3144</v>
      </c>
      <c r="B9308" t="s">
        <v>3145</v>
      </c>
      <c r="C9308" t="s">
        <v>1165</v>
      </c>
      <c r="D9308" s="10">
        <v>6.1</v>
      </c>
    </row>
    <row r="9309" spans="1:4" x14ac:dyDescent="0.25">
      <c r="A9309" t="s">
        <v>3144</v>
      </c>
      <c r="B9309" t="s">
        <v>3145</v>
      </c>
      <c r="C9309" t="s">
        <v>3509</v>
      </c>
      <c r="D9309" s="10">
        <v>6.1</v>
      </c>
    </row>
    <row r="9310" spans="1:4" x14ac:dyDescent="0.25">
      <c r="A9310" t="s">
        <v>778</v>
      </c>
      <c r="B9310" t="s">
        <v>3167</v>
      </c>
      <c r="C9310" t="s">
        <v>449</v>
      </c>
      <c r="D9310" s="10">
        <v>6.1</v>
      </c>
    </row>
    <row r="9311" spans="1:4" x14ac:dyDescent="0.25">
      <c r="A9311" t="s">
        <v>778</v>
      </c>
      <c r="B9311" t="s">
        <v>3167</v>
      </c>
      <c r="C9311" t="s">
        <v>1165</v>
      </c>
      <c r="D9311" s="10">
        <v>6.1</v>
      </c>
    </row>
    <row r="9312" spans="1:4" x14ac:dyDescent="0.25">
      <c r="A9312" t="s">
        <v>778</v>
      </c>
      <c r="B9312" t="s">
        <v>3167</v>
      </c>
      <c r="C9312" t="s">
        <v>4056</v>
      </c>
      <c r="D9312" s="10">
        <v>6.1</v>
      </c>
    </row>
    <row r="9313" spans="1:4" x14ac:dyDescent="0.25">
      <c r="A9313" t="s">
        <v>778</v>
      </c>
      <c r="B9313" t="s">
        <v>3167</v>
      </c>
      <c r="C9313" t="s">
        <v>6665</v>
      </c>
      <c r="D9313" s="10">
        <v>6.1</v>
      </c>
    </row>
    <row r="9314" spans="1:4" x14ac:dyDescent="0.25">
      <c r="A9314" t="s">
        <v>1749</v>
      </c>
      <c r="B9314" t="s">
        <v>3191</v>
      </c>
      <c r="C9314" t="s">
        <v>676</v>
      </c>
      <c r="D9314" s="10">
        <v>6.1</v>
      </c>
    </row>
    <row r="9315" spans="1:4" x14ac:dyDescent="0.25">
      <c r="A9315" t="s">
        <v>1749</v>
      </c>
      <c r="B9315" t="s">
        <v>3191</v>
      </c>
      <c r="C9315" t="s">
        <v>6133</v>
      </c>
      <c r="D9315" s="10">
        <v>6.1</v>
      </c>
    </row>
    <row r="9316" spans="1:4" x14ac:dyDescent="0.25">
      <c r="A9316" t="s">
        <v>1177</v>
      </c>
      <c r="B9316" t="s">
        <v>3195</v>
      </c>
      <c r="C9316" t="s">
        <v>449</v>
      </c>
      <c r="D9316" s="10">
        <v>6.1</v>
      </c>
    </row>
    <row r="9317" spans="1:4" x14ac:dyDescent="0.25">
      <c r="A9317" t="s">
        <v>1177</v>
      </c>
      <c r="B9317" t="s">
        <v>3195</v>
      </c>
      <c r="C9317" t="s">
        <v>8145</v>
      </c>
      <c r="D9317" s="10">
        <v>6.1</v>
      </c>
    </row>
    <row r="9318" spans="1:4" x14ac:dyDescent="0.25">
      <c r="A9318" t="s">
        <v>1177</v>
      </c>
      <c r="B9318" t="s">
        <v>3195</v>
      </c>
      <c r="C9318" t="s">
        <v>3509</v>
      </c>
      <c r="D9318" s="10">
        <v>6.1</v>
      </c>
    </row>
    <row r="9319" spans="1:4" x14ac:dyDescent="0.25">
      <c r="A9319" t="s">
        <v>85</v>
      </c>
      <c r="B9319" t="s">
        <v>3220</v>
      </c>
      <c r="C9319" t="s">
        <v>449</v>
      </c>
      <c r="D9319" s="10">
        <v>6.1</v>
      </c>
    </row>
    <row r="9320" spans="1:4" x14ac:dyDescent="0.25">
      <c r="A9320" t="s">
        <v>85</v>
      </c>
      <c r="B9320" t="s">
        <v>3220</v>
      </c>
      <c r="C9320" t="s">
        <v>676</v>
      </c>
      <c r="D9320" s="10">
        <v>6.1</v>
      </c>
    </row>
    <row r="9321" spans="1:4" x14ac:dyDescent="0.25">
      <c r="A9321" t="s">
        <v>85</v>
      </c>
      <c r="B9321" t="s">
        <v>3220</v>
      </c>
      <c r="C9321" t="s">
        <v>8145</v>
      </c>
      <c r="D9321" s="10">
        <v>6.1</v>
      </c>
    </row>
    <row r="9322" spans="1:4" x14ac:dyDescent="0.25">
      <c r="A9322" t="s">
        <v>85</v>
      </c>
      <c r="B9322" t="s">
        <v>3220</v>
      </c>
      <c r="C9322" t="s">
        <v>3509</v>
      </c>
      <c r="D9322" s="10">
        <v>6.1</v>
      </c>
    </row>
    <row r="9323" spans="1:4" x14ac:dyDescent="0.25">
      <c r="A9323" t="s">
        <v>2502</v>
      </c>
      <c r="B9323" t="s">
        <v>3324</v>
      </c>
      <c r="C9323" t="s">
        <v>449</v>
      </c>
      <c r="D9323" s="10">
        <v>6.1</v>
      </c>
    </row>
    <row r="9324" spans="1:4" x14ac:dyDescent="0.25">
      <c r="A9324" t="s">
        <v>2502</v>
      </c>
      <c r="B9324" t="s">
        <v>3324</v>
      </c>
      <c r="C9324" t="s">
        <v>2173</v>
      </c>
      <c r="D9324" s="10">
        <v>6.1</v>
      </c>
    </row>
    <row r="9325" spans="1:4" x14ac:dyDescent="0.25">
      <c r="A9325" t="s">
        <v>2502</v>
      </c>
      <c r="B9325" t="s">
        <v>3324</v>
      </c>
      <c r="C9325" t="s">
        <v>4161</v>
      </c>
      <c r="D9325" s="10">
        <v>6.1</v>
      </c>
    </row>
    <row r="9326" spans="1:4" x14ac:dyDescent="0.25">
      <c r="A9326" t="s">
        <v>2502</v>
      </c>
      <c r="B9326" t="s">
        <v>3324</v>
      </c>
      <c r="C9326" t="s">
        <v>3509</v>
      </c>
      <c r="D9326" s="10">
        <v>6.1</v>
      </c>
    </row>
    <row r="9327" spans="1:4" x14ac:dyDescent="0.25">
      <c r="A9327" t="s">
        <v>3377</v>
      </c>
      <c r="B9327" t="s">
        <v>3378</v>
      </c>
      <c r="C9327" t="s">
        <v>317</v>
      </c>
      <c r="D9327" s="10">
        <v>6.1</v>
      </c>
    </row>
    <row r="9328" spans="1:4" x14ac:dyDescent="0.25">
      <c r="A9328" t="s">
        <v>3377</v>
      </c>
      <c r="B9328" t="s">
        <v>3378</v>
      </c>
      <c r="C9328" t="s">
        <v>3894</v>
      </c>
      <c r="D9328" s="10">
        <v>6.1</v>
      </c>
    </row>
    <row r="9329" spans="1:4" x14ac:dyDescent="0.25">
      <c r="A9329" t="s">
        <v>3377</v>
      </c>
      <c r="B9329" t="s">
        <v>3378</v>
      </c>
      <c r="C9329" t="s">
        <v>6133</v>
      </c>
      <c r="D9329" s="10">
        <v>6.1</v>
      </c>
    </row>
    <row r="9330" spans="1:4" x14ac:dyDescent="0.25">
      <c r="A9330" t="s">
        <v>1498</v>
      </c>
      <c r="B9330" t="s">
        <v>3396</v>
      </c>
      <c r="C9330" t="s">
        <v>317</v>
      </c>
      <c r="D9330" s="10">
        <v>6.1</v>
      </c>
    </row>
    <row r="9331" spans="1:4" x14ac:dyDescent="0.25">
      <c r="A9331" t="s">
        <v>1498</v>
      </c>
      <c r="B9331" t="s">
        <v>3396</v>
      </c>
      <c r="C9331" t="s">
        <v>1165</v>
      </c>
      <c r="D9331" s="10">
        <v>6.1</v>
      </c>
    </row>
    <row r="9332" spans="1:4" x14ac:dyDescent="0.25">
      <c r="A9332" t="s">
        <v>2142</v>
      </c>
      <c r="B9332" t="s">
        <v>3400</v>
      </c>
      <c r="C9332" t="s">
        <v>2173</v>
      </c>
      <c r="D9332" s="10">
        <v>6.1</v>
      </c>
    </row>
    <row r="9333" spans="1:4" x14ac:dyDescent="0.25">
      <c r="A9333" t="s">
        <v>2142</v>
      </c>
      <c r="B9333" t="s">
        <v>3400</v>
      </c>
      <c r="C9333" t="s">
        <v>8143</v>
      </c>
      <c r="D9333" s="10">
        <v>6.1</v>
      </c>
    </row>
    <row r="9334" spans="1:4" x14ac:dyDescent="0.25">
      <c r="A9334" t="s">
        <v>550</v>
      </c>
      <c r="B9334" t="s">
        <v>3444</v>
      </c>
      <c r="C9334" t="s">
        <v>676</v>
      </c>
      <c r="D9334" s="10">
        <v>6.1</v>
      </c>
    </row>
    <row r="9335" spans="1:4" x14ac:dyDescent="0.25">
      <c r="A9335" t="s">
        <v>550</v>
      </c>
      <c r="B9335" t="s">
        <v>3444</v>
      </c>
      <c r="C9335" t="s">
        <v>8144</v>
      </c>
      <c r="D9335" s="10">
        <v>6.1</v>
      </c>
    </row>
    <row r="9336" spans="1:4" x14ac:dyDescent="0.25">
      <c r="A9336" t="s">
        <v>3452</v>
      </c>
      <c r="B9336" t="s">
        <v>3453</v>
      </c>
      <c r="C9336" t="s">
        <v>676</v>
      </c>
      <c r="D9336" s="10">
        <v>6.1</v>
      </c>
    </row>
    <row r="9337" spans="1:4" x14ac:dyDescent="0.25">
      <c r="A9337" t="s">
        <v>3452</v>
      </c>
      <c r="B9337" t="s">
        <v>3453</v>
      </c>
      <c r="C9337" t="s">
        <v>6665</v>
      </c>
      <c r="D9337" s="10">
        <v>6.1</v>
      </c>
    </row>
    <row r="9338" spans="1:4" x14ac:dyDescent="0.25">
      <c r="A9338" t="s">
        <v>1575</v>
      </c>
      <c r="B9338" t="s">
        <v>3458</v>
      </c>
      <c r="C9338" t="s">
        <v>676</v>
      </c>
      <c r="D9338" s="10">
        <v>6.1</v>
      </c>
    </row>
    <row r="9339" spans="1:4" x14ac:dyDescent="0.25">
      <c r="A9339" t="s">
        <v>1575</v>
      </c>
      <c r="B9339" t="s">
        <v>3458</v>
      </c>
      <c r="C9339" t="s">
        <v>1165</v>
      </c>
      <c r="D9339" s="10">
        <v>6.1</v>
      </c>
    </row>
    <row r="9340" spans="1:4" x14ac:dyDescent="0.25">
      <c r="A9340" t="s">
        <v>2914</v>
      </c>
      <c r="B9340" t="s">
        <v>2915</v>
      </c>
      <c r="C9340" t="s">
        <v>676</v>
      </c>
      <c r="D9340" s="10">
        <v>6.1</v>
      </c>
    </row>
    <row r="9341" spans="1:4" x14ac:dyDescent="0.25">
      <c r="A9341" t="s">
        <v>2914</v>
      </c>
      <c r="B9341" t="s">
        <v>2915</v>
      </c>
      <c r="C9341" t="s">
        <v>6665</v>
      </c>
      <c r="D9341" s="10">
        <v>6.1</v>
      </c>
    </row>
    <row r="9342" spans="1:4" x14ac:dyDescent="0.25">
      <c r="A9342" t="s">
        <v>3541</v>
      </c>
      <c r="B9342" t="s">
        <v>3542</v>
      </c>
      <c r="C9342" t="s">
        <v>449</v>
      </c>
      <c r="D9342" s="10">
        <v>6.1</v>
      </c>
    </row>
    <row r="9343" spans="1:4" x14ac:dyDescent="0.25">
      <c r="A9343" t="s">
        <v>3541</v>
      </c>
      <c r="B9343" t="s">
        <v>3542</v>
      </c>
      <c r="C9343" t="s">
        <v>676</v>
      </c>
      <c r="D9343" s="10">
        <v>6.1</v>
      </c>
    </row>
    <row r="9344" spans="1:4" x14ac:dyDescent="0.25">
      <c r="A9344" t="s">
        <v>3541</v>
      </c>
      <c r="B9344" t="s">
        <v>3542</v>
      </c>
      <c r="C9344" t="s">
        <v>6665</v>
      </c>
      <c r="D9344" s="10">
        <v>6.1</v>
      </c>
    </row>
    <row r="9345" spans="1:4" x14ac:dyDescent="0.25">
      <c r="A9345" t="s">
        <v>3575</v>
      </c>
      <c r="B9345" t="s">
        <v>3576</v>
      </c>
      <c r="C9345" t="s">
        <v>676</v>
      </c>
      <c r="D9345" s="10">
        <v>6.1</v>
      </c>
    </row>
    <row r="9346" spans="1:4" x14ac:dyDescent="0.25">
      <c r="A9346" t="s">
        <v>3575</v>
      </c>
      <c r="B9346" t="s">
        <v>3576</v>
      </c>
      <c r="C9346" t="s">
        <v>1165</v>
      </c>
      <c r="D9346" s="10">
        <v>6.1</v>
      </c>
    </row>
    <row r="9347" spans="1:4" x14ac:dyDescent="0.25">
      <c r="A9347" t="s">
        <v>3413</v>
      </c>
      <c r="B9347" t="s">
        <v>3647</v>
      </c>
      <c r="C9347" t="s">
        <v>8145</v>
      </c>
      <c r="D9347" s="10">
        <v>6.1</v>
      </c>
    </row>
    <row r="9348" spans="1:4" x14ac:dyDescent="0.25">
      <c r="A9348" t="s">
        <v>3413</v>
      </c>
      <c r="B9348" t="s">
        <v>3647</v>
      </c>
      <c r="C9348" t="s">
        <v>1165</v>
      </c>
      <c r="D9348" s="10">
        <v>6.1</v>
      </c>
    </row>
    <row r="9349" spans="1:4" x14ac:dyDescent="0.25">
      <c r="A9349" t="s">
        <v>3413</v>
      </c>
      <c r="B9349" t="s">
        <v>3647</v>
      </c>
      <c r="C9349" t="s">
        <v>3509</v>
      </c>
      <c r="D9349" s="10">
        <v>6.1</v>
      </c>
    </row>
    <row r="9350" spans="1:4" x14ac:dyDescent="0.25">
      <c r="A9350" t="s">
        <v>3310</v>
      </c>
      <c r="B9350" t="s">
        <v>3687</v>
      </c>
      <c r="C9350" t="s">
        <v>8145</v>
      </c>
      <c r="D9350" s="10">
        <v>6.1</v>
      </c>
    </row>
    <row r="9351" spans="1:4" x14ac:dyDescent="0.25">
      <c r="A9351" t="s">
        <v>3310</v>
      </c>
      <c r="B9351" t="s">
        <v>3687</v>
      </c>
      <c r="C9351" t="s">
        <v>1165</v>
      </c>
      <c r="D9351" s="10">
        <v>6.1</v>
      </c>
    </row>
    <row r="9352" spans="1:4" x14ac:dyDescent="0.25">
      <c r="A9352" t="s">
        <v>3310</v>
      </c>
      <c r="B9352" t="s">
        <v>3687</v>
      </c>
      <c r="C9352" t="s">
        <v>3509</v>
      </c>
      <c r="D9352" s="10">
        <v>6.1</v>
      </c>
    </row>
    <row r="9353" spans="1:4" x14ac:dyDescent="0.25">
      <c r="A9353" t="s">
        <v>1824</v>
      </c>
      <c r="B9353" t="s">
        <v>3719</v>
      </c>
      <c r="C9353" t="s">
        <v>449</v>
      </c>
      <c r="D9353" s="10">
        <v>6.1</v>
      </c>
    </row>
    <row r="9354" spans="1:4" x14ac:dyDescent="0.25">
      <c r="A9354" t="s">
        <v>1824</v>
      </c>
      <c r="B9354" t="s">
        <v>3719</v>
      </c>
      <c r="C9354" t="s">
        <v>2173</v>
      </c>
      <c r="D9354" s="10">
        <v>6.1</v>
      </c>
    </row>
    <row r="9355" spans="1:4" x14ac:dyDescent="0.25">
      <c r="A9355" t="s">
        <v>1824</v>
      </c>
      <c r="B9355" t="s">
        <v>3719</v>
      </c>
      <c r="C9355" t="s">
        <v>3509</v>
      </c>
      <c r="D9355" s="10">
        <v>6.1</v>
      </c>
    </row>
    <row r="9356" spans="1:4" x14ac:dyDescent="0.25">
      <c r="A9356" t="s">
        <v>3772</v>
      </c>
      <c r="B9356" t="s">
        <v>3773</v>
      </c>
      <c r="C9356" t="s">
        <v>449</v>
      </c>
      <c r="D9356" s="10">
        <v>6.1</v>
      </c>
    </row>
    <row r="9357" spans="1:4" x14ac:dyDescent="0.25">
      <c r="A9357" t="s">
        <v>3772</v>
      </c>
      <c r="B9357" t="s">
        <v>3773</v>
      </c>
      <c r="C9357" t="s">
        <v>317</v>
      </c>
      <c r="D9357" s="10">
        <v>6.1</v>
      </c>
    </row>
    <row r="9358" spans="1:4" x14ac:dyDescent="0.25">
      <c r="A9358" t="s">
        <v>3772</v>
      </c>
      <c r="B9358" t="s">
        <v>3773</v>
      </c>
      <c r="C9358" t="s">
        <v>4161</v>
      </c>
      <c r="D9358" s="10">
        <v>6.1</v>
      </c>
    </row>
    <row r="9359" spans="1:4" x14ac:dyDescent="0.25">
      <c r="A9359" t="s">
        <v>3772</v>
      </c>
      <c r="B9359" t="s">
        <v>3773</v>
      </c>
      <c r="C9359" t="s">
        <v>3509</v>
      </c>
      <c r="D9359" s="10">
        <v>6.1</v>
      </c>
    </row>
    <row r="9360" spans="1:4" x14ac:dyDescent="0.25">
      <c r="A9360" t="s">
        <v>1488</v>
      </c>
      <c r="B9360" t="s">
        <v>3783</v>
      </c>
      <c r="C9360" t="s">
        <v>449</v>
      </c>
      <c r="D9360" s="10">
        <v>6.1</v>
      </c>
    </row>
    <row r="9361" spans="1:4" x14ac:dyDescent="0.25">
      <c r="A9361" t="s">
        <v>1488</v>
      </c>
      <c r="B9361" t="s">
        <v>3783</v>
      </c>
      <c r="C9361" t="s">
        <v>8145</v>
      </c>
      <c r="D9361" s="10">
        <v>6.1</v>
      </c>
    </row>
    <row r="9362" spans="1:4" x14ac:dyDescent="0.25">
      <c r="A9362" t="s">
        <v>1488</v>
      </c>
      <c r="B9362" t="s">
        <v>3783</v>
      </c>
      <c r="C9362" t="s">
        <v>1165</v>
      </c>
      <c r="D9362" s="10">
        <v>6.1</v>
      </c>
    </row>
    <row r="9363" spans="1:4" x14ac:dyDescent="0.25">
      <c r="A9363" t="s">
        <v>1488</v>
      </c>
      <c r="B9363" t="s">
        <v>3783</v>
      </c>
      <c r="C9363" t="s">
        <v>8144</v>
      </c>
      <c r="D9363" s="10">
        <v>6.1</v>
      </c>
    </row>
    <row r="9364" spans="1:4" x14ac:dyDescent="0.25">
      <c r="A9364" t="s">
        <v>3795</v>
      </c>
      <c r="B9364" t="s">
        <v>3796</v>
      </c>
      <c r="C9364" t="s">
        <v>676</v>
      </c>
      <c r="D9364" s="10">
        <v>6.1</v>
      </c>
    </row>
    <row r="9365" spans="1:4" x14ac:dyDescent="0.25">
      <c r="A9365" t="s">
        <v>3795</v>
      </c>
      <c r="B9365" t="s">
        <v>3796</v>
      </c>
      <c r="C9365" t="s">
        <v>6665</v>
      </c>
      <c r="D9365" s="10">
        <v>6.1</v>
      </c>
    </row>
    <row r="9366" spans="1:4" x14ac:dyDescent="0.25">
      <c r="A9366" t="s">
        <v>3832</v>
      </c>
      <c r="B9366" t="s">
        <v>3833</v>
      </c>
      <c r="C9366" t="s">
        <v>1165</v>
      </c>
      <c r="D9366" s="10">
        <v>6.1</v>
      </c>
    </row>
    <row r="9367" spans="1:4" x14ac:dyDescent="0.25">
      <c r="A9367" t="s">
        <v>3832</v>
      </c>
      <c r="B9367" t="s">
        <v>3833</v>
      </c>
      <c r="C9367" t="s">
        <v>8143</v>
      </c>
      <c r="D9367" s="10">
        <v>6.1</v>
      </c>
    </row>
    <row r="9368" spans="1:4" x14ac:dyDescent="0.25">
      <c r="A9368" t="s">
        <v>3832</v>
      </c>
      <c r="B9368" t="s">
        <v>3833</v>
      </c>
      <c r="C9368" t="s">
        <v>6665</v>
      </c>
      <c r="D9368" s="10">
        <v>6.1</v>
      </c>
    </row>
    <row r="9369" spans="1:4" x14ac:dyDescent="0.25">
      <c r="A9369" t="s">
        <v>3832</v>
      </c>
      <c r="B9369" t="s">
        <v>3833</v>
      </c>
      <c r="C9369" t="s">
        <v>3509</v>
      </c>
      <c r="D9369" s="10">
        <v>6.1</v>
      </c>
    </row>
    <row r="9370" spans="1:4" x14ac:dyDescent="0.25">
      <c r="A9370" t="s">
        <v>1335</v>
      </c>
      <c r="B9370" t="s">
        <v>3917</v>
      </c>
      <c r="C9370" t="s">
        <v>676</v>
      </c>
      <c r="D9370" s="10">
        <v>6.1</v>
      </c>
    </row>
    <row r="9371" spans="1:4" x14ac:dyDescent="0.25">
      <c r="A9371" t="s">
        <v>1335</v>
      </c>
      <c r="B9371" t="s">
        <v>3917</v>
      </c>
      <c r="C9371" t="s">
        <v>1165</v>
      </c>
      <c r="D9371" s="10">
        <v>6.1</v>
      </c>
    </row>
    <row r="9372" spans="1:4" x14ac:dyDescent="0.25">
      <c r="A9372" t="s">
        <v>1335</v>
      </c>
      <c r="B9372" t="s">
        <v>3917</v>
      </c>
      <c r="C9372" t="s">
        <v>6665</v>
      </c>
      <c r="D9372" s="10">
        <v>6.1</v>
      </c>
    </row>
    <row r="9373" spans="1:4" x14ac:dyDescent="0.25">
      <c r="A9373" t="s">
        <v>2407</v>
      </c>
      <c r="B9373" t="s">
        <v>3973</v>
      </c>
      <c r="C9373" t="s">
        <v>676</v>
      </c>
      <c r="D9373" s="10">
        <v>6.1</v>
      </c>
    </row>
    <row r="9374" spans="1:4" x14ac:dyDescent="0.25">
      <c r="A9374" t="s">
        <v>2407</v>
      </c>
      <c r="B9374" t="s">
        <v>3973</v>
      </c>
      <c r="C9374" t="s">
        <v>6133</v>
      </c>
      <c r="D9374" s="10">
        <v>6.1</v>
      </c>
    </row>
    <row r="9375" spans="1:4" x14ac:dyDescent="0.25">
      <c r="A9375" t="s">
        <v>2407</v>
      </c>
      <c r="B9375" t="s">
        <v>3973</v>
      </c>
      <c r="C9375" t="s">
        <v>6665</v>
      </c>
      <c r="D9375" s="10">
        <v>6.1</v>
      </c>
    </row>
    <row r="9376" spans="1:4" x14ac:dyDescent="0.25">
      <c r="A9376" t="s">
        <v>4018</v>
      </c>
      <c r="B9376" t="s">
        <v>4019</v>
      </c>
      <c r="C9376" t="s">
        <v>1165</v>
      </c>
      <c r="D9376" s="10">
        <v>6.1</v>
      </c>
    </row>
    <row r="9377" spans="1:4" x14ac:dyDescent="0.25">
      <c r="A9377" t="s">
        <v>4018</v>
      </c>
      <c r="B9377" t="s">
        <v>4019</v>
      </c>
      <c r="C9377" t="s">
        <v>3509</v>
      </c>
      <c r="D9377" s="10">
        <v>6.1</v>
      </c>
    </row>
    <row r="9378" spans="1:4" x14ac:dyDescent="0.25">
      <c r="A9378" t="s">
        <v>741</v>
      </c>
      <c r="B9378" t="s">
        <v>743</v>
      </c>
      <c r="C9378" t="s">
        <v>317</v>
      </c>
      <c r="D9378" s="10">
        <v>6.1</v>
      </c>
    </row>
    <row r="9379" spans="1:4" x14ac:dyDescent="0.25">
      <c r="A9379" t="s">
        <v>741</v>
      </c>
      <c r="B9379" t="s">
        <v>743</v>
      </c>
      <c r="C9379" t="s">
        <v>1165</v>
      </c>
      <c r="D9379" s="10">
        <v>6.1</v>
      </c>
    </row>
    <row r="9380" spans="1:4" x14ac:dyDescent="0.25">
      <c r="A9380" t="s">
        <v>741</v>
      </c>
      <c r="B9380" t="s">
        <v>743</v>
      </c>
      <c r="C9380" t="s">
        <v>7682</v>
      </c>
      <c r="D9380" s="10">
        <v>6.1</v>
      </c>
    </row>
    <row r="9381" spans="1:4" x14ac:dyDescent="0.25">
      <c r="A9381" t="s">
        <v>4165</v>
      </c>
      <c r="B9381" t="s">
        <v>4290</v>
      </c>
      <c r="C9381" t="s">
        <v>676</v>
      </c>
      <c r="D9381" s="10">
        <v>6.1</v>
      </c>
    </row>
    <row r="9382" spans="1:4" x14ac:dyDescent="0.25">
      <c r="A9382" t="s">
        <v>4165</v>
      </c>
      <c r="B9382" t="s">
        <v>4290</v>
      </c>
      <c r="C9382" t="s">
        <v>8146</v>
      </c>
      <c r="D9382" s="10">
        <v>6.1</v>
      </c>
    </row>
    <row r="9383" spans="1:4" x14ac:dyDescent="0.25">
      <c r="A9383" t="s">
        <v>4222</v>
      </c>
      <c r="B9383" t="s">
        <v>4334</v>
      </c>
      <c r="C9383" t="s">
        <v>676</v>
      </c>
      <c r="D9383" s="10">
        <v>6.1</v>
      </c>
    </row>
    <row r="9384" spans="1:4" x14ac:dyDescent="0.25">
      <c r="A9384" t="s">
        <v>4222</v>
      </c>
      <c r="B9384" t="s">
        <v>4334</v>
      </c>
      <c r="C9384" t="s">
        <v>6665</v>
      </c>
      <c r="D9384" s="10">
        <v>6.1</v>
      </c>
    </row>
    <row r="9385" spans="1:4" x14ac:dyDescent="0.25">
      <c r="A9385" t="s">
        <v>4405</v>
      </c>
      <c r="B9385" t="s">
        <v>4406</v>
      </c>
      <c r="C9385" t="s">
        <v>8145</v>
      </c>
      <c r="D9385" s="10">
        <v>6.1</v>
      </c>
    </row>
    <row r="9386" spans="1:4" x14ac:dyDescent="0.25">
      <c r="A9386" t="s">
        <v>4405</v>
      </c>
      <c r="B9386" t="s">
        <v>4406</v>
      </c>
      <c r="C9386" t="s">
        <v>1165</v>
      </c>
      <c r="D9386" s="10">
        <v>6.1</v>
      </c>
    </row>
    <row r="9387" spans="1:4" x14ac:dyDescent="0.25">
      <c r="A9387" t="s">
        <v>4405</v>
      </c>
      <c r="B9387" t="s">
        <v>4406</v>
      </c>
      <c r="C9387" t="s">
        <v>3509</v>
      </c>
      <c r="D9387" s="10">
        <v>6.1</v>
      </c>
    </row>
    <row r="9388" spans="1:4" x14ac:dyDescent="0.25">
      <c r="A9388" t="s">
        <v>4490</v>
      </c>
      <c r="B9388" t="s">
        <v>4491</v>
      </c>
      <c r="C9388" t="s">
        <v>428</v>
      </c>
      <c r="D9388" s="10">
        <v>6.1</v>
      </c>
    </row>
    <row r="9389" spans="1:4" x14ac:dyDescent="0.25">
      <c r="A9389" t="s">
        <v>4490</v>
      </c>
      <c r="B9389" t="s">
        <v>4491</v>
      </c>
      <c r="C9389" t="s">
        <v>2173</v>
      </c>
      <c r="D9389" s="10">
        <v>6.1</v>
      </c>
    </row>
    <row r="9390" spans="1:4" x14ac:dyDescent="0.25">
      <c r="A9390" t="s">
        <v>4490</v>
      </c>
      <c r="B9390" t="s">
        <v>4491</v>
      </c>
      <c r="C9390" t="s">
        <v>8143</v>
      </c>
      <c r="D9390" s="10">
        <v>6.1</v>
      </c>
    </row>
    <row r="9391" spans="1:4" x14ac:dyDescent="0.25">
      <c r="A9391" t="s">
        <v>4507</v>
      </c>
      <c r="B9391" t="s">
        <v>4508</v>
      </c>
      <c r="C9391" t="s">
        <v>449</v>
      </c>
      <c r="D9391" s="10">
        <v>6.1</v>
      </c>
    </row>
    <row r="9392" spans="1:4" x14ac:dyDescent="0.25">
      <c r="A9392" t="s">
        <v>4507</v>
      </c>
      <c r="B9392" t="s">
        <v>4508</v>
      </c>
      <c r="C9392" t="s">
        <v>4161</v>
      </c>
      <c r="D9392" s="10">
        <v>6.1</v>
      </c>
    </row>
    <row r="9393" spans="1:4" x14ac:dyDescent="0.25">
      <c r="A9393" t="s">
        <v>4507</v>
      </c>
      <c r="B9393" t="s">
        <v>4508</v>
      </c>
      <c r="C9393" t="s">
        <v>3509</v>
      </c>
      <c r="D9393" s="10">
        <v>6.1</v>
      </c>
    </row>
    <row r="9394" spans="1:4" x14ac:dyDescent="0.25">
      <c r="A9394" t="s">
        <v>1961</v>
      </c>
      <c r="B9394" t="s">
        <v>4623</v>
      </c>
      <c r="C9394" t="s">
        <v>1165</v>
      </c>
      <c r="D9394" s="10">
        <v>6.1</v>
      </c>
    </row>
    <row r="9395" spans="1:4" x14ac:dyDescent="0.25">
      <c r="A9395" t="s">
        <v>1961</v>
      </c>
      <c r="B9395" t="s">
        <v>4623</v>
      </c>
      <c r="C9395" t="s">
        <v>4056</v>
      </c>
      <c r="D9395" s="10">
        <v>6.1</v>
      </c>
    </row>
    <row r="9396" spans="1:4" x14ac:dyDescent="0.25">
      <c r="A9396" t="s">
        <v>1961</v>
      </c>
      <c r="B9396" t="s">
        <v>4623</v>
      </c>
      <c r="C9396" t="s">
        <v>6665</v>
      </c>
      <c r="D9396" s="10">
        <v>6.1</v>
      </c>
    </row>
    <row r="9397" spans="1:4" x14ac:dyDescent="0.25">
      <c r="A9397" t="s">
        <v>2432</v>
      </c>
      <c r="B9397" t="s">
        <v>4632</v>
      </c>
      <c r="C9397" t="s">
        <v>676</v>
      </c>
      <c r="D9397" s="10">
        <v>6.1</v>
      </c>
    </row>
    <row r="9398" spans="1:4" x14ac:dyDescent="0.25">
      <c r="A9398" t="s">
        <v>2432</v>
      </c>
      <c r="B9398" t="s">
        <v>4632</v>
      </c>
      <c r="C9398" t="s">
        <v>6665</v>
      </c>
      <c r="D9398" s="10">
        <v>6.1</v>
      </c>
    </row>
    <row r="9399" spans="1:4" x14ac:dyDescent="0.25">
      <c r="A9399" t="s">
        <v>4636</v>
      </c>
      <c r="B9399" t="s">
        <v>4637</v>
      </c>
      <c r="C9399" t="s">
        <v>449</v>
      </c>
      <c r="D9399" s="10">
        <v>6.1</v>
      </c>
    </row>
    <row r="9400" spans="1:4" x14ac:dyDescent="0.25">
      <c r="A9400" t="s">
        <v>4636</v>
      </c>
      <c r="B9400" t="s">
        <v>4637</v>
      </c>
      <c r="C9400" t="s">
        <v>676</v>
      </c>
      <c r="D9400" s="10">
        <v>6.1</v>
      </c>
    </row>
    <row r="9401" spans="1:4" x14ac:dyDescent="0.25">
      <c r="A9401" t="s">
        <v>4636</v>
      </c>
      <c r="B9401" t="s">
        <v>4637</v>
      </c>
      <c r="C9401" t="s">
        <v>8145</v>
      </c>
      <c r="D9401" s="10">
        <v>6.1</v>
      </c>
    </row>
    <row r="9402" spans="1:4" x14ac:dyDescent="0.25">
      <c r="A9402" t="s">
        <v>4642</v>
      </c>
      <c r="B9402" t="s">
        <v>4643</v>
      </c>
      <c r="C9402" t="s">
        <v>676</v>
      </c>
      <c r="D9402" s="10">
        <v>6.1</v>
      </c>
    </row>
    <row r="9403" spans="1:4" x14ac:dyDescent="0.25">
      <c r="A9403" t="s">
        <v>4642</v>
      </c>
      <c r="B9403" t="s">
        <v>4643</v>
      </c>
      <c r="C9403" t="s">
        <v>1165</v>
      </c>
      <c r="D9403" s="10">
        <v>6.1</v>
      </c>
    </row>
    <row r="9404" spans="1:4" x14ac:dyDescent="0.25">
      <c r="A9404" t="s">
        <v>4642</v>
      </c>
      <c r="B9404" t="s">
        <v>4643</v>
      </c>
      <c r="C9404" t="s">
        <v>6665</v>
      </c>
      <c r="D9404" s="10">
        <v>6.1</v>
      </c>
    </row>
    <row r="9405" spans="1:4" x14ac:dyDescent="0.25">
      <c r="A9405" t="s">
        <v>4646</v>
      </c>
      <c r="B9405" t="s">
        <v>4647</v>
      </c>
      <c r="C9405" t="s">
        <v>449</v>
      </c>
      <c r="D9405" s="10">
        <v>6.1</v>
      </c>
    </row>
    <row r="9406" spans="1:4" x14ac:dyDescent="0.25">
      <c r="A9406" t="s">
        <v>4646</v>
      </c>
      <c r="B9406" t="s">
        <v>4647</v>
      </c>
      <c r="C9406" t="s">
        <v>676</v>
      </c>
      <c r="D9406" s="10">
        <v>6.1</v>
      </c>
    </row>
    <row r="9407" spans="1:4" x14ac:dyDescent="0.25">
      <c r="A9407" t="s">
        <v>4646</v>
      </c>
      <c r="B9407" t="s">
        <v>4647</v>
      </c>
      <c r="C9407" t="s">
        <v>8145</v>
      </c>
      <c r="D9407" s="10">
        <v>6.1</v>
      </c>
    </row>
    <row r="9408" spans="1:4" x14ac:dyDescent="0.25">
      <c r="A9408" t="s">
        <v>4646</v>
      </c>
      <c r="B9408" t="s">
        <v>4647</v>
      </c>
      <c r="C9408" t="s">
        <v>3509</v>
      </c>
      <c r="D9408" s="10">
        <v>6.1</v>
      </c>
    </row>
    <row r="9409" spans="1:4" x14ac:dyDescent="0.25">
      <c r="A9409" t="s">
        <v>4658</v>
      </c>
      <c r="B9409" t="s">
        <v>4659</v>
      </c>
      <c r="C9409" t="s">
        <v>676</v>
      </c>
      <c r="D9409" s="10">
        <v>6.1</v>
      </c>
    </row>
    <row r="9410" spans="1:4" x14ac:dyDescent="0.25">
      <c r="A9410" t="s">
        <v>4658</v>
      </c>
      <c r="B9410" t="s">
        <v>4659</v>
      </c>
      <c r="C9410" t="s">
        <v>6665</v>
      </c>
      <c r="D9410" s="10">
        <v>6.1</v>
      </c>
    </row>
    <row r="9411" spans="1:4" x14ac:dyDescent="0.25">
      <c r="A9411" t="s">
        <v>3693</v>
      </c>
      <c r="B9411" t="s">
        <v>4674</v>
      </c>
      <c r="C9411" t="s">
        <v>676</v>
      </c>
      <c r="D9411" s="10">
        <v>6.1</v>
      </c>
    </row>
    <row r="9412" spans="1:4" x14ac:dyDescent="0.25">
      <c r="A9412" t="s">
        <v>4683</v>
      </c>
      <c r="B9412" t="s">
        <v>4684</v>
      </c>
      <c r="C9412" t="s">
        <v>676</v>
      </c>
      <c r="D9412" s="10">
        <v>6.1</v>
      </c>
    </row>
    <row r="9413" spans="1:4" x14ac:dyDescent="0.25">
      <c r="A9413" t="s">
        <v>4683</v>
      </c>
      <c r="B9413" t="s">
        <v>4684</v>
      </c>
      <c r="C9413" t="s">
        <v>8145</v>
      </c>
      <c r="D9413" s="10">
        <v>6.1</v>
      </c>
    </row>
    <row r="9414" spans="1:4" x14ac:dyDescent="0.25">
      <c r="A9414" t="s">
        <v>4683</v>
      </c>
      <c r="B9414" t="s">
        <v>4684</v>
      </c>
      <c r="C9414" t="s">
        <v>3509</v>
      </c>
      <c r="D9414" s="10">
        <v>6.1</v>
      </c>
    </row>
    <row r="9415" spans="1:4" x14ac:dyDescent="0.25">
      <c r="A9415" t="s">
        <v>3177</v>
      </c>
      <c r="B9415" t="s">
        <v>4721</v>
      </c>
      <c r="C9415" t="s">
        <v>8145</v>
      </c>
      <c r="D9415" s="10">
        <v>6.1</v>
      </c>
    </row>
    <row r="9416" spans="1:4" x14ac:dyDescent="0.25">
      <c r="A9416" t="s">
        <v>3177</v>
      </c>
      <c r="B9416" t="s">
        <v>4721</v>
      </c>
      <c r="C9416" t="s">
        <v>1165</v>
      </c>
      <c r="D9416" s="10">
        <v>6.1</v>
      </c>
    </row>
    <row r="9417" spans="1:4" x14ac:dyDescent="0.25">
      <c r="A9417" t="s">
        <v>3177</v>
      </c>
      <c r="B9417" t="s">
        <v>4721</v>
      </c>
      <c r="C9417" t="s">
        <v>3509</v>
      </c>
      <c r="D9417" s="10">
        <v>6.1</v>
      </c>
    </row>
    <row r="9418" spans="1:4" x14ac:dyDescent="0.25">
      <c r="A9418" t="s">
        <v>4722</v>
      </c>
      <c r="B9418" t="s">
        <v>4723</v>
      </c>
      <c r="C9418" t="s">
        <v>428</v>
      </c>
      <c r="D9418" s="10">
        <v>6.1</v>
      </c>
    </row>
    <row r="9419" spans="1:4" x14ac:dyDescent="0.25">
      <c r="A9419" t="s">
        <v>4722</v>
      </c>
      <c r="B9419" t="s">
        <v>4723</v>
      </c>
      <c r="C9419" t="s">
        <v>2173</v>
      </c>
      <c r="D9419" s="10">
        <v>6.1</v>
      </c>
    </row>
    <row r="9420" spans="1:4" x14ac:dyDescent="0.25">
      <c r="A9420" t="s">
        <v>4722</v>
      </c>
      <c r="B9420" t="s">
        <v>4723</v>
      </c>
      <c r="C9420" t="s">
        <v>3509</v>
      </c>
      <c r="D9420" s="10">
        <v>6.1</v>
      </c>
    </row>
    <row r="9421" spans="1:4" x14ac:dyDescent="0.25">
      <c r="A9421" t="s">
        <v>4889</v>
      </c>
      <c r="B9421" t="s">
        <v>4890</v>
      </c>
      <c r="C9421" t="s">
        <v>449</v>
      </c>
      <c r="D9421" s="10">
        <v>6.1</v>
      </c>
    </row>
    <row r="9422" spans="1:4" x14ac:dyDescent="0.25">
      <c r="A9422" t="s">
        <v>4889</v>
      </c>
      <c r="B9422" t="s">
        <v>4890</v>
      </c>
      <c r="C9422" t="s">
        <v>317</v>
      </c>
      <c r="D9422" s="10">
        <v>6.1</v>
      </c>
    </row>
    <row r="9423" spans="1:4" x14ac:dyDescent="0.25">
      <c r="A9423" t="s">
        <v>4889</v>
      </c>
      <c r="B9423" t="s">
        <v>4890</v>
      </c>
      <c r="C9423" t="s">
        <v>1165</v>
      </c>
      <c r="D9423" s="10">
        <v>6.1</v>
      </c>
    </row>
    <row r="9424" spans="1:4" x14ac:dyDescent="0.25">
      <c r="A9424" t="s">
        <v>4889</v>
      </c>
      <c r="B9424" t="s">
        <v>4890</v>
      </c>
      <c r="C9424" t="s">
        <v>4161</v>
      </c>
      <c r="D9424" s="10">
        <v>6.1</v>
      </c>
    </row>
    <row r="9425" spans="1:4" x14ac:dyDescent="0.25">
      <c r="A9425" t="s">
        <v>5013</v>
      </c>
      <c r="B9425" t="s">
        <v>5014</v>
      </c>
      <c r="C9425" t="s">
        <v>449</v>
      </c>
      <c r="D9425" s="10">
        <v>6.1</v>
      </c>
    </row>
    <row r="9426" spans="1:4" x14ac:dyDescent="0.25">
      <c r="A9426" t="s">
        <v>5013</v>
      </c>
      <c r="B9426" t="s">
        <v>5014</v>
      </c>
      <c r="C9426" t="s">
        <v>2173</v>
      </c>
      <c r="D9426" s="10">
        <v>6.1</v>
      </c>
    </row>
    <row r="9427" spans="1:4" x14ac:dyDescent="0.25">
      <c r="A9427" t="s">
        <v>5013</v>
      </c>
      <c r="B9427" t="s">
        <v>5014</v>
      </c>
      <c r="C9427" t="s">
        <v>4161</v>
      </c>
      <c r="D9427" s="10">
        <v>6.1</v>
      </c>
    </row>
    <row r="9428" spans="1:4" x14ac:dyDescent="0.25">
      <c r="A9428" t="s">
        <v>5013</v>
      </c>
      <c r="B9428" t="s">
        <v>5014</v>
      </c>
      <c r="C9428" t="s">
        <v>3509</v>
      </c>
      <c r="D9428" s="10">
        <v>6.1</v>
      </c>
    </row>
    <row r="9429" spans="1:4" x14ac:dyDescent="0.25">
      <c r="A9429" t="s">
        <v>3238</v>
      </c>
      <c r="B9429" t="s">
        <v>5025</v>
      </c>
      <c r="C9429" t="s">
        <v>2173</v>
      </c>
      <c r="D9429" s="10">
        <v>6.1</v>
      </c>
    </row>
    <row r="9430" spans="1:4" x14ac:dyDescent="0.25">
      <c r="A9430" t="s">
        <v>3238</v>
      </c>
      <c r="B9430" t="s">
        <v>5025</v>
      </c>
      <c r="C9430" t="s">
        <v>8143</v>
      </c>
      <c r="D9430" s="10">
        <v>6.1</v>
      </c>
    </row>
    <row r="9431" spans="1:4" x14ac:dyDescent="0.25">
      <c r="A9431" t="s">
        <v>5040</v>
      </c>
      <c r="B9431" t="s">
        <v>5041</v>
      </c>
      <c r="C9431" t="s">
        <v>428</v>
      </c>
      <c r="D9431" s="10">
        <v>6.1</v>
      </c>
    </row>
    <row r="9432" spans="1:4" x14ac:dyDescent="0.25">
      <c r="A9432" t="s">
        <v>5040</v>
      </c>
      <c r="B9432" t="s">
        <v>5041</v>
      </c>
      <c r="C9432" t="s">
        <v>2173</v>
      </c>
      <c r="D9432" s="10">
        <v>6.1</v>
      </c>
    </row>
    <row r="9433" spans="1:4" x14ac:dyDescent="0.25">
      <c r="A9433" t="s">
        <v>5040</v>
      </c>
      <c r="B9433" t="s">
        <v>5041</v>
      </c>
      <c r="C9433" t="s">
        <v>3509</v>
      </c>
      <c r="D9433" s="10">
        <v>6.1</v>
      </c>
    </row>
    <row r="9434" spans="1:4" x14ac:dyDescent="0.25">
      <c r="A9434" t="s">
        <v>5085</v>
      </c>
      <c r="B9434" t="s">
        <v>5086</v>
      </c>
      <c r="C9434" t="s">
        <v>2173</v>
      </c>
      <c r="D9434" s="10">
        <v>6.1</v>
      </c>
    </row>
    <row r="9435" spans="1:4" x14ac:dyDescent="0.25">
      <c r="A9435" t="s">
        <v>5085</v>
      </c>
      <c r="B9435" t="s">
        <v>5086</v>
      </c>
      <c r="C9435" t="s">
        <v>3509</v>
      </c>
      <c r="D9435" s="10">
        <v>6.1</v>
      </c>
    </row>
    <row r="9436" spans="1:4" x14ac:dyDescent="0.25">
      <c r="A9436" t="s">
        <v>5128</v>
      </c>
      <c r="B9436" t="s">
        <v>5129</v>
      </c>
      <c r="C9436" t="s">
        <v>449</v>
      </c>
      <c r="D9436" s="10">
        <v>6.1</v>
      </c>
    </row>
    <row r="9437" spans="1:4" x14ac:dyDescent="0.25">
      <c r="A9437" t="s">
        <v>5128</v>
      </c>
      <c r="B9437" t="s">
        <v>5129</v>
      </c>
      <c r="C9437" t="s">
        <v>2173</v>
      </c>
      <c r="D9437" s="10">
        <v>6.1</v>
      </c>
    </row>
    <row r="9438" spans="1:4" x14ac:dyDescent="0.25">
      <c r="A9438" t="s">
        <v>5128</v>
      </c>
      <c r="B9438" t="s">
        <v>5129</v>
      </c>
      <c r="C9438" t="s">
        <v>3509</v>
      </c>
      <c r="D9438" s="10">
        <v>6.1</v>
      </c>
    </row>
    <row r="9439" spans="1:4" x14ac:dyDescent="0.25">
      <c r="A9439" t="s">
        <v>5238</v>
      </c>
      <c r="B9439" t="s">
        <v>5239</v>
      </c>
      <c r="C9439" t="s">
        <v>8145</v>
      </c>
      <c r="D9439" s="10">
        <v>6.1</v>
      </c>
    </row>
    <row r="9440" spans="1:4" x14ac:dyDescent="0.25">
      <c r="A9440" t="s">
        <v>5238</v>
      </c>
      <c r="B9440" t="s">
        <v>5239</v>
      </c>
      <c r="C9440" t="s">
        <v>8143</v>
      </c>
      <c r="D9440" s="10">
        <v>6.1</v>
      </c>
    </row>
    <row r="9441" spans="1:4" x14ac:dyDescent="0.25">
      <c r="A9441" t="s">
        <v>5238</v>
      </c>
      <c r="B9441" t="s">
        <v>5239</v>
      </c>
      <c r="C9441" t="s">
        <v>3509</v>
      </c>
      <c r="D9441" s="10">
        <v>6.1</v>
      </c>
    </row>
    <row r="9442" spans="1:4" x14ac:dyDescent="0.25">
      <c r="A9442" t="s">
        <v>1107</v>
      </c>
      <c r="B9442" t="s">
        <v>5273</v>
      </c>
      <c r="C9442" t="s">
        <v>676</v>
      </c>
      <c r="D9442" s="10">
        <v>6.1</v>
      </c>
    </row>
    <row r="9443" spans="1:4" x14ac:dyDescent="0.25">
      <c r="A9443" t="s">
        <v>2667</v>
      </c>
      <c r="B9443" t="s">
        <v>5292</v>
      </c>
      <c r="C9443" t="s">
        <v>317</v>
      </c>
      <c r="D9443" s="10">
        <v>6.1</v>
      </c>
    </row>
    <row r="9444" spans="1:4" x14ac:dyDescent="0.25">
      <c r="A9444" t="s">
        <v>2667</v>
      </c>
      <c r="B9444" t="s">
        <v>5292</v>
      </c>
      <c r="C9444" t="s">
        <v>676</v>
      </c>
      <c r="D9444" s="10">
        <v>6.1</v>
      </c>
    </row>
    <row r="9445" spans="1:4" x14ac:dyDescent="0.25">
      <c r="A9445" t="s">
        <v>2667</v>
      </c>
      <c r="B9445" t="s">
        <v>5292</v>
      </c>
      <c r="C9445" t="s">
        <v>4161</v>
      </c>
      <c r="D9445" s="10">
        <v>6.1</v>
      </c>
    </row>
    <row r="9446" spans="1:4" x14ac:dyDescent="0.25">
      <c r="A9446" t="s">
        <v>5350</v>
      </c>
      <c r="B9446" t="s">
        <v>5351</v>
      </c>
      <c r="C9446" t="s">
        <v>2173</v>
      </c>
      <c r="D9446" s="10">
        <v>6.1</v>
      </c>
    </row>
    <row r="9447" spans="1:4" x14ac:dyDescent="0.25">
      <c r="A9447" t="s">
        <v>5352</v>
      </c>
      <c r="B9447" t="s">
        <v>5353</v>
      </c>
      <c r="C9447" t="s">
        <v>676</v>
      </c>
      <c r="D9447" s="10">
        <v>6.1</v>
      </c>
    </row>
    <row r="9448" spans="1:4" x14ac:dyDescent="0.25">
      <c r="A9448" t="s">
        <v>2538</v>
      </c>
      <c r="B9448" t="s">
        <v>2539</v>
      </c>
      <c r="C9448" t="s">
        <v>449</v>
      </c>
      <c r="D9448" s="10">
        <v>6.1</v>
      </c>
    </row>
    <row r="9449" spans="1:4" x14ac:dyDescent="0.25">
      <c r="A9449" t="s">
        <v>2538</v>
      </c>
      <c r="B9449" t="s">
        <v>2539</v>
      </c>
      <c r="C9449" t="s">
        <v>8145</v>
      </c>
      <c r="D9449" s="10">
        <v>6.1</v>
      </c>
    </row>
    <row r="9450" spans="1:4" x14ac:dyDescent="0.25">
      <c r="A9450" t="s">
        <v>2538</v>
      </c>
      <c r="B9450" t="s">
        <v>2539</v>
      </c>
      <c r="C9450" t="s">
        <v>3509</v>
      </c>
      <c r="D9450" s="10">
        <v>6.1</v>
      </c>
    </row>
    <row r="9451" spans="1:4" x14ac:dyDescent="0.25">
      <c r="A9451" t="s">
        <v>5373</v>
      </c>
      <c r="B9451" t="s">
        <v>5374</v>
      </c>
      <c r="C9451" t="s">
        <v>8143</v>
      </c>
      <c r="D9451" s="10">
        <v>6.1</v>
      </c>
    </row>
    <row r="9452" spans="1:4" x14ac:dyDescent="0.25">
      <c r="A9452" t="s">
        <v>5373</v>
      </c>
      <c r="B9452" t="s">
        <v>5374</v>
      </c>
      <c r="C9452" t="s">
        <v>4161</v>
      </c>
      <c r="D9452" s="10">
        <v>6.1</v>
      </c>
    </row>
    <row r="9453" spans="1:4" x14ac:dyDescent="0.25">
      <c r="A9453" t="s">
        <v>5373</v>
      </c>
      <c r="B9453" t="s">
        <v>5374</v>
      </c>
      <c r="C9453" t="s">
        <v>3509</v>
      </c>
      <c r="D9453" s="10">
        <v>6.1</v>
      </c>
    </row>
    <row r="9454" spans="1:4" x14ac:dyDescent="0.25">
      <c r="A9454" t="s">
        <v>5445</v>
      </c>
      <c r="B9454" t="s">
        <v>5446</v>
      </c>
      <c r="C9454" t="s">
        <v>676</v>
      </c>
      <c r="D9454" s="10">
        <v>6.1</v>
      </c>
    </row>
    <row r="9455" spans="1:4" x14ac:dyDescent="0.25">
      <c r="A9455" t="s">
        <v>5445</v>
      </c>
      <c r="B9455" t="s">
        <v>5446</v>
      </c>
      <c r="C9455" t="s">
        <v>6665</v>
      </c>
      <c r="D9455" s="10">
        <v>6.1</v>
      </c>
    </row>
    <row r="9456" spans="1:4" x14ac:dyDescent="0.25">
      <c r="A9456" t="s">
        <v>1764</v>
      </c>
      <c r="B9456" t="s">
        <v>5595</v>
      </c>
      <c r="C9456" t="s">
        <v>1165</v>
      </c>
      <c r="D9456" s="10">
        <v>6.1</v>
      </c>
    </row>
    <row r="9457" spans="1:4" x14ac:dyDescent="0.25">
      <c r="A9457" t="s">
        <v>1764</v>
      </c>
      <c r="B9457" t="s">
        <v>5595</v>
      </c>
      <c r="C9457" t="s">
        <v>4056</v>
      </c>
      <c r="D9457" s="10">
        <v>6.1</v>
      </c>
    </row>
    <row r="9458" spans="1:4" x14ac:dyDescent="0.25">
      <c r="A9458" t="s">
        <v>1764</v>
      </c>
      <c r="B9458" t="s">
        <v>5595</v>
      </c>
      <c r="C9458" t="s">
        <v>6665</v>
      </c>
      <c r="D9458" s="10">
        <v>6.1</v>
      </c>
    </row>
    <row r="9459" spans="1:4" x14ac:dyDescent="0.25">
      <c r="A9459" t="s">
        <v>518</v>
      </c>
      <c r="B9459" t="s">
        <v>5598</v>
      </c>
      <c r="C9459" t="s">
        <v>676</v>
      </c>
      <c r="D9459" s="10">
        <v>6.1</v>
      </c>
    </row>
    <row r="9460" spans="1:4" x14ac:dyDescent="0.25">
      <c r="A9460" t="s">
        <v>518</v>
      </c>
      <c r="B9460" t="s">
        <v>5598</v>
      </c>
      <c r="C9460" t="s">
        <v>1165</v>
      </c>
      <c r="D9460" s="10">
        <v>6.1</v>
      </c>
    </row>
    <row r="9461" spans="1:4" x14ac:dyDescent="0.25">
      <c r="A9461" t="s">
        <v>2526</v>
      </c>
      <c r="B9461" t="s">
        <v>5622</v>
      </c>
      <c r="C9461" t="s">
        <v>8145</v>
      </c>
      <c r="D9461" s="10">
        <v>6.1</v>
      </c>
    </row>
    <row r="9462" spans="1:4" x14ac:dyDescent="0.25">
      <c r="A9462" t="s">
        <v>2526</v>
      </c>
      <c r="B9462" t="s">
        <v>5622</v>
      </c>
      <c r="C9462" t="s">
        <v>1165</v>
      </c>
      <c r="D9462" s="10">
        <v>6.1</v>
      </c>
    </row>
    <row r="9463" spans="1:4" x14ac:dyDescent="0.25">
      <c r="A9463" t="s">
        <v>2526</v>
      </c>
      <c r="B9463" t="s">
        <v>5622</v>
      </c>
      <c r="C9463" t="s">
        <v>3509</v>
      </c>
      <c r="D9463" s="10">
        <v>6.1</v>
      </c>
    </row>
    <row r="9464" spans="1:4" x14ac:dyDescent="0.25">
      <c r="A9464" t="s">
        <v>5792</v>
      </c>
      <c r="B9464" t="s">
        <v>5793</v>
      </c>
      <c r="C9464" t="s">
        <v>676</v>
      </c>
      <c r="D9464" s="10">
        <v>6.1</v>
      </c>
    </row>
    <row r="9465" spans="1:4" x14ac:dyDescent="0.25">
      <c r="A9465" t="s">
        <v>5792</v>
      </c>
      <c r="B9465" t="s">
        <v>5793</v>
      </c>
      <c r="C9465" t="s">
        <v>2173</v>
      </c>
      <c r="D9465" s="10">
        <v>6.1</v>
      </c>
    </row>
    <row r="9466" spans="1:4" x14ac:dyDescent="0.25">
      <c r="A9466" t="s">
        <v>5792</v>
      </c>
      <c r="B9466" t="s">
        <v>5793</v>
      </c>
      <c r="C9466" t="s">
        <v>3509</v>
      </c>
      <c r="D9466" s="10">
        <v>6.1</v>
      </c>
    </row>
    <row r="9467" spans="1:4" x14ac:dyDescent="0.25">
      <c r="A9467" t="s">
        <v>1575</v>
      </c>
      <c r="B9467" t="s">
        <v>5845</v>
      </c>
      <c r="C9467" t="s">
        <v>1165</v>
      </c>
      <c r="D9467" s="10">
        <v>6.1</v>
      </c>
    </row>
    <row r="9468" spans="1:4" x14ac:dyDescent="0.25">
      <c r="A9468" t="s">
        <v>1575</v>
      </c>
      <c r="B9468" t="s">
        <v>5845</v>
      </c>
      <c r="C9468" t="s">
        <v>7682</v>
      </c>
      <c r="D9468" s="10">
        <v>6.1</v>
      </c>
    </row>
    <row r="9469" spans="1:4" x14ac:dyDescent="0.25">
      <c r="A9469" t="s">
        <v>1813</v>
      </c>
      <c r="B9469" t="s">
        <v>1814</v>
      </c>
      <c r="C9469" t="s">
        <v>8145</v>
      </c>
      <c r="D9469" s="10">
        <v>6.1</v>
      </c>
    </row>
    <row r="9470" spans="1:4" x14ac:dyDescent="0.25">
      <c r="A9470" t="s">
        <v>1813</v>
      </c>
      <c r="B9470" t="s">
        <v>1814</v>
      </c>
      <c r="C9470" t="s">
        <v>8143</v>
      </c>
      <c r="D9470" s="10">
        <v>6.1</v>
      </c>
    </row>
    <row r="9471" spans="1:4" x14ac:dyDescent="0.25">
      <c r="A9471" t="s">
        <v>1813</v>
      </c>
      <c r="B9471" t="s">
        <v>1814</v>
      </c>
      <c r="C9471" t="s">
        <v>3509</v>
      </c>
      <c r="D9471" s="10">
        <v>6.1</v>
      </c>
    </row>
    <row r="9472" spans="1:4" x14ac:dyDescent="0.25">
      <c r="A9472" t="s">
        <v>5915</v>
      </c>
      <c r="B9472" t="s">
        <v>5916</v>
      </c>
      <c r="C9472" t="s">
        <v>676</v>
      </c>
      <c r="D9472" s="10">
        <v>6.1</v>
      </c>
    </row>
    <row r="9473" spans="1:4" x14ac:dyDescent="0.25">
      <c r="A9473" t="s">
        <v>5915</v>
      </c>
      <c r="B9473" t="s">
        <v>5916</v>
      </c>
      <c r="C9473" t="s">
        <v>1165</v>
      </c>
      <c r="D9473" s="10">
        <v>6.1</v>
      </c>
    </row>
    <row r="9474" spans="1:4" x14ac:dyDescent="0.25">
      <c r="A9474" t="s">
        <v>4782</v>
      </c>
      <c r="B9474" t="s">
        <v>5991</v>
      </c>
      <c r="C9474" t="s">
        <v>2173</v>
      </c>
      <c r="D9474" s="10">
        <v>6.1</v>
      </c>
    </row>
    <row r="9475" spans="1:4" x14ac:dyDescent="0.25">
      <c r="A9475" t="s">
        <v>4782</v>
      </c>
      <c r="B9475" t="s">
        <v>5991</v>
      </c>
      <c r="C9475" t="s">
        <v>8143</v>
      </c>
      <c r="D9475" s="10">
        <v>6.1</v>
      </c>
    </row>
    <row r="9476" spans="1:4" x14ac:dyDescent="0.25">
      <c r="A9476" t="s">
        <v>4782</v>
      </c>
      <c r="B9476" t="s">
        <v>5991</v>
      </c>
      <c r="C9476" t="s">
        <v>3509</v>
      </c>
      <c r="D9476" s="10">
        <v>6.1</v>
      </c>
    </row>
    <row r="9477" spans="1:4" x14ac:dyDescent="0.25">
      <c r="A9477" t="s">
        <v>6029</v>
      </c>
      <c r="B9477" t="s">
        <v>6030</v>
      </c>
      <c r="C9477" t="s">
        <v>1165</v>
      </c>
      <c r="D9477" s="10">
        <v>6.1</v>
      </c>
    </row>
    <row r="9478" spans="1:4" x14ac:dyDescent="0.25">
      <c r="A9478" t="s">
        <v>6029</v>
      </c>
      <c r="B9478" t="s">
        <v>6030</v>
      </c>
      <c r="C9478" t="s">
        <v>6665</v>
      </c>
      <c r="D9478" s="10">
        <v>6.1</v>
      </c>
    </row>
    <row r="9479" spans="1:4" x14ac:dyDescent="0.25">
      <c r="A9479" t="s">
        <v>3432</v>
      </c>
      <c r="B9479" t="s">
        <v>6086</v>
      </c>
      <c r="C9479" t="s">
        <v>8145</v>
      </c>
      <c r="D9479" s="10">
        <v>6.1</v>
      </c>
    </row>
    <row r="9480" spans="1:4" x14ac:dyDescent="0.25">
      <c r="A9480" t="s">
        <v>3432</v>
      </c>
      <c r="B9480" t="s">
        <v>6086</v>
      </c>
      <c r="C9480" t="s">
        <v>1165</v>
      </c>
      <c r="D9480" s="10">
        <v>6.1</v>
      </c>
    </row>
    <row r="9481" spans="1:4" x14ac:dyDescent="0.25">
      <c r="A9481" t="s">
        <v>3432</v>
      </c>
      <c r="B9481" t="s">
        <v>6086</v>
      </c>
      <c r="C9481" t="s">
        <v>3509</v>
      </c>
      <c r="D9481" s="10">
        <v>6.1</v>
      </c>
    </row>
    <row r="9482" spans="1:4" x14ac:dyDescent="0.25">
      <c r="A9482" t="s">
        <v>1519</v>
      </c>
      <c r="B9482" t="s">
        <v>6115</v>
      </c>
      <c r="C9482" t="s">
        <v>676</v>
      </c>
      <c r="D9482" s="10">
        <v>6.1</v>
      </c>
    </row>
    <row r="9483" spans="1:4" x14ac:dyDescent="0.25">
      <c r="A9483" t="s">
        <v>1519</v>
      </c>
      <c r="B9483" t="s">
        <v>6115</v>
      </c>
      <c r="C9483" t="s">
        <v>1165</v>
      </c>
      <c r="D9483" s="10">
        <v>6.1</v>
      </c>
    </row>
    <row r="9484" spans="1:4" x14ac:dyDescent="0.25">
      <c r="A9484" t="s">
        <v>1519</v>
      </c>
      <c r="B9484" t="s">
        <v>6115</v>
      </c>
      <c r="C9484" t="s">
        <v>428</v>
      </c>
      <c r="D9484" s="10">
        <v>6.1</v>
      </c>
    </row>
    <row r="9485" spans="1:4" x14ac:dyDescent="0.25">
      <c r="A9485" t="s">
        <v>6227</v>
      </c>
      <c r="B9485" t="s">
        <v>6228</v>
      </c>
      <c r="C9485" t="s">
        <v>449</v>
      </c>
      <c r="D9485" s="10">
        <v>6.1</v>
      </c>
    </row>
    <row r="9486" spans="1:4" x14ac:dyDescent="0.25">
      <c r="A9486" t="s">
        <v>6227</v>
      </c>
      <c r="B9486" t="s">
        <v>6228</v>
      </c>
      <c r="C9486" t="s">
        <v>8145</v>
      </c>
      <c r="D9486" s="10">
        <v>6.1</v>
      </c>
    </row>
    <row r="9487" spans="1:4" x14ac:dyDescent="0.25">
      <c r="A9487" t="s">
        <v>6227</v>
      </c>
      <c r="B9487" t="s">
        <v>6228</v>
      </c>
      <c r="C9487" t="s">
        <v>1165</v>
      </c>
      <c r="D9487" s="10">
        <v>6.1</v>
      </c>
    </row>
    <row r="9488" spans="1:4" x14ac:dyDescent="0.25">
      <c r="A9488" t="s">
        <v>60</v>
      </c>
      <c r="B9488" t="s">
        <v>342</v>
      </c>
      <c r="C9488" t="s">
        <v>449</v>
      </c>
      <c r="D9488" s="10">
        <v>6.1</v>
      </c>
    </row>
    <row r="9489" spans="1:4" x14ac:dyDescent="0.25">
      <c r="A9489" t="s">
        <v>60</v>
      </c>
      <c r="B9489" t="s">
        <v>342</v>
      </c>
      <c r="C9489" t="s">
        <v>317</v>
      </c>
      <c r="D9489" s="10">
        <v>6.1</v>
      </c>
    </row>
    <row r="9490" spans="1:4" x14ac:dyDescent="0.25">
      <c r="A9490" t="s">
        <v>60</v>
      </c>
      <c r="B9490" t="s">
        <v>342</v>
      </c>
      <c r="C9490" t="s">
        <v>1165</v>
      </c>
      <c r="D9490" s="10">
        <v>6.1</v>
      </c>
    </row>
    <row r="9491" spans="1:4" x14ac:dyDescent="0.25">
      <c r="A9491" t="s">
        <v>6336</v>
      </c>
      <c r="B9491" t="s">
        <v>6337</v>
      </c>
      <c r="C9491" t="s">
        <v>1165</v>
      </c>
      <c r="D9491" s="10">
        <v>6.1</v>
      </c>
    </row>
    <row r="9492" spans="1:4" x14ac:dyDescent="0.25">
      <c r="A9492" t="s">
        <v>6351</v>
      </c>
      <c r="B9492" t="s">
        <v>6408</v>
      </c>
      <c r="C9492" t="s">
        <v>676</v>
      </c>
      <c r="D9492" s="10">
        <v>6.1</v>
      </c>
    </row>
    <row r="9493" spans="1:4" x14ac:dyDescent="0.25">
      <c r="A9493" t="s">
        <v>6351</v>
      </c>
      <c r="B9493" t="s">
        <v>6408</v>
      </c>
      <c r="C9493" t="s">
        <v>1165</v>
      </c>
      <c r="D9493" s="10">
        <v>6.1</v>
      </c>
    </row>
    <row r="9494" spans="1:4" x14ac:dyDescent="0.25">
      <c r="A9494" t="s">
        <v>6351</v>
      </c>
      <c r="B9494" t="s">
        <v>6408</v>
      </c>
      <c r="C9494" t="s">
        <v>6665</v>
      </c>
      <c r="D9494" s="10">
        <v>6.1</v>
      </c>
    </row>
    <row r="9495" spans="1:4" x14ac:dyDescent="0.25">
      <c r="A9495" t="s">
        <v>6432</v>
      </c>
      <c r="B9495" t="s">
        <v>6433</v>
      </c>
      <c r="C9495" t="s">
        <v>8145</v>
      </c>
      <c r="D9495" s="10">
        <v>6.1</v>
      </c>
    </row>
    <row r="9496" spans="1:4" x14ac:dyDescent="0.25">
      <c r="A9496" t="s">
        <v>6432</v>
      </c>
      <c r="B9496" t="s">
        <v>6433</v>
      </c>
      <c r="C9496" t="s">
        <v>1165</v>
      </c>
      <c r="D9496" s="10">
        <v>6.1</v>
      </c>
    </row>
    <row r="9497" spans="1:4" x14ac:dyDescent="0.25">
      <c r="A9497" t="s">
        <v>6432</v>
      </c>
      <c r="B9497" t="s">
        <v>6433</v>
      </c>
      <c r="C9497" t="s">
        <v>8143</v>
      </c>
      <c r="D9497" s="10">
        <v>6.1</v>
      </c>
    </row>
    <row r="9498" spans="1:4" x14ac:dyDescent="0.25">
      <c r="A9498" t="s">
        <v>6432</v>
      </c>
      <c r="B9498" t="s">
        <v>6433</v>
      </c>
      <c r="C9498" t="s">
        <v>3509</v>
      </c>
      <c r="D9498" s="10">
        <v>6.1</v>
      </c>
    </row>
    <row r="9499" spans="1:4" x14ac:dyDescent="0.25">
      <c r="A9499" t="s">
        <v>6454</v>
      </c>
      <c r="B9499" t="s">
        <v>6455</v>
      </c>
      <c r="C9499" t="s">
        <v>1165</v>
      </c>
      <c r="D9499" s="10">
        <v>6.1</v>
      </c>
    </row>
    <row r="9500" spans="1:4" x14ac:dyDescent="0.25">
      <c r="A9500" t="s">
        <v>6454</v>
      </c>
      <c r="B9500" t="s">
        <v>6455</v>
      </c>
      <c r="C9500" t="s">
        <v>6665</v>
      </c>
      <c r="D9500" s="10">
        <v>6.1</v>
      </c>
    </row>
    <row r="9501" spans="1:4" x14ac:dyDescent="0.25">
      <c r="A9501" t="s">
        <v>6510</v>
      </c>
      <c r="B9501" t="s">
        <v>6511</v>
      </c>
      <c r="C9501" t="s">
        <v>449</v>
      </c>
      <c r="D9501" s="10">
        <v>6.1</v>
      </c>
    </row>
    <row r="9502" spans="1:4" x14ac:dyDescent="0.25">
      <c r="A9502" t="s">
        <v>6510</v>
      </c>
      <c r="B9502" t="s">
        <v>6511</v>
      </c>
      <c r="C9502" t="s">
        <v>317</v>
      </c>
      <c r="D9502" s="10">
        <v>6.1</v>
      </c>
    </row>
    <row r="9503" spans="1:4" x14ac:dyDescent="0.25">
      <c r="A9503" t="s">
        <v>6510</v>
      </c>
      <c r="B9503" t="s">
        <v>6511</v>
      </c>
      <c r="C9503" t="s">
        <v>4161</v>
      </c>
      <c r="D9503" s="10">
        <v>6.1</v>
      </c>
    </row>
    <row r="9504" spans="1:4" x14ac:dyDescent="0.25">
      <c r="A9504" t="s">
        <v>6578</v>
      </c>
      <c r="B9504" t="s">
        <v>6579</v>
      </c>
      <c r="C9504" t="s">
        <v>449</v>
      </c>
      <c r="D9504" s="10">
        <v>6.1</v>
      </c>
    </row>
    <row r="9505" spans="1:4" x14ac:dyDescent="0.25">
      <c r="A9505" t="s">
        <v>6578</v>
      </c>
      <c r="B9505" t="s">
        <v>6579</v>
      </c>
      <c r="C9505" t="s">
        <v>676</v>
      </c>
      <c r="D9505" s="10">
        <v>6.1</v>
      </c>
    </row>
    <row r="9506" spans="1:4" x14ac:dyDescent="0.25">
      <c r="A9506" t="s">
        <v>6578</v>
      </c>
      <c r="B9506" t="s">
        <v>6579</v>
      </c>
      <c r="C9506" t="s">
        <v>3509</v>
      </c>
      <c r="D9506" s="10">
        <v>6.1</v>
      </c>
    </row>
    <row r="9507" spans="1:4" x14ac:dyDescent="0.25">
      <c r="A9507" t="s">
        <v>6647</v>
      </c>
      <c r="B9507" t="s">
        <v>6648</v>
      </c>
      <c r="C9507" t="s">
        <v>676</v>
      </c>
      <c r="D9507" s="10">
        <v>6.1</v>
      </c>
    </row>
    <row r="9508" spans="1:4" x14ac:dyDescent="0.25">
      <c r="A9508" t="s">
        <v>6647</v>
      </c>
      <c r="B9508" t="s">
        <v>6648</v>
      </c>
      <c r="C9508" t="s">
        <v>1165</v>
      </c>
      <c r="D9508" s="10">
        <v>6.1</v>
      </c>
    </row>
    <row r="9509" spans="1:4" x14ac:dyDescent="0.25">
      <c r="A9509" t="s">
        <v>6647</v>
      </c>
      <c r="B9509" t="s">
        <v>6648</v>
      </c>
      <c r="C9509" t="s">
        <v>6665</v>
      </c>
      <c r="D9509" s="10">
        <v>6.1</v>
      </c>
    </row>
    <row r="9510" spans="1:4" x14ac:dyDescent="0.25">
      <c r="A9510" t="s">
        <v>6647</v>
      </c>
      <c r="B9510" t="s">
        <v>6648</v>
      </c>
      <c r="C9510" t="s">
        <v>4161</v>
      </c>
      <c r="D9510" s="10">
        <v>6.1</v>
      </c>
    </row>
    <row r="9511" spans="1:4" x14ac:dyDescent="0.25">
      <c r="A9511" t="s">
        <v>4496</v>
      </c>
      <c r="B9511" t="s">
        <v>6740</v>
      </c>
      <c r="C9511" t="s">
        <v>2173</v>
      </c>
      <c r="D9511" s="10">
        <v>6.1</v>
      </c>
    </row>
    <row r="9512" spans="1:4" x14ac:dyDescent="0.25">
      <c r="A9512" t="s">
        <v>4496</v>
      </c>
      <c r="B9512" t="s">
        <v>6740</v>
      </c>
      <c r="C9512" t="s">
        <v>3509</v>
      </c>
      <c r="D9512" s="10">
        <v>6.1</v>
      </c>
    </row>
    <row r="9513" spans="1:4" x14ac:dyDescent="0.25">
      <c r="A9513" t="s">
        <v>6852</v>
      </c>
      <c r="B9513" t="s">
        <v>6853</v>
      </c>
      <c r="C9513" t="s">
        <v>1165</v>
      </c>
      <c r="D9513" s="10">
        <v>6.1</v>
      </c>
    </row>
    <row r="9514" spans="1:4" x14ac:dyDescent="0.25">
      <c r="A9514" t="s">
        <v>6852</v>
      </c>
      <c r="B9514" t="s">
        <v>6853</v>
      </c>
      <c r="C9514" t="s">
        <v>4056</v>
      </c>
      <c r="D9514" s="10">
        <v>6.1</v>
      </c>
    </row>
    <row r="9515" spans="1:4" x14ac:dyDescent="0.25">
      <c r="A9515" t="s">
        <v>6852</v>
      </c>
      <c r="B9515" t="s">
        <v>6853</v>
      </c>
      <c r="C9515" t="s">
        <v>6665</v>
      </c>
      <c r="D9515" s="10">
        <v>6.1</v>
      </c>
    </row>
    <row r="9516" spans="1:4" x14ac:dyDescent="0.25">
      <c r="A9516" t="s">
        <v>6927</v>
      </c>
      <c r="B9516" t="s">
        <v>6928</v>
      </c>
      <c r="C9516" t="s">
        <v>2173</v>
      </c>
      <c r="D9516" s="10">
        <v>6.1</v>
      </c>
    </row>
    <row r="9517" spans="1:4" x14ac:dyDescent="0.25">
      <c r="A9517" t="s">
        <v>6201</v>
      </c>
      <c r="B9517" t="s">
        <v>6947</v>
      </c>
      <c r="C9517" t="s">
        <v>676</v>
      </c>
      <c r="D9517" s="10">
        <v>6.1</v>
      </c>
    </row>
    <row r="9518" spans="1:4" x14ac:dyDescent="0.25">
      <c r="A9518" t="s">
        <v>6201</v>
      </c>
      <c r="B9518" t="s">
        <v>6947</v>
      </c>
      <c r="C9518" t="s">
        <v>8145</v>
      </c>
      <c r="D9518" s="10">
        <v>6.1</v>
      </c>
    </row>
    <row r="9519" spans="1:4" x14ac:dyDescent="0.25">
      <c r="A9519" t="s">
        <v>6201</v>
      </c>
      <c r="B9519" t="s">
        <v>6947</v>
      </c>
      <c r="C9519" t="s">
        <v>1165</v>
      </c>
      <c r="D9519" s="10">
        <v>6.1</v>
      </c>
    </row>
    <row r="9520" spans="1:4" x14ac:dyDescent="0.25">
      <c r="A9520" t="s">
        <v>7008</v>
      </c>
      <c r="B9520" t="s">
        <v>7009</v>
      </c>
      <c r="C9520" t="s">
        <v>676</v>
      </c>
      <c r="D9520" s="10">
        <v>6.1</v>
      </c>
    </row>
    <row r="9521" spans="1:4" x14ac:dyDescent="0.25">
      <c r="A9521" t="s">
        <v>7008</v>
      </c>
      <c r="B9521" t="s">
        <v>7009</v>
      </c>
      <c r="C9521" t="s">
        <v>2173</v>
      </c>
      <c r="D9521" s="10">
        <v>6.1</v>
      </c>
    </row>
    <row r="9522" spans="1:4" x14ac:dyDescent="0.25">
      <c r="A9522" t="s">
        <v>6998</v>
      </c>
      <c r="B9522" t="s">
        <v>7032</v>
      </c>
      <c r="C9522" t="s">
        <v>449</v>
      </c>
      <c r="D9522" s="10">
        <v>6.1</v>
      </c>
    </row>
    <row r="9523" spans="1:4" x14ac:dyDescent="0.25">
      <c r="A9523" t="s">
        <v>6998</v>
      </c>
      <c r="B9523" t="s">
        <v>7032</v>
      </c>
      <c r="C9523" t="s">
        <v>4161</v>
      </c>
      <c r="D9523" s="10">
        <v>6.1</v>
      </c>
    </row>
    <row r="9524" spans="1:4" x14ac:dyDescent="0.25">
      <c r="A9524" t="s">
        <v>7046</v>
      </c>
      <c r="B9524" t="s">
        <v>7047</v>
      </c>
      <c r="C9524" t="s">
        <v>1165</v>
      </c>
      <c r="D9524" s="10">
        <v>6.1</v>
      </c>
    </row>
    <row r="9525" spans="1:4" x14ac:dyDescent="0.25">
      <c r="A9525" t="s">
        <v>7046</v>
      </c>
      <c r="B9525" t="s">
        <v>7047</v>
      </c>
      <c r="C9525" t="s">
        <v>4056</v>
      </c>
      <c r="D9525" s="10">
        <v>6.1</v>
      </c>
    </row>
    <row r="9526" spans="1:4" x14ac:dyDescent="0.25">
      <c r="A9526" t="s">
        <v>7111</v>
      </c>
      <c r="B9526" t="s">
        <v>7112</v>
      </c>
      <c r="C9526" t="s">
        <v>676</v>
      </c>
      <c r="D9526" s="10">
        <v>6.1</v>
      </c>
    </row>
    <row r="9527" spans="1:4" x14ac:dyDescent="0.25">
      <c r="A9527" t="s">
        <v>1462</v>
      </c>
      <c r="B9527" t="s">
        <v>1463</v>
      </c>
      <c r="C9527" t="s">
        <v>449</v>
      </c>
      <c r="D9527" s="10">
        <v>6.1</v>
      </c>
    </row>
    <row r="9528" spans="1:4" x14ac:dyDescent="0.25">
      <c r="A9528" t="s">
        <v>1462</v>
      </c>
      <c r="B9528" t="s">
        <v>1463</v>
      </c>
      <c r="C9528" t="s">
        <v>8145</v>
      </c>
      <c r="D9528" s="10">
        <v>6.1</v>
      </c>
    </row>
    <row r="9529" spans="1:4" x14ac:dyDescent="0.25">
      <c r="A9529" t="s">
        <v>1462</v>
      </c>
      <c r="B9529" t="s">
        <v>1463</v>
      </c>
      <c r="C9529" t="s">
        <v>1165</v>
      </c>
      <c r="D9529" s="10">
        <v>6.1</v>
      </c>
    </row>
    <row r="9530" spans="1:4" x14ac:dyDescent="0.25">
      <c r="A9530" t="s">
        <v>1462</v>
      </c>
      <c r="B9530" t="s">
        <v>1463</v>
      </c>
      <c r="C9530" t="s">
        <v>3509</v>
      </c>
      <c r="D9530" s="10">
        <v>6.1</v>
      </c>
    </row>
    <row r="9531" spans="1:4" x14ac:dyDescent="0.25">
      <c r="A9531" t="s">
        <v>2391</v>
      </c>
      <c r="B9531" t="s">
        <v>7187</v>
      </c>
      <c r="C9531" t="s">
        <v>2173</v>
      </c>
      <c r="D9531" s="10">
        <v>6.1</v>
      </c>
    </row>
    <row r="9532" spans="1:4" x14ac:dyDescent="0.25">
      <c r="A9532" t="s">
        <v>2391</v>
      </c>
      <c r="B9532" t="s">
        <v>7187</v>
      </c>
      <c r="C9532" t="s">
        <v>8143</v>
      </c>
      <c r="D9532" s="10">
        <v>6.1</v>
      </c>
    </row>
    <row r="9533" spans="1:4" x14ac:dyDescent="0.25">
      <c r="A9533" t="s">
        <v>2391</v>
      </c>
      <c r="B9533" t="s">
        <v>7187</v>
      </c>
      <c r="C9533" t="s">
        <v>3509</v>
      </c>
      <c r="D9533" s="10">
        <v>6.1</v>
      </c>
    </row>
    <row r="9534" spans="1:4" x14ac:dyDescent="0.25">
      <c r="A9534" t="s">
        <v>7221</v>
      </c>
      <c r="B9534" t="s">
        <v>7222</v>
      </c>
      <c r="C9534" t="s">
        <v>676</v>
      </c>
      <c r="D9534" s="10">
        <v>6.1</v>
      </c>
    </row>
    <row r="9535" spans="1:4" x14ac:dyDescent="0.25">
      <c r="A9535" t="s">
        <v>7221</v>
      </c>
      <c r="B9535" t="s">
        <v>7222</v>
      </c>
      <c r="C9535" t="s">
        <v>4056</v>
      </c>
      <c r="D9535" s="10">
        <v>6.1</v>
      </c>
    </row>
    <row r="9536" spans="1:4" x14ac:dyDescent="0.25">
      <c r="A9536" t="s">
        <v>7230</v>
      </c>
      <c r="B9536" t="s">
        <v>7231</v>
      </c>
      <c r="C9536" t="s">
        <v>317</v>
      </c>
      <c r="D9536" s="10">
        <v>6.1</v>
      </c>
    </row>
    <row r="9537" spans="1:4" x14ac:dyDescent="0.25">
      <c r="A9537" t="s">
        <v>7230</v>
      </c>
      <c r="B9537" t="s">
        <v>7231</v>
      </c>
      <c r="C9537" t="s">
        <v>676</v>
      </c>
      <c r="D9537" s="10">
        <v>6.1</v>
      </c>
    </row>
    <row r="9538" spans="1:4" x14ac:dyDescent="0.25">
      <c r="A9538" t="s">
        <v>7230</v>
      </c>
      <c r="B9538" t="s">
        <v>7231</v>
      </c>
      <c r="C9538" t="s">
        <v>1165</v>
      </c>
      <c r="D9538" s="10">
        <v>6.1</v>
      </c>
    </row>
    <row r="9539" spans="1:4" x14ac:dyDescent="0.25">
      <c r="A9539" t="s">
        <v>7261</v>
      </c>
      <c r="B9539" t="s">
        <v>7262</v>
      </c>
      <c r="C9539" t="s">
        <v>4161</v>
      </c>
      <c r="D9539" s="10">
        <v>6.1</v>
      </c>
    </row>
    <row r="9540" spans="1:4" x14ac:dyDescent="0.25">
      <c r="A9540" t="s">
        <v>7261</v>
      </c>
      <c r="B9540" t="s">
        <v>7262</v>
      </c>
      <c r="C9540" t="s">
        <v>3509</v>
      </c>
      <c r="D9540" s="10">
        <v>6.1</v>
      </c>
    </row>
    <row r="9541" spans="1:4" x14ac:dyDescent="0.25">
      <c r="A9541" t="s">
        <v>7271</v>
      </c>
      <c r="B9541" t="s">
        <v>7272</v>
      </c>
      <c r="C9541" t="s">
        <v>1165</v>
      </c>
      <c r="D9541" s="10">
        <v>6.1</v>
      </c>
    </row>
    <row r="9542" spans="1:4" x14ac:dyDescent="0.25">
      <c r="A9542" t="s">
        <v>7271</v>
      </c>
      <c r="B9542" t="s">
        <v>7272</v>
      </c>
      <c r="C9542" t="s">
        <v>2173</v>
      </c>
      <c r="D9542" s="10">
        <v>6.1</v>
      </c>
    </row>
    <row r="9543" spans="1:4" x14ac:dyDescent="0.25">
      <c r="A9543" t="s">
        <v>7271</v>
      </c>
      <c r="B9543" t="s">
        <v>7272</v>
      </c>
      <c r="C9543" t="s">
        <v>8143</v>
      </c>
      <c r="D9543" s="10">
        <v>6.1</v>
      </c>
    </row>
    <row r="9544" spans="1:4" x14ac:dyDescent="0.25">
      <c r="A9544" t="s">
        <v>7271</v>
      </c>
      <c r="B9544" t="s">
        <v>7272</v>
      </c>
      <c r="C9544" t="s">
        <v>3509</v>
      </c>
      <c r="D9544" s="10">
        <v>6.1</v>
      </c>
    </row>
    <row r="9545" spans="1:4" x14ac:dyDescent="0.25">
      <c r="A9545" t="s">
        <v>7358</v>
      </c>
      <c r="B9545" t="s">
        <v>7359</v>
      </c>
      <c r="C9545" t="s">
        <v>676</v>
      </c>
      <c r="D9545" s="10">
        <v>6.1</v>
      </c>
    </row>
    <row r="9546" spans="1:4" x14ac:dyDescent="0.25">
      <c r="A9546" t="s">
        <v>7358</v>
      </c>
      <c r="B9546" t="s">
        <v>7359</v>
      </c>
      <c r="C9546" t="s">
        <v>1165</v>
      </c>
      <c r="D9546" s="10">
        <v>6.1</v>
      </c>
    </row>
    <row r="9547" spans="1:4" x14ac:dyDescent="0.25">
      <c r="A9547" t="s">
        <v>7358</v>
      </c>
      <c r="B9547" t="s">
        <v>7359</v>
      </c>
      <c r="C9547" t="s">
        <v>6665</v>
      </c>
      <c r="D9547" s="10">
        <v>6.1</v>
      </c>
    </row>
    <row r="9548" spans="1:4" x14ac:dyDescent="0.25">
      <c r="A9548" t="s">
        <v>2073</v>
      </c>
      <c r="B9548" t="s">
        <v>7383</v>
      </c>
      <c r="C9548" t="s">
        <v>676</v>
      </c>
      <c r="D9548" s="10">
        <v>6.1</v>
      </c>
    </row>
    <row r="9549" spans="1:4" x14ac:dyDescent="0.25">
      <c r="A9549" t="s">
        <v>2073</v>
      </c>
      <c r="B9549" t="s">
        <v>7383</v>
      </c>
      <c r="C9549" t="s">
        <v>8145</v>
      </c>
      <c r="D9549" s="10">
        <v>6.1</v>
      </c>
    </row>
    <row r="9550" spans="1:4" x14ac:dyDescent="0.25">
      <c r="A9550" t="s">
        <v>7391</v>
      </c>
      <c r="B9550" t="s">
        <v>7392</v>
      </c>
      <c r="C9550" t="s">
        <v>8145</v>
      </c>
      <c r="D9550" s="10">
        <v>6.1</v>
      </c>
    </row>
    <row r="9551" spans="1:4" x14ac:dyDescent="0.25">
      <c r="A9551" t="s">
        <v>7391</v>
      </c>
      <c r="B9551" t="s">
        <v>7392</v>
      </c>
      <c r="C9551" t="s">
        <v>1165</v>
      </c>
      <c r="D9551" s="10">
        <v>6.1</v>
      </c>
    </row>
    <row r="9552" spans="1:4" x14ac:dyDescent="0.25">
      <c r="A9552" t="s">
        <v>7391</v>
      </c>
      <c r="B9552" t="s">
        <v>7392</v>
      </c>
      <c r="C9552" t="s">
        <v>3509</v>
      </c>
      <c r="D9552" s="10">
        <v>6.1</v>
      </c>
    </row>
    <row r="9553" spans="1:4" x14ac:dyDescent="0.25">
      <c r="A9553" t="s">
        <v>7422</v>
      </c>
      <c r="B9553" t="s">
        <v>7423</v>
      </c>
      <c r="C9553" t="s">
        <v>1165</v>
      </c>
      <c r="D9553" s="10">
        <v>6.1</v>
      </c>
    </row>
    <row r="9554" spans="1:4" x14ac:dyDescent="0.25">
      <c r="A9554" t="s">
        <v>7600</v>
      </c>
      <c r="B9554" t="s">
        <v>7601</v>
      </c>
      <c r="C9554" t="s">
        <v>1165</v>
      </c>
      <c r="D9554" s="10">
        <v>6.1</v>
      </c>
    </row>
    <row r="9555" spans="1:4" x14ac:dyDescent="0.25">
      <c r="A9555" t="s">
        <v>7600</v>
      </c>
      <c r="B9555" t="s">
        <v>7601</v>
      </c>
      <c r="C9555" t="s">
        <v>6665</v>
      </c>
      <c r="D9555" s="10">
        <v>6.1</v>
      </c>
    </row>
    <row r="9556" spans="1:4" x14ac:dyDescent="0.25">
      <c r="A9556" t="s">
        <v>7609</v>
      </c>
      <c r="B9556" t="s">
        <v>7611</v>
      </c>
      <c r="C9556" t="s">
        <v>317</v>
      </c>
      <c r="D9556" s="10">
        <v>6.1</v>
      </c>
    </row>
    <row r="9557" spans="1:4" x14ac:dyDescent="0.25">
      <c r="A9557" t="s">
        <v>7609</v>
      </c>
      <c r="B9557" t="s">
        <v>7611</v>
      </c>
      <c r="C9557" t="s">
        <v>6133</v>
      </c>
      <c r="D9557" s="10">
        <v>6.1</v>
      </c>
    </row>
    <row r="9558" spans="1:4" x14ac:dyDescent="0.25">
      <c r="A9558" t="s">
        <v>7609</v>
      </c>
      <c r="B9558" t="s">
        <v>7611</v>
      </c>
      <c r="C9558" t="s">
        <v>6665</v>
      </c>
      <c r="D9558" s="10">
        <v>6.1</v>
      </c>
    </row>
    <row r="9559" spans="1:4" x14ac:dyDescent="0.25">
      <c r="A9559" t="s">
        <v>7647</v>
      </c>
      <c r="B9559" t="s">
        <v>7648</v>
      </c>
      <c r="C9559" t="s">
        <v>676</v>
      </c>
      <c r="D9559" s="10">
        <v>6.1</v>
      </c>
    </row>
    <row r="9560" spans="1:4" x14ac:dyDescent="0.25">
      <c r="A9560" t="s">
        <v>7647</v>
      </c>
      <c r="B9560" t="s">
        <v>7648</v>
      </c>
      <c r="C9560" t="s">
        <v>1165</v>
      </c>
      <c r="D9560" s="10">
        <v>6.1</v>
      </c>
    </row>
    <row r="9561" spans="1:4" x14ac:dyDescent="0.25">
      <c r="A9561" t="s">
        <v>7647</v>
      </c>
      <c r="B9561" t="s">
        <v>7648</v>
      </c>
      <c r="C9561" t="s">
        <v>6665</v>
      </c>
      <c r="D9561" s="10">
        <v>6.1</v>
      </c>
    </row>
    <row r="9562" spans="1:4" x14ac:dyDescent="0.25">
      <c r="A9562" t="s">
        <v>7660</v>
      </c>
      <c r="B9562" t="s">
        <v>7661</v>
      </c>
      <c r="C9562" t="s">
        <v>1165</v>
      </c>
      <c r="D9562" s="10">
        <v>6.1</v>
      </c>
    </row>
    <row r="9563" spans="1:4" x14ac:dyDescent="0.25">
      <c r="A9563" t="s">
        <v>7660</v>
      </c>
      <c r="B9563" t="s">
        <v>7661</v>
      </c>
      <c r="C9563" t="s">
        <v>8144</v>
      </c>
      <c r="D9563" s="10">
        <v>6.1</v>
      </c>
    </row>
    <row r="9564" spans="1:4" x14ac:dyDescent="0.25">
      <c r="A9564" t="s">
        <v>2743</v>
      </c>
      <c r="B9564" t="s">
        <v>7743</v>
      </c>
      <c r="C9564" t="s">
        <v>676</v>
      </c>
      <c r="D9564" s="10">
        <v>6.1</v>
      </c>
    </row>
    <row r="9565" spans="1:4" x14ac:dyDescent="0.25">
      <c r="A9565" t="s">
        <v>2743</v>
      </c>
      <c r="B9565" t="s">
        <v>7743</v>
      </c>
      <c r="C9565" t="s">
        <v>6665</v>
      </c>
      <c r="D9565" s="10">
        <v>6.1</v>
      </c>
    </row>
    <row r="9566" spans="1:4" x14ac:dyDescent="0.25">
      <c r="A9566" t="s">
        <v>7744</v>
      </c>
      <c r="B9566" t="s">
        <v>7745</v>
      </c>
      <c r="C9566" t="s">
        <v>2173</v>
      </c>
      <c r="D9566" s="10">
        <v>6.1</v>
      </c>
    </row>
    <row r="9567" spans="1:4" x14ac:dyDescent="0.25">
      <c r="A9567" t="s">
        <v>7744</v>
      </c>
      <c r="B9567" t="s">
        <v>7745</v>
      </c>
      <c r="C9567" t="s">
        <v>3509</v>
      </c>
      <c r="D9567" s="10">
        <v>6.1</v>
      </c>
    </row>
    <row r="9568" spans="1:4" x14ac:dyDescent="0.25">
      <c r="A9568" t="s">
        <v>7758</v>
      </c>
      <c r="B9568" t="s">
        <v>7759</v>
      </c>
      <c r="C9568" t="s">
        <v>2173</v>
      </c>
      <c r="D9568" s="10">
        <v>6.1</v>
      </c>
    </row>
    <row r="9569" spans="1:4" x14ac:dyDescent="0.25">
      <c r="A9569" t="s">
        <v>7758</v>
      </c>
      <c r="B9569" t="s">
        <v>7759</v>
      </c>
      <c r="C9569" t="s">
        <v>3509</v>
      </c>
      <c r="D9569" s="10">
        <v>6.1</v>
      </c>
    </row>
    <row r="9570" spans="1:4" x14ac:dyDescent="0.25">
      <c r="A9570" t="s">
        <v>6288</v>
      </c>
      <c r="B9570" t="s">
        <v>7848</v>
      </c>
      <c r="C9570" t="s">
        <v>676</v>
      </c>
      <c r="D9570" s="10">
        <v>6.1</v>
      </c>
    </row>
    <row r="9571" spans="1:4" x14ac:dyDescent="0.25">
      <c r="A9571" t="s">
        <v>6288</v>
      </c>
      <c r="B9571" t="s">
        <v>7848</v>
      </c>
      <c r="C9571" t="s">
        <v>4056</v>
      </c>
      <c r="D9571" s="10">
        <v>6.1</v>
      </c>
    </row>
    <row r="9572" spans="1:4" x14ac:dyDescent="0.25">
      <c r="A9572" t="s">
        <v>8061</v>
      </c>
      <c r="B9572" t="s">
        <v>8062</v>
      </c>
      <c r="C9572" t="s">
        <v>4161</v>
      </c>
      <c r="D9572" s="10">
        <v>6.1</v>
      </c>
    </row>
    <row r="9573" spans="1:4" x14ac:dyDescent="0.25">
      <c r="A9573" t="s">
        <v>8061</v>
      </c>
      <c r="B9573" t="s">
        <v>8062</v>
      </c>
      <c r="C9573" t="s">
        <v>3509</v>
      </c>
      <c r="D9573" s="10">
        <v>6.1</v>
      </c>
    </row>
    <row r="9574" spans="1:4" x14ac:dyDescent="0.25">
      <c r="A9574" t="s">
        <v>4672</v>
      </c>
      <c r="B9574" t="s">
        <v>8114</v>
      </c>
      <c r="C9574" t="s">
        <v>676</v>
      </c>
      <c r="D9574" s="10">
        <v>6.1</v>
      </c>
    </row>
    <row r="9575" spans="1:4" x14ac:dyDescent="0.25">
      <c r="A9575" t="s">
        <v>4672</v>
      </c>
      <c r="B9575" t="s">
        <v>8114</v>
      </c>
      <c r="C9575" t="s">
        <v>8145</v>
      </c>
      <c r="D9575" s="10">
        <v>6.1</v>
      </c>
    </row>
    <row r="9576" spans="1:4" x14ac:dyDescent="0.25">
      <c r="A9576" t="s">
        <v>4672</v>
      </c>
      <c r="B9576" t="s">
        <v>8114</v>
      </c>
      <c r="C9576" t="s">
        <v>2173</v>
      </c>
      <c r="D9576" s="10">
        <v>6.1</v>
      </c>
    </row>
    <row r="9577" spans="1:4" x14ac:dyDescent="0.25">
      <c r="A9577" t="s">
        <v>8122</v>
      </c>
      <c r="B9577" t="s">
        <v>8123</v>
      </c>
      <c r="C9577" t="s">
        <v>1165</v>
      </c>
      <c r="D9577" s="10">
        <v>6.1</v>
      </c>
    </row>
    <row r="9578" spans="1:4" x14ac:dyDescent="0.25">
      <c r="A9578" t="s">
        <v>91</v>
      </c>
      <c r="B9578" t="s">
        <v>92</v>
      </c>
      <c r="C9578" t="s">
        <v>449</v>
      </c>
      <c r="D9578" s="10">
        <v>6</v>
      </c>
    </row>
    <row r="9579" spans="1:4" x14ac:dyDescent="0.25">
      <c r="A9579" t="s">
        <v>91</v>
      </c>
      <c r="B9579" t="s">
        <v>92</v>
      </c>
      <c r="C9579" t="s">
        <v>317</v>
      </c>
      <c r="D9579" s="10">
        <v>6</v>
      </c>
    </row>
    <row r="9580" spans="1:4" x14ac:dyDescent="0.25">
      <c r="A9580" t="s">
        <v>91</v>
      </c>
      <c r="B9580" t="s">
        <v>92</v>
      </c>
      <c r="C9580" t="s">
        <v>4161</v>
      </c>
      <c r="D9580" s="10">
        <v>6</v>
      </c>
    </row>
    <row r="9581" spans="1:4" x14ac:dyDescent="0.25">
      <c r="A9581" t="s">
        <v>358</v>
      </c>
      <c r="B9581" t="s">
        <v>360</v>
      </c>
      <c r="C9581" t="s">
        <v>449</v>
      </c>
      <c r="D9581" s="10">
        <v>6</v>
      </c>
    </row>
    <row r="9582" spans="1:4" x14ac:dyDescent="0.25">
      <c r="A9582" t="s">
        <v>358</v>
      </c>
      <c r="B9582" t="s">
        <v>360</v>
      </c>
      <c r="C9582" t="s">
        <v>317</v>
      </c>
      <c r="D9582" s="10">
        <v>6</v>
      </c>
    </row>
    <row r="9583" spans="1:4" x14ac:dyDescent="0.25">
      <c r="A9583" t="s">
        <v>358</v>
      </c>
      <c r="B9583" t="s">
        <v>360</v>
      </c>
      <c r="C9583" t="s">
        <v>676</v>
      </c>
      <c r="D9583" s="10">
        <v>6</v>
      </c>
    </row>
    <row r="9584" spans="1:4" x14ac:dyDescent="0.25">
      <c r="A9584" t="s">
        <v>358</v>
      </c>
      <c r="B9584" t="s">
        <v>360</v>
      </c>
      <c r="C9584" t="s">
        <v>3509</v>
      </c>
      <c r="D9584" s="10">
        <v>6</v>
      </c>
    </row>
    <row r="9585" spans="1:4" x14ac:dyDescent="0.25">
      <c r="A9585" t="s">
        <v>280</v>
      </c>
      <c r="B9585" t="s">
        <v>451</v>
      </c>
      <c r="C9585" t="s">
        <v>676</v>
      </c>
      <c r="D9585" s="10">
        <v>6</v>
      </c>
    </row>
    <row r="9586" spans="1:4" x14ac:dyDescent="0.25">
      <c r="A9586" t="s">
        <v>280</v>
      </c>
      <c r="B9586" t="s">
        <v>451</v>
      </c>
      <c r="C9586" t="s">
        <v>6133</v>
      </c>
      <c r="D9586" s="10">
        <v>6</v>
      </c>
    </row>
    <row r="9587" spans="1:4" x14ac:dyDescent="0.25">
      <c r="A9587" t="s">
        <v>280</v>
      </c>
      <c r="B9587" t="s">
        <v>451</v>
      </c>
      <c r="C9587" t="s">
        <v>428</v>
      </c>
      <c r="D9587" s="10">
        <v>6</v>
      </c>
    </row>
    <row r="9588" spans="1:4" x14ac:dyDescent="0.25">
      <c r="A9588" t="s">
        <v>453</v>
      </c>
      <c r="B9588" t="s">
        <v>499</v>
      </c>
      <c r="C9588" t="s">
        <v>449</v>
      </c>
      <c r="D9588" s="10">
        <v>6</v>
      </c>
    </row>
    <row r="9589" spans="1:4" x14ac:dyDescent="0.25">
      <c r="A9589" t="s">
        <v>453</v>
      </c>
      <c r="B9589" t="s">
        <v>499</v>
      </c>
      <c r="C9589" t="s">
        <v>1165</v>
      </c>
      <c r="D9589" s="10">
        <v>6</v>
      </c>
    </row>
    <row r="9590" spans="1:4" x14ac:dyDescent="0.25">
      <c r="A9590" t="s">
        <v>453</v>
      </c>
      <c r="B9590" t="s">
        <v>499</v>
      </c>
      <c r="C9590" t="s">
        <v>8146</v>
      </c>
      <c r="D9590" s="10">
        <v>6</v>
      </c>
    </row>
    <row r="9591" spans="1:4" x14ac:dyDescent="0.25">
      <c r="A9591" t="s">
        <v>614</v>
      </c>
      <c r="B9591" t="s">
        <v>616</v>
      </c>
      <c r="C9591" t="s">
        <v>449</v>
      </c>
      <c r="D9591" s="10">
        <v>6</v>
      </c>
    </row>
    <row r="9592" spans="1:4" x14ac:dyDescent="0.25">
      <c r="A9592" t="s">
        <v>614</v>
      </c>
      <c r="B9592" t="s">
        <v>616</v>
      </c>
      <c r="C9592" t="s">
        <v>6665</v>
      </c>
      <c r="D9592" s="10">
        <v>6</v>
      </c>
    </row>
    <row r="9593" spans="1:4" x14ac:dyDescent="0.25">
      <c r="A9593" t="s">
        <v>614</v>
      </c>
      <c r="B9593" t="s">
        <v>616</v>
      </c>
      <c r="C9593" t="s">
        <v>3509</v>
      </c>
      <c r="D9593" s="10">
        <v>6</v>
      </c>
    </row>
    <row r="9594" spans="1:4" x14ac:dyDescent="0.25">
      <c r="A9594" t="s">
        <v>85</v>
      </c>
      <c r="B9594" t="s">
        <v>635</v>
      </c>
      <c r="C9594" t="s">
        <v>449</v>
      </c>
      <c r="D9594" s="10">
        <v>6</v>
      </c>
    </row>
    <row r="9595" spans="1:4" x14ac:dyDescent="0.25">
      <c r="A9595" t="s">
        <v>85</v>
      </c>
      <c r="B9595" t="s">
        <v>635</v>
      </c>
      <c r="C9595" t="s">
        <v>317</v>
      </c>
      <c r="D9595" s="10">
        <v>6</v>
      </c>
    </row>
    <row r="9596" spans="1:4" x14ac:dyDescent="0.25">
      <c r="A9596" t="s">
        <v>706</v>
      </c>
      <c r="B9596" t="s">
        <v>708</v>
      </c>
      <c r="C9596" t="s">
        <v>1165</v>
      </c>
      <c r="D9596" s="10">
        <v>6</v>
      </c>
    </row>
    <row r="9597" spans="1:4" x14ac:dyDescent="0.25">
      <c r="A9597" t="s">
        <v>706</v>
      </c>
      <c r="B9597" t="s">
        <v>708</v>
      </c>
      <c r="C9597" t="s">
        <v>7682</v>
      </c>
      <c r="D9597" s="10">
        <v>6</v>
      </c>
    </row>
    <row r="9598" spans="1:4" x14ac:dyDescent="0.25">
      <c r="A9598" t="s">
        <v>706</v>
      </c>
      <c r="B9598" t="s">
        <v>708</v>
      </c>
      <c r="C9598" t="s">
        <v>8146</v>
      </c>
      <c r="D9598" s="10">
        <v>6</v>
      </c>
    </row>
    <row r="9599" spans="1:4" x14ac:dyDescent="0.25">
      <c r="A9599" t="s">
        <v>706</v>
      </c>
      <c r="B9599" t="s">
        <v>708</v>
      </c>
      <c r="C9599" t="s">
        <v>5087</v>
      </c>
      <c r="D9599" s="10">
        <v>6</v>
      </c>
    </row>
    <row r="9600" spans="1:4" x14ac:dyDescent="0.25">
      <c r="A9600" t="s">
        <v>129</v>
      </c>
      <c r="B9600" t="s">
        <v>829</v>
      </c>
      <c r="C9600" t="s">
        <v>449</v>
      </c>
      <c r="D9600" s="10">
        <v>6</v>
      </c>
    </row>
    <row r="9601" spans="1:4" x14ac:dyDescent="0.25">
      <c r="A9601" t="s">
        <v>129</v>
      </c>
      <c r="B9601" t="s">
        <v>829</v>
      </c>
      <c r="C9601" t="s">
        <v>8145</v>
      </c>
      <c r="D9601" s="10">
        <v>6</v>
      </c>
    </row>
    <row r="9602" spans="1:4" x14ac:dyDescent="0.25">
      <c r="A9602" t="s">
        <v>129</v>
      </c>
      <c r="B9602" t="s">
        <v>829</v>
      </c>
      <c r="C9602" t="s">
        <v>3509</v>
      </c>
      <c r="D9602" s="10">
        <v>6</v>
      </c>
    </row>
    <row r="9603" spans="1:4" x14ac:dyDescent="0.25">
      <c r="A9603" t="s">
        <v>979</v>
      </c>
      <c r="B9603" t="s">
        <v>980</v>
      </c>
      <c r="C9603" t="s">
        <v>449</v>
      </c>
      <c r="D9603" s="10">
        <v>6</v>
      </c>
    </row>
    <row r="9604" spans="1:4" x14ac:dyDescent="0.25">
      <c r="A9604" t="s">
        <v>979</v>
      </c>
      <c r="B9604" t="s">
        <v>980</v>
      </c>
      <c r="C9604" t="s">
        <v>317</v>
      </c>
      <c r="D9604" s="10">
        <v>6</v>
      </c>
    </row>
    <row r="9605" spans="1:4" x14ac:dyDescent="0.25">
      <c r="A9605" t="s">
        <v>979</v>
      </c>
      <c r="B9605" t="s">
        <v>980</v>
      </c>
      <c r="C9605" t="s">
        <v>1165</v>
      </c>
      <c r="D9605" s="10">
        <v>6</v>
      </c>
    </row>
    <row r="9606" spans="1:4" x14ac:dyDescent="0.25">
      <c r="A9606" t="s">
        <v>979</v>
      </c>
      <c r="B9606" t="s">
        <v>980</v>
      </c>
      <c r="C9606" t="s">
        <v>4161</v>
      </c>
      <c r="D9606" s="10">
        <v>6</v>
      </c>
    </row>
    <row r="9607" spans="1:4" x14ac:dyDescent="0.25">
      <c r="A9607" t="s">
        <v>358</v>
      </c>
      <c r="B9607" t="s">
        <v>982</v>
      </c>
      <c r="C9607" t="s">
        <v>449</v>
      </c>
      <c r="D9607" s="10">
        <v>6</v>
      </c>
    </row>
    <row r="9608" spans="1:4" x14ac:dyDescent="0.25">
      <c r="A9608" t="s">
        <v>358</v>
      </c>
      <c r="B9608" t="s">
        <v>982</v>
      </c>
      <c r="C9608" t="s">
        <v>317</v>
      </c>
      <c r="D9608" s="10">
        <v>6</v>
      </c>
    </row>
    <row r="9609" spans="1:4" x14ac:dyDescent="0.25">
      <c r="A9609" t="s">
        <v>358</v>
      </c>
      <c r="B9609" t="s">
        <v>982</v>
      </c>
      <c r="C9609" t="s">
        <v>428</v>
      </c>
      <c r="D9609" s="10">
        <v>6</v>
      </c>
    </row>
    <row r="9610" spans="1:4" x14ac:dyDescent="0.25">
      <c r="A9610" t="s">
        <v>678</v>
      </c>
      <c r="B9610" t="s">
        <v>985</v>
      </c>
      <c r="C9610" t="s">
        <v>317</v>
      </c>
      <c r="D9610" s="10">
        <v>6</v>
      </c>
    </row>
    <row r="9611" spans="1:4" x14ac:dyDescent="0.25">
      <c r="A9611" t="s">
        <v>678</v>
      </c>
      <c r="B9611" t="s">
        <v>985</v>
      </c>
      <c r="C9611" t="s">
        <v>3894</v>
      </c>
      <c r="D9611" s="10">
        <v>6</v>
      </c>
    </row>
    <row r="9612" spans="1:4" x14ac:dyDescent="0.25">
      <c r="A9612" t="s">
        <v>678</v>
      </c>
      <c r="B9612" t="s">
        <v>985</v>
      </c>
      <c r="C9612" t="s">
        <v>6133</v>
      </c>
      <c r="D9612" s="10">
        <v>6</v>
      </c>
    </row>
    <row r="9613" spans="1:4" x14ac:dyDescent="0.25">
      <c r="A9613" t="s">
        <v>678</v>
      </c>
      <c r="B9613" t="s">
        <v>985</v>
      </c>
      <c r="C9613" t="s">
        <v>428</v>
      </c>
      <c r="D9613" s="10">
        <v>6</v>
      </c>
    </row>
    <row r="9614" spans="1:4" x14ac:dyDescent="0.25">
      <c r="A9614" t="s">
        <v>751</v>
      </c>
      <c r="B9614" t="s">
        <v>1039</v>
      </c>
      <c r="C9614" t="s">
        <v>676</v>
      </c>
      <c r="D9614" s="10">
        <v>6</v>
      </c>
    </row>
    <row r="9615" spans="1:4" x14ac:dyDescent="0.25">
      <c r="A9615" t="s">
        <v>682</v>
      </c>
      <c r="B9615" t="s">
        <v>1047</v>
      </c>
      <c r="C9615" t="s">
        <v>317</v>
      </c>
      <c r="D9615" s="10">
        <v>6</v>
      </c>
    </row>
    <row r="9616" spans="1:4" x14ac:dyDescent="0.25">
      <c r="A9616" t="s">
        <v>682</v>
      </c>
      <c r="B9616" t="s">
        <v>1047</v>
      </c>
      <c r="C9616" t="s">
        <v>3894</v>
      </c>
      <c r="D9616" s="10">
        <v>6</v>
      </c>
    </row>
    <row r="9617" spans="1:4" x14ac:dyDescent="0.25">
      <c r="A9617" t="s">
        <v>682</v>
      </c>
      <c r="B9617" t="s">
        <v>1047</v>
      </c>
      <c r="C9617" t="s">
        <v>676</v>
      </c>
      <c r="D9617" s="10">
        <v>6</v>
      </c>
    </row>
    <row r="9618" spans="1:4" x14ac:dyDescent="0.25">
      <c r="A9618" t="s">
        <v>682</v>
      </c>
      <c r="B9618" t="s">
        <v>1047</v>
      </c>
      <c r="C9618" t="s">
        <v>6133</v>
      </c>
      <c r="D9618" s="10">
        <v>6</v>
      </c>
    </row>
    <row r="9619" spans="1:4" x14ac:dyDescent="0.25">
      <c r="A9619" t="s">
        <v>801</v>
      </c>
      <c r="B9619" t="s">
        <v>1083</v>
      </c>
      <c r="C9619" t="s">
        <v>449</v>
      </c>
      <c r="D9619" s="10">
        <v>6</v>
      </c>
    </row>
    <row r="9620" spans="1:4" x14ac:dyDescent="0.25">
      <c r="A9620" t="s">
        <v>801</v>
      </c>
      <c r="B9620" t="s">
        <v>1083</v>
      </c>
      <c r="C9620" t="s">
        <v>1165</v>
      </c>
      <c r="D9620" s="10">
        <v>6</v>
      </c>
    </row>
    <row r="9621" spans="1:4" x14ac:dyDescent="0.25">
      <c r="A9621" t="s">
        <v>801</v>
      </c>
      <c r="B9621" t="s">
        <v>1083</v>
      </c>
      <c r="C9621" t="s">
        <v>4161</v>
      </c>
      <c r="D9621" s="10">
        <v>6</v>
      </c>
    </row>
    <row r="9622" spans="1:4" x14ac:dyDescent="0.25">
      <c r="A9622" t="s">
        <v>1084</v>
      </c>
      <c r="B9622" t="s">
        <v>1086</v>
      </c>
      <c r="C9622" t="s">
        <v>1165</v>
      </c>
      <c r="D9622" s="10">
        <v>6</v>
      </c>
    </row>
    <row r="9623" spans="1:4" x14ac:dyDescent="0.25">
      <c r="A9623" t="s">
        <v>1084</v>
      </c>
      <c r="B9623" t="s">
        <v>1086</v>
      </c>
      <c r="C9623" t="s">
        <v>2173</v>
      </c>
      <c r="D9623" s="10">
        <v>6</v>
      </c>
    </row>
    <row r="9624" spans="1:4" x14ac:dyDescent="0.25">
      <c r="A9624" t="s">
        <v>1084</v>
      </c>
      <c r="B9624" t="s">
        <v>1086</v>
      </c>
      <c r="C9624" t="s">
        <v>4161</v>
      </c>
      <c r="D9624" s="10">
        <v>6</v>
      </c>
    </row>
    <row r="9625" spans="1:4" x14ac:dyDescent="0.25">
      <c r="A9625" t="s">
        <v>1084</v>
      </c>
      <c r="B9625" t="s">
        <v>1086</v>
      </c>
      <c r="C9625" t="s">
        <v>3509</v>
      </c>
      <c r="D9625" s="10">
        <v>6</v>
      </c>
    </row>
    <row r="9626" spans="1:4" x14ac:dyDescent="0.25">
      <c r="A9626" t="s">
        <v>1064</v>
      </c>
      <c r="B9626" t="s">
        <v>1096</v>
      </c>
      <c r="C9626" t="s">
        <v>1165</v>
      </c>
      <c r="D9626" s="10">
        <v>6</v>
      </c>
    </row>
    <row r="9627" spans="1:4" x14ac:dyDescent="0.25">
      <c r="A9627" t="s">
        <v>1064</v>
      </c>
      <c r="B9627" t="s">
        <v>1096</v>
      </c>
      <c r="C9627" t="s">
        <v>8143</v>
      </c>
      <c r="D9627" s="10">
        <v>6</v>
      </c>
    </row>
    <row r="9628" spans="1:4" x14ac:dyDescent="0.25">
      <c r="A9628" t="s">
        <v>1064</v>
      </c>
      <c r="B9628" t="s">
        <v>1096</v>
      </c>
      <c r="C9628" t="s">
        <v>4161</v>
      </c>
      <c r="D9628" s="10">
        <v>6</v>
      </c>
    </row>
    <row r="9629" spans="1:4" x14ac:dyDescent="0.25">
      <c r="A9629" t="s">
        <v>1064</v>
      </c>
      <c r="B9629" t="s">
        <v>1096</v>
      </c>
      <c r="C9629" t="s">
        <v>3509</v>
      </c>
      <c r="D9629" s="10">
        <v>6</v>
      </c>
    </row>
    <row r="9630" spans="1:4" x14ac:dyDescent="0.25">
      <c r="A9630" t="s">
        <v>1133</v>
      </c>
      <c r="B9630" t="s">
        <v>1134</v>
      </c>
      <c r="C9630" t="s">
        <v>317</v>
      </c>
      <c r="D9630" s="10">
        <v>6</v>
      </c>
    </row>
    <row r="9631" spans="1:4" x14ac:dyDescent="0.25">
      <c r="A9631" t="s">
        <v>1133</v>
      </c>
      <c r="B9631" t="s">
        <v>1134</v>
      </c>
      <c r="C9631" t="s">
        <v>3894</v>
      </c>
      <c r="D9631" s="10">
        <v>6</v>
      </c>
    </row>
    <row r="9632" spans="1:4" x14ac:dyDescent="0.25">
      <c r="A9632" t="s">
        <v>1133</v>
      </c>
      <c r="B9632" t="s">
        <v>1134</v>
      </c>
      <c r="C9632" t="s">
        <v>676</v>
      </c>
      <c r="D9632" s="10">
        <v>6</v>
      </c>
    </row>
    <row r="9633" spans="1:4" x14ac:dyDescent="0.25">
      <c r="A9633" t="s">
        <v>1133</v>
      </c>
      <c r="B9633" t="s">
        <v>1134</v>
      </c>
      <c r="C9633" t="s">
        <v>6133</v>
      </c>
      <c r="D9633" s="10">
        <v>6</v>
      </c>
    </row>
    <row r="9634" spans="1:4" x14ac:dyDescent="0.25">
      <c r="A9634" t="s">
        <v>1133</v>
      </c>
      <c r="B9634" t="s">
        <v>1134</v>
      </c>
      <c r="C9634" t="s">
        <v>428</v>
      </c>
      <c r="D9634" s="10">
        <v>6</v>
      </c>
    </row>
    <row r="9635" spans="1:4" x14ac:dyDescent="0.25">
      <c r="A9635" t="s">
        <v>1140</v>
      </c>
      <c r="B9635" t="s">
        <v>1142</v>
      </c>
      <c r="C9635" t="s">
        <v>449</v>
      </c>
      <c r="D9635" s="10">
        <v>6</v>
      </c>
    </row>
    <row r="9636" spans="1:4" x14ac:dyDescent="0.25">
      <c r="A9636" t="s">
        <v>1140</v>
      </c>
      <c r="B9636" t="s">
        <v>1142</v>
      </c>
      <c r="C9636" t="s">
        <v>317</v>
      </c>
      <c r="D9636" s="10">
        <v>6</v>
      </c>
    </row>
    <row r="9637" spans="1:4" x14ac:dyDescent="0.25">
      <c r="A9637" t="s">
        <v>1140</v>
      </c>
      <c r="B9637" t="s">
        <v>1142</v>
      </c>
      <c r="C9637" t="s">
        <v>8145</v>
      </c>
      <c r="D9637" s="10">
        <v>6</v>
      </c>
    </row>
    <row r="9638" spans="1:4" x14ac:dyDescent="0.25">
      <c r="A9638" t="s">
        <v>1140</v>
      </c>
      <c r="B9638" t="s">
        <v>1142</v>
      </c>
      <c r="C9638" t="s">
        <v>3509</v>
      </c>
      <c r="D9638" s="10">
        <v>6</v>
      </c>
    </row>
    <row r="9639" spans="1:4" x14ac:dyDescent="0.25">
      <c r="A9639" t="s">
        <v>1224</v>
      </c>
      <c r="B9639" t="s">
        <v>1225</v>
      </c>
      <c r="C9639" t="s">
        <v>449</v>
      </c>
      <c r="D9639" s="10">
        <v>6</v>
      </c>
    </row>
    <row r="9640" spans="1:4" x14ac:dyDescent="0.25">
      <c r="A9640" t="s">
        <v>1224</v>
      </c>
      <c r="B9640" t="s">
        <v>1225</v>
      </c>
      <c r="C9640" t="s">
        <v>676</v>
      </c>
      <c r="D9640" s="10">
        <v>6</v>
      </c>
    </row>
    <row r="9641" spans="1:4" x14ac:dyDescent="0.25">
      <c r="A9641" t="s">
        <v>1224</v>
      </c>
      <c r="B9641" t="s">
        <v>1225</v>
      </c>
      <c r="C9641" t="s">
        <v>428</v>
      </c>
      <c r="D9641" s="10">
        <v>6</v>
      </c>
    </row>
    <row r="9642" spans="1:4" x14ac:dyDescent="0.25">
      <c r="A9642" t="s">
        <v>1224</v>
      </c>
      <c r="B9642" t="s">
        <v>1225</v>
      </c>
      <c r="C9642" t="s">
        <v>4161</v>
      </c>
      <c r="D9642" s="10">
        <v>6</v>
      </c>
    </row>
    <row r="9643" spans="1:4" x14ac:dyDescent="0.25">
      <c r="A9643" t="s">
        <v>453</v>
      </c>
      <c r="B9643" t="s">
        <v>1268</v>
      </c>
      <c r="C9643" t="s">
        <v>449</v>
      </c>
      <c r="D9643" s="10">
        <v>6</v>
      </c>
    </row>
    <row r="9644" spans="1:4" x14ac:dyDescent="0.25">
      <c r="A9644" t="s">
        <v>453</v>
      </c>
      <c r="B9644" t="s">
        <v>1268</v>
      </c>
      <c r="C9644" t="s">
        <v>8145</v>
      </c>
      <c r="D9644" s="10">
        <v>6</v>
      </c>
    </row>
    <row r="9645" spans="1:4" x14ac:dyDescent="0.25">
      <c r="A9645" t="s">
        <v>453</v>
      </c>
      <c r="B9645" t="s">
        <v>1268</v>
      </c>
      <c r="C9645" t="s">
        <v>3509</v>
      </c>
      <c r="D9645" s="10">
        <v>6</v>
      </c>
    </row>
    <row r="9646" spans="1:4" x14ac:dyDescent="0.25">
      <c r="A9646" t="s">
        <v>251</v>
      </c>
      <c r="B9646" t="s">
        <v>1270</v>
      </c>
      <c r="C9646" t="s">
        <v>1165</v>
      </c>
      <c r="D9646" s="10">
        <v>6</v>
      </c>
    </row>
    <row r="9647" spans="1:4" x14ac:dyDescent="0.25">
      <c r="A9647" t="s">
        <v>251</v>
      </c>
      <c r="B9647" t="s">
        <v>1270</v>
      </c>
      <c r="C9647" t="s">
        <v>7682</v>
      </c>
      <c r="D9647" s="10">
        <v>6</v>
      </c>
    </row>
    <row r="9648" spans="1:4" x14ac:dyDescent="0.25">
      <c r="A9648" t="s">
        <v>251</v>
      </c>
      <c r="B9648" t="s">
        <v>1270</v>
      </c>
      <c r="C9648" t="s">
        <v>3509</v>
      </c>
      <c r="D9648" s="10">
        <v>6</v>
      </c>
    </row>
    <row r="9649" spans="1:4" x14ac:dyDescent="0.25">
      <c r="A9649" t="s">
        <v>1408</v>
      </c>
      <c r="B9649" t="s">
        <v>1461</v>
      </c>
      <c r="C9649" t="s">
        <v>449</v>
      </c>
      <c r="D9649" s="10">
        <v>6</v>
      </c>
    </row>
    <row r="9650" spans="1:4" x14ac:dyDescent="0.25">
      <c r="A9650" t="s">
        <v>1408</v>
      </c>
      <c r="B9650" t="s">
        <v>1461</v>
      </c>
      <c r="C9650" t="s">
        <v>8145</v>
      </c>
      <c r="D9650" s="10">
        <v>6</v>
      </c>
    </row>
    <row r="9651" spans="1:4" x14ac:dyDescent="0.25">
      <c r="A9651" t="s">
        <v>1408</v>
      </c>
      <c r="B9651" t="s">
        <v>1461</v>
      </c>
      <c r="C9651" t="s">
        <v>1165</v>
      </c>
      <c r="D9651" s="10">
        <v>6</v>
      </c>
    </row>
    <row r="9652" spans="1:4" x14ac:dyDescent="0.25">
      <c r="A9652" t="s">
        <v>1408</v>
      </c>
      <c r="B9652" t="s">
        <v>1461</v>
      </c>
      <c r="C9652" t="s">
        <v>8143</v>
      </c>
      <c r="D9652" s="10">
        <v>6</v>
      </c>
    </row>
    <row r="9653" spans="1:4" x14ac:dyDescent="0.25">
      <c r="A9653" t="s">
        <v>1408</v>
      </c>
      <c r="B9653" t="s">
        <v>1461</v>
      </c>
      <c r="C9653" t="s">
        <v>3509</v>
      </c>
      <c r="D9653" s="10">
        <v>6</v>
      </c>
    </row>
    <row r="9654" spans="1:4" x14ac:dyDescent="0.25">
      <c r="A9654" t="s">
        <v>1493</v>
      </c>
      <c r="B9654" t="s">
        <v>1495</v>
      </c>
      <c r="C9654" t="s">
        <v>428</v>
      </c>
      <c r="D9654" s="10">
        <v>6</v>
      </c>
    </row>
    <row r="9655" spans="1:4" x14ac:dyDescent="0.25">
      <c r="A9655" t="s">
        <v>1493</v>
      </c>
      <c r="B9655" t="s">
        <v>1495</v>
      </c>
      <c r="C9655" t="s">
        <v>2173</v>
      </c>
      <c r="D9655" s="10">
        <v>6</v>
      </c>
    </row>
    <row r="9656" spans="1:4" x14ac:dyDescent="0.25">
      <c r="A9656" t="s">
        <v>1493</v>
      </c>
      <c r="B9656" t="s">
        <v>1495</v>
      </c>
      <c r="C9656" t="s">
        <v>8143</v>
      </c>
      <c r="D9656" s="10">
        <v>6</v>
      </c>
    </row>
    <row r="9657" spans="1:4" x14ac:dyDescent="0.25">
      <c r="A9657" t="s">
        <v>1493</v>
      </c>
      <c r="B9657" t="s">
        <v>1495</v>
      </c>
      <c r="C9657" t="s">
        <v>6665</v>
      </c>
      <c r="D9657" s="10">
        <v>6</v>
      </c>
    </row>
    <row r="9658" spans="1:4" x14ac:dyDescent="0.25">
      <c r="A9658" t="s">
        <v>1511</v>
      </c>
      <c r="B9658" t="s">
        <v>1512</v>
      </c>
      <c r="C9658" t="s">
        <v>449</v>
      </c>
      <c r="D9658" s="10">
        <v>6</v>
      </c>
    </row>
    <row r="9659" spans="1:4" x14ac:dyDescent="0.25">
      <c r="A9659" t="s">
        <v>1511</v>
      </c>
      <c r="B9659" t="s">
        <v>1512</v>
      </c>
      <c r="C9659" t="s">
        <v>317</v>
      </c>
      <c r="D9659" s="10">
        <v>6</v>
      </c>
    </row>
    <row r="9660" spans="1:4" x14ac:dyDescent="0.25">
      <c r="A9660" t="s">
        <v>1511</v>
      </c>
      <c r="B9660" t="s">
        <v>1512</v>
      </c>
      <c r="C9660" t="s">
        <v>428</v>
      </c>
      <c r="D9660" s="10">
        <v>6</v>
      </c>
    </row>
    <row r="9661" spans="1:4" x14ac:dyDescent="0.25">
      <c r="A9661" t="s">
        <v>1162</v>
      </c>
      <c r="B9661" t="s">
        <v>1532</v>
      </c>
      <c r="C9661" t="s">
        <v>676</v>
      </c>
      <c r="D9661" s="10">
        <v>6</v>
      </c>
    </row>
    <row r="9662" spans="1:4" x14ac:dyDescent="0.25">
      <c r="A9662" t="s">
        <v>1162</v>
      </c>
      <c r="B9662" t="s">
        <v>1532</v>
      </c>
      <c r="C9662" t="s">
        <v>1165</v>
      </c>
      <c r="D9662" s="10">
        <v>6</v>
      </c>
    </row>
    <row r="9663" spans="1:4" x14ac:dyDescent="0.25">
      <c r="A9663" t="s">
        <v>1162</v>
      </c>
      <c r="B9663" t="s">
        <v>1532</v>
      </c>
      <c r="C9663" t="s">
        <v>6665</v>
      </c>
      <c r="D9663" s="10">
        <v>6</v>
      </c>
    </row>
    <row r="9664" spans="1:4" x14ac:dyDescent="0.25">
      <c r="A9664" t="s">
        <v>1162</v>
      </c>
      <c r="B9664" t="s">
        <v>1532</v>
      </c>
      <c r="C9664" t="s">
        <v>8144</v>
      </c>
      <c r="D9664" s="10">
        <v>6</v>
      </c>
    </row>
    <row r="9665" spans="1:4" x14ac:dyDescent="0.25">
      <c r="A9665" t="s">
        <v>637</v>
      </c>
      <c r="B9665" t="s">
        <v>1573</v>
      </c>
      <c r="C9665" t="s">
        <v>676</v>
      </c>
      <c r="D9665" s="10">
        <v>6</v>
      </c>
    </row>
    <row r="9666" spans="1:4" x14ac:dyDescent="0.25">
      <c r="A9666" t="s">
        <v>637</v>
      </c>
      <c r="B9666" t="s">
        <v>1573</v>
      </c>
      <c r="C9666" t="s">
        <v>6133</v>
      </c>
      <c r="D9666" s="10">
        <v>6</v>
      </c>
    </row>
    <row r="9667" spans="1:4" x14ac:dyDescent="0.25">
      <c r="A9667" t="s">
        <v>637</v>
      </c>
      <c r="B9667" t="s">
        <v>1573</v>
      </c>
      <c r="C9667" t="s">
        <v>428</v>
      </c>
      <c r="D9667" s="10">
        <v>6</v>
      </c>
    </row>
    <row r="9668" spans="1:4" x14ac:dyDescent="0.25">
      <c r="A9668" t="s">
        <v>1064</v>
      </c>
      <c r="B9668" t="s">
        <v>1581</v>
      </c>
      <c r="C9668" t="s">
        <v>1165</v>
      </c>
      <c r="D9668" s="10">
        <v>6</v>
      </c>
    </row>
    <row r="9669" spans="1:4" x14ac:dyDescent="0.25">
      <c r="A9669" t="s">
        <v>1064</v>
      </c>
      <c r="B9669" t="s">
        <v>1581</v>
      </c>
      <c r="C9669" t="s">
        <v>3509</v>
      </c>
      <c r="D9669" s="10">
        <v>6</v>
      </c>
    </row>
    <row r="9670" spans="1:4" x14ac:dyDescent="0.25">
      <c r="A9670" t="s">
        <v>702</v>
      </c>
      <c r="B9670" t="s">
        <v>1592</v>
      </c>
      <c r="C9670" t="s">
        <v>676</v>
      </c>
      <c r="D9670" s="10">
        <v>6</v>
      </c>
    </row>
    <row r="9671" spans="1:4" x14ac:dyDescent="0.25">
      <c r="A9671" t="s">
        <v>702</v>
      </c>
      <c r="B9671" t="s">
        <v>1592</v>
      </c>
      <c r="C9671" t="s">
        <v>6133</v>
      </c>
      <c r="D9671" s="10">
        <v>6</v>
      </c>
    </row>
    <row r="9672" spans="1:4" x14ac:dyDescent="0.25">
      <c r="A9672" t="s">
        <v>702</v>
      </c>
      <c r="B9672" t="s">
        <v>1592</v>
      </c>
      <c r="C9672" t="s">
        <v>428</v>
      </c>
      <c r="D9672" s="10">
        <v>6</v>
      </c>
    </row>
    <row r="9673" spans="1:4" x14ac:dyDescent="0.25">
      <c r="A9673" t="s">
        <v>1608</v>
      </c>
      <c r="B9673" t="s">
        <v>1609</v>
      </c>
      <c r="C9673" t="s">
        <v>449</v>
      </c>
      <c r="D9673" s="10">
        <v>6</v>
      </c>
    </row>
    <row r="9674" spans="1:4" x14ac:dyDescent="0.25">
      <c r="A9674" t="s">
        <v>1608</v>
      </c>
      <c r="B9674" t="s">
        <v>1609</v>
      </c>
      <c r="C9674" t="s">
        <v>8145</v>
      </c>
      <c r="D9674" s="10">
        <v>6</v>
      </c>
    </row>
    <row r="9675" spans="1:4" x14ac:dyDescent="0.25">
      <c r="A9675" t="s">
        <v>1608</v>
      </c>
      <c r="B9675" t="s">
        <v>1609</v>
      </c>
      <c r="C9675" t="s">
        <v>1165</v>
      </c>
      <c r="D9675" s="10">
        <v>6</v>
      </c>
    </row>
    <row r="9676" spans="1:4" x14ac:dyDescent="0.25">
      <c r="A9676" t="s">
        <v>1608</v>
      </c>
      <c r="B9676" t="s">
        <v>1609</v>
      </c>
      <c r="C9676" t="s">
        <v>3509</v>
      </c>
      <c r="D9676" s="10">
        <v>6</v>
      </c>
    </row>
    <row r="9677" spans="1:4" x14ac:dyDescent="0.25">
      <c r="A9677" t="s">
        <v>50</v>
      </c>
      <c r="B9677" t="s">
        <v>1726</v>
      </c>
      <c r="C9677" t="s">
        <v>317</v>
      </c>
      <c r="D9677" s="10">
        <v>6</v>
      </c>
    </row>
    <row r="9678" spans="1:4" x14ac:dyDescent="0.25">
      <c r="A9678" t="s">
        <v>50</v>
      </c>
      <c r="B9678" t="s">
        <v>1726</v>
      </c>
      <c r="C9678" t="s">
        <v>676</v>
      </c>
      <c r="D9678" s="10">
        <v>6</v>
      </c>
    </row>
    <row r="9679" spans="1:4" x14ac:dyDescent="0.25">
      <c r="A9679" t="s">
        <v>50</v>
      </c>
      <c r="B9679" t="s">
        <v>1726</v>
      </c>
      <c r="C9679" t="s">
        <v>1165</v>
      </c>
      <c r="D9679" s="10">
        <v>6</v>
      </c>
    </row>
    <row r="9680" spans="1:4" x14ac:dyDescent="0.25">
      <c r="A9680" t="s">
        <v>50</v>
      </c>
      <c r="B9680" t="s">
        <v>1726</v>
      </c>
      <c r="C9680" t="s">
        <v>428</v>
      </c>
      <c r="D9680" s="10">
        <v>6</v>
      </c>
    </row>
    <row r="9681" spans="1:4" x14ac:dyDescent="0.25">
      <c r="A9681" t="s">
        <v>50</v>
      </c>
      <c r="B9681" t="s">
        <v>1726</v>
      </c>
      <c r="C9681" t="s">
        <v>5888</v>
      </c>
      <c r="D9681" s="10">
        <v>6</v>
      </c>
    </row>
    <row r="9682" spans="1:4" x14ac:dyDescent="0.25">
      <c r="A9682" t="s">
        <v>1130</v>
      </c>
      <c r="B9682" t="s">
        <v>1804</v>
      </c>
      <c r="C9682" t="s">
        <v>676</v>
      </c>
      <c r="D9682" s="10">
        <v>6</v>
      </c>
    </row>
    <row r="9683" spans="1:4" x14ac:dyDescent="0.25">
      <c r="A9683" t="s">
        <v>1130</v>
      </c>
      <c r="B9683" t="s">
        <v>1804</v>
      </c>
      <c r="C9683" t="s">
        <v>1165</v>
      </c>
      <c r="D9683" s="10">
        <v>6</v>
      </c>
    </row>
    <row r="9684" spans="1:4" x14ac:dyDescent="0.25">
      <c r="A9684" t="s">
        <v>1130</v>
      </c>
      <c r="B9684" t="s">
        <v>1804</v>
      </c>
      <c r="C9684" t="s">
        <v>6665</v>
      </c>
      <c r="D9684" s="10">
        <v>6</v>
      </c>
    </row>
    <row r="9685" spans="1:4" x14ac:dyDescent="0.25">
      <c r="A9685" t="s">
        <v>1843</v>
      </c>
      <c r="B9685" t="s">
        <v>1844</v>
      </c>
      <c r="C9685" t="s">
        <v>1165</v>
      </c>
      <c r="D9685" s="10">
        <v>6</v>
      </c>
    </row>
    <row r="9686" spans="1:4" x14ac:dyDescent="0.25">
      <c r="A9686" t="s">
        <v>1843</v>
      </c>
      <c r="B9686" t="s">
        <v>1844</v>
      </c>
      <c r="C9686" t="s">
        <v>8143</v>
      </c>
      <c r="D9686" s="10">
        <v>6</v>
      </c>
    </row>
    <row r="9687" spans="1:4" x14ac:dyDescent="0.25">
      <c r="A9687" t="s">
        <v>1843</v>
      </c>
      <c r="B9687" t="s">
        <v>1844</v>
      </c>
      <c r="C9687" t="s">
        <v>3509</v>
      </c>
      <c r="D9687" s="10">
        <v>6</v>
      </c>
    </row>
    <row r="9688" spans="1:4" x14ac:dyDescent="0.25">
      <c r="A9688" t="s">
        <v>586</v>
      </c>
      <c r="B9688" t="s">
        <v>1853</v>
      </c>
      <c r="C9688" t="s">
        <v>449</v>
      </c>
      <c r="D9688" s="10">
        <v>6</v>
      </c>
    </row>
    <row r="9689" spans="1:4" x14ac:dyDescent="0.25">
      <c r="A9689" t="s">
        <v>586</v>
      </c>
      <c r="B9689" t="s">
        <v>1853</v>
      </c>
      <c r="C9689" t="s">
        <v>4512</v>
      </c>
      <c r="D9689" s="10">
        <v>6</v>
      </c>
    </row>
    <row r="9690" spans="1:4" x14ac:dyDescent="0.25">
      <c r="A9690" t="s">
        <v>586</v>
      </c>
      <c r="B9690" t="s">
        <v>1853</v>
      </c>
      <c r="C9690" t="s">
        <v>8145</v>
      </c>
      <c r="D9690" s="10">
        <v>6</v>
      </c>
    </row>
    <row r="9691" spans="1:4" x14ac:dyDescent="0.25">
      <c r="A9691" t="s">
        <v>586</v>
      </c>
      <c r="B9691" t="s">
        <v>1853</v>
      </c>
      <c r="C9691" t="s">
        <v>1165</v>
      </c>
      <c r="D9691" s="10">
        <v>6</v>
      </c>
    </row>
    <row r="9692" spans="1:4" x14ac:dyDescent="0.25">
      <c r="A9692" t="s">
        <v>586</v>
      </c>
      <c r="B9692" t="s">
        <v>1853</v>
      </c>
      <c r="C9692" t="s">
        <v>3509</v>
      </c>
      <c r="D9692" s="10">
        <v>6</v>
      </c>
    </row>
    <row r="9693" spans="1:4" x14ac:dyDescent="0.25">
      <c r="A9693" t="s">
        <v>1436</v>
      </c>
      <c r="B9693" t="s">
        <v>1892</v>
      </c>
      <c r="C9693" t="s">
        <v>676</v>
      </c>
      <c r="D9693" s="10">
        <v>6</v>
      </c>
    </row>
    <row r="9694" spans="1:4" x14ac:dyDescent="0.25">
      <c r="A9694" t="s">
        <v>1436</v>
      </c>
      <c r="B9694" t="s">
        <v>1892</v>
      </c>
      <c r="C9694" t="s">
        <v>428</v>
      </c>
      <c r="D9694" s="10">
        <v>6</v>
      </c>
    </row>
    <row r="9695" spans="1:4" x14ac:dyDescent="0.25">
      <c r="A9695" t="s">
        <v>1436</v>
      </c>
      <c r="B9695" t="s">
        <v>1892</v>
      </c>
      <c r="C9695" t="s">
        <v>6665</v>
      </c>
      <c r="D9695" s="10">
        <v>6</v>
      </c>
    </row>
    <row r="9696" spans="1:4" x14ac:dyDescent="0.25">
      <c r="A9696" t="s">
        <v>1897</v>
      </c>
      <c r="B9696" t="s">
        <v>1898</v>
      </c>
      <c r="C9696" t="s">
        <v>449</v>
      </c>
      <c r="D9696" s="10">
        <v>6</v>
      </c>
    </row>
    <row r="9697" spans="1:4" x14ac:dyDescent="0.25">
      <c r="A9697" t="s">
        <v>1897</v>
      </c>
      <c r="B9697" t="s">
        <v>1898</v>
      </c>
      <c r="C9697" t="s">
        <v>3509</v>
      </c>
      <c r="D9697" s="10">
        <v>6</v>
      </c>
    </row>
    <row r="9698" spans="1:4" x14ac:dyDescent="0.25">
      <c r="A9698" t="s">
        <v>725</v>
      </c>
      <c r="B9698" t="s">
        <v>1901</v>
      </c>
      <c r="C9698" t="s">
        <v>676</v>
      </c>
      <c r="D9698" s="10">
        <v>6</v>
      </c>
    </row>
    <row r="9699" spans="1:4" x14ac:dyDescent="0.25">
      <c r="A9699" t="s">
        <v>725</v>
      </c>
      <c r="B9699" t="s">
        <v>1901</v>
      </c>
      <c r="C9699" t="s">
        <v>1165</v>
      </c>
      <c r="D9699" s="10">
        <v>6</v>
      </c>
    </row>
    <row r="9700" spans="1:4" x14ac:dyDescent="0.25">
      <c r="A9700" t="s">
        <v>725</v>
      </c>
      <c r="B9700" t="s">
        <v>1901</v>
      </c>
      <c r="C9700" t="s">
        <v>3509</v>
      </c>
      <c r="D9700" s="10">
        <v>6</v>
      </c>
    </row>
    <row r="9701" spans="1:4" x14ac:dyDescent="0.25">
      <c r="A9701" t="s">
        <v>1436</v>
      </c>
      <c r="B9701" t="s">
        <v>2009</v>
      </c>
      <c r="C9701" t="s">
        <v>676</v>
      </c>
      <c r="D9701" s="10">
        <v>6</v>
      </c>
    </row>
    <row r="9702" spans="1:4" x14ac:dyDescent="0.25">
      <c r="A9702" t="s">
        <v>1436</v>
      </c>
      <c r="B9702" t="s">
        <v>2009</v>
      </c>
      <c r="C9702" t="s">
        <v>6665</v>
      </c>
      <c r="D9702" s="10">
        <v>6</v>
      </c>
    </row>
    <row r="9703" spans="1:4" x14ac:dyDescent="0.25">
      <c r="A9703" t="s">
        <v>1436</v>
      </c>
      <c r="B9703" t="s">
        <v>2009</v>
      </c>
      <c r="C9703" t="s">
        <v>4161</v>
      </c>
      <c r="D9703" s="10">
        <v>6</v>
      </c>
    </row>
    <row r="9704" spans="1:4" x14ac:dyDescent="0.25">
      <c r="A9704" t="s">
        <v>173</v>
      </c>
      <c r="B9704" t="s">
        <v>2025</v>
      </c>
      <c r="C9704" t="s">
        <v>449</v>
      </c>
      <c r="D9704" s="10">
        <v>6</v>
      </c>
    </row>
    <row r="9705" spans="1:4" x14ac:dyDescent="0.25">
      <c r="A9705" t="s">
        <v>173</v>
      </c>
      <c r="B9705" t="s">
        <v>2025</v>
      </c>
      <c r="C9705" t="s">
        <v>317</v>
      </c>
      <c r="D9705" s="10">
        <v>6</v>
      </c>
    </row>
    <row r="9706" spans="1:4" x14ac:dyDescent="0.25">
      <c r="A9706" t="s">
        <v>173</v>
      </c>
      <c r="B9706" t="s">
        <v>2025</v>
      </c>
      <c r="C9706" t="s">
        <v>2173</v>
      </c>
      <c r="D9706" s="10">
        <v>6</v>
      </c>
    </row>
    <row r="9707" spans="1:4" x14ac:dyDescent="0.25">
      <c r="A9707" t="s">
        <v>173</v>
      </c>
      <c r="B9707" t="s">
        <v>2025</v>
      </c>
      <c r="C9707" t="s">
        <v>4161</v>
      </c>
      <c r="D9707" s="10">
        <v>6</v>
      </c>
    </row>
    <row r="9708" spans="1:4" x14ac:dyDescent="0.25">
      <c r="A9708" t="s">
        <v>1727</v>
      </c>
      <c r="B9708" t="s">
        <v>2027</v>
      </c>
      <c r="C9708" t="s">
        <v>449</v>
      </c>
      <c r="D9708" s="10">
        <v>6</v>
      </c>
    </row>
    <row r="9709" spans="1:4" x14ac:dyDescent="0.25">
      <c r="A9709" t="s">
        <v>1727</v>
      </c>
      <c r="B9709" t="s">
        <v>2027</v>
      </c>
      <c r="C9709" t="s">
        <v>8145</v>
      </c>
      <c r="D9709" s="10">
        <v>6</v>
      </c>
    </row>
    <row r="9710" spans="1:4" x14ac:dyDescent="0.25">
      <c r="A9710" t="s">
        <v>1727</v>
      </c>
      <c r="B9710" t="s">
        <v>2027</v>
      </c>
      <c r="C9710" t="s">
        <v>1165</v>
      </c>
      <c r="D9710" s="10">
        <v>6</v>
      </c>
    </row>
    <row r="9711" spans="1:4" x14ac:dyDescent="0.25">
      <c r="A9711" t="s">
        <v>1727</v>
      </c>
      <c r="B9711" t="s">
        <v>2027</v>
      </c>
      <c r="C9711" t="s">
        <v>3509</v>
      </c>
      <c r="D9711" s="10">
        <v>6</v>
      </c>
    </row>
    <row r="9712" spans="1:4" x14ac:dyDescent="0.25">
      <c r="A9712" t="s">
        <v>1727</v>
      </c>
      <c r="B9712" t="s">
        <v>2027</v>
      </c>
      <c r="C9712" t="s">
        <v>8146</v>
      </c>
      <c r="D9712" s="10">
        <v>6</v>
      </c>
    </row>
    <row r="9713" spans="1:4" x14ac:dyDescent="0.25">
      <c r="A9713" t="s">
        <v>2058</v>
      </c>
      <c r="B9713" t="s">
        <v>2059</v>
      </c>
      <c r="C9713" t="s">
        <v>1165</v>
      </c>
      <c r="D9713" s="10">
        <v>6</v>
      </c>
    </row>
    <row r="9714" spans="1:4" x14ac:dyDescent="0.25">
      <c r="A9714" t="s">
        <v>2058</v>
      </c>
      <c r="B9714" t="s">
        <v>2059</v>
      </c>
      <c r="C9714" t="s">
        <v>2173</v>
      </c>
      <c r="D9714" s="10">
        <v>6</v>
      </c>
    </row>
    <row r="9715" spans="1:4" x14ac:dyDescent="0.25">
      <c r="A9715" t="s">
        <v>2058</v>
      </c>
      <c r="B9715" t="s">
        <v>2059</v>
      </c>
      <c r="C9715" t="s">
        <v>4161</v>
      </c>
      <c r="D9715" s="10">
        <v>6</v>
      </c>
    </row>
    <row r="9716" spans="1:4" x14ac:dyDescent="0.25">
      <c r="A9716" t="s">
        <v>2058</v>
      </c>
      <c r="B9716" t="s">
        <v>2059</v>
      </c>
      <c r="C9716" t="s">
        <v>3509</v>
      </c>
      <c r="D9716" s="10">
        <v>6</v>
      </c>
    </row>
    <row r="9717" spans="1:4" x14ac:dyDescent="0.25">
      <c r="A9717" t="s">
        <v>1124</v>
      </c>
      <c r="B9717" t="s">
        <v>2062</v>
      </c>
      <c r="C9717" t="s">
        <v>676</v>
      </c>
      <c r="D9717" s="10">
        <v>6</v>
      </c>
    </row>
    <row r="9718" spans="1:4" x14ac:dyDescent="0.25">
      <c r="A9718" t="s">
        <v>1124</v>
      </c>
      <c r="B9718" t="s">
        <v>2062</v>
      </c>
      <c r="C9718" t="s">
        <v>1165</v>
      </c>
      <c r="D9718" s="10">
        <v>6</v>
      </c>
    </row>
    <row r="9719" spans="1:4" x14ac:dyDescent="0.25">
      <c r="A9719" t="s">
        <v>2146</v>
      </c>
      <c r="B9719" t="s">
        <v>2147</v>
      </c>
      <c r="C9719" t="s">
        <v>676</v>
      </c>
      <c r="D9719" s="10">
        <v>6</v>
      </c>
    </row>
    <row r="9720" spans="1:4" x14ac:dyDescent="0.25">
      <c r="A9720" t="s">
        <v>2146</v>
      </c>
      <c r="B9720" t="s">
        <v>2147</v>
      </c>
      <c r="C9720" t="s">
        <v>8145</v>
      </c>
      <c r="D9720" s="10">
        <v>6</v>
      </c>
    </row>
    <row r="9721" spans="1:4" x14ac:dyDescent="0.25">
      <c r="A9721" t="s">
        <v>2171</v>
      </c>
      <c r="B9721" t="s">
        <v>2172</v>
      </c>
      <c r="C9721" t="s">
        <v>676</v>
      </c>
      <c r="D9721" s="10">
        <v>6</v>
      </c>
    </row>
    <row r="9722" spans="1:4" x14ac:dyDescent="0.25">
      <c r="A9722" t="s">
        <v>2171</v>
      </c>
      <c r="B9722" t="s">
        <v>2172</v>
      </c>
      <c r="C9722" t="s">
        <v>6665</v>
      </c>
      <c r="D9722" s="10">
        <v>6</v>
      </c>
    </row>
    <row r="9723" spans="1:4" x14ac:dyDescent="0.25">
      <c r="A9723" t="s">
        <v>443</v>
      </c>
      <c r="B9723" t="s">
        <v>2212</v>
      </c>
      <c r="C9723" t="s">
        <v>317</v>
      </c>
      <c r="D9723" s="10">
        <v>6</v>
      </c>
    </row>
    <row r="9724" spans="1:4" x14ac:dyDescent="0.25">
      <c r="A9724" t="s">
        <v>443</v>
      </c>
      <c r="B9724" t="s">
        <v>2212</v>
      </c>
      <c r="C9724" t="s">
        <v>1165</v>
      </c>
      <c r="D9724" s="10">
        <v>6</v>
      </c>
    </row>
    <row r="9725" spans="1:4" x14ac:dyDescent="0.25">
      <c r="A9725" t="s">
        <v>443</v>
      </c>
      <c r="B9725" t="s">
        <v>2212</v>
      </c>
      <c r="C9725" t="s">
        <v>6665</v>
      </c>
      <c r="D9725" s="10">
        <v>6</v>
      </c>
    </row>
    <row r="9726" spans="1:4" x14ac:dyDescent="0.25">
      <c r="A9726" t="s">
        <v>1984</v>
      </c>
      <c r="B9726" t="s">
        <v>2238</v>
      </c>
      <c r="C9726" t="s">
        <v>449</v>
      </c>
      <c r="D9726" s="10">
        <v>6</v>
      </c>
    </row>
    <row r="9727" spans="1:4" x14ac:dyDescent="0.25">
      <c r="A9727" t="s">
        <v>1984</v>
      </c>
      <c r="B9727" t="s">
        <v>2238</v>
      </c>
      <c r="C9727" t="s">
        <v>317</v>
      </c>
      <c r="D9727" s="10">
        <v>6</v>
      </c>
    </row>
    <row r="9728" spans="1:4" x14ac:dyDescent="0.25">
      <c r="A9728" t="s">
        <v>1984</v>
      </c>
      <c r="B9728" t="s">
        <v>2238</v>
      </c>
      <c r="C9728" t="s">
        <v>8145</v>
      </c>
      <c r="D9728" s="10">
        <v>6</v>
      </c>
    </row>
    <row r="9729" spans="1:4" x14ac:dyDescent="0.25">
      <c r="A9729" t="s">
        <v>1984</v>
      </c>
      <c r="B9729" t="s">
        <v>2238</v>
      </c>
      <c r="C9729" t="s">
        <v>428</v>
      </c>
      <c r="D9729" s="10">
        <v>6</v>
      </c>
    </row>
    <row r="9730" spans="1:4" x14ac:dyDescent="0.25">
      <c r="A9730" t="s">
        <v>1984</v>
      </c>
      <c r="B9730" t="s">
        <v>2238</v>
      </c>
      <c r="C9730" t="s">
        <v>8143</v>
      </c>
      <c r="D9730" s="10">
        <v>6</v>
      </c>
    </row>
    <row r="9731" spans="1:4" x14ac:dyDescent="0.25">
      <c r="A9731" t="s">
        <v>1984</v>
      </c>
      <c r="B9731" t="s">
        <v>2238</v>
      </c>
      <c r="C9731" t="s">
        <v>3509</v>
      </c>
      <c r="D9731" s="10">
        <v>6</v>
      </c>
    </row>
    <row r="9732" spans="1:4" x14ac:dyDescent="0.25">
      <c r="A9732" t="s">
        <v>693</v>
      </c>
      <c r="B9732" t="s">
        <v>2331</v>
      </c>
      <c r="C9732" t="s">
        <v>1165</v>
      </c>
      <c r="D9732" s="10">
        <v>6</v>
      </c>
    </row>
    <row r="9733" spans="1:4" x14ac:dyDescent="0.25">
      <c r="A9733" t="s">
        <v>693</v>
      </c>
      <c r="B9733" t="s">
        <v>2331</v>
      </c>
      <c r="C9733" t="s">
        <v>7682</v>
      </c>
      <c r="D9733" s="10">
        <v>6</v>
      </c>
    </row>
    <row r="9734" spans="1:4" x14ac:dyDescent="0.25">
      <c r="A9734" t="s">
        <v>693</v>
      </c>
      <c r="B9734" t="s">
        <v>2331</v>
      </c>
      <c r="C9734" t="s">
        <v>8146</v>
      </c>
      <c r="D9734" s="10">
        <v>6</v>
      </c>
    </row>
    <row r="9735" spans="1:4" x14ac:dyDescent="0.25">
      <c r="A9735" t="s">
        <v>2411</v>
      </c>
      <c r="B9735" t="s">
        <v>2412</v>
      </c>
      <c r="C9735" t="s">
        <v>317</v>
      </c>
      <c r="D9735" s="10">
        <v>6</v>
      </c>
    </row>
    <row r="9736" spans="1:4" x14ac:dyDescent="0.25">
      <c r="A9736" t="s">
        <v>2411</v>
      </c>
      <c r="B9736" t="s">
        <v>2412</v>
      </c>
      <c r="C9736" t="s">
        <v>676</v>
      </c>
      <c r="D9736" s="10">
        <v>6</v>
      </c>
    </row>
    <row r="9737" spans="1:4" x14ac:dyDescent="0.25">
      <c r="A9737" t="s">
        <v>2411</v>
      </c>
      <c r="B9737" t="s">
        <v>2412</v>
      </c>
      <c r="C9737" t="s">
        <v>6133</v>
      </c>
      <c r="D9737" s="10">
        <v>6</v>
      </c>
    </row>
    <row r="9738" spans="1:4" x14ac:dyDescent="0.25">
      <c r="A9738" t="s">
        <v>2411</v>
      </c>
      <c r="B9738" t="s">
        <v>2412</v>
      </c>
      <c r="C9738" t="s">
        <v>428</v>
      </c>
      <c r="D9738" s="10">
        <v>6</v>
      </c>
    </row>
    <row r="9739" spans="1:4" x14ac:dyDescent="0.25">
      <c r="A9739" t="s">
        <v>1206</v>
      </c>
      <c r="B9739" t="s">
        <v>2442</v>
      </c>
      <c r="C9739" t="s">
        <v>1165</v>
      </c>
      <c r="D9739" s="10">
        <v>6</v>
      </c>
    </row>
    <row r="9740" spans="1:4" x14ac:dyDescent="0.25">
      <c r="A9740" t="s">
        <v>1206</v>
      </c>
      <c r="B9740" t="s">
        <v>2442</v>
      </c>
      <c r="C9740" t="s">
        <v>2173</v>
      </c>
      <c r="D9740" s="10">
        <v>6</v>
      </c>
    </row>
    <row r="9741" spans="1:4" x14ac:dyDescent="0.25">
      <c r="A9741" t="s">
        <v>1206</v>
      </c>
      <c r="B9741" t="s">
        <v>2442</v>
      </c>
      <c r="C9741" t="s">
        <v>8143</v>
      </c>
      <c r="D9741" s="10">
        <v>6</v>
      </c>
    </row>
    <row r="9742" spans="1:4" x14ac:dyDescent="0.25">
      <c r="A9742" t="s">
        <v>1206</v>
      </c>
      <c r="B9742" t="s">
        <v>2442</v>
      </c>
      <c r="C9742" t="s">
        <v>3509</v>
      </c>
      <c r="D9742" s="10">
        <v>6</v>
      </c>
    </row>
    <row r="9743" spans="1:4" x14ac:dyDescent="0.25">
      <c r="A9743" t="s">
        <v>2177</v>
      </c>
      <c r="B9743" t="s">
        <v>2488</v>
      </c>
      <c r="C9743" t="s">
        <v>676</v>
      </c>
      <c r="D9743" s="10">
        <v>6</v>
      </c>
    </row>
    <row r="9744" spans="1:4" x14ac:dyDescent="0.25">
      <c r="A9744" t="s">
        <v>2569</v>
      </c>
      <c r="B9744" t="s">
        <v>2570</v>
      </c>
      <c r="C9744" t="s">
        <v>449</v>
      </c>
      <c r="D9744" s="10">
        <v>6</v>
      </c>
    </row>
    <row r="9745" spans="1:4" x14ac:dyDescent="0.25">
      <c r="A9745" t="s">
        <v>2569</v>
      </c>
      <c r="B9745" t="s">
        <v>2570</v>
      </c>
      <c r="C9745" t="s">
        <v>317</v>
      </c>
      <c r="D9745" s="10">
        <v>6</v>
      </c>
    </row>
    <row r="9746" spans="1:4" x14ac:dyDescent="0.25">
      <c r="A9746" t="s">
        <v>2569</v>
      </c>
      <c r="B9746" t="s">
        <v>2570</v>
      </c>
      <c r="C9746" t="s">
        <v>428</v>
      </c>
      <c r="D9746" s="10">
        <v>6</v>
      </c>
    </row>
    <row r="9747" spans="1:4" x14ac:dyDescent="0.25">
      <c r="A9747" t="s">
        <v>908</v>
      </c>
      <c r="B9747" t="s">
        <v>2578</v>
      </c>
      <c r="C9747" t="s">
        <v>449</v>
      </c>
      <c r="D9747" s="10">
        <v>6</v>
      </c>
    </row>
    <row r="9748" spans="1:4" x14ac:dyDescent="0.25">
      <c r="A9748" t="s">
        <v>908</v>
      </c>
      <c r="B9748" t="s">
        <v>2578</v>
      </c>
      <c r="C9748" t="s">
        <v>5087</v>
      </c>
      <c r="D9748" s="10">
        <v>6</v>
      </c>
    </row>
    <row r="9749" spans="1:4" x14ac:dyDescent="0.25">
      <c r="A9749" t="s">
        <v>2587</v>
      </c>
      <c r="B9749" t="s">
        <v>2588</v>
      </c>
      <c r="C9749" t="s">
        <v>449</v>
      </c>
      <c r="D9749" s="10">
        <v>6</v>
      </c>
    </row>
    <row r="9750" spans="1:4" x14ac:dyDescent="0.25">
      <c r="A9750" t="s">
        <v>2587</v>
      </c>
      <c r="B9750" t="s">
        <v>2588</v>
      </c>
      <c r="C9750" t="s">
        <v>8145</v>
      </c>
      <c r="D9750" s="10">
        <v>6</v>
      </c>
    </row>
    <row r="9751" spans="1:4" x14ac:dyDescent="0.25">
      <c r="A9751" t="s">
        <v>2587</v>
      </c>
      <c r="B9751" t="s">
        <v>2588</v>
      </c>
      <c r="C9751" t="s">
        <v>1165</v>
      </c>
      <c r="D9751" s="10">
        <v>6</v>
      </c>
    </row>
    <row r="9752" spans="1:4" x14ac:dyDescent="0.25">
      <c r="A9752" t="s">
        <v>2587</v>
      </c>
      <c r="B9752" t="s">
        <v>2588</v>
      </c>
      <c r="C9752" t="s">
        <v>3509</v>
      </c>
      <c r="D9752" s="10">
        <v>6</v>
      </c>
    </row>
    <row r="9753" spans="1:4" x14ac:dyDescent="0.25">
      <c r="A9753" t="s">
        <v>118</v>
      </c>
      <c r="B9753" t="s">
        <v>2653</v>
      </c>
      <c r="C9753" t="s">
        <v>676</v>
      </c>
      <c r="D9753" s="10">
        <v>6</v>
      </c>
    </row>
    <row r="9754" spans="1:4" x14ac:dyDescent="0.25">
      <c r="A9754" t="s">
        <v>118</v>
      </c>
      <c r="B9754" t="s">
        <v>2653</v>
      </c>
      <c r="C9754" t="s">
        <v>1165</v>
      </c>
      <c r="D9754" s="10">
        <v>6</v>
      </c>
    </row>
    <row r="9755" spans="1:4" x14ac:dyDescent="0.25">
      <c r="A9755" t="s">
        <v>118</v>
      </c>
      <c r="B9755" t="s">
        <v>2653</v>
      </c>
      <c r="C9755" t="s">
        <v>6665</v>
      </c>
      <c r="D9755" s="10">
        <v>6</v>
      </c>
    </row>
    <row r="9756" spans="1:4" x14ac:dyDescent="0.25">
      <c r="A9756" t="s">
        <v>2656</v>
      </c>
      <c r="B9756" t="s">
        <v>2657</v>
      </c>
      <c r="C9756" t="s">
        <v>449</v>
      </c>
      <c r="D9756" s="10">
        <v>6</v>
      </c>
    </row>
    <row r="9757" spans="1:4" x14ac:dyDescent="0.25">
      <c r="A9757" t="s">
        <v>2656</v>
      </c>
      <c r="B9757" t="s">
        <v>2657</v>
      </c>
      <c r="C9757" t="s">
        <v>4161</v>
      </c>
      <c r="D9757" s="10">
        <v>6</v>
      </c>
    </row>
    <row r="9758" spans="1:4" x14ac:dyDescent="0.25">
      <c r="A9758" t="s">
        <v>2656</v>
      </c>
      <c r="B9758" t="s">
        <v>2657</v>
      </c>
      <c r="C9758" t="s">
        <v>3509</v>
      </c>
      <c r="D9758" s="10">
        <v>6</v>
      </c>
    </row>
    <row r="9759" spans="1:4" x14ac:dyDescent="0.25">
      <c r="A9759" t="s">
        <v>2783</v>
      </c>
      <c r="B9759" t="s">
        <v>2784</v>
      </c>
      <c r="C9759" t="s">
        <v>676</v>
      </c>
      <c r="D9759" s="10">
        <v>6</v>
      </c>
    </row>
    <row r="9760" spans="1:4" x14ac:dyDescent="0.25">
      <c r="A9760" t="s">
        <v>2783</v>
      </c>
      <c r="B9760" t="s">
        <v>2784</v>
      </c>
      <c r="C9760" t="s">
        <v>6665</v>
      </c>
      <c r="D9760" s="10">
        <v>6</v>
      </c>
    </row>
    <row r="9761" spans="1:4" x14ac:dyDescent="0.25">
      <c r="A9761" t="s">
        <v>2944</v>
      </c>
      <c r="B9761" t="s">
        <v>2945</v>
      </c>
      <c r="C9761" t="s">
        <v>449</v>
      </c>
      <c r="D9761" s="10">
        <v>6</v>
      </c>
    </row>
    <row r="9762" spans="1:4" x14ac:dyDescent="0.25">
      <c r="A9762" t="s">
        <v>2944</v>
      </c>
      <c r="B9762" t="s">
        <v>2945</v>
      </c>
      <c r="C9762" t="s">
        <v>317</v>
      </c>
      <c r="D9762" s="10">
        <v>6</v>
      </c>
    </row>
    <row r="9763" spans="1:4" x14ac:dyDescent="0.25">
      <c r="A9763" t="s">
        <v>2944</v>
      </c>
      <c r="B9763" t="s">
        <v>2945</v>
      </c>
      <c r="C9763" t="s">
        <v>1165</v>
      </c>
      <c r="D9763" s="10">
        <v>6</v>
      </c>
    </row>
    <row r="9764" spans="1:4" x14ac:dyDescent="0.25">
      <c r="A9764" t="s">
        <v>2944</v>
      </c>
      <c r="B9764" t="s">
        <v>2945</v>
      </c>
      <c r="C9764" t="s">
        <v>7682</v>
      </c>
      <c r="D9764" s="10">
        <v>6</v>
      </c>
    </row>
    <row r="9765" spans="1:4" x14ac:dyDescent="0.25">
      <c r="A9765" t="s">
        <v>2944</v>
      </c>
      <c r="B9765" t="s">
        <v>2945</v>
      </c>
      <c r="C9765" t="s">
        <v>8146</v>
      </c>
      <c r="D9765" s="10">
        <v>6</v>
      </c>
    </row>
    <row r="9766" spans="1:4" x14ac:dyDescent="0.25">
      <c r="A9766" t="s">
        <v>3066</v>
      </c>
      <c r="B9766" t="s">
        <v>3067</v>
      </c>
      <c r="C9766" t="s">
        <v>1165</v>
      </c>
      <c r="D9766" s="10">
        <v>6</v>
      </c>
    </row>
    <row r="9767" spans="1:4" x14ac:dyDescent="0.25">
      <c r="A9767" t="s">
        <v>3090</v>
      </c>
      <c r="B9767" t="s">
        <v>3092</v>
      </c>
      <c r="C9767" t="s">
        <v>449</v>
      </c>
      <c r="D9767" s="10">
        <v>6</v>
      </c>
    </row>
    <row r="9768" spans="1:4" x14ac:dyDescent="0.25">
      <c r="A9768" t="s">
        <v>3090</v>
      </c>
      <c r="B9768" t="s">
        <v>3092</v>
      </c>
      <c r="C9768" t="s">
        <v>8145</v>
      </c>
      <c r="D9768" s="10">
        <v>6</v>
      </c>
    </row>
    <row r="9769" spans="1:4" x14ac:dyDescent="0.25">
      <c r="A9769" t="s">
        <v>3090</v>
      </c>
      <c r="B9769" t="s">
        <v>3092</v>
      </c>
      <c r="C9769" t="s">
        <v>1165</v>
      </c>
      <c r="D9769" s="10">
        <v>6</v>
      </c>
    </row>
    <row r="9770" spans="1:4" x14ac:dyDescent="0.25">
      <c r="A9770" t="s">
        <v>3090</v>
      </c>
      <c r="B9770" t="s">
        <v>3092</v>
      </c>
      <c r="C9770" t="s">
        <v>7682</v>
      </c>
      <c r="D9770" s="10">
        <v>6</v>
      </c>
    </row>
    <row r="9771" spans="1:4" x14ac:dyDescent="0.25">
      <c r="A9771" t="s">
        <v>3090</v>
      </c>
      <c r="B9771" t="s">
        <v>3092</v>
      </c>
      <c r="C9771" t="s">
        <v>5087</v>
      </c>
      <c r="D9771" s="10">
        <v>6</v>
      </c>
    </row>
    <row r="9772" spans="1:4" x14ac:dyDescent="0.25">
      <c r="A9772" t="s">
        <v>924</v>
      </c>
      <c r="B9772" t="s">
        <v>3115</v>
      </c>
      <c r="C9772" t="s">
        <v>449</v>
      </c>
      <c r="D9772" s="10">
        <v>6</v>
      </c>
    </row>
    <row r="9773" spans="1:4" x14ac:dyDescent="0.25">
      <c r="A9773" t="s">
        <v>924</v>
      </c>
      <c r="B9773" t="s">
        <v>3115</v>
      </c>
      <c r="C9773" t="s">
        <v>676</v>
      </c>
      <c r="D9773" s="10">
        <v>6</v>
      </c>
    </row>
    <row r="9774" spans="1:4" x14ac:dyDescent="0.25">
      <c r="A9774" t="s">
        <v>924</v>
      </c>
      <c r="B9774" t="s">
        <v>3115</v>
      </c>
      <c r="C9774" t="s">
        <v>8145</v>
      </c>
      <c r="D9774" s="10">
        <v>6</v>
      </c>
    </row>
    <row r="9775" spans="1:4" x14ac:dyDescent="0.25">
      <c r="A9775" t="s">
        <v>3137</v>
      </c>
      <c r="B9775" t="s">
        <v>3138</v>
      </c>
      <c r="C9775" t="s">
        <v>1165</v>
      </c>
      <c r="D9775" s="10">
        <v>6</v>
      </c>
    </row>
    <row r="9776" spans="1:4" x14ac:dyDescent="0.25">
      <c r="A9776" t="s">
        <v>3137</v>
      </c>
      <c r="B9776" t="s">
        <v>3138</v>
      </c>
      <c r="C9776" t="s">
        <v>8143</v>
      </c>
      <c r="D9776" s="10">
        <v>6</v>
      </c>
    </row>
    <row r="9777" spans="1:4" x14ac:dyDescent="0.25">
      <c r="A9777" t="s">
        <v>3137</v>
      </c>
      <c r="B9777" t="s">
        <v>3138</v>
      </c>
      <c r="C9777" t="s">
        <v>6665</v>
      </c>
      <c r="D9777" s="10">
        <v>6</v>
      </c>
    </row>
    <row r="9778" spans="1:4" x14ac:dyDescent="0.25">
      <c r="A9778" t="s">
        <v>3137</v>
      </c>
      <c r="B9778" t="s">
        <v>3138</v>
      </c>
      <c r="C9778" t="s">
        <v>3509</v>
      </c>
      <c r="D9778" s="10">
        <v>6</v>
      </c>
    </row>
    <row r="9779" spans="1:4" x14ac:dyDescent="0.25">
      <c r="A9779" t="s">
        <v>1996</v>
      </c>
      <c r="B9779" t="s">
        <v>3179</v>
      </c>
      <c r="C9779" t="s">
        <v>449</v>
      </c>
      <c r="D9779" s="10">
        <v>6</v>
      </c>
    </row>
    <row r="9780" spans="1:4" x14ac:dyDescent="0.25">
      <c r="A9780" t="s">
        <v>1996</v>
      </c>
      <c r="B9780" t="s">
        <v>3179</v>
      </c>
      <c r="C9780" t="s">
        <v>317</v>
      </c>
      <c r="D9780" s="10">
        <v>6</v>
      </c>
    </row>
    <row r="9781" spans="1:4" x14ac:dyDescent="0.25">
      <c r="A9781" t="s">
        <v>1996</v>
      </c>
      <c r="B9781" t="s">
        <v>3179</v>
      </c>
      <c r="C9781" t="s">
        <v>3894</v>
      </c>
      <c r="D9781" s="10">
        <v>6</v>
      </c>
    </row>
    <row r="9782" spans="1:4" x14ac:dyDescent="0.25">
      <c r="A9782" t="s">
        <v>1996</v>
      </c>
      <c r="B9782" t="s">
        <v>3179</v>
      </c>
      <c r="C9782" t="s">
        <v>676</v>
      </c>
      <c r="D9782" s="10">
        <v>6</v>
      </c>
    </row>
    <row r="9783" spans="1:4" x14ac:dyDescent="0.25">
      <c r="A9783" t="s">
        <v>1996</v>
      </c>
      <c r="B9783" t="s">
        <v>3179</v>
      </c>
      <c r="C9783" t="s">
        <v>6133</v>
      </c>
      <c r="D9783" s="10">
        <v>6</v>
      </c>
    </row>
    <row r="9784" spans="1:4" x14ac:dyDescent="0.25">
      <c r="A9784" t="s">
        <v>1996</v>
      </c>
      <c r="B9784" t="s">
        <v>3179</v>
      </c>
      <c r="C9784" t="s">
        <v>4161</v>
      </c>
      <c r="D9784" s="10">
        <v>6</v>
      </c>
    </row>
    <row r="9785" spans="1:4" x14ac:dyDescent="0.25">
      <c r="A9785" t="s">
        <v>3181</v>
      </c>
      <c r="B9785" t="s">
        <v>3182</v>
      </c>
      <c r="C9785" t="s">
        <v>449</v>
      </c>
      <c r="D9785" s="10">
        <v>6</v>
      </c>
    </row>
    <row r="9786" spans="1:4" x14ac:dyDescent="0.25">
      <c r="A9786" t="s">
        <v>3181</v>
      </c>
      <c r="B9786" t="s">
        <v>3182</v>
      </c>
      <c r="C9786" t="s">
        <v>317</v>
      </c>
      <c r="D9786" s="10">
        <v>6</v>
      </c>
    </row>
    <row r="9787" spans="1:4" x14ac:dyDescent="0.25">
      <c r="A9787" t="s">
        <v>3181</v>
      </c>
      <c r="B9787" t="s">
        <v>3182</v>
      </c>
      <c r="C9787" t="s">
        <v>676</v>
      </c>
      <c r="D9787" s="10">
        <v>6</v>
      </c>
    </row>
    <row r="9788" spans="1:4" x14ac:dyDescent="0.25">
      <c r="A9788" t="s">
        <v>3181</v>
      </c>
      <c r="B9788" t="s">
        <v>3182</v>
      </c>
      <c r="C9788" t="s">
        <v>6133</v>
      </c>
      <c r="D9788" s="10">
        <v>6</v>
      </c>
    </row>
    <row r="9789" spans="1:4" x14ac:dyDescent="0.25">
      <c r="A9789" t="s">
        <v>3181</v>
      </c>
      <c r="B9789" t="s">
        <v>3182</v>
      </c>
      <c r="C9789" t="s">
        <v>4161</v>
      </c>
      <c r="D9789" s="10">
        <v>6</v>
      </c>
    </row>
    <row r="9790" spans="1:4" x14ac:dyDescent="0.25">
      <c r="A9790" t="s">
        <v>700</v>
      </c>
      <c r="B9790" t="s">
        <v>3269</v>
      </c>
      <c r="C9790" t="s">
        <v>8145</v>
      </c>
      <c r="D9790" s="10">
        <v>6</v>
      </c>
    </row>
    <row r="9791" spans="1:4" x14ac:dyDescent="0.25">
      <c r="A9791" t="s">
        <v>700</v>
      </c>
      <c r="B9791" t="s">
        <v>3269</v>
      </c>
      <c r="C9791" t="s">
        <v>1165</v>
      </c>
      <c r="D9791" s="10">
        <v>6</v>
      </c>
    </row>
    <row r="9792" spans="1:4" x14ac:dyDescent="0.25">
      <c r="A9792" t="s">
        <v>700</v>
      </c>
      <c r="B9792" t="s">
        <v>3269</v>
      </c>
      <c r="C9792" t="s">
        <v>3509</v>
      </c>
      <c r="D9792" s="10">
        <v>6</v>
      </c>
    </row>
    <row r="9793" spans="1:4" x14ac:dyDescent="0.25">
      <c r="A9793" t="s">
        <v>3272</v>
      </c>
      <c r="B9793" t="s">
        <v>3273</v>
      </c>
      <c r="C9793" t="s">
        <v>676</v>
      </c>
      <c r="D9793" s="10">
        <v>6</v>
      </c>
    </row>
    <row r="9794" spans="1:4" x14ac:dyDescent="0.25">
      <c r="A9794" t="s">
        <v>3272</v>
      </c>
      <c r="B9794" t="s">
        <v>3273</v>
      </c>
      <c r="C9794" t="s">
        <v>1165</v>
      </c>
      <c r="D9794" s="10">
        <v>6</v>
      </c>
    </row>
    <row r="9795" spans="1:4" x14ac:dyDescent="0.25">
      <c r="A9795" t="s">
        <v>3272</v>
      </c>
      <c r="B9795" t="s">
        <v>3273</v>
      </c>
      <c r="C9795" t="s">
        <v>6133</v>
      </c>
      <c r="D9795" s="10">
        <v>6</v>
      </c>
    </row>
    <row r="9796" spans="1:4" x14ac:dyDescent="0.25">
      <c r="A9796" t="s">
        <v>3272</v>
      </c>
      <c r="B9796" t="s">
        <v>3273</v>
      </c>
      <c r="C9796" t="s">
        <v>8144</v>
      </c>
      <c r="D9796" s="10">
        <v>6</v>
      </c>
    </row>
    <row r="9797" spans="1:4" x14ac:dyDescent="0.25">
      <c r="A9797" t="s">
        <v>2018</v>
      </c>
      <c r="B9797" t="s">
        <v>3471</v>
      </c>
      <c r="C9797" t="s">
        <v>449</v>
      </c>
      <c r="D9797" s="10">
        <v>6</v>
      </c>
    </row>
    <row r="9798" spans="1:4" x14ac:dyDescent="0.25">
      <c r="A9798" t="s">
        <v>2018</v>
      </c>
      <c r="B9798" t="s">
        <v>3471</v>
      </c>
      <c r="C9798" t="s">
        <v>8145</v>
      </c>
      <c r="D9798" s="10">
        <v>6</v>
      </c>
    </row>
    <row r="9799" spans="1:4" x14ac:dyDescent="0.25">
      <c r="A9799" t="s">
        <v>2018</v>
      </c>
      <c r="B9799" t="s">
        <v>3471</v>
      </c>
      <c r="C9799" t="s">
        <v>1165</v>
      </c>
      <c r="D9799" s="10">
        <v>6</v>
      </c>
    </row>
    <row r="9800" spans="1:4" x14ac:dyDescent="0.25">
      <c r="A9800" t="s">
        <v>2018</v>
      </c>
      <c r="B9800" t="s">
        <v>3471</v>
      </c>
      <c r="C9800" t="s">
        <v>3509</v>
      </c>
      <c r="D9800" s="10">
        <v>6</v>
      </c>
    </row>
    <row r="9801" spans="1:4" x14ac:dyDescent="0.25">
      <c r="A9801" t="s">
        <v>2018</v>
      </c>
      <c r="B9801" t="s">
        <v>3471</v>
      </c>
      <c r="C9801" t="s">
        <v>5087</v>
      </c>
      <c r="D9801" s="10">
        <v>6</v>
      </c>
    </row>
    <row r="9802" spans="1:4" x14ac:dyDescent="0.25">
      <c r="A9802" t="s">
        <v>2058</v>
      </c>
      <c r="B9802" t="s">
        <v>2059</v>
      </c>
      <c r="C9802" t="s">
        <v>1165</v>
      </c>
      <c r="D9802" s="10">
        <v>6</v>
      </c>
    </row>
    <row r="9803" spans="1:4" x14ac:dyDescent="0.25">
      <c r="A9803" t="s">
        <v>2058</v>
      </c>
      <c r="B9803" t="s">
        <v>2059</v>
      </c>
      <c r="C9803" t="s">
        <v>2173</v>
      </c>
      <c r="D9803" s="10">
        <v>6</v>
      </c>
    </row>
    <row r="9804" spans="1:4" x14ac:dyDescent="0.25">
      <c r="A9804" t="s">
        <v>2058</v>
      </c>
      <c r="B9804" t="s">
        <v>2059</v>
      </c>
      <c r="C9804" t="s">
        <v>4161</v>
      </c>
      <c r="D9804" s="10">
        <v>6</v>
      </c>
    </row>
    <row r="9805" spans="1:4" x14ac:dyDescent="0.25">
      <c r="A9805" t="s">
        <v>2058</v>
      </c>
      <c r="B9805" t="s">
        <v>2059</v>
      </c>
      <c r="C9805" t="s">
        <v>3509</v>
      </c>
      <c r="D9805" s="10">
        <v>6</v>
      </c>
    </row>
    <row r="9806" spans="1:4" x14ac:dyDescent="0.25">
      <c r="A9806" t="s">
        <v>3204</v>
      </c>
      <c r="B9806" t="s">
        <v>3569</v>
      </c>
      <c r="C9806" t="s">
        <v>1165</v>
      </c>
      <c r="D9806" s="10">
        <v>6</v>
      </c>
    </row>
    <row r="9807" spans="1:4" x14ac:dyDescent="0.25">
      <c r="A9807" t="s">
        <v>3770</v>
      </c>
      <c r="B9807" t="s">
        <v>3771</v>
      </c>
      <c r="C9807" t="s">
        <v>676</v>
      </c>
      <c r="D9807" s="10">
        <v>6</v>
      </c>
    </row>
    <row r="9808" spans="1:4" x14ac:dyDescent="0.25">
      <c r="A9808" t="s">
        <v>3770</v>
      </c>
      <c r="B9808" t="s">
        <v>3771</v>
      </c>
      <c r="C9808" t="s">
        <v>6665</v>
      </c>
      <c r="D9808" s="10">
        <v>6</v>
      </c>
    </row>
    <row r="9809" spans="1:4" x14ac:dyDescent="0.25">
      <c r="A9809" t="s">
        <v>1717</v>
      </c>
      <c r="B9809" t="s">
        <v>3798</v>
      </c>
      <c r="C9809" t="s">
        <v>676</v>
      </c>
      <c r="D9809" s="10">
        <v>6</v>
      </c>
    </row>
    <row r="9810" spans="1:4" x14ac:dyDescent="0.25">
      <c r="A9810" t="s">
        <v>1717</v>
      </c>
      <c r="B9810" t="s">
        <v>3798</v>
      </c>
      <c r="C9810" t="s">
        <v>8145</v>
      </c>
      <c r="D9810" s="10">
        <v>6</v>
      </c>
    </row>
    <row r="9811" spans="1:4" x14ac:dyDescent="0.25">
      <c r="A9811" t="s">
        <v>2311</v>
      </c>
      <c r="B9811" t="s">
        <v>3875</v>
      </c>
      <c r="C9811" t="s">
        <v>676</v>
      </c>
      <c r="D9811" s="10">
        <v>6</v>
      </c>
    </row>
    <row r="9812" spans="1:4" x14ac:dyDescent="0.25">
      <c r="A9812" t="s">
        <v>2311</v>
      </c>
      <c r="B9812" t="s">
        <v>3875</v>
      </c>
      <c r="C9812" t="s">
        <v>6133</v>
      </c>
      <c r="D9812" s="10">
        <v>6</v>
      </c>
    </row>
    <row r="9813" spans="1:4" x14ac:dyDescent="0.25">
      <c r="A9813" t="s">
        <v>2311</v>
      </c>
      <c r="B9813" t="s">
        <v>3875</v>
      </c>
      <c r="C9813" t="s">
        <v>428</v>
      </c>
      <c r="D9813" s="10">
        <v>6</v>
      </c>
    </row>
    <row r="9814" spans="1:4" x14ac:dyDescent="0.25">
      <c r="A9814" t="s">
        <v>2311</v>
      </c>
      <c r="B9814" t="s">
        <v>3875</v>
      </c>
      <c r="C9814" t="s">
        <v>4161</v>
      </c>
      <c r="D9814" s="10">
        <v>6</v>
      </c>
    </row>
    <row r="9815" spans="1:4" x14ac:dyDescent="0.25">
      <c r="A9815" t="s">
        <v>3948</v>
      </c>
      <c r="B9815" t="s">
        <v>3949</v>
      </c>
      <c r="C9815" t="s">
        <v>1165</v>
      </c>
      <c r="D9815" s="10">
        <v>6</v>
      </c>
    </row>
    <row r="9816" spans="1:4" x14ac:dyDescent="0.25">
      <c r="A9816" t="s">
        <v>3948</v>
      </c>
      <c r="B9816" t="s">
        <v>3949</v>
      </c>
      <c r="C9816" t="s">
        <v>2173</v>
      </c>
      <c r="D9816" s="10">
        <v>6</v>
      </c>
    </row>
    <row r="9817" spans="1:4" x14ac:dyDescent="0.25">
      <c r="A9817" t="s">
        <v>3948</v>
      </c>
      <c r="B9817" t="s">
        <v>3949</v>
      </c>
      <c r="C9817" t="s">
        <v>8143</v>
      </c>
      <c r="D9817" s="10">
        <v>6</v>
      </c>
    </row>
    <row r="9818" spans="1:4" x14ac:dyDescent="0.25">
      <c r="A9818" t="s">
        <v>3948</v>
      </c>
      <c r="B9818" t="s">
        <v>3949</v>
      </c>
      <c r="C9818" t="s">
        <v>3509</v>
      </c>
      <c r="D9818" s="10">
        <v>6</v>
      </c>
    </row>
    <row r="9819" spans="1:4" x14ac:dyDescent="0.25">
      <c r="A9819" t="s">
        <v>4090</v>
      </c>
      <c r="B9819" t="s">
        <v>4091</v>
      </c>
      <c r="C9819" t="s">
        <v>8145</v>
      </c>
      <c r="D9819" s="10">
        <v>6</v>
      </c>
    </row>
    <row r="9820" spans="1:4" x14ac:dyDescent="0.25">
      <c r="A9820" t="s">
        <v>4090</v>
      </c>
      <c r="B9820" t="s">
        <v>4091</v>
      </c>
      <c r="C9820" t="s">
        <v>1165</v>
      </c>
      <c r="D9820" s="10">
        <v>6</v>
      </c>
    </row>
    <row r="9821" spans="1:4" x14ac:dyDescent="0.25">
      <c r="A9821" t="s">
        <v>4090</v>
      </c>
      <c r="B9821" t="s">
        <v>4091</v>
      </c>
      <c r="C9821" t="s">
        <v>3509</v>
      </c>
      <c r="D9821" s="10">
        <v>6</v>
      </c>
    </row>
    <row r="9822" spans="1:4" x14ac:dyDescent="0.25">
      <c r="A9822" t="s">
        <v>4118</v>
      </c>
      <c r="B9822" t="s">
        <v>4120</v>
      </c>
      <c r="C9822" t="s">
        <v>676</v>
      </c>
      <c r="D9822" s="10">
        <v>6</v>
      </c>
    </row>
    <row r="9823" spans="1:4" x14ac:dyDescent="0.25">
      <c r="A9823" t="s">
        <v>4118</v>
      </c>
      <c r="B9823" t="s">
        <v>4120</v>
      </c>
      <c r="C9823" t="s">
        <v>8145</v>
      </c>
      <c r="D9823" s="10">
        <v>6</v>
      </c>
    </row>
    <row r="9824" spans="1:4" x14ac:dyDescent="0.25">
      <c r="A9824" t="s">
        <v>4118</v>
      </c>
      <c r="B9824" t="s">
        <v>4120</v>
      </c>
      <c r="C9824" t="s">
        <v>1165</v>
      </c>
      <c r="D9824" s="10">
        <v>6</v>
      </c>
    </row>
    <row r="9825" spans="1:4" x14ac:dyDescent="0.25">
      <c r="A9825" t="s">
        <v>4118</v>
      </c>
      <c r="B9825" t="s">
        <v>4120</v>
      </c>
      <c r="C9825" t="s">
        <v>4056</v>
      </c>
      <c r="D9825" s="10">
        <v>6</v>
      </c>
    </row>
    <row r="9826" spans="1:4" x14ac:dyDescent="0.25">
      <c r="A9826" t="s">
        <v>4118</v>
      </c>
      <c r="B9826" t="s">
        <v>4120</v>
      </c>
      <c r="C9826" t="s">
        <v>6665</v>
      </c>
      <c r="D9826" s="10">
        <v>6</v>
      </c>
    </row>
    <row r="9827" spans="1:4" x14ac:dyDescent="0.25">
      <c r="A9827" t="s">
        <v>4232</v>
      </c>
      <c r="B9827" t="s">
        <v>4233</v>
      </c>
      <c r="C9827" t="s">
        <v>676</v>
      </c>
      <c r="D9827" s="10">
        <v>6</v>
      </c>
    </row>
    <row r="9828" spans="1:4" x14ac:dyDescent="0.25">
      <c r="A9828" t="s">
        <v>4232</v>
      </c>
      <c r="B9828" t="s">
        <v>4233</v>
      </c>
      <c r="C9828" t="s">
        <v>1165</v>
      </c>
      <c r="D9828" s="10">
        <v>6</v>
      </c>
    </row>
    <row r="9829" spans="1:4" x14ac:dyDescent="0.25">
      <c r="A9829" t="s">
        <v>4232</v>
      </c>
      <c r="B9829" t="s">
        <v>4233</v>
      </c>
      <c r="C9829" t="s">
        <v>4056</v>
      </c>
      <c r="D9829" s="10">
        <v>6</v>
      </c>
    </row>
    <row r="9830" spans="1:4" x14ac:dyDescent="0.25">
      <c r="A9830" t="s">
        <v>924</v>
      </c>
      <c r="B9830" t="s">
        <v>4280</v>
      </c>
      <c r="C9830" t="s">
        <v>676</v>
      </c>
      <c r="D9830" s="10">
        <v>6</v>
      </c>
    </row>
    <row r="9831" spans="1:4" x14ac:dyDescent="0.25">
      <c r="A9831" t="s">
        <v>924</v>
      </c>
      <c r="B9831" t="s">
        <v>4280</v>
      </c>
      <c r="C9831" t="s">
        <v>8145</v>
      </c>
      <c r="D9831" s="10">
        <v>6</v>
      </c>
    </row>
    <row r="9832" spans="1:4" x14ac:dyDescent="0.25">
      <c r="A9832" t="s">
        <v>4007</v>
      </c>
      <c r="B9832" t="s">
        <v>4346</v>
      </c>
      <c r="C9832" t="s">
        <v>676</v>
      </c>
      <c r="D9832" s="10">
        <v>6</v>
      </c>
    </row>
    <row r="9833" spans="1:4" x14ac:dyDescent="0.25">
      <c r="A9833" t="s">
        <v>4007</v>
      </c>
      <c r="B9833" t="s">
        <v>4346</v>
      </c>
      <c r="C9833" t="s">
        <v>1165</v>
      </c>
      <c r="D9833" s="10">
        <v>6</v>
      </c>
    </row>
    <row r="9834" spans="1:4" x14ac:dyDescent="0.25">
      <c r="A9834" t="s">
        <v>4007</v>
      </c>
      <c r="B9834" t="s">
        <v>4346</v>
      </c>
      <c r="C9834" t="s">
        <v>6665</v>
      </c>
      <c r="D9834" s="10">
        <v>6</v>
      </c>
    </row>
    <row r="9835" spans="1:4" x14ac:dyDescent="0.25">
      <c r="A9835" t="s">
        <v>4386</v>
      </c>
      <c r="B9835" t="s">
        <v>4387</v>
      </c>
      <c r="C9835" t="s">
        <v>449</v>
      </c>
      <c r="D9835" s="10">
        <v>6</v>
      </c>
    </row>
    <row r="9836" spans="1:4" x14ac:dyDescent="0.25">
      <c r="A9836" t="s">
        <v>4386</v>
      </c>
      <c r="B9836" t="s">
        <v>4387</v>
      </c>
      <c r="C9836" t="s">
        <v>2173</v>
      </c>
      <c r="D9836" s="10">
        <v>6</v>
      </c>
    </row>
    <row r="9837" spans="1:4" x14ac:dyDescent="0.25">
      <c r="A9837" t="s">
        <v>4386</v>
      </c>
      <c r="B9837" t="s">
        <v>4387</v>
      </c>
      <c r="C9837" t="s">
        <v>4161</v>
      </c>
      <c r="D9837" s="10">
        <v>6</v>
      </c>
    </row>
    <row r="9838" spans="1:4" x14ac:dyDescent="0.25">
      <c r="A9838" t="s">
        <v>4386</v>
      </c>
      <c r="B9838" t="s">
        <v>4387</v>
      </c>
      <c r="C9838" t="s">
        <v>3509</v>
      </c>
      <c r="D9838" s="10">
        <v>6</v>
      </c>
    </row>
    <row r="9839" spans="1:4" x14ac:dyDescent="0.25">
      <c r="A9839" t="s">
        <v>4492</v>
      </c>
      <c r="B9839" t="s">
        <v>4493</v>
      </c>
      <c r="C9839" t="s">
        <v>4512</v>
      </c>
      <c r="D9839" s="10">
        <v>6</v>
      </c>
    </row>
    <row r="9840" spans="1:4" x14ac:dyDescent="0.25">
      <c r="A9840" t="s">
        <v>4492</v>
      </c>
      <c r="B9840" t="s">
        <v>4493</v>
      </c>
      <c r="C9840" t="s">
        <v>1165</v>
      </c>
      <c r="D9840" s="10">
        <v>6</v>
      </c>
    </row>
    <row r="9841" spans="1:4" x14ac:dyDescent="0.25">
      <c r="A9841" t="s">
        <v>4492</v>
      </c>
      <c r="B9841" t="s">
        <v>4493</v>
      </c>
      <c r="C9841" t="s">
        <v>7682</v>
      </c>
      <c r="D9841" s="10">
        <v>6</v>
      </c>
    </row>
    <row r="9842" spans="1:4" x14ac:dyDescent="0.25">
      <c r="A9842" t="s">
        <v>4502</v>
      </c>
      <c r="B9842" t="s">
        <v>4504</v>
      </c>
      <c r="C9842" t="s">
        <v>4512</v>
      </c>
      <c r="D9842" s="10">
        <v>6</v>
      </c>
    </row>
    <row r="9843" spans="1:4" x14ac:dyDescent="0.25">
      <c r="A9843" t="s">
        <v>4502</v>
      </c>
      <c r="B9843" t="s">
        <v>4504</v>
      </c>
      <c r="C9843" t="s">
        <v>1165</v>
      </c>
      <c r="D9843" s="10">
        <v>6</v>
      </c>
    </row>
    <row r="9844" spans="1:4" x14ac:dyDescent="0.25">
      <c r="A9844" t="s">
        <v>4502</v>
      </c>
      <c r="B9844" t="s">
        <v>4504</v>
      </c>
      <c r="C9844" t="s">
        <v>428</v>
      </c>
      <c r="D9844" s="10">
        <v>6</v>
      </c>
    </row>
    <row r="9845" spans="1:4" x14ac:dyDescent="0.25">
      <c r="A9845" t="s">
        <v>4502</v>
      </c>
      <c r="B9845" t="s">
        <v>4504</v>
      </c>
      <c r="C9845" t="s">
        <v>7682</v>
      </c>
      <c r="D9845" s="10">
        <v>6</v>
      </c>
    </row>
    <row r="9846" spans="1:4" x14ac:dyDescent="0.25">
      <c r="A9846" t="s">
        <v>4562</v>
      </c>
      <c r="B9846" t="s">
        <v>4563</v>
      </c>
      <c r="C9846" t="s">
        <v>676</v>
      </c>
      <c r="D9846" s="10">
        <v>6</v>
      </c>
    </row>
    <row r="9847" spans="1:4" x14ac:dyDescent="0.25">
      <c r="A9847" t="s">
        <v>4085</v>
      </c>
      <c r="B9847" t="s">
        <v>4613</v>
      </c>
      <c r="C9847" t="s">
        <v>8145</v>
      </c>
      <c r="D9847" s="10">
        <v>6</v>
      </c>
    </row>
    <row r="9848" spans="1:4" x14ac:dyDescent="0.25">
      <c r="A9848" t="s">
        <v>4085</v>
      </c>
      <c r="B9848" t="s">
        <v>4613</v>
      </c>
      <c r="C9848" t="s">
        <v>1165</v>
      </c>
      <c r="D9848" s="10">
        <v>6</v>
      </c>
    </row>
    <row r="9849" spans="1:4" x14ac:dyDescent="0.25">
      <c r="A9849" t="s">
        <v>4085</v>
      </c>
      <c r="B9849" t="s">
        <v>4613</v>
      </c>
      <c r="C9849" t="s">
        <v>4056</v>
      </c>
      <c r="D9849" s="10">
        <v>6</v>
      </c>
    </row>
    <row r="9850" spans="1:4" x14ac:dyDescent="0.25">
      <c r="A9850" t="s">
        <v>4085</v>
      </c>
      <c r="B9850" t="s">
        <v>4613</v>
      </c>
      <c r="C9850" t="s">
        <v>8143</v>
      </c>
      <c r="D9850" s="10">
        <v>6</v>
      </c>
    </row>
    <row r="9851" spans="1:4" x14ac:dyDescent="0.25">
      <c r="A9851" t="s">
        <v>4085</v>
      </c>
      <c r="B9851" t="s">
        <v>4613</v>
      </c>
      <c r="C9851" t="s">
        <v>3509</v>
      </c>
      <c r="D9851" s="10">
        <v>6</v>
      </c>
    </row>
    <row r="9852" spans="1:4" x14ac:dyDescent="0.25">
      <c r="A9852" t="s">
        <v>4676</v>
      </c>
      <c r="B9852" t="s">
        <v>4677</v>
      </c>
      <c r="C9852" t="s">
        <v>1165</v>
      </c>
      <c r="D9852" s="10">
        <v>6</v>
      </c>
    </row>
    <row r="9853" spans="1:4" x14ac:dyDescent="0.25">
      <c r="A9853" t="s">
        <v>4676</v>
      </c>
      <c r="B9853" t="s">
        <v>4677</v>
      </c>
      <c r="C9853" t="s">
        <v>3509</v>
      </c>
      <c r="D9853" s="10">
        <v>6</v>
      </c>
    </row>
    <row r="9854" spans="1:4" x14ac:dyDescent="0.25">
      <c r="A9854" t="s">
        <v>4782</v>
      </c>
      <c r="B9854" t="s">
        <v>4783</v>
      </c>
      <c r="C9854" t="s">
        <v>2173</v>
      </c>
      <c r="D9854" s="10">
        <v>6</v>
      </c>
    </row>
    <row r="9855" spans="1:4" x14ac:dyDescent="0.25">
      <c r="A9855" t="s">
        <v>4782</v>
      </c>
      <c r="B9855" t="s">
        <v>4783</v>
      </c>
      <c r="C9855" t="s">
        <v>4161</v>
      </c>
      <c r="D9855" s="10">
        <v>6</v>
      </c>
    </row>
    <row r="9856" spans="1:4" x14ac:dyDescent="0.25">
      <c r="A9856" t="s">
        <v>4782</v>
      </c>
      <c r="B9856" t="s">
        <v>4783</v>
      </c>
      <c r="C9856" t="s">
        <v>3509</v>
      </c>
      <c r="D9856" s="10">
        <v>6</v>
      </c>
    </row>
    <row r="9857" spans="1:4" x14ac:dyDescent="0.25">
      <c r="A9857" t="s">
        <v>3424</v>
      </c>
      <c r="B9857" t="s">
        <v>4872</v>
      </c>
      <c r="C9857" t="s">
        <v>676</v>
      </c>
      <c r="D9857" s="10">
        <v>6</v>
      </c>
    </row>
    <row r="9858" spans="1:4" x14ac:dyDescent="0.25">
      <c r="A9858" t="s">
        <v>3424</v>
      </c>
      <c r="B9858" t="s">
        <v>4872</v>
      </c>
      <c r="C9858" t="s">
        <v>1165</v>
      </c>
      <c r="D9858" s="10">
        <v>6</v>
      </c>
    </row>
    <row r="9859" spans="1:4" x14ac:dyDescent="0.25">
      <c r="A9859" t="s">
        <v>4905</v>
      </c>
      <c r="B9859" t="s">
        <v>4906</v>
      </c>
      <c r="C9859" t="s">
        <v>1165</v>
      </c>
      <c r="D9859" s="10">
        <v>6</v>
      </c>
    </row>
    <row r="9860" spans="1:4" x14ac:dyDescent="0.25">
      <c r="A9860" t="s">
        <v>4905</v>
      </c>
      <c r="B9860" t="s">
        <v>4906</v>
      </c>
      <c r="C9860" t="s">
        <v>3509</v>
      </c>
      <c r="D9860" s="10">
        <v>6</v>
      </c>
    </row>
    <row r="9861" spans="1:4" x14ac:dyDescent="0.25">
      <c r="A9861" t="s">
        <v>4911</v>
      </c>
      <c r="B9861" t="s">
        <v>4912</v>
      </c>
      <c r="C9861" t="s">
        <v>676</v>
      </c>
      <c r="D9861" s="10">
        <v>6</v>
      </c>
    </row>
    <row r="9862" spans="1:4" x14ac:dyDescent="0.25">
      <c r="A9862" t="s">
        <v>4107</v>
      </c>
      <c r="B9862" t="s">
        <v>4932</v>
      </c>
      <c r="C9862" t="s">
        <v>2173</v>
      </c>
      <c r="D9862" s="10">
        <v>6</v>
      </c>
    </row>
    <row r="9863" spans="1:4" x14ac:dyDescent="0.25">
      <c r="A9863" t="s">
        <v>4107</v>
      </c>
      <c r="B9863" t="s">
        <v>4932</v>
      </c>
      <c r="C9863" t="s">
        <v>8143</v>
      </c>
      <c r="D9863" s="10">
        <v>6</v>
      </c>
    </row>
    <row r="9864" spans="1:4" x14ac:dyDescent="0.25">
      <c r="A9864" t="s">
        <v>773</v>
      </c>
      <c r="B9864" t="s">
        <v>4937</v>
      </c>
      <c r="C9864" t="s">
        <v>8145</v>
      </c>
      <c r="D9864" s="10">
        <v>6</v>
      </c>
    </row>
    <row r="9865" spans="1:4" x14ac:dyDescent="0.25">
      <c r="A9865" t="s">
        <v>773</v>
      </c>
      <c r="B9865" t="s">
        <v>4937</v>
      </c>
      <c r="C9865" t="s">
        <v>1165</v>
      </c>
      <c r="D9865" s="10">
        <v>6</v>
      </c>
    </row>
    <row r="9866" spans="1:4" x14ac:dyDescent="0.25">
      <c r="A9866" t="s">
        <v>773</v>
      </c>
      <c r="B9866" t="s">
        <v>4937</v>
      </c>
      <c r="C9866" t="s">
        <v>3509</v>
      </c>
      <c r="D9866" s="10">
        <v>6</v>
      </c>
    </row>
    <row r="9867" spans="1:4" x14ac:dyDescent="0.25">
      <c r="A9867" t="s">
        <v>4984</v>
      </c>
      <c r="B9867" t="s">
        <v>4985</v>
      </c>
      <c r="C9867" t="s">
        <v>1165</v>
      </c>
      <c r="D9867" s="10">
        <v>6</v>
      </c>
    </row>
    <row r="9868" spans="1:4" x14ac:dyDescent="0.25">
      <c r="A9868" t="s">
        <v>3702</v>
      </c>
      <c r="B9868" t="s">
        <v>5036</v>
      </c>
      <c r="C9868" t="s">
        <v>2173</v>
      </c>
      <c r="D9868" s="10">
        <v>6</v>
      </c>
    </row>
    <row r="9869" spans="1:4" x14ac:dyDescent="0.25">
      <c r="A9869" t="s">
        <v>3702</v>
      </c>
      <c r="B9869" t="s">
        <v>5036</v>
      </c>
      <c r="C9869" t="s">
        <v>8143</v>
      </c>
      <c r="D9869" s="10">
        <v>6</v>
      </c>
    </row>
    <row r="9870" spans="1:4" x14ac:dyDescent="0.25">
      <c r="A9870" t="s">
        <v>3702</v>
      </c>
      <c r="B9870" t="s">
        <v>5036</v>
      </c>
      <c r="C9870" t="s">
        <v>3509</v>
      </c>
      <c r="D9870" s="10">
        <v>6</v>
      </c>
    </row>
    <row r="9871" spans="1:4" x14ac:dyDescent="0.25">
      <c r="A9871" t="s">
        <v>2300</v>
      </c>
      <c r="B9871" t="s">
        <v>5075</v>
      </c>
      <c r="C9871" t="s">
        <v>676</v>
      </c>
      <c r="D9871" s="10">
        <v>6</v>
      </c>
    </row>
    <row r="9872" spans="1:4" x14ac:dyDescent="0.25">
      <c r="A9872" t="s">
        <v>2300</v>
      </c>
      <c r="B9872" t="s">
        <v>5075</v>
      </c>
      <c r="C9872" t="s">
        <v>1165</v>
      </c>
      <c r="D9872" s="10">
        <v>6</v>
      </c>
    </row>
    <row r="9873" spans="1:4" x14ac:dyDescent="0.25">
      <c r="A9873" t="s">
        <v>2300</v>
      </c>
      <c r="B9873" t="s">
        <v>5075</v>
      </c>
      <c r="C9873" t="s">
        <v>4056</v>
      </c>
      <c r="D9873" s="10">
        <v>6</v>
      </c>
    </row>
    <row r="9874" spans="1:4" x14ac:dyDescent="0.25">
      <c r="A9874" t="s">
        <v>2300</v>
      </c>
      <c r="B9874" t="s">
        <v>5075</v>
      </c>
      <c r="C9874" t="s">
        <v>6665</v>
      </c>
      <c r="D9874" s="10">
        <v>6</v>
      </c>
    </row>
    <row r="9875" spans="1:4" x14ac:dyDescent="0.25">
      <c r="A9875" t="s">
        <v>4407</v>
      </c>
      <c r="B9875" t="s">
        <v>5089</v>
      </c>
      <c r="C9875" t="s">
        <v>449</v>
      </c>
      <c r="D9875" s="10">
        <v>6</v>
      </c>
    </row>
    <row r="9876" spans="1:4" x14ac:dyDescent="0.25">
      <c r="A9876" t="s">
        <v>4407</v>
      </c>
      <c r="B9876" t="s">
        <v>5089</v>
      </c>
      <c r="C9876" t="s">
        <v>8145</v>
      </c>
      <c r="D9876" s="10">
        <v>6</v>
      </c>
    </row>
    <row r="9877" spans="1:4" x14ac:dyDescent="0.25">
      <c r="A9877" t="s">
        <v>4407</v>
      </c>
      <c r="B9877" t="s">
        <v>5089</v>
      </c>
      <c r="C9877" t="s">
        <v>1165</v>
      </c>
      <c r="D9877" s="10">
        <v>6</v>
      </c>
    </row>
    <row r="9878" spans="1:4" x14ac:dyDescent="0.25">
      <c r="A9878" t="s">
        <v>4407</v>
      </c>
      <c r="B9878" t="s">
        <v>5089</v>
      </c>
      <c r="C9878" t="s">
        <v>8143</v>
      </c>
      <c r="D9878" s="10">
        <v>6</v>
      </c>
    </row>
    <row r="9879" spans="1:4" x14ac:dyDescent="0.25">
      <c r="A9879" t="s">
        <v>4407</v>
      </c>
      <c r="B9879" t="s">
        <v>5089</v>
      </c>
      <c r="C9879" t="s">
        <v>3509</v>
      </c>
      <c r="D9879" s="10">
        <v>6</v>
      </c>
    </row>
    <row r="9880" spans="1:4" x14ac:dyDescent="0.25">
      <c r="A9880" t="s">
        <v>614</v>
      </c>
      <c r="B9880" t="s">
        <v>616</v>
      </c>
      <c r="C9880" t="s">
        <v>449</v>
      </c>
      <c r="D9880" s="10">
        <v>6</v>
      </c>
    </row>
    <row r="9881" spans="1:4" x14ac:dyDescent="0.25">
      <c r="A9881" t="s">
        <v>614</v>
      </c>
      <c r="B9881" t="s">
        <v>616</v>
      </c>
      <c r="C9881" t="s">
        <v>6665</v>
      </c>
      <c r="D9881" s="10">
        <v>6</v>
      </c>
    </row>
    <row r="9882" spans="1:4" x14ac:dyDescent="0.25">
      <c r="A9882" t="s">
        <v>614</v>
      </c>
      <c r="B9882" t="s">
        <v>616</v>
      </c>
      <c r="C9882" t="s">
        <v>3509</v>
      </c>
      <c r="D9882" s="10">
        <v>6</v>
      </c>
    </row>
    <row r="9883" spans="1:4" x14ac:dyDescent="0.25">
      <c r="A9883" t="s">
        <v>5277</v>
      </c>
      <c r="B9883" t="s">
        <v>5278</v>
      </c>
      <c r="C9883" t="s">
        <v>449</v>
      </c>
      <c r="D9883" s="10">
        <v>6</v>
      </c>
    </row>
    <row r="9884" spans="1:4" x14ac:dyDescent="0.25">
      <c r="A9884" t="s">
        <v>5277</v>
      </c>
      <c r="B9884" t="s">
        <v>5278</v>
      </c>
      <c r="C9884" t="s">
        <v>676</v>
      </c>
      <c r="D9884" s="10">
        <v>6</v>
      </c>
    </row>
    <row r="9885" spans="1:4" x14ac:dyDescent="0.25">
      <c r="A9885" t="s">
        <v>5277</v>
      </c>
      <c r="B9885" t="s">
        <v>5278</v>
      </c>
      <c r="C9885" t="s">
        <v>8145</v>
      </c>
      <c r="D9885" s="10">
        <v>6</v>
      </c>
    </row>
    <row r="9886" spans="1:4" x14ac:dyDescent="0.25">
      <c r="A9886" t="s">
        <v>5277</v>
      </c>
      <c r="B9886" t="s">
        <v>5278</v>
      </c>
      <c r="C9886" t="s">
        <v>1165</v>
      </c>
      <c r="D9886" s="10">
        <v>6</v>
      </c>
    </row>
    <row r="9887" spans="1:4" x14ac:dyDescent="0.25">
      <c r="A9887" t="s">
        <v>5295</v>
      </c>
      <c r="B9887" t="s">
        <v>5297</v>
      </c>
      <c r="C9887" t="s">
        <v>449</v>
      </c>
      <c r="D9887" s="10">
        <v>6</v>
      </c>
    </row>
    <row r="9888" spans="1:4" x14ac:dyDescent="0.25">
      <c r="A9888" t="s">
        <v>5295</v>
      </c>
      <c r="B9888" t="s">
        <v>5297</v>
      </c>
      <c r="C9888" t="s">
        <v>1165</v>
      </c>
      <c r="D9888" s="10">
        <v>6</v>
      </c>
    </row>
    <row r="9889" spans="1:4" x14ac:dyDescent="0.25">
      <c r="A9889" t="s">
        <v>5295</v>
      </c>
      <c r="B9889" t="s">
        <v>5297</v>
      </c>
      <c r="C9889" t="s">
        <v>6665</v>
      </c>
      <c r="D9889" s="10">
        <v>6</v>
      </c>
    </row>
    <row r="9890" spans="1:4" x14ac:dyDescent="0.25">
      <c r="A9890" t="s">
        <v>5295</v>
      </c>
      <c r="B9890" t="s">
        <v>5297</v>
      </c>
      <c r="C9890" t="s">
        <v>3509</v>
      </c>
      <c r="D9890" s="10">
        <v>6</v>
      </c>
    </row>
    <row r="9891" spans="1:4" x14ac:dyDescent="0.25">
      <c r="A9891" t="s">
        <v>5364</v>
      </c>
      <c r="B9891" t="s">
        <v>5365</v>
      </c>
      <c r="C9891" t="s">
        <v>1165</v>
      </c>
      <c r="D9891" s="10">
        <v>6</v>
      </c>
    </row>
    <row r="9892" spans="1:4" x14ac:dyDescent="0.25">
      <c r="A9892" t="s">
        <v>5418</v>
      </c>
      <c r="B9892" t="s">
        <v>5419</v>
      </c>
      <c r="C9892" t="s">
        <v>449</v>
      </c>
      <c r="D9892" s="10">
        <v>6</v>
      </c>
    </row>
    <row r="9893" spans="1:4" x14ac:dyDescent="0.25">
      <c r="A9893" t="s">
        <v>5418</v>
      </c>
      <c r="B9893" t="s">
        <v>5419</v>
      </c>
      <c r="C9893" t="s">
        <v>317</v>
      </c>
      <c r="D9893" s="10">
        <v>6</v>
      </c>
    </row>
    <row r="9894" spans="1:4" x14ac:dyDescent="0.25">
      <c r="A9894" t="s">
        <v>4386</v>
      </c>
      <c r="B9894" t="s">
        <v>5488</v>
      </c>
      <c r="C9894" t="s">
        <v>449</v>
      </c>
      <c r="D9894" s="10">
        <v>6</v>
      </c>
    </row>
    <row r="9895" spans="1:4" x14ac:dyDescent="0.25">
      <c r="A9895" t="s">
        <v>4386</v>
      </c>
      <c r="B9895" t="s">
        <v>5488</v>
      </c>
      <c r="C9895" t="s">
        <v>676</v>
      </c>
      <c r="D9895" s="10">
        <v>6</v>
      </c>
    </row>
    <row r="9896" spans="1:4" x14ac:dyDescent="0.25">
      <c r="A9896" t="s">
        <v>4386</v>
      </c>
      <c r="B9896" t="s">
        <v>5488</v>
      </c>
      <c r="C9896" t="s">
        <v>8145</v>
      </c>
      <c r="D9896" s="10">
        <v>6</v>
      </c>
    </row>
    <row r="9897" spans="1:4" x14ac:dyDescent="0.25">
      <c r="A9897" t="s">
        <v>4386</v>
      </c>
      <c r="B9897" t="s">
        <v>5488</v>
      </c>
      <c r="C9897" t="s">
        <v>3509</v>
      </c>
      <c r="D9897" s="10">
        <v>6</v>
      </c>
    </row>
    <row r="9898" spans="1:4" x14ac:dyDescent="0.25">
      <c r="A9898" t="s">
        <v>5517</v>
      </c>
      <c r="B9898" t="s">
        <v>5518</v>
      </c>
      <c r="C9898" t="s">
        <v>8145</v>
      </c>
      <c r="D9898" s="10">
        <v>6</v>
      </c>
    </row>
    <row r="9899" spans="1:4" x14ac:dyDescent="0.25">
      <c r="A9899" t="s">
        <v>5517</v>
      </c>
      <c r="B9899" t="s">
        <v>5518</v>
      </c>
      <c r="C9899" t="s">
        <v>2173</v>
      </c>
      <c r="D9899" s="10">
        <v>6</v>
      </c>
    </row>
    <row r="9900" spans="1:4" x14ac:dyDescent="0.25">
      <c r="A9900" t="s">
        <v>5517</v>
      </c>
      <c r="B9900" t="s">
        <v>5518</v>
      </c>
      <c r="C9900" t="s">
        <v>3509</v>
      </c>
      <c r="D9900" s="10">
        <v>6</v>
      </c>
    </row>
    <row r="9901" spans="1:4" x14ac:dyDescent="0.25">
      <c r="A9901" t="s">
        <v>5555</v>
      </c>
      <c r="B9901" t="s">
        <v>5556</v>
      </c>
      <c r="C9901" t="s">
        <v>676</v>
      </c>
      <c r="D9901" s="10">
        <v>6</v>
      </c>
    </row>
    <row r="9902" spans="1:4" x14ac:dyDescent="0.25">
      <c r="A9902" t="s">
        <v>5555</v>
      </c>
      <c r="B9902" t="s">
        <v>5556</v>
      </c>
      <c r="C9902" t="s">
        <v>1165</v>
      </c>
      <c r="D9902" s="10">
        <v>6</v>
      </c>
    </row>
    <row r="9903" spans="1:4" x14ac:dyDescent="0.25">
      <c r="A9903" t="s">
        <v>5555</v>
      </c>
      <c r="B9903" t="s">
        <v>5556</v>
      </c>
      <c r="C9903" t="s">
        <v>6665</v>
      </c>
      <c r="D9903" s="10">
        <v>6</v>
      </c>
    </row>
    <row r="9904" spans="1:4" x14ac:dyDescent="0.25">
      <c r="A9904" t="s">
        <v>3836</v>
      </c>
      <c r="B9904" t="s">
        <v>5558</v>
      </c>
      <c r="C9904" t="s">
        <v>676</v>
      </c>
      <c r="D9904" s="10">
        <v>6</v>
      </c>
    </row>
    <row r="9905" spans="1:4" x14ac:dyDescent="0.25">
      <c r="A9905" t="s">
        <v>3836</v>
      </c>
      <c r="B9905" t="s">
        <v>5558</v>
      </c>
      <c r="C9905" t="s">
        <v>1165</v>
      </c>
      <c r="D9905" s="10">
        <v>6</v>
      </c>
    </row>
    <row r="9906" spans="1:4" x14ac:dyDescent="0.25">
      <c r="A9906" t="s">
        <v>3836</v>
      </c>
      <c r="B9906" t="s">
        <v>5558</v>
      </c>
      <c r="C9906" t="s">
        <v>6665</v>
      </c>
      <c r="D9906" s="10">
        <v>6</v>
      </c>
    </row>
    <row r="9907" spans="1:4" x14ac:dyDescent="0.25">
      <c r="A9907" t="s">
        <v>3836</v>
      </c>
      <c r="B9907" t="s">
        <v>5558</v>
      </c>
      <c r="C9907" t="s">
        <v>8144</v>
      </c>
      <c r="D9907" s="10">
        <v>6</v>
      </c>
    </row>
    <row r="9908" spans="1:4" x14ac:dyDescent="0.25">
      <c r="A9908" t="s">
        <v>4329</v>
      </c>
      <c r="B9908" t="s">
        <v>5623</v>
      </c>
      <c r="C9908" t="s">
        <v>2173</v>
      </c>
      <c r="D9908" s="10">
        <v>6</v>
      </c>
    </row>
    <row r="9909" spans="1:4" x14ac:dyDescent="0.25">
      <c r="A9909" t="s">
        <v>5678</v>
      </c>
      <c r="B9909" t="s">
        <v>5679</v>
      </c>
      <c r="C9909" t="s">
        <v>676</v>
      </c>
      <c r="D9909" s="10">
        <v>6</v>
      </c>
    </row>
    <row r="9910" spans="1:4" x14ac:dyDescent="0.25">
      <c r="A9910" t="s">
        <v>5678</v>
      </c>
      <c r="B9910" t="s">
        <v>5679</v>
      </c>
      <c r="C9910" t="s">
        <v>8145</v>
      </c>
      <c r="D9910" s="10">
        <v>6</v>
      </c>
    </row>
    <row r="9911" spans="1:4" x14ac:dyDescent="0.25">
      <c r="A9911" t="s">
        <v>5678</v>
      </c>
      <c r="B9911" t="s">
        <v>5679</v>
      </c>
      <c r="C9911" t="s">
        <v>3509</v>
      </c>
      <c r="D9911" s="10">
        <v>6</v>
      </c>
    </row>
    <row r="9912" spans="1:4" x14ac:dyDescent="0.25">
      <c r="A9912" t="s">
        <v>6196</v>
      </c>
      <c r="B9912" t="s">
        <v>6198</v>
      </c>
      <c r="C9912" t="s">
        <v>317</v>
      </c>
      <c r="D9912" s="10">
        <v>6</v>
      </c>
    </row>
    <row r="9913" spans="1:4" x14ac:dyDescent="0.25">
      <c r="A9913" t="s">
        <v>6196</v>
      </c>
      <c r="B9913" t="s">
        <v>6198</v>
      </c>
      <c r="C9913" t="s">
        <v>676</v>
      </c>
      <c r="D9913" s="10">
        <v>6</v>
      </c>
    </row>
    <row r="9914" spans="1:4" x14ac:dyDescent="0.25">
      <c r="A9914" t="s">
        <v>6196</v>
      </c>
      <c r="B9914" t="s">
        <v>6198</v>
      </c>
      <c r="C9914" t="s">
        <v>5087</v>
      </c>
      <c r="D9914" s="10">
        <v>6</v>
      </c>
    </row>
    <row r="9915" spans="1:4" x14ac:dyDescent="0.25">
      <c r="A9915" t="s">
        <v>5189</v>
      </c>
      <c r="B9915" t="s">
        <v>6287</v>
      </c>
      <c r="C9915" t="s">
        <v>676</v>
      </c>
      <c r="D9915" s="10">
        <v>6</v>
      </c>
    </row>
    <row r="9916" spans="1:4" x14ac:dyDescent="0.25">
      <c r="A9916" t="s">
        <v>5189</v>
      </c>
      <c r="B9916" t="s">
        <v>6287</v>
      </c>
      <c r="C9916" t="s">
        <v>8145</v>
      </c>
      <c r="D9916" s="10">
        <v>6</v>
      </c>
    </row>
    <row r="9917" spans="1:4" x14ac:dyDescent="0.25">
      <c r="A9917" t="s">
        <v>6338</v>
      </c>
      <c r="B9917" t="s">
        <v>6339</v>
      </c>
      <c r="C9917" t="s">
        <v>676</v>
      </c>
      <c r="D9917" s="10">
        <v>6</v>
      </c>
    </row>
    <row r="9918" spans="1:4" x14ac:dyDescent="0.25">
      <c r="A9918" t="s">
        <v>6338</v>
      </c>
      <c r="B9918" t="s">
        <v>6339</v>
      </c>
      <c r="C9918" t="s">
        <v>1165</v>
      </c>
      <c r="D9918" s="10">
        <v>6</v>
      </c>
    </row>
    <row r="9919" spans="1:4" x14ac:dyDescent="0.25">
      <c r="A9919" t="s">
        <v>741</v>
      </c>
      <c r="B9919" t="s">
        <v>743</v>
      </c>
      <c r="C9919" t="s">
        <v>317</v>
      </c>
      <c r="D9919" s="10">
        <v>6</v>
      </c>
    </row>
    <row r="9920" spans="1:4" x14ac:dyDescent="0.25">
      <c r="A9920" t="s">
        <v>741</v>
      </c>
      <c r="B9920" t="s">
        <v>743</v>
      </c>
      <c r="C9920" t="s">
        <v>1165</v>
      </c>
      <c r="D9920" s="10">
        <v>6</v>
      </c>
    </row>
    <row r="9921" spans="1:4" x14ac:dyDescent="0.25">
      <c r="A9921" t="s">
        <v>741</v>
      </c>
      <c r="B9921" t="s">
        <v>743</v>
      </c>
      <c r="C9921" t="s">
        <v>7682</v>
      </c>
      <c r="D9921" s="10">
        <v>6</v>
      </c>
    </row>
    <row r="9922" spans="1:4" x14ac:dyDescent="0.25">
      <c r="A9922" t="s">
        <v>6366</v>
      </c>
      <c r="B9922" t="s">
        <v>6367</v>
      </c>
      <c r="C9922" t="s">
        <v>4512</v>
      </c>
      <c r="D9922" s="10">
        <v>6</v>
      </c>
    </row>
    <row r="9923" spans="1:4" x14ac:dyDescent="0.25">
      <c r="A9923" t="s">
        <v>6366</v>
      </c>
      <c r="B9923" t="s">
        <v>6367</v>
      </c>
      <c r="C9923" t="s">
        <v>1165</v>
      </c>
      <c r="D9923" s="10">
        <v>6</v>
      </c>
    </row>
    <row r="9924" spans="1:4" x14ac:dyDescent="0.25">
      <c r="A9924" t="s">
        <v>6395</v>
      </c>
      <c r="B9924" t="s">
        <v>6396</v>
      </c>
      <c r="C9924" t="s">
        <v>676</v>
      </c>
      <c r="D9924" s="10">
        <v>6</v>
      </c>
    </row>
    <row r="9925" spans="1:4" x14ac:dyDescent="0.25">
      <c r="A9925" t="s">
        <v>6395</v>
      </c>
      <c r="B9925" t="s">
        <v>6396</v>
      </c>
      <c r="C9925" t="s">
        <v>428</v>
      </c>
      <c r="D9925" s="10">
        <v>6</v>
      </c>
    </row>
    <row r="9926" spans="1:4" x14ac:dyDescent="0.25">
      <c r="A9926" t="s">
        <v>6395</v>
      </c>
      <c r="B9926" t="s">
        <v>6396</v>
      </c>
      <c r="C9926" t="s">
        <v>2173</v>
      </c>
      <c r="D9926" s="10">
        <v>6</v>
      </c>
    </row>
    <row r="9927" spans="1:4" x14ac:dyDescent="0.25">
      <c r="A9927" t="s">
        <v>6395</v>
      </c>
      <c r="B9927" t="s">
        <v>6396</v>
      </c>
      <c r="C9927" t="s">
        <v>3509</v>
      </c>
      <c r="D9927" s="10">
        <v>6</v>
      </c>
    </row>
    <row r="9928" spans="1:4" x14ac:dyDescent="0.25">
      <c r="A9928" t="s">
        <v>3478</v>
      </c>
      <c r="B9928" t="s">
        <v>6553</v>
      </c>
      <c r="C9928" t="s">
        <v>8145</v>
      </c>
      <c r="D9928" s="10">
        <v>6</v>
      </c>
    </row>
    <row r="9929" spans="1:4" x14ac:dyDescent="0.25">
      <c r="A9929" t="s">
        <v>3478</v>
      </c>
      <c r="B9929" t="s">
        <v>6553</v>
      </c>
      <c r="C9929" t="s">
        <v>1165</v>
      </c>
      <c r="D9929" s="10">
        <v>6</v>
      </c>
    </row>
    <row r="9930" spans="1:4" x14ac:dyDescent="0.25">
      <c r="A9930" t="s">
        <v>3478</v>
      </c>
      <c r="B9930" t="s">
        <v>6553</v>
      </c>
      <c r="C9930" t="s">
        <v>7682</v>
      </c>
      <c r="D9930" s="10">
        <v>6</v>
      </c>
    </row>
    <row r="9931" spans="1:4" x14ac:dyDescent="0.25">
      <c r="A9931" t="s">
        <v>3478</v>
      </c>
      <c r="B9931" t="s">
        <v>6553</v>
      </c>
      <c r="C9931" t="s">
        <v>6665</v>
      </c>
      <c r="D9931" s="10">
        <v>6</v>
      </c>
    </row>
    <row r="9932" spans="1:4" x14ac:dyDescent="0.25">
      <c r="A9932" t="s">
        <v>700</v>
      </c>
      <c r="B9932" t="s">
        <v>3269</v>
      </c>
      <c r="C9932" t="s">
        <v>8145</v>
      </c>
      <c r="D9932" s="10">
        <v>6</v>
      </c>
    </row>
    <row r="9933" spans="1:4" x14ac:dyDescent="0.25">
      <c r="A9933" t="s">
        <v>700</v>
      </c>
      <c r="B9933" t="s">
        <v>3269</v>
      </c>
      <c r="C9933" t="s">
        <v>1165</v>
      </c>
      <c r="D9933" s="10">
        <v>6</v>
      </c>
    </row>
    <row r="9934" spans="1:4" x14ac:dyDescent="0.25">
      <c r="A9934" t="s">
        <v>700</v>
      </c>
      <c r="B9934" t="s">
        <v>3269</v>
      </c>
      <c r="C9934" t="s">
        <v>3509</v>
      </c>
      <c r="D9934" s="10">
        <v>6</v>
      </c>
    </row>
    <row r="9935" spans="1:4" x14ac:dyDescent="0.25">
      <c r="A9935" t="s">
        <v>6682</v>
      </c>
      <c r="B9935" t="s">
        <v>6683</v>
      </c>
      <c r="C9935" t="s">
        <v>676</v>
      </c>
      <c r="D9935" s="10">
        <v>6</v>
      </c>
    </row>
    <row r="9936" spans="1:4" x14ac:dyDescent="0.25">
      <c r="A9936" t="s">
        <v>6682</v>
      </c>
      <c r="B9936" t="s">
        <v>6683</v>
      </c>
      <c r="C9936" t="s">
        <v>8144</v>
      </c>
      <c r="D9936" s="10">
        <v>6</v>
      </c>
    </row>
    <row r="9937" spans="1:4" x14ac:dyDescent="0.25">
      <c r="A9937" t="s">
        <v>5825</v>
      </c>
      <c r="B9937" t="s">
        <v>6789</v>
      </c>
      <c r="C9937" t="s">
        <v>449</v>
      </c>
      <c r="D9937" s="10">
        <v>6</v>
      </c>
    </row>
    <row r="9938" spans="1:4" x14ac:dyDescent="0.25">
      <c r="A9938" t="s">
        <v>5825</v>
      </c>
      <c r="B9938" t="s">
        <v>6789</v>
      </c>
      <c r="C9938" t="s">
        <v>676</v>
      </c>
      <c r="D9938" s="10">
        <v>6</v>
      </c>
    </row>
    <row r="9939" spans="1:4" x14ac:dyDescent="0.25">
      <c r="A9939" t="s">
        <v>5825</v>
      </c>
      <c r="B9939" t="s">
        <v>6789</v>
      </c>
      <c r="C9939" t="s">
        <v>2173</v>
      </c>
      <c r="D9939" s="10">
        <v>6</v>
      </c>
    </row>
    <row r="9940" spans="1:4" x14ac:dyDescent="0.25">
      <c r="A9940" t="s">
        <v>6916</v>
      </c>
      <c r="B9940" t="s">
        <v>6917</v>
      </c>
      <c r="C9940" t="s">
        <v>1165</v>
      </c>
      <c r="D9940" s="10">
        <v>6</v>
      </c>
    </row>
    <row r="9941" spans="1:4" x14ac:dyDescent="0.25">
      <c r="A9941" t="s">
        <v>6916</v>
      </c>
      <c r="B9941" t="s">
        <v>6917</v>
      </c>
      <c r="C9941" t="s">
        <v>2173</v>
      </c>
      <c r="D9941" s="10">
        <v>6</v>
      </c>
    </row>
    <row r="9942" spans="1:4" x14ac:dyDescent="0.25">
      <c r="A9942" t="s">
        <v>6916</v>
      </c>
      <c r="B9942" t="s">
        <v>6917</v>
      </c>
      <c r="C9942" t="s">
        <v>8143</v>
      </c>
      <c r="D9942" s="10">
        <v>6</v>
      </c>
    </row>
    <row r="9943" spans="1:4" x14ac:dyDescent="0.25">
      <c r="A9943" t="s">
        <v>6916</v>
      </c>
      <c r="B9943" t="s">
        <v>6917</v>
      </c>
      <c r="C9943" t="s">
        <v>4161</v>
      </c>
      <c r="D9943" s="10">
        <v>6</v>
      </c>
    </row>
    <row r="9944" spans="1:4" x14ac:dyDescent="0.25">
      <c r="A9944" t="s">
        <v>6916</v>
      </c>
      <c r="B9944" t="s">
        <v>6917</v>
      </c>
      <c r="C9944" t="s">
        <v>3509</v>
      </c>
      <c r="D9944" s="10">
        <v>6</v>
      </c>
    </row>
    <row r="9945" spans="1:4" x14ac:dyDescent="0.25">
      <c r="A9945" t="s">
        <v>6955</v>
      </c>
      <c r="B9945" t="s">
        <v>6956</v>
      </c>
      <c r="C9945" t="s">
        <v>2173</v>
      </c>
      <c r="D9945" s="10">
        <v>6</v>
      </c>
    </row>
    <row r="9946" spans="1:4" x14ac:dyDescent="0.25">
      <c r="A9946" t="s">
        <v>6955</v>
      </c>
      <c r="B9946" t="s">
        <v>6956</v>
      </c>
      <c r="C9946" t="s">
        <v>8143</v>
      </c>
      <c r="D9946" s="10">
        <v>6</v>
      </c>
    </row>
    <row r="9947" spans="1:4" x14ac:dyDescent="0.25">
      <c r="A9947" t="s">
        <v>4864</v>
      </c>
      <c r="B9947" t="s">
        <v>7113</v>
      </c>
      <c r="C9947" t="s">
        <v>1165</v>
      </c>
      <c r="D9947" s="10">
        <v>6</v>
      </c>
    </row>
    <row r="9948" spans="1:4" x14ac:dyDescent="0.25">
      <c r="A9948" t="s">
        <v>4864</v>
      </c>
      <c r="B9948" t="s">
        <v>7113</v>
      </c>
      <c r="C9948" t="s">
        <v>4056</v>
      </c>
      <c r="D9948" s="10">
        <v>6</v>
      </c>
    </row>
    <row r="9949" spans="1:4" x14ac:dyDescent="0.25">
      <c r="A9949" t="s">
        <v>4864</v>
      </c>
      <c r="B9949" t="s">
        <v>7113</v>
      </c>
      <c r="C9949" t="s">
        <v>6665</v>
      </c>
      <c r="D9949" s="10">
        <v>6</v>
      </c>
    </row>
    <row r="9950" spans="1:4" x14ac:dyDescent="0.25">
      <c r="A9950" t="s">
        <v>7212</v>
      </c>
      <c r="B9950" t="s">
        <v>7213</v>
      </c>
      <c r="C9950" t="s">
        <v>1165</v>
      </c>
      <c r="D9950" s="10">
        <v>6</v>
      </c>
    </row>
    <row r="9951" spans="1:4" x14ac:dyDescent="0.25">
      <c r="A9951" t="s">
        <v>7212</v>
      </c>
      <c r="B9951" t="s">
        <v>7213</v>
      </c>
      <c r="C9951" t="s">
        <v>8144</v>
      </c>
      <c r="D9951" s="10">
        <v>6</v>
      </c>
    </row>
    <row r="9952" spans="1:4" x14ac:dyDescent="0.25">
      <c r="A9952" t="s">
        <v>7219</v>
      </c>
      <c r="B9952" t="s">
        <v>7220</v>
      </c>
      <c r="C9952" t="s">
        <v>676</v>
      </c>
      <c r="D9952" s="10">
        <v>6</v>
      </c>
    </row>
    <row r="9953" spans="1:4" x14ac:dyDescent="0.25">
      <c r="A9953" t="s">
        <v>7219</v>
      </c>
      <c r="B9953" t="s">
        <v>7220</v>
      </c>
      <c r="C9953" t="s">
        <v>1165</v>
      </c>
      <c r="D9953" s="10">
        <v>6</v>
      </c>
    </row>
    <row r="9954" spans="1:4" x14ac:dyDescent="0.25">
      <c r="A9954" t="s">
        <v>7294</v>
      </c>
      <c r="B9954" t="s">
        <v>7295</v>
      </c>
      <c r="C9954" t="s">
        <v>449</v>
      </c>
      <c r="D9954" s="10">
        <v>6</v>
      </c>
    </row>
    <row r="9955" spans="1:4" x14ac:dyDescent="0.25">
      <c r="A9955" t="s">
        <v>7294</v>
      </c>
      <c r="B9955" t="s">
        <v>7295</v>
      </c>
      <c r="C9955" t="s">
        <v>317</v>
      </c>
      <c r="D9955" s="10">
        <v>6</v>
      </c>
    </row>
    <row r="9956" spans="1:4" x14ac:dyDescent="0.25">
      <c r="A9956" t="s">
        <v>7294</v>
      </c>
      <c r="B9956" t="s">
        <v>7295</v>
      </c>
      <c r="C9956" t="s">
        <v>1165</v>
      </c>
      <c r="D9956" s="10">
        <v>6</v>
      </c>
    </row>
    <row r="9957" spans="1:4" x14ac:dyDescent="0.25">
      <c r="A9957" t="s">
        <v>7294</v>
      </c>
      <c r="B9957" t="s">
        <v>7295</v>
      </c>
      <c r="C9957" t="s">
        <v>4161</v>
      </c>
      <c r="D9957" s="10">
        <v>6</v>
      </c>
    </row>
    <row r="9958" spans="1:4" x14ac:dyDescent="0.25">
      <c r="A9958" t="s">
        <v>7294</v>
      </c>
      <c r="B9958" t="s">
        <v>7295</v>
      </c>
      <c r="C9958" t="s">
        <v>3509</v>
      </c>
      <c r="D9958" s="10">
        <v>6</v>
      </c>
    </row>
    <row r="9959" spans="1:4" x14ac:dyDescent="0.25">
      <c r="A9959" t="s">
        <v>2554</v>
      </c>
      <c r="B9959" t="s">
        <v>7388</v>
      </c>
      <c r="C9959" t="s">
        <v>449</v>
      </c>
      <c r="D9959" s="10">
        <v>6</v>
      </c>
    </row>
    <row r="9960" spans="1:4" x14ac:dyDescent="0.25">
      <c r="A9960" t="s">
        <v>2554</v>
      </c>
      <c r="B9960" t="s">
        <v>7388</v>
      </c>
      <c r="C9960" t="s">
        <v>676</v>
      </c>
      <c r="D9960" s="10">
        <v>6</v>
      </c>
    </row>
    <row r="9961" spans="1:4" x14ac:dyDescent="0.25">
      <c r="A9961" t="s">
        <v>2554</v>
      </c>
      <c r="B9961" t="s">
        <v>7388</v>
      </c>
      <c r="C9961" t="s">
        <v>428</v>
      </c>
      <c r="D9961" s="10">
        <v>6</v>
      </c>
    </row>
    <row r="9962" spans="1:4" x14ac:dyDescent="0.25">
      <c r="A9962" t="s">
        <v>2554</v>
      </c>
      <c r="B9962" t="s">
        <v>7388</v>
      </c>
      <c r="C9962" t="s">
        <v>4161</v>
      </c>
      <c r="D9962" s="10">
        <v>6</v>
      </c>
    </row>
    <row r="9963" spans="1:4" x14ac:dyDescent="0.25">
      <c r="A9963" t="s">
        <v>7452</v>
      </c>
      <c r="B9963" t="s">
        <v>7453</v>
      </c>
      <c r="C9963" t="s">
        <v>1165</v>
      </c>
      <c r="D9963" s="10">
        <v>6</v>
      </c>
    </row>
    <row r="9964" spans="1:4" x14ac:dyDescent="0.25">
      <c r="A9964" t="s">
        <v>7485</v>
      </c>
      <c r="B9964" t="s">
        <v>7486</v>
      </c>
      <c r="C9964" t="s">
        <v>676</v>
      </c>
      <c r="D9964" s="10">
        <v>6</v>
      </c>
    </row>
    <row r="9965" spans="1:4" x14ac:dyDescent="0.25">
      <c r="A9965" t="s">
        <v>7629</v>
      </c>
      <c r="B9965" t="s">
        <v>7637</v>
      </c>
      <c r="C9965" t="s">
        <v>676</v>
      </c>
      <c r="D9965" s="10">
        <v>6</v>
      </c>
    </row>
    <row r="9966" spans="1:4" x14ac:dyDescent="0.25">
      <c r="A9966" t="s">
        <v>7629</v>
      </c>
      <c r="B9966" t="s">
        <v>7637</v>
      </c>
      <c r="C9966" t="s">
        <v>8145</v>
      </c>
      <c r="D9966" s="10">
        <v>6</v>
      </c>
    </row>
    <row r="9967" spans="1:4" x14ac:dyDescent="0.25">
      <c r="A9967" t="s">
        <v>7629</v>
      </c>
      <c r="B9967" t="s">
        <v>7637</v>
      </c>
      <c r="C9967" t="s">
        <v>6133</v>
      </c>
      <c r="D9967" s="10">
        <v>6</v>
      </c>
    </row>
    <row r="9968" spans="1:4" x14ac:dyDescent="0.25">
      <c r="A9968" t="s">
        <v>7642</v>
      </c>
      <c r="B9968" t="s">
        <v>7643</v>
      </c>
      <c r="C9968" t="s">
        <v>676</v>
      </c>
      <c r="D9968" s="10">
        <v>6</v>
      </c>
    </row>
    <row r="9969" spans="1:4" x14ac:dyDescent="0.25">
      <c r="A9969" t="s">
        <v>7642</v>
      </c>
      <c r="B9969" t="s">
        <v>7643</v>
      </c>
      <c r="C9969" t="s">
        <v>6665</v>
      </c>
      <c r="D9969" s="10">
        <v>6</v>
      </c>
    </row>
    <row r="9970" spans="1:4" x14ac:dyDescent="0.25">
      <c r="A9970" t="s">
        <v>7749</v>
      </c>
      <c r="B9970" t="s">
        <v>7750</v>
      </c>
      <c r="C9970" t="s">
        <v>1165</v>
      </c>
      <c r="D9970" s="10">
        <v>6</v>
      </c>
    </row>
    <row r="9971" spans="1:4" x14ac:dyDescent="0.25">
      <c r="A9971" t="s">
        <v>7749</v>
      </c>
      <c r="B9971" t="s">
        <v>7750</v>
      </c>
      <c r="C9971" t="s">
        <v>3509</v>
      </c>
      <c r="D9971" s="10">
        <v>6</v>
      </c>
    </row>
    <row r="9972" spans="1:4" x14ac:dyDescent="0.25">
      <c r="A9972" t="s">
        <v>5152</v>
      </c>
      <c r="B9972" t="s">
        <v>7917</v>
      </c>
      <c r="C9972" t="s">
        <v>676</v>
      </c>
      <c r="D9972" s="10">
        <v>6</v>
      </c>
    </row>
    <row r="9973" spans="1:4" x14ac:dyDescent="0.25">
      <c r="A9973" t="s">
        <v>5152</v>
      </c>
      <c r="B9973" t="s">
        <v>7917</v>
      </c>
      <c r="C9973" t="s">
        <v>1165</v>
      </c>
      <c r="D9973" s="10">
        <v>6</v>
      </c>
    </row>
    <row r="9974" spans="1:4" x14ac:dyDescent="0.25">
      <c r="A9974" t="s">
        <v>5152</v>
      </c>
      <c r="B9974" t="s">
        <v>7917</v>
      </c>
      <c r="C9974" t="s">
        <v>2173</v>
      </c>
      <c r="D9974" s="10">
        <v>6</v>
      </c>
    </row>
    <row r="9975" spans="1:4" x14ac:dyDescent="0.25">
      <c r="A9975" t="s">
        <v>5152</v>
      </c>
      <c r="B9975" t="s">
        <v>7917</v>
      </c>
      <c r="C9975" t="s">
        <v>6665</v>
      </c>
      <c r="D9975" s="10">
        <v>6</v>
      </c>
    </row>
    <row r="9976" spans="1:4" x14ac:dyDescent="0.25">
      <c r="A9976" t="s">
        <v>8055</v>
      </c>
      <c r="B9976" t="s">
        <v>8056</v>
      </c>
      <c r="C9976" t="s">
        <v>3034</v>
      </c>
      <c r="D9976" s="10">
        <v>6</v>
      </c>
    </row>
    <row r="9977" spans="1:4" x14ac:dyDescent="0.25">
      <c r="A9977" t="s">
        <v>73</v>
      </c>
      <c r="B9977" t="s">
        <v>75</v>
      </c>
      <c r="C9977" t="s">
        <v>449</v>
      </c>
      <c r="D9977" s="10">
        <v>5.9</v>
      </c>
    </row>
    <row r="9978" spans="1:4" x14ac:dyDescent="0.25">
      <c r="A9978" t="s">
        <v>73</v>
      </c>
      <c r="B9978" t="s">
        <v>75</v>
      </c>
      <c r="C9978" t="s">
        <v>317</v>
      </c>
      <c r="D9978" s="10">
        <v>5.9</v>
      </c>
    </row>
    <row r="9979" spans="1:4" x14ac:dyDescent="0.25">
      <c r="A9979" t="s">
        <v>73</v>
      </c>
      <c r="B9979" t="s">
        <v>75</v>
      </c>
      <c r="C9979" t="s">
        <v>4161</v>
      </c>
      <c r="D9979" s="10">
        <v>5.9</v>
      </c>
    </row>
    <row r="9980" spans="1:4" x14ac:dyDescent="0.25">
      <c r="A9980" t="s">
        <v>73</v>
      </c>
      <c r="B9980" t="s">
        <v>75</v>
      </c>
      <c r="C9980" t="s">
        <v>3509</v>
      </c>
      <c r="D9980" s="10">
        <v>5.9</v>
      </c>
    </row>
    <row r="9981" spans="1:4" x14ac:dyDescent="0.25">
      <c r="A9981" t="s">
        <v>268</v>
      </c>
      <c r="B9981" t="s">
        <v>269</v>
      </c>
      <c r="C9981" t="s">
        <v>317</v>
      </c>
      <c r="D9981" s="10">
        <v>5.9</v>
      </c>
    </row>
    <row r="9982" spans="1:4" x14ac:dyDescent="0.25">
      <c r="A9982" t="s">
        <v>268</v>
      </c>
      <c r="B9982" t="s">
        <v>269</v>
      </c>
      <c r="C9982" t="s">
        <v>676</v>
      </c>
      <c r="D9982" s="10">
        <v>5.9</v>
      </c>
    </row>
    <row r="9983" spans="1:4" x14ac:dyDescent="0.25">
      <c r="A9983" t="s">
        <v>268</v>
      </c>
      <c r="B9983" t="s">
        <v>269</v>
      </c>
      <c r="C9983" t="s">
        <v>6133</v>
      </c>
      <c r="D9983" s="10">
        <v>5.9</v>
      </c>
    </row>
    <row r="9984" spans="1:4" x14ac:dyDescent="0.25">
      <c r="A9984" t="s">
        <v>268</v>
      </c>
      <c r="B9984" t="s">
        <v>269</v>
      </c>
      <c r="C9984" t="s">
        <v>428</v>
      </c>
      <c r="D9984" s="10">
        <v>5.9</v>
      </c>
    </row>
    <row r="9985" spans="1:4" x14ac:dyDescent="0.25">
      <c r="A9985" t="s">
        <v>278</v>
      </c>
      <c r="B9985" t="s">
        <v>373</v>
      </c>
      <c r="C9985" t="s">
        <v>3894</v>
      </c>
      <c r="D9985" s="10">
        <v>5.9</v>
      </c>
    </row>
    <row r="9986" spans="1:4" x14ac:dyDescent="0.25">
      <c r="A9986" t="s">
        <v>278</v>
      </c>
      <c r="B9986" t="s">
        <v>373</v>
      </c>
      <c r="C9986" t="s">
        <v>676</v>
      </c>
      <c r="D9986" s="10">
        <v>5.9</v>
      </c>
    </row>
    <row r="9987" spans="1:4" x14ac:dyDescent="0.25">
      <c r="A9987" t="s">
        <v>278</v>
      </c>
      <c r="B9987" t="s">
        <v>373</v>
      </c>
      <c r="C9987" t="s">
        <v>6133</v>
      </c>
      <c r="D9987" s="10">
        <v>5.9</v>
      </c>
    </row>
    <row r="9988" spans="1:4" x14ac:dyDescent="0.25">
      <c r="A9988" t="s">
        <v>278</v>
      </c>
      <c r="B9988" t="s">
        <v>373</v>
      </c>
      <c r="C9988" t="s">
        <v>5888</v>
      </c>
      <c r="D9988" s="10">
        <v>5.9</v>
      </c>
    </row>
    <row r="9989" spans="1:4" x14ac:dyDescent="0.25">
      <c r="A9989" t="s">
        <v>291</v>
      </c>
      <c r="B9989" t="s">
        <v>502</v>
      </c>
      <c r="C9989" t="s">
        <v>449</v>
      </c>
      <c r="D9989" s="10">
        <v>5.9</v>
      </c>
    </row>
    <row r="9990" spans="1:4" x14ac:dyDescent="0.25">
      <c r="A9990" t="s">
        <v>291</v>
      </c>
      <c r="B9990" t="s">
        <v>502</v>
      </c>
      <c r="C9990" t="s">
        <v>317</v>
      </c>
      <c r="D9990" s="10">
        <v>5.9</v>
      </c>
    </row>
    <row r="9991" spans="1:4" x14ac:dyDescent="0.25">
      <c r="A9991" t="s">
        <v>291</v>
      </c>
      <c r="B9991" t="s">
        <v>502</v>
      </c>
      <c r="C9991" t="s">
        <v>676</v>
      </c>
      <c r="D9991" s="10">
        <v>5.9</v>
      </c>
    </row>
    <row r="9992" spans="1:4" x14ac:dyDescent="0.25">
      <c r="A9992" t="s">
        <v>291</v>
      </c>
      <c r="B9992" t="s">
        <v>502</v>
      </c>
      <c r="C9992" t="s">
        <v>4161</v>
      </c>
      <c r="D9992" s="10">
        <v>5.9</v>
      </c>
    </row>
    <row r="9993" spans="1:4" x14ac:dyDescent="0.25">
      <c r="A9993" t="s">
        <v>315</v>
      </c>
      <c r="B9993" t="s">
        <v>561</v>
      </c>
      <c r="C9993" t="s">
        <v>317</v>
      </c>
      <c r="D9993" s="10">
        <v>5.9</v>
      </c>
    </row>
    <row r="9994" spans="1:4" x14ac:dyDescent="0.25">
      <c r="A9994" t="s">
        <v>315</v>
      </c>
      <c r="B9994" t="s">
        <v>561</v>
      </c>
      <c r="C9994" t="s">
        <v>676</v>
      </c>
      <c r="D9994" s="10">
        <v>5.9</v>
      </c>
    </row>
    <row r="9995" spans="1:4" x14ac:dyDescent="0.25">
      <c r="A9995" t="s">
        <v>315</v>
      </c>
      <c r="B9995" t="s">
        <v>561</v>
      </c>
      <c r="C9995" t="s">
        <v>6133</v>
      </c>
      <c r="D9995" s="10">
        <v>5.9</v>
      </c>
    </row>
    <row r="9996" spans="1:4" x14ac:dyDescent="0.25">
      <c r="A9996" t="s">
        <v>315</v>
      </c>
      <c r="B9996" t="s">
        <v>561</v>
      </c>
      <c r="C9996" t="s">
        <v>428</v>
      </c>
      <c r="D9996" s="10">
        <v>5.9</v>
      </c>
    </row>
    <row r="9997" spans="1:4" x14ac:dyDescent="0.25">
      <c r="A9997" t="s">
        <v>297</v>
      </c>
      <c r="B9997" t="s">
        <v>699</v>
      </c>
      <c r="C9997" t="s">
        <v>449</v>
      </c>
      <c r="D9997" s="10">
        <v>5.9</v>
      </c>
    </row>
    <row r="9998" spans="1:4" x14ac:dyDescent="0.25">
      <c r="A9998" t="s">
        <v>297</v>
      </c>
      <c r="B9998" t="s">
        <v>699</v>
      </c>
      <c r="C9998" t="s">
        <v>317</v>
      </c>
      <c r="D9998" s="10">
        <v>5.9</v>
      </c>
    </row>
    <row r="9999" spans="1:4" x14ac:dyDescent="0.25">
      <c r="A9999" t="s">
        <v>297</v>
      </c>
      <c r="B9999" t="s">
        <v>699</v>
      </c>
      <c r="C9999" t="s">
        <v>4161</v>
      </c>
      <c r="D9999" s="10">
        <v>5.9</v>
      </c>
    </row>
    <row r="10000" spans="1:4" x14ac:dyDescent="0.25">
      <c r="A10000" t="s">
        <v>297</v>
      </c>
      <c r="B10000" t="s">
        <v>699</v>
      </c>
      <c r="C10000" t="s">
        <v>3509</v>
      </c>
      <c r="D10000" s="10">
        <v>5.9</v>
      </c>
    </row>
    <row r="10001" spans="1:4" x14ac:dyDescent="0.25">
      <c r="A10001" t="s">
        <v>422</v>
      </c>
      <c r="B10001" t="s">
        <v>713</v>
      </c>
      <c r="C10001" t="s">
        <v>317</v>
      </c>
      <c r="D10001" s="10">
        <v>5.9</v>
      </c>
    </row>
    <row r="10002" spans="1:4" x14ac:dyDescent="0.25">
      <c r="A10002" t="s">
        <v>422</v>
      </c>
      <c r="B10002" t="s">
        <v>713</v>
      </c>
      <c r="C10002" t="s">
        <v>6133</v>
      </c>
      <c r="D10002" s="10">
        <v>5.9</v>
      </c>
    </row>
    <row r="10003" spans="1:4" x14ac:dyDescent="0.25">
      <c r="A10003" t="s">
        <v>422</v>
      </c>
      <c r="B10003" t="s">
        <v>713</v>
      </c>
      <c r="C10003" t="s">
        <v>428</v>
      </c>
      <c r="D10003" s="10">
        <v>5.9</v>
      </c>
    </row>
    <row r="10004" spans="1:4" x14ac:dyDescent="0.25">
      <c r="A10004" t="s">
        <v>766</v>
      </c>
      <c r="B10004" t="s">
        <v>767</v>
      </c>
      <c r="C10004" t="s">
        <v>317</v>
      </c>
      <c r="D10004" s="10">
        <v>5.9</v>
      </c>
    </row>
    <row r="10005" spans="1:4" x14ac:dyDescent="0.25">
      <c r="A10005" t="s">
        <v>766</v>
      </c>
      <c r="B10005" t="s">
        <v>767</v>
      </c>
      <c r="C10005" t="s">
        <v>6133</v>
      </c>
      <c r="D10005" s="10">
        <v>5.9</v>
      </c>
    </row>
    <row r="10006" spans="1:4" x14ac:dyDescent="0.25">
      <c r="A10006" t="s">
        <v>766</v>
      </c>
      <c r="B10006" t="s">
        <v>767</v>
      </c>
      <c r="C10006" t="s">
        <v>428</v>
      </c>
      <c r="D10006" s="10">
        <v>5.9</v>
      </c>
    </row>
    <row r="10007" spans="1:4" x14ac:dyDescent="0.25">
      <c r="A10007" t="s">
        <v>515</v>
      </c>
      <c r="B10007" t="s">
        <v>865</v>
      </c>
      <c r="C10007" t="s">
        <v>449</v>
      </c>
      <c r="D10007" s="10">
        <v>5.9</v>
      </c>
    </row>
    <row r="10008" spans="1:4" x14ac:dyDescent="0.25">
      <c r="A10008" t="s">
        <v>515</v>
      </c>
      <c r="B10008" t="s">
        <v>865</v>
      </c>
      <c r="C10008" t="s">
        <v>8143</v>
      </c>
      <c r="D10008" s="10">
        <v>5.9</v>
      </c>
    </row>
    <row r="10009" spans="1:4" x14ac:dyDescent="0.25">
      <c r="A10009" t="s">
        <v>515</v>
      </c>
      <c r="B10009" t="s">
        <v>865</v>
      </c>
      <c r="C10009" t="s">
        <v>4161</v>
      </c>
      <c r="D10009" s="10">
        <v>5.9</v>
      </c>
    </row>
    <row r="10010" spans="1:4" x14ac:dyDescent="0.25">
      <c r="A10010" t="s">
        <v>515</v>
      </c>
      <c r="B10010" t="s">
        <v>865</v>
      </c>
      <c r="C10010" t="s">
        <v>3509</v>
      </c>
      <c r="D10010" s="10">
        <v>5.9</v>
      </c>
    </row>
    <row r="10011" spans="1:4" x14ac:dyDescent="0.25">
      <c r="A10011" t="s">
        <v>309</v>
      </c>
      <c r="B10011" t="s">
        <v>945</v>
      </c>
      <c r="C10011" t="s">
        <v>449</v>
      </c>
      <c r="D10011" s="10">
        <v>5.9</v>
      </c>
    </row>
    <row r="10012" spans="1:4" x14ac:dyDescent="0.25">
      <c r="A10012" t="s">
        <v>309</v>
      </c>
      <c r="B10012" t="s">
        <v>945</v>
      </c>
      <c r="C10012" t="s">
        <v>317</v>
      </c>
      <c r="D10012" s="10">
        <v>5.9</v>
      </c>
    </row>
    <row r="10013" spans="1:4" x14ac:dyDescent="0.25">
      <c r="A10013" t="s">
        <v>309</v>
      </c>
      <c r="B10013" t="s">
        <v>945</v>
      </c>
      <c r="C10013" t="s">
        <v>4161</v>
      </c>
      <c r="D10013" s="10">
        <v>5.9</v>
      </c>
    </row>
    <row r="10014" spans="1:4" x14ac:dyDescent="0.25">
      <c r="A10014" t="s">
        <v>101</v>
      </c>
      <c r="B10014" t="s">
        <v>949</v>
      </c>
      <c r="C10014" t="s">
        <v>449</v>
      </c>
      <c r="D10014" s="10">
        <v>5.9</v>
      </c>
    </row>
    <row r="10015" spans="1:4" x14ac:dyDescent="0.25">
      <c r="A10015" t="s">
        <v>101</v>
      </c>
      <c r="B10015" t="s">
        <v>949</v>
      </c>
      <c r="C10015" t="s">
        <v>317</v>
      </c>
      <c r="D10015" s="10">
        <v>5.9</v>
      </c>
    </row>
    <row r="10016" spans="1:4" x14ac:dyDescent="0.25">
      <c r="A10016" t="s">
        <v>101</v>
      </c>
      <c r="B10016" t="s">
        <v>949</v>
      </c>
      <c r="C10016" t="s">
        <v>5087</v>
      </c>
      <c r="D10016" s="10">
        <v>5.9</v>
      </c>
    </row>
    <row r="10017" spans="1:4" x14ac:dyDescent="0.25">
      <c r="A10017" t="s">
        <v>956</v>
      </c>
      <c r="B10017" t="s">
        <v>958</v>
      </c>
      <c r="C10017" t="s">
        <v>449</v>
      </c>
      <c r="D10017" s="10">
        <v>5.9</v>
      </c>
    </row>
    <row r="10018" spans="1:4" x14ac:dyDescent="0.25">
      <c r="A10018" t="s">
        <v>956</v>
      </c>
      <c r="B10018" t="s">
        <v>958</v>
      </c>
      <c r="C10018" t="s">
        <v>317</v>
      </c>
      <c r="D10018" s="10">
        <v>5.9</v>
      </c>
    </row>
    <row r="10019" spans="1:4" x14ac:dyDescent="0.25">
      <c r="A10019" t="s">
        <v>956</v>
      </c>
      <c r="B10019" t="s">
        <v>958</v>
      </c>
      <c r="C10019" t="s">
        <v>676</v>
      </c>
      <c r="D10019" s="10">
        <v>5.9</v>
      </c>
    </row>
    <row r="10020" spans="1:4" x14ac:dyDescent="0.25">
      <c r="A10020" t="s">
        <v>956</v>
      </c>
      <c r="B10020" t="s">
        <v>958</v>
      </c>
      <c r="C10020" t="s">
        <v>428</v>
      </c>
      <c r="D10020" s="10">
        <v>5.9</v>
      </c>
    </row>
    <row r="10021" spans="1:4" x14ac:dyDescent="0.25">
      <c r="A10021" t="s">
        <v>956</v>
      </c>
      <c r="B10021" t="s">
        <v>958</v>
      </c>
      <c r="C10021" t="s">
        <v>3509</v>
      </c>
      <c r="D10021" s="10">
        <v>5.9</v>
      </c>
    </row>
    <row r="10022" spans="1:4" x14ac:dyDescent="0.25">
      <c r="A10022" t="s">
        <v>1005</v>
      </c>
      <c r="B10022" t="s">
        <v>1006</v>
      </c>
      <c r="C10022" t="s">
        <v>449</v>
      </c>
      <c r="D10022" s="10">
        <v>5.9</v>
      </c>
    </row>
    <row r="10023" spans="1:4" x14ac:dyDescent="0.25">
      <c r="A10023" t="s">
        <v>1005</v>
      </c>
      <c r="B10023" t="s">
        <v>1006</v>
      </c>
      <c r="C10023" t="s">
        <v>8145</v>
      </c>
      <c r="D10023" s="10">
        <v>5.9</v>
      </c>
    </row>
    <row r="10024" spans="1:4" x14ac:dyDescent="0.25">
      <c r="A10024" t="s">
        <v>1005</v>
      </c>
      <c r="B10024" t="s">
        <v>1006</v>
      </c>
      <c r="C10024" t="s">
        <v>3509</v>
      </c>
      <c r="D10024" s="10">
        <v>5.9</v>
      </c>
    </row>
    <row r="10025" spans="1:4" x14ac:dyDescent="0.25">
      <c r="A10025" t="s">
        <v>1009</v>
      </c>
      <c r="B10025" t="s">
        <v>1011</v>
      </c>
      <c r="C10025" t="s">
        <v>4161</v>
      </c>
      <c r="D10025" s="10">
        <v>5.9</v>
      </c>
    </row>
    <row r="10026" spans="1:4" x14ac:dyDescent="0.25">
      <c r="A10026" t="s">
        <v>1009</v>
      </c>
      <c r="B10026" t="s">
        <v>1011</v>
      </c>
      <c r="C10026" t="s">
        <v>3509</v>
      </c>
      <c r="D10026" s="10">
        <v>5.9</v>
      </c>
    </row>
    <row r="10027" spans="1:4" x14ac:dyDescent="0.25">
      <c r="A10027" t="s">
        <v>101</v>
      </c>
      <c r="B10027" t="s">
        <v>1043</v>
      </c>
      <c r="C10027" t="s">
        <v>449</v>
      </c>
      <c r="D10027" s="10">
        <v>5.9</v>
      </c>
    </row>
    <row r="10028" spans="1:4" x14ac:dyDescent="0.25">
      <c r="A10028" t="s">
        <v>101</v>
      </c>
      <c r="B10028" t="s">
        <v>1043</v>
      </c>
      <c r="C10028" t="s">
        <v>317</v>
      </c>
      <c r="D10028" s="10">
        <v>5.9</v>
      </c>
    </row>
    <row r="10029" spans="1:4" x14ac:dyDescent="0.25">
      <c r="A10029" t="s">
        <v>101</v>
      </c>
      <c r="B10029" t="s">
        <v>1043</v>
      </c>
      <c r="C10029" t="s">
        <v>1165</v>
      </c>
      <c r="D10029" s="10">
        <v>5.9</v>
      </c>
    </row>
    <row r="10030" spans="1:4" x14ac:dyDescent="0.25">
      <c r="A10030" t="s">
        <v>101</v>
      </c>
      <c r="B10030" t="s">
        <v>1043</v>
      </c>
      <c r="C10030" t="s">
        <v>3509</v>
      </c>
      <c r="D10030" s="10">
        <v>5.9</v>
      </c>
    </row>
    <row r="10031" spans="1:4" x14ac:dyDescent="0.25">
      <c r="A10031" t="s">
        <v>1067</v>
      </c>
      <c r="B10031" t="s">
        <v>1069</v>
      </c>
      <c r="C10031" t="s">
        <v>449</v>
      </c>
      <c r="D10031" s="10">
        <v>5.9</v>
      </c>
    </row>
    <row r="10032" spans="1:4" x14ac:dyDescent="0.25">
      <c r="A10032" t="s">
        <v>1067</v>
      </c>
      <c r="B10032" t="s">
        <v>1069</v>
      </c>
      <c r="C10032" t="s">
        <v>317</v>
      </c>
      <c r="D10032" s="10">
        <v>5.9</v>
      </c>
    </row>
    <row r="10033" spans="1:4" x14ac:dyDescent="0.25">
      <c r="A10033" t="s">
        <v>1067</v>
      </c>
      <c r="B10033" t="s">
        <v>1069</v>
      </c>
      <c r="C10033" t="s">
        <v>6665</v>
      </c>
      <c r="D10033" s="10">
        <v>5.9</v>
      </c>
    </row>
    <row r="10034" spans="1:4" x14ac:dyDescent="0.25">
      <c r="A10034" t="s">
        <v>1067</v>
      </c>
      <c r="B10034" t="s">
        <v>1069</v>
      </c>
      <c r="C10034" t="s">
        <v>3509</v>
      </c>
      <c r="D10034" s="10">
        <v>5.9</v>
      </c>
    </row>
    <row r="10035" spans="1:4" x14ac:dyDescent="0.25">
      <c r="A10035" t="s">
        <v>773</v>
      </c>
      <c r="B10035" t="s">
        <v>1095</v>
      </c>
      <c r="C10035" t="s">
        <v>8145</v>
      </c>
      <c r="D10035" s="10">
        <v>5.9</v>
      </c>
    </row>
    <row r="10036" spans="1:4" x14ac:dyDescent="0.25">
      <c r="A10036" t="s">
        <v>773</v>
      </c>
      <c r="B10036" t="s">
        <v>1095</v>
      </c>
      <c r="C10036" t="s">
        <v>8143</v>
      </c>
      <c r="D10036" s="10">
        <v>5.9</v>
      </c>
    </row>
    <row r="10037" spans="1:4" x14ac:dyDescent="0.25">
      <c r="A10037" t="s">
        <v>773</v>
      </c>
      <c r="B10037" t="s">
        <v>1095</v>
      </c>
      <c r="C10037" t="s">
        <v>3509</v>
      </c>
      <c r="D10037" s="10">
        <v>5.9</v>
      </c>
    </row>
    <row r="10038" spans="1:4" x14ac:dyDescent="0.25">
      <c r="A10038" t="s">
        <v>895</v>
      </c>
      <c r="B10038" t="s">
        <v>1185</v>
      </c>
      <c r="C10038" t="s">
        <v>676</v>
      </c>
      <c r="D10038" s="10">
        <v>5.9</v>
      </c>
    </row>
    <row r="10039" spans="1:4" x14ac:dyDescent="0.25">
      <c r="A10039" t="s">
        <v>895</v>
      </c>
      <c r="B10039" t="s">
        <v>1185</v>
      </c>
      <c r="C10039" t="s">
        <v>1165</v>
      </c>
      <c r="D10039" s="10">
        <v>5.9</v>
      </c>
    </row>
    <row r="10040" spans="1:4" x14ac:dyDescent="0.25">
      <c r="A10040" t="s">
        <v>895</v>
      </c>
      <c r="B10040" t="s">
        <v>1185</v>
      </c>
      <c r="C10040" t="s">
        <v>5888</v>
      </c>
      <c r="D10040" s="10">
        <v>5.9</v>
      </c>
    </row>
    <row r="10041" spans="1:4" x14ac:dyDescent="0.25">
      <c r="A10041" t="s">
        <v>895</v>
      </c>
      <c r="B10041" t="s">
        <v>1185</v>
      </c>
      <c r="C10041" t="s">
        <v>6665</v>
      </c>
      <c r="D10041" s="10">
        <v>5.9</v>
      </c>
    </row>
    <row r="10042" spans="1:4" x14ac:dyDescent="0.25">
      <c r="A10042" t="s">
        <v>1196</v>
      </c>
      <c r="B10042" t="s">
        <v>1226</v>
      </c>
      <c r="C10042" t="s">
        <v>676</v>
      </c>
      <c r="D10042" s="10">
        <v>5.9</v>
      </c>
    </row>
    <row r="10043" spans="1:4" x14ac:dyDescent="0.25">
      <c r="A10043" t="s">
        <v>1196</v>
      </c>
      <c r="B10043" t="s">
        <v>1226</v>
      </c>
      <c r="C10043" t="s">
        <v>6665</v>
      </c>
      <c r="D10043" s="10">
        <v>5.9</v>
      </c>
    </row>
    <row r="10044" spans="1:4" x14ac:dyDescent="0.25">
      <c r="A10044" t="s">
        <v>675</v>
      </c>
      <c r="B10044" t="s">
        <v>1233</v>
      </c>
      <c r="C10044" t="s">
        <v>676</v>
      </c>
      <c r="D10044" s="10">
        <v>5.9</v>
      </c>
    </row>
    <row r="10045" spans="1:4" x14ac:dyDescent="0.25">
      <c r="A10045" t="s">
        <v>741</v>
      </c>
      <c r="B10045" t="s">
        <v>1234</v>
      </c>
      <c r="C10045" t="s">
        <v>449</v>
      </c>
      <c r="D10045" s="10">
        <v>5.9</v>
      </c>
    </row>
    <row r="10046" spans="1:4" x14ac:dyDescent="0.25">
      <c r="A10046" t="s">
        <v>741</v>
      </c>
      <c r="B10046" t="s">
        <v>1234</v>
      </c>
      <c r="C10046" t="s">
        <v>428</v>
      </c>
      <c r="D10046" s="10">
        <v>5.9</v>
      </c>
    </row>
    <row r="10047" spans="1:4" x14ac:dyDescent="0.25">
      <c r="A10047" t="s">
        <v>741</v>
      </c>
      <c r="B10047" t="s">
        <v>1234</v>
      </c>
      <c r="C10047" t="s">
        <v>2173</v>
      </c>
      <c r="D10047" s="10">
        <v>5.9</v>
      </c>
    </row>
    <row r="10048" spans="1:4" x14ac:dyDescent="0.25">
      <c r="A10048" t="s">
        <v>1282</v>
      </c>
      <c r="B10048" t="s">
        <v>1284</v>
      </c>
      <c r="C10048" t="s">
        <v>449</v>
      </c>
      <c r="D10048" s="10">
        <v>5.9</v>
      </c>
    </row>
    <row r="10049" spans="1:4" x14ac:dyDescent="0.25">
      <c r="A10049" t="s">
        <v>1282</v>
      </c>
      <c r="B10049" t="s">
        <v>1284</v>
      </c>
      <c r="C10049" t="s">
        <v>317</v>
      </c>
      <c r="D10049" s="10">
        <v>5.9</v>
      </c>
    </row>
    <row r="10050" spans="1:4" x14ac:dyDescent="0.25">
      <c r="A10050" t="s">
        <v>1282</v>
      </c>
      <c r="B10050" t="s">
        <v>1284</v>
      </c>
      <c r="C10050" t="s">
        <v>428</v>
      </c>
      <c r="D10050" s="10">
        <v>5.9</v>
      </c>
    </row>
    <row r="10051" spans="1:4" x14ac:dyDescent="0.25">
      <c r="A10051" t="s">
        <v>1282</v>
      </c>
      <c r="B10051" t="s">
        <v>1284</v>
      </c>
      <c r="C10051" t="s">
        <v>2173</v>
      </c>
      <c r="D10051" s="10">
        <v>5.9</v>
      </c>
    </row>
    <row r="10052" spans="1:4" x14ac:dyDescent="0.25">
      <c r="A10052" t="s">
        <v>1282</v>
      </c>
      <c r="B10052" t="s">
        <v>1284</v>
      </c>
      <c r="C10052" t="s">
        <v>4161</v>
      </c>
      <c r="D10052" s="10">
        <v>5.9</v>
      </c>
    </row>
    <row r="10053" spans="1:4" x14ac:dyDescent="0.25">
      <c r="A10053" t="s">
        <v>1282</v>
      </c>
      <c r="B10053" t="s">
        <v>1284</v>
      </c>
      <c r="C10053" t="s">
        <v>3509</v>
      </c>
      <c r="D10053" s="10">
        <v>5.9</v>
      </c>
    </row>
    <row r="10054" spans="1:4" x14ac:dyDescent="0.25">
      <c r="A10054" t="s">
        <v>1331</v>
      </c>
      <c r="B10054" t="s">
        <v>1332</v>
      </c>
      <c r="C10054" t="s">
        <v>449</v>
      </c>
      <c r="D10054" s="10">
        <v>5.9</v>
      </c>
    </row>
    <row r="10055" spans="1:4" x14ac:dyDescent="0.25">
      <c r="A10055" t="s">
        <v>1331</v>
      </c>
      <c r="B10055" t="s">
        <v>1332</v>
      </c>
      <c r="C10055" t="s">
        <v>676</v>
      </c>
      <c r="D10055" s="10">
        <v>5.9</v>
      </c>
    </row>
    <row r="10056" spans="1:4" x14ac:dyDescent="0.25">
      <c r="A10056" t="s">
        <v>1331</v>
      </c>
      <c r="B10056" t="s">
        <v>1332</v>
      </c>
      <c r="C10056" t="s">
        <v>8145</v>
      </c>
      <c r="D10056" s="10">
        <v>5.9</v>
      </c>
    </row>
    <row r="10057" spans="1:4" x14ac:dyDescent="0.25">
      <c r="A10057" t="s">
        <v>1331</v>
      </c>
      <c r="B10057" t="s">
        <v>1332</v>
      </c>
      <c r="C10057" t="s">
        <v>3509</v>
      </c>
      <c r="D10057" s="10">
        <v>5.9</v>
      </c>
    </row>
    <row r="10058" spans="1:4" x14ac:dyDescent="0.25">
      <c r="A10058" t="s">
        <v>746</v>
      </c>
      <c r="B10058" t="s">
        <v>1347</v>
      </c>
      <c r="C10058" t="s">
        <v>449</v>
      </c>
      <c r="D10058" s="10">
        <v>5.9</v>
      </c>
    </row>
    <row r="10059" spans="1:4" x14ac:dyDescent="0.25">
      <c r="A10059" t="s">
        <v>746</v>
      </c>
      <c r="B10059" t="s">
        <v>1347</v>
      </c>
      <c r="C10059" t="s">
        <v>317</v>
      </c>
      <c r="D10059" s="10">
        <v>5.9</v>
      </c>
    </row>
    <row r="10060" spans="1:4" x14ac:dyDescent="0.25">
      <c r="A10060" t="s">
        <v>746</v>
      </c>
      <c r="B10060" t="s">
        <v>1347</v>
      </c>
      <c r="C10060" t="s">
        <v>676</v>
      </c>
      <c r="D10060" s="10">
        <v>5.9</v>
      </c>
    </row>
    <row r="10061" spans="1:4" x14ac:dyDescent="0.25">
      <c r="A10061" t="s">
        <v>586</v>
      </c>
      <c r="B10061" t="s">
        <v>1366</v>
      </c>
      <c r="C10061" t="s">
        <v>449</v>
      </c>
      <c r="D10061" s="10">
        <v>5.9</v>
      </c>
    </row>
    <row r="10062" spans="1:4" x14ac:dyDescent="0.25">
      <c r="A10062" t="s">
        <v>586</v>
      </c>
      <c r="B10062" t="s">
        <v>1366</v>
      </c>
      <c r="C10062" t="s">
        <v>1165</v>
      </c>
      <c r="D10062" s="10">
        <v>5.9</v>
      </c>
    </row>
    <row r="10063" spans="1:4" x14ac:dyDescent="0.25">
      <c r="A10063" t="s">
        <v>586</v>
      </c>
      <c r="B10063" t="s">
        <v>1366</v>
      </c>
      <c r="C10063" t="s">
        <v>8144</v>
      </c>
      <c r="D10063" s="10">
        <v>5.9</v>
      </c>
    </row>
    <row r="10064" spans="1:4" x14ac:dyDescent="0.25">
      <c r="A10064" t="s">
        <v>1420</v>
      </c>
      <c r="B10064" t="s">
        <v>1421</v>
      </c>
      <c r="C10064" t="s">
        <v>449</v>
      </c>
      <c r="D10064" s="10">
        <v>5.9</v>
      </c>
    </row>
    <row r="10065" spans="1:4" x14ac:dyDescent="0.25">
      <c r="A10065" t="s">
        <v>1420</v>
      </c>
      <c r="B10065" t="s">
        <v>1421</v>
      </c>
      <c r="C10065" t="s">
        <v>8145</v>
      </c>
      <c r="D10065" s="10">
        <v>5.9</v>
      </c>
    </row>
    <row r="10066" spans="1:4" x14ac:dyDescent="0.25">
      <c r="A10066" t="s">
        <v>1420</v>
      </c>
      <c r="B10066" t="s">
        <v>1421</v>
      </c>
      <c r="C10066" t="s">
        <v>1165</v>
      </c>
      <c r="D10066" s="10">
        <v>5.9</v>
      </c>
    </row>
    <row r="10067" spans="1:4" x14ac:dyDescent="0.25">
      <c r="A10067" t="s">
        <v>1420</v>
      </c>
      <c r="B10067" t="s">
        <v>1421</v>
      </c>
      <c r="C10067" t="s">
        <v>3509</v>
      </c>
      <c r="D10067" s="10">
        <v>5.9</v>
      </c>
    </row>
    <row r="10068" spans="1:4" x14ac:dyDescent="0.25">
      <c r="A10068" t="s">
        <v>1436</v>
      </c>
      <c r="B10068" t="s">
        <v>1460</v>
      </c>
      <c r="C10068" t="s">
        <v>676</v>
      </c>
      <c r="D10068" s="10">
        <v>5.9</v>
      </c>
    </row>
    <row r="10069" spans="1:4" x14ac:dyDescent="0.25">
      <c r="A10069" t="s">
        <v>1436</v>
      </c>
      <c r="B10069" t="s">
        <v>1460</v>
      </c>
      <c r="C10069" t="s">
        <v>8145</v>
      </c>
      <c r="D10069" s="10">
        <v>5.9</v>
      </c>
    </row>
    <row r="10070" spans="1:4" x14ac:dyDescent="0.25">
      <c r="A10070" t="s">
        <v>801</v>
      </c>
      <c r="B10070" t="s">
        <v>1537</v>
      </c>
      <c r="C10070" t="s">
        <v>449</v>
      </c>
      <c r="D10070" s="10">
        <v>5.9</v>
      </c>
    </row>
    <row r="10071" spans="1:4" x14ac:dyDescent="0.25">
      <c r="A10071" t="s">
        <v>801</v>
      </c>
      <c r="B10071" t="s">
        <v>1537</v>
      </c>
      <c r="C10071" t="s">
        <v>317</v>
      </c>
      <c r="D10071" s="10">
        <v>5.9</v>
      </c>
    </row>
    <row r="10072" spans="1:4" x14ac:dyDescent="0.25">
      <c r="A10072" t="s">
        <v>801</v>
      </c>
      <c r="B10072" t="s">
        <v>1537</v>
      </c>
      <c r="C10072" t="s">
        <v>2173</v>
      </c>
      <c r="D10072" s="10">
        <v>5.9</v>
      </c>
    </row>
    <row r="10073" spans="1:4" x14ac:dyDescent="0.25">
      <c r="A10073" t="s">
        <v>801</v>
      </c>
      <c r="B10073" t="s">
        <v>1537</v>
      </c>
      <c r="C10073" t="s">
        <v>4161</v>
      </c>
      <c r="D10073" s="10">
        <v>5.9</v>
      </c>
    </row>
    <row r="10074" spans="1:4" x14ac:dyDescent="0.25">
      <c r="A10074" t="s">
        <v>1538</v>
      </c>
      <c r="B10074" t="s">
        <v>1539</v>
      </c>
      <c r="C10074" t="s">
        <v>449</v>
      </c>
      <c r="D10074" s="10">
        <v>5.9</v>
      </c>
    </row>
    <row r="10075" spans="1:4" x14ac:dyDescent="0.25">
      <c r="A10075" t="s">
        <v>1538</v>
      </c>
      <c r="B10075" t="s">
        <v>1539</v>
      </c>
      <c r="C10075" t="s">
        <v>317</v>
      </c>
      <c r="D10075" s="10">
        <v>5.9</v>
      </c>
    </row>
    <row r="10076" spans="1:4" x14ac:dyDescent="0.25">
      <c r="A10076" t="s">
        <v>1538</v>
      </c>
      <c r="B10076" t="s">
        <v>1539</v>
      </c>
      <c r="C10076" t="s">
        <v>1165</v>
      </c>
      <c r="D10076" s="10">
        <v>5.9</v>
      </c>
    </row>
    <row r="10077" spans="1:4" x14ac:dyDescent="0.25">
      <c r="A10077" t="s">
        <v>1538</v>
      </c>
      <c r="B10077" t="s">
        <v>1539</v>
      </c>
      <c r="C10077" t="s">
        <v>7682</v>
      </c>
      <c r="D10077" s="10">
        <v>5.9</v>
      </c>
    </row>
    <row r="10078" spans="1:4" x14ac:dyDescent="0.25">
      <c r="A10078" t="s">
        <v>1538</v>
      </c>
      <c r="B10078" t="s">
        <v>1539</v>
      </c>
      <c r="C10078" t="s">
        <v>8146</v>
      </c>
      <c r="D10078" s="10">
        <v>5.9</v>
      </c>
    </row>
    <row r="10079" spans="1:4" x14ac:dyDescent="0.25">
      <c r="A10079" t="s">
        <v>1548</v>
      </c>
      <c r="B10079" t="s">
        <v>1550</v>
      </c>
      <c r="C10079" t="s">
        <v>1165</v>
      </c>
      <c r="D10079" s="10">
        <v>5.9</v>
      </c>
    </row>
    <row r="10080" spans="1:4" x14ac:dyDescent="0.25">
      <c r="A10080" t="s">
        <v>1548</v>
      </c>
      <c r="B10080" t="s">
        <v>1550</v>
      </c>
      <c r="C10080" t="s">
        <v>4056</v>
      </c>
      <c r="D10080" s="10">
        <v>5.9</v>
      </c>
    </row>
    <row r="10081" spans="1:4" x14ac:dyDescent="0.25">
      <c r="A10081" t="s">
        <v>1548</v>
      </c>
      <c r="B10081" t="s">
        <v>1550</v>
      </c>
      <c r="C10081" t="s">
        <v>6665</v>
      </c>
      <c r="D10081" s="10">
        <v>5.9</v>
      </c>
    </row>
    <row r="10082" spans="1:4" x14ac:dyDescent="0.25">
      <c r="A10082" t="s">
        <v>1548</v>
      </c>
      <c r="B10082" t="s">
        <v>1550</v>
      </c>
      <c r="C10082" t="s">
        <v>8146</v>
      </c>
      <c r="D10082" s="10">
        <v>5.9</v>
      </c>
    </row>
    <row r="10083" spans="1:4" x14ac:dyDescent="0.25">
      <c r="A10083" t="s">
        <v>1594</v>
      </c>
      <c r="B10083" t="s">
        <v>1595</v>
      </c>
      <c r="C10083" t="s">
        <v>317</v>
      </c>
      <c r="D10083" s="10">
        <v>5.9</v>
      </c>
    </row>
    <row r="10084" spans="1:4" x14ac:dyDescent="0.25">
      <c r="A10084" t="s">
        <v>1594</v>
      </c>
      <c r="B10084" t="s">
        <v>1595</v>
      </c>
      <c r="C10084" t="s">
        <v>3894</v>
      </c>
      <c r="D10084" s="10">
        <v>5.9</v>
      </c>
    </row>
    <row r="10085" spans="1:4" x14ac:dyDescent="0.25">
      <c r="A10085" t="s">
        <v>1594</v>
      </c>
      <c r="B10085" t="s">
        <v>1595</v>
      </c>
      <c r="C10085" t="s">
        <v>676</v>
      </c>
      <c r="D10085" s="10">
        <v>5.9</v>
      </c>
    </row>
    <row r="10086" spans="1:4" x14ac:dyDescent="0.25">
      <c r="A10086" t="s">
        <v>1594</v>
      </c>
      <c r="B10086" t="s">
        <v>1595</v>
      </c>
      <c r="C10086" t="s">
        <v>6133</v>
      </c>
      <c r="D10086" s="10">
        <v>5.9</v>
      </c>
    </row>
    <row r="10087" spans="1:4" x14ac:dyDescent="0.25">
      <c r="A10087" t="s">
        <v>1005</v>
      </c>
      <c r="B10087" t="s">
        <v>1657</v>
      </c>
      <c r="C10087" t="s">
        <v>449</v>
      </c>
      <c r="D10087" s="10">
        <v>5.9</v>
      </c>
    </row>
    <row r="10088" spans="1:4" x14ac:dyDescent="0.25">
      <c r="A10088" t="s">
        <v>1005</v>
      </c>
      <c r="B10088" t="s">
        <v>1657</v>
      </c>
      <c r="C10088" t="s">
        <v>8145</v>
      </c>
      <c r="D10088" s="10">
        <v>5.9</v>
      </c>
    </row>
    <row r="10089" spans="1:4" x14ac:dyDescent="0.25">
      <c r="A10089" t="s">
        <v>1005</v>
      </c>
      <c r="B10089" t="s">
        <v>1657</v>
      </c>
      <c r="C10089" t="s">
        <v>3509</v>
      </c>
      <c r="D10089" s="10">
        <v>5.9</v>
      </c>
    </row>
    <row r="10090" spans="1:4" x14ac:dyDescent="0.25">
      <c r="A10090" t="s">
        <v>937</v>
      </c>
      <c r="B10090" t="s">
        <v>1670</v>
      </c>
      <c r="C10090" t="s">
        <v>1165</v>
      </c>
      <c r="D10090" s="10">
        <v>5.9</v>
      </c>
    </row>
    <row r="10091" spans="1:4" x14ac:dyDescent="0.25">
      <c r="A10091" t="s">
        <v>937</v>
      </c>
      <c r="B10091" t="s">
        <v>1670</v>
      </c>
      <c r="C10091" t="s">
        <v>7682</v>
      </c>
      <c r="D10091" s="10">
        <v>5.9</v>
      </c>
    </row>
    <row r="10092" spans="1:4" x14ac:dyDescent="0.25">
      <c r="A10092" t="s">
        <v>937</v>
      </c>
      <c r="B10092" t="s">
        <v>1670</v>
      </c>
      <c r="C10092" t="s">
        <v>2173</v>
      </c>
      <c r="D10092" s="10">
        <v>5.9</v>
      </c>
    </row>
    <row r="10093" spans="1:4" x14ac:dyDescent="0.25">
      <c r="A10093" t="s">
        <v>1671</v>
      </c>
      <c r="B10093" t="s">
        <v>1673</v>
      </c>
      <c r="C10093" t="s">
        <v>1165</v>
      </c>
      <c r="D10093" s="10">
        <v>5.9</v>
      </c>
    </row>
    <row r="10094" spans="1:4" x14ac:dyDescent="0.25">
      <c r="A10094" t="s">
        <v>1671</v>
      </c>
      <c r="B10094" t="s">
        <v>1673</v>
      </c>
      <c r="C10094" t="s">
        <v>6665</v>
      </c>
      <c r="D10094" s="10">
        <v>5.9</v>
      </c>
    </row>
    <row r="10095" spans="1:4" x14ac:dyDescent="0.25">
      <c r="A10095" t="s">
        <v>1671</v>
      </c>
      <c r="B10095" t="s">
        <v>1673</v>
      </c>
      <c r="C10095" t="s">
        <v>8144</v>
      </c>
      <c r="D10095" s="10">
        <v>5.9</v>
      </c>
    </row>
    <row r="10096" spans="1:4" x14ac:dyDescent="0.25">
      <c r="A10096" t="s">
        <v>880</v>
      </c>
      <c r="B10096" t="s">
        <v>1791</v>
      </c>
      <c r="C10096" t="s">
        <v>449</v>
      </c>
      <c r="D10096" s="10">
        <v>5.9</v>
      </c>
    </row>
    <row r="10097" spans="1:4" x14ac:dyDescent="0.25">
      <c r="A10097" t="s">
        <v>880</v>
      </c>
      <c r="B10097" t="s">
        <v>1791</v>
      </c>
      <c r="C10097" t="s">
        <v>3509</v>
      </c>
      <c r="D10097" s="10">
        <v>5.9</v>
      </c>
    </row>
    <row r="10098" spans="1:4" x14ac:dyDescent="0.25">
      <c r="A10098" t="s">
        <v>1794</v>
      </c>
      <c r="B10098" t="s">
        <v>1795</v>
      </c>
      <c r="C10098" t="s">
        <v>676</v>
      </c>
      <c r="D10098" s="10">
        <v>5.9</v>
      </c>
    </row>
    <row r="10099" spans="1:4" x14ac:dyDescent="0.25">
      <c r="A10099" t="s">
        <v>1794</v>
      </c>
      <c r="B10099" t="s">
        <v>1795</v>
      </c>
      <c r="C10099" t="s">
        <v>1165</v>
      </c>
      <c r="D10099" s="10">
        <v>5.9</v>
      </c>
    </row>
    <row r="10100" spans="1:4" x14ac:dyDescent="0.25">
      <c r="A10100" t="s">
        <v>1794</v>
      </c>
      <c r="B10100" t="s">
        <v>1795</v>
      </c>
      <c r="C10100" t="s">
        <v>6665</v>
      </c>
      <c r="D10100" s="10">
        <v>5.9</v>
      </c>
    </row>
    <row r="10101" spans="1:4" x14ac:dyDescent="0.25">
      <c r="A10101" t="s">
        <v>1326</v>
      </c>
      <c r="B10101" t="s">
        <v>1818</v>
      </c>
      <c r="C10101" t="s">
        <v>676</v>
      </c>
      <c r="D10101" s="10">
        <v>5.9</v>
      </c>
    </row>
    <row r="10102" spans="1:4" x14ac:dyDescent="0.25">
      <c r="A10102" t="s">
        <v>1326</v>
      </c>
      <c r="B10102" t="s">
        <v>1818</v>
      </c>
      <c r="C10102" t="s">
        <v>1165</v>
      </c>
      <c r="D10102" s="10">
        <v>5.9</v>
      </c>
    </row>
    <row r="10103" spans="1:4" x14ac:dyDescent="0.25">
      <c r="A10103" t="s">
        <v>1326</v>
      </c>
      <c r="B10103" t="s">
        <v>1818</v>
      </c>
      <c r="C10103" t="s">
        <v>6665</v>
      </c>
      <c r="D10103" s="10">
        <v>5.9</v>
      </c>
    </row>
    <row r="10104" spans="1:4" x14ac:dyDescent="0.25">
      <c r="A10104" t="s">
        <v>1819</v>
      </c>
      <c r="B10104" t="s">
        <v>1820</v>
      </c>
      <c r="C10104" t="s">
        <v>449</v>
      </c>
      <c r="D10104" s="10">
        <v>5.9</v>
      </c>
    </row>
    <row r="10105" spans="1:4" x14ac:dyDescent="0.25">
      <c r="A10105" t="s">
        <v>1819</v>
      </c>
      <c r="B10105" t="s">
        <v>1820</v>
      </c>
      <c r="C10105" t="s">
        <v>317</v>
      </c>
      <c r="D10105" s="10">
        <v>5.9</v>
      </c>
    </row>
    <row r="10106" spans="1:4" x14ac:dyDescent="0.25">
      <c r="A10106" t="s">
        <v>1819</v>
      </c>
      <c r="B10106" t="s">
        <v>1820</v>
      </c>
      <c r="C10106" t="s">
        <v>6665</v>
      </c>
      <c r="D10106" s="10">
        <v>5.9</v>
      </c>
    </row>
    <row r="10107" spans="1:4" x14ac:dyDescent="0.25">
      <c r="A10107" t="s">
        <v>1819</v>
      </c>
      <c r="B10107" t="s">
        <v>1820</v>
      </c>
      <c r="C10107" t="s">
        <v>4161</v>
      </c>
      <c r="D10107" s="10">
        <v>5.9</v>
      </c>
    </row>
    <row r="10108" spans="1:4" x14ac:dyDescent="0.25">
      <c r="A10108" t="s">
        <v>1819</v>
      </c>
      <c r="B10108" t="s">
        <v>1820</v>
      </c>
      <c r="C10108" t="s">
        <v>3509</v>
      </c>
      <c r="D10108" s="10">
        <v>5.9</v>
      </c>
    </row>
    <row r="10109" spans="1:4" x14ac:dyDescent="0.25">
      <c r="A10109" t="s">
        <v>1847</v>
      </c>
      <c r="B10109" t="s">
        <v>1849</v>
      </c>
      <c r="C10109" t="s">
        <v>317</v>
      </c>
      <c r="D10109" s="10">
        <v>5.9</v>
      </c>
    </row>
    <row r="10110" spans="1:4" x14ac:dyDescent="0.25">
      <c r="A10110" t="s">
        <v>1847</v>
      </c>
      <c r="B10110" t="s">
        <v>1849</v>
      </c>
      <c r="C10110" t="s">
        <v>676</v>
      </c>
      <c r="D10110" s="10">
        <v>5.9</v>
      </c>
    </row>
    <row r="10111" spans="1:4" x14ac:dyDescent="0.25">
      <c r="A10111" t="s">
        <v>1847</v>
      </c>
      <c r="B10111" t="s">
        <v>1849</v>
      </c>
      <c r="C10111" t="s">
        <v>8145</v>
      </c>
      <c r="D10111" s="10">
        <v>5.9</v>
      </c>
    </row>
    <row r="10112" spans="1:4" x14ac:dyDescent="0.25">
      <c r="A10112" t="s">
        <v>1847</v>
      </c>
      <c r="B10112" t="s">
        <v>1849</v>
      </c>
      <c r="C10112" t="s">
        <v>1165</v>
      </c>
      <c r="D10112" s="10">
        <v>5.9</v>
      </c>
    </row>
    <row r="10113" spans="1:4" x14ac:dyDescent="0.25">
      <c r="A10113" t="s">
        <v>1847</v>
      </c>
      <c r="B10113" t="s">
        <v>1849</v>
      </c>
      <c r="C10113" t="s">
        <v>6133</v>
      </c>
      <c r="D10113" s="10">
        <v>5.9</v>
      </c>
    </row>
    <row r="10114" spans="1:4" x14ac:dyDescent="0.25">
      <c r="A10114" t="s">
        <v>1868</v>
      </c>
      <c r="B10114" t="s">
        <v>1869</v>
      </c>
      <c r="C10114" t="s">
        <v>449</v>
      </c>
      <c r="D10114" s="10">
        <v>5.9</v>
      </c>
    </row>
    <row r="10115" spans="1:4" x14ac:dyDescent="0.25">
      <c r="A10115" t="s">
        <v>1868</v>
      </c>
      <c r="B10115" t="s">
        <v>1869</v>
      </c>
      <c r="C10115" t="s">
        <v>4161</v>
      </c>
      <c r="D10115" s="10">
        <v>5.9</v>
      </c>
    </row>
    <row r="10116" spans="1:4" x14ac:dyDescent="0.25">
      <c r="A10116" t="s">
        <v>1868</v>
      </c>
      <c r="B10116" t="s">
        <v>1869</v>
      </c>
      <c r="C10116" t="s">
        <v>3509</v>
      </c>
      <c r="D10116" s="10">
        <v>5.9</v>
      </c>
    </row>
    <row r="10117" spans="1:4" x14ac:dyDescent="0.25">
      <c r="A10117" t="s">
        <v>670</v>
      </c>
      <c r="B10117" t="s">
        <v>1990</v>
      </c>
      <c r="C10117" t="s">
        <v>1165</v>
      </c>
      <c r="D10117" s="10">
        <v>5.9</v>
      </c>
    </row>
    <row r="10118" spans="1:4" x14ac:dyDescent="0.25">
      <c r="A10118" t="s">
        <v>670</v>
      </c>
      <c r="B10118" t="s">
        <v>1990</v>
      </c>
      <c r="C10118" t="s">
        <v>6133</v>
      </c>
      <c r="D10118" s="10">
        <v>5.9</v>
      </c>
    </row>
    <row r="10119" spans="1:4" x14ac:dyDescent="0.25">
      <c r="A10119" t="s">
        <v>670</v>
      </c>
      <c r="B10119" t="s">
        <v>1990</v>
      </c>
      <c r="C10119" t="s">
        <v>428</v>
      </c>
      <c r="D10119" s="10">
        <v>5.9</v>
      </c>
    </row>
    <row r="10120" spans="1:4" x14ac:dyDescent="0.25">
      <c r="A10120" t="s">
        <v>1996</v>
      </c>
      <c r="B10120" t="s">
        <v>1997</v>
      </c>
      <c r="C10120" t="s">
        <v>317</v>
      </c>
      <c r="D10120" s="10">
        <v>5.9</v>
      </c>
    </row>
    <row r="10121" spans="1:4" x14ac:dyDescent="0.25">
      <c r="A10121" t="s">
        <v>1996</v>
      </c>
      <c r="B10121" t="s">
        <v>1997</v>
      </c>
      <c r="C10121" t="s">
        <v>3894</v>
      </c>
      <c r="D10121" s="10">
        <v>5.9</v>
      </c>
    </row>
    <row r="10122" spans="1:4" x14ac:dyDescent="0.25">
      <c r="A10122" t="s">
        <v>1996</v>
      </c>
      <c r="B10122" t="s">
        <v>1997</v>
      </c>
      <c r="C10122" t="s">
        <v>676</v>
      </c>
      <c r="D10122" s="10">
        <v>5.9</v>
      </c>
    </row>
    <row r="10123" spans="1:4" x14ac:dyDescent="0.25">
      <c r="A10123" t="s">
        <v>1996</v>
      </c>
      <c r="B10123" t="s">
        <v>1997</v>
      </c>
      <c r="C10123" t="s">
        <v>6133</v>
      </c>
      <c r="D10123" s="10">
        <v>5.9</v>
      </c>
    </row>
    <row r="10124" spans="1:4" x14ac:dyDescent="0.25">
      <c r="A10124" t="s">
        <v>1996</v>
      </c>
      <c r="B10124" t="s">
        <v>1997</v>
      </c>
      <c r="C10124" t="s">
        <v>428</v>
      </c>
      <c r="D10124" s="10">
        <v>5.9</v>
      </c>
    </row>
    <row r="10125" spans="1:4" x14ac:dyDescent="0.25">
      <c r="A10125" t="s">
        <v>2073</v>
      </c>
      <c r="B10125" t="s">
        <v>2074</v>
      </c>
      <c r="C10125" t="s">
        <v>676</v>
      </c>
      <c r="D10125" s="10">
        <v>5.9</v>
      </c>
    </row>
    <row r="10126" spans="1:4" x14ac:dyDescent="0.25">
      <c r="A10126" t="s">
        <v>2073</v>
      </c>
      <c r="B10126" t="s">
        <v>2074</v>
      </c>
      <c r="C10126" t="s">
        <v>6665</v>
      </c>
      <c r="D10126" s="10">
        <v>5.9</v>
      </c>
    </row>
    <row r="10127" spans="1:4" x14ac:dyDescent="0.25">
      <c r="A10127" t="s">
        <v>456</v>
      </c>
      <c r="B10127" t="s">
        <v>2157</v>
      </c>
      <c r="C10127" t="s">
        <v>449</v>
      </c>
      <c r="D10127" s="10">
        <v>5.9</v>
      </c>
    </row>
    <row r="10128" spans="1:4" x14ac:dyDescent="0.25">
      <c r="A10128" t="s">
        <v>456</v>
      </c>
      <c r="B10128" t="s">
        <v>2157</v>
      </c>
      <c r="C10128" t="s">
        <v>676</v>
      </c>
      <c r="D10128" s="10">
        <v>5.9</v>
      </c>
    </row>
    <row r="10129" spans="1:4" x14ac:dyDescent="0.25">
      <c r="A10129" t="s">
        <v>1196</v>
      </c>
      <c r="B10129" t="s">
        <v>2164</v>
      </c>
      <c r="C10129" t="s">
        <v>676</v>
      </c>
      <c r="D10129" s="10">
        <v>5.9</v>
      </c>
    </row>
    <row r="10130" spans="1:4" x14ac:dyDescent="0.25">
      <c r="A10130" t="s">
        <v>1196</v>
      </c>
      <c r="B10130" t="s">
        <v>2164</v>
      </c>
      <c r="C10130" t="s">
        <v>1165</v>
      </c>
      <c r="D10130" s="10">
        <v>5.9</v>
      </c>
    </row>
    <row r="10131" spans="1:4" x14ac:dyDescent="0.25">
      <c r="A10131" t="s">
        <v>1196</v>
      </c>
      <c r="B10131" t="s">
        <v>2164</v>
      </c>
      <c r="C10131" t="s">
        <v>428</v>
      </c>
      <c r="D10131" s="10">
        <v>5.9</v>
      </c>
    </row>
    <row r="10132" spans="1:4" x14ac:dyDescent="0.25">
      <c r="A10132" t="s">
        <v>1196</v>
      </c>
      <c r="B10132" t="s">
        <v>2164</v>
      </c>
      <c r="C10132" t="s">
        <v>6665</v>
      </c>
      <c r="D10132" s="10">
        <v>5.9</v>
      </c>
    </row>
    <row r="10133" spans="1:4" x14ac:dyDescent="0.25">
      <c r="A10133" t="s">
        <v>2190</v>
      </c>
      <c r="B10133" t="s">
        <v>2191</v>
      </c>
      <c r="C10133" t="s">
        <v>317</v>
      </c>
      <c r="D10133" s="10">
        <v>5.9</v>
      </c>
    </row>
    <row r="10134" spans="1:4" x14ac:dyDescent="0.25">
      <c r="A10134" t="s">
        <v>2190</v>
      </c>
      <c r="B10134" t="s">
        <v>2191</v>
      </c>
      <c r="C10134" t="s">
        <v>3894</v>
      </c>
      <c r="D10134" s="10">
        <v>5.9</v>
      </c>
    </row>
    <row r="10135" spans="1:4" x14ac:dyDescent="0.25">
      <c r="A10135" t="s">
        <v>2190</v>
      </c>
      <c r="B10135" t="s">
        <v>2191</v>
      </c>
      <c r="C10135" t="s">
        <v>676</v>
      </c>
      <c r="D10135" s="10">
        <v>5.9</v>
      </c>
    </row>
    <row r="10136" spans="1:4" x14ac:dyDescent="0.25">
      <c r="A10136" t="s">
        <v>2190</v>
      </c>
      <c r="B10136" t="s">
        <v>2191</v>
      </c>
      <c r="C10136" t="s">
        <v>6133</v>
      </c>
      <c r="D10136" s="10">
        <v>5.9</v>
      </c>
    </row>
    <row r="10137" spans="1:4" x14ac:dyDescent="0.25">
      <c r="A10137" t="s">
        <v>2190</v>
      </c>
      <c r="B10137" t="s">
        <v>2191</v>
      </c>
      <c r="C10137" t="s">
        <v>4161</v>
      </c>
      <c r="D10137" s="10">
        <v>5.9</v>
      </c>
    </row>
    <row r="10138" spans="1:4" x14ac:dyDescent="0.25">
      <c r="A10138" t="s">
        <v>924</v>
      </c>
      <c r="B10138" t="s">
        <v>2197</v>
      </c>
      <c r="C10138" t="s">
        <v>676</v>
      </c>
      <c r="D10138" s="10">
        <v>5.9</v>
      </c>
    </row>
    <row r="10139" spans="1:4" x14ac:dyDescent="0.25">
      <c r="A10139" t="s">
        <v>924</v>
      </c>
      <c r="B10139" t="s">
        <v>2197</v>
      </c>
      <c r="C10139" t="s">
        <v>8145</v>
      </c>
      <c r="D10139" s="10">
        <v>5.9</v>
      </c>
    </row>
    <row r="10140" spans="1:4" x14ac:dyDescent="0.25">
      <c r="A10140" t="s">
        <v>924</v>
      </c>
      <c r="B10140" t="s">
        <v>2197</v>
      </c>
      <c r="C10140" t="s">
        <v>6665</v>
      </c>
      <c r="D10140" s="10">
        <v>5.9</v>
      </c>
    </row>
    <row r="10141" spans="1:4" x14ac:dyDescent="0.25">
      <c r="A10141" t="s">
        <v>1785</v>
      </c>
      <c r="B10141" t="s">
        <v>2230</v>
      </c>
      <c r="C10141" t="s">
        <v>2173</v>
      </c>
      <c r="D10141" s="10">
        <v>5.9</v>
      </c>
    </row>
    <row r="10142" spans="1:4" x14ac:dyDescent="0.25">
      <c r="A10142" t="s">
        <v>2265</v>
      </c>
      <c r="B10142" t="s">
        <v>2266</v>
      </c>
      <c r="C10142" t="s">
        <v>1165</v>
      </c>
      <c r="D10142" s="10">
        <v>5.9</v>
      </c>
    </row>
    <row r="10143" spans="1:4" x14ac:dyDescent="0.25">
      <c r="A10143" t="s">
        <v>2265</v>
      </c>
      <c r="B10143" t="s">
        <v>2266</v>
      </c>
      <c r="C10143" t="s">
        <v>6665</v>
      </c>
      <c r="D10143" s="10">
        <v>5.9</v>
      </c>
    </row>
    <row r="10144" spans="1:4" x14ac:dyDescent="0.25">
      <c r="A10144" t="s">
        <v>1813</v>
      </c>
      <c r="B10144" t="s">
        <v>2273</v>
      </c>
      <c r="C10144" t="s">
        <v>449</v>
      </c>
      <c r="D10144" s="10">
        <v>5.9</v>
      </c>
    </row>
    <row r="10145" spans="1:4" x14ac:dyDescent="0.25">
      <c r="A10145" t="s">
        <v>1813</v>
      </c>
      <c r="B10145" t="s">
        <v>2273</v>
      </c>
      <c r="C10145" t="s">
        <v>8145</v>
      </c>
      <c r="D10145" s="10">
        <v>5.9</v>
      </c>
    </row>
    <row r="10146" spans="1:4" x14ac:dyDescent="0.25">
      <c r="A10146" t="s">
        <v>1813</v>
      </c>
      <c r="B10146" t="s">
        <v>2273</v>
      </c>
      <c r="C10146" t="s">
        <v>3509</v>
      </c>
      <c r="D10146" s="10">
        <v>5.9</v>
      </c>
    </row>
    <row r="10147" spans="1:4" x14ac:dyDescent="0.25">
      <c r="A10147" t="s">
        <v>1824</v>
      </c>
      <c r="B10147" t="s">
        <v>2285</v>
      </c>
      <c r="C10147" t="s">
        <v>676</v>
      </c>
      <c r="D10147" s="10">
        <v>5.9</v>
      </c>
    </row>
    <row r="10148" spans="1:4" x14ac:dyDescent="0.25">
      <c r="A10148" t="s">
        <v>1824</v>
      </c>
      <c r="B10148" t="s">
        <v>2285</v>
      </c>
      <c r="C10148" t="s">
        <v>6665</v>
      </c>
      <c r="D10148" s="10">
        <v>5.9</v>
      </c>
    </row>
    <row r="10149" spans="1:4" x14ac:dyDescent="0.25">
      <c r="A10149" t="s">
        <v>1824</v>
      </c>
      <c r="B10149" t="s">
        <v>2285</v>
      </c>
      <c r="C10149" t="s">
        <v>4161</v>
      </c>
      <c r="D10149" s="10">
        <v>5.9</v>
      </c>
    </row>
    <row r="10150" spans="1:4" x14ac:dyDescent="0.25">
      <c r="A10150" t="s">
        <v>1824</v>
      </c>
      <c r="B10150" t="s">
        <v>2285</v>
      </c>
      <c r="C10150" t="s">
        <v>3509</v>
      </c>
      <c r="D10150" s="10">
        <v>5.9</v>
      </c>
    </row>
    <row r="10151" spans="1:4" x14ac:dyDescent="0.25">
      <c r="A10151" t="s">
        <v>588</v>
      </c>
      <c r="B10151" t="s">
        <v>2298</v>
      </c>
      <c r="C10151" t="s">
        <v>449</v>
      </c>
      <c r="D10151" s="10">
        <v>5.9</v>
      </c>
    </row>
    <row r="10152" spans="1:4" x14ac:dyDescent="0.25">
      <c r="A10152" t="s">
        <v>588</v>
      </c>
      <c r="B10152" t="s">
        <v>2298</v>
      </c>
      <c r="C10152" t="s">
        <v>317</v>
      </c>
      <c r="D10152" s="10">
        <v>5.9</v>
      </c>
    </row>
    <row r="10153" spans="1:4" x14ac:dyDescent="0.25">
      <c r="A10153" t="s">
        <v>588</v>
      </c>
      <c r="B10153" t="s">
        <v>2298</v>
      </c>
      <c r="C10153" t="s">
        <v>428</v>
      </c>
      <c r="D10153" s="10">
        <v>5.9</v>
      </c>
    </row>
    <row r="10154" spans="1:4" x14ac:dyDescent="0.25">
      <c r="A10154" t="s">
        <v>588</v>
      </c>
      <c r="B10154" t="s">
        <v>2298</v>
      </c>
      <c r="C10154" t="s">
        <v>3509</v>
      </c>
      <c r="D10154" s="10">
        <v>5.9</v>
      </c>
    </row>
    <row r="10155" spans="1:4" x14ac:dyDescent="0.25">
      <c r="A10155" t="s">
        <v>1395</v>
      </c>
      <c r="B10155" t="s">
        <v>2315</v>
      </c>
      <c r="C10155" t="s">
        <v>676</v>
      </c>
      <c r="D10155" s="10">
        <v>5.9</v>
      </c>
    </row>
    <row r="10156" spans="1:4" x14ac:dyDescent="0.25">
      <c r="A10156" t="s">
        <v>1395</v>
      </c>
      <c r="B10156" t="s">
        <v>2315</v>
      </c>
      <c r="C10156" t="s">
        <v>1165</v>
      </c>
      <c r="D10156" s="10">
        <v>5.9</v>
      </c>
    </row>
    <row r="10157" spans="1:4" x14ac:dyDescent="0.25">
      <c r="A10157" t="s">
        <v>189</v>
      </c>
      <c r="B10157" t="s">
        <v>2457</v>
      </c>
      <c r="C10157" t="s">
        <v>4512</v>
      </c>
      <c r="D10157" s="10">
        <v>5.9</v>
      </c>
    </row>
    <row r="10158" spans="1:4" x14ac:dyDescent="0.25">
      <c r="A10158" t="s">
        <v>189</v>
      </c>
      <c r="B10158" t="s">
        <v>2457</v>
      </c>
      <c r="C10158" t="s">
        <v>1165</v>
      </c>
      <c r="D10158" s="10">
        <v>5.9</v>
      </c>
    </row>
    <row r="10159" spans="1:4" x14ac:dyDescent="0.25">
      <c r="A10159" t="s">
        <v>189</v>
      </c>
      <c r="B10159" t="s">
        <v>2457</v>
      </c>
      <c r="C10159" t="s">
        <v>8146</v>
      </c>
      <c r="D10159" s="10">
        <v>5.9</v>
      </c>
    </row>
    <row r="10160" spans="1:4" x14ac:dyDescent="0.25">
      <c r="A10160" t="s">
        <v>2470</v>
      </c>
      <c r="B10160" t="s">
        <v>2471</v>
      </c>
      <c r="C10160" t="s">
        <v>676</v>
      </c>
      <c r="D10160" s="10">
        <v>5.9</v>
      </c>
    </row>
    <row r="10161" spans="1:4" x14ac:dyDescent="0.25">
      <c r="A10161" t="s">
        <v>2470</v>
      </c>
      <c r="B10161" t="s">
        <v>2471</v>
      </c>
      <c r="C10161" t="s">
        <v>6665</v>
      </c>
      <c r="D10161" s="10">
        <v>5.9</v>
      </c>
    </row>
    <row r="10162" spans="1:4" x14ac:dyDescent="0.25">
      <c r="A10162" t="s">
        <v>2498</v>
      </c>
      <c r="B10162" t="s">
        <v>2499</v>
      </c>
      <c r="C10162" t="s">
        <v>676</v>
      </c>
      <c r="D10162" s="10">
        <v>5.9</v>
      </c>
    </row>
    <row r="10163" spans="1:4" x14ac:dyDescent="0.25">
      <c r="A10163" t="s">
        <v>2498</v>
      </c>
      <c r="B10163" t="s">
        <v>2499</v>
      </c>
      <c r="C10163" t="s">
        <v>6665</v>
      </c>
      <c r="D10163" s="10">
        <v>5.9</v>
      </c>
    </row>
    <row r="10164" spans="1:4" x14ac:dyDescent="0.25">
      <c r="A10164" t="s">
        <v>2510</v>
      </c>
      <c r="B10164" t="s">
        <v>2511</v>
      </c>
      <c r="C10164" t="s">
        <v>676</v>
      </c>
      <c r="D10164" s="10">
        <v>5.9</v>
      </c>
    </row>
    <row r="10165" spans="1:4" x14ac:dyDescent="0.25">
      <c r="A10165" t="s">
        <v>2510</v>
      </c>
      <c r="B10165" t="s">
        <v>2511</v>
      </c>
      <c r="C10165" t="s">
        <v>1165</v>
      </c>
      <c r="D10165" s="10">
        <v>5.9</v>
      </c>
    </row>
    <row r="10166" spans="1:4" x14ac:dyDescent="0.25">
      <c r="A10166" t="s">
        <v>2510</v>
      </c>
      <c r="B10166" t="s">
        <v>2511</v>
      </c>
      <c r="C10166" t="s">
        <v>6665</v>
      </c>
      <c r="D10166" s="10">
        <v>5.9</v>
      </c>
    </row>
    <row r="10167" spans="1:4" x14ac:dyDescent="0.25">
      <c r="A10167" t="s">
        <v>2543</v>
      </c>
      <c r="B10167" t="s">
        <v>2544</v>
      </c>
      <c r="C10167" t="s">
        <v>1165</v>
      </c>
      <c r="D10167" s="10">
        <v>5.9</v>
      </c>
    </row>
    <row r="10168" spans="1:4" x14ac:dyDescent="0.25">
      <c r="A10168" t="s">
        <v>2543</v>
      </c>
      <c r="B10168" t="s">
        <v>2544</v>
      </c>
      <c r="C10168" t="s">
        <v>8143</v>
      </c>
      <c r="D10168" s="10">
        <v>5.9</v>
      </c>
    </row>
    <row r="10169" spans="1:4" x14ac:dyDescent="0.25">
      <c r="A10169" t="s">
        <v>2543</v>
      </c>
      <c r="B10169" t="s">
        <v>2544</v>
      </c>
      <c r="C10169" t="s">
        <v>4161</v>
      </c>
      <c r="D10169" s="10">
        <v>5.9</v>
      </c>
    </row>
    <row r="10170" spans="1:4" x14ac:dyDescent="0.25">
      <c r="A10170" t="s">
        <v>2543</v>
      </c>
      <c r="B10170" t="s">
        <v>2544</v>
      </c>
      <c r="C10170" t="s">
        <v>3509</v>
      </c>
      <c r="D10170" s="10">
        <v>5.9</v>
      </c>
    </row>
    <row r="10171" spans="1:4" x14ac:dyDescent="0.25">
      <c r="A10171" t="s">
        <v>123</v>
      </c>
      <c r="B10171" t="s">
        <v>2686</v>
      </c>
      <c r="C10171" t="s">
        <v>449</v>
      </c>
      <c r="D10171" s="10">
        <v>5.9</v>
      </c>
    </row>
    <row r="10172" spans="1:4" x14ac:dyDescent="0.25">
      <c r="A10172" t="s">
        <v>123</v>
      </c>
      <c r="B10172" t="s">
        <v>2686</v>
      </c>
      <c r="C10172" t="s">
        <v>676</v>
      </c>
      <c r="D10172" s="10">
        <v>5.9</v>
      </c>
    </row>
    <row r="10173" spans="1:4" x14ac:dyDescent="0.25">
      <c r="A10173" t="s">
        <v>123</v>
      </c>
      <c r="B10173" t="s">
        <v>2686</v>
      </c>
      <c r="C10173" t="s">
        <v>8146</v>
      </c>
      <c r="D10173" s="10">
        <v>5.9</v>
      </c>
    </row>
    <row r="10174" spans="1:4" x14ac:dyDescent="0.25">
      <c r="A10174" t="s">
        <v>1994</v>
      </c>
      <c r="B10174" t="s">
        <v>2694</v>
      </c>
      <c r="C10174" t="s">
        <v>676</v>
      </c>
      <c r="D10174" s="10">
        <v>5.9</v>
      </c>
    </row>
    <row r="10175" spans="1:4" x14ac:dyDescent="0.25">
      <c r="A10175" t="s">
        <v>1994</v>
      </c>
      <c r="B10175" t="s">
        <v>2694</v>
      </c>
      <c r="C10175" t="s">
        <v>6665</v>
      </c>
      <c r="D10175" s="10">
        <v>5.9</v>
      </c>
    </row>
    <row r="10176" spans="1:4" x14ac:dyDescent="0.25">
      <c r="A10176" t="s">
        <v>2702</v>
      </c>
      <c r="B10176" t="s">
        <v>2703</v>
      </c>
      <c r="C10176" t="s">
        <v>676</v>
      </c>
      <c r="D10176" s="10">
        <v>5.9</v>
      </c>
    </row>
    <row r="10177" spans="1:4" x14ac:dyDescent="0.25">
      <c r="A10177" t="s">
        <v>2785</v>
      </c>
      <c r="B10177" t="s">
        <v>2786</v>
      </c>
      <c r="C10177" t="s">
        <v>1165</v>
      </c>
      <c r="D10177" s="10">
        <v>5.9</v>
      </c>
    </row>
    <row r="10178" spans="1:4" x14ac:dyDescent="0.25">
      <c r="A10178" t="s">
        <v>2785</v>
      </c>
      <c r="B10178" t="s">
        <v>2786</v>
      </c>
      <c r="C10178" t="s">
        <v>6665</v>
      </c>
      <c r="D10178" s="10">
        <v>5.9</v>
      </c>
    </row>
    <row r="10179" spans="1:4" x14ac:dyDescent="0.25">
      <c r="A10179" t="s">
        <v>953</v>
      </c>
      <c r="B10179" t="s">
        <v>2788</v>
      </c>
      <c r="C10179" t="s">
        <v>317</v>
      </c>
      <c r="D10179" s="10">
        <v>5.9</v>
      </c>
    </row>
    <row r="10180" spans="1:4" x14ac:dyDescent="0.25">
      <c r="A10180" t="s">
        <v>953</v>
      </c>
      <c r="B10180" t="s">
        <v>2788</v>
      </c>
      <c r="C10180" t="s">
        <v>676</v>
      </c>
      <c r="D10180" s="10">
        <v>5.9</v>
      </c>
    </row>
    <row r="10181" spans="1:4" x14ac:dyDescent="0.25">
      <c r="A10181" t="s">
        <v>953</v>
      </c>
      <c r="B10181" t="s">
        <v>2788</v>
      </c>
      <c r="C10181" t="s">
        <v>8143</v>
      </c>
      <c r="D10181" s="10">
        <v>5.9</v>
      </c>
    </row>
    <row r="10182" spans="1:4" x14ac:dyDescent="0.25">
      <c r="A10182" t="s">
        <v>2842</v>
      </c>
      <c r="B10182" t="s">
        <v>2843</v>
      </c>
      <c r="C10182" t="s">
        <v>1165</v>
      </c>
      <c r="D10182" s="10">
        <v>5.9</v>
      </c>
    </row>
    <row r="10183" spans="1:4" x14ac:dyDescent="0.25">
      <c r="A10183" t="s">
        <v>2842</v>
      </c>
      <c r="B10183" t="s">
        <v>2843</v>
      </c>
      <c r="C10183" t="s">
        <v>428</v>
      </c>
      <c r="D10183" s="10">
        <v>5.9</v>
      </c>
    </row>
    <row r="10184" spans="1:4" x14ac:dyDescent="0.25">
      <c r="A10184" t="s">
        <v>2842</v>
      </c>
      <c r="B10184" t="s">
        <v>2843</v>
      </c>
      <c r="C10184" t="s">
        <v>2173</v>
      </c>
      <c r="D10184" s="10">
        <v>5.9</v>
      </c>
    </row>
    <row r="10185" spans="1:4" x14ac:dyDescent="0.25">
      <c r="A10185" t="s">
        <v>2854</v>
      </c>
      <c r="B10185" t="s">
        <v>2855</v>
      </c>
      <c r="C10185" t="s">
        <v>676</v>
      </c>
      <c r="D10185" s="10">
        <v>5.9</v>
      </c>
    </row>
    <row r="10186" spans="1:4" x14ac:dyDescent="0.25">
      <c r="A10186" t="s">
        <v>2854</v>
      </c>
      <c r="B10186" t="s">
        <v>2855</v>
      </c>
      <c r="C10186" t="s">
        <v>6133</v>
      </c>
      <c r="D10186" s="10">
        <v>5.9</v>
      </c>
    </row>
    <row r="10187" spans="1:4" x14ac:dyDescent="0.25">
      <c r="A10187" t="s">
        <v>2854</v>
      </c>
      <c r="B10187" t="s">
        <v>2855</v>
      </c>
      <c r="C10187" t="s">
        <v>6665</v>
      </c>
      <c r="D10187" s="10">
        <v>5.9</v>
      </c>
    </row>
    <row r="10188" spans="1:4" x14ac:dyDescent="0.25">
      <c r="A10188" t="s">
        <v>2868</v>
      </c>
      <c r="B10188" t="s">
        <v>2869</v>
      </c>
      <c r="C10188" t="s">
        <v>317</v>
      </c>
      <c r="D10188" s="10">
        <v>5.9</v>
      </c>
    </row>
    <row r="10189" spans="1:4" x14ac:dyDescent="0.25">
      <c r="A10189" t="s">
        <v>2868</v>
      </c>
      <c r="B10189" t="s">
        <v>2869</v>
      </c>
      <c r="C10189" t="s">
        <v>1165</v>
      </c>
      <c r="D10189" s="10">
        <v>5.9</v>
      </c>
    </row>
    <row r="10190" spans="1:4" x14ac:dyDescent="0.25">
      <c r="A10190" t="s">
        <v>2868</v>
      </c>
      <c r="B10190" t="s">
        <v>2869</v>
      </c>
      <c r="C10190" t="s">
        <v>3509</v>
      </c>
      <c r="D10190" s="10">
        <v>5.9</v>
      </c>
    </row>
    <row r="10191" spans="1:4" x14ac:dyDescent="0.25">
      <c r="A10191" t="s">
        <v>1408</v>
      </c>
      <c r="B10191" t="s">
        <v>2889</v>
      </c>
      <c r="C10191" t="s">
        <v>8145</v>
      </c>
      <c r="D10191" s="10">
        <v>5.9</v>
      </c>
    </row>
    <row r="10192" spans="1:4" x14ac:dyDescent="0.25">
      <c r="A10192" t="s">
        <v>1408</v>
      </c>
      <c r="B10192" t="s">
        <v>2889</v>
      </c>
      <c r="C10192" t="s">
        <v>1165</v>
      </c>
      <c r="D10192" s="10">
        <v>5.9</v>
      </c>
    </row>
    <row r="10193" spans="1:4" x14ac:dyDescent="0.25">
      <c r="A10193" t="s">
        <v>1408</v>
      </c>
      <c r="B10193" t="s">
        <v>2889</v>
      </c>
      <c r="C10193" t="s">
        <v>8143</v>
      </c>
      <c r="D10193" s="10">
        <v>5.9</v>
      </c>
    </row>
    <row r="10194" spans="1:4" x14ac:dyDescent="0.25">
      <c r="A10194" t="s">
        <v>1408</v>
      </c>
      <c r="B10194" t="s">
        <v>2889</v>
      </c>
      <c r="C10194" t="s">
        <v>3509</v>
      </c>
      <c r="D10194" s="10">
        <v>5.9</v>
      </c>
    </row>
    <row r="10195" spans="1:4" x14ac:dyDescent="0.25">
      <c r="A10195" t="s">
        <v>2991</v>
      </c>
      <c r="B10195" t="s">
        <v>2993</v>
      </c>
      <c r="C10195" t="s">
        <v>317</v>
      </c>
      <c r="D10195" s="10">
        <v>5.9</v>
      </c>
    </row>
    <row r="10196" spans="1:4" x14ac:dyDescent="0.25">
      <c r="A10196" t="s">
        <v>2991</v>
      </c>
      <c r="B10196" t="s">
        <v>2993</v>
      </c>
      <c r="C10196" t="s">
        <v>3894</v>
      </c>
      <c r="D10196" s="10">
        <v>5.9</v>
      </c>
    </row>
    <row r="10197" spans="1:4" x14ac:dyDescent="0.25">
      <c r="A10197" t="s">
        <v>2991</v>
      </c>
      <c r="B10197" t="s">
        <v>2993</v>
      </c>
      <c r="C10197" t="s">
        <v>676</v>
      </c>
      <c r="D10197" s="10">
        <v>5.9</v>
      </c>
    </row>
    <row r="10198" spans="1:4" x14ac:dyDescent="0.25">
      <c r="A10198" t="s">
        <v>2991</v>
      </c>
      <c r="B10198" t="s">
        <v>2993</v>
      </c>
      <c r="C10198" t="s">
        <v>1165</v>
      </c>
      <c r="D10198" s="10">
        <v>5.9</v>
      </c>
    </row>
    <row r="10199" spans="1:4" x14ac:dyDescent="0.25">
      <c r="A10199" t="s">
        <v>2991</v>
      </c>
      <c r="B10199" t="s">
        <v>2993</v>
      </c>
      <c r="C10199" t="s">
        <v>6133</v>
      </c>
      <c r="D10199" s="10">
        <v>5.9</v>
      </c>
    </row>
    <row r="10200" spans="1:4" x14ac:dyDescent="0.25">
      <c r="A10200" t="s">
        <v>2991</v>
      </c>
      <c r="B10200" t="s">
        <v>2993</v>
      </c>
      <c r="C10200" t="s">
        <v>5888</v>
      </c>
      <c r="D10200" s="10">
        <v>5.9</v>
      </c>
    </row>
    <row r="10201" spans="1:4" x14ac:dyDescent="0.25">
      <c r="A10201" t="s">
        <v>3094</v>
      </c>
      <c r="B10201" t="s">
        <v>3095</v>
      </c>
      <c r="C10201" t="s">
        <v>8145</v>
      </c>
      <c r="D10201" s="10">
        <v>5.9</v>
      </c>
    </row>
    <row r="10202" spans="1:4" x14ac:dyDescent="0.25">
      <c r="A10202" t="s">
        <v>3094</v>
      </c>
      <c r="B10202" t="s">
        <v>3095</v>
      </c>
      <c r="C10202" t="s">
        <v>1165</v>
      </c>
      <c r="D10202" s="10">
        <v>5.9</v>
      </c>
    </row>
    <row r="10203" spans="1:4" x14ac:dyDescent="0.25">
      <c r="A10203" t="s">
        <v>3094</v>
      </c>
      <c r="B10203" t="s">
        <v>3095</v>
      </c>
      <c r="C10203" t="s">
        <v>8143</v>
      </c>
      <c r="D10203" s="10">
        <v>5.9</v>
      </c>
    </row>
    <row r="10204" spans="1:4" x14ac:dyDescent="0.25">
      <c r="A10204" t="s">
        <v>3094</v>
      </c>
      <c r="B10204" t="s">
        <v>3095</v>
      </c>
      <c r="C10204" t="s">
        <v>3509</v>
      </c>
      <c r="D10204" s="10">
        <v>5.9</v>
      </c>
    </row>
    <row r="10205" spans="1:4" x14ac:dyDescent="0.25">
      <c r="A10205" t="s">
        <v>3208</v>
      </c>
      <c r="B10205" t="s">
        <v>3209</v>
      </c>
      <c r="C10205" t="s">
        <v>1165</v>
      </c>
      <c r="D10205" s="10">
        <v>5.9</v>
      </c>
    </row>
    <row r="10206" spans="1:4" x14ac:dyDescent="0.25">
      <c r="A10206" t="s">
        <v>3208</v>
      </c>
      <c r="B10206" t="s">
        <v>3209</v>
      </c>
      <c r="C10206" t="s">
        <v>2173</v>
      </c>
      <c r="D10206" s="10">
        <v>5.9</v>
      </c>
    </row>
    <row r="10207" spans="1:4" x14ac:dyDescent="0.25">
      <c r="A10207" t="s">
        <v>3208</v>
      </c>
      <c r="B10207" t="s">
        <v>3209</v>
      </c>
      <c r="C10207" t="s">
        <v>8143</v>
      </c>
      <c r="D10207" s="10">
        <v>5.9</v>
      </c>
    </row>
    <row r="10208" spans="1:4" x14ac:dyDescent="0.25">
      <c r="A10208" t="s">
        <v>3208</v>
      </c>
      <c r="B10208" t="s">
        <v>3209</v>
      </c>
      <c r="C10208" t="s">
        <v>3509</v>
      </c>
      <c r="D10208" s="10">
        <v>5.9</v>
      </c>
    </row>
    <row r="10209" spans="1:4" x14ac:dyDescent="0.25">
      <c r="A10209" t="s">
        <v>3308</v>
      </c>
      <c r="B10209" t="s">
        <v>3309</v>
      </c>
      <c r="C10209" t="s">
        <v>2173</v>
      </c>
      <c r="D10209" s="10">
        <v>5.9</v>
      </c>
    </row>
    <row r="10210" spans="1:4" x14ac:dyDescent="0.25">
      <c r="A10210" t="s">
        <v>3342</v>
      </c>
      <c r="B10210" t="s">
        <v>3343</v>
      </c>
      <c r="C10210" t="s">
        <v>2173</v>
      </c>
      <c r="D10210" s="10">
        <v>5.9</v>
      </c>
    </row>
    <row r="10211" spans="1:4" x14ac:dyDescent="0.25">
      <c r="A10211" t="s">
        <v>3342</v>
      </c>
      <c r="B10211" t="s">
        <v>3343</v>
      </c>
      <c r="C10211" t="s">
        <v>3509</v>
      </c>
      <c r="D10211" s="10">
        <v>5.9</v>
      </c>
    </row>
    <row r="10212" spans="1:4" x14ac:dyDescent="0.25">
      <c r="A10212" t="s">
        <v>3348</v>
      </c>
      <c r="B10212" t="s">
        <v>3349</v>
      </c>
      <c r="C10212" t="s">
        <v>449</v>
      </c>
      <c r="D10212" s="10">
        <v>5.9</v>
      </c>
    </row>
    <row r="10213" spans="1:4" x14ac:dyDescent="0.25">
      <c r="A10213" t="s">
        <v>3348</v>
      </c>
      <c r="B10213" t="s">
        <v>3349</v>
      </c>
      <c r="C10213" t="s">
        <v>8145</v>
      </c>
      <c r="D10213" s="10">
        <v>5.9</v>
      </c>
    </row>
    <row r="10214" spans="1:4" x14ac:dyDescent="0.25">
      <c r="A10214" t="s">
        <v>3348</v>
      </c>
      <c r="B10214" t="s">
        <v>3349</v>
      </c>
      <c r="C10214" t="s">
        <v>1165</v>
      </c>
      <c r="D10214" s="10">
        <v>5.9</v>
      </c>
    </row>
    <row r="10215" spans="1:4" x14ac:dyDescent="0.25">
      <c r="A10215" t="s">
        <v>3348</v>
      </c>
      <c r="B10215" t="s">
        <v>3349</v>
      </c>
      <c r="C10215" t="s">
        <v>3509</v>
      </c>
      <c r="D10215" s="10">
        <v>5.9</v>
      </c>
    </row>
    <row r="10216" spans="1:4" x14ac:dyDescent="0.25">
      <c r="A10216" t="s">
        <v>751</v>
      </c>
      <c r="B10216" t="s">
        <v>3511</v>
      </c>
      <c r="C10216" t="s">
        <v>676</v>
      </c>
      <c r="D10216" s="10">
        <v>5.9</v>
      </c>
    </row>
    <row r="10217" spans="1:4" x14ac:dyDescent="0.25">
      <c r="A10217" t="s">
        <v>751</v>
      </c>
      <c r="B10217" t="s">
        <v>3511</v>
      </c>
      <c r="C10217" t="s">
        <v>8145</v>
      </c>
      <c r="D10217" s="10">
        <v>5.9</v>
      </c>
    </row>
    <row r="10218" spans="1:4" x14ac:dyDescent="0.25">
      <c r="A10218" t="s">
        <v>751</v>
      </c>
      <c r="B10218" t="s">
        <v>3511</v>
      </c>
      <c r="C10218" t="s">
        <v>6665</v>
      </c>
      <c r="D10218" s="10">
        <v>5.9</v>
      </c>
    </row>
    <row r="10219" spans="1:4" x14ac:dyDescent="0.25">
      <c r="A10219" t="s">
        <v>1265</v>
      </c>
      <c r="B10219" t="s">
        <v>3559</v>
      </c>
      <c r="C10219" t="s">
        <v>449</v>
      </c>
      <c r="D10219" s="10">
        <v>5.9</v>
      </c>
    </row>
    <row r="10220" spans="1:4" x14ac:dyDescent="0.25">
      <c r="A10220" t="s">
        <v>1265</v>
      </c>
      <c r="B10220" t="s">
        <v>3559</v>
      </c>
      <c r="C10220" t="s">
        <v>317</v>
      </c>
      <c r="D10220" s="10">
        <v>5.9</v>
      </c>
    </row>
    <row r="10221" spans="1:4" x14ac:dyDescent="0.25">
      <c r="A10221" t="s">
        <v>1265</v>
      </c>
      <c r="B10221" t="s">
        <v>3559</v>
      </c>
      <c r="C10221" t="s">
        <v>3509</v>
      </c>
      <c r="D10221" s="10">
        <v>5.9</v>
      </c>
    </row>
    <row r="10222" spans="1:4" x14ac:dyDescent="0.25">
      <c r="A10222" t="s">
        <v>3636</v>
      </c>
      <c r="B10222" t="s">
        <v>3637</v>
      </c>
      <c r="C10222" t="s">
        <v>1165</v>
      </c>
      <c r="D10222" s="10">
        <v>5.9</v>
      </c>
    </row>
    <row r="10223" spans="1:4" x14ac:dyDescent="0.25">
      <c r="A10223" t="s">
        <v>3636</v>
      </c>
      <c r="B10223" t="s">
        <v>3637</v>
      </c>
      <c r="C10223" t="s">
        <v>8143</v>
      </c>
      <c r="D10223" s="10">
        <v>5.9</v>
      </c>
    </row>
    <row r="10224" spans="1:4" x14ac:dyDescent="0.25">
      <c r="A10224" t="s">
        <v>3636</v>
      </c>
      <c r="B10224" t="s">
        <v>3637</v>
      </c>
      <c r="C10224" t="s">
        <v>3509</v>
      </c>
      <c r="D10224" s="10">
        <v>5.9</v>
      </c>
    </row>
    <row r="10225" spans="1:4" x14ac:dyDescent="0.25">
      <c r="A10225" t="s">
        <v>3654</v>
      </c>
      <c r="B10225" t="s">
        <v>3655</v>
      </c>
      <c r="C10225" t="s">
        <v>449</v>
      </c>
      <c r="D10225" s="10">
        <v>5.9</v>
      </c>
    </row>
    <row r="10226" spans="1:4" x14ac:dyDescent="0.25">
      <c r="A10226" t="s">
        <v>3654</v>
      </c>
      <c r="B10226" t="s">
        <v>3655</v>
      </c>
      <c r="C10226" t="s">
        <v>4161</v>
      </c>
      <c r="D10226" s="10">
        <v>5.9</v>
      </c>
    </row>
    <row r="10227" spans="1:4" x14ac:dyDescent="0.25">
      <c r="A10227" t="s">
        <v>3693</v>
      </c>
      <c r="B10227" t="s">
        <v>3695</v>
      </c>
      <c r="C10227" t="s">
        <v>676</v>
      </c>
      <c r="D10227" s="10">
        <v>5.9</v>
      </c>
    </row>
    <row r="10228" spans="1:4" x14ac:dyDescent="0.25">
      <c r="A10228" t="s">
        <v>3693</v>
      </c>
      <c r="B10228" t="s">
        <v>3695</v>
      </c>
      <c r="C10228" t="s">
        <v>8145</v>
      </c>
      <c r="D10228" s="10">
        <v>5.9</v>
      </c>
    </row>
    <row r="10229" spans="1:4" x14ac:dyDescent="0.25">
      <c r="A10229" t="s">
        <v>3693</v>
      </c>
      <c r="B10229" t="s">
        <v>3695</v>
      </c>
      <c r="C10229" t="s">
        <v>6133</v>
      </c>
      <c r="D10229" s="10">
        <v>5.9</v>
      </c>
    </row>
    <row r="10230" spans="1:4" x14ac:dyDescent="0.25">
      <c r="A10230" t="s">
        <v>3693</v>
      </c>
      <c r="B10230" t="s">
        <v>3695</v>
      </c>
      <c r="C10230" t="s">
        <v>8143</v>
      </c>
      <c r="D10230" s="10">
        <v>5.9</v>
      </c>
    </row>
    <row r="10231" spans="1:4" x14ac:dyDescent="0.25">
      <c r="A10231" t="s">
        <v>3693</v>
      </c>
      <c r="B10231" t="s">
        <v>3695</v>
      </c>
      <c r="C10231" t="s">
        <v>6665</v>
      </c>
      <c r="D10231" s="10">
        <v>5.9</v>
      </c>
    </row>
    <row r="10232" spans="1:4" x14ac:dyDescent="0.25">
      <c r="A10232" t="s">
        <v>3693</v>
      </c>
      <c r="B10232" t="s">
        <v>3695</v>
      </c>
      <c r="C10232" t="s">
        <v>3509</v>
      </c>
      <c r="D10232" s="10">
        <v>5.9</v>
      </c>
    </row>
    <row r="10233" spans="1:4" x14ac:dyDescent="0.25">
      <c r="A10233" t="s">
        <v>1780</v>
      </c>
      <c r="B10233" t="s">
        <v>3722</v>
      </c>
      <c r="C10233" t="s">
        <v>676</v>
      </c>
      <c r="D10233" s="10">
        <v>5.9</v>
      </c>
    </row>
    <row r="10234" spans="1:4" x14ac:dyDescent="0.25">
      <c r="A10234" t="s">
        <v>1780</v>
      </c>
      <c r="B10234" t="s">
        <v>3722</v>
      </c>
      <c r="C10234" t="s">
        <v>6665</v>
      </c>
      <c r="D10234" s="10">
        <v>5.9</v>
      </c>
    </row>
    <row r="10235" spans="1:4" x14ac:dyDescent="0.25">
      <c r="A10235" t="s">
        <v>1130</v>
      </c>
      <c r="B10235" t="s">
        <v>3725</v>
      </c>
      <c r="C10235" t="s">
        <v>676</v>
      </c>
      <c r="D10235" s="10">
        <v>5.9</v>
      </c>
    </row>
    <row r="10236" spans="1:4" x14ac:dyDescent="0.25">
      <c r="A10236" t="s">
        <v>1130</v>
      </c>
      <c r="B10236" t="s">
        <v>3725</v>
      </c>
      <c r="C10236" t="s">
        <v>1165</v>
      </c>
      <c r="D10236" s="10">
        <v>5.9</v>
      </c>
    </row>
    <row r="10237" spans="1:4" x14ac:dyDescent="0.25">
      <c r="A10237" t="s">
        <v>872</v>
      </c>
      <c r="B10237" t="s">
        <v>3735</v>
      </c>
      <c r="C10237" t="s">
        <v>676</v>
      </c>
      <c r="D10237" s="10">
        <v>5.9</v>
      </c>
    </row>
    <row r="10238" spans="1:4" x14ac:dyDescent="0.25">
      <c r="A10238" t="s">
        <v>3906</v>
      </c>
      <c r="B10238" t="s">
        <v>3907</v>
      </c>
      <c r="C10238" t="s">
        <v>676</v>
      </c>
      <c r="D10238" s="10">
        <v>5.9</v>
      </c>
    </row>
    <row r="10239" spans="1:4" x14ac:dyDescent="0.25">
      <c r="A10239" t="s">
        <v>3906</v>
      </c>
      <c r="B10239" t="s">
        <v>3907</v>
      </c>
      <c r="C10239" t="s">
        <v>6133</v>
      </c>
      <c r="D10239" s="10">
        <v>5.9</v>
      </c>
    </row>
    <row r="10240" spans="1:4" x14ac:dyDescent="0.25">
      <c r="A10240" t="s">
        <v>3906</v>
      </c>
      <c r="B10240" t="s">
        <v>3907</v>
      </c>
      <c r="C10240" t="s">
        <v>6665</v>
      </c>
      <c r="D10240" s="10">
        <v>5.9</v>
      </c>
    </row>
    <row r="10241" spans="1:4" x14ac:dyDescent="0.25">
      <c r="A10241" t="s">
        <v>1764</v>
      </c>
      <c r="B10241" t="s">
        <v>4029</v>
      </c>
      <c r="C10241" t="s">
        <v>1165</v>
      </c>
      <c r="D10241" s="10">
        <v>5.9</v>
      </c>
    </row>
    <row r="10242" spans="1:4" x14ac:dyDescent="0.25">
      <c r="A10242" t="s">
        <v>1764</v>
      </c>
      <c r="B10242" t="s">
        <v>4029</v>
      </c>
      <c r="C10242" t="s">
        <v>6665</v>
      </c>
      <c r="D10242" s="10">
        <v>5.9</v>
      </c>
    </row>
    <row r="10243" spans="1:4" x14ac:dyDescent="0.25">
      <c r="A10243" t="s">
        <v>4052</v>
      </c>
      <c r="B10243" t="s">
        <v>4054</v>
      </c>
      <c r="C10243" t="s">
        <v>449</v>
      </c>
      <c r="D10243" s="10">
        <v>5.9</v>
      </c>
    </row>
    <row r="10244" spans="1:4" x14ac:dyDescent="0.25">
      <c r="A10244" t="s">
        <v>4052</v>
      </c>
      <c r="B10244" t="s">
        <v>4054</v>
      </c>
      <c r="C10244" t="s">
        <v>2173</v>
      </c>
      <c r="D10244" s="10">
        <v>5.9</v>
      </c>
    </row>
    <row r="10245" spans="1:4" x14ac:dyDescent="0.25">
      <c r="A10245" t="s">
        <v>4052</v>
      </c>
      <c r="B10245" t="s">
        <v>4054</v>
      </c>
      <c r="C10245" t="s">
        <v>6665</v>
      </c>
      <c r="D10245" s="10">
        <v>5.9</v>
      </c>
    </row>
    <row r="10246" spans="1:4" x14ac:dyDescent="0.25">
      <c r="A10246" t="s">
        <v>4052</v>
      </c>
      <c r="B10246" t="s">
        <v>4054</v>
      </c>
      <c r="C10246" t="s">
        <v>4161</v>
      </c>
      <c r="D10246" s="10">
        <v>5.9</v>
      </c>
    </row>
    <row r="10247" spans="1:4" x14ac:dyDescent="0.25">
      <c r="A10247" t="s">
        <v>4052</v>
      </c>
      <c r="B10247" t="s">
        <v>4054</v>
      </c>
      <c r="C10247" t="s">
        <v>3509</v>
      </c>
      <c r="D10247" s="10">
        <v>5.9</v>
      </c>
    </row>
    <row r="10248" spans="1:4" x14ac:dyDescent="0.25">
      <c r="A10248" t="s">
        <v>1445</v>
      </c>
      <c r="B10248" t="s">
        <v>4137</v>
      </c>
      <c r="C10248" t="s">
        <v>676</v>
      </c>
      <c r="D10248" s="10">
        <v>5.9</v>
      </c>
    </row>
    <row r="10249" spans="1:4" x14ac:dyDescent="0.25">
      <c r="A10249" t="s">
        <v>1445</v>
      </c>
      <c r="B10249" t="s">
        <v>4137</v>
      </c>
      <c r="C10249" t="s">
        <v>6665</v>
      </c>
      <c r="D10249" s="10">
        <v>5.9</v>
      </c>
    </row>
    <row r="10250" spans="1:4" x14ac:dyDescent="0.25">
      <c r="A10250" t="s">
        <v>291</v>
      </c>
      <c r="B10250" t="s">
        <v>4188</v>
      </c>
      <c r="C10250" t="s">
        <v>2173</v>
      </c>
      <c r="D10250" s="10">
        <v>5.9</v>
      </c>
    </row>
    <row r="10251" spans="1:4" x14ac:dyDescent="0.25">
      <c r="A10251" t="s">
        <v>2287</v>
      </c>
      <c r="B10251" t="s">
        <v>4200</v>
      </c>
      <c r="C10251" t="s">
        <v>317</v>
      </c>
      <c r="D10251" s="10">
        <v>5.9</v>
      </c>
    </row>
    <row r="10252" spans="1:4" x14ac:dyDescent="0.25">
      <c r="A10252" t="s">
        <v>2287</v>
      </c>
      <c r="B10252" t="s">
        <v>4200</v>
      </c>
      <c r="C10252" t="s">
        <v>676</v>
      </c>
      <c r="D10252" s="10">
        <v>5.9</v>
      </c>
    </row>
    <row r="10253" spans="1:4" x14ac:dyDescent="0.25">
      <c r="A10253" t="s">
        <v>2287</v>
      </c>
      <c r="B10253" t="s">
        <v>4200</v>
      </c>
      <c r="C10253" t="s">
        <v>1165</v>
      </c>
      <c r="D10253" s="10">
        <v>5.9</v>
      </c>
    </row>
    <row r="10254" spans="1:4" x14ac:dyDescent="0.25">
      <c r="A10254" t="s">
        <v>4266</v>
      </c>
      <c r="B10254" t="s">
        <v>4267</v>
      </c>
      <c r="C10254" t="s">
        <v>1165</v>
      </c>
      <c r="D10254" s="10">
        <v>5.9</v>
      </c>
    </row>
    <row r="10255" spans="1:4" x14ac:dyDescent="0.25">
      <c r="A10255" t="s">
        <v>4266</v>
      </c>
      <c r="B10255" t="s">
        <v>4267</v>
      </c>
      <c r="C10255" t="s">
        <v>8143</v>
      </c>
      <c r="D10255" s="10">
        <v>5.9</v>
      </c>
    </row>
    <row r="10256" spans="1:4" x14ac:dyDescent="0.25">
      <c r="A10256" t="s">
        <v>4266</v>
      </c>
      <c r="B10256" t="s">
        <v>4267</v>
      </c>
      <c r="C10256" t="s">
        <v>3509</v>
      </c>
      <c r="D10256" s="10">
        <v>5.9</v>
      </c>
    </row>
    <row r="10257" spans="1:4" x14ac:dyDescent="0.25">
      <c r="A10257" t="s">
        <v>3397</v>
      </c>
      <c r="B10257" t="s">
        <v>4274</v>
      </c>
      <c r="C10257" t="s">
        <v>676</v>
      </c>
      <c r="D10257" s="10">
        <v>5.9</v>
      </c>
    </row>
    <row r="10258" spans="1:4" x14ac:dyDescent="0.25">
      <c r="A10258" t="s">
        <v>3397</v>
      </c>
      <c r="B10258" t="s">
        <v>4274</v>
      </c>
      <c r="C10258" t="s">
        <v>1165</v>
      </c>
      <c r="D10258" s="10">
        <v>5.9</v>
      </c>
    </row>
    <row r="10259" spans="1:4" x14ac:dyDescent="0.25">
      <c r="A10259" t="s">
        <v>3397</v>
      </c>
      <c r="B10259" t="s">
        <v>4274</v>
      </c>
      <c r="C10259" t="s">
        <v>6133</v>
      </c>
      <c r="D10259" s="10">
        <v>5.9</v>
      </c>
    </row>
    <row r="10260" spans="1:4" x14ac:dyDescent="0.25">
      <c r="A10260" t="s">
        <v>3991</v>
      </c>
      <c r="B10260" t="s">
        <v>4422</v>
      </c>
      <c r="C10260" t="s">
        <v>6133</v>
      </c>
      <c r="D10260" s="10">
        <v>5.9</v>
      </c>
    </row>
    <row r="10261" spans="1:4" x14ac:dyDescent="0.25">
      <c r="A10261" t="s">
        <v>3991</v>
      </c>
      <c r="B10261" t="s">
        <v>4422</v>
      </c>
      <c r="C10261" t="s">
        <v>4056</v>
      </c>
      <c r="D10261" s="10">
        <v>5.9</v>
      </c>
    </row>
    <row r="10262" spans="1:4" x14ac:dyDescent="0.25">
      <c r="A10262" t="s">
        <v>3991</v>
      </c>
      <c r="B10262" t="s">
        <v>4422</v>
      </c>
      <c r="C10262" t="s">
        <v>6665</v>
      </c>
      <c r="D10262" s="10">
        <v>5.9</v>
      </c>
    </row>
    <row r="10263" spans="1:4" x14ac:dyDescent="0.25">
      <c r="A10263" t="s">
        <v>4499</v>
      </c>
      <c r="B10263" t="s">
        <v>4501</v>
      </c>
      <c r="C10263" t="s">
        <v>676</v>
      </c>
      <c r="D10263" s="10">
        <v>5.9</v>
      </c>
    </row>
    <row r="10264" spans="1:4" x14ac:dyDescent="0.25">
      <c r="A10264" t="s">
        <v>4499</v>
      </c>
      <c r="B10264" t="s">
        <v>4501</v>
      </c>
      <c r="C10264" t="s">
        <v>1165</v>
      </c>
      <c r="D10264" s="10">
        <v>5.9</v>
      </c>
    </row>
    <row r="10265" spans="1:4" x14ac:dyDescent="0.25">
      <c r="A10265" t="s">
        <v>4499</v>
      </c>
      <c r="B10265" t="s">
        <v>4501</v>
      </c>
      <c r="C10265" t="s">
        <v>428</v>
      </c>
      <c r="D10265" s="10">
        <v>5.9</v>
      </c>
    </row>
    <row r="10266" spans="1:4" x14ac:dyDescent="0.25">
      <c r="A10266" t="s">
        <v>4499</v>
      </c>
      <c r="B10266" t="s">
        <v>4501</v>
      </c>
      <c r="C10266" t="s">
        <v>4056</v>
      </c>
      <c r="D10266" s="10">
        <v>5.9</v>
      </c>
    </row>
    <row r="10267" spans="1:4" x14ac:dyDescent="0.25">
      <c r="A10267" t="s">
        <v>4499</v>
      </c>
      <c r="B10267" t="s">
        <v>4501</v>
      </c>
      <c r="C10267" t="s">
        <v>6665</v>
      </c>
      <c r="D10267" s="10">
        <v>5.9</v>
      </c>
    </row>
    <row r="10268" spans="1:4" x14ac:dyDescent="0.25">
      <c r="A10268" t="s">
        <v>1005</v>
      </c>
      <c r="B10268" t="s">
        <v>4552</v>
      </c>
      <c r="C10268" t="s">
        <v>1165</v>
      </c>
      <c r="D10268" s="10">
        <v>5.9</v>
      </c>
    </row>
    <row r="10269" spans="1:4" x14ac:dyDescent="0.25">
      <c r="A10269" t="s">
        <v>1005</v>
      </c>
      <c r="B10269" t="s">
        <v>4552</v>
      </c>
      <c r="C10269" t="s">
        <v>6665</v>
      </c>
      <c r="D10269" s="10">
        <v>5.9</v>
      </c>
    </row>
    <row r="10270" spans="1:4" x14ac:dyDescent="0.25">
      <c r="A10270" t="s">
        <v>4583</v>
      </c>
      <c r="B10270" t="s">
        <v>4584</v>
      </c>
      <c r="C10270" t="s">
        <v>1165</v>
      </c>
      <c r="D10270" s="10">
        <v>5.9</v>
      </c>
    </row>
    <row r="10271" spans="1:4" x14ac:dyDescent="0.25">
      <c r="A10271" t="s">
        <v>4583</v>
      </c>
      <c r="B10271" t="s">
        <v>4584</v>
      </c>
      <c r="C10271" t="s">
        <v>8143</v>
      </c>
      <c r="D10271" s="10">
        <v>5.9</v>
      </c>
    </row>
    <row r="10272" spans="1:4" x14ac:dyDescent="0.25">
      <c r="A10272" t="s">
        <v>4583</v>
      </c>
      <c r="B10272" t="s">
        <v>4584</v>
      </c>
      <c r="C10272" t="s">
        <v>3509</v>
      </c>
      <c r="D10272" s="10">
        <v>5.9</v>
      </c>
    </row>
    <row r="10273" spans="1:4" x14ac:dyDescent="0.25">
      <c r="A10273" t="s">
        <v>291</v>
      </c>
      <c r="B10273" t="s">
        <v>502</v>
      </c>
      <c r="C10273" t="s">
        <v>449</v>
      </c>
      <c r="D10273" s="10">
        <v>5.9</v>
      </c>
    </row>
    <row r="10274" spans="1:4" x14ac:dyDescent="0.25">
      <c r="A10274" t="s">
        <v>291</v>
      </c>
      <c r="B10274" t="s">
        <v>502</v>
      </c>
      <c r="C10274" t="s">
        <v>317</v>
      </c>
      <c r="D10274" s="10">
        <v>5.9</v>
      </c>
    </row>
    <row r="10275" spans="1:4" x14ac:dyDescent="0.25">
      <c r="A10275" t="s">
        <v>291</v>
      </c>
      <c r="B10275" t="s">
        <v>502</v>
      </c>
      <c r="C10275" t="s">
        <v>676</v>
      </c>
      <c r="D10275" s="10">
        <v>5.9</v>
      </c>
    </row>
    <row r="10276" spans="1:4" x14ac:dyDescent="0.25">
      <c r="A10276" t="s">
        <v>291</v>
      </c>
      <c r="B10276" t="s">
        <v>502</v>
      </c>
      <c r="C10276" t="s">
        <v>4161</v>
      </c>
      <c r="D10276" s="10">
        <v>5.9</v>
      </c>
    </row>
    <row r="10277" spans="1:4" x14ac:dyDescent="0.25">
      <c r="A10277" t="s">
        <v>4634</v>
      </c>
      <c r="B10277" t="s">
        <v>4635</v>
      </c>
      <c r="C10277" t="s">
        <v>676</v>
      </c>
      <c r="D10277" s="10">
        <v>5.9</v>
      </c>
    </row>
    <row r="10278" spans="1:4" x14ac:dyDescent="0.25">
      <c r="A10278" t="s">
        <v>4648</v>
      </c>
      <c r="B10278" t="s">
        <v>4649</v>
      </c>
      <c r="C10278" t="s">
        <v>676</v>
      </c>
      <c r="D10278" s="10">
        <v>5.9</v>
      </c>
    </row>
    <row r="10279" spans="1:4" x14ac:dyDescent="0.25">
      <c r="A10279" t="s">
        <v>4648</v>
      </c>
      <c r="B10279" t="s">
        <v>4649</v>
      </c>
      <c r="C10279" t="s">
        <v>1165</v>
      </c>
      <c r="D10279" s="10">
        <v>5.9</v>
      </c>
    </row>
    <row r="10280" spans="1:4" x14ac:dyDescent="0.25">
      <c r="A10280" t="s">
        <v>4648</v>
      </c>
      <c r="B10280" t="s">
        <v>4649</v>
      </c>
      <c r="C10280" t="s">
        <v>6133</v>
      </c>
      <c r="D10280" s="10">
        <v>5.9</v>
      </c>
    </row>
    <row r="10281" spans="1:4" x14ac:dyDescent="0.25">
      <c r="A10281" t="s">
        <v>3624</v>
      </c>
      <c r="B10281" t="s">
        <v>4685</v>
      </c>
      <c r="C10281" t="s">
        <v>676</v>
      </c>
      <c r="D10281" s="10">
        <v>5.9</v>
      </c>
    </row>
    <row r="10282" spans="1:4" x14ac:dyDescent="0.25">
      <c r="A10282" t="s">
        <v>4693</v>
      </c>
      <c r="B10282" t="s">
        <v>4694</v>
      </c>
      <c r="C10282" t="s">
        <v>676</v>
      </c>
      <c r="D10282" s="10">
        <v>5.9</v>
      </c>
    </row>
    <row r="10283" spans="1:4" x14ac:dyDescent="0.25">
      <c r="A10283" t="s">
        <v>4693</v>
      </c>
      <c r="B10283" t="s">
        <v>4694</v>
      </c>
      <c r="C10283" t="s">
        <v>8145</v>
      </c>
      <c r="D10283" s="10">
        <v>5.9</v>
      </c>
    </row>
    <row r="10284" spans="1:4" x14ac:dyDescent="0.25">
      <c r="A10284" t="s">
        <v>4693</v>
      </c>
      <c r="B10284" t="s">
        <v>4694</v>
      </c>
      <c r="C10284" t="s">
        <v>1165</v>
      </c>
      <c r="D10284" s="10">
        <v>5.9</v>
      </c>
    </row>
    <row r="10285" spans="1:4" x14ac:dyDescent="0.25">
      <c r="A10285" t="s">
        <v>2514</v>
      </c>
      <c r="B10285" t="s">
        <v>4753</v>
      </c>
      <c r="C10285" t="s">
        <v>449</v>
      </c>
      <c r="D10285" s="10">
        <v>5.9</v>
      </c>
    </row>
    <row r="10286" spans="1:4" x14ac:dyDescent="0.25">
      <c r="A10286" t="s">
        <v>2514</v>
      </c>
      <c r="B10286" t="s">
        <v>4753</v>
      </c>
      <c r="C10286" t="s">
        <v>317</v>
      </c>
      <c r="D10286" s="10">
        <v>5.9</v>
      </c>
    </row>
    <row r="10287" spans="1:4" x14ac:dyDescent="0.25">
      <c r="A10287" t="s">
        <v>2514</v>
      </c>
      <c r="B10287" t="s">
        <v>4753</v>
      </c>
      <c r="C10287" t="s">
        <v>676</v>
      </c>
      <c r="D10287" s="10">
        <v>5.9</v>
      </c>
    </row>
    <row r="10288" spans="1:4" x14ac:dyDescent="0.25">
      <c r="A10288" t="s">
        <v>2514</v>
      </c>
      <c r="B10288" t="s">
        <v>4753</v>
      </c>
      <c r="C10288" t="s">
        <v>428</v>
      </c>
      <c r="D10288" s="10">
        <v>5.9</v>
      </c>
    </row>
    <row r="10289" spans="1:4" x14ac:dyDescent="0.25">
      <c r="A10289" t="s">
        <v>2514</v>
      </c>
      <c r="B10289" t="s">
        <v>4753</v>
      </c>
      <c r="C10289" t="s">
        <v>8143</v>
      </c>
      <c r="D10289" s="10">
        <v>5.9</v>
      </c>
    </row>
    <row r="10290" spans="1:4" x14ac:dyDescent="0.25">
      <c r="A10290" t="s">
        <v>4793</v>
      </c>
      <c r="B10290" t="s">
        <v>4794</v>
      </c>
      <c r="C10290" t="s">
        <v>3034</v>
      </c>
      <c r="D10290" s="10">
        <v>5.9</v>
      </c>
    </row>
    <row r="10291" spans="1:4" x14ac:dyDescent="0.25">
      <c r="A10291" t="s">
        <v>4793</v>
      </c>
      <c r="B10291" t="s">
        <v>4794</v>
      </c>
      <c r="C10291" t="s">
        <v>4056</v>
      </c>
      <c r="D10291" s="10">
        <v>5.9</v>
      </c>
    </row>
    <row r="10292" spans="1:4" x14ac:dyDescent="0.25">
      <c r="A10292" t="s">
        <v>4837</v>
      </c>
      <c r="B10292" t="s">
        <v>4838</v>
      </c>
      <c r="C10292" t="s">
        <v>449</v>
      </c>
      <c r="D10292" s="10">
        <v>5.9</v>
      </c>
    </row>
    <row r="10293" spans="1:4" x14ac:dyDescent="0.25">
      <c r="A10293" t="s">
        <v>4837</v>
      </c>
      <c r="B10293" t="s">
        <v>4838</v>
      </c>
      <c r="C10293" t="s">
        <v>8145</v>
      </c>
      <c r="D10293" s="10">
        <v>5.9</v>
      </c>
    </row>
    <row r="10294" spans="1:4" x14ac:dyDescent="0.25">
      <c r="A10294" t="s">
        <v>4837</v>
      </c>
      <c r="B10294" t="s">
        <v>4838</v>
      </c>
      <c r="C10294" t="s">
        <v>4161</v>
      </c>
      <c r="D10294" s="10">
        <v>5.9</v>
      </c>
    </row>
    <row r="10295" spans="1:4" x14ac:dyDescent="0.25">
      <c r="A10295" t="s">
        <v>4837</v>
      </c>
      <c r="B10295" t="s">
        <v>4838</v>
      </c>
      <c r="C10295" t="s">
        <v>3509</v>
      </c>
      <c r="D10295" s="10">
        <v>5.9</v>
      </c>
    </row>
    <row r="10296" spans="1:4" x14ac:dyDescent="0.25">
      <c r="A10296" t="s">
        <v>390</v>
      </c>
      <c r="B10296" t="s">
        <v>5012</v>
      </c>
      <c r="C10296" t="s">
        <v>676</v>
      </c>
      <c r="D10296" s="10">
        <v>5.9</v>
      </c>
    </row>
    <row r="10297" spans="1:4" x14ac:dyDescent="0.25">
      <c r="A10297" t="s">
        <v>390</v>
      </c>
      <c r="B10297" t="s">
        <v>5012</v>
      </c>
      <c r="C10297" t="s">
        <v>8144</v>
      </c>
      <c r="D10297" s="10">
        <v>5.9</v>
      </c>
    </row>
    <row r="10298" spans="1:4" x14ac:dyDescent="0.25">
      <c r="A10298" t="s">
        <v>5009</v>
      </c>
      <c r="B10298" t="s">
        <v>5016</v>
      </c>
      <c r="C10298" t="s">
        <v>2173</v>
      </c>
      <c r="D10298" s="10">
        <v>5.9</v>
      </c>
    </row>
    <row r="10299" spans="1:4" x14ac:dyDescent="0.25">
      <c r="A10299" t="s">
        <v>5009</v>
      </c>
      <c r="B10299" t="s">
        <v>5016</v>
      </c>
      <c r="C10299" t="s">
        <v>8143</v>
      </c>
      <c r="D10299" s="10">
        <v>5.9</v>
      </c>
    </row>
    <row r="10300" spans="1:4" x14ac:dyDescent="0.25">
      <c r="A10300" t="s">
        <v>3648</v>
      </c>
      <c r="B10300" t="s">
        <v>5023</v>
      </c>
      <c r="C10300" t="s">
        <v>2173</v>
      </c>
      <c r="D10300" s="10">
        <v>5.9</v>
      </c>
    </row>
    <row r="10301" spans="1:4" x14ac:dyDescent="0.25">
      <c r="A10301" t="s">
        <v>3648</v>
      </c>
      <c r="B10301" t="s">
        <v>5023</v>
      </c>
      <c r="C10301" t="s">
        <v>8143</v>
      </c>
      <c r="D10301" s="10">
        <v>5.9</v>
      </c>
    </row>
    <row r="10302" spans="1:4" x14ac:dyDescent="0.25">
      <c r="A10302" t="s">
        <v>3648</v>
      </c>
      <c r="B10302" t="s">
        <v>5023</v>
      </c>
      <c r="C10302" t="s">
        <v>3509</v>
      </c>
      <c r="D10302" s="10">
        <v>5.9</v>
      </c>
    </row>
    <row r="10303" spans="1:4" x14ac:dyDescent="0.25">
      <c r="A10303" t="s">
        <v>5068</v>
      </c>
      <c r="B10303" t="s">
        <v>5069</v>
      </c>
      <c r="C10303" t="s">
        <v>8143</v>
      </c>
      <c r="D10303" s="10">
        <v>5.9</v>
      </c>
    </row>
    <row r="10304" spans="1:4" x14ac:dyDescent="0.25">
      <c r="A10304" t="s">
        <v>5068</v>
      </c>
      <c r="B10304" t="s">
        <v>5069</v>
      </c>
      <c r="C10304" t="s">
        <v>4161</v>
      </c>
      <c r="D10304" s="10">
        <v>5.9</v>
      </c>
    </row>
    <row r="10305" spans="1:4" x14ac:dyDescent="0.25">
      <c r="A10305" t="s">
        <v>5068</v>
      </c>
      <c r="B10305" t="s">
        <v>5069</v>
      </c>
      <c r="C10305" t="s">
        <v>3509</v>
      </c>
      <c r="D10305" s="10">
        <v>5.9</v>
      </c>
    </row>
    <row r="10306" spans="1:4" x14ac:dyDescent="0.25">
      <c r="A10306" t="s">
        <v>5071</v>
      </c>
      <c r="B10306" t="s">
        <v>5072</v>
      </c>
      <c r="C10306" t="s">
        <v>1165</v>
      </c>
      <c r="D10306" s="10">
        <v>5.9</v>
      </c>
    </row>
    <row r="10307" spans="1:4" x14ac:dyDescent="0.25">
      <c r="A10307" t="s">
        <v>5071</v>
      </c>
      <c r="B10307" t="s">
        <v>5072</v>
      </c>
      <c r="C10307" t="s">
        <v>3509</v>
      </c>
      <c r="D10307" s="10">
        <v>5.9</v>
      </c>
    </row>
    <row r="10308" spans="1:4" x14ac:dyDescent="0.25">
      <c r="A10308" t="s">
        <v>5091</v>
      </c>
      <c r="B10308" t="s">
        <v>5092</v>
      </c>
      <c r="C10308" t="s">
        <v>676</v>
      </c>
      <c r="D10308" s="10">
        <v>5.9</v>
      </c>
    </row>
    <row r="10309" spans="1:4" x14ac:dyDescent="0.25">
      <c r="A10309" t="s">
        <v>5091</v>
      </c>
      <c r="B10309" t="s">
        <v>5092</v>
      </c>
      <c r="C10309" t="s">
        <v>8145</v>
      </c>
      <c r="D10309" s="10">
        <v>5.9</v>
      </c>
    </row>
    <row r="10310" spans="1:4" x14ac:dyDescent="0.25">
      <c r="A10310" t="s">
        <v>5097</v>
      </c>
      <c r="B10310" t="s">
        <v>5098</v>
      </c>
      <c r="C10310" t="s">
        <v>317</v>
      </c>
      <c r="D10310" s="10">
        <v>5.9</v>
      </c>
    </row>
    <row r="10311" spans="1:4" x14ac:dyDescent="0.25">
      <c r="A10311" t="s">
        <v>5097</v>
      </c>
      <c r="B10311" t="s">
        <v>5098</v>
      </c>
      <c r="C10311" t="s">
        <v>3894</v>
      </c>
      <c r="D10311" s="10">
        <v>5.9</v>
      </c>
    </row>
    <row r="10312" spans="1:4" x14ac:dyDescent="0.25">
      <c r="A10312" t="s">
        <v>5097</v>
      </c>
      <c r="B10312" t="s">
        <v>5098</v>
      </c>
      <c r="C10312" t="s">
        <v>676</v>
      </c>
      <c r="D10312" s="10">
        <v>5.9</v>
      </c>
    </row>
    <row r="10313" spans="1:4" x14ac:dyDescent="0.25">
      <c r="A10313" t="s">
        <v>5097</v>
      </c>
      <c r="B10313" t="s">
        <v>5098</v>
      </c>
      <c r="C10313" t="s">
        <v>6133</v>
      </c>
      <c r="D10313" s="10">
        <v>5.9</v>
      </c>
    </row>
    <row r="10314" spans="1:4" x14ac:dyDescent="0.25">
      <c r="A10314" t="s">
        <v>5228</v>
      </c>
      <c r="B10314" t="s">
        <v>5229</v>
      </c>
      <c r="C10314" t="s">
        <v>676</v>
      </c>
      <c r="D10314" s="10">
        <v>5.9</v>
      </c>
    </row>
    <row r="10315" spans="1:4" x14ac:dyDescent="0.25">
      <c r="A10315" t="s">
        <v>5228</v>
      </c>
      <c r="B10315" t="s">
        <v>5229</v>
      </c>
      <c r="C10315" t="s">
        <v>6665</v>
      </c>
      <c r="D10315" s="10">
        <v>5.9</v>
      </c>
    </row>
    <row r="10316" spans="1:4" x14ac:dyDescent="0.25">
      <c r="A10316" t="s">
        <v>5389</v>
      </c>
      <c r="B10316" t="s">
        <v>5390</v>
      </c>
      <c r="C10316" t="s">
        <v>317</v>
      </c>
      <c r="D10316" s="10">
        <v>5.9</v>
      </c>
    </row>
    <row r="10317" spans="1:4" x14ac:dyDescent="0.25">
      <c r="A10317" t="s">
        <v>5389</v>
      </c>
      <c r="B10317" t="s">
        <v>5390</v>
      </c>
      <c r="C10317" t="s">
        <v>676</v>
      </c>
      <c r="D10317" s="10">
        <v>5.9</v>
      </c>
    </row>
    <row r="10318" spans="1:4" x14ac:dyDescent="0.25">
      <c r="A10318" t="s">
        <v>5389</v>
      </c>
      <c r="B10318" t="s">
        <v>5390</v>
      </c>
      <c r="C10318" t="s">
        <v>428</v>
      </c>
      <c r="D10318" s="10">
        <v>5.9</v>
      </c>
    </row>
    <row r="10319" spans="1:4" x14ac:dyDescent="0.25">
      <c r="A10319" t="s">
        <v>5389</v>
      </c>
      <c r="B10319" t="s">
        <v>5390</v>
      </c>
      <c r="C10319" t="s">
        <v>4161</v>
      </c>
      <c r="D10319" s="10">
        <v>5.9</v>
      </c>
    </row>
    <row r="10320" spans="1:4" x14ac:dyDescent="0.25">
      <c r="A10320" t="s">
        <v>2093</v>
      </c>
      <c r="B10320" t="s">
        <v>5527</v>
      </c>
      <c r="C10320" t="s">
        <v>449</v>
      </c>
      <c r="D10320" s="10">
        <v>5.9</v>
      </c>
    </row>
    <row r="10321" spans="1:4" x14ac:dyDescent="0.25">
      <c r="A10321" t="s">
        <v>2093</v>
      </c>
      <c r="B10321" t="s">
        <v>5527</v>
      </c>
      <c r="C10321" t="s">
        <v>8145</v>
      </c>
      <c r="D10321" s="10">
        <v>5.9</v>
      </c>
    </row>
    <row r="10322" spans="1:4" x14ac:dyDescent="0.25">
      <c r="A10322" t="s">
        <v>2093</v>
      </c>
      <c r="B10322" t="s">
        <v>5527</v>
      </c>
      <c r="C10322" t="s">
        <v>3509</v>
      </c>
      <c r="D10322" s="10">
        <v>5.9</v>
      </c>
    </row>
    <row r="10323" spans="1:4" x14ac:dyDescent="0.25">
      <c r="A10323" t="s">
        <v>5674</v>
      </c>
      <c r="B10323" t="s">
        <v>5675</v>
      </c>
      <c r="C10323" t="s">
        <v>676</v>
      </c>
      <c r="D10323" s="10">
        <v>5.9</v>
      </c>
    </row>
    <row r="10324" spans="1:4" x14ac:dyDescent="0.25">
      <c r="A10324" t="s">
        <v>5469</v>
      </c>
      <c r="B10324" t="s">
        <v>5728</v>
      </c>
      <c r="C10324" t="s">
        <v>676</v>
      </c>
      <c r="D10324" s="10">
        <v>5.9</v>
      </c>
    </row>
    <row r="10325" spans="1:4" x14ac:dyDescent="0.25">
      <c r="A10325" t="s">
        <v>5469</v>
      </c>
      <c r="B10325" t="s">
        <v>5728</v>
      </c>
      <c r="C10325" t="s">
        <v>1165</v>
      </c>
      <c r="D10325" s="10">
        <v>5.9</v>
      </c>
    </row>
    <row r="10326" spans="1:4" x14ac:dyDescent="0.25">
      <c r="A10326" t="s">
        <v>5469</v>
      </c>
      <c r="B10326" t="s">
        <v>5728</v>
      </c>
      <c r="C10326" t="s">
        <v>6665</v>
      </c>
      <c r="D10326" s="10">
        <v>5.9</v>
      </c>
    </row>
    <row r="10327" spans="1:4" x14ac:dyDescent="0.25">
      <c r="A10327" t="s">
        <v>5802</v>
      </c>
      <c r="B10327" t="s">
        <v>5803</v>
      </c>
      <c r="C10327" t="s">
        <v>676</v>
      </c>
      <c r="D10327" s="10">
        <v>5.9</v>
      </c>
    </row>
    <row r="10328" spans="1:4" x14ac:dyDescent="0.25">
      <c r="A10328" t="s">
        <v>5802</v>
      </c>
      <c r="B10328" t="s">
        <v>5803</v>
      </c>
      <c r="C10328" t="s">
        <v>1165</v>
      </c>
      <c r="D10328" s="10">
        <v>5.9</v>
      </c>
    </row>
    <row r="10329" spans="1:4" x14ac:dyDescent="0.25">
      <c r="A10329" t="s">
        <v>5802</v>
      </c>
      <c r="B10329" t="s">
        <v>5803</v>
      </c>
      <c r="C10329" t="s">
        <v>6665</v>
      </c>
      <c r="D10329" s="10">
        <v>5.9</v>
      </c>
    </row>
    <row r="10330" spans="1:4" x14ac:dyDescent="0.25">
      <c r="A10330" t="s">
        <v>5858</v>
      </c>
      <c r="B10330" t="s">
        <v>5859</v>
      </c>
      <c r="C10330" t="s">
        <v>1165</v>
      </c>
      <c r="D10330" s="10">
        <v>5.9</v>
      </c>
    </row>
    <row r="10331" spans="1:4" x14ac:dyDescent="0.25">
      <c r="A10331" t="s">
        <v>5858</v>
      </c>
      <c r="B10331" t="s">
        <v>5859</v>
      </c>
      <c r="C10331" t="s">
        <v>8143</v>
      </c>
      <c r="D10331" s="10">
        <v>5.9</v>
      </c>
    </row>
    <row r="10332" spans="1:4" x14ac:dyDescent="0.25">
      <c r="A10332" t="s">
        <v>5858</v>
      </c>
      <c r="B10332" t="s">
        <v>5859</v>
      </c>
      <c r="C10332" t="s">
        <v>3509</v>
      </c>
      <c r="D10332" s="10">
        <v>5.9</v>
      </c>
    </row>
    <row r="10333" spans="1:4" x14ac:dyDescent="0.25">
      <c r="A10333" t="s">
        <v>3247</v>
      </c>
      <c r="B10333" t="s">
        <v>6013</v>
      </c>
      <c r="C10333" t="s">
        <v>2173</v>
      </c>
      <c r="D10333" s="10">
        <v>5.9</v>
      </c>
    </row>
    <row r="10334" spans="1:4" x14ac:dyDescent="0.25">
      <c r="A10334" t="s">
        <v>3247</v>
      </c>
      <c r="B10334" t="s">
        <v>6013</v>
      </c>
      <c r="C10334" t="s">
        <v>3509</v>
      </c>
      <c r="D10334" s="10">
        <v>5.9</v>
      </c>
    </row>
    <row r="10335" spans="1:4" x14ac:dyDescent="0.25">
      <c r="A10335" t="s">
        <v>6034</v>
      </c>
      <c r="B10335" t="s">
        <v>6035</v>
      </c>
      <c r="C10335" t="s">
        <v>449</v>
      </c>
      <c r="D10335" s="10">
        <v>5.9</v>
      </c>
    </row>
    <row r="10336" spans="1:4" x14ac:dyDescent="0.25">
      <c r="A10336" t="s">
        <v>6034</v>
      </c>
      <c r="B10336" t="s">
        <v>6035</v>
      </c>
      <c r="C10336" t="s">
        <v>317</v>
      </c>
      <c r="D10336" s="10">
        <v>5.9</v>
      </c>
    </row>
    <row r="10337" spans="1:4" x14ac:dyDescent="0.25">
      <c r="A10337" t="s">
        <v>6034</v>
      </c>
      <c r="B10337" t="s">
        <v>6035</v>
      </c>
      <c r="C10337" t="s">
        <v>3894</v>
      </c>
      <c r="D10337" s="10">
        <v>5.9</v>
      </c>
    </row>
    <row r="10338" spans="1:4" x14ac:dyDescent="0.25">
      <c r="A10338" t="s">
        <v>6034</v>
      </c>
      <c r="B10338" t="s">
        <v>6035</v>
      </c>
      <c r="C10338" t="s">
        <v>6133</v>
      </c>
      <c r="D10338" s="10">
        <v>5.9</v>
      </c>
    </row>
    <row r="10339" spans="1:4" x14ac:dyDescent="0.25">
      <c r="A10339" t="s">
        <v>6034</v>
      </c>
      <c r="B10339" t="s">
        <v>6035</v>
      </c>
      <c r="C10339" t="s">
        <v>4161</v>
      </c>
      <c r="D10339" s="10">
        <v>5.9</v>
      </c>
    </row>
    <row r="10340" spans="1:4" x14ac:dyDescent="0.25">
      <c r="A10340" t="s">
        <v>5551</v>
      </c>
      <c r="B10340" t="s">
        <v>6147</v>
      </c>
      <c r="C10340" t="s">
        <v>2173</v>
      </c>
      <c r="D10340" s="10">
        <v>5.9</v>
      </c>
    </row>
    <row r="10341" spans="1:4" x14ac:dyDescent="0.25">
      <c r="A10341" t="s">
        <v>6175</v>
      </c>
      <c r="B10341" t="s">
        <v>6176</v>
      </c>
      <c r="C10341" t="s">
        <v>1165</v>
      </c>
      <c r="D10341" s="10">
        <v>5.9</v>
      </c>
    </row>
    <row r="10342" spans="1:4" x14ac:dyDescent="0.25">
      <c r="A10342" t="s">
        <v>6216</v>
      </c>
      <c r="B10342" t="s">
        <v>6217</v>
      </c>
      <c r="C10342" t="s">
        <v>1165</v>
      </c>
      <c r="D10342" s="10">
        <v>5.9</v>
      </c>
    </row>
    <row r="10343" spans="1:4" x14ac:dyDescent="0.25">
      <c r="A10343" t="s">
        <v>6216</v>
      </c>
      <c r="B10343" t="s">
        <v>6217</v>
      </c>
      <c r="C10343" t="s">
        <v>2173</v>
      </c>
      <c r="D10343" s="10">
        <v>5.9</v>
      </c>
    </row>
    <row r="10344" spans="1:4" x14ac:dyDescent="0.25">
      <c r="A10344" t="s">
        <v>6216</v>
      </c>
      <c r="B10344" t="s">
        <v>6217</v>
      </c>
      <c r="C10344" t="s">
        <v>8143</v>
      </c>
      <c r="D10344" s="10">
        <v>5.9</v>
      </c>
    </row>
    <row r="10345" spans="1:4" x14ac:dyDescent="0.25">
      <c r="A10345" t="s">
        <v>6216</v>
      </c>
      <c r="B10345" t="s">
        <v>6217</v>
      </c>
      <c r="C10345" t="s">
        <v>3509</v>
      </c>
      <c r="D10345" s="10">
        <v>5.9</v>
      </c>
    </row>
    <row r="10346" spans="1:4" x14ac:dyDescent="0.25">
      <c r="A10346" t="s">
        <v>6221</v>
      </c>
      <c r="B10346" t="s">
        <v>6222</v>
      </c>
      <c r="C10346" t="s">
        <v>676</v>
      </c>
      <c r="D10346" s="10">
        <v>5.9</v>
      </c>
    </row>
    <row r="10347" spans="1:4" x14ac:dyDescent="0.25">
      <c r="A10347" t="s">
        <v>5830</v>
      </c>
      <c r="B10347" t="s">
        <v>6279</v>
      </c>
      <c r="C10347" t="s">
        <v>8145</v>
      </c>
      <c r="D10347" s="10">
        <v>5.9</v>
      </c>
    </row>
    <row r="10348" spans="1:4" x14ac:dyDescent="0.25">
      <c r="A10348" t="s">
        <v>5830</v>
      </c>
      <c r="B10348" t="s">
        <v>6279</v>
      </c>
      <c r="C10348" t="s">
        <v>8143</v>
      </c>
      <c r="D10348" s="10">
        <v>5.9</v>
      </c>
    </row>
    <row r="10349" spans="1:4" x14ac:dyDescent="0.25">
      <c r="A10349" t="s">
        <v>5830</v>
      </c>
      <c r="B10349" t="s">
        <v>6279</v>
      </c>
      <c r="C10349" t="s">
        <v>3509</v>
      </c>
      <c r="D10349" s="10">
        <v>5.9</v>
      </c>
    </row>
    <row r="10350" spans="1:4" x14ac:dyDescent="0.25">
      <c r="A10350" t="s">
        <v>711</v>
      </c>
      <c r="B10350" t="s">
        <v>6318</v>
      </c>
      <c r="C10350" t="s">
        <v>8145</v>
      </c>
      <c r="D10350" s="10">
        <v>5.9</v>
      </c>
    </row>
    <row r="10351" spans="1:4" x14ac:dyDescent="0.25">
      <c r="A10351" t="s">
        <v>711</v>
      </c>
      <c r="B10351" t="s">
        <v>6318</v>
      </c>
      <c r="C10351" t="s">
        <v>1165</v>
      </c>
      <c r="D10351" s="10">
        <v>5.9</v>
      </c>
    </row>
    <row r="10352" spans="1:4" x14ac:dyDescent="0.25">
      <c r="A10352" t="s">
        <v>711</v>
      </c>
      <c r="B10352" t="s">
        <v>6318</v>
      </c>
      <c r="C10352" t="s">
        <v>2173</v>
      </c>
      <c r="D10352" s="10">
        <v>5.9</v>
      </c>
    </row>
    <row r="10353" spans="1:4" x14ac:dyDescent="0.25">
      <c r="A10353" t="s">
        <v>711</v>
      </c>
      <c r="B10353" t="s">
        <v>6318</v>
      </c>
      <c r="C10353" t="s">
        <v>3509</v>
      </c>
      <c r="D10353" s="10">
        <v>5.9</v>
      </c>
    </row>
    <row r="10354" spans="1:4" x14ac:dyDescent="0.25">
      <c r="A10354" t="s">
        <v>4652</v>
      </c>
      <c r="B10354" t="s">
        <v>6327</v>
      </c>
      <c r="C10354" t="s">
        <v>676</v>
      </c>
      <c r="D10354" s="10">
        <v>5.9</v>
      </c>
    </row>
    <row r="10355" spans="1:4" x14ac:dyDescent="0.25">
      <c r="A10355" t="s">
        <v>4652</v>
      </c>
      <c r="B10355" t="s">
        <v>6327</v>
      </c>
      <c r="C10355" t="s">
        <v>6665</v>
      </c>
      <c r="D10355" s="10">
        <v>5.9</v>
      </c>
    </row>
    <row r="10356" spans="1:4" x14ac:dyDescent="0.25">
      <c r="A10356" t="s">
        <v>6515</v>
      </c>
      <c r="B10356" t="s">
        <v>6516</v>
      </c>
      <c r="C10356" t="s">
        <v>2173</v>
      </c>
      <c r="D10356" s="10">
        <v>5.9</v>
      </c>
    </row>
    <row r="10357" spans="1:4" x14ac:dyDescent="0.25">
      <c r="A10357" t="s">
        <v>6515</v>
      </c>
      <c r="B10357" t="s">
        <v>6516</v>
      </c>
      <c r="C10357" t="s">
        <v>3509</v>
      </c>
      <c r="D10357" s="10">
        <v>5.9</v>
      </c>
    </row>
    <row r="10358" spans="1:4" x14ac:dyDescent="0.25">
      <c r="A10358" t="s">
        <v>6530</v>
      </c>
      <c r="B10358" t="s">
        <v>6531</v>
      </c>
      <c r="C10358" t="s">
        <v>449</v>
      </c>
      <c r="D10358" s="10">
        <v>5.9</v>
      </c>
    </row>
    <row r="10359" spans="1:4" x14ac:dyDescent="0.25">
      <c r="A10359" t="s">
        <v>6530</v>
      </c>
      <c r="B10359" t="s">
        <v>6531</v>
      </c>
      <c r="C10359" t="s">
        <v>676</v>
      </c>
      <c r="D10359" s="10">
        <v>5.9</v>
      </c>
    </row>
    <row r="10360" spans="1:4" x14ac:dyDescent="0.25">
      <c r="A10360" t="s">
        <v>6530</v>
      </c>
      <c r="B10360" t="s">
        <v>6531</v>
      </c>
      <c r="C10360" t="s">
        <v>8145</v>
      </c>
      <c r="D10360" s="10">
        <v>5.9</v>
      </c>
    </row>
    <row r="10361" spans="1:4" x14ac:dyDescent="0.25">
      <c r="A10361" t="s">
        <v>6595</v>
      </c>
      <c r="B10361" t="s">
        <v>6596</v>
      </c>
      <c r="C10361" t="s">
        <v>1165</v>
      </c>
      <c r="D10361" s="10">
        <v>5.9</v>
      </c>
    </row>
    <row r="10362" spans="1:4" x14ac:dyDescent="0.25">
      <c r="A10362" t="s">
        <v>6595</v>
      </c>
      <c r="B10362" t="s">
        <v>6596</v>
      </c>
      <c r="C10362" t="s">
        <v>7682</v>
      </c>
      <c r="D10362" s="10">
        <v>5.9</v>
      </c>
    </row>
    <row r="10363" spans="1:4" x14ac:dyDescent="0.25">
      <c r="A10363" t="s">
        <v>6595</v>
      </c>
      <c r="B10363" t="s">
        <v>6596</v>
      </c>
      <c r="C10363" t="s">
        <v>8146</v>
      </c>
      <c r="D10363" s="10">
        <v>5.9</v>
      </c>
    </row>
    <row r="10364" spans="1:4" x14ac:dyDescent="0.25">
      <c r="A10364" t="s">
        <v>6611</v>
      </c>
      <c r="B10364" t="s">
        <v>6612</v>
      </c>
      <c r="C10364" t="s">
        <v>1165</v>
      </c>
      <c r="D10364" s="10">
        <v>5.9</v>
      </c>
    </row>
    <row r="10365" spans="1:4" x14ac:dyDescent="0.25">
      <c r="A10365" t="s">
        <v>6635</v>
      </c>
      <c r="B10365" t="s">
        <v>6636</v>
      </c>
      <c r="C10365" t="s">
        <v>676</v>
      </c>
      <c r="D10365" s="10">
        <v>5.9</v>
      </c>
    </row>
    <row r="10366" spans="1:4" x14ac:dyDescent="0.25">
      <c r="A10366" t="s">
        <v>6635</v>
      </c>
      <c r="B10366" t="s">
        <v>6636</v>
      </c>
      <c r="C10366" t="s">
        <v>1165</v>
      </c>
      <c r="D10366" s="10">
        <v>5.9</v>
      </c>
    </row>
    <row r="10367" spans="1:4" x14ac:dyDescent="0.25">
      <c r="A10367" t="s">
        <v>6635</v>
      </c>
      <c r="B10367" t="s">
        <v>6636</v>
      </c>
      <c r="C10367" t="s">
        <v>6665</v>
      </c>
      <c r="D10367" s="10">
        <v>5.9</v>
      </c>
    </row>
    <row r="10368" spans="1:4" x14ac:dyDescent="0.25">
      <c r="A10368" t="s">
        <v>5073</v>
      </c>
      <c r="B10368" t="s">
        <v>6677</v>
      </c>
      <c r="C10368" t="s">
        <v>2173</v>
      </c>
      <c r="D10368" s="10">
        <v>5.9</v>
      </c>
    </row>
    <row r="10369" spans="1:4" x14ac:dyDescent="0.25">
      <c r="A10369" t="s">
        <v>5073</v>
      </c>
      <c r="B10369" t="s">
        <v>6677</v>
      </c>
      <c r="C10369" t="s">
        <v>3509</v>
      </c>
      <c r="D10369" s="10">
        <v>5.9</v>
      </c>
    </row>
    <row r="10370" spans="1:4" x14ac:dyDescent="0.25">
      <c r="A10370" t="s">
        <v>6741</v>
      </c>
      <c r="B10370" t="s">
        <v>6742</v>
      </c>
      <c r="C10370" t="s">
        <v>1165</v>
      </c>
      <c r="D10370" s="10">
        <v>5.9</v>
      </c>
    </row>
    <row r="10371" spans="1:4" x14ac:dyDescent="0.25">
      <c r="A10371" t="s">
        <v>6741</v>
      </c>
      <c r="B10371" t="s">
        <v>6742</v>
      </c>
      <c r="C10371" t="s">
        <v>6665</v>
      </c>
      <c r="D10371" s="10">
        <v>5.9</v>
      </c>
    </row>
    <row r="10372" spans="1:4" x14ac:dyDescent="0.25">
      <c r="A10372" t="s">
        <v>6741</v>
      </c>
      <c r="B10372" t="s">
        <v>6742</v>
      </c>
      <c r="C10372" t="s">
        <v>4161</v>
      </c>
      <c r="D10372" s="10">
        <v>5.9</v>
      </c>
    </row>
    <row r="10373" spans="1:4" x14ac:dyDescent="0.25">
      <c r="A10373" t="s">
        <v>6741</v>
      </c>
      <c r="B10373" t="s">
        <v>6742</v>
      </c>
      <c r="C10373" t="s">
        <v>3509</v>
      </c>
      <c r="D10373" s="10">
        <v>5.9</v>
      </c>
    </row>
    <row r="10374" spans="1:4" x14ac:dyDescent="0.25">
      <c r="A10374" t="s">
        <v>3393</v>
      </c>
      <c r="B10374" t="s">
        <v>6764</v>
      </c>
      <c r="C10374" t="s">
        <v>1165</v>
      </c>
      <c r="D10374" s="10">
        <v>5.9</v>
      </c>
    </row>
    <row r="10375" spans="1:4" x14ac:dyDescent="0.25">
      <c r="A10375" t="s">
        <v>6775</v>
      </c>
      <c r="B10375" t="s">
        <v>6776</v>
      </c>
      <c r="C10375" t="s">
        <v>1165</v>
      </c>
      <c r="D10375" s="10">
        <v>5.9</v>
      </c>
    </row>
    <row r="10376" spans="1:4" x14ac:dyDescent="0.25">
      <c r="A10376" t="s">
        <v>6777</v>
      </c>
      <c r="B10376" t="s">
        <v>6778</v>
      </c>
      <c r="C10376" t="s">
        <v>1165</v>
      </c>
      <c r="D10376" s="10">
        <v>5.9</v>
      </c>
    </row>
    <row r="10377" spans="1:4" x14ac:dyDescent="0.25">
      <c r="A10377" t="s">
        <v>1856</v>
      </c>
      <c r="B10377" t="s">
        <v>6906</v>
      </c>
      <c r="C10377" t="s">
        <v>676</v>
      </c>
      <c r="D10377" s="10">
        <v>5.9</v>
      </c>
    </row>
    <row r="10378" spans="1:4" x14ac:dyDescent="0.25">
      <c r="A10378" t="s">
        <v>1856</v>
      </c>
      <c r="B10378" t="s">
        <v>6906</v>
      </c>
      <c r="C10378" t="s">
        <v>1165</v>
      </c>
      <c r="D10378" s="10">
        <v>5.9</v>
      </c>
    </row>
    <row r="10379" spans="1:4" x14ac:dyDescent="0.25">
      <c r="A10379" t="s">
        <v>1856</v>
      </c>
      <c r="B10379" t="s">
        <v>6906</v>
      </c>
      <c r="C10379" t="s">
        <v>5888</v>
      </c>
      <c r="D10379" s="10">
        <v>5.9</v>
      </c>
    </row>
    <row r="10380" spans="1:4" x14ac:dyDescent="0.25">
      <c r="A10380" t="s">
        <v>1856</v>
      </c>
      <c r="B10380" t="s">
        <v>6906</v>
      </c>
      <c r="C10380" t="s">
        <v>6665</v>
      </c>
      <c r="D10380" s="10">
        <v>5.9</v>
      </c>
    </row>
    <row r="10381" spans="1:4" x14ac:dyDescent="0.25">
      <c r="A10381" t="s">
        <v>6909</v>
      </c>
      <c r="B10381" t="s">
        <v>6911</v>
      </c>
      <c r="C10381" t="s">
        <v>2173</v>
      </c>
      <c r="D10381" s="10">
        <v>5.9</v>
      </c>
    </row>
    <row r="10382" spans="1:4" x14ac:dyDescent="0.25">
      <c r="A10382" t="s">
        <v>6909</v>
      </c>
      <c r="B10382" t="s">
        <v>6911</v>
      </c>
      <c r="C10382" t="s">
        <v>6665</v>
      </c>
      <c r="D10382" s="10">
        <v>5.9</v>
      </c>
    </row>
    <row r="10383" spans="1:4" x14ac:dyDescent="0.25">
      <c r="A10383" t="s">
        <v>6909</v>
      </c>
      <c r="B10383" t="s">
        <v>6911</v>
      </c>
      <c r="C10383" t="s">
        <v>4161</v>
      </c>
      <c r="D10383" s="10">
        <v>5.9</v>
      </c>
    </row>
    <row r="10384" spans="1:4" x14ac:dyDescent="0.25">
      <c r="A10384" t="s">
        <v>2842</v>
      </c>
      <c r="B10384" t="s">
        <v>2843</v>
      </c>
      <c r="C10384" t="s">
        <v>1165</v>
      </c>
      <c r="D10384" s="10">
        <v>5.9</v>
      </c>
    </row>
    <row r="10385" spans="1:4" x14ac:dyDescent="0.25">
      <c r="A10385" t="s">
        <v>2842</v>
      </c>
      <c r="B10385" t="s">
        <v>2843</v>
      </c>
      <c r="C10385" t="s">
        <v>428</v>
      </c>
      <c r="D10385" s="10">
        <v>5.9</v>
      </c>
    </row>
    <row r="10386" spans="1:4" x14ac:dyDescent="0.25">
      <c r="A10386" t="s">
        <v>2842</v>
      </c>
      <c r="B10386" t="s">
        <v>2843</v>
      </c>
      <c r="C10386" t="s">
        <v>2173</v>
      </c>
      <c r="D10386" s="10">
        <v>5.9</v>
      </c>
    </row>
    <row r="10387" spans="1:4" x14ac:dyDescent="0.25">
      <c r="A10387" t="s">
        <v>7252</v>
      </c>
      <c r="B10387" t="s">
        <v>7253</v>
      </c>
      <c r="C10387" t="s">
        <v>449</v>
      </c>
      <c r="D10387" s="10">
        <v>5.9</v>
      </c>
    </row>
    <row r="10388" spans="1:4" x14ac:dyDescent="0.25">
      <c r="A10388" t="s">
        <v>7252</v>
      </c>
      <c r="B10388" t="s">
        <v>7253</v>
      </c>
      <c r="C10388" t="s">
        <v>1165</v>
      </c>
      <c r="D10388" s="10">
        <v>5.9</v>
      </c>
    </row>
    <row r="10389" spans="1:4" x14ac:dyDescent="0.25">
      <c r="A10389" t="s">
        <v>7252</v>
      </c>
      <c r="B10389" t="s">
        <v>7253</v>
      </c>
      <c r="C10389" t="s">
        <v>2173</v>
      </c>
      <c r="D10389" s="10">
        <v>5.9</v>
      </c>
    </row>
    <row r="10390" spans="1:4" x14ac:dyDescent="0.25">
      <c r="A10390" t="s">
        <v>7252</v>
      </c>
      <c r="B10390" t="s">
        <v>7253</v>
      </c>
      <c r="C10390" t="s">
        <v>3509</v>
      </c>
      <c r="D10390" s="10">
        <v>5.9</v>
      </c>
    </row>
    <row r="10391" spans="1:4" x14ac:dyDescent="0.25">
      <c r="A10391" t="s">
        <v>3048</v>
      </c>
      <c r="B10391" t="s">
        <v>7293</v>
      </c>
      <c r="C10391" t="s">
        <v>1165</v>
      </c>
      <c r="D10391" s="10">
        <v>5.9</v>
      </c>
    </row>
    <row r="10392" spans="1:4" x14ac:dyDescent="0.25">
      <c r="A10392" t="s">
        <v>3048</v>
      </c>
      <c r="B10392" t="s">
        <v>7293</v>
      </c>
      <c r="C10392" t="s">
        <v>2173</v>
      </c>
      <c r="D10392" s="10">
        <v>5.9</v>
      </c>
    </row>
    <row r="10393" spans="1:4" x14ac:dyDescent="0.25">
      <c r="A10393" t="s">
        <v>3048</v>
      </c>
      <c r="B10393" t="s">
        <v>7293</v>
      </c>
      <c r="C10393" t="s">
        <v>8143</v>
      </c>
      <c r="D10393" s="10">
        <v>5.9</v>
      </c>
    </row>
    <row r="10394" spans="1:4" x14ac:dyDescent="0.25">
      <c r="A10394" t="s">
        <v>3048</v>
      </c>
      <c r="B10394" t="s">
        <v>7293</v>
      </c>
      <c r="C10394" t="s">
        <v>3509</v>
      </c>
      <c r="D10394" s="10">
        <v>5.9</v>
      </c>
    </row>
    <row r="10395" spans="1:4" x14ac:dyDescent="0.25">
      <c r="A10395" t="s">
        <v>7469</v>
      </c>
      <c r="B10395" t="s">
        <v>7470</v>
      </c>
      <c r="C10395" t="s">
        <v>1165</v>
      </c>
      <c r="D10395" s="10">
        <v>5.9</v>
      </c>
    </row>
    <row r="10396" spans="1:4" x14ac:dyDescent="0.25">
      <c r="A10396" t="s">
        <v>7616</v>
      </c>
      <c r="B10396" t="s">
        <v>7617</v>
      </c>
      <c r="C10396" t="s">
        <v>2173</v>
      </c>
      <c r="D10396" s="10">
        <v>5.9</v>
      </c>
    </row>
    <row r="10397" spans="1:4" x14ac:dyDescent="0.25">
      <c r="A10397" t="s">
        <v>7616</v>
      </c>
      <c r="B10397" t="s">
        <v>7617</v>
      </c>
      <c r="C10397" t="s">
        <v>4161</v>
      </c>
      <c r="D10397" s="10">
        <v>5.9</v>
      </c>
    </row>
    <row r="10398" spans="1:4" x14ac:dyDescent="0.25">
      <c r="A10398" t="s">
        <v>5472</v>
      </c>
      <c r="B10398" t="s">
        <v>7706</v>
      </c>
      <c r="C10398" t="s">
        <v>8145</v>
      </c>
      <c r="D10398" s="10">
        <v>5.9</v>
      </c>
    </row>
    <row r="10399" spans="1:4" x14ac:dyDescent="0.25">
      <c r="A10399" t="s">
        <v>5472</v>
      </c>
      <c r="B10399" t="s">
        <v>7706</v>
      </c>
      <c r="C10399" t="s">
        <v>1165</v>
      </c>
      <c r="D10399" s="10">
        <v>5.9</v>
      </c>
    </row>
    <row r="10400" spans="1:4" x14ac:dyDescent="0.25">
      <c r="A10400" t="s">
        <v>135</v>
      </c>
      <c r="B10400" t="s">
        <v>136</v>
      </c>
      <c r="C10400" t="s">
        <v>449</v>
      </c>
      <c r="D10400" s="10">
        <v>5.8</v>
      </c>
    </row>
    <row r="10401" spans="1:4" x14ac:dyDescent="0.25">
      <c r="A10401" t="s">
        <v>135</v>
      </c>
      <c r="B10401" t="s">
        <v>136</v>
      </c>
      <c r="C10401" t="s">
        <v>317</v>
      </c>
      <c r="D10401" s="10">
        <v>5.8</v>
      </c>
    </row>
    <row r="10402" spans="1:4" x14ac:dyDescent="0.25">
      <c r="A10402" t="s">
        <v>135</v>
      </c>
      <c r="B10402" t="s">
        <v>136</v>
      </c>
      <c r="C10402" t="s">
        <v>4161</v>
      </c>
      <c r="D10402" s="10">
        <v>5.8</v>
      </c>
    </row>
    <row r="10403" spans="1:4" x14ac:dyDescent="0.25">
      <c r="A10403" t="s">
        <v>173</v>
      </c>
      <c r="B10403" t="s">
        <v>174</v>
      </c>
      <c r="C10403" t="s">
        <v>449</v>
      </c>
      <c r="D10403" s="10">
        <v>5.8</v>
      </c>
    </row>
    <row r="10404" spans="1:4" x14ac:dyDescent="0.25">
      <c r="A10404" t="s">
        <v>173</v>
      </c>
      <c r="B10404" t="s">
        <v>174</v>
      </c>
      <c r="C10404" t="s">
        <v>317</v>
      </c>
      <c r="D10404" s="10">
        <v>5.8</v>
      </c>
    </row>
    <row r="10405" spans="1:4" x14ac:dyDescent="0.25">
      <c r="A10405" t="s">
        <v>173</v>
      </c>
      <c r="B10405" t="s">
        <v>174</v>
      </c>
      <c r="C10405" t="s">
        <v>4161</v>
      </c>
      <c r="D10405" s="10">
        <v>5.8</v>
      </c>
    </row>
    <row r="10406" spans="1:4" x14ac:dyDescent="0.25">
      <c r="A10406" t="s">
        <v>173</v>
      </c>
      <c r="B10406" t="s">
        <v>174</v>
      </c>
      <c r="C10406" t="s">
        <v>3509</v>
      </c>
      <c r="D10406" s="10">
        <v>5.8</v>
      </c>
    </row>
    <row r="10407" spans="1:4" x14ac:dyDescent="0.25">
      <c r="A10407" t="s">
        <v>291</v>
      </c>
      <c r="B10407" t="s">
        <v>292</v>
      </c>
      <c r="C10407" t="s">
        <v>449</v>
      </c>
      <c r="D10407" s="10">
        <v>5.8</v>
      </c>
    </row>
    <row r="10408" spans="1:4" x14ac:dyDescent="0.25">
      <c r="A10408" t="s">
        <v>291</v>
      </c>
      <c r="B10408" t="s">
        <v>292</v>
      </c>
      <c r="C10408" t="s">
        <v>317</v>
      </c>
      <c r="D10408" s="10">
        <v>5.8</v>
      </c>
    </row>
    <row r="10409" spans="1:4" x14ac:dyDescent="0.25">
      <c r="A10409" t="s">
        <v>291</v>
      </c>
      <c r="B10409" t="s">
        <v>292</v>
      </c>
      <c r="C10409" t="s">
        <v>428</v>
      </c>
      <c r="D10409" s="10">
        <v>5.8</v>
      </c>
    </row>
    <row r="10410" spans="1:4" x14ac:dyDescent="0.25">
      <c r="A10410" t="s">
        <v>297</v>
      </c>
      <c r="B10410" t="s">
        <v>299</v>
      </c>
      <c r="C10410" t="s">
        <v>1165</v>
      </c>
      <c r="D10410" s="10">
        <v>5.8</v>
      </c>
    </row>
    <row r="10411" spans="1:4" x14ac:dyDescent="0.25">
      <c r="A10411" t="s">
        <v>297</v>
      </c>
      <c r="B10411" t="s">
        <v>299</v>
      </c>
      <c r="C10411" t="s">
        <v>428</v>
      </c>
      <c r="D10411" s="10">
        <v>5.8</v>
      </c>
    </row>
    <row r="10412" spans="1:4" x14ac:dyDescent="0.25">
      <c r="A10412" t="s">
        <v>297</v>
      </c>
      <c r="B10412" t="s">
        <v>299</v>
      </c>
      <c r="C10412" t="s">
        <v>2173</v>
      </c>
      <c r="D10412" s="10">
        <v>5.8</v>
      </c>
    </row>
    <row r="10413" spans="1:4" x14ac:dyDescent="0.25">
      <c r="A10413" t="s">
        <v>297</v>
      </c>
      <c r="B10413" t="s">
        <v>299</v>
      </c>
      <c r="C10413" t="s">
        <v>3509</v>
      </c>
      <c r="D10413" s="10">
        <v>5.8</v>
      </c>
    </row>
    <row r="10414" spans="1:4" x14ac:dyDescent="0.25">
      <c r="A10414" t="s">
        <v>313</v>
      </c>
      <c r="B10414" t="s">
        <v>314</v>
      </c>
      <c r="C10414" t="s">
        <v>317</v>
      </c>
      <c r="D10414" s="10">
        <v>5.8</v>
      </c>
    </row>
    <row r="10415" spans="1:4" x14ac:dyDescent="0.25">
      <c r="A10415" t="s">
        <v>313</v>
      </c>
      <c r="B10415" t="s">
        <v>314</v>
      </c>
      <c r="C10415" t="s">
        <v>6133</v>
      </c>
      <c r="D10415" s="10">
        <v>5.8</v>
      </c>
    </row>
    <row r="10416" spans="1:4" x14ac:dyDescent="0.25">
      <c r="A10416" t="s">
        <v>313</v>
      </c>
      <c r="B10416" t="s">
        <v>314</v>
      </c>
      <c r="C10416" t="s">
        <v>428</v>
      </c>
      <c r="D10416" s="10">
        <v>5.8</v>
      </c>
    </row>
    <row r="10417" spans="1:4" x14ac:dyDescent="0.25">
      <c r="A10417" t="s">
        <v>356</v>
      </c>
      <c r="B10417" t="s">
        <v>357</v>
      </c>
      <c r="C10417" t="s">
        <v>449</v>
      </c>
      <c r="D10417" s="10">
        <v>5.8</v>
      </c>
    </row>
    <row r="10418" spans="1:4" x14ac:dyDescent="0.25">
      <c r="A10418" t="s">
        <v>356</v>
      </c>
      <c r="B10418" t="s">
        <v>357</v>
      </c>
      <c r="C10418" t="s">
        <v>317</v>
      </c>
      <c r="D10418" s="10">
        <v>5.8</v>
      </c>
    </row>
    <row r="10419" spans="1:4" x14ac:dyDescent="0.25">
      <c r="A10419" t="s">
        <v>356</v>
      </c>
      <c r="B10419" t="s">
        <v>357</v>
      </c>
      <c r="C10419" t="s">
        <v>4161</v>
      </c>
      <c r="D10419" s="10">
        <v>5.8</v>
      </c>
    </row>
    <row r="10420" spans="1:4" x14ac:dyDescent="0.25">
      <c r="A10420" t="s">
        <v>356</v>
      </c>
      <c r="B10420" t="s">
        <v>357</v>
      </c>
      <c r="C10420" t="s">
        <v>3509</v>
      </c>
      <c r="D10420" s="10">
        <v>5.8</v>
      </c>
    </row>
    <row r="10421" spans="1:4" x14ac:dyDescent="0.25">
      <c r="A10421" t="s">
        <v>403</v>
      </c>
      <c r="B10421" t="s">
        <v>404</v>
      </c>
      <c r="C10421" t="s">
        <v>449</v>
      </c>
      <c r="D10421" s="10">
        <v>5.8</v>
      </c>
    </row>
    <row r="10422" spans="1:4" x14ac:dyDescent="0.25">
      <c r="A10422" t="s">
        <v>403</v>
      </c>
      <c r="B10422" t="s">
        <v>404</v>
      </c>
      <c r="C10422" t="s">
        <v>317</v>
      </c>
      <c r="D10422" s="10">
        <v>5.8</v>
      </c>
    </row>
    <row r="10423" spans="1:4" x14ac:dyDescent="0.25">
      <c r="A10423" t="s">
        <v>403</v>
      </c>
      <c r="B10423" t="s">
        <v>404</v>
      </c>
      <c r="C10423" t="s">
        <v>1165</v>
      </c>
      <c r="D10423" s="10">
        <v>5.8</v>
      </c>
    </row>
    <row r="10424" spans="1:4" x14ac:dyDescent="0.25">
      <c r="A10424" t="s">
        <v>374</v>
      </c>
      <c r="B10424" t="s">
        <v>440</v>
      </c>
      <c r="C10424" t="s">
        <v>449</v>
      </c>
      <c r="D10424" s="10">
        <v>5.8</v>
      </c>
    </row>
    <row r="10425" spans="1:4" x14ac:dyDescent="0.25">
      <c r="A10425" t="s">
        <v>374</v>
      </c>
      <c r="B10425" t="s">
        <v>440</v>
      </c>
      <c r="C10425" t="s">
        <v>317</v>
      </c>
      <c r="D10425" s="10">
        <v>5.8</v>
      </c>
    </row>
    <row r="10426" spans="1:4" x14ac:dyDescent="0.25">
      <c r="A10426" t="s">
        <v>374</v>
      </c>
      <c r="B10426" t="s">
        <v>440</v>
      </c>
      <c r="C10426" t="s">
        <v>428</v>
      </c>
      <c r="D10426" s="10">
        <v>5.8</v>
      </c>
    </row>
    <row r="10427" spans="1:4" x14ac:dyDescent="0.25">
      <c r="A10427" t="s">
        <v>505</v>
      </c>
      <c r="B10427" t="s">
        <v>506</v>
      </c>
      <c r="C10427" t="s">
        <v>449</v>
      </c>
      <c r="D10427" s="10">
        <v>5.8</v>
      </c>
    </row>
    <row r="10428" spans="1:4" x14ac:dyDescent="0.25">
      <c r="A10428" t="s">
        <v>505</v>
      </c>
      <c r="B10428" t="s">
        <v>506</v>
      </c>
      <c r="C10428" t="s">
        <v>317</v>
      </c>
      <c r="D10428" s="10">
        <v>5.8</v>
      </c>
    </row>
    <row r="10429" spans="1:4" x14ac:dyDescent="0.25">
      <c r="A10429" t="s">
        <v>505</v>
      </c>
      <c r="B10429" t="s">
        <v>506</v>
      </c>
      <c r="C10429" t="s">
        <v>3509</v>
      </c>
      <c r="D10429" s="10">
        <v>5.8</v>
      </c>
    </row>
    <row r="10430" spans="1:4" x14ac:dyDescent="0.25">
      <c r="A10430" t="s">
        <v>527</v>
      </c>
      <c r="B10430" t="s">
        <v>529</v>
      </c>
      <c r="C10430" t="s">
        <v>449</v>
      </c>
      <c r="D10430" s="10">
        <v>5.8</v>
      </c>
    </row>
    <row r="10431" spans="1:4" x14ac:dyDescent="0.25">
      <c r="A10431" t="s">
        <v>527</v>
      </c>
      <c r="B10431" t="s">
        <v>529</v>
      </c>
      <c r="C10431" t="s">
        <v>676</v>
      </c>
      <c r="D10431" s="10">
        <v>5.8</v>
      </c>
    </row>
    <row r="10432" spans="1:4" x14ac:dyDescent="0.25">
      <c r="A10432" t="s">
        <v>527</v>
      </c>
      <c r="B10432" t="s">
        <v>529</v>
      </c>
      <c r="C10432" t="s">
        <v>8145</v>
      </c>
      <c r="D10432" s="10">
        <v>5.8</v>
      </c>
    </row>
    <row r="10433" spans="1:4" x14ac:dyDescent="0.25">
      <c r="A10433" t="s">
        <v>527</v>
      </c>
      <c r="B10433" t="s">
        <v>529</v>
      </c>
      <c r="C10433" t="s">
        <v>4161</v>
      </c>
      <c r="D10433" s="10">
        <v>5.8</v>
      </c>
    </row>
    <row r="10434" spans="1:4" x14ac:dyDescent="0.25">
      <c r="A10434" t="s">
        <v>527</v>
      </c>
      <c r="B10434" t="s">
        <v>529</v>
      </c>
      <c r="C10434" t="s">
        <v>3509</v>
      </c>
      <c r="D10434" s="10">
        <v>5.8</v>
      </c>
    </row>
    <row r="10435" spans="1:4" x14ac:dyDescent="0.25">
      <c r="A10435" t="s">
        <v>424</v>
      </c>
      <c r="B10435" t="s">
        <v>539</v>
      </c>
      <c r="C10435" t="s">
        <v>449</v>
      </c>
      <c r="D10435" s="10">
        <v>5.8</v>
      </c>
    </row>
    <row r="10436" spans="1:4" x14ac:dyDescent="0.25">
      <c r="A10436" t="s">
        <v>424</v>
      </c>
      <c r="B10436" t="s">
        <v>539</v>
      </c>
      <c r="C10436" t="s">
        <v>317</v>
      </c>
      <c r="D10436" s="10">
        <v>5.8</v>
      </c>
    </row>
    <row r="10437" spans="1:4" x14ac:dyDescent="0.25">
      <c r="A10437" t="s">
        <v>424</v>
      </c>
      <c r="B10437" t="s">
        <v>539</v>
      </c>
      <c r="C10437" t="s">
        <v>8143</v>
      </c>
      <c r="D10437" s="10">
        <v>5.8</v>
      </c>
    </row>
    <row r="10438" spans="1:4" x14ac:dyDescent="0.25">
      <c r="A10438" t="s">
        <v>424</v>
      </c>
      <c r="B10438" t="s">
        <v>539</v>
      </c>
      <c r="C10438" t="s">
        <v>4161</v>
      </c>
      <c r="D10438" s="10">
        <v>5.8</v>
      </c>
    </row>
    <row r="10439" spans="1:4" x14ac:dyDescent="0.25">
      <c r="A10439" t="s">
        <v>424</v>
      </c>
      <c r="B10439" t="s">
        <v>539</v>
      </c>
      <c r="C10439" t="s">
        <v>3509</v>
      </c>
      <c r="D10439" s="10">
        <v>5.8</v>
      </c>
    </row>
    <row r="10440" spans="1:4" x14ac:dyDescent="0.25">
      <c r="A10440" t="s">
        <v>550</v>
      </c>
      <c r="B10440" t="s">
        <v>552</v>
      </c>
      <c r="C10440" t="s">
        <v>449</v>
      </c>
      <c r="D10440" s="10">
        <v>5.8</v>
      </c>
    </row>
    <row r="10441" spans="1:4" x14ac:dyDescent="0.25">
      <c r="A10441" t="s">
        <v>550</v>
      </c>
      <c r="B10441" t="s">
        <v>552</v>
      </c>
      <c r="C10441" t="s">
        <v>317</v>
      </c>
      <c r="D10441" s="10">
        <v>5.8</v>
      </c>
    </row>
    <row r="10442" spans="1:4" x14ac:dyDescent="0.25">
      <c r="A10442" t="s">
        <v>550</v>
      </c>
      <c r="B10442" t="s">
        <v>552</v>
      </c>
      <c r="C10442" t="s">
        <v>676</v>
      </c>
      <c r="D10442" s="10">
        <v>5.8</v>
      </c>
    </row>
    <row r="10443" spans="1:4" x14ac:dyDescent="0.25">
      <c r="A10443" t="s">
        <v>801</v>
      </c>
      <c r="B10443" t="s">
        <v>802</v>
      </c>
      <c r="C10443" t="s">
        <v>449</v>
      </c>
      <c r="D10443" s="10">
        <v>5.8</v>
      </c>
    </row>
    <row r="10444" spans="1:4" x14ac:dyDescent="0.25">
      <c r="A10444" t="s">
        <v>801</v>
      </c>
      <c r="B10444" t="s">
        <v>802</v>
      </c>
      <c r="C10444" t="s">
        <v>317</v>
      </c>
      <c r="D10444" s="10">
        <v>5.8</v>
      </c>
    </row>
    <row r="10445" spans="1:4" x14ac:dyDescent="0.25">
      <c r="A10445" t="s">
        <v>801</v>
      </c>
      <c r="B10445" t="s">
        <v>802</v>
      </c>
      <c r="C10445" t="s">
        <v>6665</v>
      </c>
      <c r="D10445" s="10">
        <v>5.8</v>
      </c>
    </row>
    <row r="10446" spans="1:4" x14ac:dyDescent="0.25">
      <c r="A10446" t="s">
        <v>160</v>
      </c>
      <c r="B10446" t="s">
        <v>968</v>
      </c>
      <c r="C10446" t="s">
        <v>449</v>
      </c>
      <c r="D10446" s="10">
        <v>5.8</v>
      </c>
    </row>
    <row r="10447" spans="1:4" x14ac:dyDescent="0.25">
      <c r="A10447" t="s">
        <v>160</v>
      </c>
      <c r="B10447" t="s">
        <v>968</v>
      </c>
      <c r="C10447" t="s">
        <v>317</v>
      </c>
      <c r="D10447" s="10">
        <v>5.8</v>
      </c>
    </row>
    <row r="10448" spans="1:4" x14ac:dyDescent="0.25">
      <c r="A10448" t="s">
        <v>160</v>
      </c>
      <c r="B10448" t="s">
        <v>968</v>
      </c>
      <c r="C10448" t="s">
        <v>1165</v>
      </c>
      <c r="D10448" s="10">
        <v>5.8</v>
      </c>
    </row>
    <row r="10449" spans="1:4" x14ac:dyDescent="0.25">
      <c r="A10449" t="s">
        <v>160</v>
      </c>
      <c r="B10449" t="s">
        <v>968</v>
      </c>
      <c r="C10449" t="s">
        <v>3509</v>
      </c>
      <c r="D10449" s="10">
        <v>5.8</v>
      </c>
    </row>
    <row r="10450" spans="1:4" x14ac:dyDescent="0.25">
      <c r="A10450" t="s">
        <v>50</v>
      </c>
      <c r="B10450" t="s">
        <v>977</v>
      </c>
      <c r="C10450" t="s">
        <v>1165</v>
      </c>
      <c r="D10450" s="10">
        <v>5.8</v>
      </c>
    </row>
    <row r="10451" spans="1:4" x14ac:dyDescent="0.25">
      <c r="A10451" t="s">
        <v>50</v>
      </c>
      <c r="B10451" t="s">
        <v>977</v>
      </c>
      <c r="C10451" t="s">
        <v>5888</v>
      </c>
      <c r="D10451" s="10">
        <v>5.8</v>
      </c>
    </row>
    <row r="10452" spans="1:4" x14ac:dyDescent="0.25">
      <c r="A10452" t="s">
        <v>50</v>
      </c>
      <c r="B10452" t="s">
        <v>977</v>
      </c>
      <c r="C10452" t="s">
        <v>6665</v>
      </c>
      <c r="D10452" s="10">
        <v>5.8</v>
      </c>
    </row>
    <row r="10453" spans="1:4" x14ac:dyDescent="0.25">
      <c r="A10453" t="s">
        <v>278</v>
      </c>
      <c r="B10453" t="s">
        <v>981</v>
      </c>
      <c r="C10453" t="s">
        <v>317</v>
      </c>
      <c r="D10453" s="10">
        <v>5.8</v>
      </c>
    </row>
    <row r="10454" spans="1:4" x14ac:dyDescent="0.25">
      <c r="A10454" t="s">
        <v>278</v>
      </c>
      <c r="B10454" t="s">
        <v>981</v>
      </c>
      <c r="C10454" t="s">
        <v>676</v>
      </c>
      <c r="D10454" s="10">
        <v>5.8</v>
      </c>
    </row>
    <row r="10455" spans="1:4" x14ac:dyDescent="0.25">
      <c r="A10455" t="s">
        <v>278</v>
      </c>
      <c r="B10455" t="s">
        <v>981</v>
      </c>
      <c r="C10455" t="s">
        <v>1165</v>
      </c>
      <c r="D10455" s="10">
        <v>5.8</v>
      </c>
    </row>
    <row r="10456" spans="1:4" x14ac:dyDescent="0.25">
      <c r="A10456" t="s">
        <v>278</v>
      </c>
      <c r="B10456" t="s">
        <v>981</v>
      </c>
      <c r="C10456" t="s">
        <v>6133</v>
      </c>
      <c r="D10456" s="10">
        <v>5.8</v>
      </c>
    </row>
    <row r="10457" spans="1:4" x14ac:dyDescent="0.25">
      <c r="A10457" t="s">
        <v>278</v>
      </c>
      <c r="B10457" t="s">
        <v>981</v>
      </c>
      <c r="C10457" t="s">
        <v>428</v>
      </c>
      <c r="D10457" s="10">
        <v>5.8</v>
      </c>
    </row>
    <row r="10458" spans="1:4" x14ac:dyDescent="0.25">
      <c r="A10458" t="s">
        <v>513</v>
      </c>
      <c r="B10458" t="s">
        <v>998</v>
      </c>
      <c r="C10458" t="s">
        <v>449</v>
      </c>
      <c r="D10458" s="10">
        <v>5.8</v>
      </c>
    </row>
    <row r="10459" spans="1:4" x14ac:dyDescent="0.25">
      <c r="A10459" t="s">
        <v>513</v>
      </c>
      <c r="B10459" t="s">
        <v>998</v>
      </c>
      <c r="C10459" t="s">
        <v>317</v>
      </c>
      <c r="D10459" s="10">
        <v>5.8</v>
      </c>
    </row>
    <row r="10460" spans="1:4" x14ac:dyDescent="0.25">
      <c r="A10460" t="s">
        <v>513</v>
      </c>
      <c r="B10460" t="s">
        <v>998</v>
      </c>
      <c r="C10460" t="s">
        <v>676</v>
      </c>
      <c r="D10460" s="10">
        <v>5.8</v>
      </c>
    </row>
    <row r="10461" spans="1:4" x14ac:dyDescent="0.25">
      <c r="A10461" t="s">
        <v>513</v>
      </c>
      <c r="B10461" t="s">
        <v>998</v>
      </c>
      <c r="C10461" t="s">
        <v>6133</v>
      </c>
      <c r="D10461" s="10">
        <v>5.8</v>
      </c>
    </row>
    <row r="10462" spans="1:4" x14ac:dyDescent="0.25">
      <c r="A10462" t="s">
        <v>513</v>
      </c>
      <c r="B10462" t="s">
        <v>998</v>
      </c>
      <c r="C10462" t="s">
        <v>428</v>
      </c>
      <c r="D10462" s="10">
        <v>5.8</v>
      </c>
    </row>
    <row r="10463" spans="1:4" x14ac:dyDescent="0.25">
      <c r="A10463" t="s">
        <v>513</v>
      </c>
      <c r="B10463" t="s">
        <v>998</v>
      </c>
      <c r="C10463" t="s">
        <v>4161</v>
      </c>
      <c r="D10463" s="10">
        <v>5.8</v>
      </c>
    </row>
    <row r="10464" spans="1:4" x14ac:dyDescent="0.25">
      <c r="A10464" t="s">
        <v>1017</v>
      </c>
      <c r="B10464" t="s">
        <v>1018</v>
      </c>
      <c r="C10464" t="s">
        <v>449</v>
      </c>
      <c r="D10464" s="10">
        <v>5.8</v>
      </c>
    </row>
    <row r="10465" spans="1:4" x14ac:dyDescent="0.25">
      <c r="A10465" t="s">
        <v>1017</v>
      </c>
      <c r="B10465" t="s">
        <v>1018</v>
      </c>
      <c r="C10465" t="s">
        <v>317</v>
      </c>
      <c r="D10465" s="10">
        <v>5.8</v>
      </c>
    </row>
    <row r="10466" spans="1:4" x14ac:dyDescent="0.25">
      <c r="A10466" t="s">
        <v>1017</v>
      </c>
      <c r="B10466" t="s">
        <v>1018</v>
      </c>
      <c r="C10466" t="s">
        <v>428</v>
      </c>
      <c r="D10466" s="10">
        <v>5.8</v>
      </c>
    </row>
    <row r="10467" spans="1:4" x14ac:dyDescent="0.25">
      <c r="A10467" t="s">
        <v>1017</v>
      </c>
      <c r="B10467" t="s">
        <v>1018</v>
      </c>
      <c r="C10467" t="s">
        <v>4161</v>
      </c>
      <c r="D10467" s="10">
        <v>5.8</v>
      </c>
    </row>
    <row r="10468" spans="1:4" x14ac:dyDescent="0.25">
      <c r="A10468" t="s">
        <v>160</v>
      </c>
      <c r="B10468" t="s">
        <v>1132</v>
      </c>
      <c r="C10468" t="s">
        <v>449</v>
      </c>
      <c r="D10468" s="10">
        <v>5.8</v>
      </c>
    </row>
    <row r="10469" spans="1:4" x14ac:dyDescent="0.25">
      <c r="A10469" t="s">
        <v>160</v>
      </c>
      <c r="B10469" t="s">
        <v>1132</v>
      </c>
      <c r="C10469" t="s">
        <v>317</v>
      </c>
      <c r="D10469" s="10">
        <v>5.8</v>
      </c>
    </row>
    <row r="10470" spans="1:4" x14ac:dyDescent="0.25">
      <c r="A10470" t="s">
        <v>160</v>
      </c>
      <c r="B10470" t="s">
        <v>1132</v>
      </c>
      <c r="C10470" t="s">
        <v>3509</v>
      </c>
      <c r="D10470" s="10">
        <v>5.8</v>
      </c>
    </row>
    <row r="10471" spans="1:4" x14ac:dyDescent="0.25">
      <c r="A10471" t="s">
        <v>291</v>
      </c>
      <c r="B10471" t="s">
        <v>1156</v>
      </c>
      <c r="C10471" t="s">
        <v>449</v>
      </c>
      <c r="D10471" s="10">
        <v>5.8</v>
      </c>
    </row>
    <row r="10472" spans="1:4" x14ac:dyDescent="0.25">
      <c r="A10472" t="s">
        <v>291</v>
      </c>
      <c r="B10472" t="s">
        <v>1156</v>
      </c>
      <c r="C10472" t="s">
        <v>4161</v>
      </c>
      <c r="D10472" s="10">
        <v>5.8</v>
      </c>
    </row>
    <row r="10473" spans="1:4" x14ac:dyDescent="0.25">
      <c r="A10473" t="s">
        <v>1194</v>
      </c>
      <c r="B10473" t="s">
        <v>1195</v>
      </c>
      <c r="C10473" t="s">
        <v>449</v>
      </c>
      <c r="D10473" s="10">
        <v>5.8</v>
      </c>
    </row>
    <row r="10474" spans="1:4" x14ac:dyDescent="0.25">
      <c r="A10474" t="s">
        <v>1194</v>
      </c>
      <c r="B10474" t="s">
        <v>1195</v>
      </c>
      <c r="C10474" t="s">
        <v>8145</v>
      </c>
      <c r="D10474" s="10">
        <v>5.8</v>
      </c>
    </row>
    <row r="10475" spans="1:4" x14ac:dyDescent="0.25">
      <c r="A10475" t="s">
        <v>1194</v>
      </c>
      <c r="B10475" t="s">
        <v>1195</v>
      </c>
      <c r="C10475" t="s">
        <v>1165</v>
      </c>
      <c r="D10475" s="10">
        <v>5.8</v>
      </c>
    </row>
    <row r="10476" spans="1:4" x14ac:dyDescent="0.25">
      <c r="A10476" t="s">
        <v>1194</v>
      </c>
      <c r="B10476" t="s">
        <v>1195</v>
      </c>
      <c r="C10476" t="s">
        <v>3509</v>
      </c>
      <c r="D10476" s="10">
        <v>5.8</v>
      </c>
    </row>
    <row r="10477" spans="1:4" x14ac:dyDescent="0.25">
      <c r="A10477" t="s">
        <v>602</v>
      </c>
      <c r="B10477" t="s">
        <v>1348</v>
      </c>
      <c r="C10477" t="s">
        <v>317</v>
      </c>
      <c r="D10477" s="10">
        <v>5.8</v>
      </c>
    </row>
    <row r="10478" spans="1:4" x14ac:dyDescent="0.25">
      <c r="A10478" t="s">
        <v>602</v>
      </c>
      <c r="B10478" t="s">
        <v>1348</v>
      </c>
      <c r="C10478" t="s">
        <v>3894</v>
      </c>
      <c r="D10478" s="10">
        <v>5.8</v>
      </c>
    </row>
    <row r="10479" spans="1:4" x14ac:dyDescent="0.25">
      <c r="A10479" t="s">
        <v>602</v>
      </c>
      <c r="B10479" t="s">
        <v>1348</v>
      </c>
      <c r="C10479" t="s">
        <v>676</v>
      </c>
      <c r="D10479" s="10">
        <v>5.8</v>
      </c>
    </row>
    <row r="10480" spans="1:4" x14ac:dyDescent="0.25">
      <c r="A10480" t="s">
        <v>602</v>
      </c>
      <c r="B10480" t="s">
        <v>1348</v>
      </c>
      <c r="C10480" t="s">
        <v>6133</v>
      </c>
      <c r="D10480" s="10">
        <v>5.8</v>
      </c>
    </row>
    <row r="10481" spans="1:4" x14ac:dyDescent="0.25">
      <c r="A10481" t="s">
        <v>602</v>
      </c>
      <c r="B10481" t="s">
        <v>1348</v>
      </c>
      <c r="C10481" t="s">
        <v>4161</v>
      </c>
      <c r="D10481" s="10">
        <v>5.8</v>
      </c>
    </row>
    <row r="10482" spans="1:4" x14ac:dyDescent="0.25">
      <c r="A10482" t="s">
        <v>711</v>
      </c>
      <c r="B10482" t="s">
        <v>1383</v>
      </c>
      <c r="C10482" t="s">
        <v>449</v>
      </c>
      <c r="D10482" s="10">
        <v>5.8</v>
      </c>
    </row>
    <row r="10483" spans="1:4" x14ac:dyDescent="0.25">
      <c r="A10483" t="s">
        <v>711</v>
      </c>
      <c r="B10483" t="s">
        <v>1383</v>
      </c>
      <c r="C10483" t="s">
        <v>4161</v>
      </c>
      <c r="D10483" s="10">
        <v>5.8</v>
      </c>
    </row>
    <row r="10484" spans="1:4" x14ac:dyDescent="0.25">
      <c r="A10484" t="s">
        <v>711</v>
      </c>
      <c r="B10484" t="s">
        <v>1383</v>
      </c>
      <c r="C10484" t="s">
        <v>3509</v>
      </c>
      <c r="D10484" s="10">
        <v>5.8</v>
      </c>
    </row>
    <row r="10485" spans="1:4" x14ac:dyDescent="0.25">
      <c r="A10485" t="s">
        <v>1196</v>
      </c>
      <c r="B10485" t="s">
        <v>1611</v>
      </c>
      <c r="C10485" t="s">
        <v>676</v>
      </c>
      <c r="D10485" s="10">
        <v>5.8</v>
      </c>
    </row>
    <row r="10486" spans="1:4" x14ac:dyDescent="0.25">
      <c r="A10486" t="s">
        <v>1612</v>
      </c>
      <c r="B10486" t="s">
        <v>1613</v>
      </c>
      <c r="C10486" t="s">
        <v>676</v>
      </c>
      <c r="D10486" s="10">
        <v>5.8</v>
      </c>
    </row>
    <row r="10487" spans="1:4" x14ac:dyDescent="0.25">
      <c r="A10487" t="s">
        <v>1612</v>
      </c>
      <c r="B10487" t="s">
        <v>1613</v>
      </c>
      <c r="C10487" t="s">
        <v>8144</v>
      </c>
      <c r="D10487" s="10">
        <v>5.8</v>
      </c>
    </row>
    <row r="10488" spans="1:4" x14ac:dyDescent="0.25">
      <c r="A10488" t="s">
        <v>586</v>
      </c>
      <c r="B10488" t="s">
        <v>1619</v>
      </c>
      <c r="C10488" t="s">
        <v>449</v>
      </c>
      <c r="D10488" s="10">
        <v>5.8</v>
      </c>
    </row>
    <row r="10489" spans="1:4" x14ac:dyDescent="0.25">
      <c r="A10489" t="s">
        <v>586</v>
      </c>
      <c r="B10489" t="s">
        <v>1619</v>
      </c>
      <c r="C10489" t="s">
        <v>1165</v>
      </c>
      <c r="D10489" s="10">
        <v>5.8</v>
      </c>
    </row>
    <row r="10490" spans="1:4" x14ac:dyDescent="0.25">
      <c r="A10490" t="s">
        <v>586</v>
      </c>
      <c r="B10490" t="s">
        <v>1619</v>
      </c>
      <c r="C10490" t="s">
        <v>8144</v>
      </c>
      <c r="D10490" s="10">
        <v>5.8</v>
      </c>
    </row>
    <row r="10491" spans="1:4" x14ac:dyDescent="0.25">
      <c r="A10491" t="s">
        <v>586</v>
      </c>
      <c r="B10491" t="s">
        <v>1619</v>
      </c>
      <c r="C10491" t="s">
        <v>3509</v>
      </c>
      <c r="D10491" s="10">
        <v>5.8</v>
      </c>
    </row>
    <row r="10492" spans="1:4" x14ac:dyDescent="0.25">
      <c r="A10492" t="s">
        <v>390</v>
      </c>
      <c r="B10492" t="s">
        <v>1676</v>
      </c>
      <c r="C10492" t="s">
        <v>676</v>
      </c>
      <c r="D10492" s="10">
        <v>5.8</v>
      </c>
    </row>
    <row r="10493" spans="1:4" x14ac:dyDescent="0.25">
      <c r="A10493" t="s">
        <v>390</v>
      </c>
      <c r="B10493" t="s">
        <v>1676</v>
      </c>
      <c r="C10493" t="s">
        <v>1165</v>
      </c>
      <c r="D10493" s="10">
        <v>5.8</v>
      </c>
    </row>
    <row r="10494" spans="1:4" x14ac:dyDescent="0.25">
      <c r="A10494" t="s">
        <v>390</v>
      </c>
      <c r="B10494" t="s">
        <v>1676</v>
      </c>
      <c r="C10494" t="s">
        <v>6665</v>
      </c>
      <c r="D10494" s="10">
        <v>5.8</v>
      </c>
    </row>
    <row r="10495" spans="1:4" x14ac:dyDescent="0.25">
      <c r="A10495" t="s">
        <v>953</v>
      </c>
      <c r="B10495" t="s">
        <v>1711</v>
      </c>
      <c r="C10495" t="s">
        <v>676</v>
      </c>
      <c r="D10495" s="10">
        <v>5.8</v>
      </c>
    </row>
    <row r="10496" spans="1:4" x14ac:dyDescent="0.25">
      <c r="A10496" t="s">
        <v>953</v>
      </c>
      <c r="B10496" t="s">
        <v>1711</v>
      </c>
      <c r="C10496" t="s">
        <v>6665</v>
      </c>
      <c r="D10496" s="10">
        <v>5.8</v>
      </c>
    </row>
    <row r="10497" spans="1:4" x14ac:dyDescent="0.25">
      <c r="A10497" t="s">
        <v>1772</v>
      </c>
      <c r="B10497" t="s">
        <v>1773</v>
      </c>
      <c r="C10497" t="s">
        <v>8145</v>
      </c>
      <c r="D10497" s="10">
        <v>5.8</v>
      </c>
    </row>
    <row r="10498" spans="1:4" x14ac:dyDescent="0.25">
      <c r="A10498" t="s">
        <v>1772</v>
      </c>
      <c r="B10498" t="s">
        <v>1773</v>
      </c>
      <c r="C10498" t="s">
        <v>3509</v>
      </c>
      <c r="D10498" s="10">
        <v>5.8</v>
      </c>
    </row>
    <row r="10499" spans="1:4" x14ac:dyDescent="0.25">
      <c r="A10499" t="s">
        <v>60</v>
      </c>
      <c r="B10499" t="s">
        <v>1775</v>
      </c>
      <c r="C10499" t="s">
        <v>449</v>
      </c>
      <c r="D10499" s="10">
        <v>5.8</v>
      </c>
    </row>
    <row r="10500" spans="1:4" x14ac:dyDescent="0.25">
      <c r="A10500" t="s">
        <v>60</v>
      </c>
      <c r="B10500" t="s">
        <v>1775</v>
      </c>
      <c r="C10500" t="s">
        <v>1165</v>
      </c>
      <c r="D10500" s="10">
        <v>5.8</v>
      </c>
    </row>
    <row r="10501" spans="1:4" x14ac:dyDescent="0.25">
      <c r="A10501" t="s">
        <v>60</v>
      </c>
      <c r="B10501" t="s">
        <v>1775</v>
      </c>
      <c r="C10501" t="s">
        <v>8146</v>
      </c>
      <c r="D10501" s="10">
        <v>5.8</v>
      </c>
    </row>
    <row r="10502" spans="1:4" x14ac:dyDescent="0.25">
      <c r="A10502" t="s">
        <v>1785</v>
      </c>
      <c r="B10502" t="s">
        <v>1786</v>
      </c>
      <c r="C10502" t="s">
        <v>449</v>
      </c>
      <c r="D10502" s="10">
        <v>5.8</v>
      </c>
    </row>
    <row r="10503" spans="1:4" x14ac:dyDescent="0.25">
      <c r="A10503" t="s">
        <v>1785</v>
      </c>
      <c r="B10503" t="s">
        <v>1786</v>
      </c>
      <c r="C10503" t="s">
        <v>3509</v>
      </c>
      <c r="D10503" s="10">
        <v>5.8</v>
      </c>
    </row>
    <row r="10504" spans="1:4" x14ac:dyDescent="0.25">
      <c r="A10504" t="s">
        <v>1837</v>
      </c>
      <c r="B10504" t="s">
        <v>1838</v>
      </c>
      <c r="C10504" t="s">
        <v>449</v>
      </c>
      <c r="D10504" s="10">
        <v>5.8</v>
      </c>
    </row>
    <row r="10505" spans="1:4" x14ac:dyDescent="0.25">
      <c r="A10505" t="s">
        <v>1837</v>
      </c>
      <c r="B10505" t="s">
        <v>1838</v>
      </c>
      <c r="C10505" t="s">
        <v>317</v>
      </c>
      <c r="D10505" s="10">
        <v>5.8</v>
      </c>
    </row>
    <row r="10506" spans="1:4" x14ac:dyDescent="0.25">
      <c r="A10506" t="s">
        <v>1837</v>
      </c>
      <c r="B10506" t="s">
        <v>1838</v>
      </c>
      <c r="C10506" t="s">
        <v>8145</v>
      </c>
      <c r="D10506" s="10">
        <v>5.8</v>
      </c>
    </row>
    <row r="10507" spans="1:4" x14ac:dyDescent="0.25">
      <c r="A10507" t="s">
        <v>1837</v>
      </c>
      <c r="B10507" t="s">
        <v>1838</v>
      </c>
      <c r="C10507" t="s">
        <v>3509</v>
      </c>
      <c r="D10507" s="10">
        <v>5.8</v>
      </c>
    </row>
    <row r="10508" spans="1:4" x14ac:dyDescent="0.25">
      <c r="A10508" t="s">
        <v>1546</v>
      </c>
      <c r="B10508" t="s">
        <v>1855</v>
      </c>
      <c r="C10508" t="s">
        <v>449</v>
      </c>
      <c r="D10508" s="10">
        <v>5.8</v>
      </c>
    </row>
    <row r="10509" spans="1:4" x14ac:dyDescent="0.25">
      <c r="A10509" t="s">
        <v>1546</v>
      </c>
      <c r="B10509" t="s">
        <v>1855</v>
      </c>
      <c r="C10509" t="s">
        <v>4161</v>
      </c>
      <c r="D10509" s="10">
        <v>5.8</v>
      </c>
    </row>
    <row r="10510" spans="1:4" x14ac:dyDescent="0.25">
      <c r="A10510" t="s">
        <v>1546</v>
      </c>
      <c r="B10510" t="s">
        <v>1855</v>
      </c>
      <c r="C10510" t="s">
        <v>3509</v>
      </c>
      <c r="D10510" s="10">
        <v>5.8</v>
      </c>
    </row>
    <row r="10511" spans="1:4" x14ac:dyDescent="0.25">
      <c r="A10511" t="s">
        <v>1920</v>
      </c>
      <c r="B10511" t="s">
        <v>1921</v>
      </c>
      <c r="C10511" t="s">
        <v>1165</v>
      </c>
      <c r="D10511" s="10">
        <v>5.8</v>
      </c>
    </row>
    <row r="10512" spans="1:4" x14ac:dyDescent="0.25">
      <c r="A10512" t="s">
        <v>1920</v>
      </c>
      <c r="B10512" t="s">
        <v>1921</v>
      </c>
      <c r="C10512" t="s">
        <v>2173</v>
      </c>
      <c r="D10512" s="10">
        <v>5.8</v>
      </c>
    </row>
    <row r="10513" spans="1:4" x14ac:dyDescent="0.25">
      <c r="A10513" t="s">
        <v>1920</v>
      </c>
      <c r="B10513" t="s">
        <v>1921</v>
      </c>
      <c r="C10513" t="s">
        <v>6665</v>
      </c>
      <c r="D10513" s="10">
        <v>5.8</v>
      </c>
    </row>
    <row r="10514" spans="1:4" x14ac:dyDescent="0.25">
      <c r="A10514" t="s">
        <v>1920</v>
      </c>
      <c r="B10514" t="s">
        <v>1921</v>
      </c>
      <c r="C10514" t="s">
        <v>3509</v>
      </c>
      <c r="D10514" s="10">
        <v>5.8</v>
      </c>
    </row>
    <row r="10515" spans="1:4" x14ac:dyDescent="0.25">
      <c r="A10515" t="s">
        <v>927</v>
      </c>
      <c r="B10515" t="s">
        <v>1945</v>
      </c>
      <c r="C10515" t="s">
        <v>449</v>
      </c>
      <c r="D10515" s="10">
        <v>5.8</v>
      </c>
    </row>
    <row r="10516" spans="1:4" x14ac:dyDescent="0.25">
      <c r="A10516" t="s">
        <v>927</v>
      </c>
      <c r="B10516" t="s">
        <v>1945</v>
      </c>
      <c r="C10516" t="s">
        <v>317</v>
      </c>
      <c r="D10516" s="10">
        <v>5.8</v>
      </c>
    </row>
    <row r="10517" spans="1:4" x14ac:dyDescent="0.25">
      <c r="A10517" t="s">
        <v>927</v>
      </c>
      <c r="B10517" t="s">
        <v>1945</v>
      </c>
      <c r="C10517" t="s">
        <v>6133</v>
      </c>
      <c r="D10517" s="10">
        <v>5.8</v>
      </c>
    </row>
    <row r="10518" spans="1:4" x14ac:dyDescent="0.25">
      <c r="A10518" t="s">
        <v>927</v>
      </c>
      <c r="B10518" t="s">
        <v>1945</v>
      </c>
      <c r="C10518" t="s">
        <v>428</v>
      </c>
      <c r="D10518" s="10">
        <v>5.8</v>
      </c>
    </row>
    <row r="10519" spans="1:4" x14ac:dyDescent="0.25">
      <c r="A10519" t="s">
        <v>927</v>
      </c>
      <c r="B10519" t="s">
        <v>1945</v>
      </c>
      <c r="C10519" t="s">
        <v>4161</v>
      </c>
      <c r="D10519" s="10">
        <v>5.8</v>
      </c>
    </row>
    <row r="10520" spans="1:4" x14ac:dyDescent="0.25">
      <c r="A10520" t="s">
        <v>2020</v>
      </c>
      <c r="B10520" t="s">
        <v>2021</v>
      </c>
      <c r="C10520" t="s">
        <v>1165</v>
      </c>
      <c r="D10520" s="10">
        <v>5.8</v>
      </c>
    </row>
    <row r="10521" spans="1:4" x14ac:dyDescent="0.25">
      <c r="A10521" t="s">
        <v>2020</v>
      </c>
      <c r="B10521" t="s">
        <v>2021</v>
      </c>
      <c r="C10521" t="s">
        <v>6665</v>
      </c>
      <c r="D10521" s="10">
        <v>5.8</v>
      </c>
    </row>
    <row r="10522" spans="1:4" x14ac:dyDescent="0.25">
      <c r="A10522" t="s">
        <v>2020</v>
      </c>
      <c r="B10522" t="s">
        <v>2021</v>
      </c>
      <c r="C10522" t="s">
        <v>5087</v>
      </c>
      <c r="D10522" s="10">
        <v>5.8</v>
      </c>
    </row>
    <row r="10523" spans="1:4" x14ac:dyDescent="0.25">
      <c r="A10523" t="s">
        <v>1272</v>
      </c>
      <c r="B10523" t="s">
        <v>2088</v>
      </c>
      <c r="C10523" t="s">
        <v>676</v>
      </c>
      <c r="D10523" s="10">
        <v>5.8</v>
      </c>
    </row>
    <row r="10524" spans="1:4" x14ac:dyDescent="0.25">
      <c r="A10524" t="s">
        <v>268</v>
      </c>
      <c r="B10524" t="s">
        <v>2132</v>
      </c>
      <c r="C10524" t="s">
        <v>676</v>
      </c>
      <c r="D10524" s="10">
        <v>5.8</v>
      </c>
    </row>
    <row r="10525" spans="1:4" x14ac:dyDescent="0.25">
      <c r="A10525" t="s">
        <v>268</v>
      </c>
      <c r="B10525" t="s">
        <v>2132</v>
      </c>
      <c r="C10525" t="s">
        <v>6133</v>
      </c>
      <c r="D10525" s="10">
        <v>5.8</v>
      </c>
    </row>
    <row r="10526" spans="1:4" x14ac:dyDescent="0.25">
      <c r="A10526" t="s">
        <v>2204</v>
      </c>
      <c r="B10526" t="s">
        <v>2205</v>
      </c>
      <c r="C10526" t="s">
        <v>676</v>
      </c>
      <c r="D10526" s="10">
        <v>5.8</v>
      </c>
    </row>
    <row r="10527" spans="1:4" x14ac:dyDescent="0.25">
      <c r="A10527" t="s">
        <v>2204</v>
      </c>
      <c r="B10527" t="s">
        <v>2205</v>
      </c>
      <c r="C10527" t="s">
        <v>6665</v>
      </c>
      <c r="D10527" s="10">
        <v>5.8</v>
      </c>
    </row>
    <row r="10528" spans="1:4" x14ac:dyDescent="0.25">
      <c r="A10528" t="s">
        <v>2005</v>
      </c>
      <c r="B10528" t="s">
        <v>2209</v>
      </c>
      <c r="C10528" t="s">
        <v>2173</v>
      </c>
      <c r="D10528" s="10">
        <v>5.8</v>
      </c>
    </row>
    <row r="10529" spans="1:4" x14ac:dyDescent="0.25">
      <c r="A10529" t="s">
        <v>2005</v>
      </c>
      <c r="B10529" t="s">
        <v>2209</v>
      </c>
      <c r="C10529" t="s">
        <v>8143</v>
      </c>
      <c r="D10529" s="10">
        <v>5.8</v>
      </c>
    </row>
    <row r="10530" spans="1:4" x14ac:dyDescent="0.25">
      <c r="A10530" t="s">
        <v>2005</v>
      </c>
      <c r="B10530" t="s">
        <v>2209</v>
      </c>
      <c r="C10530" t="s">
        <v>3509</v>
      </c>
      <c r="D10530" s="10">
        <v>5.8</v>
      </c>
    </row>
    <row r="10531" spans="1:4" x14ac:dyDescent="0.25">
      <c r="A10531" t="s">
        <v>2122</v>
      </c>
      <c r="B10531" t="s">
        <v>2222</v>
      </c>
      <c r="C10531" t="s">
        <v>676</v>
      </c>
      <c r="D10531" s="10">
        <v>5.8</v>
      </c>
    </row>
    <row r="10532" spans="1:4" x14ac:dyDescent="0.25">
      <c r="A10532" t="s">
        <v>2122</v>
      </c>
      <c r="B10532" t="s">
        <v>2222</v>
      </c>
      <c r="C10532" t="s">
        <v>1165</v>
      </c>
      <c r="D10532" s="10">
        <v>5.8</v>
      </c>
    </row>
    <row r="10533" spans="1:4" x14ac:dyDescent="0.25">
      <c r="A10533" t="s">
        <v>2231</v>
      </c>
      <c r="B10533" t="s">
        <v>2232</v>
      </c>
      <c r="C10533" t="s">
        <v>676</v>
      </c>
      <c r="D10533" s="10">
        <v>5.8</v>
      </c>
    </row>
    <row r="10534" spans="1:4" x14ac:dyDescent="0.25">
      <c r="A10534" t="s">
        <v>2231</v>
      </c>
      <c r="B10534" t="s">
        <v>2232</v>
      </c>
      <c r="C10534" t="s">
        <v>8145</v>
      </c>
      <c r="D10534" s="10">
        <v>5.8</v>
      </c>
    </row>
    <row r="10535" spans="1:4" x14ac:dyDescent="0.25">
      <c r="A10535" t="s">
        <v>2231</v>
      </c>
      <c r="B10535" t="s">
        <v>2232</v>
      </c>
      <c r="C10535" t="s">
        <v>6665</v>
      </c>
      <c r="D10535" s="10">
        <v>5.8</v>
      </c>
    </row>
    <row r="10536" spans="1:4" x14ac:dyDescent="0.25">
      <c r="A10536" t="s">
        <v>1519</v>
      </c>
      <c r="B10536" t="s">
        <v>2283</v>
      </c>
      <c r="C10536" t="s">
        <v>676</v>
      </c>
      <c r="D10536" s="10">
        <v>5.8</v>
      </c>
    </row>
    <row r="10537" spans="1:4" x14ac:dyDescent="0.25">
      <c r="A10537" t="s">
        <v>1519</v>
      </c>
      <c r="B10537" t="s">
        <v>2283</v>
      </c>
      <c r="C10537" t="s">
        <v>6665</v>
      </c>
      <c r="D10537" s="10">
        <v>5.8</v>
      </c>
    </row>
    <row r="10538" spans="1:4" x14ac:dyDescent="0.25">
      <c r="A10538" t="s">
        <v>1858</v>
      </c>
      <c r="B10538" t="s">
        <v>2299</v>
      </c>
      <c r="C10538" t="s">
        <v>676</v>
      </c>
      <c r="D10538" s="10">
        <v>5.8</v>
      </c>
    </row>
    <row r="10539" spans="1:4" x14ac:dyDescent="0.25">
      <c r="A10539" t="s">
        <v>2311</v>
      </c>
      <c r="B10539" t="s">
        <v>2313</v>
      </c>
      <c r="C10539" t="s">
        <v>676</v>
      </c>
      <c r="D10539" s="10">
        <v>5.8</v>
      </c>
    </row>
    <row r="10540" spans="1:4" x14ac:dyDescent="0.25">
      <c r="A10540" t="s">
        <v>2311</v>
      </c>
      <c r="B10540" t="s">
        <v>2313</v>
      </c>
      <c r="C10540" t="s">
        <v>428</v>
      </c>
      <c r="D10540" s="10">
        <v>5.8</v>
      </c>
    </row>
    <row r="10541" spans="1:4" x14ac:dyDescent="0.25">
      <c r="A10541" t="s">
        <v>2311</v>
      </c>
      <c r="B10541" t="s">
        <v>2313</v>
      </c>
      <c r="C10541" t="s">
        <v>4161</v>
      </c>
      <c r="D10541" s="10">
        <v>5.8</v>
      </c>
    </row>
    <row r="10542" spans="1:4" x14ac:dyDescent="0.25">
      <c r="A10542" t="s">
        <v>1690</v>
      </c>
      <c r="B10542" t="s">
        <v>2319</v>
      </c>
      <c r="C10542" t="s">
        <v>449</v>
      </c>
      <c r="D10542" s="10">
        <v>5.8</v>
      </c>
    </row>
    <row r="10543" spans="1:4" x14ac:dyDescent="0.25">
      <c r="A10543" t="s">
        <v>1690</v>
      </c>
      <c r="B10543" t="s">
        <v>2319</v>
      </c>
      <c r="C10543" t="s">
        <v>8145</v>
      </c>
      <c r="D10543" s="10">
        <v>5.8</v>
      </c>
    </row>
    <row r="10544" spans="1:4" x14ac:dyDescent="0.25">
      <c r="A10544" t="s">
        <v>1690</v>
      </c>
      <c r="B10544" t="s">
        <v>2319</v>
      </c>
      <c r="C10544" t="s">
        <v>1165</v>
      </c>
      <c r="D10544" s="10">
        <v>5.8</v>
      </c>
    </row>
    <row r="10545" spans="1:4" x14ac:dyDescent="0.25">
      <c r="A10545" t="s">
        <v>1690</v>
      </c>
      <c r="B10545" t="s">
        <v>2319</v>
      </c>
      <c r="C10545" t="s">
        <v>8143</v>
      </c>
      <c r="D10545" s="10">
        <v>5.8</v>
      </c>
    </row>
    <row r="10546" spans="1:4" x14ac:dyDescent="0.25">
      <c r="A10546" t="s">
        <v>1690</v>
      </c>
      <c r="B10546" t="s">
        <v>2319</v>
      </c>
      <c r="C10546" t="s">
        <v>3509</v>
      </c>
      <c r="D10546" s="10">
        <v>5.8</v>
      </c>
    </row>
    <row r="10547" spans="1:4" x14ac:dyDescent="0.25">
      <c r="A10547" t="s">
        <v>505</v>
      </c>
      <c r="B10547" t="s">
        <v>2477</v>
      </c>
      <c r="C10547" t="s">
        <v>449</v>
      </c>
      <c r="D10547" s="10">
        <v>5.8</v>
      </c>
    </row>
    <row r="10548" spans="1:4" x14ac:dyDescent="0.25">
      <c r="A10548" t="s">
        <v>505</v>
      </c>
      <c r="B10548" t="s">
        <v>2477</v>
      </c>
      <c r="C10548" t="s">
        <v>2173</v>
      </c>
      <c r="D10548" s="10">
        <v>5.8</v>
      </c>
    </row>
    <row r="10549" spans="1:4" x14ac:dyDescent="0.25">
      <c r="A10549" t="s">
        <v>505</v>
      </c>
      <c r="B10549" t="s">
        <v>2477</v>
      </c>
      <c r="C10549" t="s">
        <v>4161</v>
      </c>
      <c r="D10549" s="10">
        <v>5.8</v>
      </c>
    </row>
    <row r="10550" spans="1:4" x14ac:dyDescent="0.25">
      <c r="A10550" t="s">
        <v>505</v>
      </c>
      <c r="B10550" t="s">
        <v>2477</v>
      </c>
      <c r="C10550" t="s">
        <v>3509</v>
      </c>
      <c r="D10550" s="10">
        <v>5.8</v>
      </c>
    </row>
    <row r="10551" spans="1:4" x14ac:dyDescent="0.25">
      <c r="A10551" t="s">
        <v>2792</v>
      </c>
      <c r="B10551" t="s">
        <v>2793</v>
      </c>
      <c r="C10551" t="s">
        <v>317</v>
      </c>
      <c r="D10551" s="10">
        <v>5.8</v>
      </c>
    </row>
    <row r="10552" spans="1:4" x14ac:dyDescent="0.25">
      <c r="A10552" t="s">
        <v>2792</v>
      </c>
      <c r="B10552" t="s">
        <v>2793</v>
      </c>
      <c r="C10552" t="s">
        <v>3894</v>
      </c>
      <c r="D10552" s="10">
        <v>5.8</v>
      </c>
    </row>
    <row r="10553" spans="1:4" x14ac:dyDescent="0.25">
      <c r="A10553" t="s">
        <v>2792</v>
      </c>
      <c r="B10553" t="s">
        <v>2793</v>
      </c>
      <c r="C10553" t="s">
        <v>676</v>
      </c>
      <c r="D10553" s="10">
        <v>5.8</v>
      </c>
    </row>
    <row r="10554" spans="1:4" x14ac:dyDescent="0.25">
      <c r="A10554" t="s">
        <v>2792</v>
      </c>
      <c r="B10554" t="s">
        <v>2793</v>
      </c>
      <c r="C10554" t="s">
        <v>6133</v>
      </c>
      <c r="D10554" s="10">
        <v>5.8</v>
      </c>
    </row>
    <row r="10555" spans="1:4" x14ac:dyDescent="0.25">
      <c r="A10555" t="s">
        <v>2893</v>
      </c>
      <c r="B10555" t="s">
        <v>2894</v>
      </c>
      <c r="C10555" t="s">
        <v>1165</v>
      </c>
      <c r="D10555" s="10">
        <v>5.8</v>
      </c>
    </row>
    <row r="10556" spans="1:4" x14ac:dyDescent="0.25">
      <c r="A10556" t="s">
        <v>2893</v>
      </c>
      <c r="B10556" t="s">
        <v>2894</v>
      </c>
      <c r="C10556" t="s">
        <v>2173</v>
      </c>
      <c r="D10556" s="10">
        <v>5.8</v>
      </c>
    </row>
    <row r="10557" spans="1:4" x14ac:dyDescent="0.25">
      <c r="A10557" t="s">
        <v>2893</v>
      </c>
      <c r="B10557" t="s">
        <v>2894</v>
      </c>
      <c r="C10557" t="s">
        <v>4161</v>
      </c>
      <c r="D10557" s="10">
        <v>5.8</v>
      </c>
    </row>
    <row r="10558" spans="1:4" x14ac:dyDescent="0.25">
      <c r="A10558" t="s">
        <v>1740</v>
      </c>
      <c r="B10558" t="s">
        <v>2973</v>
      </c>
      <c r="C10558" t="s">
        <v>317</v>
      </c>
      <c r="D10558" s="10">
        <v>5.8</v>
      </c>
    </row>
    <row r="10559" spans="1:4" x14ac:dyDescent="0.25">
      <c r="A10559" t="s">
        <v>1740</v>
      </c>
      <c r="B10559" t="s">
        <v>2973</v>
      </c>
      <c r="C10559" t="s">
        <v>676</v>
      </c>
      <c r="D10559" s="10">
        <v>5.8</v>
      </c>
    </row>
    <row r="10560" spans="1:4" x14ac:dyDescent="0.25">
      <c r="A10560" t="s">
        <v>1740</v>
      </c>
      <c r="B10560" t="s">
        <v>2973</v>
      </c>
      <c r="C10560" t="s">
        <v>6133</v>
      </c>
      <c r="D10560" s="10">
        <v>5.8</v>
      </c>
    </row>
    <row r="10561" spans="1:4" x14ac:dyDescent="0.25">
      <c r="A10561" t="s">
        <v>1740</v>
      </c>
      <c r="B10561" t="s">
        <v>2973</v>
      </c>
      <c r="C10561" t="s">
        <v>428</v>
      </c>
      <c r="D10561" s="10">
        <v>5.8</v>
      </c>
    </row>
    <row r="10562" spans="1:4" x14ac:dyDescent="0.25">
      <c r="A10562" t="s">
        <v>617</v>
      </c>
      <c r="B10562" t="s">
        <v>3013</v>
      </c>
      <c r="C10562" t="s">
        <v>449</v>
      </c>
      <c r="D10562" s="10">
        <v>5.8</v>
      </c>
    </row>
    <row r="10563" spans="1:4" x14ac:dyDescent="0.25">
      <c r="A10563" t="s">
        <v>617</v>
      </c>
      <c r="B10563" t="s">
        <v>3013</v>
      </c>
      <c r="C10563" t="s">
        <v>8145</v>
      </c>
      <c r="D10563" s="10">
        <v>5.8</v>
      </c>
    </row>
    <row r="10564" spans="1:4" x14ac:dyDescent="0.25">
      <c r="A10564" t="s">
        <v>617</v>
      </c>
      <c r="B10564" t="s">
        <v>3013</v>
      </c>
      <c r="C10564" t="s">
        <v>4161</v>
      </c>
      <c r="D10564" s="10">
        <v>5.8</v>
      </c>
    </row>
    <row r="10565" spans="1:4" x14ac:dyDescent="0.25">
      <c r="A10565" t="s">
        <v>617</v>
      </c>
      <c r="B10565" t="s">
        <v>3013</v>
      </c>
      <c r="C10565" t="s">
        <v>3509</v>
      </c>
      <c r="D10565" s="10">
        <v>5.8</v>
      </c>
    </row>
    <row r="10566" spans="1:4" x14ac:dyDescent="0.25">
      <c r="A10566" t="s">
        <v>2067</v>
      </c>
      <c r="B10566" t="s">
        <v>3044</v>
      </c>
      <c r="C10566" t="s">
        <v>449</v>
      </c>
      <c r="D10566" s="10">
        <v>5.8</v>
      </c>
    </row>
    <row r="10567" spans="1:4" x14ac:dyDescent="0.25">
      <c r="A10567" t="s">
        <v>2067</v>
      </c>
      <c r="B10567" t="s">
        <v>3044</v>
      </c>
      <c r="C10567" t="s">
        <v>2173</v>
      </c>
      <c r="D10567" s="10">
        <v>5.8</v>
      </c>
    </row>
    <row r="10568" spans="1:4" x14ac:dyDescent="0.25">
      <c r="A10568" t="s">
        <v>2067</v>
      </c>
      <c r="B10568" t="s">
        <v>3044</v>
      </c>
      <c r="C10568" t="s">
        <v>6665</v>
      </c>
      <c r="D10568" s="10">
        <v>5.8</v>
      </c>
    </row>
    <row r="10569" spans="1:4" x14ac:dyDescent="0.25">
      <c r="A10569" t="s">
        <v>2593</v>
      </c>
      <c r="B10569" t="s">
        <v>3176</v>
      </c>
      <c r="C10569" t="s">
        <v>449</v>
      </c>
      <c r="D10569" s="10">
        <v>5.8</v>
      </c>
    </row>
    <row r="10570" spans="1:4" x14ac:dyDescent="0.25">
      <c r="A10570" t="s">
        <v>2593</v>
      </c>
      <c r="B10570" t="s">
        <v>3176</v>
      </c>
      <c r="C10570" t="s">
        <v>2173</v>
      </c>
      <c r="D10570" s="10">
        <v>5.8</v>
      </c>
    </row>
    <row r="10571" spans="1:4" x14ac:dyDescent="0.25">
      <c r="A10571" t="s">
        <v>2593</v>
      </c>
      <c r="B10571" t="s">
        <v>3176</v>
      </c>
      <c r="C10571" t="s">
        <v>3509</v>
      </c>
      <c r="D10571" s="10">
        <v>5.8</v>
      </c>
    </row>
    <row r="10572" spans="1:4" x14ac:dyDescent="0.25">
      <c r="A10572" t="s">
        <v>1868</v>
      </c>
      <c r="B10572" t="s">
        <v>3198</v>
      </c>
      <c r="C10572" t="s">
        <v>2173</v>
      </c>
      <c r="D10572" s="10">
        <v>5.8</v>
      </c>
    </row>
    <row r="10573" spans="1:4" x14ac:dyDescent="0.25">
      <c r="A10573" t="s">
        <v>2300</v>
      </c>
      <c r="B10573" t="s">
        <v>3226</v>
      </c>
      <c r="C10573" t="s">
        <v>449</v>
      </c>
      <c r="D10573" s="10">
        <v>5.8</v>
      </c>
    </row>
    <row r="10574" spans="1:4" x14ac:dyDescent="0.25">
      <c r="A10574" t="s">
        <v>2300</v>
      </c>
      <c r="B10574" t="s">
        <v>3226</v>
      </c>
      <c r="C10574" t="s">
        <v>676</v>
      </c>
      <c r="D10574" s="10">
        <v>5.8</v>
      </c>
    </row>
    <row r="10575" spans="1:4" x14ac:dyDescent="0.25">
      <c r="A10575" t="s">
        <v>2287</v>
      </c>
      <c r="B10575" t="s">
        <v>3237</v>
      </c>
      <c r="C10575" t="s">
        <v>676</v>
      </c>
      <c r="D10575" s="10">
        <v>5.8</v>
      </c>
    </row>
    <row r="10576" spans="1:4" x14ac:dyDescent="0.25">
      <c r="A10576" t="s">
        <v>2287</v>
      </c>
      <c r="B10576" t="s">
        <v>3237</v>
      </c>
      <c r="C10576" t="s">
        <v>1165</v>
      </c>
      <c r="D10576" s="10">
        <v>5.8</v>
      </c>
    </row>
    <row r="10577" spans="1:4" x14ac:dyDescent="0.25">
      <c r="A10577" t="s">
        <v>2287</v>
      </c>
      <c r="B10577" t="s">
        <v>3237</v>
      </c>
      <c r="C10577" t="s">
        <v>6133</v>
      </c>
      <c r="D10577" s="10">
        <v>5.8</v>
      </c>
    </row>
    <row r="10578" spans="1:4" x14ac:dyDescent="0.25">
      <c r="A10578" t="s">
        <v>2287</v>
      </c>
      <c r="B10578" t="s">
        <v>3237</v>
      </c>
      <c r="C10578" t="s">
        <v>6665</v>
      </c>
      <c r="D10578" s="10">
        <v>5.8</v>
      </c>
    </row>
    <row r="10579" spans="1:4" x14ac:dyDescent="0.25">
      <c r="A10579" t="s">
        <v>1177</v>
      </c>
      <c r="B10579" t="s">
        <v>3242</v>
      </c>
      <c r="C10579" t="s">
        <v>449</v>
      </c>
      <c r="D10579" s="10">
        <v>5.8</v>
      </c>
    </row>
    <row r="10580" spans="1:4" x14ac:dyDescent="0.25">
      <c r="A10580" t="s">
        <v>1177</v>
      </c>
      <c r="B10580" t="s">
        <v>3242</v>
      </c>
      <c r="C10580" t="s">
        <v>8145</v>
      </c>
      <c r="D10580" s="10">
        <v>5.8</v>
      </c>
    </row>
    <row r="10581" spans="1:4" x14ac:dyDescent="0.25">
      <c r="A10581" t="s">
        <v>1177</v>
      </c>
      <c r="B10581" t="s">
        <v>3242</v>
      </c>
      <c r="C10581" t="s">
        <v>1165</v>
      </c>
      <c r="D10581" s="10">
        <v>5.8</v>
      </c>
    </row>
    <row r="10582" spans="1:4" x14ac:dyDescent="0.25">
      <c r="A10582" t="s">
        <v>1177</v>
      </c>
      <c r="B10582" t="s">
        <v>3242</v>
      </c>
      <c r="C10582" t="s">
        <v>3509</v>
      </c>
      <c r="D10582" s="10">
        <v>5.8</v>
      </c>
    </row>
    <row r="10583" spans="1:4" x14ac:dyDescent="0.25">
      <c r="A10583" t="s">
        <v>1486</v>
      </c>
      <c r="B10583" t="s">
        <v>3346</v>
      </c>
      <c r="C10583" t="s">
        <v>449</v>
      </c>
      <c r="D10583" s="10">
        <v>5.8</v>
      </c>
    </row>
    <row r="10584" spans="1:4" x14ac:dyDescent="0.25">
      <c r="A10584" t="s">
        <v>1486</v>
      </c>
      <c r="B10584" t="s">
        <v>3346</v>
      </c>
      <c r="C10584" t="s">
        <v>1165</v>
      </c>
      <c r="D10584" s="10">
        <v>5.8</v>
      </c>
    </row>
    <row r="10585" spans="1:4" x14ac:dyDescent="0.25">
      <c r="A10585" t="s">
        <v>1486</v>
      </c>
      <c r="B10585" t="s">
        <v>3346</v>
      </c>
      <c r="C10585" t="s">
        <v>3509</v>
      </c>
      <c r="D10585" s="10">
        <v>5.8</v>
      </c>
    </row>
    <row r="10586" spans="1:4" x14ac:dyDescent="0.25">
      <c r="A10586" t="s">
        <v>2897</v>
      </c>
      <c r="B10586" t="s">
        <v>3402</v>
      </c>
      <c r="C10586" t="s">
        <v>449</v>
      </c>
      <c r="D10586" s="10">
        <v>5.8</v>
      </c>
    </row>
    <row r="10587" spans="1:4" x14ac:dyDescent="0.25">
      <c r="A10587" t="s">
        <v>2897</v>
      </c>
      <c r="B10587" t="s">
        <v>3402</v>
      </c>
      <c r="C10587" t="s">
        <v>1165</v>
      </c>
      <c r="D10587" s="10">
        <v>5.8</v>
      </c>
    </row>
    <row r="10588" spans="1:4" x14ac:dyDescent="0.25">
      <c r="A10588" t="s">
        <v>2897</v>
      </c>
      <c r="B10588" t="s">
        <v>3402</v>
      </c>
      <c r="C10588" t="s">
        <v>5087</v>
      </c>
      <c r="D10588" s="10">
        <v>5.8</v>
      </c>
    </row>
    <row r="10589" spans="1:4" x14ac:dyDescent="0.25">
      <c r="A10589" t="s">
        <v>518</v>
      </c>
      <c r="B10589" t="s">
        <v>3461</v>
      </c>
      <c r="C10589" t="s">
        <v>449</v>
      </c>
      <c r="D10589" s="10">
        <v>5.8</v>
      </c>
    </row>
    <row r="10590" spans="1:4" x14ac:dyDescent="0.25">
      <c r="A10590" t="s">
        <v>518</v>
      </c>
      <c r="B10590" t="s">
        <v>3461</v>
      </c>
      <c r="C10590" t="s">
        <v>3509</v>
      </c>
      <c r="D10590" s="10">
        <v>5.8</v>
      </c>
    </row>
    <row r="10591" spans="1:4" x14ac:dyDescent="0.25">
      <c r="A10591" t="s">
        <v>2265</v>
      </c>
      <c r="B10591" t="s">
        <v>3497</v>
      </c>
      <c r="C10591" t="s">
        <v>449</v>
      </c>
      <c r="D10591" s="10">
        <v>5.8</v>
      </c>
    </row>
    <row r="10592" spans="1:4" x14ac:dyDescent="0.25">
      <c r="A10592" t="s">
        <v>2265</v>
      </c>
      <c r="B10592" t="s">
        <v>3497</v>
      </c>
      <c r="C10592" t="s">
        <v>8145</v>
      </c>
      <c r="D10592" s="10">
        <v>5.8</v>
      </c>
    </row>
    <row r="10593" spans="1:4" x14ac:dyDescent="0.25">
      <c r="A10593" t="s">
        <v>2265</v>
      </c>
      <c r="B10593" t="s">
        <v>3497</v>
      </c>
      <c r="C10593" t="s">
        <v>1165</v>
      </c>
      <c r="D10593" s="10">
        <v>5.8</v>
      </c>
    </row>
    <row r="10594" spans="1:4" x14ac:dyDescent="0.25">
      <c r="A10594" t="s">
        <v>2265</v>
      </c>
      <c r="B10594" t="s">
        <v>3497</v>
      </c>
      <c r="C10594" t="s">
        <v>8143</v>
      </c>
      <c r="D10594" s="10">
        <v>5.8</v>
      </c>
    </row>
    <row r="10595" spans="1:4" x14ac:dyDescent="0.25">
      <c r="A10595" t="s">
        <v>2265</v>
      </c>
      <c r="B10595" t="s">
        <v>3497</v>
      </c>
      <c r="C10595" t="s">
        <v>3509</v>
      </c>
      <c r="D10595" s="10">
        <v>5.8</v>
      </c>
    </row>
    <row r="10596" spans="1:4" x14ac:dyDescent="0.25">
      <c r="A10596" t="s">
        <v>3515</v>
      </c>
      <c r="B10596" t="s">
        <v>3516</v>
      </c>
      <c r="C10596" t="s">
        <v>8145</v>
      </c>
      <c r="D10596" s="10">
        <v>5.8</v>
      </c>
    </row>
    <row r="10597" spans="1:4" x14ac:dyDescent="0.25">
      <c r="A10597" t="s">
        <v>3515</v>
      </c>
      <c r="B10597" t="s">
        <v>3516</v>
      </c>
      <c r="C10597" t="s">
        <v>1165</v>
      </c>
      <c r="D10597" s="10">
        <v>5.8</v>
      </c>
    </row>
    <row r="10598" spans="1:4" x14ac:dyDescent="0.25">
      <c r="A10598" t="s">
        <v>3515</v>
      </c>
      <c r="B10598" t="s">
        <v>3516</v>
      </c>
      <c r="C10598" t="s">
        <v>8143</v>
      </c>
      <c r="D10598" s="10">
        <v>5.8</v>
      </c>
    </row>
    <row r="10599" spans="1:4" x14ac:dyDescent="0.25">
      <c r="A10599" t="s">
        <v>3515</v>
      </c>
      <c r="B10599" t="s">
        <v>3516</v>
      </c>
      <c r="C10599" t="s">
        <v>3509</v>
      </c>
      <c r="D10599" s="10">
        <v>5.8</v>
      </c>
    </row>
    <row r="10600" spans="1:4" x14ac:dyDescent="0.25">
      <c r="A10600" t="s">
        <v>3066</v>
      </c>
      <c r="B10600" t="s">
        <v>3543</v>
      </c>
      <c r="C10600" t="s">
        <v>676</v>
      </c>
      <c r="D10600" s="10">
        <v>5.8</v>
      </c>
    </row>
    <row r="10601" spans="1:4" x14ac:dyDescent="0.25">
      <c r="A10601" t="s">
        <v>3066</v>
      </c>
      <c r="B10601" t="s">
        <v>3543</v>
      </c>
      <c r="C10601" t="s">
        <v>8145</v>
      </c>
      <c r="D10601" s="10">
        <v>5.8</v>
      </c>
    </row>
    <row r="10602" spans="1:4" x14ac:dyDescent="0.25">
      <c r="A10602" t="s">
        <v>3066</v>
      </c>
      <c r="B10602" t="s">
        <v>3543</v>
      </c>
      <c r="C10602" t="s">
        <v>3509</v>
      </c>
      <c r="D10602" s="10">
        <v>5.8</v>
      </c>
    </row>
    <row r="10603" spans="1:4" x14ac:dyDescent="0.25">
      <c r="A10603" t="s">
        <v>3580</v>
      </c>
      <c r="B10603" t="s">
        <v>3581</v>
      </c>
      <c r="C10603" t="s">
        <v>676</v>
      </c>
      <c r="D10603" s="10">
        <v>5.8</v>
      </c>
    </row>
    <row r="10604" spans="1:4" x14ac:dyDescent="0.25">
      <c r="A10604" t="s">
        <v>3580</v>
      </c>
      <c r="B10604" t="s">
        <v>3581</v>
      </c>
      <c r="C10604" t="s">
        <v>1165</v>
      </c>
      <c r="D10604" s="10">
        <v>5.8</v>
      </c>
    </row>
    <row r="10605" spans="1:4" x14ac:dyDescent="0.25">
      <c r="A10605" t="s">
        <v>3580</v>
      </c>
      <c r="B10605" t="s">
        <v>3581</v>
      </c>
      <c r="C10605" t="s">
        <v>6665</v>
      </c>
      <c r="D10605" s="10">
        <v>5.8</v>
      </c>
    </row>
    <row r="10606" spans="1:4" x14ac:dyDescent="0.25">
      <c r="A10606" t="s">
        <v>3583</v>
      </c>
      <c r="B10606" t="s">
        <v>3584</v>
      </c>
      <c r="C10606" t="s">
        <v>676</v>
      </c>
      <c r="D10606" s="10">
        <v>5.8</v>
      </c>
    </row>
    <row r="10607" spans="1:4" x14ac:dyDescent="0.25">
      <c r="A10607" t="s">
        <v>3583</v>
      </c>
      <c r="B10607" t="s">
        <v>3584</v>
      </c>
      <c r="C10607" t="s">
        <v>5888</v>
      </c>
      <c r="D10607" s="10">
        <v>5.8</v>
      </c>
    </row>
    <row r="10608" spans="1:4" x14ac:dyDescent="0.25">
      <c r="A10608" t="s">
        <v>801</v>
      </c>
      <c r="B10608" t="s">
        <v>3607</v>
      </c>
      <c r="C10608" t="s">
        <v>449</v>
      </c>
      <c r="D10608" s="10">
        <v>5.8</v>
      </c>
    </row>
    <row r="10609" spans="1:4" x14ac:dyDescent="0.25">
      <c r="A10609" t="s">
        <v>801</v>
      </c>
      <c r="B10609" t="s">
        <v>3607</v>
      </c>
      <c r="C10609" t="s">
        <v>317</v>
      </c>
      <c r="D10609" s="10">
        <v>5.8</v>
      </c>
    </row>
    <row r="10610" spans="1:4" x14ac:dyDescent="0.25">
      <c r="A10610" t="s">
        <v>801</v>
      </c>
      <c r="B10610" t="s">
        <v>3607</v>
      </c>
      <c r="C10610" t="s">
        <v>428</v>
      </c>
      <c r="D10610" s="10">
        <v>5.8</v>
      </c>
    </row>
    <row r="10611" spans="1:4" x14ac:dyDescent="0.25">
      <c r="A10611" t="s">
        <v>801</v>
      </c>
      <c r="B10611" t="s">
        <v>3607</v>
      </c>
      <c r="C10611" t="s">
        <v>4161</v>
      </c>
      <c r="D10611" s="10">
        <v>5.8</v>
      </c>
    </row>
    <row r="10612" spans="1:4" x14ac:dyDescent="0.25">
      <c r="A10612" t="s">
        <v>801</v>
      </c>
      <c r="B10612" t="s">
        <v>3607</v>
      </c>
      <c r="C10612" t="s">
        <v>3509</v>
      </c>
      <c r="D10612" s="10">
        <v>5.8</v>
      </c>
    </row>
    <row r="10613" spans="1:4" x14ac:dyDescent="0.25">
      <c r="A10613" t="s">
        <v>2099</v>
      </c>
      <c r="B10613" t="s">
        <v>3613</v>
      </c>
      <c r="C10613" t="s">
        <v>1165</v>
      </c>
      <c r="D10613" s="10">
        <v>5.8</v>
      </c>
    </row>
    <row r="10614" spans="1:4" x14ac:dyDescent="0.25">
      <c r="A10614" t="s">
        <v>2099</v>
      </c>
      <c r="B10614" t="s">
        <v>3613</v>
      </c>
      <c r="C10614" t="s">
        <v>6133</v>
      </c>
      <c r="D10614" s="10">
        <v>5.8</v>
      </c>
    </row>
    <row r="10615" spans="1:4" x14ac:dyDescent="0.25">
      <c r="A10615" t="s">
        <v>2099</v>
      </c>
      <c r="B10615" t="s">
        <v>3613</v>
      </c>
      <c r="C10615" t="s">
        <v>4056</v>
      </c>
      <c r="D10615" s="10">
        <v>5.8</v>
      </c>
    </row>
    <row r="10616" spans="1:4" x14ac:dyDescent="0.25">
      <c r="A10616" t="s">
        <v>2099</v>
      </c>
      <c r="B10616" t="s">
        <v>3613</v>
      </c>
      <c r="C10616" t="s">
        <v>6665</v>
      </c>
      <c r="D10616" s="10">
        <v>5.8</v>
      </c>
    </row>
    <row r="10617" spans="1:4" x14ac:dyDescent="0.25">
      <c r="A10617" t="s">
        <v>3628</v>
      </c>
      <c r="B10617" t="s">
        <v>3629</v>
      </c>
      <c r="C10617" t="s">
        <v>317</v>
      </c>
      <c r="D10617" s="10">
        <v>5.8</v>
      </c>
    </row>
    <row r="10618" spans="1:4" x14ac:dyDescent="0.25">
      <c r="A10618" t="s">
        <v>3628</v>
      </c>
      <c r="B10618" t="s">
        <v>3629</v>
      </c>
      <c r="C10618" t="s">
        <v>3894</v>
      </c>
      <c r="D10618" s="10">
        <v>5.8</v>
      </c>
    </row>
    <row r="10619" spans="1:4" x14ac:dyDescent="0.25">
      <c r="A10619" t="s">
        <v>3628</v>
      </c>
      <c r="B10619" t="s">
        <v>3629</v>
      </c>
      <c r="C10619" t="s">
        <v>6133</v>
      </c>
      <c r="D10619" s="10">
        <v>5.8</v>
      </c>
    </row>
    <row r="10620" spans="1:4" x14ac:dyDescent="0.25">
      <c r="A10620" t="s">
        <v>3628</v>
      </c>
      <c r="B10620" t="s">
        <v>3629</v>
      </c>
      <c r="C10620" t="s">
        <v>428</v>
      </c>
      <c r="D10620" s="10">
        <v>5.8</v>
      </c>
    </row>
    <row r="10621" spans="1:4" x14ac:dyDescent="0.25">
      <c r="A10621" t="s">
        <v>1749</v>
      </c>
      <c r="B10621" t="s">
        <v>3690</v>
      </c>
      <c r="C10621" t="s">
        <v>676</v>
      </c>
      <c r="D10621" s="10">
        <v>5.8</v>
      </c>
    </row>
    <row r="10622" spans="1:4" x14ac:dyDescent="0.25">
      <c r="A10622" t="s">
        <v>1749</v>
      </c>
      <c r="B10622" t="s">
        <v>3690</v>
      </c>
      <c r="C10622" t="s">
        <v>6133</v>
      </c>
      <c r="D10622" s="10">
        <v>5.8</v>
      </c>
    </row>
    <row r="10623" spans="1:4" x14ac:dyDescent="0.25">
      <c r="A10623" t="s">
        <v>1749</v>
      </c>
      <c r="B10623" t="s">
        <v>3690</v>
      </c>
      <c r="C10623" t="s">
        <v>6665</v>
      </c>
      <c r="D10623" s="10">
        <v>5.8</v>
      </c>
    </row>
    <row r="10624" spans="1:4" x14ac:dyDescent="0.25">
      <c r="A10624" t="s">
        <v>3700</v>
      </c>
      <c r="B10624" t="s">
        <v>3701</v>
      </c>
      <c r="C10624" t="s">
        <v>317</v>
      </c>
      <c r="D10624" s="10">
        <v>5.8</v>
      </c>
    </row>
    <row r="10625" spans="1:4" x14ac:dyDescent="0.25">
      <c r="A10625" t="s">
        <v>3700</v>
      </c>
      <c r="B10625" t="s">
        <v>3701</v>
      </c>
      <c r="C10625" t="s">
        <v>676</v>
      </c>
      <c r="D10625" s="10">
        <v>5.8</v>
      </c>
    </row>
    <row r="10626" spans="1:4" x14ac:dyDescent="0.25">
      <c r="A10626" t="s">
        <v>3700</v>
      </c>
      <c r="B10626" t="s">
        <v>3701</v>
      </c>
      <c r="C10626" t="s">
        <v>6133</v>
      </c>
      <c r="D10626" s="10">
        <v>5.8</v>
      </c>
    </row>
    <row r="10627" spans="1:4" x14ac:dyDescent="0.25">
      <c r="A10627" t="s">
        <v>3700</v>
      </c>
      <c r="B10627" t="s">
        <v>3701</v>
      </c>
      <c r="C10627" t="s">
        <v>6665</v>
      </c>
      <c r="D10627" s="10">
        <v>5.8</v>
      </c>
    </row>
    <row r="10628" spans="1:4" x14ac:dyDescent="0.25">
      <c r="A10628" t="s">
        <v>3754</v>
      </c>
      <c r="B10628" t="s">
        <v>3755</v>
      </c>
      <c r="C10628" t="s">
        <v>449</v>
      </c>
      <c r="D10628" s="10">
        <v>5.8</v>
      </c>
    </row>
    <row r="10629" spans="1:4" x14ac:dyDescent="0.25">
      <c r="A10629" t="s">
        <v>3754</v>
      </c>
      <c r="B10629" t="s">
        <v>3755</v>
      </c>
      <c r="C10629" t="s">
        <v>8145</v>
      </c>
      <c r="D10629" s="10">
        <v>5.8</v>
      </c>
    </row>
    <row r="10630" spans="1:4" x14ac:dyDescent="0.25">
      <c r="A10630" t="s">
        <v>3754</v>
      </c>
      <c r="B10630" t="s">
        <v>3755</v>
      </c>
      <c r="C10630" t="s">
        <v>1165</v>
      </c>
      <c r="D10630" s="10">
        <v>5.8</v>
      </c>
    </row>
    <row r="10631" spans="1:4" x14ac:dyDescent="0.25">
      <c r="A10631" t="s">
        <v>3754</v>
      </c>
      <c r="B10631" t="s">
        <v>3755</v>
      </c>
      <c r="C10631" t="s">
        <v>3509</v>
      </c>
      <c r="D10631" s="10">
        <v>5.8</v>
      </c>
    </row>
    <row r="10632" spans="1:4" x14ac:dyDescent="0.25">
      <c r="A10632" t="s">
        <v>3889</v>
      </c>
      <c r="B10632" t="s">
        <v>3890</v>
      </c>
      <c r="C10632" t="s">
        <v>317</v>
      </c>
      <c r="D10632" s="10">
        <v>5.8</v>
      </c>
    </row>
    <row r="10633" spans="1:4" x14ac:dyDescent="0.25">
      <c r="A10633" t="s">
        <v>3889</v>
      </c>
      <c r="B10633" t="s">
        <v>3890</v>
      </c>
      <c r="C10633" t="s">
        <v>3894</v>
      </c>
      <c r="D10633" s="10">
        <v>5.8</v>
      </c>
    </row>
    <row r="10634" spans="1:4" x14ac:dyDescent="0.25">
      <c r="A10634" t="s">
        <v>3889</v>
      </c>
      <c r="B10634" t="s">
        <v>3890</v>
      </c>
      <c r="C10634" t="s">
        <v>676</v>
      </c>
      <c r="D10634" s="10">
        <v>5.8</v>
      </c>
    </row>
    <row r="10635" spans="1:4" x14ac:dyDescent="0.25">
      <c r="A10635" t="s">
        <v>3889</v>
      </c>
      <c r="B10635" t="s">
        <v>3890</v>
      </c>
      <c r="C10635" t="s">
        <v>6133</v>
      </c>
      <c r="D10635" s="10">
        <v>5.8</v>
      </c>
    </row>
    <row r="10636" spans="1:4" x14ac:dyDescent="0.25">
      <c r="A10636" t="s">
        <v>3996</v>
      </c>
      <c r="B10636" t="s">
        <v>3997</v>
      </c>
      <c r="C10636" t="s">
        <v>676</v>
      </c>
      <c r="D10636" s="10">
        <v>5.8</v>
      </c>
    </row>
    <row r="10637" spans="1:4" x14ac:dyDescent="0.25">
      <c r="A10637" t="s">
        <v>3996</v>
      </c>
      <c r="B10637" t="s">
        <v>3997</v>
      </c>
      <c r="C10637" t="s">
        <v>8145</v>
      </c>
      <c r="D10637" s="10">
        <v>5.8</v>
      </c>
    </row>
    <row r="10638" spans="1:4" x14ac:dyDescent="0.25">
      <c r="A10638" t="s">
        <v>3996</v>
      </c>
      <c r="B10638" t="s">
        <v>3997</v>
      </c>
      <c r="C10638" t="s">
        <v>1165</v>
      </c>
      <c r="D10638" s="10">
        <v>5.8</v>
      </c>
    </row>
    <row r="10639" spans="1:4" x14ac:dyDescent="0.25">
      <c r="A10639" t="s">
        <v>3256</v>
      </c>
      <c r="B10639" t="s">
        <v>3998</v>
      </c>
      <c r="C10639" t="s">
        <v>449</v>
      </c>
      <c r="D10639" s="10">
        <v>5.8</v>
      </c>
    </row>
    <row r="10640" spans="1:4" x14ac:dyDescent="0.25">
      <c r="A10640" t="s">
        <v>3256</v>
      </c>
      <c r="B10640" t="s">
        <v>3998</v>
      </c>
      <c r="C10640" t="s">
        <v>317</v>
      </c>
      <c r="D10640" s="10">
        <v>5.8</v>
      </c>
    </row>
    <row r="10641" spans="1:4" x14ac:dyDescent="0.25">
      <c r="A10641" t="s">
        <v>3256</v>
      </c>
      <c r="B10641" t="s">
        <v>3998</v>
      </c>
      <c r="C10641" t="s">
        <v>428</v>
      </c>
      <c r="D10641" s="10">
        <v>5.8</v>
      </c>
    </row>
    <row r="10642" spans="1:4" x14ac:dyDescent="0.25">
      <c r="A10642" t="s">
        <v>4129</v>
      </c>
      <c r="B10642" t="s">
        <v>4131</v>
      </c>
      <c r="C10642" t="s">
        <v>317</v>
      </c>
      <c r="D10642" s="10">
        <v>5.8</v>
      </c>
    </row>
    <row r="10643" spans="1:4" x14ac:dyDescent="0.25">
      <c r="A10643" t="s">
        <v>4129</v>
      </c>
      <c r="B10643" t="s">
        <v>4131</v>
      </c>
      <c r="C10643" t="s">
        <v>676</v>
      </c>
      <c r="D10643" s="10">
        <v>5.8</v>
      </c>
    </row>
    <row r="10644" spans="1:4" x14ac:dyDescent="0.25">
      <c r="A10644" t="s">
        <v>4129</v>
      </c>
      <c r="B10644" t="s">
        <v>4131</v>
      </c>
      <c r="C10644" t="s">
        <v>6133</v>
      </c>
      <c r="D10644" s="10">
        <v>5.8</v>
      </c>
    </row>
    <row r="10645" spans="1:4" x14ac:dyDescent="0.25">
      <c r="A10645" t="s">
        <v>4129</v>
      </c>
      <c r="B10645" t="s">
        <v>4131</v>
      </c>
      <c r="C10645" t="s">
        <v>428</v>
      </c>
      <c r="D10645" s="10">
        <v>5.8</v>
      </c>
    </row>
    <row r="10646" spans="1:4" x14ac:dyDescent="0.25">
      <c r="A10646" t="s">
        <v>4129</v>
      </c>
      <c r="B10646" t="s">
        <v>4131</v>
      </c>
      <c r="C10646" t="s">
        <v>5888</v>
      </c>
      <c r="D10646" s="10">
        <v>5.8</v>
      </c>
    </row>
    <row r="10647" spans="1:4" x14ac:dyDescent="0.25">
      <c r="A10647" t="s">
        <v>374</v>
      </c>
      <c r="B10647" t="s">
        <v>440</v>
      </c>
      <c r="C10647" t="s">
        <v>449</v>
      </c>
      <c r="D10647" s="10">
        <v>5.8</v>
      </c>
    </row>
    <row r="10648" spans="1:4" x14ac:dyDescent="0.25">
      <c r="A10648" t="s">
        <v>374</v>
      </c>
      <c r="B10648" t="s">
        <v>440</v>
      </c>
      <c r="C10648" t="s">
        <v>317</v>
      </c>
      <c r="D10648" s="10">
        <v>5.8</v>
      </c>
    </row>
    <row r="10649" spans="1:4" x14ac:dyDescent="0.25">
      <c r="A10649" t="s">
        <v>374</v>
      </c>
      <c r="B10649" t="s">
        <v>440</v>
      </c>
      <c r="C10649" t="s">
        <v>428</v>
      </c>
      <c r="D10649" s="10">
        <v>5.8</v>
      </c>
    </row>
    <row r="10650" spans="1:4" x14ac:dyDescent="0.25">
      <c r="A10650" t="s">
        <v>4505</v>
      </c>
      <c r="B10650" t="s">
        <v>4506</v>
      </c>
      <c r="C10650" t="s">
        <v>317</v>
      </c>
      <c r="D10650" s="10">
        <v>5.8</v>
      </c>
    </row>
    <row r="10651" spans="1:4" x14ac:dyDescent="0.25">
      <c r="A10651" t="s">
        <v>4505</v>
      </c>
      <c r="B10651" t="s">
        <v>4506</v>
      </c>
      <c r="C10651" t="s">
        <v>3894</v>
      </c>
      <c r="D10651" s="10">
        <v>5.8</v>
      </c>
    </row>
    <row r="10652" spans="1:4" x14ac:dyDescent="0.25">
      <c r="A10652" t="s">
        <v>4505</v>
      </c>
      <c r="B10652" t="s">
        <v>4506</v>
      </c>
      <c r="C10652" t="s">
        <v>6133</v>
      </c>
      <c r="D10652" s="10">
        <v>5.8</v>
      </c>
    </row>
    <row r="10653" spans="1:4" x14ac:dyDescent="0.25">
      <c r="A10653" t="s">
        <v>507</v>
      </c>
      <c r="B10653" t="s">
        <v>4661</v>
      </c>
      <c r="C10653" t="s">
        <v>317</v>
      </c>
      <c r="D10653" s="10">
        <v>5.8</v>
      </c>
    </row>
    <row r="10654" spans="1:4" x14ac:dyDescent="0.25">
      <c r="A10654" t="s">
        <v>507</v>
      </c>
      <c r="B10654" t="s">
        <v>4661</v>
      </c>
      <c r="C10654" t="s">
        <v>6133</v>
      </c>
      <c r="D10654" s="10">
        <v>5.8</v>
      </c>
    </row>
    <row r="10655" spans="1:4" x14ac:dyDescent="0.25">
      <c r="A10655" t="s">
        <v>507</v>
      </c>
      <c r="B10655" t="s">
        <v>4661</v>
      </c>
      <c r="C10655" t="s">
        <v>4161</v>
      </c>
      <c r="D10655" s="10">
        <v>5.8</v>
      </c>
    </row>
    <row r="10656" spans="1:4" x14ac:dyDescent="0.25">
      <c r="A10656" t="s">
        <v>4678</v>
      </c>
      <c r="B10656" t="s">
        <v>4679</v>
      </c>
      <c r="C10656" t="s">
        <v>1165</v>
      </c>
      <c r="D10656" s="10">
        <v>5.8</v>
      </c>
    </row>
    <row r="10657" spans="1:4" x14ac:dyDescent="0.25">
      <c r="A10657" t="s">
        <v>4678</v>
      </c>
      <c r="B10657" t="s">
        <v>4679</v>
      </c>
      <c r="C10657" t="s">
        <v>4056</v>
      </c>
      <c r="D10657" s="10">
        <v>5.8</v>
      </c>
    </row>
    <row r="10658" spans="1:4" x14ac:dyDescent="0.25">
      <c r="A10658" t="s">
        <v>3071</v>
      </c>
      <c r="B10658" t="s">
        <v>4819</v>
      </c>
      <c r="C10658" t="s">
        <v>676</v>
      </c>
      <c r="D10658" s="10">
        <v>5.8</v>
      </c>
    </row>
    <row r="10659" spans="1:4" x14ac:dyDescent="0.25">
      <c r="A10659" t="s">
        <v>3071</v>
      </c>
      <c r="B10659" t="s">
        <v>4819</v>
      </c>
      <c r="C10659" t="s">
        <v>6665</v>
      </c>
      <c r="D10659" s="10">
        <v>5.8</v>
      </c>
    </row>
    <row r="10660" spans="1:4" x14ac:dyDescent="0.25">
      <c r="A10660" t="s">
        <v>3071</v>
      </c>
      <c r="B10660" t="s">
        <v>4819</v>
      </c>
      <c r="C10660" t="s">
        <v>8144</v>
      </c>
      <c r="D10660" s="10">
        <v>5.8</v>
      </c>
    </row>
    <row r="10661" spans="1:4" x14ac:dyDescent="0.25">
      <c r="A10661" t="s">
        <v>1151</v>
      </c>
      <c r="B10661" t="s">
        <v>4897</v>
      </c>
      <c r="C10661" t="s">
        <v>4512</v>
      </c>
      <c r="D10661" s="10">
        <v>5.8</v>
      </c>
    </row>
    <row r="10662" spans="1:4" x14ac:dyDescent="0.25">
      <c r="A10662" t="s">
        <v>1151</v>
      </c>
      <c r="B10662" t="s">
        <v>4897</v>
      </c>
      <c r="C10662" t="s">
        <v>1165</v>
      </c>
      <c r="D10662" s="10">
        <v>5.8</v>
      </c>
    </row>
    <row r="10663" spans="1:4" x14ac:dyDescent="0.25">
      <c r="A10663" t="s">
        <v>2036</v>
      </c>
      <c r="B10663" t="s">
        <v>4927</v>
      </c>
      <c r="C10663" t="s">
        <v>676</v>
      </c>
      <c r="D10663" s="10">
        <v>5.8</v>
      </c>
    </row>
    <row r="10664" spans="1:4" x14ac:dyDescent="0.25">
      <c r="A10664" t="s">
        <v>4976</v>
      </c>
      <c r="B10664" t="s">
        <v>4977</v>
      </c>
      <c r="C10664" t="s">
        <v>2173</v>
      </c>
      <c r="D10664" s="10">
        <v>5.8</v>
      </c>
    </row>
    <row r="10665" spans="1:4" x14ac:dyDescent="0.25">
      <c r="A10665" t="s">
        <v>4976</v>
      </c>
      <c r="B10665" t="s">
        <v>4977</v>
      </c>
      <c r="C10665" t="s">
        <v>8143</v>
      </c>
      <c r="D10665" s="10">
        <v>5.8</v>
      </c>
    </row>
    <row r="10666" spans="1:4" x14ac:dyDescent="0.25">
      <c r="A10666" t="s">
        <v>4211</v>
      </c>
      <c r="B10666" t="s">
        <v>5015</v>
      </c>
      <c r="C10666" t="s">
        <v>676</v>
      </c>
      <c r="D10666" s="10">
        <v>5.8</v>
      </c>
    </row>
    <row r="10667" spans="1:4" x14ac:dyDescent="0.25">
      <c r="A10667" t="s">
        <v>4211</v>
      </c>
      <c r="B10667" t="s">
        <v>5015</v>
      </c>
      <c r="C10667" t="s">
        <v>6665</v>
      </c>
      <c r="D10667" s="10">
        <v>5.8</v>
      </c>
    </row>
    <row r="10668" spans="1:4" x14ac:dyDescent="0.25">
      <c r="A10668" t="s">
        <v>5038</v>
      </c>
      <c r="B10668" t="s">
        <v>5039</v>
      </c>
      <c r="C10668" t="s">
        <v>676</v>
      </c>
      <c r="D10668" s="10">
        <v>5.8</v>
      </c>
    </row>
    <row r="10669" spans="1:4" x14ac:dyDescent="0.25">
      <c r="A10669" t="s">
        <v>5038</v>
      </c>
      <c r="B10669" t="s">
        <v>5039</v>
      </c>
      <c r="C10669" t="s">
        <v>1165</v>
      </c>
      <c r="D10669" s="10">
        <v>5.8</v>
      </c>
    </row>
    <row r="10670" spans="1:4" x14ac:dyDescent="0.25">
      <c r="A10670" t="s">
        <v>1322</v>
      </c>
      <c r="B10670" t="s">
        <v>5054</v>
      </c>
      <c r="C10670" t="s">
        <v>449</v>
      </c>
      <c r="D10670" s="10">
        <v>5.8</v>
      </c>
    </row>
    <row r="10671" spans="1:4" x14ac:dyDescent="0.25">
      <c r="A10671" t="s">
        <v>1322</v>
      </c>
      <c r="B10671" t="s">
        <v>5054</v>
      </c>
      <c r="C10671" t="s">
        <v>676</v>
      </c>
      <c r="D10671" s="10">
        <v>5.8</v>
      </c>
    </row>
    <row r="10672" spans="1:4" x14ac:dyDescent="0.25">
      <c r="A10672" t="s">
        <v>1322</v>
      </c>
      <c r="B10672" t="s">
        <v>5054</v>
      </c>
      <c r="C10672" t="s">
        <v>8145</v>
      </c>
      <c r="D10672" s="10">
        <v>5.8</v>
      </c>
    </row>
    <row r="10673" spans="1:4" x14ac:dyDescent="0.25">
      <c r="A10673" t="s">
        <v>5095</v>
      </c>
      <c r="B10673" t="s">
        <v>5096</v>
      </c>
      <c r="C10673" t="s">
        <v>676</v>
      </c>
      <c r="D10673" s="10">
        <v>5.8</v>
      </c>
    </row>
    <row r="10674" spans="1:4" x14ac:dyDescent="0.25">
      <c r="A10674" t="s">
        <v>2545</v>
      </c>
      <c r="B10674" t="s">
        <v>5107</v>
      </c>
      <c r="C10674" t="s">
        <v>676</v>
      </c>
      <c r="D10674" s="10">
        <v>5.8</v>
      </c>
    </row>
    <row r="10675" spans="1:4" x14ac:dyDescent="0.25">
      <c r="A10675" t="s">
        <v>2545</v>
      </c>
      <c r="B10675" t="s">
        <v>5107</v>
      </c>
      <c r="C10675" t="s">
        <v>6665</v>
      </c>
      <c r="D10675" s="10">
        <v>5.8</v>
      </c>
    </row>
    <row r="10676" spans="1:4" x14ac:dyDescent="0.25">
      <c r="A10676" t="s">
        <v>5130</v>
      </c>
      <c r="B10676" t="s">
        <v>5131</v>
      </c>
      <c r="C10676" t="s">
        <v>3894</v>
      </c>
      <c r="D10676" s="10">
        <v>5.8</v>
      </c>
    </row>
    <row r="10677" spans="1:4" x14ac:dyDescent="0.25">
      <c r="A10677" t="s">
        <v>5130</v>
      </c>
      <c r="B10677" t="s">
        <v>5131</v>
      </c>
      <c r="C10677" t="s">
        <v>676</v>
      </c>
      <c r="D10677" s="10">
        <v>5.8</v>
      </c>
    </row>
    <row r="10678" spans="1:4" x14ac:dyDescent="0.25">
      <c r="A10678" t="s">
        <v>5130</v>
      </c>
      <c r="B10678" t="s">
        <v>5131</v>
      </c>
      <c r="C10678" t="s">
        <v>6133</v>
      </c>
      <c r="D10678" s="10">
        <v>5.8</v>
      </c>
    </row>
    <row r="10679" spans="1:4" x14ac:dyDescent="0.25">
      <c r="A10679" t="s">
        <v>5130</v>
      </c>
      <c r="B10679" t="s">
        <v>5131</v>
      </c>
      <c r="C10679" t="s">
        <v>428</v>
      </c>
      <c r="D10679" s="10">
        <v>5.8</v>
      </c>
    </row>
    <row r="10680" spans="1:4" x14ac:dyDescent="0.25">
      <c r="A10680" t="s">
        <v>5130</v>
      </c>
      <c r="B10680" t="s">
        <v>5131</v>
      </c>
      <c r="C10680" t="s">
        <v>5888</v>
      </c>
      <c r="D10680" s="10">
        <v>5.8</v>
      </c>
    </row>
    <row r="10681" spans="1:4" x14ac:dyDescent="0.25">
      <c r="A10681" t="s">
        <v>5240</v>
      </c>
      <c r="B10681" t="s">
        <v>5241</v>
      </c>
      <c r="C10681" t="s">
        <v>2173</v>
      </c>
      <c r="D10681" s="10">
        <v>5.8</v>
      </c>
    </row>
    <row r="10682" spans="1:4" x14ac:dyDescent="0.25">
      <c r="A10682" t="s">
        <v>5240</v>
      </c>
      <c r="B10682" t="s">
        <v>5241</v>
      </c>
      <c r="C10682" t="s">
        <v>3509</v>
      </c>
      <c r="D10682" s="10">
        <v>5.8</v>
      </c>
    </row>
    <row r="10683" spans="1:4" x14ac:dyDescent="0.25">
      <c r="A10683" t="s">
        <v>2267</v>
      </c>
      <c r="B10683" t="s">
        <v>5310</v>
      </c>
      <c r="C10683" t="s">
        <v>676</v>
      </c>
      <c r="D10683" s="10">
        <v>5.8</v>
      </c>
    </row>
    <row r="10684" spans="1:4" x14ac:dyDescent="0.25">
      <c r="A10684" t="s">
        <v>2267</v>
      </c>
      <c r="B10684" t="s">
        <v>5310</v>
      </c>
      <c r="C10684" t="s">
        <v>2173</v>
      </c>
      <c r="D10684" s="10">
        <v>5.8</v>
      </c>
    </row>
    <row r="10685" spans="1:4" x14ac:dyDescent="0.25">
      <c r="A10685" t="s">
        <v>2267</v>
      </c>
      <c r="B10685" t="s">
        <v>5310</v>
      </c>
      <c r="C10685" t="s">
        <v>4161</v>
      </c>
      <c r="D10685" s="10">
        <v>5.8</v>
      </c>
    </row>
    <row r="10686" spans="1:4" x14ac:dyDescent="0.25">
      <c r="A10686" t="s">
        <v>5653</v>
      </c>
      <c r="B10686" t="s">
        <v>5654</v>
      </c>
      <c r="C10686" t="s">
        <v>1165</v>
      </c>
      <c r="D10686" s="10">
        <v>5.8</v>
      </c>
    </row>
    <row r="10687" spans="1:4" x14ac:dyDescent="0.25">
      <c r="A10687" t="s">
        <v>5653</v>
      </c>
      <c r="B10687" t="s">
        <v>5654</v>
      </c>
      <c r="C10687" t="s">
        <v>6133</v>
      </c>
      <c r="D10687" s="10">
        <v>5.8</v>
      </c>
    </row>
    <row r="10688" spans="1:4" x14ac:dyDescent="0.25">
      <c r="A10688" t="s">
        <v>5697</v>
      </c>
      <c r="B10688" t="s">
        <v>5698</v>
      </c>
      <c r="C10688" t="s">
        <v>8145</v>
      </c>
      <c r="D10688" s="10">
        <v>5.8</v>
      </c>
    </row>
    <row r="10689" spans="1:4" x14ac:dyDescent="0.25">
      <c r="A10689" t="s">
        <v>5697</v>
      </c>
      <c r="B10689" t="s">
        <v>5698</v>
      </c>
      <c r="C10689" t="s">
        <v>1165</v>
      </c>
      <c r="D10689" s="10">
        <v>5.8</v>
      </c>
    </row>
    <row r="10690" spans="1:4" x14ac:dyDescent="0.25">
      <c r="A10690" t="s">
        <v>5697</v>
      </c>
      <c r="B10690" t="s">
        <v>5698</v>
      </c>
      <c r="C10690" t="s">
        <v>3509</v>
      </c>
      <c r="D10690" s="10">
        <v>5.8</v>
      </c>
    </row>
    <row r="10691" spans="1:4" x14ac:dyDescent="0.25">
      <c r="A10691" t="s">
        <v>550</v>
      </c>
      <c r="B10691" t="s">
        <v>552</v>
      </c>
      <c r="C10691" t="s">
        <v>449</v>
      </c>
      <c r="D10691" s="10">
        <v>5.8</v>
      </c>
    </row>
    <row r="10692" spans="1:4" x14ac:dyDescent="0.25">
      <c r="A10692" t="s">
        <v>550</v>
      </c>
      <c r="B10692" t="s">
        <v>552</v>
      </c>
      <c r="C10692" t="s">
        <v>317</v>
      </c>
      <c r="D10692" s="10">
        <v>5.8</v>
      </c>
    </row>
    <row r="10693" spans="1:4" x14ac:dyDescent="0.25">
      <c r="A10693" t="s">
        <v>550</v>
      </c>
      <c r="B10693" t="s">
        <v>552</v>
      </c>
      <c r="C10693" t="s">
        <v>676</v>
      </c>
      <c r="D10693" s="10">
        <v>5.8</v>
      </c>
    </row>
    <row r="10694" spans="1:4" x14ac:dyDescent="0.25">
      <c r="A10694" t="s">
        <v>1727</v>
      </c>
      <c r="B10694" t="s">
        <v>5784</v>
      </c>
      <c r="C10694" t="s">
        <v>676</v>
      </c>
      <c r="D10694" s="10">
        <v>5.8</v>
      </c>
    </row>
    <row r="10695" spans="1:4" x14ac:dyDescent="0.25">
      <c r="A10695" t="s">
        <v>1727</v>
      </c>
      <c r="B10695" t="s">
        <v>5784</v>
      </c>
      <c r="C10695" t="s">
        <v>1165</v>
      </c>
      <c r="D10695" s="10">
        <v>5.8</v>
      </c>
    </row>
    <row r="10696" spans="1:4" x14ac:dyDescent="0.25">
      <c r="A10696" t="s">
        <v>1727</v>
      </c>
      <c r="B10696" t="s">
        <v>5784</v>
      </c>
      <c r="C10696" t="s">
        <v>5888</v>
      </c>
      <c r="D10696" s="10">
        <v>5.8</v>
      </c>
    </row>
    <row r="10697" spans="1:4" x14ac:dyDescent="0.25">
      <c r="A10697" t="s">
        <v>5828</v>
      </c>
      <c r="B10697" t="s">
        <v>5829</v>
      </c>
      <c r="C10697" t="s">
        <v>676</v>
      </c>
      <c r="D10697" s="10">
        <v>5.8</v>
      </c>
    </row>
    <row r="10698" spans="1:4" x14ac:dyDescent="0.25">
      <c r="A10698" t="s">
        <v>5828</v>
      </c>
      <c r="B10698" t="s">
        <v>5829</v>
      </c>
      <c r="C10698" t="s">
        <v>8145</v>
      </c>
      <c r="D10698" s="10">
        <v>5.8</v>
      </c>
    </row>
    <row r="10699" spans="1:4" x14ac:dyDescent="0.25">
      <c r="A10699" t="s">
        <v>5828</v>
      </c>
      <c r="B10699" t="s">
        <v>5829</v>
      </c>
      <c r="C10699" t="s">
        <v>1165</v>
      </c>
      <c r="D10699" s="10">
        <v>5.8</v>
      </c>
    </row>
    <row r="10700" spans="1:4" x14ac:dyDescent="0.25">
      <c r="A10700" t="s">
        <v>5828</v>
      </c>
      <c r="B10700" t="s">
        <v>5829</v>
      </c>
      <c r="C10700" t="s">
        <v>3509</v>
      </c>
      <c r="D10700" s="10">
        <v>5.8</v>
      </c>
    </row>
    <row r="10701" spans="1:4" x14ac:dyDescent="0.25">
      <c r="A10701" t="s">
        <v>5856</v>
      </c>
      <c r="B10701" t="s">
        <v>5857</v>
      </c>
      <c r="C10701" t="s">
        <v>449</v>
      </c>
      <c r="D10701" s="10">
        <v>5.8</v>
      </c>
    </row>
    <row r="10702" spans="1:4" x14ac:dyDescent="0.25">
      <c r="A10702" t="s">
        <v>5856</v>
      </c>
      <c r="B10702" t="s">
        <v>5857</v>
      </c>
      <c r="C10702" t="s">
        <v>1165</v>
      </c>
      <c r="D10702" s="10">
        <v>5.8</v>
      </c>
    </row>
    <row r="10703" spans="1:4" x14ac:dyDescent="0.25">
      <c r="A10703" t="s">
        <v>5856</v>
      </c>
      <c r="B10703" t="s">
        <v>5857</v>
      </c>
      <c r="C10703" t="s">
        <v>3509</v>
      </c>
      <c r="D10703" s="10">
        <v>5.8</v>
      </c>
    </row>
    <row r="10704" spans="1:4" x14ac:dyDescent="0.25">
      <c r="A10704" t="s">
        <v>5867</v>
      </c>
      <c r="B10704" t="s">
        <v>5868</v>
      </c>
      <c r="C10704" t="s">
        <v>1165</v>
      </c>
      <c r="D10704" s="10">
        <v>5.8</v>
      </c>
    </row>
    <row r="10705" spans="1:4" x14ac:dyDescent="0.25">
      <c r="A10705" t="s">
        <v>5867</v>
      </c>
      <c r="B10705" t="s">
        <v>5868</v>
      </c>
      <c r="C10705" t="s">
        <v>4056</v>
      </c>
      <c r="D10705" s="10">
        <v>5.8</v>
      </c>
    </row>
    <row r="10706" spans="1:4" x14ac:dyDescent="0.25">
      <c r="A10706" t="s">
        <v>3713</v>
      </c>
      <c r="B10706" t="s">
        <v>5948</v>
      </c>
      <c r="C10706" t="s">
        <v>2173</v>
      </c>
      <c r="D10706" s="10">
        <v>5.8</v>
      </c>
    </row>
    <row r="10707" spans="1:4" x14ac:dyDescent="0.25">
      <c r="A10707" t="s">
        <v>5590</v>
      </c>
      <c r="B10707" t="s">
        <v>6226</v>
      </c>
      <c r="C10707" t="s">
        <v>449</v>
      </c>
      <c r="D10707" s="10">
        <v>5.8</v>
      </c>
    </row>
    <row r="10708" spans="1:4" x14ac:dyDescent="0.25">
      <c r="A10708" t="s">
        <v>5590</v>
      </c>
      <c r="B10708" t="s">
        <v>6226</v>
      </c>
      <c r="C10708" t="s">
        <v>317</v>
      </c>
      <c r="D10708" s="10">
        <v>5.8</v>
      </c>
    </row>
    <row r="10709" spans="1:4" x14ac:dyDescent="0.25">
      <c r="A10709" t="s">
        <v>313</v>
      </c>
      <c r="B10709" t="s">
        <v>314</v>
      </c>
      <c r="C10709" t="s">
        <v>317</v>
      </c>
      <c r="D10709" s="10">
        <v>5.8</v>
      </c>
    </row>
    <row r="10710" spans="1:4" x14ac:dyDescent="0.25">
      <c r="A10710" t="s">
        <v>313</v>
      </c>
      <c r="B10710" t="s">
        <v>314</v>
      </c>
      <c r="C10710" t="s">
        <v>6133</v>
      </c>
      <c r="D10710" s="10">
        <v>5.8</v>
      </c>
    </row>
    <row r="10711" spans="1:4" x14ac:dyDescent="0.25">
      <c r="A10711" t="s">
        <v>313</v>
      </c>
      <c r="B10711" t="s">
        <v>314</v>
      </c>
      <c r="C10711" t="s">
        <v>428</v>
      </c>
      <c r="D10711" s="10">
        <v>5.8</v>
      </c>
    </row>
    <row r="10712" spans="1:4" x14ac:dyDescent="0.25">
      <c r="A10712" t="s">
        <v>6295</v>
      </c>
      <c r="B10712" t="s">
        <v>6296</v>
      </c>
      <c r="C10712" t="s">
        <v>676</v>
      </c>
      <c r="D10712" s="10">
        <v>5.8</v>
      </c>
    </row>
    <row r="10713" spans="1:4" x14ac:dyDescent="0.25">
      <c r="A10713" t="s">
        <v>2274</v>
      </c>
      <c r="B10713" t="s">
        <v>6335</v>
      </c>
      <c r="C10713" t="s">
        <v>4512</v>
      </c>
      <c r="D10713" s="10">
        <v>5.8</v>
      </c>
    </row>
    <row r="10714" spans="1:4" x14ac:dyDescent="0.25">
      <c r="A10714" t="s">
        <v>2274</v>
      </c>
      <c r="B10714" t="s">
        <v>6335</v>
      </c>
      <c r="C10714" t="s">
        <v>1165</v>
      </c>
      <c r="D10714" s="10">
        <v>5.8</v>
      </c>
    </row>
    <row r="10715" spans="1:4" x14ac:dyDescent="0.25">
      <c r="A10715" t="s">
        <v>4083</v>
      </c>
      <c r="B10715" t="s">
        <v>6601</v>
      </c>
      <c r="C10715" t="s">
        <v>1165</v>
      </c>
      <c r="D10715" s="10">
        <v>5.8</v>
      </c>
    </row>
    <row r="10716" spans="1:4" x14ac:dyDescent="0.25">
      <c r="A10716" t="s">
        <v>4083</v>
      </c>
      <c r="B10716" t="s">
        <v>6601</v>
      </c>
      <c r="C10716" t="s">
        <v>4161</v>
      </c>
      <c r="D10716" s="10">
        <v>5.8</v>
      </c>
    </row>
    <row r="10717" spans="1:4" x14ac:dyDescent="0.25">
      <c r="A10717" t="s">
        <v>4083</v>
      </c>
      <c r="B10717" t="s">
        <v>6601</v>
      </c>
      <c r="C10717" t="s">
        <v>3509</v>
      </c>
      <c r="D10717" s="10">
        <v>5.8</v>
      </c>
    </row>
    <row r="10718" spans="1:4" x14ac:dyDescent="0.25">
      <c r="A10718" t="s">
        <v>6618</v>
      </c>
      <c r="B10718" t="s">
        <v>6619</v>
      </c>
      <c r="C10718" t="s">
        <v>449</v>
      </c>
      <c r="D10718" s="10">
        <v>5.8</v>
      </c>
    </row>
    <row r="10719" spans="1:4" x14ac:dyDescent="0.25">
      <c r="A10719" t="s">
        <v>6618</v>
      </c>
      <c r="B10719" t="s">
        <v>6619</v>
      </c>
      <c r="C10719" t="s">
        <v>1165</v>
      </c>
      <c r="D10719" s="10">
        <v>5.8</v>
      </c>
    </row>
    <row r="10720" spans="1:4" x14ac:dyDescent="0.25">
      <c r="A10720" t="s">
        <v>6618</v>
      </c>
      <c r="B10720" t="s">
        <v>6619</v>
      </c>
      <c r="C10720" t="s">
        <v>8144</v>
      </c>
      <c r="D10720" s="10">
        <v>5.8</v>
      </c>
    </row>
    <row r="10721" spans="1:4" x14ac:dyDescent="0.25">
      <c r="A10721" t="s">
        <v>6744</v>
      </c>
      <c r="B10721" t="s">
        <v>6745</v>
      </c>
      <c r="C10721" t="s">
        <v>676</v>
      </c>
      <c r="D10721" s="10">
        <v>5.8</v>
      </c>
    </row>
    <row r="10722" spans="1:4" x14ac:dyDescent="0.25">
      <c r="A10722" t="s">
        <v>6744</v>
      </c>
      <c r="B10722" t="s">
        <v>6745</v>
      </c>
      <c r="C10722" t="s">
        <v>1165</v>
      </c>
      <c r="D10722" s="10">
        <v>5.8</v>
      </c>
    </row>
    <row r="10723" spans="1:4" x14ac:dyDescent="0.25">
      <c r="A10723" t="s">
        <v>6744</v>
      </c>
      <c r="B10723" t="s">
        <v>6745</v>
      </c>
      <c r="C10723" t="s">
        <v>6133</v>
      </c>
      <c r="D10723" s="10">
        <v>5.8</v>
      </c>
    </row>
    <row r="10724" spans="1:4" x14ac:dyDescent="0.25">
      <c r="A10724" t="s">
        <v>6744</v>
      </c>
      <c r="B10724" t="s">
        <v>6745</v>
      </c>
      <c r="C10724" t="s">
        <v>6665</v>
      </c>
      <c r="D10724" s="10">
        <v>5.8</v>
      </c>
    </row>
    <row r="10725" spans="1:4" x14ac:dyDescent="0.25">
      <c r="A10725" t="s">
        <v>6765</v>
      </c>
      <c r="B10725" t="s">
        <v>6766</v>
      </c>
      <c r="C10725" t="s">
        <v>3509</v>
      </c>
      <c r="D10725" s="10">
        <v>5.8</v>
      </c>
    </row>
    <row r="10726" spans="1:4" x14ac:dyDescent="0.25">
      <c r="A10726" t="s">
        <v>6785</v>
      </c>
      <c r="B10726" t="s">
        <v>6786</v>
      </c>
      <c r="C10726" t="s">
        <v>676</v>
      </c>
      <c r="D10726" s="10">
        <v>5.8</v>
      </c>
    </row>
    <row r="10727" spans="1:4" x14ac:dyDescent="0.25">
      <c r="A10727" t="s">
        <v>6785</v>
      </c>
      <c r="B10727" t="s">
        <v>6786</v>
      </c>
      <c r="C10727" t="s">
        <v>1165</v>
      </c>
      <c r="D10727" s="10">
        <v>5.8</v>
      </c>
    </row>
    <row r="10728" spans="1:4" x14ac:dyDescent="0.25">
      <c r="A10728" t="s">
        <v>6785</v>
      </c>
      <c r="B10728" t="s">
        <v>6786</v>
      </c>
      <c r="C10728" t="s">
        <v>6665</v>
      </c>
      <c r="D10728" s="10">
        <v>5.8</v>
      </c>
    </row>
    <row r="10729" spans="1:4" x14ac:dyDescent="0.25">
      <c r="A10729" t="s">
        <v>6895</v>
      </c>
      <c r="B10729" t="s">
        <v>6896</v>
      </c>
      <c r="C10729" t="s">
        <v>676</v>
      </c>
      <c r="D10729" s="10">
        <v>5.8</v>
      </c>
    </row>
    <row r="10730" spans="1:4" x14ac:dyDescent="0.25">
      <c r="A10730" t="s">
        <v>6895</v>
      </c>
      <c r="B10730" t="s">
        <v>6896</v>
      </c>
      <c r="C10730" t="s">
        <v>1165</v>
      </c>
      <c r="D10730" s="10">
        <v>5.8</v>
      </c>
    </row>
    <row r="10731" spans="1:4" x14ac:dyDescent="0.25">
      <c r="A10731" t="s">
        <v>6979</v>
      </c>
      <c r="B10731" t="s">
        <v>6980</v>
      </c>
      <c r="C10731" t="s">
        <v>1165</v>
      </c>
      <c r="D10731" s="10">
        <v>5.8</v>
      </c>
    </row>
    <row r="10732" spans="1:4" x14ac:dyDescent="0.25">
      <c r="A10732" t="s">
        <v>7089</v>
      </c>
      <c r="B10732" t="s">
        <v>7090</v>
      </c>
      <c r="C10732" t="s">
        <v>676</v>
      </c>
      <c r="D10732" s="10">
        <v>5.8</v>
      </c>
    </row>
    <row r="10733" spans="1:4" x14ac:dyDescent="0.25">
      <c r="A10733" t="s">
        <v>7089</v>
      </c>
      <c r="B10733" t="s">
        <v>7090</v>
      </c>
      <c r="C10733" t="s">
        <v>6665</v>
      </c>
      <c r="D10733" s="10">
        <v>5.8</v>
      </c>
    </row>
    <row r="10734" spans="1:4" x14ac:dyDescent="0.25">
      <c r="A10734" t="s">
        <v>5406</v>
      </c>
      <c r="B10734" t="s">
        <v>7114</v>
      </c>
      <c r="C10734" t="s">
        <v>1165</v>
      </c>
      <c r="D10734" s="10">
        <v>5.8</v>
      </c>
    </row>
    <row r="10735" spans="1:4" x14ac:dyDescent="0.25">
      <c r="A10735" t="s">
        <v>5406</v>
      </c>
      <c r="B10735" t="s">
        <v>7114</v>
      </c>
      <c r="C10735" t="s">
        <v>8146</v>
      </c>
      <c r="D10735" s="10">
        <v>5.8</v>
      </c>
    </row>
    <row r="10736" spans="1:4" x14ac:dyDescent="0.25">
      <c r="A10736" t="s">
        <v>7411</v>
      </c>
      <c r="B10736" t="s">
        <v>7412</v>
      </c>
      <c r="C10736" t="s">
        <v>676</v>
      </c>
      <c r="D10736" s="10">
        <v>5.8</v>
      </c>
    </row>
    <row r="10737" spans="1:4" x14ac:dyDescent="0.25">
      <c r="A10737" t="s">
        <v>7411</v>
      </c>
      <c r="B10737" t="s">
        <v>7412</v>
      </c>
      <c r="C10737" t="s">
        <v>1165</v>
      </c>
      <c r="D10737" s="10">
        <v>5.8</v>
      </c>
    </row>
    <row r="10738" spans="1:4" x14ac:dyDescent="0.25">
      <c r="A10738" t="s">
        <v>7418</v>
      </c>
      <c r="B10738" t="s">
        <v>7419</v>
      </c>
      <c r="C10738" t="s">
        <v>1165</v>
      </c>
      <c r="D10738" s="10">
        <v>5.8</v>
      </c>
    </row>
    <row r="10739" spans="1:4" x14ac:dyDescent="0.25">
      <c r="A10739" t="s">
        <v>7654</v>
      </c>
      <c r="B10739" t="s">
        <v>7655</v>
      </c>
      <c r="C10739" t="s">
        <v>676</v>
      </c>
      <c r="D10739" s="10">
        <v>5.8</v>
      </c>
    </row>
    <row r="10740" spans="1:4" x14ac:dyDescent="0.25">
      <c r="A10740" t="s">
        <v>7654</v>
      </c>
      <c r="B10740" t="s">
        <v>7655</v>
      </c>
      <c r="C10740" t="s">
        <v>4056</v>
      </c>
      <c r="D10740" s="10">
        <v>5.8</v>
      </c>
    </row>
    <row r="10741" spans="1:4" x14ac:dyDescent="0.25">
      <c r="A10741" t="s">
        <v>7654</v>
      </c>
      <c r="B10741" t="s">
        <v>7655</v>
      </c>
      <c r="C10741" t="s">
        <v>6665</v>
      </c>
      <c r="D10741" s="10">
        <v>5.8</v>
      </c>
    </row>
    <row r="10742" spans="1:4" x14ac:dyDescent="0.25">
      <c r="A10742" t="s">
        <v>7657</v>
      </c>
      <c r="B10742" t="s">
        <v>7658</v>
      </c>
      <c r="C10742" t="s">
        <v>676</v>
      </c>
      <c r="D10742" s="10">
        <v>5.8</v>
      </c>
    </row>
    <row r="10743" spans="1:4" x14ac:dyDescent="0.25">
      <c r="A10743" t="s">
        <v>7657</v>
      </c>
      <c r="B10743" t="s">
        <v>7658</v>
      </c>
      <c r="C10743" t="s">
        <v>428</v>
      </c>
      <c r="D10743" s="10">
        <v>5.8</v>
      </c>
    </row>
    <row r="10744" spans="1:4" x14ac:dyDescent="0.25">
      <c r="A10744" t="s">
        <v>7657</v>
      </c>
      <c r="B10744" t="s">
        <v>7658</v>
      </c>
      <c r="C10744" t="s">
        <v>2173</v>
      </c>
      <c r="D10744" s="10">
        <v>5.8</v>
      </c>
    </row>
    <row r="10745" spans="1:4" x14ac:dyDescent="0.25">
      <c r="A10745" t="s">
        <v>7675</v>
      </c>
      <c r="B10745" t="s">
        <v>7676</v>
      </c>
      <c r="C10745" t="s">
        <v>3509</v>
      </c>
      <c r="D10745" s="10">
        <v>5.8</v>
      </c>
    </row>
    <row r="10746" spans="1:4" x14ac:dyDescent="0.25">
      <c r="A10746" t="s">
        <v>7747</v>
      </c>
      <c r="B10746" t="s">
        <v>7748</v>
      </c>
      <c r="C10746" t="s">
        <v>1165</v>
      </c>
      <c r="D10746" s="10">
        <v>5.8</v>
      </c>
    </row>
    <row r="10747" spans="1:4" x14ac:dyDescent="0.25">
      <c r="A10747" t="s">
        <v>7747</v>
      </c>
      <c r="B10747" t="s">
        <v>7748</v>
      </c>
      <c r="C10747" t="s">
        <v>2173</v>
      </c>
      <c r="D10747" s="10">
        <v>5.8</v>
      </c>
    </row>
    <row r="10748" spans="1:4" x14ac:dyDescent="0.25">
      <c r="A10748" t="s">
        <v>7747</v>
      </c>
      <c r="B10748" t="s">
        <v>7748</v>
      </c>
      <c r="C10748" t="s">
        <v>8143</v>
      </c>
      <c r="D10748" s="10">
        <v>5.8</v>
      </c>
    </row>
    <row r="10749" spans="1:4" x14ac:dyDescent="0.25">
      <c r="A10749" t="s">
        <v>7747</v>
      </c>
      <c r="B10749" t="s">
        <v>7748</v>
      </c>
      <c r="C10749" t="s">
        <v>3509</v>
      </c>
      <c r="D10749" s="10">
        <v>5.8</v>
      </c>
    </row>
    <row r="10750" spans="1:4" x14ac:dyDescent="0.25">
      <c r="A10750" t="s">
        <v>8001</v>
      </c>
      <c r="B10750" t="s">
        <v>8002</v>
      </c>
      <c r="C10750" t="s">
        <v>8145</v>
      </c>
      <c r="D10750" s="10">
        <v>5.8</v>
      </c>
    </row>
    <row r="10751" spans="1:4" x14ac:dyDescent="0.25">
      <c r="A10751" t="s">
        <v>8001</v>
      </c>
      <c r="B10751" t="s">
        <v>8002</v>
      </c>
      <c r="C10751" t="s">
        <v>1165</v>
      </c>
      <c r="D10751" s="10">
        <v>5.8</v>
      </c>
    </row>
    <row r="10752" spans="1:4" x14ac:dyDescent="0.25">
      <c r="A10752" t="s">
        <v>8001</v>
      </c>
      <c r="B10752" t="s">
        <v>8002</v>
      </c>
      <c r="C10752" t="s">
        <v>8144</v>
      </c>
      <c r="D10752" s="10">
        <v>5.8</v>
      </c>
    </row>
    <row r="10753" spans="1:4" x14ac:dyDescent="0.25">
      <c r="A10753" t="s">
        <v>5970</v>
      </c>
      <c r="B10753" t="s">
        <v>8042</v>
      </c>
      <c r="C10753" t="s">
        <v>1165</v>
      </c>
      <c r="D10753" s="10">
        <v>5.8</v>
      </c>
    </row>
    <row r="10754" spans="1:4" x14ac:dyDescent="0.25">
      <c r="A10754" t="s">
        <v>5970</v>
      </c>
      <c r="B10754" t="s">
        <v>8042</v>
      </c>
      <c r="C10754" t="s">
        <v>2173</v>
      </c>
      <c r="D10754" s="10">
        <v>5.8</v>
      </c>
    </row>
    <row r="10755" spans="1:4" x14ac:dyDescent="0.25">
      <c r="A10755" t="s">
        <v>5970</v>
      </c>
      <c r="B10755" t="s">
        <v>8042</v>
      </c>
      <c r="C10755" t="s">
        <v>8143</v>
      </c>
      <c r="D10755" s="10">
        <v>5.8</v>
      </c>
    </row>
    <row r="10756" spans="1:4" x14ac:dyDescent="0.25">
      <c r="A10756" t="s">
        <v>91</v>
      </c>
      <c r="B10756" t="s">
        <v>93</v>
      </c>
      <c r="C10756" t="s">
        <v>449</v>
      </c>
      <c r="D10756" s="10">
        <v>5.7</v>
      </c>
    </row>
    <row r="10757" spans="1:4" x14ac:dyDescent="0.25">
      <c r="A10757" t="s">
        <v>91</v>
      </c>
      <c r="B10757" t="s">
        <v>93</v>
      </c>
      <c r="C10757" t="s">
        <v>317</v>
      </c>
      <c r="D10757" s="10">
        <v>5.7</v>
      </c>
    </row>
    <row r="10758" spans="1:4" x14ac:dyDescent="0.25">
      <c r="A10758" t="s">
        <v>91</v>
      </c>
      <c r="B10758" t="s">
        <v>93</v>
      </c>
      <c r="C10758" t="s">
        <v>4161</v>
      </c>
      <c r="D10758" s="10">
        <v>5.7</v>
      </c>
    </row>
    <row r="10759" spans="1:4" x14ac:dyDescent="0.25">
      <c r="A10759" t="s">
        <v>354</v>
      </c>
      <c r="B10759" t="s">
        <v>355</v>
      </c>
      <c r="C10759" t="s">
        <v>449</v>
      </c>
      <c r="D10759" s="10">
        <v>5.7</v>
      </c>
    </row>
    <row r="10760" spans="1:4" x14ac:dyDescent="0.25">
      <c r="A10760" t="s">
        <v>354</v>
      </c>
      <c r="B10760" t="s">
        <v>355</v>
      </c>
      <c r="C10760" t="s">
        <v>4161</v>
      </c>
      <c r="D10760" s="10">
        <v>5.7</v>
      </c>
    </row>
    <row r="10761" spans="1:4" x14ac:dyDescent="0.25">
      <c r="A10761" t="s">
        <v>83</v>
      </c>
      <c r="B10761" t="s">
        <v>578</v>
      </c>
      <c r="C10761" t="s">
        <v>449</v>
      </c>
      <c r="D10761" s="10">
        <v>5.7</v>
      </c>
    </row>
    <row r="10762" spans="1:4" x14ac:dyDescent="0.25">
      <c r="A10762" t="s">
        <v>83</v>
      </c>
      <c r="B10762" t="s">
        <v>578</v>
      </c>
      <c r="C10762" t="s">
        <v>317</v>
      </c>
      <c r="D10762" s="10">
        <v>5.7</v>
      </c>
    </row>
    <row r="10763" spans="1:4" x14ac:dyDescent="0.25">
      <c r="A10763" t="s">
        <v>83</v>
      </c>
      <c r="B10763" t="s">
        <v>578</v>
      </c>
      <c r="C10763" t="s">
        <v>4161</v>
      </c>
      <c r="D10763" s="10">
        <v>5.7</v>
      </c>
    </row>
    <row r="10764" spans="1:4" x14ac:dyDescent="0.25">
      <c r="A10764" t="s">
        <v>83</v>
      </c>
      <c r="B10764" t="s">
        <v>578</v>
      </c>
      <c r="C10764" t="s">
        <v>3509</v>
      </c>
      <c r="D10764" s="10">
        <v>5.7</v>
      </c>
    </row>
    <row r="10765" spans="1:4" x14ac:dyDescent="0.25">
      <c r="A10765" t="s">
        <v>617</v>
      </c>
      <c r="B10765" t="s">
        <v>619</v>
      </c>
      <c r="C10765" t="s">
        <v>449</v>
      </c>
      <c r="D10765" s="10">
        <v>5.7</v>
      </c>
    </row>
    <row r="10766" spans="1:4" x14ac:dyDescent="0.25">
      <c r="A10766" t="s">
        <v>617</v>
      </c>
      <c r="B10766" t="s">
        <v>619</v>
      </c>
      <c r="C10766" t="s">
        <v>428</v>
      </c>
      <c r="D10766" s="10">
        <v>5.7</v>
      </c>
    </row>
    <row r="10767" spans="1:4" x14ac:dyDescent="0.25">
      <c r="A10767" t="s">
        <v>617</v>
      </c>
      <c r="B10767" t="s">
        <v>619</v>
      </c>
      <c r="C10767" t="s">
        <v>2173</v>
      </c>
      <c r="D10767" s="10">
        <v>5.7</v>
      </c>
    </row>
    <row r="10768" spans="1:4" x14ac:dyDescent="0.25">
      <c r="A10768" t="s">
        <v>617</v>
      </c>
      <c r="B10768" t="s">
        <v>619</v>
      </c>
      <c r="C10768" t="s">
        <v>8143</v>
      </c>
      <c r="D10768" s="10">
        <v>5.7</v>
      </c>
    </row>
    <row r="10769" spans="1:4" x14ac:dyDescent="0.25">
      <c r="A10769" t="s">
        <v>604</v>
      </c>
      <c r="B10769" t="s">
        <v>695</v>
      </c>
      <c r="C10769" t="s">
        <v>449</v>
      </c>
      <c r="D10769" s="10">
        <v>5.7</v>
      </c>
    </row>
    <row r="10770" spans="1:4" x14ac:dyDescent="0.25">
      <c r="A10770" t="s">
        <v>604</v>
      </c>
      <c r="B10770" t="s">
        <v>695</v>
      </c>
      <c r="C10770" t="s">
        <v>317</v>
      </c>
      <c r="D10770" s="10">
        <v>5.7</v>
      </c>
    </row>
    <row r="10771" spans="1:4" x14ac:dyDescent="0.25">
      <c r="A10771" t="s">
        <v>604</v>
      </c>
      <c r="B10771" t="s">
        <v>695</v>
      </c>
      <c r="C10771" t="s">
        <v>428</v>
      </c>
      <c r="D10771" s="10">
        <v>5.7</v>
      </c>
    </row>
    <row r="10772" spans="1:4" x14ac:dyDescent="0.25">
      <c r="A10772" t="s">
        <v>604</v>
      </c>
      <c r="B10772" t="s">
        <v>695</v>
      </c>
      <c r="C10772" t="s">
        <v>3509</v>
      </c>
      <c r="D10772" s="10">
        <v>5.7</v>
      </c>
    </row>
    <row r="10773" spans="1:4" x14ac:dyDescent="0.25">
      <c r="A10773" t="s">
        <v>441</v>
      </c>
      <c r="B10773" t="s">
        <v>761</v>
      </c>
      <c r="C10773" t="s">
        <v>449</v>
      </c>
      <c r="D10773" s="10">
        <v>5.7</v>
      </c>
    </row>
    <row r="10774" spans="1:4" x14ac:dyDescent="0.25">
      <c r="A10774" t="s">
        <v>441</v>
      </c>
      <c r="B10774" t="s">
        <v>761</v>
      </c>
      <c r="C10774" t="s">
        <v>2173</v>
      </c>
      <c r="D10774" s="10">
        <v>5.7</v>
      </c>
    </row>
    <row r="10775" spans="1:4" x14ac:dyDescent="0.25">
      <c r="A10775" t="s">
        <v>441</v>
      </c>
      <c r="B10775" t="s">
        <v>761</v>
      </c>
      <c r="C10775" t="s">
        <v>4161</v>
      </c>
      <c r="D10775" s="10">
        <v>5.7</v>
      </c>
    </row>
    <row r="10776" spans="1:4" x14ac:dyDescent="0.25">
      <c r="A10776" t="s">
        <v>441</v>
      </c>
      <c r="B10776" t="s">
        <v>761</v>
      </c>
      <c r="C10776" t="s">
        <v>3509</v>
      </c>
      <c r="D10776" s="10">
        <v>5.7</v>
      </c>
    </row>
    <row r="10777" spans="1:4" x14ac:dyDescent="0.25">
      <c r="A10777" t="s">
        <v>924</v>
      </c>
      <c r="B10777" t="s">
        <v>926</v>
      </c>
      <c r="C10777" t="s">
        <v>449</v>
      </c>
      <c r="D10777" s="10">
        <v>5.7</v>
      </c>
    </row>
    <row r="10778" spans="1:4" x14ac:dyDescent="0.25">
      <c r="A10778" t="s">
        <v>924</v>
      </c>
      <c r="B10778" t="s">
        <v>926</v>
      </c>
      <c r="C10778" t="s">
        <v>317</v>
      </c>
      <c r="D10778" s="10">
        <v>5.7</v>
      </c>
    </row>
    <row r="10779" spans="1:4" x14ac:dyDescent="0.25">
      <c r="A10779" t="s">
        <v>924</v>
      </c>
      <c r="B10779" t="s">
        <v>926</v>
      </c>
      <c r="C10779" t="s">
        <v>676</v>
      </c>
      <c r="D10779" s="10">
        <v>5.7</v>
      </c>
    </row>
    <row r="10780" spans="1:4" x14ac:dyDescent="0.25">
      <c r="A10780" t="s">
        <v>924</v>
      </c>
      <c r="B10780" t="s">
        <v>926</v>
      </c>
      <c r="C10780" t="s">
        <v>6665</v>
      </c>
      <c r="D10780" s="10">
        <v>5.7</v>
      </c>
    </row>
    <row r="10781" spans="1:4" x14ac:dyDescent="0.25">
      <c r="A10781" t="s">
        <v>974</v>
      </c>
      <c r="B10781" t="s">
        <v>975</v>
      </c>
      <c r="C10781" t="s">
        <v>317</v>
      </c>
      <c r="D10781" s="10">
        <v>5.7</v>
      </c>
    </row>
    <row r="10782" spans="1:4" x14ac:dyDescent="0.25">
      <c r="A10782" t="s">
        <v>974</v>
      </c>
      <c r="B10782" t="s">
        <v>975</v>
      </c>
      <c r="C10782" t="s">
        <v>3894</v>
      </c>
      <c r="D10782" s="10">
        <v>5.7</v>
      </c>
    </row>
    <row r="10783" spans="1:4" x14ac:dyDescent="0.25">
      <c r="A10783" t="s">
        <v>974</v>
      </c>
      <c r="B10783" t="s">
        <v>975</v>
      </c>
      <c r="C10783" t="s">
        <v>676</v>
      </c>
      <c r="D10783" s="10">
        <v>5.7</v>
      </c>
    </row>
    <row r="10784" spans="1:4" x14ac:dyDescent="0.25">
      <c r="A10784" t="s">
        <v>974</v>
      </c>
      <c r="B10784" t="s">
        <v>975</v>
      </c>
      <c r="C10784" t="s">
        <v>6133</v>
      </c>
      <c r="D10784" s="10">
        <v>5.7</v>
      </c>
    </row>
    <row r="10785" spans="1:4" x14ac:dyDescent="0.25">
      <c r="A10785" t="s">
        <v>974</v>
      </c>
      <c r="B10785" t="s">
        <v>975</v>
      </c>
      <c r="C10785" t="s">
        <v>428</v>
      </c>
      <c r="D10785" s="10">
        <v>5.7</v>
      </c>
    </row>
    <row r="10786" spans="1:4" x14ac:dyDescent="0.25">
      <c r="A10786" t="s">
        <v>974</v>
      </c>
      <c r="B10786" t="s">
        <v>975</v>
      </c>
      <c r="C10786" t="s">
        <v>4161</v>
      </c>
      <c r="D10786" s="10">
        <v>5.7</v>
      </c>
    </row>
    <row r="10787" spans="1:4" x14ac:dyDescent="0.25">
      <c r="A10787" t="s">
        <v>983</v>
      </c>
      <c r="B10787" t="s">
        <v>984</v>
      </c>
      <c r="C10787" t="s">
        <v>449</v>
      </c>
      <c r="D10787" s="10">
        <v>5.7</v>
      </c>
    </row>
    <row r="10788" spans="1:4" x14ac:dyDescent="0.25">
      <c r="A10788" t="s">
        <v>983</v>
      </c>
      <c r="B10788" t="s">
        <v>984</v>
      </c>
      <c r="C10788" t="s">
        <v>4161</v>
      </c>
      <c r="D10788" s="10">
        <v>5.7</v>
      </c>
    </row>
    <row r="10789" spans="1:4" x14ac:dyDescent="0.25">
      <c r="A10789" t="s">
        <v>983</v>
      </c>
      <c r="B10789" t="s">
        <v>984</v>
      </c>
      <c r="C10789" t="s">
        <v>3509</v>
      </c>
      <c r="D10789" s="10">
        <v>5.7</v>
      </c>
    </row>
    <row r="10790" spans="1:4" x14ac:dyDescent="0.25">
      <c r="A10790" t="s">
        <v>1050</v>
      </c>
      <c r="B10790" t="s">
        <v>1052</v>
      </c>
      <c r="C10790" t="s">
        <v>676</v>
      </c>
      <c r="D10790" s="10">
        <v>5.7</v>
      </c>
    </row>
    <row r="10791" spans="1:4" x14ac:dyDescent="0.25">
      <c r="A10791" t="s">
        <v>1050</v>
      </c>
      <c r="B10791" t="s">
        <v>1052</v>
      </c>
      <c r="C10791" t="s">
        <v>8145</v>
      </c>
      <c r="D10791" s="10">
        <v>5.7</v>
      </c>
    </row>
    <row r="10792" spans="1:4" x14ac:dyDescent="0.25">
      <c r="A10792" t="s">
        <v>1050</v>
      </c>
      <c r="B10792" t="s">
        <v>1052</v>
      </c>
      <c r="C10792" t="s">
        <v>4056</v>
      </c>
      <c r="D10792" s="10">
        <v>5.7</v>
      </c>
    </row>
    <row r="10793" spans="1:4" x14ac:dyDescent="0.25">
      <c r="A10793" t="s">
        <v>1296</v>
      </c>
      <c r="B10793" t="s">
        <v>1297</v>
      </c>
      <c r="C10793" t="s">
        <v>449</v>
      </c>
      <c r="D10793" s="10">
        <v>5.7</v>
      </c>
    </row>
    <row r="10794" spans="1:4" x14ac:dyDescent="0.25">
      <c r="A10794" t="s">
        <v>1296</v>
      </c>
      <c r="B10794" t="s">
        <v>1297</v>
      </c>
      <c r="C10794" t="s">
        <v>317</v>
      </c>
      <c r="D10794" s="10">
        <v>5.7</v>
      </c>
    </row>
    <row r="10795" spans="1:4" x14ac:dyDescent="0.25">
      <c r="A10795" t="s">
        <v>1296</v>
      </c>
      <c r="B10795" t="s">
        <v>1297</v>
      </c>
      <c r="C10795" t="s">
        <v>676</v>
      </c>
      <c r="D10795" s="10">
        <v>5.7</v>
      </c>
    </row>
    <row r="10796" spans="1:4" x14ac:dyDescent="0.25">
      <c r="A10796" t="s">
        <v>1370</v>
      </c>
      <c r="B10796" t="s">
        <v>1371</v>
      </c>
      <c r="C10796" t="s">
        <v>1165</v>
      </c>
      <c r="D10796" s="10">
        <v>5.7</v>
      </c>
    </row>
    <row r="10797" spans="1:4" x14ac:dyDescent="0.25">
      <c r="A10797" t="s">
        <v>1370</v>
      </c>
      <c r="B10797" t="s">
        <v>1371</v>
      </c>
      <c r="C10797" t="s">
        <v>6665</v>
      </c>
      <c r="D10797" s="10">
        <v>5.7</v>
      </c>
    </row>
    <row r="10798" spans="1:4" x14ac:dyDescent="0.25">
      <c r="A10798" t="s">
        <v>617</v>
      </c>
      <c r="B10798" t="s">
        <v>1459</v>
      </c>
      <c r="C10798" t="s">
        <v>2173</v>
      </c>
      <c r="D10798" s="10">
        <v>5.7</v>
      </c>
    </row>
    <row r="10799" spans="1:4" x14ac:dyDescent="0.25">
      <c r="A10799" t="s">
        <v>617</v>
      </c>
      <c r="B10799" t="s">
        <v>1459</v>
      </c>
      <c r="C10799" t="s">
        <v>8143</v>
      </c>
      <c r="D10799" s="10">
        <v>5.7</v>
      </c>
    </row>
    <row r="10800" spans="1:4" x14ac:dyDescent="0.25">
      <c r="A10800" t="s">
        <v>617</v>
      </c>
      <c r="B10800" t="s">
        <v>1459</v>
      </c>
      <c r="C10800" t="s">
        <v>4161</v>
      </c>
      <c r="D10800" s="10">
        <v>5.7</v>
      </c>
    </row>
    <row r="10801" spans="1:4" x14ac:dyDescent="0.25">
      <c r="A10801" t="s">
        <v>617</v>
      </c>
      <c r="B10801" t="s">
        <v>1459</v>
      </c>
      <c r="C10801" t="s">
        <v>3509</v>
      </c>
      <c r="D10801" s="10">
        <v>5.7</v>
      </c>
    </row>
    <row r="10802" spans="1:4" x14ac:dyDescent="0.25">
      <c r="A10802" t="s">
        <v>1472</v>
      </c>
      <c r="B10802" t="s">
        <v>1474</v>
      </c>
      <c r="C10802" t="s">
        <v>449</v>
      </c>
      <c r="D10802" s="10">
        <v>5.7</v>
      </c>
    </row>
    <row r="10803" spans="1:4" x14ac:dyDescent="0.25">
      <c r="A10803" t="s">
        <v>1472</v>
      </c>
      <c r="B10803" t="s">
        <v>1474</v>
      </c>
      <c r="C10803" t="s">
        <v>428</v>
      </c>
      <c r="D10803" s="10">
        <v>5.7</v>
      </c>
    </row>
    <row r="10804" spans="1:4" x14ac:dyDescent="0.25">
      <c r="A10804" t="s">
        <v>1472</v>
      </c>
      <c r="B10804" t="s">
        <v>1474</v>
      </c>
      <c r="C10804" t="s">
        <v>2173</v>
      </c>
      <c r="D10804" s="10">
        <v>5.7</v>
      </c>
    </row>
    <row r="10805" spans="1:4" x14ac:dyDescent="0.25">
      <c r="A10805" t="s">
        <v>1472</v>
      </c>
      <c r="B10805" t="s">
        <v>1474</v>
      </c>
      <c r="C10805" t="s">
        <v>4161</v>
      </c>
      <c r="D10805" s="10">
        <v>5.7</v>
      </c>
    </row>
    <row r="10806" spans="1:4" x14ac:dyDescent="0.25">
      <c r="A10806" t="s">
        <v>1472</v>
      </c>
      <c r="B10806" t="s">
        <v>1474</v>
      </c>
      <c r="C10806" t="s">
        <v>3509</v>
      </c>
      <c r="D10806" s="10">
        <v>5.7</v>
      </c>
    </row>
    <row r="10807" spans="1:4" x14ac:dyDescent="0.25">
      <c r="A10807" t="s">
        <v>1528</v>
      </c>
      <c r="B10807" t="s">
        <v>1530</v>
      </c>
      <c r="C10807" t="s">
        <v>449</v>
      </c>
      <c r="D10807" s="10">
        <v>5.7</v>
      </c>
    </row>
    <row r="10808" spans="1:4" x14ac:dyDescent="0.25">
      <c r="A10808" t="s">
        <v>1528</v>
      </c>
      <c r="B10808" t="s">
        <v>1530</v>
      </c>
      <c r="C10808" t="s">
        <v>317</v>
      </c>
      <c r="D10808" s="10">
        <v>5.7</v>
      </c>
    </row>
    <row r="10809" spans="1:4" x14ac:dyDescent="0.25">
      <c r="A10809" t="s">
        <v>1528</v>
      </c>
      <c r="B10809" t="s">
        <v>1530</v>
      </c>
      <c r="C10809" t="s">
        <v>3509</v>
      </c>
      <c r="D10809" s="10">
        <v>5.7</v>
      </c>
    </row>
    <row r="10810" spans="1:4" x14ac:dyDescent="0.25">
      <c r="A10810" t="s">
        <v>1528</v>
      </c>
      <c r="B10810" t="s">
        <v>1530</v>
      </c>
      <c r="C10810" t="s">
        <v>8146</v>
      </c>
      <c r="D10810" s="10">
        <v>5.7</v>
      </c>
    </row>
    <row r="10811" spans="1:4" x14ac:dyDescent="0.25">
      <c r="A10811" t="s">
        <v>1606</v>
      </c>
      <c r="B10811" t="s">
        <v>1607</v>
      </c>
      <c r="C10811" t="s">
        <v>449</v>
      </c>
      <c r="D10811" s="10">
        <v>5.7</v>
      </c>
    </row>
    <row r="10812" spans="1:4" x14ac:dyDescent="0.25">
      <c r="A10812" t="s">
        <v>1606</v>
      </c>
      <c r="B10812" t="s">
        <v>1607</v>
      </c>
      <c r="C10812" t="s">
        <v>676</v>
      </c>
      <c r="D10812" s="10">
        <v>5.7</v>
      </c>
    </row>
    <row r="10813" spans="1:4" x14ac:dyDescent="0.25">
      <c r="A10813" t="s">
        <v>1606</v>
      </c>
      <c r="B10813" t="s">
        <v>1607</v>
      </c>
      <c r="C10813" t="s">
        <v>4161</v>
      </c>
      <c r="D10813" s="10">
        <v>5.7</v>
      </c>
    </row>
    <row r="10814" spans="1:4" x14ac:dyDescent="0.25">
      <c r="A10814" t="s">
        <v>1488</v>
      </c>
      <c r="B10814" t="s">
        <v>1648</v>
      </c>
      <c r="C10814" t="s">
        <v>449</v>
      </c>
      <c r="D10814" s="10">
        <v>5.7</v>
      </c>
    </row>
    <row r="10815" spans="1:4" x14ac:dyDescent="0.25">
      <c r="A10815" t="s">
        <v>1488</v>
      </c>
      <c r="B10815" t="s">
        <v>1648</v>
      </c>
      <c r="C10815" t="s">
        <v>3509</v>
      </c>
      <c r="D10815" s="10">
        <v>5.7</v>
      </c>
    </row>
    <row r="10816" spans="1:4" x14ac:dyDescent="0.25">
      <c r="A10816" t="s">
        <v>1130</v>
      </c>
      <c r="B10816" t="s">
        <v>1680</v>
      </c>
      <c r="C10816" t="s">
        <v>676</v>
      </c>
      <c r="D10816" s="10">
        <v>5.7</v>
      </c>
    </row>
    <row r="10817" spans="1:4" x14ac:dyDescent="0.25">
      <c r="A10817" t="s">
        <v>1130</v>
      </c>
      <c r="B10817" t="s">
        <v>1680</v>
      </c>
      <c r="C10817" t="s">
        <v>6665</v>
      </c>
      <c r="D10817" s="10">
        <v>5.7</v>
      </c>
    </row>
    <row r="10818" spans="1:4" x14ac:dyDescent="0.25">
      <c r="A10818" t="s">
        <v>1749</v>
      </c>
      <c r="B10818" t="s">
        <v>1751</v>
      </c>
      <c r="C10818" t="s">
        <v>449</v>
      </c>
      <c r="D10818" s="10">
        <v>5.7</v>
      </c>
    </row>
    <row r="10819" spans="1:4" x14ac:dyDescent="0.25">
      <c r="A10819" t="s">
        <v>1749</v>
      </c>
      <c r="B10819" t="s">
        <v>1751</v>
      </c>
      <c r="C10819" t="s">
        <v>317</v>
      </c>
      <c r="D10819" s="10">
        <v>5.7</v>
      </c>
    </row>
    <row r="10820" spans="1:4" x14ac:dyDescent="0.25">
      <c r="A10820" t="s">
        <v>1749</v>
      </c>
      <c r="B10820" t="s">
        <v>1751</v>
      </c>
      <c r="C10820" t="s">
        <v>6133</v>
      </c>
      <c r="D10820" s="10">
        <v>5.7</v>
      </c>
    </row>
    <row r="10821" spans="1:4" x14ac:dyDescent="0.25">
      <c r="A10821" t="s">
        <v>1749</v>
      </c>
      <c r="B10821" t="s">
        <v>1751</v>
      </c>
      <c r="C10821" t="s">
        <v>428</v>
      </c>
      <c r="D10821" s="10">
        <v>5.7</v>
      </c>
    </row>
    <row r="10822" spans="1:4" x14ac:dyDescent="0.25">
      <c r="A10822" t="s">
        <v>1749</v>
      </c>
      <c r="B10822" t="s">
        <v>1751</v>
      </c>
      <c r="C10822" t="s">
        <v>4161</v>
      </c>
      <c r="D10822" s="10">
        <v>5.7</v>
      </c>
    </row>
    <row r="10823" spans="1:4" x14ac:dyDescent="0.25">
      <c r="A10823" t="s">
        <v>1749</v>
      </c>
      <c r="B10823" t="s">
        <v>1751</v>
      </c>
      <c r="C10823" t="s">
        <v>3509</v>
      </c>
      <c r="D10823" s="10">
        <v>5.7</v>
      </c>
    </row>
    <row r="10824" spans="1:4" x14ac:dyDescent="0.25">
      <c r="A10824" t="s">
        <v>1824</v>
      </c>
      <c r="B10824" t="s">
        <v>1825</v>
      </c>
      <c r="C10824" t="s">
        <v>449</v>
      </c>
      <c r="D10824" s="10">
        <v>5.7</v>
      </c>
    </row>
    <row r="10825" spans="1:4" x14ac:dyDescent="0.25">
      <c r="A10825" t="s">
        <v>1824</v>
      </c>
      <c r="B10825" t="s">
        <v>1825</v>
      </c>
      <c r="C10825" t="s">
        <v>317</v>
      </c>
      <c r="D10825" s="10">
        <v>5.7</v>
      </c>
    </row>
    <row r="10826" spans="1:4" x14ac:dyDescent="0.25">
      <c r="A10826" t="s">
        <v>1824</v>
      </c>
      <c r="B10826" t="s">
        <v>1825</v>
      </c>
      <c r="C10826" t="s">
        <v>4161</v>
      </c>
      <c r="D10826" s="10">
        <v>5.7</v>
      </c>
    </row>
    <row r="10827" spans="1:4" x14ac:dyDescent="0.25">
      <c r="A10827" t="s">
        <v>1824</v>
      </c>
      <c r="B10827" t="s">
        <v>1825</v>
      </c>
      <c r="C10827" t="s">
        <v>3509</v>
      </c>
      <c r="D10827" s="10">
        <v>5.7</v>
      </c>
    </row>
    <row r="10828" spans="1:4" x14ac:dyDescent="0.25">
      <c r="A10828" t="s">
        <v>1742</v>
      </c>
      <c r="B10828" t="s">
        <v>1924</v>
      </c>
      <c r="C10828" t="s">
        <v>676</v>
      </c>
      <c r="D10828" s="10">
        <v>5.7</v>
      </c>
    </row>
    <row r="10829" spans="1:4" x14ac:dyDescent="0.25">
      <c r="A10829" t="s">
        <v>1742</v>
      </c>
      <c r="B10829" t="s">
        <v>1924</v>
      </c>
      <c r="C10829" t="s">
        <v>6665</v>
      </c>
      <c r="D10829" s="10">
        <v>5.7</v>
      </c>
    </row>
    <row r="10830" spans="1:4" x14ac:dyDescent="0.25">
      <c r="A10830" t="s">
        <v>1130</v>
      </c>
      <c r="B10830" t="s">
        <v>1946</v>
      </c>
      <c r="C10830" t="s">
        <v>676</v>
      </c>
      <c r="D10830" s="10">
        <v>5.7</v>
      </c>
    </row>
    <row r="10831" spans="1:4" x14ac:dyDescent="0.25">
      <c r="A10831" t="s">
        <v>1130</v>
      </c>
      <c r="B10831" t="s">
        <v>1946</v>
      </c>
      <c r="C10831" t="s">
        <v>6133</v>
      </c>
      <c r="D10831" s="10">
        <v>5.7</v>
      </c>
    </row>
    <row r="10832" spans="1:4" x14ac:dyDescent="0.25">
      <c r="A10832" t="s">
        <v>1130</v>
      </c>
      <c r="B10832" t="s">
        <v>1946</v>
      </c>
      <c r="C10832" t="s">
        <v>6665</v>
      </c>
      <c r="D10832" s="10">
        <v>5.7</v>
      </c>
    </row>
    <row r="10833" spans="1:4" x14ac:dyDescent="0.25">
      <c r="A10833" t="s">
        <v>1196</v>
      </c>
      <c r="B10833" t="s">
        <v>2154</v>
      </c>
      <c r="C10833" t="s">
        <v>676</v>
      </c>
      <c r="D10833" s="10">
        <v>5.7</v>
      </c>
    </row>
    <row r="10834" spans="1:4" x14ac:dyDescent="0.25">
      <c r="A10834" t="s">
        <v>953</v>
      </c>
      <c r="B10834" t="s">
        <v>2235</v>
      </c>
      <c r="C10834" t="s">
        <v>676</v>
      </c>
      <c r="D10834" s="10">
        <v>5.7</v>
      </c>
    </row>
    <row r="10835" spans="1:4" x14ac:dyDescent="0.25">
      <c r="A10835" t="s">
        <v>953</v>
      </c>
      <c r="B10835" t="s">
        <v>2235</v>
      </c>
      <c r="C10835" t="s">
        <v>1165</v>
      </c>
      <c r="D10835" s="10">
        <v>5.7</v>
      </c>
    </row>
    <row r="10836" spans="1:4" x14ac:dyDescent="0.25">
      <c r="A10836" t="s">
        <v>2245</v>
      </c>
      <c r="B10836" t="s">
        <v>2246</v>
      </c>
      <c r="C10836" t="s">
        <v>449</v>
      </c>
      <c r="D10836" s="10">
        <v>5.7</v>
      </c>
    </row>
    <row r="10837" spans="1:4" x14ac:dyDescent="0.25">
      <c r="A10837" t="s">
        <v>2245</v>
      </c>
      <c r="B10837" t="s">
        <v>2246</v>
      </c>
      <c r="C10837" t="s">
        <v>317</v>
      </c>
      <c r="D10837" s="10">
        <v>5.7</v>
      </c>
    </row>
    <row r="10838" spans="1:4" x14ac:dyDescent="0.25">
      <c r="A10838" t="s">
        <v>2245</v>
      </c>
      <c r="B10838" t="s">
        <v>2246</v>
      </c>
      <c r="C10838" t="s">
        <v>8145</v>
      </c>
      <c r="D10838" s="10">
        <v>5.7</v>
      </c>
    </row>
    <row r="10839" spans="1:4" x14ac:dyDescent="0.25">
      <c r="A10839" t="s">
        <v>2245</v>
      </c>
      <c r="B10839" t="s">
        <v>2246</v>
      </c>
      <c r="C10839" t="s">
        <v>3509</v>
      </c>
      <c r="D10839" s="10">
        <v>5.7</v>
      </c>
    </row>
    <row r="10840" spans="1:4" x14ac:dyDescent="0.25">
      <c r="A10840" t="s">
        <v>934</v>
      </c>
      <c r="B10840" t="s">
        <v>2257</v>
      </c>
      <c r="C10840" t="s">
        <v>2173</v>
      </c>
      <c r="D10840" s="10">
        <v>5.7</v>
      </c>
    </row>
    <row r="10841" spans="1:4" x14ac:dyDescent="0.25">
      <c r="A10841" t="s">
        <v>934</v>
      </c>
      <c r="B10841" t="s">
        <v>2257</v>
      </c>
      <c r="C10841" t="s">
        <v>3509</v>
      </c>
      <c r="D10841" s="10">
        <v>5.7</v>
      </c>
    </row>
    <row r="10842" spans="1:4" x14ac:dyDescent="0.25">
      <c r="A10842" t="s">
        <v>2337</v>
      </c>
      <c r="B10842" t="s">
        <v>2338</v>
      </c>
      <c r="C10842" t="s">
        <v>676</v>
      </c>
      <c r="D10842" s="10">
        <v>5.7</v>
      </c>
    </row>
    <row r="10843" spans="1:4" x14ac:dyDescent="0.25">
      <c r="A10843" t="s">
        <v>2359</v>
      </c>
      <c r="B10843" t="s">
        <v>2360</v>
      </c>
      <c r="C10843" t="s">
        <v>676</v>
      </c>
      <c r="D10843" s="10">
        <v>5.7</v>
      </c>
    </row>
    <row r="10844" spans="1:4" x14ac:dyDescent="0.25">
      <c r="A10844" t="s">
        <v>2407</v>
      </c>
      <c r="B10844" t="s">
        <v>2408</v>
      </c>
      <c r="C10844" t="s">
        <v>676</v>
      </c>
      <c r="D10844" s="10">
        <v>5.7</v>
      </c>
    </row>
    <row r="10845" spans="1:4" x14ac:dyDescent="0.25">
      <c r="A10845" t="s">
        <v>2407</v>
      </c>
      <c r="B10845" t="s">
        <v>2408</v>
      </c>
      <c r="C10845" t="s">
        <v>1165</v>
      </c>
      <c r="D10845" s="10">
        <v>5.7</v>
      </c>
    </row>
    <row r="10846" spans="1:4" x14ac:dyDescent="0.25">
      <c r="A10846" t="s">
        <v>2407</v>
      </c>
      <c r="B10846" t="s">
        <v>2408</v>
      </c>
      <c r="C10846" t="s">
        <v>6665</v>
      </c>
      <c r="D10846" s="10">
        <v>5.7</v>
      </c>
    </row>
    <row r="10847" spans="1:4" x14ac:dyDescent="0.25">
      <c r="A10847" t="s">
        <v>1600</v>
      </c>
      <c r="B10847" t="s">
        <v>2436</v>
      </c>
      <c r="C10847" t="s">
        <v>449</v>
      </c>
      <c r="D10847" s="10">
        <v>5.7</v>
      </c>
    </row>
    <row r="10848" spans="1:4" x14ac:dyDescent="0.25">
      <c r="A10848" t="s">
        <v>1600</v>
      </c>
      <c r="B10848" t="s">
        <v>2436</v>
      </c>
      <c r="C10848" t="s">
        <v>317</v>
      </c>
      <c r="D10848" s="10">
        <v>5.7</v>
      </c>
    </row>
    <row r="10849" spans="1:4" x14ac:dyDescent="0.25">
      <c r="A10849" t="s">
        <v>1600</v>
      </c>
      <c r="B10849" t="s">
        <v>2436</v>
      </c>
      <c r="C10849" t="s">
        <v>8145</v>
      </c>
      <c r="D10849" s="10">
        <v>5.7</v>
      </c>
    </row>
    <row r="10850" spans="1:4" x14ac:dyDescent="0.25">
      <c r="A10850" t="s">
        <v>1600</v>
      </c>
      <c r="B10850" t="s">
        <v>2436</v>
      </c>
      <c r="C10850" t="s">
        <v>1165</v>
      </c>
      <c r="D10850" s="10">
        <v>5.7</v>
      </c>
    </row>
    <row r="10851" spans="1:4" x14ac:dyDescent="0.25">
      <c r="A10851" t="s">
        <v>1600</v>
      </c>
      <c r="B10851" t="s">
        <v>2436</v>
      </c>
      <c r="C10851" t="s">
        <v>6133</v>
      </c>
      <c r="D10851" s="10">
        <v>5.7</v>
      </c>
    </row>
    <row r="10852" spans="1:4" x14ac:dyDescent="0.25">
      <c r="A10852" t="s">
        <v>1600</v>
      </c>
      <c r="B10852" t="s">
        <v>2436</v>
      </c>
      <c r="C10852" t="s">
        <v>428</v>
      </c>
      <c r="D10852" s="10">
        <v>5.7</v>
      </c>
    </row>
    <row r="10853" spans="1:4" x14ac:dyDescent="0.25">
      <c r="A10853" t="s">
        <v>1600</v>
      </c>
      <c r="B10853" t="s">
        <v>2436</v>
      </c>
      <c r="C10853" t="s">
        <v>6665</v>
      </c>
      <c r="D10853" s="10">
        <v>5.7</v>
      </c>
    </row>
    <row r="10854" spans="1:4" x14ac:dyDescent="0.25">
      <c r="A10854" t="s">
        <v>1600</v>
      </c>
      <c r="B10854" t="s">
        <v>2436</v>
      </c>
      <c r="C10854" t="s">
        <v>3509</v>
      </c>
      <c r="D10854" s="10">
        <v>5.7</v>
      </c>
    </row>
    <row r="10855" spans="1:4" x14ac:dyDescent="0.25">
      <c r="A10855" t="s">
        <v>891</v>
      </c>
      <c r="B10855" t="s">
        <v>2466</v>
      </c>
      <c r="C10855" t="s">
        <v>676</v>
      </c>
      <c r="D10855" s="10">
        <v>5.7</v>
      </c>
    </row>
    <row r="10856" spans="1:4" x14ac:dyDescent="0.25">
      <c r="A10856" t="s">
        <v>891</v>
      </c>
      <c r="B10856" t="s">
        <v>2466</v>
      </c>
      <c r="C10856" t="s">
        <v>8145</v>
      </c>
      <c r="D10856" s="10">
        <v>5.7</v>
      </c>
    </row>
    <row r="10857" spans="1:4" x14ac:dyDescent="0.25">
      <c r="A10857" t="s">
        <v>784</v>
      </c>
      <c r="B10857" t="s">
        <v>2573</v>
      </c>
      <c r="C10857" t="s">
        <v>449</v>
      </c>
      <c r="D10857" s="10">
        <v>5.7</v>
      </c>
    </row>
    <row r="10858" spans="1:4" x14ac:dyDescent="0.25">
      <c r="A10858" t="s">
        <v>784</v>
      </c>
      <c r="B10858" t="s">
        <v>2573</v>
      </c>
      <c r="C10858" t="s">
        <v>1165</v>
      </c>
      <c r="D10858" s="10">
        <v>5.7</v>
      </c>
    </row>
    <row r="10859" spans="1:4" x14ac:dyDescent="0.25">
      <c r="A10859" t="s">
        <v>784</v>
      </c>
      <c r="B10859" t="s">
        <v>2573</v>
      </c>
      <c r="C10859" t="s">
        <v>3509</v>
      </c>
      <c r="D10859" s="10">
        <v>5.7</v>
      </c>
    </row>
    <row r="10860" spans="1:4" x14ac:dyDescent="0.25">
      <c r="A10860" t="s">
        <v>784</v>
      </c>
      <c r="B10860" t="s">
        <v>2573</v>
      </c>
      <c r="C10860" t="s">
        <v>8146</v>
      </c>
      <c r="D10860" s="10">
        <v>5.7</v>
      </c>
    </row>
    <row r="10861" spans="1:4" x14ac:dyDescent="0.25">
      <c r="A10861" t="s">
        <v>163</v>
      </c>
      <c r="B10861" t="s">
        <v>2585</v>
      </c>
      <c r="C10861" t="s">
        <v>449</v>
      </c>
      <c r="D10861" s="10">
        <v>5.7</v>
      </c>
    </row>
    <row r="10862" spans="1:4" x14ac:dyDescent="0.25">
      <c r="A10862" t="s">
        <v>163</v>
      </c>
      <c r="B10862" t="s">
        <v>2585</v>
      </c>
      <c r="C10862" t="s">
        <v>8145</v>
      </c>
      <c r="D10862" s="10">
        <v>5.7</v>
      </c>
    </row>
    <row r="10863" spans="1:4" x14ac:dyDescent="0.25">
      <c r="A10863" t="s">
        <v>163</v>
      </c>
      <c r="B10863" t="s">
        <v>2585</v>
      </c>
      <c r="C10863" t="s">
        <v>1165</v>
      </c>
      <c r="D10863" s="10">
        <v>5.7</v>
      </c>
    </row>
    <row r="10864" spans="1:4" x14ac:dyDescent="0.25">
      <c r="A10864" t="s">
        <v>163</v>
      </c>
      <c r="B10864" t="s">
        <v>2585</v>
      </c>
      <c r="C10864" t="s">
        <v>3509</v>
      </c>
      <c r="D10864" s="10">
        <v>5.7</v>
      </c>
    </row>
    <row r="10865" spans="1:4" x14ac:dyDescent="0.25">
      <c r="A10865" t="s">
        <v>2608</v>
      </c>
      <c r="B10865" t="s">
        <v>2610</v>
      </c>
      <c r="C10865" t="s">
        <v>449</v>
      </c>
      <c r="D10865" s="10">
        <v>5.7</v>
      </c>
    </row>
    <row r="10866" spans="1:4" x14ac:dyDescent="0.25">
      <c r="A10866" t="s">
        <v>2608</v>
      </c>
      <c r="B10866" t="s">
        <v>2610</v>
      </c>
      <c r="C10866" t="s">
        <v>676</v>
      </c>
      <c r="D10866" s="10">
        <v>5.7</v>
      </c>
    </row>
    <row r="10867" spans="1:4" x14ac:dyDescent="0.25">
      <c r="A10867" t="s">
        <v>2608</v>
      </c>
      <c r="B10867" t="s">
        <v>2610</v>
      </c>
      <c r="C10867" t="s">
        <v>8145</v>
      </c>
      <c r="D10867" s="10">
        <v>5.7</v>
      </c>
    </row>
    <row r="10868" spans="1:4" x14ac:dyDescent="0.25">
      <c r="A10868" t="s">
        <v>2608</v>
      </c>
      <c r="B10868" t="s">
        <v>2610</v>
      </c>
      <c r="C10868" t="s">
        <v>5087</v>
      </c>
      <c r="D10868" s="10">
        <v>5.7</v>
      </c>
    </row>
    <row r="10869" spans="1:4" x14ac:dyDescent="0.25">
      <c r="A10869" t="s">
        <v>1578</v>
      </c>
      <c r="B10869" t="s">
        <v>2630</v>
      </c>
      <c r="C10869" t="s">
        <v>676</v>
      </c>
      <c r="D10869" s="10">
        <v>5.7</v>
      </c>
    </row>
    <row r="10870" spans="1:4" x14ac:dyDescent="0.25">
      <c r="A10870" t="s">
        <v>1578</v>
      </c>
      <c r="B10870" t="s">
        <v>2630</v>
      </c>
      <c r="C10870" t="s">
        <v>6665</v>
      </c>
      <c r="D10870" s="10">
        <v>5.7</v>
      </c>
    </row>
    <row r="10871" spans="1:4" x14ac:dyDescent="0.25">
      <c r="A10871" t="s">
        <v>1578</v>
      </c>
      <c r="B10871" t="s">
        <v>2630</v>
      </c>
      <c r="C10871" t="s">
        <v>8144</v>
      </c>
      <c r="D10871" s="10">
        <v>5.7</v>
      </c>
    </row>
    <row r="10872" spans="1:4" x14ac:dyDescent="0.25">
      <c r="A10872" t="s">
        <v>2667</v>
      </c>
      <c r="B10872" t="s">
        <v>2669</v>
      </c>
      <c r="C10872" t="s">
        <v>676</v>
      </c>
      <c r="D10872" s="10">
        <v>5.7</v>
      </c>
    </row>
    <row r="10873" spans="1:4" x14ac:dyDescent="0.25">
      <c r="A10873" t="s">
        <v>2667</v>
      </c>
      <c r="B10873" t="s">
        <v>2669</v>
      </c>
      <c r="C10873" t="s">
        <v>6133</v>
      </c>
      <c r="D10873" s="10">
        <v>5.7</v>
      </c>
    </row>
    <row r="10874" spans="1:4" x14ac:dyDescent="0.25">
      <c r="A10874" t="s">
        <v>2667</v>
      </c>
      <c r="B10874" t="s">
        <v>2669</v>
      </c>
      <c r="C10874" t="s">
        <v>8144</v>
      </c>
      <c r="D10874" s="10">
        <v>5.7</v>
      </c>
    </row>
    <row r="10875" spans="1:4" x14ac:dyDescent="0.25">
      <c r="A10875" t="s">
        <v>2709</v>
      </c>
      <c r="B10875" t="s">
        <v>2711</v>
      </c>
      <c r="C10875" t="s">
        <v>449</v>
      </c>
      <c r="D10875" s="10">
        <v>5.7</v>
      </c>
    </row>
    <row r="10876" spans="1:4" x14ac:dyDescent="0.25">
      <c r="A10876" t="s">
        <v>2709</v>
      </c>
      <c r="B10876" t="s">
        <v>2711</v>
      </c>
      <c r="C10876" t="s">
        <v>317</v>
      </c>
      <c r="D10876" s="10">
        <v>5.7</v>
      </c>
    </row>
    <row r="10877" spans="1:4" x14ac:dyDescent="0.25">
      <c r="A10877" t="s">
        <v>2709</v>
      </c>
      <c r="B10877" t="s">
        <v>2711</v>
      </c>
      <c r="C10877" t="s">
        <v>676</v>
      </c>
      <c r="D10877" s="10">
        <v>5.7</v>
      </c>
    </row>
    <row r="10878" spans="1:4" x14ac:dyDescent="0.25">
      <c r="A10878" t="s">
        <v>2709</v>
      </c>
      <c r="B10878" t="s">
        <v>2711</v>
      </c>
      <c r="C10878" t="s">
        <v>428</v>
      </c>
      <c r="D10878" s="10">
        <v>5.7</v>
      </c>
    </row>
    <row r="10879" spans="1:4" x14ac:dyDescent="0.25">
      <c r="A10879" t="s">
        <v>2709</v>
      </c>
      <c r="B10879" t="s">
        <v>2711</v>
      </c>
      <c r="C10879" t="s">
        <v>6665</v>
      </c>
      <c r="D10879" s="10">
        <v>5.7</v>
      </c>
    </row>
    <row r="10880" spans="1:4" x14ac:dyDescent="0.25">
      <c r="A10880" t="s">
        <v>2957</v>
      </c>
      <c r="B10880" t="s">
        <v>2958</v>
      </c>
      <c r="C10880" t="s">
        <v>4512</v>
      </c>
      <c r="D10880" s="10">
        <v>5.7</v>
      </c>
    </row>
    <row r="10881" spans="1:4" x14ac:dyDescent="0.25">
      <c r="A10881" t="s">
        <v>2957</v>
      </c>
      <c r="B10881" t="s">
        <v>2958</v>
      </c>
      <c r="C10881" t="s">
        <v>1165</v>
      </c>
      <c r="D10881" s="10">
        <v>5.7</v>
      </c>
    </row>
    <row r="10882" spans="1:4" x14ac:dyDescent="0.25">
      <c r="A10882" t="s">
        <v>2957</v>
      </c>
      <c r="B10882" t="s">
        <v>2958</v>
      </c>
      <c r="C10882" t="s">
        <v>6665</v>
      </c>
      <c r="D10882" s="10">
        <v>5.7</v>
      </c>
    </row>
    <row r="10883" spans="1:4" x14ac:dyDescent="0.25">
      <c r="A10883" t="s">
        <v>3053</v>
      </c>
      <c r="B10883" t="s">
        <v>3054</v>
      </c>
      <c r="C10883" t="s">
        <v>449</v>
      </c>
      <c r="D10883" s="10">
        <v>5.7</v>
      </c>
    </row>
    <row r="10884" spans="1:4" x14ac:dyDescent="0.25">
      <c r="A10884" t="s">
        <v>3053</v>
      </c>
      <c r="B10884" t="s">
        <v>3054</v>
      </c>
      <c r="C10884" t="s">
        <v>8145</v>
      </c>
      <c r="D10884" s="10">
        <v>5.7</v>
      </c>
    </row>
    <row r="10885" spans="1:4" x14ac:dyDescent="0.25">
      <c r="A10885" t="s">
        <v>3053</v>
      </c>
      <c r="B10885" t="s">
        <v>3054</v>
      </c>
      <c r="C10885" t="s">
        <v>1165</v>
      </c>
      <c r="D10885" s="10">
        <v>5.7</v>
      </c>
    </row>
    <row r="10886" spans="1:4" x14ac:dyDescent="0.25">
      <c r="A10886" t="s">
        <v>3053</v>
      </c>
      <c r="B10886" t="s">
        <v>3054</v>
      </c>
      <c r="C10886" t="s">
        <v>3509</v>
      </c>
      <c r="D10886" s="10">
        <v>5.7</v>
      </c>
    </row>
    <row r="10887" spans="1:4" x14ac:dyDescent="0.25">
      <c r="A10887" t="s">
        <v>3074</v>
      </c>
      <c r="B10887" t="s">
        <v>3075</v>
      </c>
      <c r="C10887" t="s">
        <v>676</v>
      </c>
      <c r="D10887" s="10">
        <v>5.7</v>
      </c>
    </row>
    <row r="10888" spans="1:4" x14ac:dyDescent="0.25">
      <c r="A10888" t="s">
        <v>3074</v>
      </c>
      <c r="B10888" t="s">
        <v>3075</v>
      </c>
      <c r="C10888" t="s">
        <v>4056</v>
      </c>
      <c r="D10888" s="10">
        <v>5.7</v>
      </c>
    </row>
    <row r="10889" spans="1:4" x14ac:dyDescent="0.25">
      <c r="A10889" t="s">
        <v>1064</v>
      </c>
      <c r="B10889" t="s">
        <v>3105</v>
      </c>
      <c r="C10889" t="s">
        <v>676</v>
      </c>
      <c r="D10889" s="10">
        <v>5.7</v>
      </c>
    </row>
    <row r="10890" spans="1:4" x14ac:dyDescent="0.25">
      <c r="A10890" t="s">
        <v>1064</v>
      </c>
      <c r="B10890" t="s">
        <v>3105</v>
      </c>
      <c r="C10890" t="s">
        <v>1165</v>
      </c>
      <c r="D10890" s="10">
        <v>5.7</v>
      </c>
    </row>
    <row r="10891" spans="1:4" x14ac:dyDescent="0.25">
      <c r="A10891" t="s">
        <v>1130</v>
      </c>
      <c r="B10891" t="s">
        <v>3136</v>
      </c>
      <c r="C10891" t="s">
        <v>676</v>
      </c>
      <c r="D10891" s="10">
        <v>5.7</v>
      </c>
    </row>
    <row r="10892" spans="1:4" x14ac:dyDescent="0.25">
      <c r="A10892" t="s">
        <v>1130</v>
      </c>
      <c r="B10892" t="s">
        <v>3136</v>
      </c>
      <c r="C10892" t="s">
        <v>6665</v>
      </c>
      <c r="D10892" s="10">
        <v>5.7</v>
      </c>
    </row>
    <row r="10893" spans="1:4" x14ac:dyDescent="0.25">
      <c r="A10893" t="s">
        <v>1840</v>
      </c>
      <c r="B10893" t="s">
        <v>3261</v>
      </c>
      <c r="C10893" t="s">
        <v>676</v>
      </c>
      <c r="D10893" s="10">
        <v>5.7</v>
      </c>
    </row>
    <row r="10894" spans="1:4" x14ac:dyDescent="0.25">
      <c r="A10894" t="s">
        <v>1290</v>
      </c>
      <c r="B10894" t="s">
        <v>3380</v>
      </c>
      <c r="C10894" t="s">
        <v>676</v>
      </c>
      <c r="D10894" s="10">
        <v>5.7</v>
      </c>
    </row>
    <row r="10895" spans="1:4" x14ac:dyDescent="0.25">
      <c r="A10895" t="s">
        <v>1290</v>
      </c>
      <c r="B10895" t="s">
        <v>3380</v>
      </c>
      <c r="C10895" t="s">
        <v>1165</v>
      </c>
      <c r="D10895" s="10">
        <v>5.7</v>
      </c>
    </row>
    <row r="10896" spans="1:4" x14ac:dyDescent="0.25">
      <c r="A10896" t="s">
        <v>1290</v>
      </c>
      <c r="B10896" t="s">
        <v>3380</v>
      </c>
      <c r="C10896" t="s">
        <v>6665</v>
      </c>
      <c r="D10896" s="10">
        <v>5.7</v>
      </c>
    </row>
    <row r="10897" spans="1:4" x14ac:dyDescent="0.25">
      <c r="A10897" t="s">
        <v>1290</v>
      </c>
      <c r="B10897" t="s">
        <v>3380</v>
      </c>
      <c r="C10897" t="s">
        <v>8144</v>
      </c>
      <c r="D10897" s="10">
        <v>5.7</v>
      </c>
    </row>
    <row r="10898" spans="1:4" x14ac:dyDescent="0.25">
      <c r="A10898" t="s">
        <v>456</v>
      </c>
      <c r="B10898" t="s">
        <v>3403</v>
      </c>
      <c r="C10898" t="s">
        <v>676</v>
      </c>
      <c r="D10898" s="10">
        <v>5.7</v>
      </c>
    </row>
    <row r="10899" spans="1:4" x14ac:dyDescent="0.25">
      <c r="A10899" t="s">
        <v>456</v>
      </c>
      <c r="B10899" t="s">
        <v>3403</v>
      </c>
      <c r="C10899" t="s">
        <v>6665</v>
      </c>
      <c r="D10899" s="10">
        <v>5.7</v>
      </c>
    </row>
    <row r="10900" spans="1:4" x14ac:dyDescent="0.25">
      <c r="A10900" t="s">
        <v>3522</v>
      </c>
      <c r="B10900" t="s">
        <v>3523</v>
      </c>
      <c r="C10900" t="s">
        <v>317</v>
      </c>
      <c r="D10900" s="10">
        <v>5.7</v>
      </c>
    </row>
    <row r="10901" spans="1:4" x14ac:dyDescent="0.25">
      <c r="A10901" t="s">
        <v>3522</v>
      </c>
      <c r="B10901" t="s">
        <v>3523</v>
      </c>
      <c r="C10901" t="s">
        <v>676</v>
      </c>
      <c r="D10901" s="10">
        <v>5.7</v>
      </c>
    </row>
    <row r="10902" spans="1:4" x14ac:dyDescent="0.25">
      <c r="A10902" t="s">
        <v>3522</v>
      </c>
      <c r="B10902" t="s">
        <v>3523</v>
      </c>
      <c r="C10902" t="s">
        <v>6133</v>
      </c>
      <c r="D10902" s="10">
        <v>5.7</v>
      </c>
    </row>
    <row r="10903" spans="1:4" x14ac:dyDescent="0.25">
      <c r="A10903" t="s">
        <v>3522</v>
      </c>
      <c r="B10903" t="s">
        <v>3523</v>
      </c>
      <c r="C10903" t="s">
        <v>428</v>
      </c>
      <c r="D10903" s="10">
        <v>5.7</v>
      </c>
    </row>
    <row r="10904" spans="1:4" x14ac:dyDescent="0.25">
      <c r="A10904" t="s">
        <v>3599</v>
      </c>
      <c r="B10904" t="s">
        <v>3600</v>
      </c>
      <c r="C10904" t="s">
        <v>317</v>
      </c>
      <c r="D10904" s="10">
        <v>5.7</v>
      </c>
    </row>
    <row r="10905" spans="1:4" x14ac:dyDescent="0.25">
      <c r="A10905" t="s">
        <v>3599</v>
      </c>
      <c r="B10905" t="s">
        <v>3600</v>
      </c>
      <c r="C10905" t="s">
        <v>2173</v>
      </c>
      <c r="D10905" s="10">
        <v>5.7</v>
      </c>
    </row>
    <row r="10906" spans="1:4" x14ac:dyDescent="0.25">
      <c r="A10906" t="s">
        <v>3599</v>
      </c>
      <c r="B10906" t="s">
        <v>3600</v>
      </c>
      <c r="C10906" t="s">
        <v>3509</v>
      </c>
      <c r="D10906" s="10">
        <v>5.7</v>
      </c>
    </row>
    <row r="10907" spans="1:4" x14ac:dyDescent="0.25">
      <c r="A10907" t="s">
        <v>2873</v>
      </c>
      <c r="B10907" t="s">
        <v>3616</v>
      </c>
      <c r="C10907" t="s">
        <v>676</v>
      </c>
      <c r="D10907" s="10">
        <v>5.7</v>
      </c>
    </row>
    <row r="10908" spans="1:4" x14ac:dyDescent="0.25">
      <c r="A10908" t="s">
        <v>2873</v>
      </c>
      <c r="B10908" t="s">
        <v>3616</v>
      </c>
      <c r="C10908" t="s">
        <v>1165</v>
      </c>
      <c r="D10908" s="10">
        <v>5.7</v>
      </c>
    </row>
    <row r="10909" spans="1:4" x14ac:dyDescent="0.25">
      <c r="A10909" t="s">
        <v>2873</v>
      </c>
      <c r="B10909" t="s">
        <v>3616</v>
      </c>
      <c r="C10909" t="s">
        <v>4056</v>
      </c>
      <c r="D10909" s="10">
        <v>5.7</v>
      </c>
    </row>
    <row r="10910" spans="1:4" x14ac:dyDescent="0.25">
      <c r="A10910" t="s">
        <v>2873</v>
      </c>
      <c r="B10910" t="s">
        <v>3616</v>
      </c>
      <c r="C10910" t="s">
        <v>6665</v>
      </c>
      <c r="D10910" s="10">
        <v>5.7</v>
      </c>
    </row>
    <row r="10911" spans="1:4" x14ac:dyDescent="0.25">
      <c r="A10911" t="s">
        <v>2195</v>
      </c>
      <c r="B10911" t="s">
        <v>3768</v>
      </c>
      <c r="C10911" t="s">
        <v>449</v>
      </c>
      <c r="D10911" s="10">
        <v>5.7</v>
      </c>
    </row>
    <row r="10912" spans="1:4" x14ac:dyDescent="0.25">
      <c r="A10912" t="s">
        <v>2195</v>
      </c>
      <c r="B10912" t="s">
        <v>3768</v>
      </c>
      <c r="C10912" t="s">
        <v>8145</v>
      </c>
      <c r="D10912" s="10">
        <v>5.7</v>
      </c>
    </row>
    <row r="10913" spans="1:4" x14ac:dyDescent="0.25">
      <c r="A10913" t="s">
        <v>2195</v>
      </c>
      <c r="B10913" t="s">
        <v>3768</v>
      </c>
      <c r="C10913" t="s">
        <v>3509</v>
      </c>
      <c r="D10913" s="10">
        <v>5.7</v>
      </c>
    </row>
    <row r="10914" spans="1:4" x14ac:dyDescent="0.25">
      <c r="A10914" t="s">
        <v>1221</v>
      </c>
      <c r="B10914" t="s">
        <v>3882</v>
      </c>
      <c r="C10914" t="s">
        <v>8145</v>
      </c>
      <c r="D10914" s="10">
        <v>5.7</v>
      </c>
    </row>
    <row r="10915" spans="1:4" x14ac:dyDescent="0.25">
      <c r="A10915" t="s">
        <v>1221</v>
      </c>
      <c r="B10915" t="s">
        <v>3882</v>
      </c>
      <c r="C10915" t="s">
        <v>1165</v>
      </c>
      <c r="D10915" s="10">
        <v>5.7</v>
      </c>
    </row>
    <row r="10916" spans="1:4" x14ac:dyDescent="0.25">
      <c r="A10916" t="s">
        <v>1221</v>
      </c>
      <c r="B10916" t="s">
        <v>3882</v>
      </c>
      <c r="C10916" t="s">
        <v>8143</v>
      </c>
      <c r="D10916" s="10">
        <v>5.7</v>
      </c>
    </row>
    <row r="10917" spans="1:4" x14ac:dyDescent="0.25">
      <c r="A10917" t="s">
        <v>1221</v>
      </c>
      <c r="B10917" t="s">
        <v>3882</v>
      </c>
      <c r="C10917" t="s">
        <v>3509</v>
      </c>
      <c r="D10917" s="10">
        <v>5.7</v>
      </c>
    </row>
    <row r="10918" spans="1:4" x14ac:dyDescent="0.25">
      <c r="A10918" t="s">
        <v>2226</v>
      </c>
      <c r="B10918" t="s">
        <v>3904</v>
      </c>
      <c r="C10918" t="s">
        <v>676</v>
      </c>
      <c r="D10918" s="10">
        <v>5.7</v>
      </c>
    </row>
    <row r="10919" spans="1:4" x14ac:dyDescent="0.25">
      <c r="A10919" t="s">
        <v>3939</v>
      </c>
      <c r="B10919" t="s">
        <v>3941</v>
      </c>
      <c r="C10919" t="s">
        <v>6133</v>
      </c>
      <c r="D10919" s="10">
        <v>5.7</v>
      </c>
    </row>
    <row r="10920" spans="1:4" x14ac:dyDescent="0.25">
      <c r="A10920" t="s">
        <v>3939</v>
      </c>
      <c r="B10920" t="s">
        <v>3941</v>
      </c>
      <c r="C10920" t="s">
        <v>428</v>
      </c>
      <c r="D10920" s="10">
        <v>5.7</v>
      </c>
    </row>
    <row r="10921" spans="1:4" x14ac:dyDescent="0.25">
      <c r="A10921" t="s">
        <v>3939</v>
      </c>
      <c r="B10921" t="s">
        <v>3941</v>
      </c>
      <c r="C10921" t="s">
        <v>4056</v>
      </c>
      <c r="D10921" s="10">
        <v>5.7</v>
      </c>
    </row>
    <row r="10922" spans="1:4" x14ac:dyDescent="0.25">
      <c r="A10922" t="s">
        <v>2029</v>
      </c>
      <c r="B10922" t="s">
        <v>3952</v>
      </c>
      <c r="C10922" t="s">
        <v>449</v>
      </c>
      <c r="D10922" s="10">
        <v>5.7</v>
      </c>
    </row>
    <row r="10923" spans="1:4" x14ac:dyDescent="0.25">
      <c r="A10923" t="s">
        <v>195</v>
      </c>
      <c r="B10923" t="s">
        <v>3964</v>
      </c>
      <c r="C10923" t="s">
        <v>676</v>
      </c>
      <c r="D10923" s="10">
        <v>5.7</v>
      </c>
    </row>
    <row r="10924" spans="1:4" x14ac:dyDescent="0.25">
      <c r="A10924" t="s">
        <v>195</v>
      </c>
      <c r="B10924" t="s">
        <v>3964</v>
      </c>
      <c r="C10924" t="s">
        <v>6665</v>
      </c>
      <c r="D10924" s="10">
        <v>5.7</v>
      </c>
    </row>
    <row r="10925" spans="1:4" x14ac:dyDescent="0.25">
      <c r="A10925" t="s">
        <v>2470</v>
      </c>
      <c r="B10925" t="s">
        <v>3969</v>
      </c>
      <c r="C10925" t="s">
        <v>676</v>
      </c>
      <c r="D10925" s="10">
        <v>5.7</v>
      </c>
    </row>
    <row r="10926" spans="1:4" x14ac:dyDescent="0.25">
      <c r="A10926" t="s">
        <v>2470</v>
      </c>
      <c r="B10926" t="s">
        <v>3969</v>
      </c>
      <c r="C10926" t="s">
        <v>1165</v>
      </c>
      <c r="D10926" s="10">
        <v>5.7</v>
      </c>
    </row>
    <row r="10927" spans="1:4" x14ac:dyDescent="0.25">
      <c r="A10927" t="s">
        <v>3498</v>
      </c>
      <c r="B10927" t="s">
        <v>4009</v>
      </c>
      <c r="C10927" t="s">
        <v>676</v>
      </c>
      <c r="D10927" s="10">
        <v>5.7</v>
      </c>
    </row>
    <row r="10928" spans="1:4" x14ac:dyDescent="0.25">
      <c r="A10928" t="s">
        <v>1326</v>
      </c>
      <c r="B10928" t="s">
        <v>4024</v>
      </c>
      <c r="C10928" t="s">
        <v>676</v>
      </c>
      <c r="D10928" s="10">
        <v>5.7</v>
      </c>
    </row>
    <row r="10929" spans="1:4" x14ac:dyDescent="0.25">
      <c r="A10929" t="s">
        <v>1326</v>
      </c>
      <c r="B10929" t="s">
        <v>4024</v>
      </c>
      <c r="C10929" t="s">
        <v>1165</v>
      </c>
      <c r="D10929" s="10">
        <v>5.7</v>
      </c>
    </row>
    <row r="10930" spans="1:4" x14ac:dyDescent="0.25">
      <c r="A10930" t="s">
        <v>1326</v>
      </c>
      <c r="B10930" t="s">
        <v>4024</v>
      </c>
      <c r="C10930" t="s">
        <v>6665</v>
      </c>
      <c r="D10930" s="10">
        <v>5.7</v>
      </c>
    </row>
    <row r="10931" spans="1:4" x14ac:dyDescent="0.25">
      <c r="A10931" t="s">
        <v>4222</v>
      </c>
      <c r="B10931" t="s">
        <v>4223</v>
      </c>
      <c r="C10931" t="s">
        <v>676</v>
      </c>
      <c r="D10931" s="10">
        <v>5.7</v>
      </c>
    </row>
    <row r="10932" spans="1:4" x14ac:dyDescent="0.25">
      <c r="A10932" t="s">
        <v>4222</v>
      </c>
      <c r="B10932" t="s">
        <v>4223</v>
      </c>
      <c r="C10932" t="s">
        <v>1165</v>
      </c>
      <c r="D10932" s="10">
        <v>5.7</v>
      </c>
    </row>
    <row r="10933" spans="1:4" x14ac:dyDescent="0.25">
      <c r="A10933" t="s">
        <v>4222</v>
      </c>
      <c r="B10933" t="s">
        <v>4223</v>
      </c>
      <c r="C10933" t="s">
        <v>6665</v>
      </c>
      <c r="D10933" s="10">
        <v>5.7</v>
      </c>
    </row>
    <row r="10934" spans="1:4" x14ac:dyDescent="0.25">
      <c r="A10934" t="s">
        <v>4284</v>
      </c>
      <c r="B10934" t="s">
        <v>4286</v>
      </c>
      <c r="C10934" t="s">
        <v>449</v>
      </c>
      <c r="D10934" s="10">
        <v>5.7</v>
      </c>
    </row>
    <row r="10935" spans="1:4" x14ac:dyDescent="0.25">
      <c r="A10935" t="s">
        <v>4284</v>
      </c>
      <c r="B10935" t="s">
        <v>4286</v>
      </c>
      <c r="C10935" t="s">
        <v>676</v>
      </c>
      <c r="D10935" s="10">
        <v>5.7</v>
      </c>
    </row>
    <row r="10936" spans="1:4" x14ac:dyDescent="0.25">
      <c r="A10936" t="s">
        <v>4284</v>
      </c>
      <c r="B10936" t="s">
        <v>4286</v>
      </c>
      <c r="C10936" t="s">
        <v>1165</v>
      </c>
      <c r="D10936" s="10">
        <v>5.7</v>
      </c>
    </row>
    <row r="10937" spans="1:4" x14ac:dyDescent="0.25">
      <c r="A10937" t="s">
        <v>4284</v>
      </c>
      <c r="B10937" t="s">
        <v>4286</v>
      </c>
      <c r="C10937" t="s">
        <v>3509</v>
      </c>
      <c r="D10937" s="10">
        <v>5.7</v>
      </c>
    </row>
    <row r="10938" spans="1:4" x14ac:dyDescent="0.25">
      <c r="A10938" t="s">
        <v>4319</v>
      </c>
      <c r="B10938" t="s">
        <v>4320</v>
      </c>
      <c r="C10938" t="s">
        <v>676</v>
      </c>
      <c r="D10938" s="10">
        <v>5.7</v>
      </c>
    </row>
    <row r="10939" spans="1:4" x14ac:dyDescent="0.25">
      <c r="A10939" t="s">
        <v>4392</v>
      </c>
      <c r="B10939" t="s">
        <v>4393</v>
      </c>
      <c r="C10939" t="s">
        <v>317</v>
      </c>
      <c r="D10939" s="10">
        <v>5.7</v>
      </c>
    </row>
    <row r="10940" spans="1:4" x14ac:dyDescent="0.25">
      <c r="A10940" t="s">
        <v>4392</v>
      </c>
      <c r="B10940" t="s">
        <v>4393</v>
      </c>
      <c r="C10940" t="s">
        <v>3894</v>
      </c>
      <c r="D10940" s="10">
        <v>5.7</v>
      </c>
    </row>
    <row r="10941" spans="1:4" x14ac:dyDescent="0.25">
      <c r="A10941" t="s">
        <v>4392</v>
      </c>
      <c r="B10941" t="s">
        <v>4393</v>
      </c>
      <c r="C10941" t="s">
        <v>676</v>
      </c>
      <c r="D10941" s="10">
        <v>5.7</v>
      </c>
    </row>
    <row r="10942" spans="1:4" x14ac:dyDescent="0.25">
      <c r="A10942" t="s">
        <v>4392</v>
      </c>
      <c r="B10942" t="s">
        <v>4393</v>
      </c>
      <c r="C10942" t="s">
        <v>6133</v>
      </c>
      <c r="D10942" s="10">
        <v>5.7</v>
      </c>
    </row>
    <row r="10943" spans="1:4" x14ac:dyDescent="0.25">
      <c r="A10943" t="s">
        <v>4511</v>
      </c>
      <c r="B10943" t="s">
        <v>4513</v>
      </c>
      <c r="C10943" t="s">
        <v>4512</v>
      </c>
      <c r="D10943" s="10">
        <v>5.7</v>
      </c>
    </row>
    <row r="10944" spans="1:4" x14ac:dyDescent="0.25">
      <c r="A10944" t="s">
        <v>4519</v>
      </c>
      <c r="B10944" t="s">
        <v>4520</v>
      </c>
      <c r="C10944" t="s">
        <v>676</v>
      </c>
      <c r="D10944" s="10">
        <v>5.7</v>
      </c>
    </row>
    <row r="10945" spans="1:4" x14ac:dyDescent="0.25">
      <c r="A10945" t="s">
        <v>4519</v>
      </c>
      <c r="B10945" t="s">
        <v>4520</v>
      </c>
      <c r="C10945" t="s">
        <v>1165</v>
      </c>
      <c r="D10945" s="10">
        <v>5.7</v>
      </c>
    </row>
    <row r="10946" spans="1:4" x14ac:dyDescent="0.25">
      <c r="A10946" t="s">
        <v>4519</v>
      </c>
      <c r="B10946" t="s">
        <v>4520</v>
      </c>
      <c r="C10946" t="s">
        <v>4056</v>
      </c>
      <c r="D10946" s="10">
        <v>5.7</v>
      </c>
    </row>
    <row r="10947" spans="1:4" x14ac:dyDescent="0.25">
      <c r="A10947" t="s">
        <v>4537</v>
      </c>
      <c r="B10947" t="s">
        <v>4538</v>
      </c>
      <c r="C10947" t="s">
        <v>449</v>
      </c>
      <c r="D10947" s="10">
        <v>5.7</v>
      </c>
    </row>
    <row r="10948" spans="1:4" x14ac:dyDescent="0.25">
      <c r="A10948" t="s">
        <v>4537</v>
      </c>
      <c r="B10948" t="s">
        <v>4538</v>
      </c>
      <c r="C10948" t="s">
        <v>8145</v>
      </c>
      <c r="D10948" s="10">
        <v>5.7</v>
      </c>
    </row>
    <row r="10949" spans="1:4" x14ac:dyDescent="0.25">
      <c r="A10949" t="s">
        <v>4537</v>
      </c>
      <c r="B10949" t="s">
        <v>4538</v>
      </c>
      <c r="C10949" t="s">
        <v>1165</v>
      </c>
      <c r="D10949" s="10">
        <v>5.7</v>
      </c>
    </row>
    <row r="10950" spans="1:4" x14ac:dyDescent="0.25">
      <c r="A10950" t="s">
        <v>4537</v>
      </c>
      <c r="B10950" t="s">
        <v>4538</v>
      </c>
      <c r="C10950" t="s">
        <v>8143</v>
      </c>
      <c r="D10950" s="10">
        <v>5.7</v>
      </c>
    </row>
    <row r="10951" spans="1:4" x14ac:dyDescent="0.25">
      <c r="A10951" t="s">
        <v>4537</v>
      </c>
      <c r="B10951" t="s">
        <v>4538</v>
      </c>
      <c r="C10951" t="s">
        <v>3509</v>
      </c>
      <c r="D10951" s="10">
        <v>5.7</v>
      </c>
    </row>
    <row r="10952" spans="1:4" x14ac:dyDescent="0.25">
      <c r="A10952" t="s">
        <v>1553</v>
      </c>
      <c r="B10952" t="s">
        <v>4553</v>
      </c>
      <c r="C10952" t="s">
        <v>449</v>
      </c>
      <c r="D10952" s="10">
        <v>5.7</v>
      </c>
    </row>
    <row r="10953" spans="1:4" x14ac:dyDescent="0.25">
      <c r="A10953" t="s">
        <v>1553</v>
      </c>
      <c r="B10953" t="s">
        <v>4553</v>
      </c>
      <c r="C10953" t="s">
        <v>676</v>
      </c>
      <c r="D10953" s="10">
        <v>5.7</v>
      </c>
    </row>
    <row r="10954" spans="1:4" x14ac:dyDescent="0.25">
      <c r="A10954" t="s">
        <v>1553</v>
      </c>
      <c r="B10954" t="s">
        <v>4553</v>
      </c>
      <c r="C10954" t="s">
        <v>8145</v>
      </c>
      <c r="D10954" s="10">
        <v>5.7</v>
      </c>
    </row>
    <row r="10955" spans="1:4" x14ac:dyDescent="0.25">
      <c r="A10955" t="s">
        <v>1553</v>
      </c>
      <c r="B10955" t="s">
        <v>4553</v>
      </c>
      <c r="C10955" t="s">
        <v>3509</v>
      </c>
      <c r="D10955" s="10">
        <v>5.7</v>
      </c>
    </row>
    <row r="10956" spans="1:4" x14ac:dyDescent="0.25">
      <c r="A10956" t="s">
        <v>4566</v>
      </c>
      <c r="B10956" t="s">
        <v>4567</v>
      </c>
      <c r="C10956" t="s">
        <v>428</v>
      </c>
      <c r="D10956" s="10">
        <v>5.7</v>
      </c>
    </row>
    <row r="10957" spans="1:4" x14ac:dyDescent="0.25">
      <c r="A10957" t="s">
        <v>4566</v>
      </c>
      <c r="B10957" t="s">
        <v>4567</v>
      </c>
      <c r="C10957" t="s">
        <v>2173</v>
      </c>
      <c r="D10957" s="10">
        <v>5.7</v>
      </c>
    </row>
    <row r="10958" spans="1:4" x14ac:dyDescent="0.25">
      <c r="A10958" t="s">
        <v>4244</v>
      </c>
      <c r="B10958" t="s">
        <v>4589</v>
      </c>
      <c r="C10958" t="s">
        <v>4512</v>
      </c>
      <c r="D10958" s="10">
        <v>5.7</v>
      </c>
    </row>
    <row r="10959" spans="1:4" x14ac:dyDescent="0.25">
      <c r="A10959" t="s">
        <v>4244</v>
      </c>
      <c r="B10959" t="s">
        <v>4589</v>
      </c>
      <c r="C10959" t="s">
        <v>1165</v>
      </c>
      <c r="D10959" s="10">
        <v>5.7</v>
      </c>
    </row>
    <row r="10960" spans="1:4" x14ac:dyDescent="0.25">
      <c r="A10960" t="s">
        <v>4244</v>
      </c>
      <c r="B10960" t="s">
        <v>4589</v>
      </c>
      <c r="C10960" t="s">
        <v>7682</v>
      </c>
      <c r="D10960" s="10">
        <v>5.7</v>
      </c>
    </row>
    <row r="10961" spans="1:4" x14ac:dyDescent="0.25">
      <c r="A10961" t="s">
        <v>4244</v>
      </c>
      <c r="B10961" t="s">
        <v>4589</v>
      </c>
      <c r="C10961" t="s">
        <v>6665</v>
      </c>
      <c r="D10961" s="10">
        <v>5.7</v>
      </c>
    </row>
    <row r="10962" spans="1:4" x14ac:dyDescent="0.25">
      <c r="A10962" t="s">
        <v>711</v>
      </c>
      <c r="B10962" t="s">
        <v>4624</v>
      </c>
      <c r="C10962" t="s">
        <v>428</v>
      </c>
      <c r="D10962" s="10">
        <v>5.7</v>
      </c>
    </row>
    <row r="10963" spans="1:4" x14ac:dyDescent="0.25">
      <c r="A10963" t="s">
        <v>711</v>
      </c>
      <c r="B10963" t="s">
        <v>4624</v>
      </c>
      <c r="C10963" t="s">
        <v>2173</v>
      </c>
      <c r="D10963" s="10">
        <v>5.7</v>
      </c>
    </row>
    <row r="10964" spans="1:4" x14ac:dyDescent="0.25">
      <c r="A10964" t="s">
        <v>711</v>
      </c>
      <c r="B10964" t="s">
        <v>4624</v>
      </c>
      <c r="C10964" t="s">
        <v>3509</v>
      </c>
      <c r="D10964" s="10">
        <v>5.7</v>
      </c>
    </row>
    <row r="10965" spans="1:4" x14ac:dyDescent="0.25">
      <c r="A10965" t="s">
        <v>4650</v>
      </c>
      <c r="B10965" t="s">
        <v>4651</v>
      </c>
      <c r="C10965" t="s">
        <v>428</v>
      </c>
      <c r="D10965" s="10">
        <v>5.7</v>
      </c>
    </row>
    <row r="10966" spans="1:4" x14ac:dyDescent="0.25">
      <c r="A10966" t="s">
        <v>4650</v>
      </c>
      <c r="B10966" t="s">
        <v>4651</v>
      </c>
      <c r="C10966" t="s">
        <v>2173</v>
      </c>
      <c r="D10966" s="10">
        <v>5.7</v>
      </c>
    </row>
    <row r="10967" spans="1:4" x14ac:dyDescent="0.25">
      <c r="A10967" t="s">
        <v>588</v>
      </c>
      <c r="B10967" t="s">
        <v>4689</v>
      </c>
      <c r="C10967" t="s">
        <v>676</v>
      </c>
      <c r="D10967" s="10">
        <v>5.7</v>
      </c>
    </row>
    <row r="10968" spans="1:4" x14ac:dyDescent="0.25">
      <c r="A10968" t="s">
        <v>588</v>
      </c>
      <c r="B10968" t="s">
        <v>4689</v>
      </c>
      <c r="C10968" t="s">
        <v>1165</v>
      </c>
      <c r="D10968" s="10">
        <v>5.7</v>
      </c>
    </row>
    <row r="10969" spans="1:4" x14ac:dyDescent="0.25">
      <c r="A10969" t="s">
        <v>588</v>
      </c>
      <c r="B10969" t="s">
        <v>4689</v>
      </c>
      <c r="C10969" t="s">
        <v>6665</v>
      </c>
      <c r="D10969" s="10">
        <v>5.7</v>
      </c>
    </row>
    <row r="10970" spans="1:4" x14ac:dyDescent="0.25">
      <c r="A10970" t="s">
        <v>4835</v>
      </c>
      <c r="B10970" t="s">
        <v>4836</v>
      </c>
      <c r="C10970" t="s">
        <v>676</v>
      </c>
      <c r="D10970" s="10">
        <v>5.7</v>
      </c>
    </row>
    <row r="10971" spans="1:4" x14ac:dyDescent="0.25">
      <c r="A10971" t="s">
        <v>4835</v>
      </c>
      <c r="B10971" t="s">
        <v>4836</v>
      </c>
      <c r="C10971" t="s">
        <v>8145</v>
      </c>
      <c r="D10971" s="10">
        <v>5.7</v>
      </c>
    </row>
    <row r="10972" spans="1:4" x14ac:dyDescent="0.25">
      <c r="A10972" t="s">
        <v>515</v>
      </c>
      <c r="B10972" t="s">
        <v>4852</v>
      </c>
      <c r="C10972" t="s">
        <v>317</v>
      </c>
      <c r="D10972" s="10">
        <v>5.7</v>
      </c>
    </row>
    <row r="10973" spans="1:4" x14ac:dyDescent="0.25">
      <c r="A10973" t="s">
        <v>515</v>
      </c>
      <c r="B10973" t="s">
        <v>4852</v>
      </c>
      <c r="C10973" t="s">
        <v>8145</v>
      </c>
      <c r="D10973" s="10">
        <v>5.7</v>
      </c>
    </row>
    <row r="10974" spans="1:4" x14ac:dyDescent="0.25">
      <c r="A10974" t="s">
        <v>515</v>
      </c>
      <c r="B10974" t="s">
        <v>4852</v>
      </c>
      <c r="C10974" t="s">
        <v>3509</v>
      </c>
      <c r="D10974" s="10">
        <v>5.7</v>
      </c>
    </row>
    <row r="10975" spans="1:4" x14ac:dyDescent="0.25">
      <c r="A10975" t="s">
        <v>663</v>
      </c>
      <c r="B10975" t="s">
        <v>4882</v>
      </c>
      <c r="C10975" t="s">
        <v>676</v>
      </c>
      <c r="D10975" s="10">
        <v>5.7</v>
      </c>
    </row>
    <row r="10976" spans="1:4" x14ac:dyDescent="0.25">
      <c r="A10976" t="s">
        <v>663</v>
      </c>
      <c r="B10976" t="s">
        <v>4882</v>
      </c>
      <c r="C10976" t="s">
        <v>1165</v>
      </c>
      <c r="D10976" s="10">
        <v>5.7</v>
      </c>
    </row>
    <row r="10977" spans="1:4" x14ac:dyDescent="0.25">
      <c r="A10977" t="s">
        <v>3544</v>
      </c>
      <c r="B10977" t="s">
        <v>4975</v>
      </c>
      <c r="C10977" t="s">
        <v>8145</v>
      </c>
      <c r="D10977" s="10">
        <v>5.7</v>
      </c>
    </row>
    <row r="10978" spans="1:4" x14ac:dyDescent="0.25">
      <c r="A10978" t="s">
        <v>3544</v>
      </c>
      <c r="B10978" t="s">
        <v>4975</v>
      </c>
      <c r="C10978" t="s">
        <v>1165</v>
      </c>
      <c r="D10978" s="10">
        <v>5.7</v>
      </c>
    </row>
    <row r="10979" spans="1:4" x14ac:dyDescent="0.25">
      <c r="A10979" t="s">
        <v>3544</v>
      </c>
      <c r="B10979" t="s">
        <v>4975</v>
      </c>
      <c r="C10979" t="s">
        <v>3509</v>
      </c>
      <c r="D10979" s="10">
        <v>5.7</v>
      </c>
    </row>
    <row r="10980" spans="1:4" x14ac:dyDescent="0.25">
      <c r="A10980" t="s">
        <v>5065</v>
      </c>
      <c r="B10980" t="s">
        <v>5066</v>
      </c>
      <c r="C10980" t="s">
        <v>1165</v>
      </c>
      <c r="D10980" s="10">
        <v>5.7</v>
      </c>
    </row>
    <row r="10981" spans="1:4" x14ac:dyDescent="0.25">
      <c r="A10981" t="s">
        <v>5065</v>
      </c>
      <c r="B10981" t="s">
        <v>5066</v>
      </c>
      <c r="C10981" t="s">
        <v>4056</v>
      </c>
      <c r="D10981" s="10">
        <v>5.7</v>
      </c>
    </row>
    <row r="10982" spans="1:4" x14ac:dyDescent="0.25">
      <c r="A10982" t="s">
        <v>5177</v>
      </c>
      <c r="B10982" t="s">
        <v>5178</v>
      </c>
      <c r="C10982" t="s">
        <v>676</v>
      </c>
      <c r="D10982" s="10">
        <v>5.7</v>
      </c>
    </row>
    <row r="10983" spans="1:4" x14ac:dyDescent="0.25">
      <c r="A10983" t="s">
        <v>5177</v>
      </c>
      <c r="B10983" t="s">
        <v>5178</v>
      </c>
      <c r="C10983" t="s">
        <v>8145</v>
      </c>
      <c r="D10983" s="10">
        <v>5.7</v>
      </c>
    </row>
    <row r="10984" spans="1:4" x14ac:dyDescent="0.25">
      <c r="A10984" t="s">
        <v>5177</v>
      </c>
      <c r="B10984" t="s">
        <v>5178</v>
      </c>
      <c r="C10984" t="s">
        <v>6665</v>
      </c>
      <c r="D10984" s="10">
        <v>5.7</v>
      </c>
    </row>
    <row r="10985" spans="1:4" x14ac:dyDescent="0.25">
      <c r="A10985" t="s">
        <v>5194</v>
      </c>
      <c r="B10985" t="s">
        <v>5195</v>
      </c>
      <c r="C10985" t="s">
        <v>449</v>
      </c>
      <c r="D10985" s="10">
        <v>5.7</v>
      </c>
    </row>
    <row r="10986" spans="1:4" x14ac:dyDescent="0.25">
      <c r="A10986" t="s">
        <v>5194</v>
      </c>
      <c r="B10986" t="s">
        <v>5195</v>
      </c>
      <c r="C10986" t="s">
        <v>676</v>
      </c>
      <c r="D10986" s="10">
        <v>5.7</v>
      </c>
    </row>
    <row r="10987" spans="1:4" x14ac:dyDescent="0.25">
      <c r="A10987" t="s">
        <v>5194</v>
      </c>
      <c r="B10987" t="s">
        <v>5195</v>
      </c>
      <c r="C10987" t="s">
        <v>3509</v>
      </c>
      <c r="D10987" s="10">
        <v>5.7</v>
      </c>
    </row>
    <row r="10988" spans="1:4" x14ac:dyDescent="0.25">
      <c r="A10988" t="s">
        <v>1865</v>
      </c>
      <c r="B10988" t="s">
        <v>5244</v>
      </c>
      <c r="C10988" t="s">
        <v>1165</v>
      </c>
      <c r="D10988" s="10">
        <v>5.7</v>
      </c>
    </row>
    <row r="10989" spans="1:4" x14ac:dyDescent="0.25">
      <c r="A10989" t="s">
        <v>1865</v>
      </c>
      <c r="B10989" t="s">
        <v>5244</v>
      </c>
      <c r="C10989" t="s">
        <v>428</v>
      </c>
      <c r="D10989" s="10">
        <v>5.7</v>
      </c>
    </row>
    <row r="10990" spans="1:4" x14ac:dyDescent="0.25">
      <c r="A10990" t="s">
        <v>1865</v>
      </c>
      <c r="B10990" t="s">
        <v>5244</v>
      </c>
      <c r="C10990" t="s">
        <v>2173</v>
      </c>
      <c r="D10990" s="10">
        <v>5.7</v>
      </c>
    </row>
    <row r="10991" spans="1:4" x14ac:dyDescent="0.25">
      <c r="A10991" t="s">
        <v>1865</v>
      </c>
      <c r="B10991" t="s">
        <v>5244</v>
      </c>
      <c r="C10991" t="s">
        <v>3509</v>
      </c>
      <c r="D10991" s="10">
        <v>5.7</v>
      </c>
    </row>
    <row r="10992" spans="1:4" x14ac:dyDescent="0.25">
      <c r="A10992" t="s">
        <v>5339</v>
      </c>
      <c r="B10992" t="s">
        <v>5340</v>
      </c>
      <c r="C10992" t="s">
        <v>449</v>
      </c>
      <c r="D10992" s="10">
        <v>5.7</v>
      </c>
    </row>
    <row r="10993" spans="1:4" x14ac:dyDescent="0.25">
      <c r="A10993" t="s">
        <v>5339</v>
      </c>
      <c r="B10993" t="s">
        <v>5340</v>
      </c>
      <c r="C10993" t="s">
        <v>317</v>
      </c>
      <c r="D10993" s="10">
        <v>5.7</v>
      </c>
    </row>
    <row r="10994" spans="1:4" x14ac:dyDescent="0.25">
      <c r="A10994" t="s">
        <v>5339</v>
      </c>
      <c r="B10994" t="s">
        <v>5340</v>
      </c>
      <c r="C10994" t="s">
        <v>676</v>
      </c>
      <c r="D10994" s="10">
        <v>5.7</v>
      </c>
    </row>
    <row r="10995" spans="1:4" x14ac:dyDescent="0.25">
      <c r="A10995" t="s">
        <v>5339</v>
      </c>
      <c r="B10995" t="s">
        <v>5340</v>
      </c>
      <c r="C10995" t="s">
        <v>6665</v>
      </c>
      <c r="D10995" s="10">
        <v>5.7</v>
      </c>
    </row>
    <row r="10996" spans="1:4" x14ac:dyDescent="0.25">
      <c r="A10996" t="s">
        <v>5339</v>
      </c>
      <c r="B10996" t="s">
        <v>5340</v>
      </c>
      <c r="C10996" t="s">
        <v>4161</v>
      </c>
      <c r="D10996" s="10">
        <v>5.7</v>
      </c>
    </row>
    <row r="10997" spans="1:4" x14ac:dyDescent="0.25">
      <c r="A10997" t="s">
        <v>4010</v>
      </c>
      <c r="B10997" t="s">
        <v>5342</v>
      </c>
      <c r="C10997" t="s">
        <v>676</v>
      </c>
      <c r="D10997" s="10">
        <v>5.7</v>
      </c>
    </row>
    <row r="10998" spans="1:4" x14ac:dyDescent="0.25">
      <c r="A10998" t="s">
        <v>4010</v>
      </c>
      <c r="B10998" t="s">
        <v>5342</v>
      </c>
      <c r="C10998" t="s">
        <v>1165</v>
      </c>
      <c r="D10998" s="10">
        <v>5.7</v>
      </c>
    </row>
    <row r="10999" spans="1:4" x14ac:dyDescent="0.25">
      <c r="A10999" t="s">
        <v>4010</v>
      </c>
      <c r="B10999" t="s">
        <v>5342</v>
      </c>
      <c r="C10999" t="s">
        <v>6665</v>
      </c>
      <c r="D10999" s="10">
        <v>5.7</v>
      </c>
    </row>
    <row r="11000" spans="1:4" x14ac:dyDescent="0.25">
      <c r="A11000" t="s">
        <v>5370</v>
      </c>
      <c r="B11000" t="s">
        <v>5372</v>
      </c>
      <c r="C11000" t="s">
        <v>449</v>
      </c>
      <c r="D11000" s="10">
        <v>5.7</v>
      </c>
    </row>
    <row r="11001" spans="1:4" x14ac:dyDescent="0.25">
      <c r="A11001" t="s">
        <v>5370</v>
      </c>
      <c r="B11001" t="s">
        <v>5372</v>
      </c>
      <c r="C11001" t="s">
        <v>3894</v>
      </c>
      <c r="D11001" s="10">
        <v>5.7</v>
      </c>
    </row>
    <row r="11002" spans="1:4" x14ac:dyDescent="0.25">
      <c r="A11002" t="s">
        <v>5370</v>
      </c>
      <c r="B11002" t="s">
        <v>5372</v>
      </c>
      <c r="C11002" t="s">
        <v>428</v>
      </c>
      <c r="D11002" s="10">
        <v>5.7</v>
      </c>
    </row>
    <row r="11003" spans="1:4" x14ac:dyDescent="0.25">
      <c r="A11003" t="s">
        <v>5370</v>
      </c>
      <c r="B11003" t="s">
        <v>5372</v>
      </c>
      <c r="C11003" t="s">
        <v>2173</v>
      </c>
      <c r="D11003" s="10">
        <v>5.7</v>
      </c>
    </row>
    <row r="11004" spans="1:4" x14ac:dyDescent="0.25">
      <c r="A11004" t="s">
        <v>5370</v>
      </c>
      <c r="B11004" t="s">
        <v>5372</v>
      </c>
      <c r="C11004" t="s">
        <v>8143</v>
      </c>
      <c r="D11004" s="10">
        <v>5.7</v>
      </c>
    </row>
    <row r="11005" spans="1:4" x14ac:dyDescent="0.25">
      <c r="A11005" t="s">
        <v>5370</v>
      </c>
      <c r="B11005" t="s">
        <v>5372</v>
      </c>
      <c r="C11005" t="s">
        <v>4161</v>
      </c>
      <c r="D11005" s="10">
        <v>5.7</v>
      </c>
    </row>
    <row r="11006" spans="1:4" x14ac:dyDescent="0.25">
      <c r="A11006" t="s">
        <v>5370</v>
      </c>
      <c r="B11006" t="s">
        <v>5372</v>
      </c>
      <c r="C11006" t="s">
        <v>3509</v>
      </c>
      <c r="D11006" s="10">
        <v>5.7</v>
      </c>
    </row>
    <row r="11007" spans="1:4" x14ac:dyDescent="0.25">
      <c r="A11007" t="s">
        <v>5381</v>
      </c>
      <c r="B11007" t="s">
        <v>5382</v>
      </c>
      <c r="C11007" t="s">
        <v>449</v>
      </c>
      <c r="D11007" s="10">
        <v>5.7</v>
      </c>
    </row>
    <row r="11008" spans="1:4" x14ac:dyDescent="0.25">
      <c r="A11008" t="s">
        <v>5381</v>
      </c>
      <c r="B11008" t="s">
        <v>5382</v>
      </c>
      <c r="C11008" t="s">
        <v>8145</v>
      </c>
      <c r="D11008" s="10">
        <v>5.7</v>
      </c>
    </row>
    <row r="11009" spans="1:4" x14ac:dyDescent="0.25">
      <c r="A11009" t="s">
        <v>5381</v>
      </c>
      <c r="B11009" t="s">
        <v>5382</v>
      </c>
      <c r="C11009" t="s">
        <v>3509</v>
      </c>
      <c r="D11009" s="10">
        <v>5.7</v>
      </c>
    </row>
    <row r="11010" spans="1:4" x14ac:dyDescent="0.25">
      <c r="A11010" t="s">
        <v>2010</v>
      </c>
      <c r="B11010" t="s">
        <v>5455</v>
      </c>
      <c r="C11010" t="s">
        <v>676</v>
      </c>
      <c r="D11010" s="10">
        <v>5.7</v>
      </c>
    </row>
    <row r="11011" spans="1:4" x14ac:dyDescent="0.25">
      <c r="A11011" t="s">
        <v>2010</v>
      </c>
      <c r="B11011" t="s">
        <v>5455</v>
      </c>
      <c r="C11011" t="s">
        <v>1165</v>
      </c>
      <c r="D11011" s="10">
        <v>5.7</v>
      </c>
    </row>
    <row r="11012" spans="1:4" x14ac:dyDescent="0.25">
      <c r="A11012" t="s">
        <v>2010</v>
      </c>
      <c r="B11012" t="s">
        <v>5455</v>
      </c>
      <c r="C11012" t="s">
        <v>6665</v>
      </c>
      <c r="D11012" s="10">
        <v>5.7</v>
      </c>
    </row>
    <row r="11013" spans="1:4" x14ac:dyDescent="0.25">
      <c r="A11013" t="s">
        <v>974</v>
      </c>
      <c r="B11013" t="s">
        <v>5581</v>
      </c>
      <c r="C11013" t="s">
        <v>317</v>
      </c>
      <c r="D11013" s="10">
        <v>5.7</v>
      </c>
    </row>
    <row r="11014" spans="1:4" x14ac:dyDescent="0.25">
      <c r="A11014" t="s">
        <v>974</v>
      </c>
      <c r="B11014" t="s">
        <v>5581</v>
      </c>
      <c r="C11014" t="s">
        <v>428</v>
      </c>
      <c r="D11014" s="10">
        <v>5.7</v>
      </c>
    </row>
    <row r="11015" spans="1:4" x14ac:dyDescent="0.25">
      <c r="A11015" t="s">
        <v>974</v>
      </c>
      <c r="B11015" t="s">
        <v>5581</v>
      </c>
      <c r="C11015" t="s">
        <v>3509</v>
      </c>
      <c r="D11015" s="10">
        <v>5.7</v>
      </c>
    </row>
    <row r="11016" spans="1:4" x14ac:dyDescent="0.25">
      <c r="A11016" t="s">
        <v>5065</v>
      </c>
      <c r="B11016" t="s">
        <v>5604</v>
      </c>
      <c r="C11016" t="s">
        <v>676</v>
      </c>
      <c r="D11016" s="10">
        <v>5.7</v>
      </c>
    </row>
    <row r="11017" spans="1:4" x14ac:dyDescent="0.25">
      <c r="A11017" t="s">
        <v>5065</v>
      </c>
      <c r="B11017" t="s">
        <v>5604</v>
      </c>
      <c r="C11017" t="s">
        <v>1165</v>
      </c>
      <c r="D11017" s="10">
        <v>5.7</v>
      </c>
    </row>
    <row r="11018" spans="1:4" x14ac:dyDescent="0.25">
      <c r="A11018" t="s">
        <v>5841</v>
      </c>
      <c r="B11018" t="s">
        <v>5842</v>
      </c>
      <c r="C11018" t="s">
        <v>4512</v>
      </c>
      <c r="D11018" s="10">
        <v>5.7</v>
      </c>
    </row>
    <row r="11019" spans="1:4" x14ac:dyDescent="0.25">
      <c r="A11019" t="s">
        <v>5841</v>
      </c>
      <c r="B11019" t="s">
        <v>5842</v>
      </c>
      <c r="C11019" t="s">
        <v>1165</v>
      </c>
      <c r="D11019" s="10">
        <v>5.7</v>
      </c>
    </row>
    <row r="11020" spans="1:4" x14ac:dyDescent="0.25">
      <c r="A11020" t="s">
        <v>5841</v>
      </c>
      <c r="B11020" t="s">
        <v>5842</v>
      </c>
      <c r="C11020" t="s">
        <v>8144</v>
      </c>
      <c r="D11020" s="10">
        <v>5.7</v>
      </c>
    </row>
    <row r="11021" spans="1:4" x14ac:dyDescent="0.25">
      <c r="A11021" t="s">
        <v>4341</v>
      </c>
      <c r="B11021" t="s">
        <v>6159</v>
      </c>
      <c r="C11021" t="s">
        <v>8145</v>
      </c>
      <c r="D11021" s="10">
        <v>5.7</v>
      </c>
    </row>
    <row r="11022" spans="1:4" x14ac:dyDescent="0.25">
      <c r="A11022" t="s">
        <v>4341</v>
      </c>
      <c r="B11022" t="s">
        <v>6159</v>
      </c>
      <c r="C11022" t="s">
        <v>1165</v>
      </c>
      <c r="D11022" s="10">
        <v>5.7</v>
      </c>
    </row>
    <row r="11023" spans="1:4" x14ac:dyDescent="0.25">
      <c r="A11023" t="s">
        <v>4547</v>
      </c>
      <c r="B11023" t="s">
        <v>6179</v>
      </c>
      <c r="C11023" t="s">
        <v>317</v>
      </c>
      <c r="D11023" s="10">
        <v>5.7</v>
      </c>
    </row>
    <row r="11024" spans="1:4" x14ac:dyDescent="0.25">
      <c r="A11024" t="s">
        <v>4547</v>
      </c>
      <c r="B11024" t="s">
        <v>6179</v>
      </c>
      <c r="C11024" t="s">
        <v>1165</v>
      </c>
      <c r="D11024" s="10">
        <v>5.7</v>
      </c>
    </row>
    <row r="11025" spans="1:4" x14ac:dyDescent="0.25">
      <c r="A11025" t="s">
        <v>4547</v>
      </c>
      <c r="B11025" t="s">
        <v>6179</v>
      </c>
      <c r="C11025" t="s">
        <v>6665</v>
      </c>
      <c r="D11025" s="10">
        <v>5.7</v>
      </c>
    </row>
    <row r="11026" spans="1:4" x14ac:dyDescent="0.25">
      <c r="A11026" t="s">
        <v>83</v>
      </c>
      <c r="B11026" t="s">
        <v>578</v>
      </c>
      <c r="C11026" t="s">
        <v>449</v>
      </c>
      <c r="D11026" s="10">
        <v>5.7</v>
      </c>
    </row>
    <row r="11027" spans="1:4" x14ac:dyDescent="0.25">
      <c r="A11027" t="s">
        <v>83</v>
      </c>
      <c r="B11027" t="s">
        <v>578</v>
      </c>
      <c r="C11027" t="s">
        <v>317</v>
      </c>
      <c r="D11027" s="10">
        <v>5.7</v>
      </c>
    </row>
    <row r="11028" spans="1:4" x14ac:dyDescent="0.25">
      <c r="A11028" t="s">
        <v>83</v>
      </c>
      <c r="B11028" t="s">
        <v>578</v>
      </c>
      <c r="C11028" t="s">
        <v>4161</v>
      </c>
      <c r="D11028" s="10">
        <v>5.7</v>
      </c>
    </row>
    <row r="11029" spans="1:4" x14ac:dyDescent="0.25">
      <c r="A11029" t="s">
        <v>83</v>
      </c>
      <c r="B11029" t="s">
        <v>578</v>
      </c>
      <c r="C11029" t="s">
        <v>3509</v>
      </c>
      <c r="D11029" s="10">
        <v>5.7</v>
      </c>
    </row>
    <row r="11030" spans="1:4" x14ac:dyDescent="0.25">
      <c r="A11030" t="s">
        <v>6308</v>
      </c>
      <c r="B11030" t="s">
        <v>6309</v>
      </c>
      <c r="C11030" t="s">
        <v>1165</v>
      </c>
      <c r="D11030" s="10">
        <v>5.7</v>
      </c>
    </row>
    <row r="11031" spans="1:4" x14ac:dyDescent="0.25">
      <c r="A11031" t="s">
        <v>6308</v>
      </c>
      <c r="B11031" t="s">
        <v>6309</v>
      </c>
      <c r="C11031" t="s">
        <v>3509</v>
      </c>
      <c r="D11031" s="10">
        <v>5.7</v>
      </c>
    </row>
    <row r="11032" spans="1:4" x14ac:dyDescent="0.25">
      <c r="A11032" t="s">
        <v>1606</v>
      </c>
      <c r="B11032" t="s">
        <v>1607</v>
      </c>
      <c r="C11032" t="s">
        <v>449</v>
      </c>
      <c r="D11032" s="10">
        <v>5.7</v>
      </c>
    </row>
    <row r="11033" spans="1:4" x14ac:dyDescent="0.25">
      <c r="A11033" t="s">
        <v>1606</v>
      </c>
      <c r="B11033" t="s">
        <v>1607</v>
      </c>
      <c r="C11033" t="s">
        <v>676</v>
      </c>
      <c r="D11033" s="10">
        <v>5.7</v>
      </c>
    </row>
    <row r="11034" spans="1:4" x14ac:dyDescent="0.25">
      <c r="A11034" t="s">
        <v>1606</v>
      </c>
      <c r="B11034" t="s">
        <v>1607</v>
      </c>
      <c r="C11034" t="s">
        <v>4161</v>
      </c>
      <c r="D11034" s="10">
        <v>5.7</v>
      </c>
    </row>
    <row r="11035" spans="1:4" x14ac:dyDescent="0.25">
      <c r="A11035" t="s">
        <v>6490</v>
      </c>
      <c r="B11035" t="s">
        <v>6491</v>
      </c>
      <c r="C11035" t="s">
        <v>2173</v>
      </c>
      <c r="D11035" s="10">
        <v>5.7</v>
      </c>
    </row>
    <row r="11036" spans="1:4" x14ac:dyDescent="0.25">
      <c r="A11036" t="s">
        <v>6490</v>
      </c>
      <c r="B11036" t="s">
        <v>6491</v>
      </c>
      <c r="C11036" t="s">
        <v>4161</v>
      </c>
      <c r="D11036" s="10">
        <v>5.7</v>
      </c>
    </row>
    <row r="11037" spans="1:4" x14ac:dyDescent="0.25">
      <c r="A11037" t="s">
        <v>6490</v>
      </c>
      <c r="B11037" t="s">
        <v>6491</v>
      </c>
      <c r="C11037" t="s">
        <v>3509</v>
      </c>
      <c r="D11037" s="10">
        <v>5.7</v>
      </c>
    </row>
    <row r="11038" spans="1:4" x14ac:dyDescent="0.25">
      <c r="A11038" t="s">
        <v>6496</v>
      </c>
      <c r="B11038" t="s">
        <v>6497</v>
      </c>
      <c r="C11038" t="s">
        <v>2173</v>
      </c>
      <c r="D11038" s="10">
        <v>5.7</v>
      </c>
    </row>
    <row r="11039" spans="1:4" x14ac:dyDescent="0.25">
      <c r="A11039" t="s">
        <v>5013</v>
      </c>
      <c r="B11039" t="s">
        <v>6505</v>
      </c>
      <c r="C11039" t="s">
        <v>2173</v>
      </c>
      <c r="D11039" s="10">
        <v>5.7</v>
      </c>
    </row>
    <row r="11040" spans="1:4" x14ac:dyDescent="0.25">
      <c r="A11040" t="s">
        <v>5013</v>
      </c>
      <c r="B11040" t="s">
        <v>6505</v>
      </c>
      <c r="C11040" t="s">
        <v>4161</v>
      </c>
      <c r="D11040" s="10">
        <v>5.7</v>
      </c>
    </row>
    <row r="11041" spans="1:4" x14ac:dyDescent="0.25">
      <c r="A11041" t="s">
        <v>5013</v>
      </c>
      <c r="B11041" t="s">
        <v>6505</v>
      </c>
      <c r="C11041" t="s">
        <v>3509</v>
      </c>
      <c r="D11041" s="10">
        <v>5.7</v>
      </c>
    </row>
    <row r="11042" spans="1:4" x14ac:dyDescent="0.25">
      <c r="A11042" t="s">
        <v>6586</v>
      </c>
      <c r="B11042" t="s">
        <v>6587</v>
      </c>
      <c r="C11042" t="s">
        <v>676</v>
      </c>
      <c r="D11042" s="10">
        <v>5.7</v>
      </c>
    </row>
    <row r="11043" spans="1:4" x14ac:dyDescent="0.25">
      <c r="A11043" t="s">
        <v>6586</v>
      </c>
      <c r="B11043" t="s">
        <v>6587</v>
      </c>
      <c r="C11043" t="s">
        <v>1165</v>
      </c>
      <c r="D11043" s="10">
        <v>5.7</v>
      </c>
    </row>
    <row r="11044" spans="1:4" x14ac:dyDescent="0.25">
      <c r="A11044" t="s">
        <v>6586</v>
      </c>
      <c r="B11044" t="s">
        <v>6587</v>
      </c>
      <c r="C11044" t="s">
        <v>6665</v>
      </c>
      <c r="D11044" s="10">
        <v>5.7</v>
      </c>
    </row>
    <row r="11045" spans="1:4" x14ac:dyDescent="0.25">
      <c r="A11045" t="s">
        <v>856</v>
      </c>
      <c r="B11045" t="s">
        <v>6657</v>
      </c>
      <c r="C11045" t="s">
        <v>2173</v>
      </c>
      <c r="D11045" s="10">
        <v>5.7</v>
      </c>
    </row>
    <row r="11046" spans="1:4" x14ac:dyDescent="0.25">
      <c r="A11046" t="s">
        <v>6668</v>
      </c>
      <c r="B11046" t="s">
        <v>6670</v>
      </c>
      <c r="C11046" t="s">
        <v>449</v>
      </c>
      <c r="D11046" s="10">
        <v>5.7</v>
      </c>
    </row>
    <row r="11047" spans="1:4" x14ac:dyDescent="0.25">
      <c r="A11047" t="s">
        <v>6668</v>
      </c>
      <c r="B11047" t="s">
        <v>6670</v>
      </c>
      <c r="C11047" t="s">
        <v>317</v>
      </c>
      <c r="D11047" s="10">
        <v>5.7</v>
      </c>
    </row>
    <row r="11048" spans="1:4" x14ac:dyDescent="0.25">
      <c r="A11048" t="s">
        <v>6668</v>
      </c>
      <c r="B11048" t="s">
        <v>6670</v>
      </c>
      <c r="C11048" t="s">
        <v>3894</v>
      </c>
      <c r="D11048" s="10">
        <v>5.7</v>
      </c>
    </row>
    <row r="11049" spans="1:4" x14ac:dyDescent="0.25">
      <c r="A11049" t="s">
        <v>6668</v>
      </c>
      <c r="B11049" t="s">
        <v>6670</v>
      </c>
      <c r="C11049" t="s">
        <v>676</v>
      </c>
      <c r="D11049" s="10">
        <v>5.7</v>
      </c>
    </row>
    <row r="11050" spans="1:4" x14ac:dyDescent="0.25">
      <c r="A11050" t="s">
        <v>6668</v>
      </c>
      <c r="B11050" t="s">
        <v>6670</v>
      </c>
      <c r="C11050" t="s">
        <v>4161</v>
      </c>
      <c r="D11050" s="10">
        <v>5.7</v>
      </c>
    </row>
    <row r="11051" spans="1:4" x14ac:dyDescent="0.25">
      <c r="A11051" t="s">
        <v>6734</v>
      </c>
      <c r="B11051" t="s">
        <v>6735</v>
      </c>
      <c r="C11051" t="s">
        <v>676</v>
      </c>
      <c r="D11051" s="10">
        <v>5.7</v>
      </c>
    </row>
    <row r="11052" spans="1:4" x14ac:dyDescent="0.25">
      <c r="A11052" t="s">
        <v>6734</v>
      </c>
      <c r="B11052" t="s">
        <v>6735</v>
      </c>
      <c r="C11052" t="s">
        <v>1165</v>
      </c>
      <c r="D11052" s="10">
        <v>5.7</v>
      </c>
    </row>
    <row r="11053" spans="1:4" x14ac:dyDescent="0.25">
      <c r="A11053" t="s">
        <v>6734</v>
      </c>
      <c r="B11053" t="s">
        <v>6735</v>
      </c>
      <c r="C11053" t="s">
        <v>6133</v>
      </c>
      <c r="D11053" s="10">
        <v>5.7</v>
      </c>
    </row>
    <row r="11054" spans="1:4" x14ac:dyDescent="0.25">
      <c r="A11054" t="s">
        <v>2391</v>
      </c>
      <c r="B11054" t="s">
        <v>6772</v>
      </c>
      <c r="C11054" t="s">
        <v>2173</v>
      </c>
      <c r="D11054" s="10">
        <v>5.7</v>
      </c>
    </row>
    <row r="11055" spans="1:4" x14ac:dyDescent="0.25">
      <c r="A11055" t="s">
        <v>2391</v>
      </c>
      <c r="B11055" t="s">
        <v>6772</v>
      </c>
      <c r="C11055" t="s">
        <v>3509</v>
      </c>
      <c r="D11055" s="10">
        <v>5.7</v>
      </c>
    </row>
    <row r="11056" spans="1:4" x14ac:dyDescent="0.25">
      <c r="A11056" t="s">
        <v>6859</v>
      </c>
      <c r="B11056" t="s">
        <v>6860</v>
      </c>
      <c r="C11056" t="s">
        <v>2173</v>
      </c>
      <c r="D11056" s="10">
        <v>5.7</v>
      </c>
    </row>
    <row r="11057" spans="1:4" x14ac:dyDescent="0.25">
      <c r="A11057" t="s">
        <v>6859</v>
      </c>
      <c r="B11057" t="s">
        <v>6860</v>
      </c>
      <c r="C11057" t="s">
        <v>8143</v>
      </c>
      <c r="D11057" s="10">
        <v>5.7</v>
      </c>
    </row>
    <row r="11058" spans="1:4" x14ac:dyDescent="0.25">
      <c r="A11058" t="s">
        <v>6859</v>
      </c>
      <c r="B11058" t="s">
        <v>6860</v>
      </c>
      <c r="C11058" t="s">
        <v>3509</v>
      </c>
      <c r="D11058" s="10">
        <v>5.7</v>
      </c>
    </row>
    <row r="11059" spans="1:4" x14ac:dyDescent="0.25">
      <c r="A11059" t="s">
        <v>6929</v>
      </c>
      <c r="B11059" t="s">
        <v>6930</v>
      </c>
      <c r="C11059" t="s">
        <v>676</v>
      </c>
      <c r="D11059" s="10">
        <v>5.7</v>
      </c>
    </row>
    <row r="11060" spans="1:4" x14ac:dyDescent="0.25">
      <c r="A11060" t="s">
        <v>6929</v>
      </c>
      <c r="B11060" t="s">
        <v>6930</v>
      </c>
      <c r="C11060" t="s">
        <v>2173</v>
      </c>
      <c r="D11060" s="10">
        <v>5.7</v>
      </c>
    </row>
    <row r="11061" spans="1:4" x14ac:dyDescent="0.25">
      <c r="A11061" t="s">
        <v>6950</v>
      </c>
      <c r="B11061" t="s">
        <v>6952</v>
      </c>
      <c r="C11061" t="s">
        <v>676</v>
      </c>
      <c r="D11061" s="10">
        <v>5.7</v>
      </c>
    </row>
    <row r="11062" spans="1:4" x14ac:dyDescent="0.25">
      <c r="A11062" t="s">
        <v>6950</v>
      </c>
      <c r="B11062" t="s">
        <v>6952</v>
      </c>
      <c r="C11062" t="s">
        <v>428</v>
      </c>
      <c r="D11062" s="10">
        <v>5.7</v>
      </c>
    </row>
    <row r="11063" spans="1:4" x14ac:dyDescent="0.25">
      <c r="A11063" t="s">
        <v>6950</v>
      </c>
      <c r="B11063" t="s">
        <v>6952</v>
      </c>
      <c r="C11063" t="s">
        <v>5888</v>
      </c>
      <c r="D11063" s="10">
        <v>5.7</v>
      </c>
    </row>
    <row r="11064" spans="1:4" x14ac:dyDescent="0.25">
      <c r="A11064" t="s">
        <v>6950</v>
      </c>
      <c r="B11064" t="s">
        <v>6952</v>
      </c>
      <c r="C11064" t="s">
        <v>4161</v>
      </c>
      <c r="D11064" s="10">
        <v>5.7</v>
      </c>
    </row>
    <row r="11065" spans="1:4" x14ac:dyDescent="0.25">
      <c r="A11065" t="s">
        <v>5907</v>
      </c>
      <c r="B11065" t="s">
        <v>6957</v>
      </c>
      <c r="C11065" t="s">
        <v>676</v>
      </c>
      <c r="D11065" s="10">
        <v>5.7</v>
      </c>
    </row>
    <row r="11066" spans="1:4" x14ac:dyDescent="0.25">
      <c r="A11066" t="s">
        <v>5907</v>
      </c>
      <c r="B11066" t="s">
        <v>6957</v>
      </c>
      <c r="C11066" t="s">
        <v>1165</v>
      </c>
      <c r="D11066" s="10">
        <v>5.7</v>
      </c>
    </row>
    <row r="11067" spans="1:4" x14ac:dyDescent="0.25">
      <c r="A11067" t="s">
        <v>7102</v>
      </c>
      <c r="B11067" t="s">
        <v>7103</v>
      </c>
      <c r="C11067" t="s">
        <v>676</v>
      </c>
      <c r="D11067" s="10">
        <v>5.7</v>
      </c>
    </row>
    <row r="11068" spans="1:4" x14ac:dyDescent="0.25">
      <c r="A11068" t="s">
        <v>7102</v>
      </c>
      <c r="B11068" t="s">
        <v>7103</v>
      </c>
      <c r="C11068" t="s">
        <v>2173</v>
      </c>
      <c r="D11068" s="10">
        <v>5.7</v>
      </c>
    </row>
    <row r="11069" spans="1:4" x14ac:dyDescent="0.25">
      <c r="A11069" t="s">
        <v>7171</v>
      </c>
      <c r="B11069" t="s">
        <v>7172</v>
      </c>
      <c r="C11069" t="s">
        <v>676</v>
      </c>
      <c r="D11069" s="10">
        <v>5.7</v>
      </c>
    </row>
    <row r="11070" spans="1:4" x14ac:dyDescent="0.25">
      <c r="A11070" t="s">
        <v>7171</v>
      </c>
      <c r="B11070" t="s">
        <v>7172</v>
      </c>
      <c r="C11070" t="s">
        <v>2173</v>
      </c>
      <c r="D11070" s="10">
        <v>5.7</v>
      </c>
    </row>
    <row r="11071" spans="1:4" x14ac:dyDescent="0.25">
      <c r="A11071" t="s">
        <v>6623</v>
      </c>
      <c r="B11071" t="s">
        <v>7192</v>
      </c>
      <c r="C11071" t="s">
        <v>1165</v>
      </c>
      <c r="D11071" s="10">
        <v>5.7</v>
      </c>
    </row>
    <row r="11072" spans="1:4" x14ac:dyDescent="0.25">
      <c r="A11072" t="s">
        <v>6623</v>
      </c>
      <c r="B11072" t="s">
        <v>7192</v>
      </c>
      <c r="C11072" t="s">
        <v>4056</v>
      </c>
      <c r="D11072" s="10">
        <v>5.7</v>
      </c>
    </row>
    <row r="11073" spans="1:4" x14ac:dyDescent="0.25">
      <c r="A11073" t="s">
        <v>7282</v>
      </c>
      <c r="B11073" t="s">
        <v>7283</v>
      </c>
      <c r="C11073" t="s">
        <v>2173</v>
      </c>
      <c r="D11073" s="10">
        <v>5.7</v>
      </c>
    </row>
    <row r="11074" spans="1:4" x14ac:dyDescent="0.25">
      <c r="A11074" t="s">
        <v>7282</v>
      </c>
      <c r="B11074" t="s">
        <v>7283</v>
      </c>
      <c r="C11074" t="s">
        <v>8143</v>
      </c>
      <c r="D11074" s="10">
        <v>5.7</v>
      </c>
    </row>
    <row r="11075" spans="1:4" x14ac:dyDescent="0.25">
      <c r="A11075" t="s">
        <v>7282</v>
      </c>
      <c r="B11075" t="s">
        <v>7283</v>
      </c>
      <c r="C11075" t="s">
        <v>3509</v>
      </c>
      <c r="D11075" s="10">
        <v>5.7</v>
      </c>
    </row>
    <row r="11076" spans="1:4" x14ac:dyDescent="0.25">
      <c r="A11076" t="s">
        <v>1428</v>
      </c>
      <c r="B11076" t="s">
        <v>7369</v>
      </c>
      <c r="C11076" t="s">
        <v>676</v>
      </c>
      <c r="D11076" s="10">
        <v>5.7</v>
      </c>
    </row>
    <row r="11077" spans="1:4" x14ac:dyDescent="0.25">
      <c r="A11077" t="s">
        <v>1428</v>
      </c>
      <c r="B11077" t="s">
        <v>7369</v>
      </c>
      <c r="C11077" t="s">
        <v>1165</v>
      </c>
      <c r="D11077" s="10">
        <v>5.7</v>
      </c>
    </row>
    <row r="11078" spans="1:4" x14ac:dyDescent="0.25">
      <c r="A11078" t="s">
        <v>7430</v>
      </c>
      <c r="B11078" t="s">
        <v>7431</v>
      </c>
      <c r="C11078" t="s">
        <v>676</v>
      </c>
      <c r="D11078" s="10">
        <v>5.7</v>
      </c>
    </row>
    <row r="11079" spans="1:4" x14ac:dyDescent="0.25">
      <c r="A11079" t="s">
        <v>7430</v>
      </c>
      <c r="B11079" t="s">
        <v>7431</v>
      </c>
      <c r="C11079" t="s">
        <v>1165</v>
      </c>
      <c r="D11079" s="10">
        <v>5.7</v>
      </c>
    </row>
    <row r="11080" spans="1:4" x14ac:dyDescent="0.25">
      <c r="A11080" t="s">
        <v>7430</v>
      </c>
      <c r="B11080" t="s">
        <v>7431</v>
      </c>
      <c r="C11080" t="s">
        <v>6665</v>
      </c>
      <c r="D11080" s="10">
        <v>5.7</v>
      </c>
    </row>
    <row r="11081" spans="1:4" x14ac:dyDescent="0.25">
      <c r="A11081" t="s">
        <v>7460</v>
      </c>
      <c r="B11081" t="s">
        <v>7461</v>
      </c>
      <c r="C11081" t="s">
        <v>676</v>
      </c>
      <c r="D11081" s="10">
        <v>5.7</v>
      </c>
    </row>
    <row r="11082" spans="1:4" x14ac:dyDescent="0.25">
      <c r="A11082" t="s">
        <v>6821</v>
      </c>
      <c r="B11082" t="s">
        <v>7613</v>
      </c>
      <c r="C11082" t="s">
        <v>317</v>
      </c>
      <c r="D11082" s="10">
        <v>5.7</v>
      </c>
    </row>
    <row r="11083" spans="1:4" x14ac:dyDescent="0.25">
      <c r="A11083" t="s">
        <v>6821</v>
      </c>
      <c r="B11083" t="s">
        <v>7613</v>
      </c>
      <c r="C11083" t="s">
        <v>4512</v>
      </c>
      <c r="D11083" s="10">
        <v>5.7</v>
      </c>
    </row>
    <row r="11084" spans="1:4" x14ac:dyDescent="0.25">
      <c r="A11084" t="s">
        <v>6821</v>
      </c>
      <c r="B11084" t="s">
        <v>7613</v>
      </c>
      <c r="C11084" t="s">
        <v>1165</v>
      </c>
      <c r="D11084" s="10">
        <v>5.7</v>
      </c>
    </row>
    <row r="11085" spans="1:4" x14ac:dyDescent="0.25">
      <c r="A11085" t="s">
        <v>6821</v>
      </c>
      <c r="B11085" t="s">
        <v>7613</v>
      </c>
      <c r="C11085" t="s">
        <v>2173</v>
      </c>
      <c r="D11085" s="10">
        <v>5.7</v>
      </c>
    </row>
    <row r="11086" spans="1:4" x14ac:dyDescent="0.25">
      <c r="A11086" t="s">
        <v>6821</v>
      </c>
      <c r="B11086" t="s">
        <v>7613</v>
      </c>
      <c r="C11086" t="s">
        <v>3509</v>
      </c>
      <c r="D11086" s="10">
        <v>5.7</v>
      </c>
    </row>
    <row r="11087" spans="1:4" x14ac:dyDescent="0.25">
      <c r="A11087" t="s">
        <v>7479</v>
      </c>
      <c r="B11087" t="s">
        <v>7659</v>
      </c>
      <c r="C11087" t="s">
        <v>676</v>
      </c>
      <c r="D11087" s="10">
        <v>5.7</v>
      </c>
    </row>
    <row r="11088" spans="1:4" x14ac:dyDescent="0.25">
      <c r="A11088" t="s">
        <v>7479</v>
      </c>
      <c r="B11088" t="s">
        <v>7659</v>
      </c>
      <c r="C11088" t="s">
        <v>6665</v>
      </c>
      <c r="D11088" s="10">
        <v>5.7</v>
      </c>
    </row>
    <row r="11089" spans="1:4" x14ac:dyDescent="0.25">
      <c r="A11089" t="s">
        <v>7698</v>
      </c>
      <c r="B11089" t="s">
        <v>7699</v>
      </c>
      <c r="C11089" t="s">
        <v>6133</v>
      </c>
      <c r="D11089" s="10">
        <v>5.7</v>
      </c>
    </row>
    <row r="11090" spans="1:4" x14ac:dyDescent="0.25">
      <c r="A11090" t="s">
        <v>7861</v>
      </c>
      <c r="B11090" t="s">
        <v>7862</v>
      </c>
      <c r="C11090" t="s">
        <v>1165</v>
      </c>
      <c r="D11090" s="10">
        <v>5.7</v>
      </c>
    </row>
    <row r="11091" spans="1:4" x14ac:dyDescent="0.25">
      <c r="A11091" t="s">
        <v>7992</v>
      </c>
      <c r="B11091" t="s">
        <v>7993</v>
      </c>
      <c r="C11091" t="s">
        <v>676</v>
      </c>
      <c r="D11091" s="10">
        <v>5.7</v>
      </c>
    </row>
    <row r="11092" spans="1:4" x14ac:dyDescent="0.25">
      <c r="A11092" t="s">
        <v>163</v>
      </c>
      <c r="B11092" t="s">
        <v>2585</v>
      </c>
      <c r="C11092" t="s">
        <v>449</v>
      </c>
      <c r="D11092" s="10">
        <v>5.7</v>
      </c>
    </row>
    <row r="11093" spans="1:4" x14ac:dyDescent="0.25">
      <c r="A11093" t="s">
        <v>163</v>
      </c>
      <c r="B11093" t="s">
        <v>2585</v>
      </c>
      <c r="C11093" t="s">
        <v>8145</v>
      </c>
      <c r="D11093" s="10">
        <v>5.7</v>
      </c>
    </row>
    <row r="11094" spans="1:4" x14ac:dyDescent="0.25">
      <c r="A11094" t="s">
        <v>163</v>
      </c>
      <c r="B11094" t="s">
        <v>2585</v>
      </c>
      <c r="C11094" t="s">
        <v>1165</v>
      </c>
      <c r="D11094" s="10">
        <v>5.7</v>
      </c>
    </row>
    <row r="11095" spans="1:4" x14ac:dyDescent="0.25">
      <c r="A11095" t="s">
        <v>163</v>
      </c>
      <c r="B11095" t="s">
        <v>2585</v>
      </c>
      <c r="C11095" t="s">
        <v>3509</v>
      </c>
      <c r="D11095" s="10">
        <v>5.7</v>
      </c>
    </row>
    <row r="11096" spans="1:4" x14ac:dyDescent="0.25">
      <c r="A11096" t="s">
        <v>101</v>
      </c>
      <c r="B11096" t="s">
        <v>102</v>
      </c>
      <c r="C11096" t="s">
        <v>449</v>
      </c>
      <c r="D11096" s="10">
        <v>5.6</v>
      </c>
    </row>
    <row r="11097" spans="1:4" x14ac:dyDescent="0.25">
      <c r="A11097" t="s">
        <v>101</v>
      </c>
      <c r="B11097" t="s">
        <v>102</v>
      </c>
      <c r="C11097" t="s">
        <v>317</v>
      </c>
      <c r="D11097" s="10">
        <v>5.6</v>
      </c>
    </row>
    <row r="11098" spans="1:4" x14ac:dyDescent="0.25">
      <c r="A11098" t="s">
        <v>101</v>
      </c>
      <c r="B11098" t="s">
        <v>102</v>
      </c>
      <c r="C11098" t="s">
        <v>4161</v>
      </c>
      <c r="D11098" s="10">
        <v>5.6</v>
      </c>
    </row>
    <row r="11099" spans="1:4" x14ac:dyDescent="0.25">
      <c r="A11099" t="s">
        <v>235</v>
      </c>
      <c r="B11099" t="s">
        <v>237</v>
      </c>
      <c r="C11099" t="s">
        <v>449</v>
      </c>
      <c r="D11099" s="10">
        <v>5.6</v>
      </c>
    </row>
    <row r="11100" spans="1:4" x14ac:dyDescent="0.25">
      <c r="A11100" t="s">
        <v>235</v>
      </c>
      <c r="B11100" t="s">
        <v>237</v>
      </c>
      <c r="C11100" t="s">
        <v>317</v>
      </c>
      <c r="D11100" s="10">
        <v>5.6</v>
      </c>
    </row>
    <row r="11101" spans="1:4" x14ac:dyDescent="0.25">
      <c r="A11101" t="s">
        <v>235</v>
      </c>
      <c r="B11101" t="s">
        <v>237</v>
      </c>
      <c r="C11101" t="s">
        <v>1165</v>
      </c>
      <c r="D11101" s="10">
        <v>5.6</v>
      </c>
    </row>
    <row r="11102" spans="1:4" x14ac:dyDescent="0.25">
      <c r="A11102" t="s">
        <v>235</v>
      </c>
      <c r="B11102" t="s">
        <v>237</v>
      </c>
      <c r="C11102" t="s">
        <v>3509</v>
      </c>
      <c r="D11102" s="10">
        <v>5.6</v>
      </c>
    </row>
    <row r="11103" spans="1:4" x14ac:dyDescent="0.25">
      <c r="A11103" t="s">
        <v>424</v>
      </c>
      <c r="B11103" t="s">
        <v>426</v>
      </c>
      <c r="C11103" t="s">
        <v>449</v>
      </c>
      <c r="D11103" s="10">
        <v>5.6</v>
      </c>
    </row>
    <row r="11104" spans="1:4" x14ac:dyDescent="0.25">
      <c r="A11104" t="s">
        <v>424</v>
      </c>
      <c r="B11104" t="s">
        <v>426</v>
      </c>
      <c r="C11104" t="s">
        <v>676</v>
      </c>
      <c r="D11104" s="10">
        <v>5.6</v>
      </c>
    </row>
    <row r="11105" spans="1:4" x14ac:dyDescent="0.25">
      <c r="A11105" t="s">
        <v>424</v>
      </c>
      <c r="B11105" t="s">
        <v>426</v>
      </c>
      <c r="C11105" t="s">
        <v>428</v>
      </c>
      <c r="D11105" s="10">
        <v>5.6</v>
      </c>
    </row>
    <row r="11106" spans="1:4" x14ac:dyDescent="0.25">
      <c r="A11106" t="s">
        <v>456</v>
      </c>
      <c r="B11106" t="s">
        <v>457</v>
      </c>
      <c r="C11106" t="s">
        <v>449</v>
      </c>
      <c r="D11106" s="10">
        <v>5.6</v>
      </c>
    </row>
    <row r="11107" spans="1:4" x14ac:dyDescent="0.25">
      <c r="A11107" t="s">
        <v>456</v>
      </c>
      <c r="B11107" t="s">
        <v>457</v>
      </c>
      <c r="C11107" t="s">
        <v>317</v>
      </c>
      <c r="D11107" s="10">
        <v>5.6</v>
      </c>
    </row>
    <row r="11108" spans="1:4" x14ac:dyDescent="0.25">
      <c r="A11108" t="s">
        <v>456</v>
      </c>
      <c r="B11108" t="s">
        <v>457</v>
      </c>
      <c r="C11108" t="s">
        <v>4161</v>
      </c>
      <c r="D11108" s="10">
        <v>5.6</v>
      </c>
    </row>
    <row r="11109" spans="1:4" x14ac:dyDescent="0.25">
      <c r="A11109" t="s">
        <v>456</v>
      </c>
      <c r="B11109" t="s">
        <v>457</v>
      </c>
      <c r="C11109" t="s">
        <v>3509</v>
      </c>
      <c r="D11109" s="10">
        <v>5.6</v>
      </c>
    </row>
    <row r="11110" spans="1:4" x14ac:dyDescent="0.25">
      <c r="A11110" t="s">
        <v>711</v>
      </c>
      <c r="B11110" t="s">
        <v>712</v>
      </c>
      <c r="C11110" t="s">
        <v>449</v>
      </c>
      <c r="D11110" s="10">
        <v>5.6</v>
      </c>
    </row>
    <row r="11111" spans="1:4" x14ac:dyDescent="0.25">
      <c r="A11111" t="s">
        <v>711</v>
      </c>
      <c r="B11111" t="s">
        <v>712</v>
      </c>
      <c r="C11111" t="s">
        <v>317</v>
      </c>
      <c r="D11111" s="10">
        <v>5.6</v>
      </c>
    </row>
    <row r="11112" spans="1:4" x14ac:dyDescent="0.25">
      <c r="A11112" t="s">
        <v>711</v>
      </c>
      <c r="B11112" t="s">
        <v>712</v>
      </c>
      <c r="C11112" t="s">
        <v>676</v>
      </c>
      <c r="D11112" s="10">
        <v>5.6</v>
      </c>
    </row>
    <row r="11113" spans="1:4" x14ac:dyDescent="0.25">
      <c r="A11113" t="s">
        <v>422</v>
      </c>
      <c r="B11113" t="s">
        <v>754</v>
      </c>
      <c r="C11113" t="s">
        <v>449</v>
      </c>
      <c r="D11113" s="10">
        <v>5.6</v>
      </c>
    </row>
    <row r="11114" spans="1:4" x14ac:dyDescent="0.25">
      <c r="A11114" t="s">
        <v>422</v>
      </c>
      <c r="B11114" t="s">
        <v>754</v>
      </c>
      <c r="C11114" t="s">
        <v>3894</v>
      </c>
      <c r="D11114" s="10">
        <v>5.6</v>
      </c>
    </row>
    <row r="11115" spans="1:4" x14ac:dyDescent="0.25">
      <c r="A11115" t="s">
        <v>422</v>
      </c>
      <c r="B11115" t="s">
        <v>754</v>
      </c>
      <c r="C11115" t="s">
        <v>676</v>
      </c>
      <c r="D11115" s="10">
        <v>5.6</v>
      </c>
    </row>
    <row r="11116" spans="1:4" x14ac:dyDescent="0.25">
      <c r="A11116" t="s">
        <v>422</v>
      </c>
      <c r="B11116" t="s">
        <v>754</v>
      </c>
      <c r="C11116" t="s">
        <v>4161</v>
      </c>
      <c r="D11116" s="10">
        <v>5.6</v>
      </c>
    </row>
    <row r="11117" spans="1:4" x14ac:dyDescent="0.25">
      <c r="A11117" t="s">
        <v>773</v>
      </c>
      <c r="B11117" t="s">
        <v>774</v>
      </c>
      <c r="C11117" t="s">
        <v>317</v>
      </c>
      <c r="D11117" s="10">
        <v>5.6</v>
      </c>
    </row>
    <row r="11118" spans="1:4" x14ac:dyDescent="0.25">
      <c r="A11118" t="s">
        <v>773</v>
      </c>
      <c r="B11118" t="s">
        <v>774</v>
      </c>
      <c r="C11118" t="s">
        <v>4161</v>
      </c>
      <c r="D11118" s="10">
        <v>5.6</v>
      </c>
    </row>
    <row r="11119" spans="1:4" x14ac:dyDescent="0.25">
      <c r="A11119" t="s">
        <v>773</v>
      </c>
      <c r="B11119" t="s">
        <v>774</v>
      </c>
      <c r="C11119" t="s">
        <v>3509</v>
      </c>
      <c r="D11119" s="10">
        <v>5.6</v>
      </c>
    </row>
    <row r="11120" spans="1:4" x14ac:dyDescent="0.25">
      <c r="A11120" t="s">
        <v>839</v>
      </c>
      <c r="B11120" t="s">
        <v>841</v>
      </c>
      <c r="C11120" t="s">
        <v>317</v>
      </c>
      <c r="D11120" s="10">
        <v>5.6</v>
      </c>
    </row>
    <row r="11121" spans="1:4" x14ac:dyDescent="0.25">
      <c r="A11121" t="s">
        <v>839</v>
      </c>
      <c r="B11121" t="s">
        <v>841</v>
      </c>
      <c r="C11121" t="s">
        <v>676</v>
      </c>
      <c r="D11121" s="10">
        <v>5.6</v>
      </c>
    </row>
    <row r="11122" spans="1:4" x14ac:dyDescent="0.25">
      <c r="A11122" t="s">
        <v>839</v>
      </c>
      <c r="B11122" t="s">
        <v>841</v>
      </c>
      <c r="C11122" t="s">
        <v>1165</v>
      </c>
      <c r="D11122" s="10">
        <v>5.6</v>
      </c>
    </row>
    <row r="11123" spans="1:4" x14ac:dyDescent="0.25">
      <c r="A11123" t="s">
        <v>839</v>
      </c>
      <c r="B11123" t="s">
        <v>841</v>
      </c>
      <c r="C11123" t="s">
        <v>6133</v>
      </c>
      <c r="D11123" s="10">
        <v>5.6</v>
      </c>
    </row>
    <row r="11124" spans="1:4" x14ac:dyDescent="0.25">
      <c r="A11124" t="s">
        <v>839</v>
      </c>
      <c r="B11124" t="s">
        <v>841</v>
      </c>
      <c r="C11124" t="s">
        <v>428</v>
      </c>
      <c r="D11124" s="10">
        <v>5.6</v>
      </c>
    </row>
    <row r="11125" spans="1:4" x14ac:dyDescent="0.25">
      <c r="A11125" t="s">
        <v>891</v>
      </c>
      <c r="B11125" t="s">
        <v>892</v>
      </c>
      <c r="C11125" t="s">
        <v>676</v>
      </c>
      <c r="D11125" s="10">
        <v>5.6</v>
      </c>
    </row>
    <row r="11126" spans="1:4" x14ac:dyDescent="0.25">
      <c r="A11126" t="s">
        <v>891</v>
      </c>
      <c r="B11126" t="s">
        <v>892</v>
      </c>
      <c r="C11126" t="s">
        <v>1165</v>
      </c>
      <c r="D11126" s="10">
        <v>5.6</v>
      </c>
    </row>
    <row r="11127" spans="1:4" x14ac:dyDescent="0.25">
      <c r="A11127" t="s">
        <v>891</v>
      </c>
      <c r="B11127" t="s">
        <v>892</v>
      </c>
      <c r="C11127" t="s">
        <v>6665</v>
      </c>
      <c r="D11127" s="10">
        <v>5.6</v>
      </c>
    </row>
    <row r="11128" spans="1:4" x14ac:dyDescent="0.25">
      <c r="A11128" t="s">
        <v>268</v>
      </c>
      <c r="B11128" t="s">
        <v>917</v>
      </c>
      <c r="C11128" t="s">
        <v>317</v>
      </c>
      <c r="D11128" s="10">
        <v>5.6</v>
      </c>
    </row>
    <row r="11129" spans="1:4" x14ac:dyDescent="0.25">
      <c r="A11129" t="s">
        <v>268</v>
      </c>
      <c r="B11129" t="s">
        <v>917</v>
      </c>
      <c r="C11129" t="s">
        <v>676</v>
      </c>
      <c r="D11129" s="10">
        <v>5.6</v>
      </c>
    </row>
    <row r="11130" spans="1:4" x14ac:dyDescent="0.25">
      <c r="A11130" t="s">
        <v>268</v>
      </c>
      <c r="B11130" t="s">
        <v>917</v>
      </c>
      <c r="C11130" t="s">
        <v>8145</v>
      </c>
      <c r="D11130" s="10">
        <v>5.6</v>
      </c>
    </row>
    <row r="11131" spans="1:4" x14ac:dyDescent="0.25">
      <c r="A11131" t="s">
        <v>268</v>
      </c>
      <c r="B11131" t="s">
        <v>917</v>
      </c>
      <c r="C11131" t="s">
        <v>6133</v>
      </c>
      <c r="D11131" s="10">
        <v>5.6</v>
      </c>
    </row>
    <row r="11132" spans="1:4" x14ac:dyDescent="0.25">
      <c r="A11132" t="s">
        <v>268</v>
      </c>
      <c r="B11132" t="s">
        <v>917</v>
      </c>
      <c r="C11132" t="s">
        <v>8143</v>
      </c>
      <c r="D11132" s="10">
        <v>5.6</v>
      </c>
    </row>
    <row r="11133" spans="1:4" x14ac:dyDescent="0.25">
      <c r="A11133" t="s">
        <v>649</v>
      </c>
      <c r="B11133" t="s">
        <v>947</v>
      </c>
      <c r="C11133" t="s">
        <v>449</v>
      </c>
      <c r="D11133" s="10">
        <v>5.6</v>
      </c>
    </row>
    <row r="11134" spans="1:4" x14ac:dyDescent="0.25">
      <c r="A11134" t="s">
        <v>649</v>
      </c>
      <c r="B11134" t="s">
        <v>947</v>
      </c>
      <c r="C11134" t="s">
        <v>317</v>
      </c>
      <c r="D11134" s="10">
        <v>5.6</v>
      </c>
    </row>
    <row r="11135" spans="1:4" x14ac:dyDescent="0.25">
      <c r="A11135" t="s">
        <v>649</v>
      </c>
      <c r="B11135" t="s">
        <v>947</v>
      </c>
      <c r="C11135" t="s">
        <v>6133</v>
      </c>
      <c r="D11135" s="10">
        <v>5.6</v>
      </c>
    </row>
    <row r="11136" spans="1:4" x14ac:dyDescent="0.25">
      <c r="A11136" t="s">
        <v>649</v>
      </c>
      <c r="B11136" t="s">
        <v>947</v>
      </c>
      <c r="C11136" t="s">
        <v>428</v>
      </c>
      <c r="D11136" s="10">
        <v>5.6</v>
      </c>
    </row>
    <row r="11137" spans="1:4" x14ac:dyDescent="0.25">
      <c r="A11137" t="s">
        <v>649</v>
      </c>
      <c r="B11137" t="s">
        <v>947</v>
      </c>
      <c r="C11137" t="s">
        <v>3509</v>
      </c>
      <c r="D11137" s="10">
        <v>5.6</v>
      </c>
    </row>
    <row r="11138" spans="1:4" x14ac:dyDescent="0.25">
      <c r="A11138" t="s">
        <v>352</v>
      </c>
      <c r="B11138" t="s">
        <v>978</v>
      </c>
      <c r="C11138" t="s">
        <v>449</v>
      </c>
      <c r="D11138" s="10">
        <v>5.6</v>
      </c>
    </row>
    <row r="11139" spans="1:4" x14ac:dyDescent="0.25">
      <c r="A11139" t="s">
        <v>352</v>
      </c>
      <c r="B11139" t="s">
        <v>978</v>
      </c>
      <c r="C11139" t="s">
        <v>317</v>
      </c>
      <c r="D11139" s="10">
        <v>5.6</v>
      </c>
    </row>
    <row r="11140" spans="1:4" x14ac:dyDescent="0.25">
      <c r="A11140" t="s">
        <v>352</v>
      </c>
      <c r="B11140" t="s">
        <v>978</v>
      </c>
      <c r="C11140" t="s">
        <v>4161</v>
      </c>
      <c r="D11140" s="10">
        <v>5.6</v>
      </c>
    </row>
    <row r="11141" spans="1:4" x14ac:dyDescent="0.25">
      <c r="A11141" t="s">
        <v>801</v>
      </c>
      <c r="B11141" t="s">
        <v>991</v>
      </c>
      <c r="C11141" t="s">
        <v>449</v>
      </c>
      <c r="D11141" s="10">
        <v>5.6</v>
      </c>
    </row>
    <row r="11142" spans="1:4" x14ac:dyDescent="0.25">
      <c r="A11142" t="s">
        <v>801</v>
      </c>
      <c r="B11142" t="s">
        <v>991</v>
      </c>
      <c r="C11142" t="s">
        <v>317</v>
      </c>
      <c r="D11142" s="10">
        <v>5.6</v>
      </c>
    </row>
    <row r="11143" spans="1:4" x14ac:dyDescent="0.25">
      <c r="A11143" t="s">
        <v>801</v>
      </c>
      <c r="B11143" t="s">
        <v>991</v>
      </c>
      <c r="C11143" t="s">
        <v>1165</v>
      </c>
      <c r="D11143" s="10">
        <v>5.6</v>
      </c>
    </row>
    <row r="11144" spans="1:4" x14ac:dyDescent="0.25">
      <c r="A11144" t="s">
        <v>801</v>
      </c>
      <c r="B11144" t="s">
        <v>991</v>
      </c>
      <c r="C11144" t="s">
        <v>7682</v>
      </c>
      <c r="D11144" s="10">
        <v>5.6</v>
      </c>
    </row>
    <row r="11145" spans="1:4" x14ac:dyDescent="0.25">
      <c r="A11145" t="s">
        <v>801</v>
      </c>
      <c r="B11145" t="s">
        <v>991</v>
      </c>
      <c r="C11145" t="s">
        <v>6665</v>
      </c>
      <c r="D11145" s="10">
        <v>5.6</v>
      </c>
    </row>
    <row r="11146" spans="1:4" x14ac:dyDescent="0.25">
      <c r="A11146" t="s">
        <v>1070</v>
      </c>
      <c r="B11146" t="s">
        <v>1101</v>
      </c>
      <c r="C11146" t="s">
        <v>449</v>
      </c>
      <c r="D11146" s="10">
        <v>5.6</v>
      </c>
    </row>
    <row r="11147" spans="1:4" x14ac:dyDescent="0.25">
      <c r="A11147" t="s">
        <v>1070</v>
      </c>
      <c r="B11147" t="s">
        <v>1101</v>
      </c>
      <c r="C11147" t="s">
        <v>317</v>
      </c>
      <c r="D11147" s="10">
        <v>5.6</v>
      </c>
    </row>
    <row r="11148" spans="1:4" x14ac:dyDescent="0.25">
      <c r="A11148" t="s">
        <v>1070</v>
      </c>
      <c r="B11148" t="s">
        <v>1101</v>
      </c>
      <c r="C11148" t="s">
        <v>676</v>
      </c>
      <c r="D11148" s="10">
        <v>5.6</v>
      </c>
    </row>
    <row r="11149" spans="1:4" x14ac:dyDescent="0.25">
      <c r="A11149" t="s">
        <v>1070</v>
      </c>
      <c r="B11149" t="s">
        <v>1101</v>
      </c>
      <c r="C11149" t="s">
        <v>6665</v>
      </c>
      <c r="D11149" s="10">
        <v>5.6</v>
      </c>
    </row>
    <row r="11150" spans="1:4" x14ac:dyDescent="0.25">
      <c r="A11150" t="s">
        <v>1070</v>
      </c>
      <c r="B11150" t="s">
        <v>1101</v>
      </c>
      <c r="C11150" t="s">
        <v>3509</v>
      </c>
      <c r="D11150" s="10">
        <v>5.6</v>
      </c>
    </row>
    <row r="11151" spans="1:4" x14ac:dyDescent="0.25">
      <c r="A11151" t="s">
        <v>304</v>
      </c>
      <c r="B11151" t="s">
        <v>1147</v>
      </c>
      <c r="C11151" t="s">
        <v>1165</v>
      </c>
      <c r="D11151" s="10">
        <v>5.6</v>
      </c>
    </row>
    <row r="11152" spans="1:4" x14ac:dyDescent="0.25">
      <c r="A11152" t="s">
        <v>304</v>
      </c>
      <c r="B11152" t="s">
        <v>1147</v>
      </c>
      <c r="C11152" t="s">
        <v>428</v>
      </c>
      <c r="D11152" s="10">
        <v>5.6</v>
      </c>
    </row>
    <row r="11153" spans="1:4" x14ac:dyDescent="0.25">
      <c r="A11153" t="s">
        <v>304</v>
      </c>
      <c r="B11153" t="s">
        <v>1147</v>
      </c>
      <c r="C11153" t="s">
        <v>8143</v>
      </c>
      <c r="D11153" s="10">
        <v>5.6</v>
      </c>
    </row>
    <row r="11154" spans="1:4" x14ac:dyDescent="0.25">
      <c r="A11154" t="s">
        <v>304</v>
      </c>
      <c r="B11154" t="s">
        <v>1147</v>
      </c>
      <c r="C11154" t="s">
        <v>3509</v>
      </c>
      <c r="D11154" s="10">
        <v>5.6</v>
      </c>
    </row>
    <row r="11155" spans="1:4" x14ac:dyDescent="0.25">
      <c r="A11155" t="s">
        <v>801</v>
      </c>
      <c r="B11155" t="s">
        <v>1148</v>
      </c>
      <c r="C11155" t="s">
        <v>449</v>
      </c>
      <c r="D11155" s="10">
        <v>5.6</v>
      </c>
    </row>
    <row r="11156" spans="1:4" x14ac:dyDescent="0.25">
      <c r="A11156" t="s">
        <v>801</v>
      </c>
      <c r="B11156" t="s">
        <v>1148</v>
      </c>
      <c r="C11156" t="s">
        <v>2173</v>
      </c>
      <c r="D11156" s="10">
        <v>5.6</v>
      </c>
    </row>
    <row r="11157" spans="1:4" x14ac:dyDescent="0.25">
      <c r="A11157" t="s">
        <v>801</v>
      </c>
      <c r="B11157" t="s">
        <v>1148</v>
      </c>
      <c r="C11157" t="s">
        <v>4161</v>
      </c>
      <c r="D11157" s="10">
        <v>5.6</v>
      </c>
    </row>
    <row r="11158" spans="1:4" x14ac:dyDescent="0.25">
      <c r="A11158" t="s">
        <v>801</v>
      </c>
      <c r="B11158" t="s">
        <v>1148</v>
      </c>
      <c r="C11158" t="s">
        <v>3509</v>
      </c>
      <c r="D11158" s="10">
        <v>5.6</v>
      </c>
    </row>
    <row r="11159" spans="1:4" x14ac:dyDescent="0.25">
      <c r="A11159" t="s">
        <v>448</v>
      </c>
      <c r="B11159" t="s">
        <v>1176</v>
      </c>
      <c r="C11159" t="s">
        <v>449</v>
      </c>
      <c r="D11159" s="10">
        <v>5.6</v>
      </c>
    </row>
    <row r="11160" spans="1:4" x14ac:dyDescent="0.25">
      <c r="A11160" t="s">
        <v>448</v>
      </c>
      <c r="B11160" t="s">
        <v>1176</v>
      </c>
      <c r="C11160" t="s">
        <v>317</v>
      </c>
      <c r="D11160" s="10">
        <v>5.6</v>
      </c>
    </row>
    <row r="11161" spans="1:4" x14ac:dyDescent="0.25">
      <c r="A11161" t="s">
        <v>448</v>
      </c>
      <c r="B11161" t="s">
        <v>1176</v>
      </c>
      <c r="C11161" t="s">
        <v>676</v>
      </c>
      <c r="D11161" s="10">
        <v>5.6</v>
      </c>
    </row>
    <row r="11162" spans="1:4" x14ac:dyDescent="0.25">
      <c r="A11162" t="s">
        <v>448</v>
      </c>
      <c r="B11162" t="s">
        <v>1176</v>
      </c>
      <c r="C11162" t="s">
        <v>3509</v>
      </c>
      <c r="D11162" s="10">
        <v>5.6</v>
      </c>
    </row>
    <row r="11163" spans="1:4" x14ac:dyDescent="0.25">
      <c r="A11163" t="s">
        <v>535</v>
      </c>
      <c r="B11163" t="s">
        <v>1200</v>
      </c>
      <c r="C11163" t="s">
        <v>317</v>
      </c>
      <c r="D11163" s="10">
        <v>5.6</v>
      </c>
    </row>
    <row r="11164" spans="1:4" x14ac:dyDescent="0.25">
      <c r="A11164" t="s">
        <v>535</v>
      </c>
      <c r="B11164" t="s">
        <v>1200</v>
      </c>
      <c r="C11164" t="s">
        <v>3894</v>
      </c>
      <c r="D11164" s="10">
        <v>5.6</v>
      </c>
    </row>
    <row r="11165" spans="1:4" x14ac:dyDescent="0.25">
      <c r="A11165" t="s">
        <v>535</v>
      </c>
      <c r="B11165" t="s">
        <v>1200</v>
      </c>
      <c r="C11165" t="s">
        <v>6133</v>
      </c>
      <c r="D11165" s="10">
        <v>5.6</v>
      </c>
    </row>
    <row r="11166" spans="1:4" x14ac:dyDescent="0.25">
      <c r="A11166" t="s">
        <v>535</v>
      </c>
      <c r="B11166" t="s">
        <v>1200</v>
      </c>
      <c r="C11166" t="s">
        <v>428</v>
      </c>
      <c r="D11166" s="10">
        <v>5.6</v>
      </c>
    </row>
    <row r="11167" spans="1:4" x14ac:dyDescent="0.25">
      <c r="A11167" t="s">
        <v>535</v>
      </c>
      <c r="B11167" t="s">
        <v>1200</v>
      </c>
      <c r="C11167" t="s">
        <v>5888</v>
      </c>
      <c r="D11167" s="10">
        <v>5.6</v>
      </c>
    </row>
    <row r="11168" spans="1:4" x14ac:dyDescent="0.25">
      <c r="A11168" t="s">
        <v>1216</v>
      </c>
      <c r="B11168" t="s">
        <v>1218</v>
      </c>
      <c r="C11168" t="s">
        <v>449</v>
      </c>
      <c r="D11168" s="10">
        <v>5.6</v>
      </c>
    </row>
    <row r="11169" spans="1:4" x14ac:dyDescent="0.25">
      <c r="A11169" t="s">
        <v>1216</v>
      </c>
      <c r="B11169" t="s">
        <v>1218</v>
      </c>
      <c r="C11169" t="s">
        <v>676</v>
      </c>
      <c r="D11169" s="10">
        <v>5.6</v>
      </c>
    </row>
    <row r="11170" spans="1:4" x14ac:dyDescent="0.25">
      <c r="A11170" t="s">
        <v>1216</v>
      </c>
      <c r="B11170" t="s">
        <v>1218</v>
      </c>
      <c r="C11170" t="s">
        <v>8145</v>
      </c>
      <c r="D11170" s="10">
        <v>5.6</v>
      </c>
    </row>
    <row r="11171" spans="1:4" x14ac:dyDescent="0.25">
      <c r="A11171" t="s">
        <v>1216</v>
      </c>
      <c r="B11171" t="s">
        <v>1218</v>
      </c>
      <c r="C11171" t="s">
        <v>1165</v>
      </c>
      <c r="D11171" s="10">
        <v>5.6</v>
      </c>
    </row>
    <row r="11172" spans="1:4" x14ac:dyDescent="0.25">
      <c r="A11172" t="s">
        <v>1216</v>
      </c>
      <c r="B11172" t="s">
        <v>1218</v>
      </c>
      <c r="C11172" t="s">
        <v>3509</v>
      </c>
      <c r="D11172" s="10">
        <v>5.6</v>
      </c>
    </row>
    <row r="11173" spans="1:4" x14ac:dyDescent="0.25">
      <c r="A11173" t="s">
        <v>773</v>
      </c>
      <c r="B11173" t="s">
        <v>1482</v>
      </c>
      <c r="C11173" t="s">
        <v>8145</v>
      </c>
      <c r="D11173" s="10">
        <v>5.6</v>
      </c>
    </row>
    <row r="11174" spans="1:4" x14ac:dyDescent="0.25">
      <c r="A11174" t="s">
        <v>773</v>
      </c>
      <c r="B11174" t="s">
        <v>1482</v>
      </c>
      <c r="C11174" t="s">
        <v>1165</v>
      </c>
      <c r="D11174" s="10">
        <v>5.6</v>
      </c>
    </row>
    <row r="11175" spans="1:4" x14ac:dyDescent="0.25">
      <c r="A11175" t="s">
        <v>773</v>
      </c>
      <c r="B11175" t="s">
        <v>1482</v>
      </c>
      <c r="C11175" t="s">
        <v>8143</v>
      </c>
      <c r="D11175" s="10">
        <v>5.6</v>
      </c>
    </row>
    <row r="11176" spans="1:4" x14ac:dyDescent="0.25">
      <c r="A11176" t="s">
        <v>773</v>
      </c>
      <c r="B11176" t="s">
        <v>1482</v>
      </c>
      <c r="C11176" t="s">
        <v>3509</v>
      </c>
      <c r="D11176" s="10">
        <v>5.6</v>
      </c>
    </row>
    <row r="11177" spans="1:4" x14ac:dyDescent="0.25">
      <c r="A11177" t="s">
        <v>1498</v>
      </c>
      <c r="B11177" t="s">
        <v>1500</v>
      </c>
      <c r="C11177" t="s">
        <v>1165</v>
      </c>
      <c r="D11177" s="10">
        <v>5.6</v>
      </c>
    </row>
    <row r="11178" spans="1:4" x14ac:dyDescent="0.25">
      <c r="A11178" t="s">
        <v>1498</v>
      </c>
      <c r="B11178" t="s">
        <v>1500</v>
      </c>
      <c r="C11178" t="s">
        <v>2173</v>
      </c>
      <c r="D11178" s="10">
        <v>5.6</v>
      </c>
    </row>
    <row r="11179" spans="1:4" x14ac:dyDescent="0.25">
      <c r="A11179" t="s">
        <v>1498</v>
      </c>
      <c r="B11179" t="s">
        <v>1500</v>
      </c>
      <c r="C11179" t="s">
        <v>3509</v>
      </c>
      <c r="D11179" s="10">
        <v>5.6</v>
      </c>
    </row>
    <row r="11180" spans="1:4" x14ac:dyDescent="0.25">
      <c r="A11180" t="s">
        <v>1541</v>
      </c>
      <c r="B11180" t="s">
        <v>1542</v>
      </c>
      <c r="C11180" t="s">
        <v>676</v>
      </c>
      <c r="D11180" s="10">
        <v>5.6</v>
      </c>
    </row>
    <row r="11181" spans="1:4" x14ac:dyDescent="0.25">
      <c r="A11181" t="s">
        <v>166</v>
      </c>
      <c r="B11181" t="s">
        <v>1564</v>
      </c>
      <c r="C11181" t="s">
        <v>676</v>
      </c>
      <c r="D11181" s="10">
        <v>5.6</v>
      </c>
    </row>
    <row r="11182" spans="1:4" x14ac:dyDescent="0.25">
      <c r="A11182" t="s">
        <v>166</v>
      </c>
      <c r="B11182" t="s">
        <v>1564</v>
      </c>
      <c r="C11182" t="s">
        <v>6665</v>
      </c>
      <c r="D11182" s="10">
        <v>5.6</v>
      </c>
    </row>
    <row r="11183" spans="1:4" x14ac:dyDescent="0.25">
      <c r="A11183" t="s">
        <v>166</v>
      </c>
      <c r="B11183" t="s">
        <v>1564</v>
      </c>
      <c r="C11183" t="s">
        <v>4161</v>
      </c>
      <c r="D11183" s="10">
        <v>5.6</v>
      </c>
    </row>
    <row r="11184" spans="1:4" x14ac:dyDescent="0.25">
      <c r="A11184" t="s">
        <v>834</v>
      </c>
      <c r="B11184" t="s">
        <v>1617</v>
      </c>
      <c r="C11184" t="s">
        <v>449</v>
      </c>
      <c r="D11184" s="10">
        <v>5.6</v>
      </c>
    </row>
    <row r="11185" spans="1:4" x14ac:dyDescent="0.25">
      <c r="A11185" t="s">
        <v>834</v>
      </c>
      <c r="B11185" t="s">
        <v>1617</v>
      </c>
      <c r="C11185" t="s">
        <v>1165</v>
      </c>
      <c r="D11185" s="10">
        <v>5.6</v>
      </c>
    </row>
    <row r="11186" spans="1:4" x14ac:dyDescent="0.25">
      <c r="A11186" t="s">
        <v>834</v>
      </c>
      <c r="B11186" t="s">
        <v>1617</v>
      </c>
      <c r="C11186" t="s">
        <v>4161</v>
      </c>
      <c r="D11186" s="10">
        <v>5.6</v>
      </c>
    </row>
    <row r="11187" spans="1:4" x14ac:dyDescent="0.25">
      <c r="A11187" t="s">
        <v>834</v>
      </c>
      <c r="B11187" t="s">
        <v>1617</v>
      </c>
      <c r="C11187" t="s">
        <v>3509</v>
      </c>
      <c r="D11187" s="10">
        <v>5.6</v>
      </c>
    </row>
    <row r="11188" spans="1:4" x14ac:dyDescent="0.25">
      <c r="A11188" t="s">
        <v>1630</v>
      </c>
      <c r="B11188" t="s">
        <v>1632</v>
      </c>
      <c r="C11188" t="s">
        <v>676</v>
      </c>
      <c r="D11188" s="10">
        <v>5.6</v>
      </c>
    </row>
    <row r="11189" spans="1:4" x14ac:dyDescent="0.25">
      <c r="A11189" t="s">
        <v>1630</v>
      </c>
      <c r="B11189" t="s">
        <v>1632</v>
      </c>
      <c r="C11189" t="s">
        <v>1165</v>
      </c>
      <c r="D11189" s="10">
        <v>5.6</v>
      </c>
    </row>
    <row r="11190" spans="1:4" x14ac:dyDescent="0.25">
      <c r="A11190" t="s">
        <v>1630</v>
      </c>
      <c r="B11190" t="s">
        <v>1632</v>
      </c>
      <c r="C11190" t="s">
        <v>6133</v>
      </c>
      <c r="D11190" s="10">
        <v>5.6</v>
      </c>
    </row>
    <row r="11191" spans="1:4" x14ac:dyDescent="0.25">
      <c r="A11191" t="s">
        <v>1630</v>
      </c>
      <c r="B11191" t="s">
        <v>1632</v>
      </c>
      <c r="C11191" t="s">
        <v>428</v>
      </c>
      <c r="D11191" s="10">
        <v>5.6</v>
      </c>
    </row>
    <row r="11192" spans="1:4" x14ac:dyDescent="0.25">
      <c r="A11192" t="s">
        <v>71</v>
      </c>
      <c r="B11192" t="s">
        <v>1652</v>
      </c>
      <c r="C11192" t="s">
        <v>676</v>
      </c>
      <c r="D11192" s="10">
        <v>5.6</v>
      </c>
    </row>
    <row r="11193" spans="1:4" x14ac:dyDescent="0.25">
      <c r="A11193" t="s">
        <v>71</v>
      </c>
      <c r="B11193" t="s">
        <v>1652</v>
      </c>
      <c r="C11193" t="s">
        <v>6665</v>
      </c>
      <c r="D11193" s="10">
        <v>5.6</v>
      </c>
    </row>
    <row r="11194" spans="1:4" x14ac:dyDescent="0.25">
      <c r="A11194" t="s">
        <v>1695</v>
      </c>
      <c r="B11194" t="s">
        <v>1696</v>
      </c>
      <c r="C11194" t="s">
        <v>3894</v>
      </c>
      <c r="D11194" s="10">
        <v>5.6</v>
      </c>
    </row>
    <row r="11195" spans="1:4" x14ac:dyDescent="0.25">
      <c r="A11195" t="s">
        <v>1695</v>
      </c>
      <c r="B11195" t="s">
        <v>1696</v>
      </c>
      <c r="C11195" t="s">
        <v>676</v>
      </c>
      <c r="D11195" s="10">
        <v>5.6</v>
      </c>
    </row>
    <row r="11196" spans="1:4" x14ac:dyDescent="0.25">
      <c r="A11196" t="s">
        <v>1695</v>
      </c>
      <c r="B11196" t="s">
        <v>1696</v>
      </c>
      <c r="C11196" t="s">
        <v>6133</v>
      </c>
      <c r="D11196" s="10">
        <v>5.6</v>
      </c>
    </row>
    <row r="11197" spans="1:4" x14ac:dyDescent="0.25">
      <c r="A11197" t="s">
        <v>1588</v>
      </c>
      <c r="B11197" t="s">
        <v>1735</v>
      </c>
      <c r="C11197" t="s">
        <v>676</v>
      </c>
      <c r="D11197" s="10">
        <v>5.6</v>
      </c>
    </row>
    <row r="11198" spans="1:4" x14ac:dyDescent="0.25">
      <c r="A11198" t="s">
        <v>1588</v>
      </c>
      <c r="B11198" t="s">
        <v>1735</v>
      </c>
      <c r="C11198" t="s">
        <v>6665</v>
      </c>
      <c r="D11198" s="10">
        <v>5.6</v>
      </c>
    </row>
    <row r="11199" spans="1:4" x14ac:dyDescent="0.25">
      <c r="A11199" t="s">
        <v>1840</v>
      </c>
      <c r="B11199" t="s">
        <v>1842</v>
      </c>
      <c r="C11199" t="s">
        <v>317</v>
      </c>
      <c r="D11199" s="10">
        <v>5.6</v>
      </c>
    </row>
    <row r="11200" spans="1:4" x14ac:dyDescent="0.25">
      <c r="A11200" t="s">
        <v>1840</v>
      </c>
      <c r="B11200" t="s">
        <v>1842</v>
      </c>
      <c r="C11200" t="s">
        <v>676</v>
      </c>
      <c r="D11200" s="10">
        <v>5.6</v>
      </c>
    </row>
    <row r="11201" spans="1:4" x14ac:dyDescent="0.25">
      <c r="A11201" t="s">
        <v>1840</v>
      </c>
      <c r="B11201" t="s">
        <v>1842</v>
      </c>
      <c r="C11201" t="s">
        <v>428</v>
      </c>
      <c r="D11201" s="10">
        <v>5.6</v>
      </c>
    </row>
    <row r="11202" spans="1:4" x14ac:dyDescent="0.25">
      <c r="A11202" t="s">
        <v>1044</v>
      </c>
      <c r="B11202" t="s">
        <v>1864</v>
      </c>
      <c r="C11202" t="s">
        <v>676</v>
      </c>
      <c r="D11202" s="10">
        <v>5.6</v>
      </c>
    </row>
    <row r="11203" spans="1:4" x14ac:dyDescent="0.25">
      <c r="A11203" t="s">
        <v>1044</v>
      </c>
      <c r="B11203" t="s">
        <v>1864</v>
      </c>
      <c r="C11203" t="s">
        <v>4161</v>
      </c>
      <c r="D11203" s="10">
        <v>5.6</v>
      </c>
    </row>
    <row r="11204" spans="1:4" x14ac:dyDescent="0.25">
      <c r="A11204" t="s">
        <v>1389</v>
      </c>
      <c r="B11204" t="s">
        <v>1969</v>
      </c>
      <c r="C11204" t="s">
        <v>676</v>
      </c>
      <c r="D11204" s="10">
        <v>5.6</v>
      </c>
    </row>
    <row r="11205" spans="1:4" x14ac:dyDescent="0.25">
      <c r="A11205" t="s">
        <v>1389</v>
      </c>
      <c r="B11205" t="s">
        <v>1969</v>
      </c>
      <c r="C11205" t="s">
        <v>1165</v>
      </c>
      <c r="D11205" s="10">
        <v>5.6</v>
      </c>
    </row>
    <row r="11206" spans="1:4" x14ac:dyDescent="0.25">
      <c r="A11206" t="s">
        <v>1389</v>
      </c>
      <c r="B11206" t="s">
        <v>1969</v>
      </c>
      <c r="C11206" t="s">
        <v>4056</v>
      </c>
      <c r="D11206" s="10">
        <v>5.6</v>
      </c>
    </row>
    <row r="11207" spans="1:4" x14ac:dyDescent="0.25">
      <c r="A11207" t="s">
        <v>1389</v>
      </c>
      <c r="B11207" t="s">
        <v>1969</v>
      </c>
      <c r="C11207" t="s">
        <v>6665</v>
      </c>
      <c r="D11207" s="10">
        <v>5.6</v>
      </c>
    </row>
    <row r="11208" spans="1:4" x14ac:dyDescent="0.25">
      <c r="A11208" t="s">
        <v>1569</v>
      </c>
      <c r="B11208" t="s">
        <v>1979</v>
      </c>
      <c r="C11208" t="s">
        <v>676</v>
      </c>
      <c r="D11208" s="10">
        <v>5.6</v>
      </c>
    </row>
    <row r="11209" spans="1:4" x14ac:dyDescent="0.25">
      <c r="A11209" t="s">
        <v>1569</v>
      </c>
      <c r="B11209" t="s">
        <v>1979</v>
      </c>
      <c r="C11209" t="s">
        <v>6133</v>
      </c>
      <c r="D11209" s="10">
        <v>5.6</v>
      </c>
    </row>
    <row r="11210" spans="1:4" x14ac:dyDescent="0.25">
      <c r="A11210" t="s">
        <v>1569</v>
      </c>
      <c r="B11210" t="s">
        <v>1979</v>
      </c>
      <c r="C11210" t="s">
        <v>6665</v>
      </c>
      <c r="D11210" s="10">
        <v>5.6</v>
      </c>
    </row>
    <row r="11211" spans="1:4" x14ac:dyDescent="0.25">
      <c r="A11211" t="s">
        <v>1569</v>
      </c>
      <c r="B11211" t="s">
        <v>1979</v>
      </c>
      <c r="C11211" t="s">
        <v>8144</v>
      </c>
      <c r="D11211" s="10">
        <v>5.6</v>
      </c>
    </row>
    <row r="11212" spans="1:4" x14ac:dyDescent="0.25">
      <c r="A11212" t="s">
        <v>2005</v>
      </c>
      <c r="B11212" t="s">
        <v>2006</v>
      </c>
      <c r="C11212" t="s">
        <v>449</v>
      </c>
      <c r="D11212" s="10">
        <v>5.6</v>
      </c>
    </row>
    <row r="11213" spans="1:4" x14ac:dyDescent="0.25">
      <c r="A11213" t="s">
        <v>2005</v>
      </c>
      <c r="B11213" t="s">
        <v>2006</v>
      </c>
      <c r="C11213" t="s">
        <v>317</v>
      </c>
      <c r="D11213" s="10">
        <v>5.6</v>
      </c>
    </row>
    <row r="11214" spans="1:4" x14ac:dyDescent="0.25">
      <c r="A11214" t="s">
        <v>2005</v>
      </c>
      <c r="B11214" t="s">
        <v>2006</v>
      </c>
      <c r="C11214" t="s">
        <v>4161</v>
      </c>
      <c r="D11214" s="10">
        <v>5.6</v>
      </c>
    </row>
    <row r="11215" spans="1:4" x14ac:dyDescent="0.25">
      <c r="A11215" t="s">
        <v>2005</v>
      </c>
      <c r="B11215" t="s">
        <v>2006</v>
      </c>
      <c r="C11215" t="s">
        <v>3509</v>
      </c>
      <c r="D11215" s="10">
        <v>5.6</v>
      </c>
    </row>
    <row r="11216" spans="1:4" x14ac:dyDescent="0.25">
      <c r="A11216" t="s">
        <v>2049</v>
      </c>
      <c r="B11216" t="s">
        <v>2050</v>
      </c>
      <c r="C11216" t="s">
        <v>1165</v>
      </c>
      <c r="D11216" s="10">
        <v>5.6</v>
      </c>
    </row>
    <row r="11217" spans="1:4" x14ac:dyDescent="0.25">
      <c r="A11217" t="s">
        <v>2049</v>
      </c>
      <c r="B11217" t="s">
        <v>2050</v>
      </c>
      <c r="C11217" t="s">
        <v>3509</v>
      </c>
      <c r="D11217" s="10">
        <v>5.6</v>
      </c>
    </row>
    <row r="11218" spans="1:4" x14ac:dyDescent="0.25">
      <c r="A11218" t="s">
        <v>1296</v>
      </c>
      <c r="B11218" t="s">
        <v>2347</v>
      </c>
      <c r="C11218" t="s">
        <v>676</v>
      </c>
      <c r="D11218" s="10">
        <v>5.6</v>
      </c>
    </row>
    <row r="11219" spans="1:4" x14ac:dyDescent="0.25">
      <c r="A11219" t="s">
        <v>1296</v>
      </c>
      <c r="B11219" t="s">
        <v>2347</v>
      </c>
      <c r="C11219" t="s">
        <v>6665</v>
      </c>
      <c r="D11219" s="10">
        <v>5.6</v>
      </c>
    </row>
    <row r="11220" spans="1:4" x14ac:dyDescent="0.25">
      <c r="A11220" t="s">
        <v>246</v>
      </c>
      <c r="B11220" t="s">
        <v>2372</v>
      </c>
      <c r="C11220" t="s">
        <v>8145</v>
      </c>
      <c r="D11220" s="10">
        <v>5.6</v>
      </c>
    </row>
    <row r="11221" spans="1:4" x14ac:dyDescent="0.25">
      <c r="A11221" t="s">
        <v>246</v>
      </c>
      <c r="B11221" t="s">
        <v>2372</v>
      </c>
      <c r="C11221" t="s">
        <v>1165</v>
      </c>
      <c r="D11221" s="10">
        <v>5.6</v>
      </c>
    </row>
    <row r="11222" spans="1:4" x14ac:dyDescent="0.25">
      <c r="A11222" t="s">
        <v>246</v>
      </c>
      <c r="B11222" t="s">
        <v>2372</v>
      </c>
      <c r="C11222" t="s">
        <v>3509</v>
      </c>
      <c r="D11222" s="10">
        <v>5.6</v>
      </c>
    </row>
    <row r="11223" spans="1:4" x14ac:dyDescent="0.25">
      <c r="A11223" t="s">
        <v>2376</v>
      </c>
      <c r="B11223" t="s">
        <v>2377</v>
      </c>
      <c r="C11223" t="s">
        <v>1165</v>
      </c>
      <c r="D11223" s="10">
        <v>5.6</v>
      </c>
    </row>
    <row r="11224" spans="1:4" x14ac:dyDescent="0.25">
      <c r="A11224" t="s">
        <v>2376</v>
      </c>
      <c r="B11224" t="s">
        <v>2377</v>
      </c>
      <c r="C11224" t="s">
        <v>6665</v>
      </c>
      <c r="D11224" s="10">
        <v>5.6</v>
      </c>
    </row>
    <row r="11225" spans="1:4" x14ac:dyDescent="0.25">
      <c r="A11225" t="s">
        <v>2416</v>
      </c>
      <c r="B11225" t="s">
        <v>2417</v>
      </c>
      <c r="C11225" t="s">
        <v>449</v>
      </c>
      <c r="D11225" s="10">
        <v>5.6</v>
      </c>
    </row>
    <row r="11226" spans="1:4" x14ac:dyDescent="0.25">
      <c r="A11226" t="s">
        <v>2416</v>
      </c>
      <c r="B11226" t="s">
        <v>2417</v>
      </c>
      <c r="C11226" t="s">
        <v>676</v>
      </c>
      <c r="D11226" s="10">
        <v>5.6</v>
      </c>
    </row>
    <row r="11227" spans="1:4" x14ac:dyDescent="0.25">
      <c r="A11227" t="s">
        <v>2416</v>
      </c>
      <c r="B11227" t="s">
        <v>2417</v>
      </c>
      <c r="C11227" t="s">
        <v>8145</v>
      </c>
      <c r="D11227" s="10">
        <v>5.6</v>
      </c>
    </row>
    <row r="11228" spans="1:4" x14ac:dyDescent="0.25">
      <c r="A11228" t="s">
        <v>751</v>
      </c>
      <c r="B11228" t="s">
        <v>2497</v>
      </c>
      <c r="C11228" t="s">
        <v>676</v>
      </c>
      <c r="D11228" s="10">
        <v>5.6</v>
      </c>
    </row>
    <row r="11229" spans="1:4" x14ac:dyDescent="0.25">
      <c r="A11229" t="s">
        <v>751</v>
      </c>
      <c r="B11229" t="s">
        <v>2497</v>
      </c>
      <c r="C11229" t="s">
        <v>6665</v>
      </c>
      <c r="D11229" s="10">
        <v>5.6</v>
      </c>
    </row>
    <row r="11230" spans="1:4" x14ac:dyDescent="0.25">
      <c r="A11230" t="s">
        <v>751</v>
      </c>
      <c r="B11230" t="s">
        <v>2497</v>
      </c>
      <c r="C11230" t="s">
        <v>8144</v>
      </c>
      <c r="D11230" s="10">
        <v>5.6</v>
      </c>
    </row>
    <row r="11231" spans="1:4" x14ac:dyDescent="0.25">
      <c r="A11231" t="s">
        <v>2550</v>
      </c>
      <c r="B11231" t="s">
        <v>2552</v>
      </c>
      <c r="C11231" t="s">
        <v>317</v>
      </c>
      <c r="D11231" s="10">
        <v>5.6</v>
      </c>
    </row>
    <row r="11232" spans="1:4" x14ac:dyDescent="0.25">
      <c r="A11232" t="s">
        <v>2550</v>
      </c>
      <c r="B11232" t="s">
        <v>2552</v>
      </c>
      <c r="C11232" t="s">
        <v>3894</v>
      </c>
      <c r="D11232" s="10">
        <v>5.6</v>
      </c>
    </row>
    <row r="11233" spans="1:4" x14ac:dyDescent="0.25">
      <c r="A11233" t="s">
        <v>2550</v>
      </c>
      <c r="B11233" t="s">
        <v>2552</v>
      </c>
      <c r="C11233" t="s">
        <v>676</v>
      </c>
      <c r="D11233" s="10">
        <v>5.6</v>
      </c>
    </row>
    <row r="11234" spans="1:4" x14ac:dyDescent="0.25">
      <c r="A11234" t="s">
        <v>2550</v>
      </c>
      <c r="B11234" t="s">
        <v>2552</v>
      </c>
      <c r="C11234" t="s">
        <v>6133</v>
      </c>
      <c r="D11234" s="10">
        <v>5.6</v>
      </c>
    </row>
    <row r="11235" spans="1:4" x14ac:dyDescent="0.25">
      <c r="A11235" t="s">
        <v>2550</v>
      </c>
      <c r="B11235" t="s">
        <v>2552</v>
      </c>
      <c r="C11235" t="s">
        <v>8146</v>
      </c>
      <c r="D11235" s="10">
        <v>5.6</v>
      </c>
    </row>
    <row r="11236" spans="1:4" x14ac:dyDescent="0.25">
      <c r="A11236" t="s">
        <v>2628</v>
      </c>
      <c r="B11236" t="s">
        <v>2629</v>
      </c>
      <c r="C11236" t="s">
        <v>317</v>
      </c>
      <c r="D11236" s="10">
        <v>5.6</v>
      </c>
    </row>
    <row r="11237" spans="1:4" x14ac:dyDescent="0.25">
      <c r="A11237" t="s">
        <v>2628</v>
      </c>
      <c r="B11237" t="s">
        <v>2629</v>
      </c>
      <c r="C11237" t="s">
        <v>1165</v>
      </c>
      <c r="D11237" s="10">
        <v>5.6</v>
      </c>
    </row>
    <row r="11238" spans="1:4" x14ac:dyDescent="0.25">
      <c r="A11238" t="s">
        <v>2628</v>
      </c>
      <c r="B11238" t="s">
        <v>2629</v>
      </c>
      <c r="C11238" t="s">
        <v>6665</v>
      </c>
      <c r="D11238" s="10">
        <v>5.6</v>
      </c>
    </row>
    <row r="11239" spans="1:4" x14ac:dyDescent="0.25">
      <c r="A11239" t="s">
        <v>1992</v>
      </c>
      <c r="B11239" t="s">
        <v>2644</v>
      </c>
      <c r="C11239" t="s">
        <v>449</v>
      </c>
      <c r="D11239" s="10">
        <v>5.6</v>
      </c>
    </row>
    <row r="11240" spans="1:4" x14ac:dyDescent="0.25">
      <c r="A11240" t="s">
        <v>1992</v>
      </c>
      <c r="B11240" t="s">
        <v>2644</v>
      </c>
      <c r="C11240" t="s">
        <v>317</v>
      </c>
      <c r="D11240" s="10">
        <v>5.6</v>
      </c>
    </row>
    <row r="11241" spans="1:4" x14ac:dyDescent="0.25">
      <c r="A11241" t="s">
        <v>1992</v>
      </c>
      <c r="B11241" t="s">
        <v>2644</v>
      </c>
      <c r="C11241" t="s">
        <v>8145</v>
      </c>
      <c r="D11241" s="10">
        <v>5.6</v>
      </c>
    </row>
    <row r="11242" spans="1:4" x14ac:dyDescent="0.25">
      <c r="A11242" t="s">
        <v>1992</v>
      </c>
      <c r="B11242" t="s">
        <v>2644</v>
      </c>
      <c r="C11242" t="s">
        <v>1165</v>
      </c>
      <c r="D11242" s="10">
        <v>5.6</v>
      </c>
    </row>
    <row r="11243" spans="1:4" x14ac:dyDescent="0.25">
      <c r="A11243" t="s">
        <v>1992</v>
      </c>
      <c r="B11243" t="s">
        <v>2644</v>
      </c>
      <c r="C11243" t="s">
        <v>3509</v>
      </c>
      <c r="D11243" s="10">
        <v>5.6</v>
      </c>
    </row>
    <row r="11244" spans="1:4" x14ac:dyDescent="0.25">
      <c r="A11244" t="s">
        <v>2659</v>
      </c>
      <c r="B11244" t="s">
        <v>2660</v>
      </c>
      <c r="C11244" t="s">
        <v>676</v>
      </c>
      <c r="D11244" s="10">
        <v>5.6</v>
      </c>
    </row>
    <row r="11245" spans="1:4" x14ac:dyDescent="0.25">
      <c r="A11245" t="s">
        <v>2677</v>
      </c>
      <c r="B11245" t="s">
        <v>2678</v>
      </c>
      <c r="C11245" t="s">
        <v>676</v>
      </c>
      <c r="D11245" s="10">
        <v>5.6</v>
      </c>
    </row>
    <row r="11246" spans="1:4" x14ac:dyDescent="0.25">
      <c r="A11246" t="s">
        <v>1837</v>
      </c>
      <c r="B11246" t="s">
        <v>2825</v>
      </c>
      <c r="C11246" t="s">
        <v>1165</v>
      </c>
      <c r="D11246" s="10">
        <v>5.6</v>
      </c>
    </row>
    <row r="11247" spans="1:4" x14ac:dyDescent="0.25">
      <c r="A11247" t="s">
        <v>1837</v>
      </c>
      <c r="B11247" t="s">
        <v>2825</v>
      </c>
      <c r="C11247" t="s">
        <v>6665</v>
      </c>
      <c r="D11247" s="10">
        <v>5.6</v>
      </c>
    </row>
    <row r="11248" spans="1:4" x14ac:dyDescent="0.25">
      <c r="A11248" t="s">
        <v>1837</v>
      </c>
      <c r="B11248" t="s">
        <v>2825</v>
      </c>
      <c r="C11248" t="s">
        <v>8144</v>
      </c>
      <c r="D11248" s="10">
        <v>5.6</v>
      </c>
    </row>
    <row r="11249" spans="1:4" x14ac:dyDescent="0.25">
      <c r="A11249" t="s">
        <v>1326</v>
      </c>
      <c r="B11249" t="s">
        <v>2902</v>
      </c>
      <c r="C11249" t="s">
        <v>676</v>
      </c>
      <c r="D11249" s="10">
        <v>5.6</v>
      </c>
    </row>
    <row r="11250" spans="1:4" x14ac:dyDescent="0.25">
      <c r="A11250" t="s">
        <v>1326</v>
      </c>
      <c r="B11250" t="s">
        <v>2902</v>
      </c>
      <c r="C11250" t="s">
        <v>6665</v>
      </c>
      <c r="D11250" s="10">
        <v>5.6</v>
      </c>
    </row>
    <row r="11251" spans="1:4" x14ac:dyDescent="0.25">
      <c r="A11251" t="s">
        <v>1933</v>
      </c>
      <c r="B11251" t="s">
        <v>2923</v>
      </c>
      <c r="C11251" t="s">
        <v>8145</v>
      </c>
      <c r="D11251" s="10">
        <v>5.6</v>
      </c>
    </row>
    <row r="11252" spans="1:4" x14ac:dyDescent="0.25">
      <c r="A11252" t="s">
        <v>1933</v>
      </c>
      <c r="B11252" t="s">
        <v>2923</v>
      </c>
      <c r="C11252" t="s">
        <v>3509</v>
      </c>
      <c r="D11252" s="10">
        <v>5.6</v>
      </c>
    </row>
    <row r="11253" spans="1:4" x14ac:dyDescent="0.25">
      <c r="A11253" t="s">
        <v>2937</v>
      </c>
      <c r="B11253" t="s">
        <v>2938</v>
      </c>
      <c r="C11253" t="s">
        <v>449</v>
      </c>
      <c r="D11253" s="10">
        <v>5.6</v>
      </c>
    </row>
    <row r="11254" spans="1:4" x14ac:dyDescent="0.25">
      <c r="A11254" t="s">
        <v>2937</v>
      </c>
      <c r="B11254" t="s">
        <v>2938</v>
      </c>
      <c r="C11254" t="s">
        <v>1165</v>
      </c>
      <c r="D11254" s="10">
        <v>5.6</v>
      </c>
    </row>
    <row r="11255" spans="1:4" x14ac:dyDescent="0.25">
      <c r="A11255" t="s">
        <v>2937</v>
      </c>
      <c r="B11255" t="s">
        <v>2938</v>
      </c>
      <c r="C11255" t="s">
        <v>428</v>
      </c>
      <c r="D11255" s="10">
        <v>5.6</v>
      </c>
    </row>
    <row r="11256" spans="1:4" x14ac:dyDescent="0.25">
      <c r="A11256" t="s">
        <v>604</v>
      </c>
      <c r="B11256" t="s">
        <v>2948</v>
      </c>
      <c r="C11256" t="s">
        <v>449</v>
      </c>
      <c r="D11256" s="10">
        <v>5.6</v>
      </c>
    </row>
    <row r="11257" spans="1:4" x14ac:dyDescent="0.25">
      <c r="A11257" t="s">
        <v>604</v>
      </c>
      <c r="B11257" t="s">
        <v>2948</v>
      </c>
      <c r="C11257" t="s">
        <v>8145</v>
      </c>
      <c r="D11257" s="10">
        <v>5.6</v>
      </c>
    </row>
    <row r="11258" spans="1:4" x14ac:dyDescent="0.25">
      <c r="A11258" t="s">
        <v>604</v>
      </c>
      <c r="B11258" t="s">
        <v>2948</v>
      </c>
      <c r="C11258" t="s">
        <v>1165</v>
      </c>
      <c r="D11258" s="10">
        <v>5.6</v>
      </c>
    </row>
    <row r="11259" spans="1:4" x14ac:dyDescent="0.25">
      <c r="A11259" t="s">
        <v>604</v>
      </c>
      <c r="B11259" t="s">
        <v>2948</v>
      </c>
      <c r="C11259" t="s">
        <v>3509</v>
      </c>
      <c r="D11259" s="10">
        <v>5.6</v>
      </c>
    </row>
    <row r="11260" spans="1:4" x14ac:dyDescent="0.25">
      <c r="A11260" t="s">
        <v>2391</v>
      </c>
      <c r="B11260" t="s">
        <v>3077</v>
      </c>
      <c r="C11260" t="s">
        <v>449</v>
      </c>
      <c r="D11260" s="10">
        <v>5.6</v>
      </c>
    </row>
    <row r="11261" spans="1:4" x14ac:dyDescent="0.25">
      <c r="A11261" t="s">
        <v>2391</v>
      </c>
      <c r="B11261" t="s">
        <v>3077</v>
      </c>
      <c r="C11261" t="s">
        <v>676</v>
      </c>
      <c r="D11261" s="10">
        <v>5.6</v>
      </c>
    </row>
    <row r="11262" spans="1:4" x14ac:dyDescent="0.25">
      <c r="A11262" t="s">
        <v>2391</v>
      </c>
      <c r="B11262" t="s">
        <v>3077</v>
      </c>
      <c r="C11262" t="s">
        <v>2173</v>
      </c>
      <c r="D11262" s="10">
        <v>5.6</v>
      </c>
    </row>
    <row r="11263" spans="1:4" x14ac:dyDescent="0.25">
      <c r="A11263" t="s">
        <v>3224</v>
      </c>
      <c r="B11263" t="s">
        <v>3225</v>
      </c>
      <c r="C11263" t="s">
        <v>317</v>
      </c>
      <c r="D11263" s="10">
        <v>5.6</v>
      </c>
    </row>
    <row r="11264" spans="1:4" x14ac:dyDescent="0.25">
      <c r="A11264" t="s">
        <v>3224</v>
      </c>
      <c r="B11264" t="s">
        <v>3225</v>
      </c>
      <c r="C11264" t="s">
        <v>3894</v>
      </c>
      <c r="D11264" s="10">
        <v>5.6</v>
      </c>
    </row>
    <row r="11265" spans="1:4" x14ac:dyDescent="0.25">
      <c r="A11265" t="s">
        <v>3224</v>
      </c>
      <c r="B11265" t="s">
        <v>3225</v>
      </c>
      <c r="C11265" t="s">
        <v>676</v>
      </c>
      <c r="D11265" s="10">
        <v>5.6</v>
      </c>
    </row>
    <row r="11266" spans="1:4" x14ac:dyDescent="0.25">
      <c r="A11266" t="s">
        <v>3224</v>
      </c>
      <c r="B11266" t="s">
        <v>3225</v>
      </c>
      <c r="C11266" t="s">
        <v>6133</v>
      </c>
      <c r="D11266" s="10">
        <v>5.6</v>
      </c>
    </row>
    <row r="11267" spans="1:4" x14ac:dyDescent="0.25">
      <c r="A11267" t="s">
        <v>3224</v>
      </c>
      <c r="B11267" t="s">
        <v>3225</v>
      </c>
      <c r="C11267" t="s">
        <v>428</v>
      </c>
      <c r="D11267" s="10">
        <v>5.6</v>
      </c>
    </row>
    <row r="11268" spans="1:4" x14ac:dyDescent="0.25">
      <c r="A11268" t="s">
        <v>3224</v>
      </c>
      <c r="B11268" t="s">
        <v>3225</v>
      </c>
      <c r="C11268" t="s">
        <v>5888</v>
      </c>
      <c r="D11268" s="10">
        <v>5.6</v>
      </c>
    </row>
    <row r="11269" spans="1:4" x14ac:dyDescent="0.25">
      <c r="A11269" t="s">
        <v>3238</v>
      </c>
      <c r="B11269" t="s">
        <v>3239</v>
      </c>
      <c r="C11269" t="s">
        <v>2173</v>
      </c>
      <c r="D11269" s="10">
        <v>5.6</v>
      </c>
    </row>
    <row r="11270" spans="1:4" x14ac:dyDescent="0.25">
      <c r="A11270" t="s">
        <v>3240</v>
      </c>
      <c r="B11270" t="s">
        <v>3241</v>
      </c>
      <c r="C11270" t="s">
        <v>676</v>
      </c>
      <c r="D11270" s="10">
        <v>5.6</v>
      </c>
    </row>
    <row r="11271" spans="1:4" x14ac:dyDescent="0.25">
      <c r="A11271" t="s">
        <v>3240</v>
      </c>
      <c r="B11271" t="s">
        <v>3241</v>
      </c>
      <c r="C11271" t="s">
        <v>6665</v>
      </c>
      <c r="D11271" s="10">
        <v>5.6</v>
      </c>
    </row>
    <row r="11272" spans="1:4" x14ac:dyDescent="0.25">
      <c r="A11272" t="s">
        <v>3285</v>
      </c>
      <c r="B11272" t="s">
        <v>3287</v>
      </c>
      <c r="C11272" t="s">
        <v>428</v>
      </c>
      <c r="D11272" s="10">
        <v>5.6</v>
      </c>
    </row>
    <row r="11273" spans="1:4" x14ac:dyDescent="0.25">
      <c r="A11273" t="s">
        <v>3285</v>
      </c>
      <c r="B11273" t="s">
        <v>3287</v>
      </c>
      <c r="C11273" t="s">
        <v>2173</v>
      </c>
      <c r="D11273" s="10">
        <v>5.6</v>
      </c>
    </row>
    <row r="11274" spans="1:4" x14ac:dyDescent="0.25">
      <c r="A11274" t="s">
        <v>3285</v>
      </c>
      <c r="B11274" t="s">
        <v>3287</v>
      </c>
      <c r="C11274" t="s">
        <v>3509</v>
      </c>
      <c r="D11274" s="10">
        <v>5.6</v>
      </c>
    </row>
    <row r="11275" spans="1:4" x14ac:dyDescent="0.25">
      <c r="A11275" t="s">
        <v>3298</v>
      </c>
      <c r="B11275" t="s">
        <v>3299</v>
      </c>
      <c r="C11275" t="s">
        <v>1165</v>
      </c>
      <c r="D11275" s="10">
        <v>5.6</v>
      </c>
    </row>
    <row r="11276" spans="1:4" x14ac:dyDescent="0.25">
      <c r="A11276" t="s">
        <v>3306</v>
      </c>
      <c r="B11276" t="s">
        <v>3307</v>
      </c>
      <c r="C11276" t="s">
        <v>1165</v>
      </c>
      <c r="D11276" s="10">
        <v>5.6</v>
      </c>
    </row>
    <row r="11277" spans="1:4" x14ac:dyDescent="0.25">
      <c r="A11277" t="s">
        <v>3306</v>
      </c>
      <c r="B11277" t="s">
        <v>3307</v>
      </c>
      <c r="C11277" t="s">
        <v>428</v>
      </c>
      <c r="D11277" s="10">
        <v>5.6</v>
      </c>
    </row>
    <row r="11278" spans="1:4" x14ac:dyDescent="0.25">
      <c r="A11278" t="s">
        <v>3306</v>
      </c>
      <c r="B11278" t="s">
        <v>3307</v>
      </c>
      <c r="C11278" t="s">
        <v>8143</v>
      </c>
      <c r="D11278" s="10">
        <v>5.6</v>
      </c>
    </row>
    <row r="11279" spans="1:4" x14ac:dyDescent="0.25">
      <c r="A11279" t="s">
        <v>3306</v>
      </c>
      <c r="B11279" t="s">
        <v>3307</v>
      </c>
      <c r="C11279" t="s">
        <v>3509</v>
      </c>
      <c r="D11279" s="10">
        <v>5.6</v>
      </c>
    </row>
    <row r="11280" spans="1:4" x14ac:dyDescent="0.25">
      <c r="A11280" t="s">
        <v>1992</v>
      </c>
      <c r="B11280" t="s">
        <v>2644</v>
      </c>
      <c r="C11280" t="s">
        <v>449</v>
      </c>
      <c r="D11280" s="10">
        <v>5.6</v>
      </c>
    </row>
    <row r="11281" spans="1:4" x14ac:dyDescent="0.25">
      <c r="A11281" t="s">
        <v>1992</v>
      </c>
      <c r="B11281" t="s">
        <v>2644</v>
      </c>
      <c r="C11281" t="s">
        <v>317</v>
      </c>
      <c r="D11281" s="10">
        <v>5.6</v>
      </c>
    </row>
    <row r="11282" spans="1:4" x14ac:dyDescent="0.25">
      <c r="A11282" t="s">
        <v>1992</v>
      </c>
      <c r="B11282" t="s">
        <v>2644</v>
      </c>
      <c r="C11282" t="s">
        <v>8145</v>
      </c>
      <c r="D11282" s="10">
        <v>5.6</v>
      </c>
    </row>
    <row r="11283" spans="1:4" x14ac:dyDescent="0.25">
      <c r="A11283" t="s">
        <v>1992</v>
      </c>
      <c r="B11283" t="s">
        <v>2644</v>
      </c>
      <c r="C11283" t="s">
        <v>1165</v>
      </c>
      <c r="D11283" s="10">
        <v>5.6</v>
      </c>
    </row>
    <row r="11284" spans="1:4" x14ac:dyDescent="0.25">
      <c r="A11284" t="s">
        <v>1992</v>
      </c>
      <c r="B11284" t="s">
        <v>2644</v>
      </c>
      <c r="C11284" t="s">
        <v>3509</v>
      </c>
      <c r="D11284" s="10">
        <v>5.6</v>
      </c>
    </row>
    <row r="11285" spans="1:4" x14ac:dyDescent="0.25">
      <c r="A11285" t="s">
        <v>1056</v>
      </c>
      <c r="B11285" t="s">
        <v>3421</v>
      </c>
      <c r="C11285" t="s">
        <v>676</v>
      </c>
      <c r="D11285" s="10">
        <v>5.6</v>
      </c>
    </row>
    <row r="11286" spans="1:4" x14ac:dyDescent="0.25">
      <c r="A11286" t="s">
        <v>1056</v>
      </c>
      <c r="B11286" t="s">
        <v>3421</v>
      </c>
      <c r="C11286" t="s">
        <v>6665</v>
      </c>
      <c r="D11286" s="10">
        <v>5.6</v>
      </c>
    </row>
    <row r="11287" spans="1:4" x14ac:dyDescent="0.25">
      <c r="A11287" t="s">
        <v>3459</v>
      </c>
      <c r="B11287" t="s">
        <v>3460</v>
      </c>
      <c r="C11287" t="s">
        <v>676</v>
      </c>
      <c r="D11287" s="10">
        <v>5.6</v>
      </c>
    </row>
    <row r="11288" spans="1:4" x14ac:dyDescent="0.25">
      <c r="A11288" t="s">
        <v>3459</v>
      </c>
      <c r="B11288" t="s">
        <v>3460</v>
      </c>
      <c r="C11288" t="s">
        <v>8145</v>
      </c>
      <c r="D11288" s="10">
        <v>5.6</v>
      </c>
    </row>
    <row r="11289" spans="1:4" x14ac:dyDescent="0.25">
      <c r="A11289" t="s">
        <v>3500</v>
      </c>
      <c r="B11289" t="s">
        <v>3501</v>
      </c>
      <c r="C11289" t="s">
        <v>4512</v>
      </c>
      <c r="D11289" s="10">
        <v>5.6</v>
      </c>
    </row>
    <row r="11290" spans="1:4" x14ac:dyDescent="0.25">
      <c r="A11290" t="s">
        <v>3500</v>
      </c>
      <c r="B11290" t="s">
        <v>3501</v>
      </c>
      <c r="C11290" t="s">
        <v>1165</v>
      </c>
      <c r="D11290" s="10">
        <v>5.6</v>
      </c>
    </row>
    <row r="11291" spans="1:4" x14ac:dyDescent="0.25">
      <c r="A11291" t="s">
        <v>3500</v>
      </c>
      <c r="B11291" t="s">
        <v>3501</v>
      </c>
      <c r="C11291" t="s">
        <v>7682</v>
      </c>
      <c r="D11291" s="10">
        <v>5.6</v>
      </c>
    </row>
    <row r="11292" spans="1:4" x14ac:dyDescent="0.25">
      <c r="A11292" t="s">
        <v>3681</v>
      </c>
      <c r="B11292" t="s">
        <v>3682</v>
      </c>
      <c r="C11292" t="s">
        <v>8145</v>
      </c>
      <c r="D11292" s="10">
        <v>5.6</v>
      </c>
    </row>
    <row r="11293" spans="1:4" x14ac:dyDescent="0.25">
      <c r="A11293" t="s">
        <v>3681</v>
      </c>
      <c r="B11293" t="s">
        <v>3682</v>
      </c>
      <c r="C11293" t="s">
        <v>3509</v>
      </c>
      <c r="D11293" s="10">
        <v>5.6</v>
      </c>
    </row>
    <row r="11294" spans="1:4" x14ac:dyDescent="0.25">
      <c r="A11294" t="s">
        <v>3756</v>
      </c>
      <c r="B11294" t="s">
        <v>3757</v>
      </c>
      <c r="C11294" t="s">
        <v>676</v>
      </c>
      <c r="D11294" s="10">
        <v>5.6</v>
      </c>
    </row>
    <row r="11295" spans="1:4" x14ac:dyDescent="0.25">
      <c r="A11295" t="s">
        <v>3756</v>
      </c>
      <c r="B11295" t="s">
        <v>3757</v>
      </c>
      <c r="C11295" t="s">
        <v>6665</v>
      </c>
      <c r="D11295" s="10">
        <v>5.6</v>
      </c>
    </row>
    <row r="11296" spans="1:4" x14ac:dyDescent="0.25">
      <c r="A11296" t="s">
        <v>711</v>
      </c>
      <c r="B11296" t="s">
        <v>3785</v>
      </c>
      <c r="C11296" t="s">
        <v>449</v>
      </c>
      <c r="D11296" s="10">
        <v>5.6</v>
      </c>
    </row>
    <row r="11297" spans="1:4" x14ac:dyDescent="0.25">
      <c r="A11297" t="s">
        <v>711</v>
      </c>
      <c r="B11297" t="s">
        <v>3785</v>
      </c>
      <c r="C11297" t="s">
        <v>8145</v>
      </c>
      <c r="D11297" s="10">
        <v>5.6</v>
      </c>
    </row>
    <row r="11298" spans="1:4" x14ac:dyDescent="0.25">
      <c r="A11298" t="s">
        <v>711</v>
      </c>
      <c r="B11298" t="s">
        <v>3785</v>
      </c>
      <c r="C11298" t="s">
        <v>3509</v>
      </c>
      <c r="D11298" s="10">
        <v>5.6</v>
      </c>
    </row>
    <row r="11299" spans="1:4" x14ac:dyDescent="0.25">
      <c r="A11299" t="s">
        <v>1666</v>
      </c>
      <c r="B11299" t="s">
        <v>3817</v>
      </c>
      <c r="C11299" t="s">
        <v>449</v>
      </c>
      <c r="D11299" s="10">
        <v>5.6</v>
      </c>
    </row>
    <row r="11300" spans="1:4" x14ac:dyDescent="0.25">
      <c r="A11300" t="s">
        <v>1666</v>
      </c>
      <c r="B11300" t="s">
        <v>3817</v>
      </c>
      <c r="C11300" t="s">
        <v>676</v>
      </c>
      <c r="D11300" s="10">
        <v>5.6</v>
      </c>
    </row>
    <row r="11301" spans="1:4" x14ac:dyDescent="0.25">
      <c r="A11301" t="s">
        <v>1666</v>
      </c>
      <c r="B11301" t="s">
        <v>3817</v>
      </c>
      <c r="C11301" t="s">
        <v>8145</v>
      </c>
      <c r="D11301" s="10">
        <v>5.6</v>
      </c>
    </row>
    <row r="11302" spans="1:4" x14ac:dyDescent="0.25">
      <c r="A11302" t="s">
        <v>1666</v>
      </c>
      <c r="B11302" t="s">
        <v>3817</v>
      </c>
      <c r="C11302" t="s">
        <v>3509</v>
      </c>
      <c r="D11302" s="10">
        <v>5.6</v>
      </c>
    </row>
    <row r="11303" spans="1:4" x14ac:dyDescent="0.25">
      <c r="A11303" t="s">
        <v>1752</v>
      </c>
      <c r="B11303" t="s">
        <v>3898</v>
      </c>
      <c r="C11303" t="s">
        <v>449</v>
      </c>
      <c r="D11303" s="10">
        <v>5.6</v>
      </c>
    </row>
    <row r="11304" spans="1:4" x14ac:dyDescent="0.25">
      <c r="A11304" t="s">
        <v>1752</v>
      </c>
      <c r="B11304" t="s">
        <v>3898</v>
      </c>
      <c r="C11304" t="s">
        <v>8145</v>
      </c>
      <c r="D11304" s="10">
        <v>5.6</v>
      </c>
    </row>
    <row r="11305" spans="1:4" x14ac:dyDescent="0.25">
      <c r="A11305" t="s">
        <v>1752</v>
      </c>
      <c r="B11305" t="s">
        <v>3898</v>
      </c>
      <c r="C11305" t="s">
        <v>3509</v>
      </c>
      <c r="D11305" s="10">
        <v>5.6</v>
      </c>
    </row>
    <row r="11306" spans="1:4" x14ac:dyDescent="0.25">
      <c r="A11306" t="s">
        <v>2295</v>
      </c>
      <c r="B11306" t="s">
        <v>3913</v>
      </c>
      <c r="C11306" t="s">
        <v>2173</v>
      </c>
      <c r="D11306" s="10">
        <v>5.6</v>
      </c>
    </row>
    <row r="11307" spans="1:4" x14ac:dyDescent="0.25">
      <c r="A11307" t="s">
        <v>2295</v>
      </c>
      <c r="B11307" t="s">
        <v>3913</v>
      </c>
      <c r="C11307" t="s">
        <v>8143</v>
      </c>
      <c r="D11307" s="10">
        <v>5.6</v>
      </c>
    </row>
    <row r="11308" spans="1:4" x14ac:dyDescent="0.25">
      <c r="A11308" t="s">
        <v>2295</v>
      </c>
      <c r="B11308" t="s">
        <v>3913</v>
      </c>
      <c r="C11308" t="s">
        <v>3509</v>
      </c>
      <c r="D11308" s="10">
        <v>5.6</v>
      </c>
    </row>
    <row r="11309" spans="1:4" x14ac:dyDescent="0.25">
      <c r="A11309" t="s">
        <v>4000</v>
      </c>
      <c r="B11309" t="s">
        <v>4001</v>
      </c>
      <c r="C11309" t="s">
        <v>1165</v>
      </c>
      <c r="D11309" s="10">
        <v>5.6</v>
      </c>
    </row>
    <row r="11310" spans="1:4" x14ac:dyDescent="0.25">
      <c r="A11310" t="s">
        <v>4000</v>
      </c>
      <c r="B11310" t="s">
        <v>4001</v>
      </c>
      <c r="C11310" t="s">
        <v>6665</v>
      </c>
      <c r="D11310" s="10">
        <v>5.6</v>
      </c>
    </row>
    <row r="11311" spans="1:4" x14ac:dyDescent="0.25">
      <c r="A11311" t="s">
        <v>1643</v>
      </c>
      <c r="B11311" t="s">
        <v>4097</v>
      </c>
      <c r="C11311" t="s">
        <v>2173</v>
      </c>
      <c r="D11311" s="10">
        <v>5.6</v>
      </c>
    </row>
    <row r="11312" spans="1:4" x14ac:dyDescent="0.25">
      <c r="A11312" t="s">
        <v>1643</v>
      </c>
      <c r="B11312" t="s">
        <v>4097</v>
      </c>
      <c r="C11312" t="s">
        <v>8143</v>
      </c>
      <c r="D11312" s="10">
        <v>5.6</v>
      </c>
    </row>
    <row r="11313" spans="1:4" x14ac:dyDescent="0.25">
      <c r="A11313" t="s">
        <v>1643</v>
      </c>
      <c r="B11313" t="s">
        <v>4097</v>
      </c>
      <c r="C11313" t="s">
        <v>3509</v>
      </c>
      <c r="D11313" s="10">
        <v>5.6</v>
      </c>
    </row>
    <row r="11314" spans="1:4" x14ac:dyDescent="0.25">
      <c r="A11314" t="s">
        <v>4107</v>
      </c>
      <c r="B11314" t="s">
        <v>4108</v>
      </c>
      <c r="C11314" t="s">
        <v>2173</v>
      </c>
      <c r="D11314" s="10">
        <v>5.6</v>
      </c>
    </row>
    <row r="11315" spans="1:4" x14ac:dyDescent="0.25">
      <c r="A11315" t="s">
        <v>4107</v>
      </c>
      <c r="B11315" t="s">
        <v>4108</v>
      </c>
      <c r="C11315" t="s">
        <v>8143</v>
      </c>
      <c r="D11315" s="10">
        <v>5.6</v>
      </c>
    </row>
    <row r="11316" spans="1:4" x14ac:dyDescent="0.25">
      <c r="A11316" t="s">
        <v>1296</v>
      </c>
      <c r="B11316" t="s">
        <v>4109</v>
      </c>
      <c r="C11316" t="s">
        <v>676</v>
      </c>
      <c r="D11316" s="10">
        <v>5.6</v>
      </c>
    </row>
    <row r="11317" spans="1:4" x14ac:dyDescent="0.25">
      <c r="A11317" t="s">
        <v>1296</v>
      </c>
      <c r="B11317" t="s">
        <v>4109</v>
      </c>
      <c r="C11317" t="s">
        <v>6665</v>
      </c>
      <c r="D11317" s="10">
        <v>5.6</v>
      </c>
    </row>
    <row r="11318" spans="1:4" x14ac:dyDescent="0.25">
      <c r="A11318" t="s">
        <v>3937</v>
      </c>
      <c r="B11318" t="s">
        <v>4112</v>
      </c>
      <c r="C11318" t="s">
        <v>1165</v>
      </c>
      <c r="D11318" s="10">
        <v>5.6</v>
      </c>
    </row>
    <row r="11319" spans="1:4" x14ac:dyDescent="0.25">
      <c r="A11319" t="s">
        <v>3937</v>
      </c>
      <c r="B11319" t="s">
        <v>4112</v>
      </c>
      <c r="C11319" t="s">
        <v>428</v>
      </c>
      <c r="D11319" s="10">
        <v>5.6</v>
      </c>
    </row>
    <row r="11320" spans="1:4" x14ac:dyDescent="0.25">
      <c r="A11320" t="s">
        <v>3937</v>
      </c>
      <c r="B11320" t="s">
        <v>4112</v>
      </c>
      <c r="C11320" t="s">
        <v>6665</v>
      </c>
      <c r="D11320" s="10">
        <v>5.6</v>
      </c>
    </row>
    <row r="11321" spans="1:4" x14ac:dyDescent="0.25">
      <c r="A11321" t="s">
        <v>1566</v>
      </c>
      <c r="B11321" t="s">
        <v>4114</v>
      </c>
      <c r="C11321" t="s">
        <v>676</v>
      </c>
      <c r="D11321" s="10">
        <v>5.6</v>
      </c>
    </row>
    <row r="11322" spans="1:4" x14ac:dyDescent="0.25">
      <c r="A11322" t="s">
        <v>4216</v>
      </c>
      <c r="B11322" t="s">
        <v>4218</v>
      </c>
      <c r="C11322" t="s">
        <v>676</v>
      </c>
      <c r="D11322" s="10">
        <v>5.6</v>
      </c>
    </row>
    <row r="11323" spans="1:4" x14ac:dyDescent="0.25">
      <c r="A11323" t="s">
        <v>4216</v>
      </c>
      <c r="B11323" t="s">
        <v>4218</v>
      </c>
      <c r="C11323" t="s">
        <v>8145</v>
      </c>
      <c r="D11323" s="10">
        <v>5.6</v>
      </c>
    </row>
    <row r="11324" spans="1:4" x14ac:dyDescent="0.25">
      <c r="A11324" t="s">
        <v>4216</v>
      </c>
      <c r="B11324" t="s">
        <v>4218</v>
      </c>
      <c r="C11324" t="s">
        <v>8143</v>
      </c>
      <c r="D11324" s="10">
        <v>5.6</v>
      </c>
    </row>
    <row r="11325" spans="1:4" x14ac:dyDescent="0.25">
      <c r="A11325" t="s">
        <v>3204</v>
      </c>
      <c r="B11325" t="s">
        <v>4299</v>
      </c>
      <c r="C11325" t="s">
        <v>676</v>
      </c>
      <c r="D11325" s="10">
        <v>5.6</v>
      </c>
    </row>
    <row r="11326" spans="1:4" x14ac:dyDescent="0.25">
      <c r="A11326" t="s">
        <v>3204</v>
      </c>
      <c r="B11326" t="s">
        <v>4299</v>
      </c>
      <c r="C11326" t="s">
        <v>1165</v>
      </c>
      <c r="D11326" s="10">
        <v>5.6</v>
      </c>
    </row>
    <row r="11327" spans="1:4" x14ac:dyDescent="0.25">
      <c r="A11327" t="s">
        <v>160</v>
      </c>
      <c r="B11327" t="s">
        <v>4322</v>
      </c>
      <c r="C11327" t="s">
        <v>449</v>
      </c>
      <c r="D11327" s="10">
        <v>5.6</v>
      </c>
    </row>
    <row r="11328" spans="1:4" x14ac:dyDescent="0.25">
      <c r="A11328" t="s">
        <v>160</v>
      </c>
      <c r="B11328" t="s">
        <v>4322</v>
      </c>
      <c r="C11328" t="s">
        <v>8145</v>
      </c>
      <c r="D11328" s="10">
        <v>5.6</v>
      </c>
    </row>
    <row r="11329" spans="1:4" x14ac:dyDescent="0.25">
      <c r="A11329" t="s">
        <v>160</v>
      </c>
      <c r="B11329" t="s">
        <v>4322</v>
      </c>
      <c r="C11329" t="s">
        <v>1165</v>
      </c>
      <c r="D11329" s="10">
        <v>5.6</v>
      </c>
    </row>
    <row r="11330" spans="1:4" x14ac:dyDescent="0.25">
      <c r="A11330" t="s">
        <v>160</v>
      </c>
      <c r="B11330" t="s">
        <v>4322</v>
      </c>
      <c r="C11330" t="s">
        <v>3509</v>
      </c>
      <c r="D11330" s="10">
        <v>5.6</v>
      </c>
    </row>
    <row r="11331" spans="1:4" x14ac:dyDescent="0.25">
      <c r="A11331" t="s">
        <v>4409</v>
      </c>
      <c r="B11331" t="s">
        <v>4410</v>
      </c>
      <c r="C11331" t="s">
        <v>676</v>
      </c>
      <c r="D11331" s="10">
        <v>5.6</v>
      </c>
    </row>
    <row r="11332" spans="1:4" x14ac:dyDescent="0.25">
      <c r="A11332" t="s">
        <v>4436</v>
      </c>
      <c r="B11332" t="s">
        <v>4437</v>
      </c>
      <c r="C11332" t="s">
        <v>317</v>
      </c>
      <c r="D11332" s="10">
        <v>5.6</v>
      </c>
    </row>
    <row r="11333" spans="1:4" x14ac:dyDescent="0.25">
      <c r="A11333" t="s">
        <v>4436</v>
      </c>
      <c r="B11333" t="s">
        <v>4437</v>
      </c>
      <c r="C11333" t="s">
        <v>676</v>
      </c>
      <c r="D11333" s="10">
        <v>5.6</v>
      </c>
    </row>
    <row r="11334" spans="1:4" x14ac:dyDescent="0.25">
      <c r="A11334" t="s">
        <v>4436</v>
      </c>
      <c r="B11334" t="s">
        <v>4437</v>
      </c>
      <c r="C11334" t="s">
        <v>6133</v>
      </c>
      <c r="D11334" s="10">
        <v>5.6</v>
      </c>
    </row>
    <row r="11335" spans="1:4" x14ac:dyDescent="0.25">
      <c r="A11335" t="s">
        <v>4471</v>
      </c>
      <c r="B11335" t="s">
        <v>4472</v>
      </c>
      <c r="C11335" t="s">
        <v>1165</v>
      </c>
      <c r="D11335" s="10">
        <v>5.6</v>
      </c>
    </row>
    <row r="11336" spans="1:4" x14ac:dyDescent="0.25">
      <c r="A11336" t="s">
        <v>4471</v>
      </c>
      <c r="B11336" t="s">
        <v>4472</v>
      </c>
      <c r="C11336" t="s">
        <v>4161</v>
      </c>
      <c r="D11336" s="10">
        <v>5.6</v>
      </c>
    </row>
    <row r="11337" spans="1:4" x14ac:dyDescent="0.25">
      <c r="A11337" t="s">
        <v>4471</v>
      </c>
      <c r="B11337" t="s">
        <v>4472</v>
      </c>
      <c r="C11337" t="s">
        <v>3509</v>
      </c>
      <c r="D11337" s="10">
        <v>5.6</v>
      </c>
    </row>
    <row r="11338" spans="1:4" x14ac:dyDescent="0.25">
      <c r="A11338" t="s">
        <v>1984</v>
      </c>
      <c r="B11338" t="s">
        <v>4489</v>
      </c>
      <c r="C11338" t="s">
        <v>449</v>
      </c>
      <c r="D11338" s="10">
        <v>5.6</v>
      </c>
    </row>
    <row r="11339" spans="1:4" x14ac:dyDescent="0.25">
      <c r="A11339" t="s">
        <v>1984</v>
      </c>
      <c r="B11339" t="s">
        <v>4489</v>
      </c>
      <c r="C11339" t="s">
        <v>1165</v>
      </c>
      <c r="D11339" s="10">
        <v>5.6</v>
      </c>
    </row>
    <row r="11340" spans="1:4" x14ac:dyDescent="0.25">
      <c r="A11340" t="s">
        <v>1984</v>
      </c>
      <c r="B11340" t="s">
        <v>4489</v>
      </c>
      <c r="C11340" t="s">
        <v>3509</v>
      </c>
      <c r="D11340" s="10">
        <v>5.6</v>
      </c>
    </row>
    <row r="11341" spans="1:4" x14ac:dyDescent="0.25">
      <c r="A11341" t="s">
        <v>4652</v>
      </c>
      <c r="B11341" t="s">
        <v>4653</v>
      </c>
      <c r="C11341" t="s">
        <v>8145</v>
      </c>
      <c r="D11341" s="10">
        <v>5.6</v>
      </c>
    </row>
    <row r="11342" spans="1:4" x14ac:dyDescent="0.25">
      <c r="A11342" t="s">
        <v>4652</v>
      </c>
      <c r="B11342" t="s">
        <v>4653</v>
      </c>
      <c r="C11342" t="s">
        <v>3509</v>
      </c>
      <c r="D11342" s="10">
        <v>5.6</v>
      </c>
    </row>
    <row r="11343" spans="1:4" x14ac:dyDescent="0.25">
      <c r="A11343" t="s">
        <v>4680</v>
      </c>
      <c r="B11343" t="s">
        <v>4682</v>
      </c>
      <c r="C11343" t="s">
        <v>317</v>
      </c>
      <c r="D11343" s="10">
        <v>5.6</v>
      </c>
    </row>
    <row r="11344" spans="1:4" x14ac:dyDescent="0.25">
      <c r="A11344" t="s">
        <v>4680</v>
      </c>
      <c r="B11344" t="s">
        <v>4682</v>
      </c>
      <c r="C11344" t="s">
        <v>676</v>
      </c>
      <c r="D11344" s="10">
        <v>5.6</v>
      </c>
    </row>
    <row r="11345" spans="1:4" x14ac:dyDescent="0.25">
      <c r="A11345" t="s">
        <v>4680</v>
      </c>
      <c r="B11345" t="s">
        <v>4682</v>
      </c>
      <c r="C11345" t="s">
        <v>6665</v>
      </c>
      <c r="D11345" s="10">
        <v>5.6</v>
      </c>
    </row>
    <row r="11346" spans="1:4" x14ac:dyDescent="0.25">
      <c r="A11346" t="s">
        <v>4680</v>
      </c>
      <c r="B11346" t="s">
        <v>4682</v>
      </c>
      <c r="C11346" t="s">
        <v>4161</v>
      </c>
      <c r="D11346" s="10">
        <v>5.6</v>
      </c>
    </row>
    <row r="11347" spans="1:4" x14ac:dyDescent="0.25">
      <c r="A11347" t="s">
        <v>711</v>
      </c>
      <c r="B11347" t="s">
        <v>4891</v>
      </c>
      <c r="C11347" t="s">
        <v>449</v>
      </c>
      <c r="D11347" s="10">
        <v>5.6</v>
      </c>
    </row>
    <row r="11348" spans="1:4" x14ac:dyDescent="0.25">
      <c r="A11348" t="s">
        <v>711</v>
      </c>
      <c r="B11348" t="s">
        <v>4891</v>
      </c>
      <c r="C11348" t="s">
        <v>1165</v>
      </c>
      <c r="D11348" s="10">
        <v>5.6</v>
      </c>
    </row>
    <row r="11349" spans="1:4" x14ac:dyDescent="0.25">
      <c r="A11349" t="s">
        <v>711</v>
      </c>
      <c r="B11349" t="s">
        <v>4891</v>
      </c>
      <c r="C11349" t="s">
        <v>8146</v>
      </c>
      <c r="D11349" s="10">
        <v>5.6</v>
      </c>
    </row>
    <row r="11350" spans="1:4" x14ac:dyDescent="0.25">
      <c r="A11350" t="s">
        <v>5049</v>
      </c>
      <c r="B11350" t="s">
        <v>5050</v>
      </c>
      <c r="C11350" t="s">
        <v>676</v>
      </c>
      <c r="D11350" s="10">
        <v>5.6</v>
      </c>
    </row>
    <row r="11351" spans="1:4" x14ac:dyDescent="0.25">
      <c r="A11351" t="s">
        <v>5049</v>
      </c>
      <c r="B11351" t="s">
        <v>5050</v>
      </c>
      <c r="C11351" t="s">
        <v>1165</v>
      </c>
      <c r="D11351" s="10">
        <v>5.6</v>
      </c>
    </row>
    <row r="11352" spans="1:4" x14ac:dyDescent="0.25">
      <c r="A11352" t="s">
        <v>5136</v>
      </c>
      <c r="B11352" t="s">
        <v>5138</v>
      </c>
      <c r="C11352" t="s">
        <v>449</v>
      </c>
      <c r="D11352" s="10">
        <v>5.6</v>
      </c>
    </row>
    <row r="11353" spans="1:4" x14ac:dyDescent="0.25">
      <c r="A11353" t="s">
        <v>5136</v>
      </c>
      <c r="B11353" t="s">
        <v>5138</v>
      </c>
      <c r="C11353" t="s">
        <v>8145</v>
      </c>
      <c r="D11353" s="10">
        <v>5.6</v>
      </c>
    </row>
    <row r="11354" spans="1:4" x14ac:dyDescent="0.25">
      <c r="A11354" t="s">
        <v>5136</v>
      </c>
      <c r="B11354" t="s">
        <v>5138</v>
      </c>
      <c r="C11354" t="s">
        <v>1165</v>
      </c>
      <c r="D11354" s="10">
        <v>5.6</v>
      </c>
    </row>
    <row r="11355" spans="1:4" x14ac:dyDescent="0.25">
      <c r="A11355" t="s">
        <v>5164</v>
      </c>
      <c r="B11355" t="s">
        <v>5165</v>
      </c>
      <c r="C11355" t="s">
        <v>449</v>
      </c>
      <c r="D11355" s="10">
        <v>5.6</v>
      </c>
    </row>
    <row r="11356" spans="1:4" x14ac:dyDescent="0.25">
      <c r="A11356" t="s">
        <v>5164</v>
      </c>
      <c r="B11356" t="s">
        <v>5165</v>
      </c>
      <c r="C11356" t="s">
        <v>1165</v>
      </c>
      <c r="D11356" s="10">
        <v>5.6</v>
      </c>
    </row>
    <row r="11357" spans="1:4" x14ac:dyDescent="0.25">
      <c r="A11357" t="s">
        <v>5164</v>
      </c>
      <c r="B11357" t="s">
        <v>5165</v>
      </c>
      <c r="C11357" t="s">
        <v>3509</v>
      </c>
      <c r="D11357" s="10">
        <v>5.6</v>
      </c>
    </row>
    <row r="11358" spans="1:4" x14ac:dyDescent="0.25">
      <c r="A11358" t="s">
        <v>1681</v>
      </c>
      <c r="B11358" t="s">
        <v>5426</v>
      </c>
      <c r="C11358" t="s">
        <v>676</v>
      </c>
      <c r="D11358" s="10">
        <v>5.6</v>
      </c>
    </row>
    <row r="11359" spans="1:4" x14ac:dyDescent="0.25">
      <c r="A11359" t="s">
        <v>1681</v>
      </c>
      <c r="B11359" t="s">
        <v>5426</v>
      </c>
      <c r="C11359" t="s">
        <v>2173</v>
      </c>
      <c r="D11359" s="10">
        <v>5.6</v>
      </c>
    </row>
    <row r="11360" spans="1:4" x14ac:dyDescent="0.25">
      <c r="A11360" t="s">
        <v>1681</v>
      </c>
      <c r="B11360" t="s">
        <v>5426</v>
      </c>
      <c r="C11360" t="s">
        <v>3509</v>
      </c>
      <c r="D11360" s="10">
        <v>5.6</v>
      </c>
    </row>
    <row r="11361" spans="1:4" x14ac:dyDescent="0.25">
      <c r="A11361" t="s">
        <v>5439</v>
      </c>
      <c r="B11361" t="s">
        <v>5441</v>
      </c>
      <c r="C11361" t="s">
        <v>676</v>
      </c>
      <c r="D11361" s="10">
        <v>5.6</v>
      </c>
    </row>
    <row r="11362" spans="1:4" x14ac:dyDescent="0.25">
      <c r="A11362" t="s">
        <v>5439</v>
      </c>
      <c r="B11362" t="s">
        <v>5441</v>
      </c>
      <c r="C11362" t="s">
        <v>8145</v>
      </c>
      <c r="D11362" s="10">
        <v>5.6</v>
      </c>
    </row>
    <row r="11363" spans="1:4" x14ac:dyDescent="0.25">
      <c r="A11363" t="s">
        <v>5439</v>
      </c>
      <c r="B11363" t="s">
        <v>5441</v>
      </c>
      <c r="C11363" t="s">
        <v>1165</v>
      </c>
      <c r="D11363" s="10">
        <v>5.6</v>
      </c>
    </row>
    <row r="11364" spans="1:4" x14ac:dyDescent="0.25">
      <c r="A11364" t="s">
        <v>5439</v>
      </c>
      <c r="B11364" t="s">
        <v>5441</v>
      </c>
      <c r="C11364" t="s">
        <v>6665</v>
      </c>
      <c r="D11364" s="10">
        <v>5.6</v>
      </c>
    </row>
    <row r="11365" spans="1:4" x14ac:dyDescent="0.25">
      <c r="A11365" t="s">
        <v>5439</v>
      </c>
      <c r="B11365" t="s">
        <v>5441</v>
      </c>
      <c r="C11365" t="s">
        <v>3509</v>
      </c>
      <c r="D11365" s="10">
        <v>5.6</v>
      </c>
    </row>
    <row r="11366" spans="1:4" x14ac:dyDescent="0.25">
      <c r="A11366" t="s">
        <v>5459</v>
      </c>
      <c r="B11366" t="s">
        <v>5460</v>
      </c>
      <c r="C11366" t="s">
        <v>676</v>
      </c>
      <c r="D11366" s="10">
        <v>5.6</v>
      </c>
    </row>
    <row r="11367" spans="1:4" x14ac:dyDescent="0.25">
      <c r="A11367" t="s">
        <v>5459</v>
      </c>
      <c r="B11367" t="s">
        <v>5460</v>
      </c>
      <c r="C11367" t="s">
        <v>6665</v>
      </c>
      <c r="D11367" s="10">
        <v>5.6</v>
      </c>
    </row>
    <row r="11368" spans="1:4" x14ac:dyDescent="0.25">
      <c r="A11368" t="s">
        <v>5508</v>
      </c>
      <c r="B11368" t="s">
        <v>5510</v>
      </c>
      <c r="C11368" t="s">
        <v>676</v>
      </c>
      <c r="D11368" s="10">
        <v>5.6</v>
      </c>
    </row>
    <row r="11369" spans="1:4" x14ac:dyDescent="0.25">
      <c r="A11369" t="s">
        <v>5508</v>
      </c>
      <c r="B11369" t="s">
        <v>5510</v>
      </c>
      <c r="C11369" t="s">
        <v>8145</v>
      </c>
      <c r="D11369" s="10">
        <v>5.6</v>
      </c>
    </row>
    <row r="11370" spans="1:4" x14ac:dyDescent="0.25">
      <c r="A11370" t="s">
        <v>5508</v>
      </c>
      <c r="B11370" t="s">
        <v>5510</v>
      </c>
      <c r="C11370" t="s">
        <v>5888</v>
      </c>
      <c r="D11370" s="10">
        <v>5.6</v>
      </c>
    </row>
    <row r="11371" spans="1:4" x14ac:dyDescent="0.25">
      <c r="A11371" t="s">
        <v>5508</v>
      </c>
      <c r="B11371" t="s">
        <v>5510</v>
      </c>
      <c r="C11371" t="s">
        <v>8143</v>
      </c>
      <c r="D11371" s="10">
        <v>5.6</v>
      </c>
    </row>
    <row r="11372" spans="1:4" x14ac:dyDescent="0.25">
      <c r="A11372" t="s">
        <v>5573</v>
      </c>
      <c r="B11372" t="s">
        <v>5574</v>
      </c>
      <c r="C11372" t="s">
        <v>449</v>
      </c>
      <c r="D11372" s="10">
        <v>5.6</v>
      </c>
    </row>
    <row r="11373" spans="1:4" x14ac:dyDescent="0.25">
      <c r="A11373" t="s">
        <v>5573</v>
      </c>
      <c r="B11373" t="s">
        <v>5574</v>
      </c>
      <c r="C11373" t="s">
        <v>8145</v>
      </c>
      <c r="D11373" s="10">
        <v>5.6</v>
      </c>
    </row>
    <row r="11374" spans="1:4" x14ac:dyDescent="0.25">
      <c r="A11374" t="s">
        <v>5573</v>
      </c>
      <c r="B11374" t="s">
        <v>5574</v>
      </c>
      <c r="C11374" t="s">
        <v>1165</v>
      </c>
      <c r="D11374" s="10">
        <v>5.6</v>
      </c>
    </row>
    <row r="11375" spans="1:4" x14ac:dyDescent="0.25">
      <c r="A11375" t="s">
        <v>5573</v>
      </c>
      <c r="B11375" t="s">
        <v>5574</v>
      </c>
      <c r="C11375" t="s">
        <v>3509</v>
      </c>
      <c r="D11375" s="10">
        <v>5.6</v>
      </c>
    </row>
    <row r="11376" spans="1:4" x14ac:dyDescent="0.25">
      <c r="A11376" t="s">
        <v>5705</v>
      </c>
      <c r="B11376" t="s">
        <v>5706</v>
      </c>
      <c r="C11376" t="s">
        <v>1165</v>
      </c>
      <c r="D11376" s="10">
        <v>5.6</v>
      </c>
    </row>
    <row r="11377" spans="1:4" x14ac:dyDescent="0.25">
      <c r="A11377" t="s">
        <v>5705</v>
      </c>
      <c r="B11377" t="s">
        <v>5706</v>
      </c>
      <c r="C11377" t="s">
        <v>2173</v>
      </c>
      <c r="D11377" s="10">
        <v>5.6</v>
      </c>
    </row>
    <row r="11378" spans="1:4" x14ac:dyDescent="0.25">
      <c r="A11378" t="s">
        <v>5705</v>
      </c>
      <c r="B11378" t="s">
        <v>5706</v>
      </c>
      <c r="C11378" t="s">
        <v>3509</v>
      </c>
      <c r="D11378" s="10">
        <v>5.6</v>
      </c>
    </row>
    <row r="11379" spans="1:4" x14ac:dyDescent="0.25">
      <c r="A11379" t="s">
        <v>5892</v>
      </c>
      <c r="B11379" t="s">
        <v>5893</v>
      </c>
      <c r="C11379" t="s">
        <v>676</v>
      </c>
      <c r="D11379" s="10">
        <v>5.6</v>
      </c>
    </row>
    <row r="11380" spans="1:4" x14ac:dyDescent="0.25">
      <c r="A11380" t="s">
        <v>5892</v>
      </c>
      <c r="B11380" t="s">
        <v>5893</v>
      </c>
      <c r="C11380" t="s">
        <v>1165</v>
      </c>
      <c r="D11380" s="10">
        <v>5.6</v>
      </c>
    </row>
    <row r="11381" spans="1:4" x14ac:dyDescent="0.25">
      <c r="A11381" t="s">
        <v>5892</v>
      </c>
      <c r="B11381" t="s">
        <v>5893</v>
      </c>
      <c r="C11381" t="s">
        <v>6665</v>
      </c>
      <c r="D11381" s="10">
        <v>5.6</v>
      </c>
    </row>
    <row r="11382" spans="1:4" x14ac:dyDescent="0.25">
      <c r="A11382" t="s">
        <v>5934</v>
      </c>
      <c r="B11382" t="s">
        <v>5935</v>
      </c>
      <c r="C11382" t="s">
        <v>1165</v>
      </c>
      <c r="D11382" s="10">
        <v>5.6</v>
      </c>
    </row>
    <row r="11383" spans="1:4" x14ac:dyDescent="0.25">
      <c r="A11383" t="s">
        <v>5934</v>
      </c>
      <c r="B11383" t="s">
        <v>5935</v>
      </c>
      <c r="C11383" t="s">
        <v>6665</v>
      </c>
      <c r="D11383" s="10">
        <v>5.6</v>
      </c>
    </row>
    <row r="11384" spans="1:4" x14ac:dyDescent="0.25">
      <c r="A11384" t="s">
        <v>5989</v>
      </c>
      <c r="B11384" t="s">
        <v>5990</v>
      </c>
      <c r="C11384" t="s">
        <v>676</v>
      </c>
      <c r="D11384" s="10">
        <v>5.6</v>
      </c>
    </row>
    <row r="11385" spans="1:4" x14ac:dyDescent="0.25">
      <c r="A11385" t="s">
        <v>5989</v>
      </c>
      <c r="B11385" t="s">
        <v>5990</v>
      </c>
      <c r="C11385" t="s">
        <v>1165</v>
      </c>
      <c r="D11385" s="10">
        <v>5.6</v>
      </c>
    </row>
    <row r="11386" spans="1:4" x14ac:dyDescent="0.25">
      <c r="A11386" t="s">
        <v>6081</v>
      </c>
      <c r="B11386" t="s">
        <v>6082</v>
      </c>
      <c r="C11386" t="s">
        <v>676</v>
      </c>
      <c r="D11386" s="10">
        <v>5.6</v>
      </c>
    </row>
    <row r="11387" spans="1:4" x14ac:dyDescent="0.25">
      <c r="A11387" t="s">
        <v>6081</v>
      </c>
      <c r="B11387" t="s">
        <v>6082</v>
      </c>
      <c r="C11387" t="s">
        <v>1165</v>
      </c>
      <c r="D11387" s="10">
        <v>5.6</v>
      </c>
    </row>
    <row r="11388" spans="1:4" x14ac:dyDescent="0.25">
      <c r="A11388" t="s">
        <v>6081</v>
      </c>
      <c r="B11388" t="s">
        <v>6082</v>
      </c>
      <c r="C11388" t="s">
        <v>6665</v>
      </c>
      <c r="D11388" s="10">
        <v>5.6</v>
      </c>
    </row>
    <row r="11389" spans="1:4" x14ac:dyDescent="0.25">
      <c r="A11389" t="s">
        <v>6250</v>
      </c>
      <c r="B11389" t="s">
        <v>6251</v>
      </c>
      <c r="C11389" t="s">
        <v>1165</v>
      </c>
      <c r="D11389" s="10">
        <v>5.6</v>
      </c>
    </row>
    <row r="11390" spans="1:4" x14ac:dyDescent="0.25">
      <c r="A11390" t="s">
        <v>6250</v>
      </c>
      <c r="B11390" t="s">
        <v>6251</v>
      </c>
      <c r="C11390" t="s">
        <v>2173</v>
      </c>
      <c r="D11390" s="10">
        <v>5.6</v>
      </c>
    </row>
    <row r="11391" spans="1:4" x14ac:dyDescent="0.25">
      <c r="A11391" t="s">
        <v>6513</v>
      </c>
      <c r="B11391" t="s">
        <v>6514</v>
      </c>
      <c r="C11391" t="s">
        <v>449</v>
      </c>
      <c r="D11391" s="10">
        <v>5.6</v>
      </c>
    </row>
    <row r="11392" spans="1:4" x14ac:dyDescent="0.25">
      <c r="A11392" t="s">
        <v>6513</v>
      </c>
      <c r="B11392" t="s">
        <v>6514</v>
      </c>
      <c r="C11392" t="s">
        <v>317</v>
      </c>
      <c r="D11392" s="10">
        <v>5.6</v>
      </c>
    </row>
    <row r="11393" spans="1:4" x14ac:dyDescent="0.25">
      <c r="A11393" t="s">
        <v>6513</v>
      </c>
      <c r="B11393" t="s">
        <v>6514</v>
      </c>
      <c r="C11393" t="s">
        <v>3894</v>
      </c>
      <c r="D11393" s="10">
        <v>5.6</v>
      </c>
    </row>
    <row r="11394" spans="1:4" x14ac:dyDescent="0.25">
      <c r="A11394" t="s">
        <v>6513</v>
      </c>
      <c r="B11394" t="s">
        <v>6514</v>
      </c>
      <c r="C11394" t="s">
        <v>6133</v>
      </c>
      <c r="D11394" s="10">
        <v>5.6</v>
      </c>
    </row>
    <row r="11395" spans="1:4" x14ac:dyDescent="0.25">
      <c r="A11395" t="s">
        <v>6513</v>
      </c>
      <c r="B11395" t="s">
        <v>6514</v>
      </c>
      <c r="C11395" t="s">
        <v>428</v>
      </c>
      <c r="D11395" s="10">
        <v>5.6</v>
      </c>
    </row>
    <row r="11396" spans="1:4" x14ac:dyDescent="0.25">
      <c r="A11396" t="s">
        <v>6513</v>
      </c>
      <c r="B11396" t="s">
        <v>6514</v>
      </c>
      <c r="C11396" t="s">
        <v>4161</v>
      </c>
      <c r="D11396" s="10">
        <v>5.6</v>
      </c>
    </row>
    <row r="11397" spans="1:4" x14ac:dyDescent="0.25">
      <c r="A11397" t="s">
        <v>6953</v>
      </c>
      <c r="B11397" t="s">
        <v>6954</v>
      </c>
      <c r="C11397" t="s">
        <v>676</v>
      </c>
      <c r="D11397" s="10">
        <v>5.6</v>
      </c>
    </row>
    <row r="11398" spans="1:4" x14ac:dyDescent="0.25">
      <c r="A11398" t="s">
        <v>6953</v>
      </c>
      <c r="B11398" t="s">
        <v>6954</v>
      </c>
      <c r="C11398" t="s">
        <v>1165</v>
      </c>
      <c r="D11398" s="10">
        <v>5.6</v>
      </c>
    </row>
    <row r="11399" spans="1:4" x14ac:dyDescent="0.25">
      <c r="A11399" t="s">
        <v>6989</v>
      </c>
      <c r="B11399" t="s">
        <v>6990</v>
      </c>
      <c r="C11399" t="s">
        <v>1165</v>
      </c>
      <c r="D11399" s="10">
        <v>5.6</v>
      </c>
    </row>
    <row r="11400" spans="1:4" x14ac:dyDescent="0.25">
      <c r="A11400" t="s">
        <v>6989</v>
      </c>
      <c r="B11400" t="s">
        <v>6990</v>
      </c>
      <c r="C11400" t="s">
        <v>2173</v>
      </c>
      <c r="D11400" s="10">
        <v>5.6</v>
      </c>
    </row>
    <row r="11401" spans="1:4" x14ac:dyDescent="0.25">
      <c r="A11401" t="s">
        <v>6989</v>
      </c>
      <c r="B11401" t="s">
        <v>6990</v>
      </c>
      <c r="C11401" t="s">
        <v>3509</v>
      </c>
      <c r="D11401" s="10">
        <v>5.6</v>
      </c>
    </row>
    <row r="11402" spans="1:4" x14ac:dyDescent="0.25">
      <c r="A11402" t="s">
        <v>7226</v>
      </c>
      <c r="B11402" t="s">
        <v>7227</v>
      </c>
      <c r="C11402" t="s">
        <v>1165</v>
      </c>
      <c r="D11402" s="10">
        <v>5.6</v>
      </c>
    </row>
    <row r="11403" spans="1:4" x14ac:dyDescent="0.25">
      <c r="A11403" t="s">
        <v>5910</v>
      </c>
      <c r="B11403" t="s">
        <v>7329</v>
      </c>
      <c r="C11403" t="s">
        <v>676</v>
      </c>
      <c r="D11403" s="10">
        <v>5.6</v>
      </c>
    </row>
    <row r="11404" spans="1:4" x14ac:dyDescent="0.25">
      <c r="A11404" t="s">
        <v>5910</v>
      </c>
      <c r="B11404" t="s">
        <v>7329</v>
      </c>
      <c r="C11404" t="s">
        <v>1165</v>
      </c>
      <c r="D11404" s="10">
        <v>5.6</v>
      </c>
    </row>
    <row r="11405" spans="1:4" x14ac:dyDescent="0.25">
      <c r="A11405" t="s">
        <v>7375</v>
      </c>
      <c r="B11405" t="s">
        <v>7376</v>
      </c>
      <c r="C11405" t="s">
        <v>449</v>
      </c>
      <c r="D11405" s="10">
        <v>5.6</v>
      </c>
    </row>
    <row r="11406" spans="1:4" x14ac:dyDescent="0.25">
      <c r="A11406" t="s">
        <v>7375</v>
      </c>
      <c r="B11406" t="s">
        <v>7376</v>
      </c>
      <c r="C11406" t="s">
        <v>1165</v>
      </c>
      <c r="D11406" s="10">
        <v>5.6</v>
      </c>
    </row>
    <row r="11407" spans="1:4" x14ac:dyDescent="0.25">
      <c r="A11407" t="s">
        <v>6565</v>
      </c>
      <c r="B11407" t="s">
        <v>7397</v>
      </c>
      <c r="C11407" t="s">
        <v>676</v>
      </c>
      <c r="D11407" s="10">
        <v>5.6</v>
      </c>
    </row>
    <row r="11408" spans="1:4" x14ac:dyDescent="0.25">
      <c r="A11408" t="s">
        <v>6565</v>
      </c>
      <c r="B11408" t="s">
        <v>7397</v>
      </c>
      <c r="C11408" t="s">
        <v>1165</v>
      </c>
      <c r="D11408" s="10">
        <v>5.6</v>
      </c>
    </row>
    <row r="11409" spans="1:4" x14ac:dyDescent="0.25">
      <c r="A11409" t="s">
        <v>7437</v>
      </c>
      <c r="B11409" t="s">
        <v>7438</v>
      </c>
      <c r="C11409" t="s">
        <v>2173</v>
      </c>
      <c r="D11409" s="10">
        <v>5.6</v>
      </c>
    </row>
    <row r="11410" spans="1:4" x14ac:dyDescent="0.25">
      <c r="A11410" t="s">
        <v>7437</v>
      </c>
      <c r="B11410" t="s">
        <v>7438</v>
      </c>
      <c r="C11410" t="s">
        <v>8143</v>
      </c>
      <c r="D11410" s="10">
        <v>5.6</v>
      </c>
    </row>
    <row r="11411" spans="1:4" x14ac:dyDescent="0.25">
      <c r="A11411" t="s">
        <v>7488</v>
      </c>
      <c r="B11411" t="s">
        <v>7490</v>
      </c>
      <c r="C11411" t="s">
        <v>1165</v>
      </c>
      <c r="D11411" s="10">
        <v>5.6</v>
      </c>
    </row>
    <row r="11412" spans="1:4" x14ac:dyDescent="0.25">
      <c r="A11412" t="s">
        <v>7488</v>
      </c>
      <c r="B11412" t="s">
        <v>7490</v>
      </c>
      <c r="C11412" t="s">
        <v>428</v>
      </c>
      <c r="D11412" s="10">
        <v>5.6</v>
      </c>
    </row>
    <row r="11413" spans="1:4" x14ac:dyDescent="0.25">
      <c r="A11413" t="s">
        <v>7488</v>
      </c>
      <c r="B11413" t="s">
        <v>7490</v>
      </c>
      <c r="C11413" t="s">
        <v>4161</v>
      </c>
      <c r="D11413" s="10">
        <v>5.6</v>
      </c>
    </row>
    <row r="11414" spans="1:4" x14ac:dyDescent="0.25">
      <c r="A11414" t="s">
        <v>2772</v>
      </c>
      <c r="B11414" t="s">
        <v>7537</v>
      </c>
      <c r="C11414" t="s">
        <v>2173</v>
      </c>
      <c r="D11414" s="10">
        <v>5.6</v>
      </c>
    </row>
    <row r="11415" spans="1:4" x14ac:dyDescent="0.25">
      <c r="A11415" t="s">
        <v>6777</v>
      </c>
      <c r="B11415" t="s">
        <v>7580</v>
      </c>
      <c r="C11415" t="s">
        <v>449</v>
      </c>
      <c r="D11415" s="10">
        <v>5.6</v>
      </c>
    </row>
    <row r="11416" spans="1:4" x14ac:dyDescent="0.25">
      <c r="A11416" t="s">
        <v>6777</v>
      </c>
      <c r="B11416" t="s">
        <v>7580</v>
      </c>
      <c r="C11416" t="s">
        <v>8145</v>
      </c>
      <c r="D11416" s="10">
        <v>5.6</v>
      </c>
    </row>
    <row r="11417" spans="1:4" x14ac:dyDescent="0.25">
      <c r="A11417" t="s">
        <v>6777</v>
      </c>
      <c r="B11417" t="s">
        <v>7580</v>
      </c>
      <c r="C11417" t="s">
        <v>1165</v>
      </c>
      <c r="D11417" s="10">
        <v>5.6</v>
      </c>
    </row>
    <row r="11418" spans="1:4" x14ac:dyDescent="0.25">
      <c r="A11418" t="s">
        <v>7581</v>
      </c>
      <c r="B11418" t="s">
        <v>7582</v>
      </c>
      <c r="C11418" t="s">
        <v>8143</v>
      </c>
      <c r="D11418" s="10">
        <v>5.6</v>
      </c>
    </row>
    <row r="11419" spans="1:4" x14ac:dyDescent="0.25">
      <c r="A11419" t="s">
        <v>7581</v>
      </c>
      <c r="B11419" t="s">
        <v>7582</v>
      </c>
      <c r="C11419" t="s">
        <v>3509</v>
      </c>
      <c r="D11419" s="10">
        <v>5.6</v>
      </c>
    </row>
    <row r="11420" spans="1:4" x14ac:dyDescent="0.25">
      <c r="A11420" t="s">
        <v>7786</v>
      </c>
      <c r="B11420" t="s">
        <v>7787</v>
      </c>
      <c r="C11420" t="s">
        <v>1165</v>
      </c>
      <c r="D11420" s="10">
        <v>5.6</v>
      </c>
    </row>
    <row r="11421" spans="1:4" x14ac:dyDescent="0.25">
      <c r="A11421" t="s">
        <v>8012</v>
      </c>
      <c r="B11421" t="s">
        <v>8013</v>
      </c>
      <c r="C11421" t="s">
        <v>3509</v>
      </c>
      <c r="D11421" s="10">
        <v>5.6</v>
      </c>
    </row>
    <row r="11422" spans="1:4" x14ac:dyDescent="0.25">
      <c r="A11422" t="s">
        <v>8033</v>
      </c>
      <c r="B11422" t="s">
        <v>8034</v>
      </c>
      <c r="C11422" t="s">
        <v>676</v>
      </c>
      <c r="D11422" s="10">
        <v>5.6</v>
      </c>
    </row>
    <row r="11423" spans="1:4" x14ac:dyDescent="0.25">
      <c r="A11423" t="s">
        <v>7647</v>
      </c>
      <c r="B11423" t="s">
        <v>8035</v>
      </c>
      <c r="C11423" t="s">
        <v>676</v>
      </c>
      <c r="D11423" s="10">
        <v>5.6</v>
      </c>
    </row>
    <row r="11424" spans="1:4" x14ac:dyDescent="0.25">
      <c r="A11424" t="s">
        <v>7647</v>
      </c>
      <c r="B11424" t="s">
        <v>8035</v>
      </c>
      <c r="C11424" t="s">
        <v>1165</v>
      </c>
      <c r="D11424" s="10">
        <v>5.6</v>
      </c>
    </row>
    <row r="11425" spans="1:4" x14ac:dyDescent="0.25">
      <c r="A11425" t="s">
        <v>135</v>
      </c>
      <c r="B11425" t="s">
        <v>208</v>
      </c>
      <c r="C11425" t="s">
        <v>449</v>
      </c>
      <c r="D11425" s="10">
        <v>5.5</v>
      </c>
    </row>
    <row r="11426" spans="1:4" x14ac:dyDescent="0.25">
      <c r="A11426" t="s">
        <v>135</v>
      </c>
      <c r="B11426" t="s">
        <v>208</v>
      </c>
      <c r="C11426" t="s">
        <v>317</v>
      </c>
      <c r="D11426" s="10">
        <v>5.5</v>
      </c>
    </row>
    <row r="11427" spans="1:4" x14ac:dyDescent="0.25">
      <c r="A11427" t="s">
        <v>135</v>
      </c>
      <c r="B11427" t="s">
        <v>208</v>
      </c>
      <c r="C11427" t="s">
        <v>4161</v>
      </c>
      <c r="D11427" s="10">
        <v>5.5</v>
      </c>
    </row>
    <row r="11428" spans="1:4" x14ac:dyDescent="0.25">
      <c r="A11428" t="s">
        <v>251</v>
      </c>
      <c r="B11428" t="s">
        <v>253</v>
      </c>
      <c r="C11428" t="s">
        <v>449</v>
      </c>
      <c r="D11428" s="10">
        <v>5.5</v>
      </c>
    </row>
    <row r="11429" spans="1:4" x14ac:dyDescent="0.25">
      <c r="A11429" t="s">
        <v>251</v>
      </c>
      <c r="B11429" t="s">
        <v>253</v>
      </c>
      <c r="C11429" t="s">
        <v>317</v>
      </c>
      <c r="D11429" s="10">
        <v>5.5</v>
      </c>
    </row>
    <row r="11430" spans="1:4" x14ac:dyDescent="0.25">
      <c r="A11430" t="s">
        <v>251</v>
      </c>
      <c r="B11430" t="s">
        <v>253</v>
      </c>
      <c r="C11430" t="s">
        <v>4512</v>
      </c>
      <c r="D11430" s="10">
        <v>5.5</v>
      </c>
    </row>
    <row r="11431" spans="1:4" x14ac:dyDescent="0.25">
      <c r="A11431" t="s">
        <v>251</v>
      </c>
      <c r="B11431" t="s">
        <v>253</v>
      </c>
      <c r="C11431" t="s">
        <v>1165</v>
      </c>
      <c r="D11431" s="10">
        <v>5.5</v>
      </c>
    </row>
    <row r="11432" spans="1:4" x14ac:dyDescent="0.25">
      <c r="A11432" t="s">
        <v>251</v>
      </c>
      <c r="B11432" t="s">
        <v>253</v>
      </c>
      <c r="C11432" t="s">
        <v>7682</v>
      </c>
      <c r="D11432" s="10">
        <v>5.5</v>
      </c>
    </row>
    <row r="11433" spans="1:4" x14ac:dyDescent="0.25">
      <c r="A11433" t="s">
        <v>251</v>
      </c>
      <c r="B11433" t="s">
        <v>253</v>
      </c>
      <c r="C11433" t="s">
        <v>6665</v>
      </c>
      <c r="D11433" s="10">
        <v>5.5</v>
      </c>
    </row>
    <row r="11434" spans="1:4" x14ac:dyDescent="0.25">
      <c r="A11434" t="s">
        <v>251</v>
      </c>
      <c r="B11434" t="s">
        <v>253</v>
      </c>
      <c r="C11434" t="s">
        <v>8146</v>
      </c>
      <c r="D11434" s="10">
        <v>5.5</v>
      </c>
    </row>
    <row r="11435" spans="1:4" x14ac:dyDescent="0.25">
      <c r="A11435" t="s">
        <v>322</v>
      </c>
      <c r="B11435" t="s">
        <v>324</v>
      </c>
      <c r="C11435" t="s">
        <v>449</v>
      </c>
      <c r="D11435" s="10">
        <v>5.5</v>
      </c>
    </row>
    <row r="11436" spans="1:4" x14ac:dyDescent="0.25">
      <c r="A11436" t="s">
        <v>322</v>
      </c>
      <c r="B11436" t="s">
        <v>324</v>
      </c>
      <c r="C11436" t="s">
        <v>676</v>
      </c>
      <c r="D11436" s="10">
        <v>5.5</v>
      </c>
    </row>
    <row r="11437" spans="1:4" x14ac:dyDescent="0.25">
      <c r="A11437" t="s">
        <v>322</v>
      </c>
      <c r="B11437" t="s">
        <v>324</v>
      </c>
      <c r="C11437" t="s">
        <v>428</v>
      </c>
      <c r="D11437" s="10">
        <v>5.5</v>
      </c>
    </row>
    <row r="11438" spans="1:4" x14ac:dyDescent="0.25">
      <c r="A11438" t="s">
        <v>322</v>
      </c>
      <c r="B11438" t="s">
        <v>324</v>
      </c>
      <c r="C11438" t="s">
        <v>4161</v>
      </c>
      <c r="D11438" s="10">
        <v>5.5</v>
      </c>
    </row>
    <row r="11439" spans="1:4" x14ac:dyDescent="0.25">
      <c r="A11439" t="s">
        <v>347</v>
      </c>
      <c r="B11439" t="s">
        <v>348</v>
      </c>
      <c r="C11439" t="s">
        <v>449</v>
      </c>
      <c r="D11439" s="10">
        <v>5.5</v>
      </c>
    </row>
    <row r="11440" spans="1:4" x14ac:dyDescent="0.25">
      <c r="A11440" t="s">
        <v>347</v>
      </c>
      <c r="B11440" t="s">
        <v>348</v>
      </c>
      <c r="C11440" t="s">
        <v>317</v>
      </c>
      <c r="D11440" s="10">
        <v>5.5</v>
      </c>
    </row>
    <row r="11441" spans="1:4" x14ac:dyDescent="0.25">
      <c r="A11441" t="s">
        <v>347</v>
      </c>
      <c r="B11441" t="s">
        <v>348</v>
      </c>
      <c r="C11441" t="s">
        <v>428</v>
      </c>
      <c r="D11441" s="10">
        <v>5.5</v>
      </c>
    </row>
    <row r="11442" spans="1:4" x14ac:dyDescent="0.25">
      <c r="A11442" t="s">
        <v>369</v>
      </c>
      <c r="B11442" t="s">
        <v>371</v>
      </c>
      <c r="C11442" t="s">
        <v>317</v>
      </c>
      <c r="D11442" s="10">
        <v>5.5</v>
      </c>
    </row>
    <row r="11443" spans="1:4" x14ac:dyDescent="0.25">
      <c r="A11443" t="s">
        <v>369</v>
      </c>
      <c r="B11443" t="s">
        <v>371</v>
      </c>
      <c r="C11443" t="s">
        <v>1165</v>
      </c>
      <c r="D11443" s="10">
        <v>5.5</v>
      </c>
    </row>
    <row r="11444" spans="1:4" x14ac:dyDescent="0.25">
      <c r="A11444" t="s">
        <v>369</v>
      </c>
      <c r="B11444" t="s">
        <v>371</v>
      </c>
      <c r="C11444" t="s">
        <v>428</v>
      </c>
      <c r="D11444" s="10">
        <v>5.5</v>
      </c>
    </row>
    <row r="11445" spans="1:4" x14ac:dyDescent="0.25">
      <c r="A11445" t="s">
        <v>369</v>
      </c>
      <c r="B11445" t="s">
        <v>371</v>
      </c>
      <c r="C11445" t="s">
        <v>6665</v>
      </c>
      <c r="D11445" s="10">
        <v>5.5</v>
      </c>
    </row>
    <row r="11446" spans="1:4" x14ac:dyDescent="0.25">
      <c r="A11446" t="s">
        <v>533</v>
      </c>
      <c r="B11446" t="s">
        <v>534</v>
      </c>
      <c r="C11446" t="s">
        <v>317</v>
      </c>
      <c r="D11446" s="10">
        <v>5.5</v>
      </c>
    </row>
    <row r="11447" spans="1:4" x14ac:dyDescent="0.25">
      <c r="A11447" t="s">
        <v>533</v>
      </c>
      <c r="B11447" t="s">
        <v>534</v>
      </c>
      <c r="C11447" t="s">
        <v>3894</v>
      </c>
      <c r="D11447" s="10">
        <v>5.5</v>
      </c>
    </row>
    <row r="11448" spans="1:4" x14ac:dyDescent="0.25">
      <c r="A11448" t="s">
        <v>533</v>
      </c>
      <c r="B11448" t="s">
        <v>534</v>
      </c>
      <c r="C11448" t="s">
        <v>676</v>
      </c>
      <c r="D11448" s="10">
        <v>5.5</v>
      </c>
    </row>
    <row r="11449" spans="1:4" x14ac:dyDescent="0.25">
      <c r="A11449" t="s">
        <v>533</v>
      </c>
      <c r="B11449" t="s">
        <v>534</v>
      </c>
      <c r="C11449" t="s">
        <v>6133</v>
      </c>
      <c r="D11449" s="10">
        <v>5.5</v>
      </c>
    </row>
    <row r="11450" spans="1:4" x14ac:dyDescent="0.25">
      <c r="A11450" t="s">
        <v>533</v>
      </c>
      <c r="B11450" t="s">
        <v>534</v>
      </c>
      <c r="C11450" t="s">
        <v>428</v>
      </c>
      <c r="D11450" s="10">
        <v>5.5</v>
      </c>
    </row>
    <row r="11451" spans="1:4" x14ac:dyDescent="0.25">
      <c r="A11451" t="s">
        <v>588</v>
      </c>
      <c r="B11451" t="s">
        <v>589</v>
      </c>
      <c r="C11451" t="s">
        <v>676</v>
      </c>
      <c r="D11451" s="10">
        <v>5.5</v>
      </c>
    </row>
    <row r="11452" spans="1:4" x14ac:dyDescent="0.25">
      <c r="A11452" t="s">
        <v>588</v>
      </c>
      <c r="B11452" t="s">
        <v>589</v>
      </c>
      <c r="C11452" t="s">
        <v>6665</v>
      </c>
      <c r="D11452" s="10">
        <v>5.5</v>
      </c>
    </row>
    <row r="11453" spans="1:4" x14ac:dyDescent="0.25">
      <c r="A11453" t="s">
        <v>693</v>
      </c>
      <c r="B11453" t="s">
        <v>694</v>
      </c>
      <c r="C11453" t="s">
        <v>449</v>
      </c>
      <c r="D11453" s="10">
        <v>5.5</v>
      </c>
    </row>
    <row r="11454" spans="1:4" x14ac:dyDescent="0.25">
      <c r="A11454" t="s">
        <v>693</v>
      </c>
      <c r="B11454" t="s">
        <v>694</v>
      </c>
      <c r="C11454" t="s">
        <v>317</v>
      </c>
      <c r="D11454" s="10">
        <v>5.5</v>
      </c>
    </row>
    <row r="11455" spans="1:4" x14ac:dyDescent="0.25">
      <c r="A11455" t="s">
        <v>693</v>
      </c>
      <c r="B11455" t="s">
        <v>694</v>
      </c>
      <c r="C11455" t="s">
        <v>428</v>
      </c>
      <c r="D11455" s="10">
        <v>5.5</v>
      </c>
    </row>
    <row r="11456" spans="1:4" x14ac:dyDescent="0.25">
      <c r="A11456" t="s">
        <v>105</v>
      </c>
      <c r="B11456" t="s">
        <v>729</v>
      </c>
      <c r="C11456" t="s">
        <v>449</v>
      </c>
      <c r="D11456" s="10">
        <v>5.5</v>
      </c>
    </row>
    <row r="11457" spans="1:4" x14ac:dyDescent="0.25">
      <c r="A11457" t="s">
        <v>105</v>
      </c>
      <c r="B11457" t="s">
        <v>729</v>
      </c>
      <c r="C11457" t="s">
        <v>317</v>
      </c>
      <c r="D11457" s="10">
        <v>5.5</v>
      </c>
    </row>
    <row r="11458" spans="1:4" x14ac:dyDescent="0.25">
      <c r="A11458" t="s">
        <v>105</v>
      </c>
      <c r="B11458" t="s">
        <v>729</v>
      </c>
      <c r="C11458" t="s">
        <v>676</v>
      </c>
      <c r="D11458" s="10">
        <v>5.5</v>
      </c>
    </row>
    <row r="11459" spans="1:4" x14ac:dyDescent="0.25">
      <c r="A11459" t="s">
        <v>105</v>
      </c>
      <c r="B11459" t="s">
        <v>729</v>
      </c>
      <c r="C11459" t="s">
        <v>8145</v>
      </c>
      <c r="D11459" s="10">
        <v>5.5</v>
      </c>
    </row>
    <row r="11460" spans="1:4" x14ac:dyDescent="0.25">
      <c r="A11460" t="s">
        <v>105</v>
      </c>
      <c r="B11460" t="s">
        <v>729</v>
      </c>
      <c r="C11460" t="s">
        <v>3509</v>
      </c>
      <c r="D11460" s="10">
        <v>5.5</v>
      </c>
    </row>
    <row r="11461" spans="1:4" x14ac:dyDescent="0.25">
      <c r="A11461" t="s">
        <v>751</v>
      </c>
      <c r="B11461" t="s">
        <v>752</v>
      </c>
      <c r="C11461" t="s">
        <v>449</v>
      </c>
      <c r="D11461" s="10">
        <v>5.5</v>
      </c>
    </row>
    <row r="11462" spans="1:4" x14ac:dyDescent="0.25">
      <c r="A11462" t="s">
        <v>751</v>
      </c>
      <c r="B11462" t="s">
        <v>752</v>
      </c>
      <c r="C11462" t="s">
        <v>676</v>
      </c>
      <c r="D11462" s="10">
        <v>5.5</v>
      </c>
    </row>
    <row r="11463" spans="1:4" x14ac:dyDescent="0.25">
      <c r="A11463" t="s">
        <v>543</v>
      </c>
      <c r="B11463" t="s">
        <v>768</v>
      </c>
      <c r="C11463" t="s">
        <v>449</v>
      </c>
      <c r="D11463" s="10">
        <v>5.5</v>
      </c>
    </row>
    <row r="11464" spans="1:4" x14ac:dyDescent="0.25">
      <c r="A11464" t="s">
        <v>543</v>
      </c>
      <c r="B11464" t="s">
        <v>768</v>
      </c>
      <c r="C11464" t="s">
        <v>317</v>
      </c>
      <c r="D11464" s="10">
        <v>5.5</v>
      </c>
    </row>
    <row r="11465" spans="1:4" x14ac:dyDescent="0.25">
      <c r="A11465" t="s">
        <v>543</v>
      </c>
      <c r="B11465" t="s">
        <v>768</v>
      </c>
      <c r="C11465" t="s">
        <v>428</v>
      </c>
      <c r="D11465" s="10">
        <v>5.5</v>
      </c>
    </row>
    <row r="11466" spans="1:4" x14ac:dyDescent="0.25">
      <c r="A11466" t="s">
        <v>834</v>
      </c>
      <c r="B11466" t="s">
        <v>835</v>
      </c>
      <c r="C11466" t="s">
        <v>449</v>
      </c>
      <c r="D11466" s="10">
        <v>5.5</v>
      </c>
    </row>
    <row r="11467" spans="1:4" x14ac:dyDescent="0.25">
      <c r="A11467" t="s">
        <v>834</v>
      </c>
      <c r="B11467" t="s">
        <v>835</v>
      </c>
      <c r="C11467" t="s">
        <v>1165</v>
      </c>
      <c r="D11467" s="10">
        <v>5.5</v>
      </c>
    </row>
    <row r="11468" spans="1:4" x14ac:dyDescent="0.25">
      <c r="A11468" t="s">
        <v>834</v>
      </c>
      <c r="B11468" t="s">
        <v>835</v>
      </c>
      <c r="C11468" t="s">
        <v>3509</v>
      </c>
      <c r="D11468" s="10">
        <v>5.5</v>
      </c>
    </row>
    <row r="11469" spans="1:4" x14ac:dyDescent="0.25">
      <c r="A11469" t="s">
        <v>918</v>
      </c>
      <c r="B11469" t="s">
        <v>920</v>
      </c>
      <c r="C11469" t="s">
        <v>1165</v>
      </c>
      <c r="D11469" s="10">
        <v>5.5</v>
      </c>
    </row>
    <row r="11470" spans="1:4" x14ac:dyDescent="0.25">
      <c r="A11470" t="s">
        <v>918</v>
      </c>
      <c r="B11470" t="s">
        <v>920</v>
      </c>
      <c r="C11470" t="s">
        <v>4161</v>
      </c>
      <c r="D11470" s="10">
        <v>5.5</v>
      </c>
    </row>
    <row r="11471" spans="1:4" x14ac:dyDescent="0.25">
      <c r="A11471" t="s">
        <v>918</v>
      </c>
      <c r="B11471" t="s">
        <v>920</v>
      </c>
      <c r="C11471" t="s">
        <v>3509</v>
      </c>
      <c r="D11471" s="10">
        <v>5.5</v>
      </c>
    </row>
    <row r="11472" spans="1:4" x14ac:dyDescent="0.25">
      <c r="A11472" t="s">
        <v>1130</v>
      </c>
      <c r="B11472" t="s">
        <v>1131</v>
      </c>
      <c r="C11472" t="s">
        <v>676</v>
      </c>
      <c r="D11472" s="10">
        <v>5.5</v>
      </c>
    </row>
    <row r="11473" spans="1:4" x14ac:dyDescent="0.25">
      <c r="A11473" t="s">
        <v>1130</v>
      </c>
      <c r="B11473" t="s">
        <v>1131</v>
      </c>
      <c r="C11473" t="s">
        <v>6665</v>
      </c>
      <c r="D11473" s="10">
        <v>5.5</v>
      </c>
    </row>
    <row r="11474" spans="1:4" x14ac:dyDescent="0.25">
      <c r="A11474" t="s">
        <v>1247</v>
      </c>
      <c r="B11474" t="s">
        <v>1248</v>
      </c>
      <c r="C11474" t="s">
        <v>1165</v>
      </c>
      <c r="D11474" s="10">
        <v>5.5</v>
      </c>
    </row>
    <row r="11475" spans="1:4" x14ac:dyDescent="0.25">
      <c r="A11475" t="s">
        <v>1247</v>
      </c>
      <c r="B11475" t="s">
        <v>1248</v>
      </c>
      <c r="C11475" t="s">
        <v>2173</v>
      </c>
      <c r="D11475" s="10">
        <v>5.5</v>
      </c>
    </row>
    <row r="11476" spans="1:4" x14ac:dyDescent="0.25">
      <c r="A11476" t="s">
        <v>1247</v>
      </c>
      <c r="B11476" t="s">
        <v>1248</v>
      </c>
      <c r="C11476" t="s">
        <v>4161</v>
      </c>
      <c r="D11476" s="10">
        <v>5.5</v>
      </c>
    </row>
    <row r="11477" spans="1:4" x14ac:dyDescent="0.25">
      <c r="A11477" t="s">
        <v>1247</v>
      </c>
      <c r="B11477" t="s">
        <v>1248</v>
      </c>
      <c r="C11477" t="s">
        <v>3509</v>
      </c>
      <c r="D11477" s="10">
        <v>5.5</v>
      </c>
    </row>
    <row r="11478" spans="1:4" x14ac:dyDescent="0.25">
      <c r="A11478" t="s">
        <v>1252</v>
      </c>
      <c r="B11478" t="s">
        <v>1253</v>
      </c>
      <c r="C11478" t="s">
        <v>676</v>
      </c>
      <c r="D11478" s="10">
        <v>5.5</v>
      </c>
    </row>
    <row r="11479" spans="1:4" x14ac:dyDescent="0.25">
      <c r="A11479" t="s">
        <v>1252</v>
      </c>
      <c r="B11479" t="s">
        <v>1253</v>
      </c>
      <c r="C11479" t="s">
        <v>6133</v>
      </c>
      <c r="D11479" s="10">
        <v>5.5</v>
      </c>
    </row>
    <row r="11480" spans="1:4" x14ac:dyDescent="0.25">
      <c r="A11480" t="s">
        <v>1252</v>
      </c>
      <c r="B11480" t="s">
        <v>1253</v>
      </c>
      <c r="C11480" t="s">
        <v>428</v>
      </c>
      <c r="D11480" s="10">
        <v>5.5</v>
      </c>
    </row>
    <row r="11481" spans="1:4" x14ac:dyDescent="0.25">
      <c r="A11481" t="s">
        <v>1338</v>
      </c>
      <c r="B11481" t="s">
        <v>1339</v>
      </c>
      <c r="C11481" t="s">
        <v>317</v>
      </c>
      <c r="D11481" s="10">
        <v>5.5</v>
      </c>
    </row>
    <row r="11482" spans="1:4" x14ac:dyDescent="0.25">
      <c r="A11482" t="s">
        <v>1338</v>
      </c>
      <c r="B11482" t="s">
        <v>1339</v>
      </c>
      <c r="C11482" t="s">
        <v>3894</v>
      </c>
      <c r="D11482" s="10">
        <v>5.5</v>
      </c>
    </row>
    <row r="11483" spans="1:4" x14ac:dyDescent="0.25">
      <c r="A11483" t="s">
        <v>1338</v>
      </c>
      <c r="B11483" t="s">
        <v>1339</v>
      </c>
      <c r="C11483" t="s">
        <v>676</v>
      </c>
      <c r="D11483" s="10">
        <v>5.5</v>
      </c>
    </row>
    <row r="11484" spans="1:4" x14ac:dyDescent="0.25">
      <c r="A11484" t="s">
        <v>1338</v>
      </c>
      <c r="B11484" t="s">
        <v>1339</v>
      </c>
      <c r="C11484" t="s">
        <v>6133</v>
      </c>
      <c r="D11484" s="10">
        <v>5.5</v>
      </c>
    </row>
    <row r="11485" spans="1:4" x14ac:dyDescent="0.25">
      <c r="A11485" t="s">
        <v>1338</v>
      </c>
      <c r="B11485" t="s">
        <v>1339</v>
      </c>
      <c r="C11485" t="s">
        <v>428</v>
      </c>
      <c r="D11485" s="10">
        <v>5.5</v>
      </c>
    </row>
    <row r="11486" spans="1:4" x14ac:dyDescent="0.25">
      <c r="A11486" t="s">
        <v>1107</v>
      </c>
      <c r="B11486" t="s">
        <v>1357</v>
      </c>
      <c r="C11486" t="s">
        <v>676</v>
      </c>
      <c r="D11486" s="10">
        <v>5.5</v>
      </c>
    </row>
    <row r="11487" spans="1:4" x14ac:dyDescent="0.25">
      <c r="A11487" t="s">
        <v>1107</v>
      </c>
      <c r="B11487" t="s">
        <v>1357</v>
      </c>
      <c r="C11487" t="s">
        <v>6133</v>
      </c>
      <c r="D11487" s="10">
        <v>5.5</v>
      </c>
    </row>
    <row r="11488" spans="1:4" x14ac:dyDescent="0.25">
      <c r="A11488" t="s">
        <v>1364</v>
      </c>
      <c r="B11488" t="s">
        <v>1365</v>
      </c>
      <c r="C11488" t="s">
        <v>676</v>
      </c>
      <c r="D11488" s="10">
        <v>5.5</v>
      </c>
    </row>
    <row r="11489" spans="1:4" x14ac:dyDescent="0.25">
      <c r="A11489" t="s">
        <v>593</v>
      </c>
      <c r="B11489" t="s">
        <v>1379</v>
      </c>
      <c r="C11489" t="s">
        <v>449</v>
      </c>
      <c r="D11489" s="10">
        <v>5.5</v>
      </c>
    </row>
    <row r="11490" spans="1:4" x14ac:dyDescent="0.25">
      <c r="A11490" t="s">
        <v>593</v>
      </c>
      <c r="B11490" t="s">
        <v>1379</v>
      </c>
      <c r="C11490" t="s">
        <v>317</v>
      </c>
      <c r="D11490" s="10">
        <v>5.5</v>
      </c>
    </row>
    <row r="11491" spans="1:4" x14ac:dyDescent="0.25">
      <c r="A11491" t="s">
        <v>593</v>
      </c>
      <c r="B11491" t="s">
        <v>1379</v>
      </c>
      <c r="C11491" t="s">
        <v>428</v>
      </c>
      <c r="D11491" s="10">
        <v>5.5</v>
      </c>
    </row>
    <row r="11492" spans="1:4" x14ac:dyDescent="0.25">
      <c r="A11492" t="s">
        <v>593</v>
      </c>
      <c r="B11492" t="s">
        <v>1379</v>
      </c>
      <c r="C11492" t="s">
        <v>3509</v>
      </c>
      <c r="D11492" s="10">
        <v>5.5</v>
      </c>
    </row>
    <row r="11493" spans="1:4" x14ac:dyDescent="0.25">
      <c r="A11493" t="s">
        <v>1505</v>
      </c>
      <c r="B11493" t="s">
        <v>1507</v>
      </c>
      <c r="C11493" t="s">
        <v>449</v>
      </c>
      <c r="D11493" s="10">
        <v>5.5</v>
      </c>
    </row>
    <row r="11494" spans="1:4" x14ac:dyDescent="0.25">
      <c r="A11494" t="s">
        <v>1505</v>
      </c>
      <c r="B11494" t="s">
        <v>1507</v>
      </c>
      <c r="C11494" t="s">
        <v>676</v>
      </c>
      <c r="D11494" s="10">
        <v>5.5</v>
      </c>
    </row>
    <row r="11495" spans="1:4" x14ac:dyDescent="0.25">
      <c r="A11495" t="s">
        <v>1505</v>
      </c>
      <c r="B11495" t="s">
        <v>1507</v>
      </c>
      <c r="C11495" t="s">
        <v>8143</v>
      </c>
      <c r="D11495" s="10">
        <v>5.5</v>
      </c>
    </row>
    <row r="11496" spans="1:4" x14ac:dyDescent="0.25">
      <c r="A11496" t="s">
        <v>1505</v>
      </c>
      <c r="B11496" t="s">
        <v>1507</v>
      </c>
      <c r="C11496" t="s">
        <v>6665</v>
      </c>
      <c r="D11496" s="10">
        <v>5.5</v>
      </c>
    </row>
    <row r="11497" spans="1:4" x14ac:dyDescent="0.25">
      <c r="A11497" t="s">
        <v>895</v>
      </c>
      <c r="B11497" t="s">
        <v>1552</v>
      </c>
      <c r="C11497" t="s">
        <v>449</v>
      </c>
      <c r="D11497" s="10">
        <v>5.5</v>
      </c>
    </row>
    <row r="11498" spans="1:4" x14ac:dyDescent="0.25">
      <c r="A11498" t="s">
        <v>895</v>
      </c>
      <c r="B11498" t="s">
        <v>1552</v>
      </c>
      <c r="C11498" t="s">
        <v>676</v>
      </c>
      <c r="D11498" s="10">
        <v>5.5</v>
      </c>
    </row>
    <row r="11499" spans="1:4" x14ac:dyDescent="0.25">
      <c r="A11499" t="s">
        <v>895</v>
      </c>
      <c r="B11499" t="s">
        <v>1552</v>
      </c>
      <c r="C11499" t="s">
        <v>1165</v>
      </c>
      <c r="D11499" s="10">
        <v>5.5</v>
      </c>
    </row>
    <row r="11500" spans="1:4" x14ac:dyDescent="0.25">
      <c r="A11500" t="s">
        <v>895</v>
      </c>
      <c r="B11500" t="s">
        <v>1552</v>
      </c>
      <c r="C11500" t="s">
        <v>6133</v>
      </c>
      <c r="D11500" s="10">
        <v>5.5</v>
      </c>
    </row>
    <row r="11501" spans="1:4" x14ac:dyDescent="0.25">
      <c r="A11501" t="s">
        <v>895</v>
      </c>
      <c r="B11501" t="s">
        <v>1552</v>
      </c>
      <c r="C11501" t="s">
        <v>3509</v>
      </c>
      <c r="D11501" s="10">
        <v>5.5</v>
      </c>
    </row>
    <row r="11502" spans="1:4" x14ac:dyDescent="0.25">
      <c r="A11502" t="s">
        <v>1624</v>
      </c>
      <c r="B11502" t="s">
        <v>1625</v>
      </c>
      <c r="C11502" t="s">
        <v>449</v>
      </c>
      <c r="D11502" s="10">
        <v>5.5</v>
      </c>
    </row>
    <row r="11503" spans="1:4" x14ac:dyDescent="0.25">
      <c r="A11503" t="s">
        <v>1624</v>
      </c>
      <c r="B11503" t="s">
        <v>1625</v>
      </c>
      <c r="C11503" t="s">
        <v>4161</v>
      </c>
      <c r="D11503" s="10">
        <v>5.5</v>
      </c>
    </row>
    <row r="11504" spans="1:4" x14ac:dyDescent="0.25">
      <c r="A11504" t="s">
        <v>1462</v>
      </c>
      <c r="B11504" t="s">
        <v>1661</v>
      </c>
      <c r="C11504" t="s">
        <v>8145</v>
      </c>
      <c r="D11504" s="10">
        <v>5.5</v>
      </c>
    </row>
    <row r="11505" spans="1:4" x14ac:dyDescent="0.25">
      <c r="A11505" t="s">
        <v>1462</v>
      </c>
      <c r="B11505" t="s">
        <v>1661</v>
      </c>
      <c r="C11505" t="s">
        <v>8143</v>
      </c>
      <c r="D11505" s="10">
        <v>5.5</v>
      </c>
    </row>
    <row r="11506" spans="1:4" x14ac:dyDescent="0.25">
      <c r="A11506" t="s">
        <v>1462</v>
      </c>
      <c r="B11506" t="s">
        <v>1661</v>
      </c>
      <c r="C11506" t="s">
        <v>3509</v>
      </c>
      <c r="D11506" s="10">
        <v>5.5</v>
      </c>
    </row>
    <row r="11507" spans="1:4" x14ac:dyDescent="0.25">
      <c r="A11507" t="s">
        <v>1692</v>
      </c>
      <c r="B11507" t="s">
        <v>1693</v>
      </c>
      <c r="C11507" t="s">
        <v>449</v>
      </c>
      <c r="D11507" s="10">
        <v>5.5</v>
      </c>
    </row>
    <row r="11508" spans="1:4" x14ac:dyDescent="0.25">
      <c r="A11508" t="s">
        <v>1692</v>
      </c>
      <c r="B11508" t="s">
        <v>1693</v>
      </c>
      <c r="C11508" t="s">
        <v>676</v>
      </c>
      <c r="D11508" s="10">
        <v>5.5</v>
      </c>
    </row>
    <row r="11509" spans="1:4" x14ac:dyDescent="0.25">
      <c r="A11509" t="s">
        <v>1692</v>
      </c>
      <c r="B11509" t="s">
        <v>1693</v>
      </c>
      <c r="C11509" t="s">
        <v>428</v>
      </c>
      <c r="D11509" s="10">
        <v>5.5</v>
      </c>
    </row>
    <row r="11510" spans="1:4" x14ac:dyDescent="0.25">
      <c r="A11510" t="s">
        <v>1787</v>
      </c>
      <c r="B11510" t="s">
        <v>1788</v>
      </c>
      <c r="C11510" t="s">
        <v>449</v>
      </c>
      <c r="D11510" s="10">
        <v>5.5</v>
      </c>
    </row>
    <row r="11511" spans="1:4" x14ac:dyDescent="0.25">
      <c r="A11511" t="s">
        <v>1787</v>
      </c>
      <c r="B11511" t="s">
        <v>1788</v>
      </c>
      <c r="C11511" t="s">
        <v>676</v>
      </c>
      <c r="D11511" s="10">
        <v>5.5</v>
      </c>
    </row>
    <row r="11512" spans="1:4" x14ac:dyDescent="0.25">
      <c r="A11512" t="s">
        <v>1787</v>
      </c>
      <c r="B11512" t="s">
        <v>1788</v>
      </c>
      <c r="C11512" t="s">
        <v>8145</v>
      </c>
      <c r="D11512" s="10">
        <v>5.5</v>
      </c>
    </row>
    <row r="11513" spans="1:4" x14ac:dyDescent="0.25">
      <c r="A11513" t="s">
        <v>1787</v>
      </c>
      <c r="B11513" t="s">
        <v>1788</v>
      </c>
      <c r="C11513" t="s">
        <v>3509</v>
      </c>
      <c r="D11513" s="10">
        <v>5.5</v>
      </c>
    </row>
    <row r="11514" spans="1:4" x14ac:dyDescent="0.25">
      <c r="A11514" t="s">
        <v>1865</v>
      </c>
      <c r="B11514" t="s">
        <v>1866</v>
      </c>
      <c r="C11514" t="s">
        <v>449</v>
      </c>
      <c r="D11514" s="10">
        <v>5.5</v>
      </c>
    </row>
    <row r="11515" spans="1:4" x14ac:dyDescent="0.25">
      <c r="A11515" t="s">
        <v>1865</v>
      </c>
      <c r="B11515" t="s">
        <v>1866</v>
      </c>
      <c r="C11515" t="s">
        <v>428</v>
      </c>
      <c r="D11515" s="10">
        <v>5.5</v>
      </c>
    </row>
    <row r="11516" spans="1:4" x14ac:dyDescent="0.25">
      <c r="A11516" t="s">
        <v>1865</v>
      </c>
      <c r="B11516" t="s">
        <v>1866</v>
      </c>
      <c r="C11516" t="s">
        <v>3509</v>
      </c>
      <c r="D11516" s="10">
        <v>5.5</v>
      </c>
    </row>
    <row r="11517" spans="1:4" x14ac:dyDescent="0.25">
      <c r="A11517" t="s">
        <v>1940</v>
      </c>
      <c r="B11517" t="s">
        <v>1941</v>
      </c>
      <c r="C11517" t="s">
        <v>676</v>
      </c>
      <c r="D11517" s="10">
        <v>5.5</v>
      </c>
    </row>
    <row r="11518" spans="1:4" x14ac:dyDescent="0.25">
      <c r="A11518" t="s">
        <v>1056</v>
      </c>
      <c r="B11518" t="s">
        <v>1951</v>
      </c>
      <c r="C11518" t="s">
        <v>676</v>
      </c>
      <c r="D11518" s="10">
        <v>5.5</v>
      </c>
    </row>
    <row r="11519" spans="1:4" x14ac:dyDescent="0.25">
      <c r="A11519" t="s">
        <v>1056</v>
      </c>
      <c r="B11519" t="s">
        <v>1951</v>
      </c>
      <c r="C11519" t="s">
        <v>6665</v>
      </c>
      <c r="D11519" s="10">
        <v>5.5</v>
      </c>
    </row>
    <row r="11520" spans="1:4" x14ac:dyDescent="0.25">
      <c r="A11520" t="s">
        <v>1070</v>
      </c>
      <c r="B11520" t="s">
        <v>2046</v>
      </c>
      <c r="C11520" t="s">
        <v>449</v>
      </c>
      <c r="D11520" s="10">
        <v>5.5</v>
      </c>
    </row>
    <row r="11521" spans="1:4" x14ac:dyDescent="0.25">
      <c r="A11521" t="s">
        <v>1070</v>
      </c>
      <c r="B11521" t="s">
        <v>2046</v>
      </c>
      <c r="C11521" t="s">
        <v>676</v>
      </c>
      <c r="D11521" s="10">
        <v>5.5</v>
      </c>
    </row>
    <row r="11522" spans="1:4" x14ac:dyDescent="0.25">
      <c r="A11522" t="s">
        <v>1070</v>
      </c>
      <c r="B11522" t="s">
        <v>2046</v>
      </c>
      <c r="C11522" t="s">
        <v>6665</v>
      </c>
      <c r="D11522" s="10">
        <v>5.5</v>
      </c>
    </row>
    <row r="11523" spans="1:4" x14ac:dyDescent="0.25">
      <c r="A11523" t="s">
        <v>2142</v>
      </c>
      <c r="B11523" t="s">
        <v>2143</v>
      </c>
      <c r="C11523" t="s">
        <v>2173</v>
      </c>
      <c r="D11523" s="10">
        <v>5.5</v>
      </c>
    </row>
    <row r="11524" spans="1:4" x14ac:dyDescent="0.25">
      <c r="A11524" t="s">
        <v>2142</v>
      </c>
      <c r="B11524" t="s">
        <v>2143</v>
      </c>
      <c r="C11524" t="s">
        <v>8143</v>
      </c>
      <c r="D11524" s="10">
        <v>5.5</v>
      </c>
    </row>
    <row r="11525" spans="1:4" x14ac:dyDescent="0.25">
      <c r="A11525" t="s">
        <v>2216</v>
      </c>
      <c r="B11525" t="s">
        <v>2217</v>
      </c>
      <c r="C11525" t="s">
        <v>1165</v>
      </c>
      <c r="D11525" s="10">
        <v>5.5</v>
      </c>
    </row>
    <row r="11526" spans="1:4" x14ac:dyDescent="0.25">
      <c r="A11526" t="s">
        <v>2216</v>
      </c>
      <c r="B11526" t="s">
        <v>2217</v>
      </c>
      <c r="C11526" t="s">
        <v>6665</v>
      </c>
      <c r="D11526" s="10">
        <v>5.5</v>
      </c>
    </row>
    <row r="11527" spans="1:4" x14ac:dyDescent="0.25">
      <c r="A11527" t="s">
        <v>1431</v>
      </c>
      <c r="B11527" t="s">
        <v>2378</v>
      </c>
      <c r="C11527" t="s">
        <v>676</v>
      </c>
      <c r="D11527" s="10">
        <v>5.5</v>
      </c>
    </row>
    <row r="11528" spans="1:4" x14ac:dyDescent="0.25">
      <c r="A11528" t="s">
        <v>1431</v>
      </c>
      <c r="B11528" t="s">
        <v>2378</v>
      </c>
      <c r="C11528" t="s">
        <v>1165</v>
      </c>
      <c r="D11528" s="10">
        <v>5.5</v>
      </c>
    </row>
    <row r="11529" spans="1:4" x14ac:dyDescent="0.25">
      <c r="A11529" t="s">
        <v>571</v>
      </c>
      <c r="B11529" t="s">
        <v>2581</v>
      </c>
      <c r="C11529" t="s">
        <v>449</v>
      </c>
      <c r="D11529" s="10">
        <v>5.5</v>
      </c>
    </row>
    <row r="11530" spans="1:4" x14ac:dyDescent="0.25">
      <c r="A11530" t="s">
        <v>571</v>
      </c>
      <c r="B11530" t="s">
        <v>2581</v>
      </c>
      <c r="C11530" t="s">
        <v>8145</v>
      </c>
      <c r="D11530" s="10">
        <v>5.5</v>
      </c>
    </row>
    <row r="11531" spans="1:4" x14ac:dyDescent="0.25">
      <c r="A11531" t="s">
        <v>571</v>
      </c>
      <c r="B11531" t="s">
        <v>2581</v>
      </c>
      <c r="C11531" t="s">
        <v>8143</v>
      </c>
      <c r="D11531" s="10">
        <v>5.5</v>
      </c>
    </row>
    <row r="11532" spans="1:4" x14ac:dyDescent="0.25">
      <c r="A11532" t="s">
        <v>571</v>
      </c>
      <c r="B11532" t="s">
        <v>2581</v>
      </c>
      <c r="C11532" t="s">
        <v>3509</v>
      </c>
      <c r="D11532" s="10">
        <v>5.5</v>
      </c>
    </row>
    <row r="11533" spans="1:4" x14ac:dyDescent="0.25">
      <c r="A11533" t="s">
        <v>604</v>
      </c>
      <c r="B11533" t="s">
        <v>2621</v>
      </c>
      <c r="C11533" t="s">
        <v>449</v>
      </c>
      <c r="D11533" s="10">
        <v>5.5</v>
      </c>
    </row>
    <row r="11534" spans="1:4" x14ac:dyDescent="0.25">
      <c r="A11534" t="s">
        <v>604</v>
      </c>
      <c r="B11534" t="s">
        <v>2621</v>
      </c>
      <c r="C11534" t="s">
        <v>8145</v>
      </c>
      <c r="D11534" s="10">
        <v>5.5</v>
      </c>
    </row>
    <row r="11535" spans="1:4" x14ac:dyDescent="0.25">
      <c r="A11535" t="s">
        <v>604</v>
      </c>
      <c r="B11535" t="s">
        <v>2621</v>
      </c>
      <c r="C11535" t="s">
        <v>1165</v>
      </c>
      <c r="D11535" s="10">
        <v>5.5</v>
      </c>
    </row>
    <row r="11536" spans="1:4" x14ac:dyDescent="0.25">
      <c r="A11536" t="s">
        <v>604</v>
      </c>
      <c r="B11536" t="s">
        <v>2621</v>
      </c>
      <c r="C11536" t="s">
        <v>3509</v>
      </c>
      <c r="D11536" s="10">
        <v>5.5</v>
      </c>
    </row>
    <row r="11537" spans="1:4" x14ac:dyDescent="0.25">
      <c r="A11537" t="s">
        <v>1177</v>
      </c>
      <c r="B11537" t="s">
        <v>2634</v>
      </c>
      <c r="C11537" t="s">
        <v>449</v>
      </c>
      <c r="D11537" s="10">
        <v>5.5</v>
      </c>
    </row>
    <row r="11538" spans="1:4" x14ac:dyDescent="0.25">
      <c r="A11538" t="s">
        <v>1177</v>
      </c>
      <c r="B11538" t="s">
        <v>2634</v>
      </c>
      <c r="C11538" t="s">
        <v>676</v>
      </c>
      <c r="D11538" s="10">
        <v>5.5</v>
      </c>
    </row>
    <row r="11539" spans="1:4" x14ac:dyDescent="0.25">
      <c r="A11539" t="s">
        <v>1177</v>
      </c>
      <c r="B11539" t="s">
        <v>2634</v>
      </c>
      <c r="C11539" t="s">
        <v>8145</v>
      </c>
      <c r="D11539" s="10">
        <v>5.5</v>
      </c>
    </row>
    <row r="11540" spans="1:4" x14ac:dyDescent="0.25">
      <c r="A11540" t="s">
        <v>1177</v>
      </c>
      <c r="B11540" t="s">
        <v>2634</v>
      </c>
      <c r="C11540" t="s">
        <v>1165</v>
      </c>
      <c r="D11540" s="10">
        <v>5.5</v>
      </c>
    </row>
    <row r="11541" spans="1:4" x14ac:dyDescent="0.25">
      <c r="A11541" t="s">
        <v>1177</v>
      </c>
      <c r="B11541" t="s">
        <v>2634</v>
      </c>
      <c r="C11541" t="s">
        <v>3509</v>
      </c>
      <c r="D11541" s="10">
        <v>5.5</v>
      </c>
    </row>
    <row r="11542" spans="1:4" x14ac:dyDescent="0.25">
      <c r="A11542" t="s">
        <v>322</v>
      </c>
      <c r="B11542" t="s">
        <v>324</v>
      </c>
      <c r="C11542" t="s">
        <v>449</v>
      </c>
      <c r="D11542" s="10">
        <v>5.5</v>
      </c>
    </row>
    <row r="11543" spans="1:4" x14ac:dyDescent="0.25">
      <c r="A11543" t="s">
        <v>322</v>
      </c>
      <c r="B11543" t="s">
        <v>324</v>
      </c>
      <c r="C11543" t="s">
        <v>676</v>
      </c>
      <c r="D11543" s="10">
        <v>5.5</v>
      </c>
    </row>
    <row r="11544" spans="1:4" x14ac:dyDescent="0.25">
      <c r="A11544" t="s">
        <v>322</v>
      </c>
      <c r="B11544" t="s">
        <v>324</v>
      </c>
      <c r="C11544" t="s">
        <v>428</v>
      </c>
      <c r="D11544" s="10">
        <v>5.5</v>
      </c>
    </row>
    <row r="11545" spans="1:4" x14ac:dyDescent="0.25">
      <c r="A11545" t="s">
        <v>322</v>
      </c>
      <c r="B11545" t="s">
        <v>324</v>
      </c>
      <c r="C11545" t="s">
        <v>4161</v>
      </c>
      <c r="D11545" s="10">
        <v>5.5</v>
      </c>
    </row>
    <row r="11546" spans="1:4" x14ac:dyDescent="0.25">
      <c r="A11546" t="s">
        <v>1566</v>
      </c>
      <c r="B11546" t="s">
        <v>2849</v>
      </c>
      <c r="C11546" t="s">
        <v>676</v>
      </c>
      <c r="D11546" s="10">
        <v>5.5</v>
      </c>
    </row>
    <row r="11547" spans="1:4" x14ac:dyDescent="0.25">
      <c r="A11547" t="s">
        <v>1566</v>
      </c>
      <c r="B11547" t="s">
        <v>2849</v>
      </c>
      <c r="C11547" t="s">
        <v>8145</v>
      </c>
      <c r="D11547" s="10">
        <v>5.5</v>
      </c>
    </row>
    <row r="11548" spans="1:4" x14ac:dyDescent="0.25">
      <c r="A11548" t="s">
        <v>2864</v>
      </c>
      <c r="B11548" t="s">
        <v>2865</v>
      </c>
      <c r="C11548" t="s">
        <v>449</v>
      </c>
      <c r="D11548" s="10">
        <v>5.5</v>
      </c>
    </row>
    <row r="11549" spans="1:4" x14ac:dyDescent="0.25">
      <c r="A11549" t="s">
        <v>2864</v>
      </c>
      <c r="B11549" t="s">
        <v>2865</v>
      </c>
      <c r="C11549" t="s">
        <v>8145</v>
      </c>
      <c r="D11549" s="10">
        <v>5.5</v>
      </c>
    </row>
    <row r="11550" spans="1:4" x14ac:dyDescent="0.25">
      <c r="A11550" t="s">
        <v>2864</v>
      </c>
      <c r="B11550" t="s">
        <v>2865</v>
      </c>
      <c r="C11550" t="s">
        <v>4161</v>
      </c>
      <c r="D11550" s="10">
        <v>5.5</v>
      </c>
    </row>
    <row r="11551" spans="1:4" x14ac:dyDescent="0.25">
      <c r="A11551" t="s">
        <v>2864</v>
      </c>
      <c r="B11551" t="s">
        <v>2865</v>
      </c>
      <c r="C11551" t="s">
        <v>3509</v>
      </c>
      <c r="D11551" s="10">
        <v>5.5</v>
      </c>
    </row>
    <row r="11552" spans="1:4" x14ac:dyDescent="0.25">
      <c r="A11552" t="s">
        <v>2873</v>
      </c>
      <c r="B11552" t="s">
        <v>2874</v>
      </c>
      <c r="C11552" t="s">
        <v>676</v>
      </c>
      <c r="D11552" s="10">
        <v>5.5</v>
      </c>
    </row>
    <row r="11553" spans="1:4" x14ac:dyDescent="0.25">
      <c r="A11553" t="s">
        <v>2873</v>
      </c>
      <c r="B11553" t="s">
        <v>2874</v>
      </c>
      <c r="C11553" t="s">
        <v>1165</v>
      </c>
      <c r="D11553" s="10">
        <v>5.5</v>
      </c>
    </row>
    <row r="11554" spans="1:4" x14ac:dyDescent="0.25">
      <c r="A11554" t="s">
        <v>2873</v>
      </c>
      <c r="B11554" t="s">
        <v>2874</v>
      </c>
      <c r="C11554" t="s">
        <v>6665</v>
      </c>
      <c r="D11554" s="10">
        <v>5.5</v>
      </c>
    </row>
    <row r="11555" spans="1:4" x14ac:dyDescent="0.25">
      <c r="A11555" t="s">
        <v>2873</v>
      </c>
      <c r="B11555" t="s">
        <v>2874</v>
      </c>
      <c r="C11555" t="s">
        <v>8144</v>
      </c>
      <c r="D11555" s="10">
        <v>5.5</v>
      </c>
    </row>
    <row r="11556" spans="1:4" x14ac:dyDescent="0.25">
      <c r="A11556" t="s">
        <v>1780</v>
      </c>
      <c r="B11556" t="s">
        <v>2892</v>
      </c>
      <c r="C11556" t="s">
        <v>676</v>
      </c>
      <c r="D11556" s="10">
        <v>5.5</v>
      </c>
    </row>
    <row r="11557" spans="1:4" x14ac:dyDescent="0.25">
      <c r="A11557" t="s">
        <v>1780</v>
      </c>
      <c r="B11557" t="s">
        <v>2892</v>
      </c>
      <c r="C11557" t="s">
        <v>8145</v>
      </c>
      <c r="D11557" s="10">
        <v>5.5</v>
      </c>
    </row>
    <row r="11558" spans="1:4" x14ac:dyDescent="0.25">
      <c r="A11558" t="s">
        <v>1780</v>
      </c>
      <c r="B11558" t="s">
        <v>2892</v>
      </c>
      <c r="C11558" t="s">
        <v>3509</v>
      </c>
      <c r="D11558" s="10">
        <v>5.5</v>
      </c>
    </row>
    <row r="11559" spans="1:4" x14ac:dyDescent="0.25">
      <c r="A11559" t="s">
        <v>1717</v>
      </c>
      <c r="B11559" t="s">
        <v>2908</v>
      </c>
      <c r="C11559" t="s">
        <v>1165</v>
      </c>
      <c r="D11559" s="10">
        <v>5.5</v>
      </c>
    </row>
    <row r="11560" spans="1:4" x14ac:dyDescent="0.25">
      <c r="A11560" t="s">
        <v>1717</v>
      </c>
      <c r="B11560" t="s">
        <v>2908</v>
      </c>
      <c r="C11560" t="s">
        <v>428</v>
      </c>
      <c r="D11560" s="10">
        <v>5.5</v>
      </c>
    </row>
    <row r="11561" spans="1:4" x14ac:dyDescent="0.25">
      <c r="A11561" t="s">
        <v>1717</v>
      </c>
      <c r="B11561" t="s">
        <v>2908</v>
      </c>
      <c r="C11561" t="s">
        <v>3509</v>
      </c>
      <c r="D11561" s="10">
        <v>5.5</v>
      </c>
    </row>
    <row r="11562" spans="1:4" x14ac:dyDescent="0.25">
      <c r="A11562" t="s">
        <v>3230</v>
      </c>
      <c r="B11562" t="s">
        <v>3231</v>
      </c>
      <c r="C11562" t="s">
        <v>676</v>
      </c>
      <c r="D11562" s="10">
        <v>5.5</v>
      </c>
    </row>
    <row r="11563" spans="1:4" x14ac:dyDescent="0.25">
      <c r="A11563" t="s">
        <v>3230</v>
      </c>
      <c r="B11563" t="s">
        <v>3231</v>
      </c>
      <c r="C11563" t="s">
        <v>6665</v>
      </c>
      <c r="D11563" s="10">
        <v>5.5</v>
      </c>
    </row>
    <row r="11564" spans="1:4" x14ac:dyDescent="0.25">
      <c r="A11564" t="s">
        <v>3232</v>
      </c>
      <c r="B11564" t="s">
        <v>3233</v>
      </c>
      <c r="C11564" t="s">
        <v>676</v>
      </c>
      <c r="D11564" s="10">
        <v>5.5</v>
      </c>
    </row>
    <row r="11565" spans="1:4" x14ac:dyDescent="0.25">
      <c r="A11565" t="s">
        <v>2524</v>
      </c>
      <c r="B11565" t="s">
        <v>3431</v>
      </c>
      <c r="C11565" t="s">
        <v>676</v>
      </c>
      <c r="D11565" s="10">
        <v>5.5</v>
      </c>
    </row>
    <row r="11566" spans="1:4" x14ac:dyDescent="0.25">
      <c r="A11566" t="s">
        <v>2524</v>
      </c>
      <c r="B11566" t="s">
        <v>3431</v>
      </c>
      <c r="C11566" t="s">
        <v>2173</v>
      </c>
      <c r="D11566" s="10">
        <v>5.5</v>
      </c>
    </row>
    <row r="11567" spans="1:4" x14ac:dyDescent="0.25">
      <c r="A11567" t="s">
        <v>895</v>
      </c>
      <c r="B11567" t="s">
        <v>3592</v>
      </c>
      <c r="C11567" t="s">
        <v>676</v>
      </c>
      <c r="D11567" s="10">
        <v>5.5</v>
      </c>
    </row>
    <row r="11568" spans="1:4" x14ac:dyDescent="0.25">
      <c r="A11568" t="s">
        <v>2470</v>
      </c>
      <c r="B11568" t="s">
        <v>3650</v>
      </c>
      <c r="C11568" t="s">
        <v>676</v>
      </c>
      <c r="D11568" s="10">
        <v>5.5</v>
      </c>
    </row>
    <row r="11569" spans="1:4" x14ac:dyDescent="0.25">
      <c r="A11569" t="s">
        <v>2470</v>
      </c>
      <c r="B11569" t="s">
        <v>3650</v>
      </c>
      <c r="C11569" t="s">
        <v>1165</v>
      </c>
      <c r="D11569" s="10">
        <v>5.5</v>
      </c>
    </row>
    <row r="11570" spans="1:4" x14ac:dyDescent="0.25">
      <c r="A11570" t="s">
        <v>2470</v>
      </c>
      <c r="B11570" t="s">
        <v>3650</v>
      </c>
      <c r="C11570" t="s">
        <v>6665</v>
      </c>
      <c r="D11570" s="10">
        <v>5.5</v>
      </c>
    </row>
    <row r="11571" spans="1:4" x14ac:dyDescent="0.25">
      <c r="A11571" t="s">
        <v>3675</v>
      </c>
      <c r="B11571" t="s">
        <v>3676</v>
      </c>
      <c r="C11571" t="s">
        <v>2173</v>
      </c>
      <c r="D11571" s="10">
        <v>5.5</v>
      </c>
    </row>
    <row r="11572" spans="1:4" x14ac:dyDescent="0.25">
      <c r="A11572" t="s">
        <v>908</v>
      </c>
      <c r="B11572" t="s">
        <v>3805</v>
      </c>
      <c r="C11572" t="s">
        <v>449</v>
      </c>
      <c r="D11572" s="10">
        <v>5.5</v>
      </c>
    </row>
    <row r="11573" spans="1:4" x14ac:dyDescent="0.25">
      <c r="A11573" t="s">
        <v>908</v>
      </c>
      <c r="B11573" t="s">
        <v>3805</v>
      </c>
      <c r="C11573" t="s">
        <v>676</v>
      </c>
      <c r="D11573" s="10">
        <v>5.5</v>
      </c>
    </row>
    <row r="11574" spans="1:4" x14ac:dyDescent="0.25">
      <c r="A11574" t="s">
        <v>908</v>
      </c>
      <c r="B11574" t="s">
        <v>3805</v>
      </c>
      <c r="C11574" t="s">
        <v>8145</v>
      </c>
      <c r="D11574" s="10">
        <v>5.5</v>
      </c>
    </row>
    <row r="11575" spans="1:4" x14ac:dyDescent="0.25">
      <c r="A11575" t="s">
        <v>3878</v>
      </c>
      <c r="B11575" t="s">
        <v>3880</v>
      </c>
      <c r="C11575" t="s">
        <v>8145</v>
      </c>
      <c r="D11575" s="10">
        <v>5.5</v>
      </c>
    </row>
    <row r="11576" spans="1:4" x14ac:dyDescent="0.25">
      <c r="A11576" t="s">
        <v>3878</v>
      </c>
      <c r="B11576" t="s">
        <v>3880</v>
      </c>
      <c r="C11576" t="s">
        <v>1165</v>
      </c>
      <c r="D11576" s="10">
        <v>5.5</v>
      </c>
    </row>
    <row r="11577" spans="1:4" x14ac:dyDescent="0.25">
      <c r="A11577" t="s">
        <v>3878</v>
      </c>
      <c r="B11577" t="s">
        <v>3880</v>
      </c>
      <c r="C11577" t="s">
        <v>8143</v>
      </c>
      <c r="D11577" s="10">
        <v>5.5</v>
      </c>
    </row>
    <row r="11578" spans="1:4" x14ac:dyDescent="0.25">
      <c r="A11578" t="s">
        <v>3675</v>
      </c>
      <c r="B11578" t="s">
        <v>3909</v>
      </c>
      <c r="C11578" t="s">
        <v>2173</v>
      </c>
      <c r="D11578" s="10">
        <v>5.5</v>
      </c>
    </row>
    <row r="11579" spans="1:4" x14ac:dyDescent="0.25">
      <c r="A11579" t="s">
        <v>4025</v>
      </c>
      <c r="B11579" t="s">
        <v>4026</v>
      </c>
      <c r="C11579" t="s">
        <v>317</v>
      </c>
      <c r="D11579" s="10">
        <v>5.5</v>
      </c>
    </row>
    <row r="11580" spans="1:4" x14ac:dyDescent="0.25">
      <c r="A11580" t="s">
        <v>4025</v>
      </c>
      <c r="B11580" t="s">
        <v>4026</v>
      </c>
      <c r="C11580" t="s">
        <v>676</v>
      </c>
      <c r="D11580" s="10">
        <v>5.5</v>
      </c>
    </row>
    <row r="11581" spans="1:4" x14ac:dyDescent="0.25">
      <c r="A11581" t="s">
        <v>4060</v>
      </c>
      <c r="B11581" t="s">
        <v>4061</v>
      </c>
      <c r="C11581" t="s">
        <v>3509</v>
      </c>
      <c r="D11581" s="10">
        <v>5.5</v>
      </c>
    </row>
    <row r="11582" spans="1:4" x14ac:dyDescent="0.25">
      <c r="A11582" t="s">
        <v>588</v>
      </c>
      <c r="B11582" t="s">
        <v>4138</v>
      </c>
      <c r="C11582" t="s">
        <v>676</v>
      </c>
      <c r="D11582" s="10">
        <v>5.5</v>
      </c>
    </row>
    <row r="11583" spans="1:4" x14ac:dyDescent="0.25">
      <c r="A11583" t="s">
        <v>588</v>
      </c>
      <c r="B11583" t="s">
        <v>4138</v>
      </c>
      <c r="C11583" t="s">
        <v>4056</v>
      </c>
      <c r="D11583" s="10">
        <v>5.5</v>
      </c>
    </row>
    <row r="11584" spans="1:4" x14ac:dyDescent="0.25">
      <c r="A11584" t="s">
        <v>3306</v>
      </c>
      <c r="B11584" t="s">
        <v>4157</v>
      </c>
      <c r="C11584" t="s">
        <v>676</v>
      </c>
      <c r="D11584" s="10">
        <v>5.5</v>
      </c>
    </row>
    <row r="11585" spans="1:4" x14ac:dyDescent="0.25">
      <c r="A11585" t="s">
        <v>3306</v>
      </c>
      <c r="B11585" t="s">
        <v>4157</v>
      </c>
      <c r="C11585" t="s">
        <v>8143</v>
      </c>
      <c r="D11585" s="10">
        <v>5.5</v>
      </c>
    </row>
    <row r="11586" spans="1:4" x14ac:dyDescent="0.25">
      <c r="A11586" t="s">
        <v>3306</v>
      </c>
      <c r="B11586" t="s">
        <v>4157</v>
      </c>
      <c r="C11586" t="s">
        <v>4161</v>
      </c>
      <c r="D11586" s="10">
        <v>5.5</v>
      </c>
    </row>
    <row r="11587" spans="1:4" x14ac:dyDescent="0.25">
      <c r="A11587" t="s">
        <v>3306</v>
      </c>
      <c r="B11587" t="s">
        <v>4157</v>
      </c>
      <c r="C11587" t="s">
        <v>3509</v>
      </c>
      <c r="D11587" s="10">
        <v>5.5</v>
      </c>
    </row>
    <row r="11588" spans="1:4" x14ac:dyDescent="0.25">
      <c r="A11588" t="s">
        <v>4201</v>
      </c>
      <c r="B11588" t="s">
        <v>4202</v>
      </c>
      <c r="C11588" t="s">
        <v>449</v>
      </c>
      <c r="D11588" s="10">
        <v>5.5</v>
      </c>
    </row>
    <row r="11589" spans="1:4" x14ac:dyDescent="0.25">
      <c r="A11589" t="s">
        <v>4201</v>
      </c>
      <c r="B11589" t="s">
        <v>4202</v>
      </c>
      <c r="C11589" t="s">
        <v>8145</v>
      </c>
      <c r="D11589" s="10">
        <v>5.5</v>
      </c>
    </row>
    <row r="11590" spans="1:4" x14ac:dyDescent="0.25">
      <c r="A11590" t="s">
        <v>4125</v>
      </c>
      <c r="B11590" t="s">
        <v>4365</v>
      </c>
      <c r="C11590" t="s">
        <v>449</v>
      </c>
      <c r="D11590" s="10">
        <v>5.5</v>
      </c>
    </row>
    <row r="11591" spans="1:4" x14ac:dyDescent="0.25">
      <c r="A11591" t="s">
        <v>4125</v>
      </c>
      <c r="B11591" t="s">
        <v>4365</v>
      </c>
      <c r="C11591" t="s">
        <v>8145</v>
      </c>
      <c r="D11591" s="10">
        <v>5.5</v>
      </c>
    </row>
    <row r="11592" spans="1:4" x14ac:dyDescent="0.25">
      <c r="A11592" t="s">
        <v>4125</v>
      </c>
      <c r="B11592" t="s">
        <v>4365</v>
      </c>
      <c r="C11592" t="s">
        <v>1165</v>
      </c>
      <c r="D11592" s="10">
        <v>5.5</v>
      </c>
    </row>
    <row r="11593" spans="1:4" x14ac:dyDescent="0.25">
      <c r="A11593" t="s">
        <v>4125</v>
      </c>
      <c r="B11593" t="s">
        <v>4365</v>
      </c>
      <c r="C11593" t="s">
        <v>6665</v>
      </c>
      <c r="D11593" s="10">
        <v>5.5</v>
      </c>
    </row>
    <row r="11594" spans="1:4" x14ac:dyDescent="0.25">
      <c r="A11594" t="s">
        <v>4125</v>
      </c>
      <c r="B11594" t="s">
        <v>4365</v>
      </c>
      <c r="C11594" t="s">
        <v>3509</v>
      </c>
      <c r="D11594" s="10">
        <v>5.5</v>
      </c>
    </row>
    <row r="11595" spans="1:4" x14ac:dyDescent="0.25">
      <c r="A11595" t="s">
        <v>4378</v>
      </c>
      <c r="B11595" t="s">
        <v>4379</v>
      </c>
      <c r="C11595" t="s">
        <v>2173</v>
      </c>
      <c r="D11595" s="10">
        <v>5.5</v>
      </c>
    </row>
    <row r="11596" spans="1:4" x14ac:dyDescent="0.25">
      <c r="A11596" t="s">
        <v>4378</v>
      </c>
      <c r="B11596" t="s">
        <v>4379</v>
      </c>
      <c r="C11596" t="s">
        <v>8143</v>
      </c>
      <c r="D11596" s="10">
        <v>5.5</v>
      </c>
    </row>
    <row r="11597" spans="1:4" x14ac:dyDescent="0.25">
      <c r="A11597" t="s">
        <v>4378</v>
      </c>
      <c r="B11597" t="s">
        <v>4379</v>
      </c>
      <c r="C11597" t="s">
        <v>4161</v>
      </c>
      <c r="D11597" s="10">
        <v>5.5</v>
      </c>
    </row>
    <row r="11598" spans="1:4" x14ac:dyDescent="0.25">
      <c r="A11598" t="s">
        <v>4378</v>
      </c>
      <c r="B11598" t="s">
        <v>4379</v>
      </c>
      <c r="C11598" t="s">
        <v>3509</v>
      </c>
      <c r="D11598" s="10">
        <v>5.5</v>
      </c>
    </row>
    <row r="11599" spans="1:4" x14ac:dyDescent="0.25">
      <c r="A11599" t="s">
        <v>4429</v>
      </c>
      <c r="B11599" t="s">
        <v>4430</v>
      </c>
      <c r="C11599" t="s">
        <v>676</v>
      </c>
      <c r="D11599" s="10">
        <v>5.5</v>
      </c>
    </row>
    <row r="11600" spans="1:4" x14ac:dyDescent="0.25">
      <c r="A11600" t="s">
        <v>4429</v>
      </c>
      <c r="B11600" t="s">
        <v>4430</v>
      </c>
      <c r="C11600" t="s">
        <v>1165</v>
      </c>
      <c r="D11600" s="10">
        <v>5.5</v>
      </c>
    </row>
    <row r="11601" spans="1:4" x14ac:dyDescent="0.25">
      <c r="A11601" t="s">
        <v>4429</v>
      </c>
      <c r="B11601" t="s">
        <v>4430</v>
      </c>
      <c r="C11601" t="s">
        <v>6665</v>
      </c>
      <c r="D11601" s="10">
        <v>5.5</v>
      </c>
    </row>
    <row r="11602" spans="1:4" x14ac:dyDescent="0.25">
      <c r="A11602" t="s">
        <v>4458</v>
      </c>
      <c r="B11602" t="s">
        <v>4460</v>
      </c>
      <c r="C11602" t="s">
        <v>1165</v>
      </c>
      <c r="D11602" s="10">
        <v>5.5</v>
      </c>
    </row>
    <row r="11603" spans="1:4" x14ac:dyDescent="0.25">
      <c r="A11603" t="s">
        <v>4458</v>
      </c>
      <c r="B11603" t="s">
        <v>4460</v>
      </c>
      <c r="C11603" t="s">
        <v>428</v>
      </c>
      <c r="D11603" s="10">
        <v>5.5</v>
      </c>
    </row>
    <row r="11604" spans="1:4" x14ac:dyDescent="0.25">
      <c r="A11604" t="s">
        <v>4458</v>
      </c>
      <c r="B11604" t="s">
        <v>4460</v>
      </c>
      <c r="C11604" t="s">
        <v>2173</v>
      </c>
      <c r="D11604" s="10">
        <v>5.5</v>
      </c>
    </row>
    <row r="11605" spans="1:4" x14ac:dyDescent="0.25">
      <c r="A11605" t="s">
        <v>4458</v>
      </c>
      <c r="B11605" t="s">
        <v>4460</v>
      </c>
      <c r="C11605" t="s">
        <v>6665</v>
      </c>
      <c r="D11605" s="10">
        <v>5.5</v>
      </c>
    </row>
    <row r="11606" spans="1:4" x14ac:dyDescent="0.25">
      <c r="A11606" t="s">
        <v>4535</v>
      </c>
      <c r="B11606" t="s">
        <v>4536</v>
      </c>
      <c r="C11606" t="s">
        <v>449</v>
      </c>
      <c r="D11606" s="10">
        <v>5.5</v>
      </c>
    </row>
    <row r="11607" spans="1:4" x14ac:dyDescent="0.25">
      <c r="A11607" t="s">
        <v>4535</v>
      </c>
      <c r="B11607" t="s">
        <v>4536</v>
      </c>
      <c r="C11607" t="s">
        <v>317</v>
      </c>
      <c r="D11607" s="10">
        <v>5.5</v>
      </c>
    </row>
    <row r="11608" spans="1:4" x14ac:dyDescent="0.25">
      <c r="A11608" t="s">
        <v>4535</v>
      </c>
      <c r="B11608" t="s">
        <v>4536</v>
      </c>
      <c r="C11608" t="s">
        <v>676</v>
      </c>
      <c r="D11608" s="10">
        <v>5.5</v>
      </c>
    </row>
    <row r="11609" spans="1:4" x14ac:dyDescent="0.25">
      <c r="A11609" t="s">
        <v>1865</v>
      </c>
      <c r="B11609" t="s">
        <v>4541</v>
      </c>
      <c r="C11609" t="s">
        <v>2173</v>
      </c>
      <c r="D11609" s="10">
        <v>5.5</v>
      </c>
    </row>
    <row r="11610" spans="1:4" x14ac:dyDescent="0.25">
      <c r="A11610" t="s">
        <v>1865</v>
      </c>
      <c r="B11610" t="s">
        <v>4541</v>
      </c>
      <c r="C11610" t="s">
        <v>3509</v>
      </c>
      <c r="D11610" s="10">
        <v>5.5</v>
      </c>
    </row>
    <row r="11611" spans="1:4" x14ac:dyDescent="0.25">
      <c r="A11611" t="s">
        <v>4544</v>
      </c>
      <c r="B11611" t="s">
        <v>4545</v>
      </c>
      <c r="C11611" t="s">
        <v>2173</v>
      </c>
      <c r="D11611" s="10">
        <v>5.5</v>
      </c>
    </row>
    <row r="11612" spans="1:4" x14ac:dyDescent="0.25">
      <c r="A11612" t="s">
        <v>4544</v>
      </c>
      <c r="B11612" t="s">
        <v>4545</v>
      </c>
      <c r="C11612" t="s">
        <v>8143</v>
      </c>
      <c r="D11612" s="10">
        <v>5.5</v>
      </c>
    </row>
    <row r="11613" spans="1:4" x14ac:dyDescent="0.25">
      <c r="A11613" t="s">
        <v>4544</v>
      </c>
      <c r="B11613" t="s">
        <v>4545</v>
      </c>
      <c r="C11613" t="s">
        <v>3509</v>
      </c>
      <c r="D11613" s="10">
        <v>5.5</v>
      </c>
    </row>
    <row r="11614" spans="1:4" x14ac:dyDescent="0.25">
      <c r="A11614" t="s">
        <v>2447</v>
      </c>
      <c r="B11614" t="s">
        <v>4570</v>
      </c>
      <c r="C11614" t="s">
        <v>676</v>
      </c>
      <c r="D11614" s="10">
        <v>5.5</v>
      </c>
    </row>
    <row r="11615" spans="1:4" x14ac:dyDescent="0.25">
      <c r="A11615" t="s">
        <v>2447</v>
      </c>
      <c r="B11615" t="s">
        <v>4570</v>
      </c>
      <c r="C11615" t="s">
        <v>1165</v>
      </c>
      <c r="D11615" s="10">
        <v>5.5</v>
      </c>
    </row>
    <row r="11616" spans="1:4" x14ac:dyDescent="0.25">
      <c r="A11616" t="s">
        <v>2447</v>
      </c>
      <c r="B11616" t="s">
        <v>4570</v>
      </c>
      <c r="C11616" t="s">
        <v>6665</v>
      </c>
      <c r="D11616" s="10">
        <v>5.5</v>
      </c>
    </row>
    <row r="11617" spans="1:4" x14ac:dyDescent="0.25">
      <c r="A11617" t="s">
        <v>4626</v>
      </c>
      <c r="B11617" t="s">
        <v>4627</v>
      </c>
      <c r="C11617" t="s">
        <v>676</v>
      </c>
      <c r="D11617" s="10">
        <v>5.5</v>
      </c>
    </row>
    <row r="11618" spans="1:4" x14ac:dyDescent="0.25">
      <c r="A11618" t="s">
        <v>4626</v>
      </c>
      <c r="B11618" t="s">
        <v>4627</v>
      </c>
      <c r="C11618" t="s">
        <v>8143</v>
      </c>
      <c r="D11618" s="10">
        <v>5.5</v>
      </c>
    </row>
    <row r="11619" spans="1:4" x14ac:dyDescent="0.25">
      <c r="A11619" t="s">
        <v>2502</v>
      </c>
      <c r="B11619" t="s">
        <v>4939</v>
      </c>
      <c r="C11619" t="s">
        <v>2173</v>
      </c>
      <c r="D11619" s="10">
        <v>5.5</v>
      </c>
    </row>
    <row r="11620" spans="1:4" x14ac:dyDescent="0.25">
      <c r="A11620" t="s">
        <v>2502</v>
      </c>
      <c r="B11620" t="s">
        <v>4939</v>
      </c>
      <c r="C11620" t="s">
        <v>4161</v>
      </c>
      <c r="D11620" s="10">
        <v>5.5</v>
      </c>
    </row>
    <row r="11621" spans="1:4" x14ac:dyDescent="0.25">
      <c r="A11621" t="s">
        <v>4987</v>
      </c>
      <c r="B11621" t="s">
        <v>4988</v>
      </c>
      <c r="C11621" t="s">
        <v>2173</v>
      </c>
      <c r="D11621" s="10">
        <v>5.5</v>
      </c>
    </row>
    <row r="11622" spans="1:4" x14ac:dyDescent="0.25">
      <c r="A11622" t="s">
        <v>4987</v>
      </c>
      <c r="B11622" t="s">
        <v>4988</v>
      </c>
      <c r="C11622" t="s">
        <v>4161</v>
      </c>
      <c r="D11622" s="10">
        <v>5.5</v>
      </c>
    </row>
    <row r="11623" spans="1:4" x14ac:dyDescent="0.25">
      <c r="A11623" t="s">
        <v>4987</v>
      </c>
      <c r="B11623" t="s">
        <v>4988</v>
      </c>
      <c r="C11623" t="s">
        <v>3509</v>
      </c>
      <c r="D11623" s="10">
        <v>5.5</v>
      </c>
    </row>
    <row r="11624" spans="1:4" x14ac:dyDescent="0.25">
      <c r="A11624" t="s">
        <v>2320</v>
      </c>
      <c r="B11624" t="s">
        <v>5017</v>
      </c>
      <c r="C11624" t="s">
        <v>1165</v>
      </c>
      <c r="D11624" s="10">
        <v>5.5</v>
      </c>
    </row>
    <row r="11625" spans="1:4" x14ac:dyDescent="0.25">
      <c r="A11625" t="s">
        <v>2320</v>
      </c>
      <c r="B11625" t="s">
        <v>5017</v>
      </c>
      <c r="C11625" t="s">
        <v>2173</v>
      </c>
      <c r="D11625" s="10">
        <v>5.5</v>
      </c>
    </row>
    <row r="11626" spans="1:4" x14ac:dyDescent="0.25">
      <c r="A11626" t="s">
        <v>2320</v>
      </c>
      <c r="B11626" t="s">
        <v>5017</v>
      </c>
      <c r="C11626" t="s">
        <v>8143</v>
      </c>
      <c r="D11626" s="10">
        <v>5.5</v>
      </c>
    </row>
    <row r="11627" spans="1:4" x14ac:dyDescent="0.25">
      <c r="A11627" t="s">
        <v>2320</v>
      </c>
      <c r="B11627" t="s">
        <v>5017</v>
      </c>
      <c r="C11627" t="s">
        <v>3509</v>
      </c>
      <c r="D11627" s="10">
        <v>5.5</v>
      </c>
    </row>
    <row r="11628" spans="1:4" x14ac:dyDescent="0.25">
      <c r="A11628" t="s">
        <v>5056</v>
      </c>
      <c r="B11628" t="s">
        <v>5057</v>
      </c>
      <c r="C11628" t="s">
        <v>676</v>
      </c>
      <c r="D11628" s="10">
        <v>5.5</v>
      </c>
    </row>
    <row r="11629" spans="1:4" x14ac:dyDescent="0.25">
      <c r="A11629" t="s">
        <v>5056</v>
      </c>
      <c r="B11629" t="s">
        <v>5057</v>
      </c>
      <c r="C11629" t="s">
        <v>6665</v>
      </c>
      <c r="D11629" s="10">
        <v>5.5</v>
      </c>
    </row>
    <row r="11630" spans="1:4" x14ac:dyDescent="0.25">
      <c r="A11630" t="s">
        <v>3906</v>
      </c>
      <c r="B11630" t="s">
        <v>5081</v>
      </c>
      <c r="C11630" t="s">
        <v>676</v>
      </c>
      <c r="D11630" s="10">
        <v>5.5</v>
      </c>
    </row>
    <row r="11631" spans="1:4" x14ac:dyDescent="0.25">
      <c r="A11631" t="s">
        <v>3906</v>
      </c>
      <c r="B11631" t="s">
        <v>5081</v>
      </c>
      <c r="C11631" t="s">
        <v>6133</v>
      </c>
      <c r="D11631" s="10">
        <v>5.5</v>
      </c>
    </row>
    <row r="11632" spans="1:4" x14ac:dyDescent="0.25">
      <c r="A11632" t="s">
        <v>3906</v>
      </c>
      <c r="B11632" t="s">
        <v>5081</v>
      </c>
      <c r="C11632" t="s">
        <v>6665</v>
      </c>
      <c r="D11632" s="10">
        <v>5.5</v>
      </c>
    </row>
    <row r="11633" spans="1:4" x14ac:dyDescent="0.25">
      <c r="A11633" t="s">
        <v>5117</v>
      </c>
      <c r="B11633" t="s">
        <v>5118</v>
      </c>
      <c r="C11633" t="s">
        <v>449</v>
      </c>
      <c r="D11633" s="10">
        <v>5.5</v>
      </c>
    </row>
    <row r="11634" spans="1:4" x14ac:dyDescent="0.25">
      <c r="A11634" t="s">
        <v>5117</v>
      </c>
      <c r="B11634" t="s">
        <v>5118</v>
      </c>
      <c r="C11634" t="s">
        <v>676</v>
      </c>
      <c r="D11634" s="10">
        <v>5.5</v>
      </c>
    </row>
    <row r="11635" spans="1:4" x14ac:dyDescent="0.25">
      <c r="A11635" t="s">
        <v>5117</v>
      </c>
      <c r="B11635" t="s">
        <v>5118</v>
      </c>
      <c r="C11635" t="s">
        <v>6665</v>
      </c>
      <c r="D11635" s="10">
        <v>5.5</v>
      </c>
    </row>
    <row r="11636" spans="1:4" x14ac:dyDescent="0.25">
      <c r="A11636" t="s">
        <v>5156</v>
      </c>
      <c r="B11636" t="s">
        <v>5157</v>
      </c>
      <c r="C11636" t="s">
        <v>1165</v>
      </c>
      <c r="D11636" s="10">
        <v>5.5</v>
      </c>
    </row>
    <row r="11637" spans="1:4" x14ac:dyDescent="0.25">
      <c r="A11637" t="s">
        <v>5156</v>
      </c>
      <c r="B11637" t="s">
        <v>5157</v>
      </c>
      <c r="C11637" t="s">
        <v>8143</v>
      </c>
      <c r="D11637" s="10">
        <v>5.5</v>
      </c>
    </row>
    <row r="11638" spans="1:4" x14ac:dyDescent="0.25">
      <c r="A11638" t="s">
        <v>5156</v>
      </c>
      <c r="B11638" t="s">
        <v>5157</v>
      </c>
      <c r="C11638" t="s">
        <v>4161</v>
      </c>
      <c r="D11638" s="10">
        <v>5.5</v>
      </c>
    </row>
    <row r="11639" spans="1:4" x14ac:dyDescent="0.25">
      <c r="A11639" t="s">
        <v>5226</v>
      </c>
      <c r="B11639" t="s">
        <v>5227</v>
      </c>
      <c r="C11639" t="s">
        <v>676</v>
      </c>
      <c r="D11639" s="10">
        <v>5.5</v>
      </c>
    </row>
    <row r="11640" spans="1:4" x14ac:dyDescent="0.25">
      <c r="A11640" t="s">
        <v>5226</v>
      </c>
      <c r="B11640" t="s">
        <v>5227</v>
      </c>
      <c r="C11640" t="s">
        <v>1165</v>
      </c>
      <c r="D11640" s="10">
        <v>5.5</v>
      </c>
    </row>
    <row r="11641" spans="1:4" x14ac:dyDescent="0.25">
      <c r="A11641" t="s">
        <v>5326</v>
      </c>
      <c r="B11641" t="s">
        <v>5327</v>
      </c>
      <c r="C11641" t="s">
        <v>676</v>
      </c>
      <c r="D11641" s="10">
        <v>5.5</v>
      </c>
    </row>
    <row r="11642" spans="1:4" x14ac:dyDescent="0.25">
      <c r="A11642" t="s">
        <v>5326</v>
      </c>
      <c r="B11642" t="s">
        <v>5327</v>
      </c>
      <c r="C11642" t="s">
        <v>6665</v>
      </c>
      <c r="D11642" s="10">
        <v>5.5</v>
      </c>
    </row>
    <row r="11643" spans="1:4" x14ac:dyDescent="0.25">
      <c r="A11643" t="s">
        <v>5514</v>
      </c>
      <c r="B11643" t="s">
        <v>5515</v>
      </c>
      <c r="C11643" t="s">
        <v>676</v>
      </c>
      <c r="D11643" s="10">
        <v>5.5</v>
      </c>
    </row>
    <row r="11644" spans="1:4" x14ac:dyDescent="0.25">
      <c r="A11644" t="s">
        <v>5514</v>
      </c>
      <c r="B11644" t="s">
        <v>5515</v>
      </c>
      <c r="C11644" t="s">
        <v>1165</v>
      </c>
      <c r="D11644" s="10">
        <v>5.5</v>
      </c>
    </row>
    <row r="11645" spans="1:4" x14ac:dyDescent="0.25">
      <c r="A11645" t="s">
        <v>5514</v>
      </c>
      <c r="B11645" t="s">
        <v>5515</v>
      </c>
      <c r="C11645" t="s">
        <v>6665</v>
      </c>
      <c r="D11645" s="10">
        <v>5.5</v>
      </c>
    </row>
    <row r="11646" spans="1:4" x14ac:dyDescent="0.25">
      <c r="A11646" t="s">
        <v>1272</v>
      </c>
      <c r="B11646" t="s">
        <v>5564</v>
      </c>
      <c r="C11646" t="s">
        <v>676</v>
      </c>
      <c r="D11646" s="10">
        <v>5.5</v>
      </c>
    </row>
    <row r="11647" spans="1:4" x14ac:dyDescent="0.25">
      <c r="A11647" t="s">
        <v>1272</v>
      </c>
      <c r="B11647" t="s">
        <v>5564</v>
      </c>
      <c r="C11647" t="s">
        <v>1165</v>
      </c>
      <c r="D11647" s="10">
        <v>5.5</v>
      </c>
    </row>
    <row r="11648" spans="1:4" x14ac:dyDescent="0.25">
      <c r="A11648" t="s">
        <v>1272</v>
      </c>
      <c r="B11648" t="s">
        <v>5564</v>
      </c>
      <c r="C11648" t="s">
        <v>4056</v>
      </c>
      <c r="D11648" s="10">
        <v>5.5</v>
      </c>
    </row>
    <row r="11649" spans="1:4" x14ac:dyDescent="0.25">
      <c r="A11649" t="s">
        <v>5806</v>
      </c>
      <c r="B11649" t="s">
        <v>5807</v>
      </c>
      <c r="C11649" t="s">
        <v>676</v>
      </c>
      <c r="D11649" s="10">
        <v>5.5</v>
      </c>
    </row>
    <row r="11650" spans="1:4" x14ac:dyDescent="0.25">
      <c r="A11650" t="s">
        <v>5806</v>
      </c>
      <c r="B11650" t="s">
        <v>5807</v>
      </c>
      <c r="C11650" t="s">
        <v>5087</v>
      </c>
      <c r="D11650" s="10">
        <v>5.5</v>
      </c>
    </row>
    <row r="11651" spans="1:4" x14ac:dyDescent="0.25">
      <c r="A11651" t="s">
        <v>5146</v>
      </c>
      <c r="B11651" t="s">
        <v>6125</v>
      </c>
      <c r="C11651" t="s">
        <v>8145</v>
      </c>
      <c r="D11651" s="10">
        <v>5.5</v>
      </c>
    </row>
    <row r="11652" spans="1:4" x14ac:dyDescent="0.25">
      <c r="A11652" t="s">
        <v>5146</v>
      </c>
      <c r="B11652" t="s">
        <v>6125</v>
      </c>
      <c r="C11652" t="s">
        <v>1165</v>
      </c>
      <c r="D11652" s="10">
        <v>5.5</v>
      </c>
    </row>
    <row r="11653" spans="1:4" x14ac:dyDescent="0.25">
      <c r="A11653" t="s">
        <v>5146</v>
      </c>
      <c r="B11653" t="s">
        <v>6125</v>
      </c>
      <c r="C11653" t="s">
        <v>3509</v>
      </c>
      <c r="D11653" s="10">
        <v>5.5</v>
      </c>
    </row>
    <row r="11654" spans="1:4" x14ac:dyDescent="0.25">
      <c r="A11654" t="s">
        <v>2502</v>
      </c>
      <c r="B11654" t="s">
        <v>6156</v>
      </c>
      <c r="C11654" t="s">
        <v>676</v>
      </c>
      <c r="D11654" s="10">
        <v>5.5</v>
      </c>
    </row>
    <row r="11655" spans="1:4" x14ac:dyDescent="0.25">
      <c r="A11655" t="s">
        <v>2502</v>
      </c>
      <c r="B11655" t="s">
        <v>6156</v>
      </c>
      <c r="C11655" t="s">
        <v>2173</v>
      </c>
      <c r="D11655" s="10">
        <v>5.5</v>
      </c>
    </row>
    <row r="11656" spans="1:4" x14ac:dyDescent="0.25">
      <c r="A11656" t="s">
        <v>6434</v>
      </c>
      <c r="B11656" t="s">
        <v>6435</v>
      </c>
      <c r="C11656" t="s">
        <v>449</v>
      </c>
      <c r="D11656" s="10">
        <v>5.5</v>
      </c>
    </row>
    <row r="11657" spans="1:4" x14ac:dyDescent="0.25">
      <c r="A11657" t="s">
        <v>6434</v>
      </c>
      <c r="B11657" t="s">
        <v>6435</v>
      </c>
      <c r="C11657" t="s">
        <v>676</v>
      </c>
      <c r="D11657" s="10">
        <v>5.5</v>
      </c>
    </row>
    <row r="11658" spans="1:4" x14ac:dyDescent="0.25">
      <c r="A11658" t="s">
        <v>6434</v>
      </c>
      <c r="B11658" t="s">
        <v>6435</v>
      </c>
      <c r="C11658" t="s">
        <v>8145</v>
      </c>
      <c r="D11658" s="10">
        <v>5.5</v>
      </c>
    </row>
    <row r="11659" spans="1:4" x14ac:dyDescent="0.25">
      <c r="A11659" t="s">
        <v>6434</v>
      </c>
      <c r="B11659" t="s">
        <v>6435</v>
      </c>
      <c r="C11659" t="s">
        <v>3509</v>
      </c>
      <c r="D11659" s="10">
        <v>5.5</v>
      </c>
    </row>
    <row r="11660" spans="1:4" x14ac:dyDescent="0.25">
      <c r="A11660" t="s">
        <v>6613</v>
      </c>
      <c r="B11660" t="s">
        <v>6614</v>
      </c>
      <c r="C11660" t="s">
        <v>449</v>
      </c>
      <c r="D11660" s="10">
        <v>5.5</v>
      </c>
    </row>
    <row r="11661" spans="1:4" x14ac:dyDescent="0.25">
      <c r="A11661" t="s">
        <v>6613</v>
      </c>
      <c r="B11661" t="s">
        <v>6614</v>
      </c>
      <c r="C11661" t="s">
        <v>1165</v>
      </c>
      <c r="D11661" s="10">
        <v>5.5</v>
      </c>
    </row>
    <row r="11662" spans="1:4" x14ac:dyDescent="0.25">
      <c r="A11662" t="s">
        <v>6613</v>
      </c>
      <c r="B11662" t="s">
        <v>6614</v>
      </c>
      <c r="C11662" t="s">
        <v>3509</v>
      </c>
      <c r="D11662" s="10">
        <v>5.5</v>
      </c>
    </row>
    <row r="11663" spans="1:4" x14ac:dyDescent="0.25">
      <c r="A11663" t="s">
        <v>2659</v>
      </c>
      <c r="B11663" t="s">
        <v>6615</v>
      </c>
      <c r="C11663" t="s">
        <v>676</v>
      </c>
      <c r="D11663" s="10">
        <v>5.5</v>
      </c>
    </row>
    <row r="11664" spans="1:4" x14ac:dyDescent="0.25">
      <c r="A11664" t="s">
        <v>6805</v>
      </c>
      <c r="B11664" t="s">
        <v>6806</v>
      </c>
      <c r="C11664" t="s">
        <v>317</v>
      </c>
      <c r="D11664" s="10">
        <v>5.5</v>
      </c>
    </row>
    <row r="11665" spans="1:4" x14ac:dyDescent="0.25">
      <c r="A11665" t="s">
        <v>6805</v>
      </c>
      <c r="B11665" t="s">
        <v>6806</v>
      </c>
      <c r="C11665" t="s">
        <v>1165</v>
      </c>
      <c r="D11665" s="10">
        <v>5.5</v>
      </c>
    </row>
    <row r="11666" spans="1:4" x14ac:dyDescent="0.25">
      <c r="A11666" t="s">
        <v>6805</v>
      </c>
      <c r="B11666" t="s">
        <v>6806</v>
      </c>
      <c r="C11666" t="s">
        <v>5087</v>
      </c>
      <c r="D11666" s="10">
        <v>5.5</v>
      </c>
    </row>
    <row r="11667" spans="1:4" x14ac:dyDescent="0.25">
      <c r="A11667" t="s">
        <v>6931</v>
      </c>
      <c r="B11667" t="s">
        <v>6933</v>
      </c>
      <c r="C11667" t="s">
        <v>8145</v>
      </c>
      <c r="D11667" s="10">
        <v>5.5</v>
      </c>
    </row>
    <row r="11668" spans="1:4" x14ac:dyDescent="0.25">
      <c r="A11668" t="s">
        <v>6931</v>
      </c>
      <c r="B11668" t="s">
        <v>6933</v>
      </c>
      <c r="C11668" t="s">
        <v>1165</v>
      </c>
      <c r="D11668" s="10">
        <v>5.5</v>
      </c>
    </row>
    <row r="11669" spans="1:4" x14ac:dyDescent="0.25">
      <c r="A11669" t="s">
        <v>6931</v>
      </c>
      <c r="B11669" t="s">
        <v>6933</v>
      </c>
      <c r="C11669" t="s">
        <v>2173</v>
      </c>
      <c r="D11669" s="10">
        <v>5.5</v>
      </c>
    </row>
    <row r="11670" spans="1:4" x14ac:dyDescent="0.25">
      <c r="A11670" t="s">
        <v>6931</v>
      </c>
      <c r="B11670" t="s">
        <v>6933</v>
      </c>
      <c r="C11670" t="s">
        <v>8143</v>
      </c>
      <c r="D11670" s="10">
        <v>5.5</v>
      </c>
    </row>
    <row r="11671" spans="1:4" x14ac:dyDescent="0.25">
      <c r="A11671" t="s">
        <v>6931</v>
      </c>
      <c r="B11671" t="s">
        <v>6933</v>
      </c>
      <c r="C11671" t="s">
        <v>3509</v>
      </c>
      <c r="D11671" s="10">
        <v>5.5</v>
      </c>
    </row>
    <row r="11672" spans="1:4" x14ac:dyDescent="0.25">
      <c r="A11672" t="s">
        <v>6998</v>
      </c>
      <c r="B11672" t="s">
        <v>6999</v>
      </c>
      <c r="C11672" t="s">
        <v>449</v>
      </c>
      <c r="D11672" s="10">
        <v>5.5</v>
      </c>
    </row>
    <row r="11673" spans="1:4" x14ac:dyDescent="0.25">
      <c r="A11673" t="s">
        <v>6998</v>
      </c>
      <c r="B11673" t="s">
        <v>6999</v>
      </c>
      <c r="C11673" t="s">
        <v>4161</v>
      </c>
      <c r="D11673" s="10">
        <v>5.5</v>
      </c>
    </row>
    <row r="11674" spans="1:4" x14ac:dyDescent="0.25">
      <c r="A11674" t="s">
        <v>7095</v>
      </c>
      <c r="B11674" t="s">
        <v>7096</v>
      </c>
      <c r="C11674" t="s">
        <v>449</v>
      </c>
      <c r="D11674" s="10">
        <v>5.5</v>
      </c>
    </row>
    <row r="11675" spans="1:4" x14ac:dyDescent="0.25">
      <c r="A11675" t="s">
        <v>7095</v>
      </c>
      <c r="B11675" t="s">
        <v>7096</v>
      </c>
      <c r="C11675" t="s">
        <v>2173</v>
      </c>
      <c r="D11675" s="10">
        <v>5.5</v>
      </c>
    </row>
    <row r="11676" spans="1:4" x14ac:dyDescent="0.25">
      <c r="A11676" t="s">
        <v>7095</v>
      </c>
      <c r="B11676" t="s">
        <v>7096</v>
      </c>
      <c r="C11676" t="s">
        <v>3509</v>
      </c>
      <c r="D11676" s="10">
        <v>5.5</v>
      </c>
    </row>
    <row r="11677" spans="1:4" x14ac:dyDescent="0.25">
      <c r="A11677" t="s">
        <v>7146</v>
      </c>
      <c r="B11677" t="s">
        <v>7147</v>
      </c>
      <c r="C11677" t="s">
        <v>5087</v>
      </c>
      <c r="D11677" s="10">
        <v>5.5</v>
      </c>
    </row>
    <row r="11678" spans="1:4" x14ac:dyDescent="0.25">
      <c r="A11678" t="s">
        <v>5825</v>
      </c>
      <c r="B11678" t="s">
        <v>7153</v>
      </c>
      <c r="C11678" t="s">
        <v>2173</v>
      </c>
      <c r="D11678" s="10">
        <v>5.5</v>
      </c>
    </row>
    <row r="11679" spans="1:4" x14ac:dyDescent="0.25">
      <c r="A11679" t="s">
        <v>5825</v>
      </c>
      <c r="B11679" t="s">
        <v>7153</v>
      </c>
      <c r="C11679" t="s">
        <v>3509</v>
      </c>
      <c r="D11679" s="10">
        <v>5.5</v>
      </c>
    </row>
    <row r="11680" spans="1:4" x14ac:dyDescent="0.25">
      <c r="A11680" t="s">
        <v>7190</v>
      </c>
      <c r="B11680" t="s">
        <v>7191</v>
      </c>
      <c r="C11680" t="s">
        <v>2173</v>
      </c>
      <c r="D11680" s="10">
        <v>5.5</v>
      </c>
    </row>
    <row r="11681" spans="1:4" x14ac:dyDescent="0.25">
      <c r="A11681" t="s">
        <v>7190</v>
      </c>
      <c r="B11681" t="s">
        <v>7191</v>
      </c>
      <c r="C11681" t="s">
        <v>4161</v>
      </c>
      <c r="D11681" s="10">
        <v>5.5</v>
      </c>
    </row>
    <row r="11682" spans="1:4" x14ac:dyDescent="0.25">
      <c r="A11682" t="s">
        <v>918</v>
      </c>
      <c r="B11682" t="s">
        <v>920</v>
      </c>
      <c r="C11682" t="s">
        <v>1165</v>
      </c>
      <c r="D11682" s="10">
        <v>5.5</v>
      </c>
    </row>
    <row r="11683" spans="1:4" x14ac:dyDescent="0.25">
      <c r="A11683" t="s">
        <v>918</v>
      </c>
      <c r="B11683" t="s">
        <v>920</v>
      </c>
      <c r="C11683" t="s">
        <v>4161</v>
      </c>
      <c r="D11683" s="10">
        <v>5.5</v>
      </c>
    </row>
    <row r="11684" spans="1:4" x14ac:dyDescent="0.25">
      <c r="A11684" t="s">
        <v>918</v>
      </c>
      <c r="B11684" t="s">
        <v>920</v>
      </c>
      <c r="C11684" t="s">
        <v>3509</v>
      </c>
      <c r="D11684" s="10">
        <v>5.5</v>
      </c>
    </row>
    <row r="11685" spans="1:4" x14ac:dyDescent="0.25">
      <c r="A11685" t="s">
        <v>7393</v>
      </c>
      <c r="B11685" t="s">
        <v>7394</v>
      </c>
      <c r="C11685" t="s">
        <v>1165</v>
      </c>
      <c r="D11685" s="10">
        <v>5.5</v>
      </c>
    </row>
    <row r="11686" spans="1:4" x14ac:dyDescent="0.25">
      <c r="A11686" t="s">
        <v>7393</v>
      </c>
      <c r="B11686" t="s">
        <v>7394</v>
      </c>
      <c r="C11686" t="s">
        <v>4161</v>
      </c>
      <c r="D11686" s="10">
        <v>5.5</v>
      </c>
    </row>
    <row r="11687" spans="1:4" x14ac:dyDescent="0.25">
      <c r="A11687" t="s">
        <v>7450</v>
      </c>
      <c r="B11687" t="s">
        <v>7451</v>
      </c>
      <c r="C11687" t="s">
        <v>2173</v>
      </c>
      <c r="D11687" s="10">
        <v>5.5</v>
      </c>
    </row>
    <row r="11688" spans="1:4" x14ac:dyDescent="0.25">
      <c r="A11688" t="s">
        <v>7450</v>
      </c>
      <c r="B11688" t="s">
        <v>7451</v>
      </c>
      <c r="C11688" t="s">
        <v>3509</v>
      </c>
      <c r="D11688" s="10">
        <v>5.5</v>
      </c>
    </row>
    <row r="11689" spans="1:4" x14ac:dyDescent="0.25">
      <c r="A11689" t="s">
        <v>7379</v>
      </c>
      <c r="B11689" t="s">
        <v>7532</v>
      </c>
      <c r="C11689" t="s">
        <v>2173</v>
      </c>
      <c r="D11689" s="10">
        <v>5.5</v>
      </c>
    </row>
    <row r="11690" spans="1:4" x14ac:dyDescent="0.25">
      <c r="A11690" t="s">
        <v>5986</v>
      </c>
      <c r="B11690" t="s">
        <v>7799</v>
      </c>
      <c r="C11690" t="s">
        <v>1165</v>
      </c>
      <c r="D11690" s="10">
        <v>5.5</v>
      </c>
    </row>
    <row r="11691" spans="1:4" x14ac:dyDescent="0.25">
      <c r="A11691" t="s">
        <v>5986</v>
      </c>
      <c r="B11691" t="s">
        <v>7799</v>
      </c>
      <c r="C11691" t="s">
        <v>6665</v>
      </c>
      <c r="D11691" s="10">
        <v>5.5</v>
      </c>
    </row>
    <row r="11692" spans="1:4" x14ac:dyDescent="0.25">
      <c r="A11692" t="s">
        <v>7635</v>
      </c>
      <c r="B11692" t="s">
        <v>7843</v>
      </c>
      <c r="C11692" t="s">
        <v>1165</v>
      </c>
      <c r="D11692" s="10">
        <v>5.5</v>
      </c>
    </row>
    <row r="11693" spans="1:4" x14ac:dyDescent="0.25">
      <c r="A11693" t="s">
        <v>7635</v>
      </c>
      <c r="B11693" t="s">
        <v>7843</v>
      </c>
      <c r="C11693" t="s">
        <v>8143</v>
      </c>
      <c r="D11693" s="10">
        <v>5.5</v>
      </c>
    </row>
    <row r="11694" spans="1:4" x14ac:dyDescent="0.25">
      <c r="A11694" t="s">
        <v>7635</v>
      </c>
      <c r="B11694" t="s">
        <v>7843</v>
      </c>
      <c r="C11694" t="s">
        <v>3509</v>
      </c>
      <c r="D11694" s="10">
        <v>5.5</v>
      </c>
    </row>
    <row r="11695" spans="1:4" x14ac:dyDescent="0.25">
      <c r="A11695" t="s">
        <v>7951</v>
      </c>
      <c r="B11695" t="s">
        <v>7952</v>
      </c>
      <c r="C11695" t="s">
        <v>8145</v>
      </c>
      <c r="D11695" s="10">
        <v>5.5</v>
      </c>
    </row>
    <row r="11696" spans="1:4" x14ac:dyDescent="0.25">
      <c r="A11696" t="s">
        <v>7951</v>
      </c>
      <c r="B11696" t="s">
        <v>7952</v>
      </c>
      <c r="C11696" t="s">
        <v>1165</v>
      </c>
      <c r="D11696" s="10">
        <v>5.5</v>
      </c>
    </row>
    <row r="11697" spans="1:4" x14ac:dyDescent="0.25">
      <c r="A11697" t="s">
        <v>7951</v>
      </c>
      <c r="B11697" t="s">
        <v>7952</v>
      </c>
      <c r="C11697" t="s">
        <v>3509</v>
      </c>
      <c r="D11697" s="10">
        <v>5.5</v>
      </c>
    </row>
    <row r="11698" spans="1:4" x14ac:dyDescent="0.25">
      <c r="A11698" t="s">
        <v>8067</v>
      </c>
      <c r="B11698" t="s">
        <v>8068</v>
      </c>
      <c r="C11698" t="s">
        <v>676</v>
      </c>
      <c r="D11698" s="10">
        <v>5.5</v>
      </c>
    </row>
    <row r="11699" spans="1:4" x14ac:dyDescent="0.25">
      <c r="A11699" t="s">
        <v>140</v>
      </c>
      <c r="B11699" t="s">
        <v>141</v>
      </c>
      <c r="C11699" t="s">
        <v>449</v>
      </c>
      <c r="D11699" s="10">
        <v>5.4</v>
      </c>
    </row>
    <row r="11700" spans="1:4" x14ac:dyDescent="0.25">
      <c r="A11700" t="s">
        <v>140</v>
      </c>
      <c r="B11700" t="s">
        <v>141</v>
      </c>
      <c r="C11700" t="s">
        <v>317</v>
      </c>
      <c r="D11700" s="10">
        <v>5.4</v>
      </c>
    </row>
    <row r="11701" spans="1:4" x14ac:dyDescent="0.25">
      <c r="A11701" t="s">
        <v>140</v>
      </c>
      <c r="B11701" t="s">
        <v>141</v>
      </c>
      <c r="C11701" t="s">
        <v>4161</v>
      </c>
      <c r="D11701" s="10">
        <v>5.4</v>
      </c>
    </row>
    <row r="11702" spans="1:4" x14ac:dyDescent="0.25">
      <c r="A11702" t="s">
        <v>166</v>
      </c>
      <c r="B11702" t="s">
        <v>168</v>
      </c>
      <c r="C11702" t="s">
        <v>676</v>
      </c>
      <c r="D11702" s="10">
        <v>5.4</v>
      </c>
    </row>
    <row r="11703" spans="1:4" x14ac:dyDescent="0.25">
      <c r="A11703" t="s">
        <v>166</v>
      </c>
      <c r="B11703" t="s">
        <v>168</v>
      </c>
      <c r="C11703" t="s">
        <v>6133</v>
      </c>
      <c r="D11703" s="10">
        <v>5.4</v>
      </c>
    </row>
    <row r="11704" spans="1:4" x14ac:dyDescent="0.25">
      <c r="A11704" t="s">
        <v>166</v>
      </c>
      <c r="B11704" t="s">
        <v>168</v>
      </c>
      <c r="C11704" t="s">
        <v>428</v>
      </c>
      <c r="D11704" s="10">
        <v>5.4</v>
      </c>
    </row>
    <row r="11705" spans="1:4" x14ac:dyDescent="0.25">
      <c r="A11705" t="s">
        <v>309</v>
      </c>
      <c r="B11705" t="s">
        <v>310</v>
      </c>
      <c r="C11705" t="s">
        <v>449</v>
      </c>
      <c r="D11705" s="10">
        <v>5.4</v>
      </c>
    </row>
    <row r="11706" spans="1:4" x14ac:dyDescent="0.25">
      <c r="A11706" t="s">
        <v>309</v>
      </c>
      <c r="B11706" t="s">
        <v>310</v>
      </c>
      <c r="C11706" t="s">
        <v>317</v>
      </c>
      <c r="D11706" s="10">
        <v>5.4</v>
      </c>
    </row>
    <row r="11707" spans="1:4" x14ac:dyDescent="0.25">
      <c r="A11707" t="s">
        <v>309</v>
      </c>
      <c r="B11707" t="s">
        <v>310</v>
      </c>
      <c r="C11707" t="s">
        <v>3894</v>
      </c>
      <c r="D11707" s="10">
        <v>5.4</v>
      </c>
    </row>
    <row r="11708" spans="1:4" x14ac:dyDescent="0.25">
      <c r="A11708" t="s">
        <v>309</v>
      </c>
      <c r="B11708" t="s">
        <v>310</v>
      </c>
      <c r="C11708" t="s">
        <v>676</v>
      </c>
      <c r="D11708" s="10">
        <v>5.4</v>
      </c>
    </row>
    <row r="11709" spans="1:4" x14ac:dyDescent="0.25">
      <c r="A11709" t="s">
        <v>309</v>
      </c>
      <c r="B11709" t="s">
        <v>310</v>
      </c>
      <c r="C11709" t="s">
        <v>6133</v>
      </c>
      <c r="D11709" s="10">
        <v>5.4</v>
      </c>
    </row>
    <row r="11710" spans="1:4" x14ac:dyDescent="0.25">
      <c r="A11710" t="s">
        <v>309</v>
      </c>
      <c r="B11710" t="s">
        <v>310</v>
      </c>
      <c r="C11710" t="s">
        <v>4161</v>
      </c>
      <c r="D11710" s="10">
        <v>5.4</v>
      </c>
    </row>
    <row r="11711" spans="1:4" x14ac:dyDescent="0.25">
      <c r="A11711" t="s">
        <v>315</v>
      </c>
      <c r="B11711" t="s">
        <v>468</v>
      </c>
      <c r="C11711" t="s">
        <v>317</v>
      </c>
      <c r="D11711" s="10">
        <v>5.4</v>
      </c>
    </row>
    <row r="11712" spans="1:4" x14ac:dyDescent="0.25">
      <c r="A11712" t="s">
        <v>315</v>
      </c>
      <c r="B11712" t="s">
        <v>468</v>
      </c>
      <c r="C11712" t="s">
        <v>3894</v>
      </c>
      <c r="D11712" s="10">
        <v>5.4</v>
      </c>
    </row>
    <row r="11713" spans="1:4" x14ac:dyDescent="0.25">
      <c r="A11713" t="s">
        <v>315</v>
      </c>
      <c r="B11713" t="s">
        <v>468</v>
      </c>
      <c r="C11713" t="s">
        <v>676</v>
      </c>
      <c r="D11713" s="10">
        <v>5.4</v>
      </c>
    </row>
    <row r="11714" spans="1:4" x14ac:dyDescent="0.25">
      <c r="A11714" t="s">
        <v>315</v>
      </c>
      <c r="B11714" t="s">
        <v>468</v>
      </c>
      <c r="C11714" t="s">
        <v>6133</v>
      </c>
      <c r="D11714" s="10">
        <v>5.4</v>
      </c>
    </row>
    <row r="11715" spans="1:4" x14ac:dyDescent="0.25">
      <c r="A11715" t="s">
        <v>315</v>
      </c>
      <c r="B11715" t="s">
        <v>468</v>
      </c>
      <c r="C11715" t="s">
        <v>428</v>
      </c>
      <c r="D11715" s="10">
        <v>5.4</v>
      </c>
    </row>
    <row r="11716" spans="1:4" x14ac:dyDescent="0.25">
      <c r="A11716" t="s">
        <v>535</v>
      </c>
      <c r="B11716" t="s">
        <v>537</v>
      </c>
      <c r="C11716" t="s">
        <v>3894</v>
      </c>
      <c r="D11716" s="10">
        <v>5.4</v>
      </c>
    </row>
    <row r="11717" spans="1:4" x14ac:dyDescent="0.25">
      <c r="A11717" t="s">
        <v>535</v>
      </c>
      <c r="B11717" t="s">
        <v>537</v>
      </c>
      <c r="C11717" t="s">
        <v>676</v>
      </c>
      <c r="D11717" s="10">
        <v>5.4</v>
      </c>
    </row>
    <row r="11718" spans="1:4" x14ac:dyDescent="0.25">
      <c r="A11718" t="s">
        <v>535</v>
      </c>
      <c r="B11718" t="s">
        <v>537</v>
      </c>
      <c r="C11718" t="s">
        <v>6133</v>
      </c>
      <c r="D11718" s="10">
        <v>5.4</v>
      </c>
    </row>
    <row r="11719" spans="1:4" x14ac:dyDescent="0.25">
      <c r="A11719" t="s">
        <v>535</v>
      </c>
      <c r="B11719" t="s">
        <v>537</v>
      </c>
      <c r="C11719" t="s">
        <v>4056</v>
      </c>
      <c r="D11719" s="10">
        <v>5.4</v>
      </c>
    </row>
    <row r="11720" spans="1:4" x14ac:dyDescent="0.25">
      <c r="A11720" t="s">
        <v>535</v>
      </c>
      <c r="B11720" t="s">
        <v>537</v>
      </c>
      <c r="C11720" t="s">
        <v>5087</v>
      </c>
      <c r="D11720" s="10">
        <v>5.4</v>
      </c>
    </row>
    <row r="11721" spans="1:4" x14ac:dyDescent="0.25">
      <c r="A11721" t="s">
        <v>533</v>
      </c>
      <c r="B11721" t="s">
        <v>542</v>
      </c>
      <c r="C11721" t="s">
        <v>317</v>
      </c>
      <c r="D11721" s="10">
        <v>5.4</v>
      </c>
    </row>
    <row r="11722" spans="1:4" x14ac:dyDescent="0.25">
      <c r="A11722" t="s">
        <v>533</v>
      </c>
      <c r="B11722" t="s">
        <v>542</v>
      </c>
      <c r="C11722" t="s">
        <v>3894</v>
      </c>
      <c r="D11722" s="10">
        <v>5.4</v>
      </c>
    </row>
    <row r="11723" spans="1:4" x14ac:dyDescent="0.25">
      <c r="A11723" t="s">
        <v>533</v>
      </c>
      <c r="B11723" t="s">
        <v>542</v>
      </c>
      <c r="C11723" t="s">
        <v>676</v>
      </c>
      <c r="D11723" s="10">
        <v>5.4</v>
      </c>
    </row>
    <row r="11724" spans="1:4" x14ac:dyDescent="0.25">
      <c r="A11724" t="s">
        <v>533</v>
      </c>
      <c r="B11724" t="s">
        <v>542</v>
      </c>
      <c r="C11724" t="s">
        <v>6133</v>
      </c>
      <c r="D11724" s="10">
        <v>5.4</v>
      </c>
    </row>
    <row r="11725" spans="1:4" x14ac:dyDescent="0.25">
      <c r="A11725" t="s">
        <v>533</v>
      </c>
      <c r="B11725" t="s">
        <v>542</v>
      </c>
      <c r="C11725" t="s">
        <v>428</v>
      </c>
      <c r="D11725" s="10">
        <v>5.4</v>
      </c>
    </row>
    <row r="11726" spans="1:4" x14ac:dyDescent="0.25">
      <c r="A11726" t="s">
        <v>448</v>
      </c>
      <c r="B11726" t="s">
        <v>624</v>
      </c>
      <c r="C11726" t="s">
        <v>449</v>
      </c>
      <c r="D11726" s="10">
        <v>5.4</v>
      </c>
    </row>
    <row r="11727" spans="1:4" x14ac:dyDescent="0.25">
      <c r="A11727" t="s">
        <v>448</v>
      </c>
      <c r="B11727" t="s">
        <v>624</v>
      </c>
      <c r="C11727" t="s">
        <v>317</v>
      </c>
      <c r="D11727" s="10">
        <v>5.4</v>
      </c>
    </row>
    <row r="11728" spans="1:4" x14ac:dyDescent="0.25">
      <c r="A11728" t="s">
        <v>448</v>
      </c>
      <c r="B11728" t="s">
        <v>624</v>
      </c>
      <c r="C11728" t="s">
        <v>428</v>
      </c>
      <c r="D11728" s="10">
        <v>5.4</v>
      </c>
    </row>
    <row r="11729" spans="1:4" x14ac:dyDescent="0.25">
      <c r="A11729" t="s">
        <v>637</v>
      </c>
      <c r="B11729" t="s">
        <v>639</v>
      </c>
      <c r="C11729" t="s">
        <v>317</v>
      </c>
      <c r="D11729" s="10">
        <v>5.4</v>
      </c>
    </row>
    <row r="11730" spans="1:4" x14ac:dyDescent="0.25">
      <c r="A11730" t="s">
        <v>637</v>
      </c>
      <c r="B11730" t="s">
        <v>639</v>
      </c>
      <c r="C11730" t="s">
        <v>676</v>
      </c>
      <c r="D11730" s="10">
        <v>5.4</v>
      </c>
    </row>
    <row r="11731" spans="1:4" x14ac:dyDescent="0.25">
      <c r="A11731" t="s">
        <v>637</v>
      </c>
      <c r="B11731" t="s">
        <v>639</v>
      </c>
      <c r="C11731" t="s">
        <v>4161</v>
      </c>
      <c r="D11731" s="10">
        <v>5.4</v>
      </c>
    </row>
    <row r="11732" spans="1:4" x14ac:dyDescent="0.25">
      <c r="A11732" t="s">
        <v>778</v>
      </c>
      <c r="B11732" t="s">
        <v>779</v>
      </c>
      <c r="C11732" t="s">
        <v>449</v>
      </c>
      <c r="D11732" s="10">
        <v>5.4</v>
      </c>
    </row>
    <row r="11733" spans="1:4" x14ac:dyDescent="0.25">
      <c r="A11733" t="s">
        <v>778</v>
      </c>
      <c r="B11733" t="s">
        <v>779</v>
      </c>
      <c r="C11733" t="s">
        <v>1165</v>
      </c>
      <c r="D11733" s="10">
        <v>5.4</v>
      </c>
    </row>
    <row r="11734" spans="1:4" x14ac:dyDescent="0.25">
      <c r="A11734" t="s">
        <v>778</v>
      </c>
      <c r="B11734" t="s">
        <v>779</v>
      </c>
      <c r="C11734" t="s">
        <v>4161</v>
      </c>
      <c r="D11734" s="10">
        <v>5.4</v>
      </c>
    </row>
    <row r="11735" spans="1:4" x14ac:dyDescent="0.25">
      <c r="A11735" t="s">
        <v>778</v>
      </c>
      <c r="B11735" t="s">
        <v>779</v>
      </c>
      <c r="C11735" t="s">
        <v>3509</v>
      </c>
      <c r="D11735" s="10">
        <v>5.4</v>
      </c>
    </row>
    <row r="11736" spans="1:4" x14ac:dyDescent="0.25">
      <c r="A11736" t="s">
        <v>845</v>
      </c>
      <c r="B11736" t="s">
        <v>846</v>
      </c>
      <c r="C11736" t="s">
        <v>449</v>
      </c>
      <c r="D11736" s="10">
        <v>5.4</v>
      </c>
    </row>
    <row r="11737" spans="1:4" x14ac:dyDescent="0.25">
      <c r="A11737" t="s">
        <v>845</v>
      </c>
      <c r="B11737" t="s">
        <v>846</v>
      </c>
      <c r="C11737" t="s">
        <v>317</v>
      </c>
      <c r="D11737" s="10">
        <v>5.4</v>
      </c>
    </row>
    <row r="11738" spans="1:4" x14ac:dyDescent="0.25">
      <c r="A11738" t="s">
        <v>845</v>
      </c>
      <c r="B11738" t="s">
        <v>846</v>
      </c>
      <c r="C11738" t="s">
        <v>4161</v>
      </c>
      <c r="D11738" s="10">
        <v>5.4</v>
      </c>
    </row>
    <row r="11739" spans="1:4" x14ac:dyDescent="0.25">
      <c r="A11739" t="s">
        <v>845</v>
      </c>
      <c r="B11739" t="s">
        <v>846</v>
      </c>
      <c r="C11739" t="s">
        <v>3509</v>
      </c>
      <c r="D11739" s="10">
        <v>5.4</v>
      </c>
    </row>
    <row r="11740" spans="1:4" x14ac:dyDescent="0.25">
      <c r="A11740" t="s">
        <v>751</v>
      </c>
      <c r="B11740" t="s">
        <v>887</v>
      </c>
      <c r="C11740" t="s">
        <v>676</v>
      </c>
      <c r="D11740" s="10">
        <v>5.4</v>
      </c>
    </row>
    <row r="11741" spans="1:4" x14ac:dyDescent="0.25">
      <c r="A11741" t="s">
        <v>766</v>
      </c>
      <c r="B11741" t="s">
        <v>1042</v>
      </c>
      <c r="C11741" t="s">
        <v>676</v>
      </c>
      <c r="D11741" s="10">
        <v>5.4</v>
      </c>
    </row>
    <row r="11742" spans="1:4" x14ac:dyDescent="0.25">
      <c r="A11742" t="s">
        <v>766</v>
      </c>
      <c r="B11742" t="s">
        <v>1042</v>
      </c>
      <c r="C11742" t="s">
        <v>6133</v>
      </c>
      <c r="D11742" s="10">
        <v>5.4</v>
      </c>
    </row>
    <row r="11743" spans="1:4" x14ac:dyDescent="0.25">
      <c r="A11743" t="s">
        <v>1056</v>
      </c>
      <c r="B11743" t="s">
        <v>1058</v>
      </c>
      <c r="C11743" t="s">
        <v>449</v>
      </c>
      <c r="D11743" s="10">
        <v>5.4</v>
      </c>
    </row>
    <row r="11744" spans="1:4" x14ac:dyDescent="0.25">
      <c r="A11744" t="s">
        <v>1056</v>
      </c>
      <c r="B11744" t="s">
        <v>1058</v>
      </c>
      <c r="C11744" t="s">
        <v>676</v>
      </c>
      <c r="D11744" s="10">
        <v>5.4</v>
      </c>
    </row>
    <row r="11745" spans="1:4" x14ac:dyDescent="0.25">
      <c r="A11745" t="s">
        <v>1056</v>
      </c>
      <c r="B11745" t="s">
        <v>1058</v>
      </c>
      <c r="C11745" t="s">
        <v>6665</v>
      </c>
      <c r="D11745" s="10">
        <v>5.4</v>
      </c>
    </row>
    <row r="11746" spans="1:4" x14ac:dyDescent="0.25">
      <c r="A11746" t="s">
        <v>1056</v>
      </c>
      <c r="B11746" t="s">
        <v>1058</v>
      </c>
      <c r="C11746" t="s">
        <v>3509</v>
      </c>
      <c r="D11746" s="10">
        <v>5.4</v>
      </c>
    </row>
    <row r="11747" spans="1:4" x14ac:dyDescent="0.25">
      <c r="A11747" t="s">
        <v>1124</v>
      </c>
      <c r="B11747" t="s">
        <v>1180</v>
      </c>
      <c r="C11747" t="s">
        <v>449</v>
      </c>
      <c r="D11747" s="10">
        <v>5.4</v>
      </c>
    </row>
    <row r="11748" spans="1:4" x14ac:dyDescent="0.25">
      <c r="A11748" t="s">
        <v>1124</v>
      </c>
      <c r="B11748" t="s">
        <v>1180</v>
      </c>
      <c r="C11748" t="s">
        <v>317</v>
      </c>
      <c r="D11748" s="10">
        <v>5.4</v>
      </c>
    </row>
    <row r="11749" spans="1:4" x14ac:dyDescent="0.25">
      <c r="A11749" t="s">
        <v>1124</v>
      </c>
      <c r="B11749" t="s">
        <v>1180</v>
      </c>
      <c r="C11749" t="s">
        <v>676</v>
      </c>
      <c r="D11749" s="10">
        <v>5.4</v>
      </c>
    </row>
    <row r="11750" spans="1:4" x14ac:dyDescent="0.25">
      <c r="A11750" t="s">
        <v>1124</v>
      </c>
      <c r="B11750" t="s">
        <v>1180</v>
      </c>
      <c r="C11750" t="s">
        <v>3509</v>
      </c>
      <c r="D11750" s="10">
        <v>5.4</v>
      </c>
    </row>
    <row r="11751" spans="1:4" x14ac:dyDescent="0.25">
      <c r="A11751" t="s">
        <v>553</v>
      </c>
      <c r="B11751" t="s">
        <v>1201</v>
      </c>
      <c r="C11751" t="s">
        <v>449</v>
      </c>
      <c r="D11751" s="10">
        <v>5.4</v>
      </c>
    </row>
    <row r="11752" spans="1:4" x14ac:dyDescent="0.25">
      <c r="A11752" t="s">
        <v>553</v>
      </c>
      <c r="B11752" t="s">
        <v>1201</v>
      </c>
      <c r="C11752" t="s">
        <v>8145</v>
      </c>
      <c r="D11752" s="10">
        <v>5.4</v>
      </c>
    </row>
    <row r="11753" spans="1:4" x14ac:dyDescent="0.25">
      <c r="A11753" t="s">
        <v>553</v>
      </c>
      <c r="B11753" t="s">
        <v>1201</v>
      </c>
      <c r="C11753" t="s">
        <v>1165</v>
      </c>
      <c r="D11753" s="10">
        <v>5.4</v>
      </c>
    </row>
    <row r="11754" spans="1:4" x14ac:dyDescent="0.25">
      <c r="A11754" t="s">
        <v>553</v>
      </c>
      <c r="B11754" t="s">
        <v>1201</v>
      </c>
      <c r="C11754" t="s">
        <v>8143</v>
      </c>
      <c r="D11754" s="10">
        <v>5.4</v>
      </c>
    </row>
    <row r="11755" spans="1:4" x14ac:dyDescent="0.25">
      <c r="A11755" t="s">
        <v>553</v>
      </c>
      <c r="B11755" t="s">
        <v>1201</v>
      </c>
      <c r="C11755" t="s">
        <v>3509</v>
      </c>
      <c r="D11755" s="10">
        <v>5.4</v>
      </c>
    </row>
    <row r="11756" spans="1:4" x14ac:dyDescent="0.25">
      <c r="A11756" t="s">
        <v>1238</v>
      </c>
      <c r="B11756" t="s">
        <v>1240</v>
      </c>
      <c r="C11756" t="s">
        <v>449</v>
      </c>
      <c r="D11756" s="10">
        <v>5.4</v>
      </c>
    </row>
    <row r="11757" spans="1:4" x14ac:dyDescent="0.25">
      <c r="A11757" t="s">
        <v>1238</v>
      </c>
      <c r="B11757" t="s">
        <v>1240</v>
      </c>
      <c r="C11757" t="s">
        <v>317</v>
      </c>
      <c r="D11757" s="10">
        <v>5.4</v>
      </c>
    </row>
    <row r="11758" spans="1:4" x14ac:dyDescent="0.25">
      <c r="A11758" t="s">
        <v>1238</v>
      </c>
      <c r="B11758" t="s">
        <v>1240</v>
      </c>
      <c r="C11758" t="s">
        <v>428</v>
      </c>
      <c r="D11758" s="10">
        <v>5.4</v>
      </c>
    </row>
    <row r="11759" spans="1:4" x14ac:dyDescent="0.25">
      <c r="A11759" t="s">
        <v>1238</v>
      </c>
      <c r="B11759" t="s">
        <v>1240</v>
      </c>
      <c r="C11759" t="s">
        <v>8146</v>
      </c>
      <c r="D11759" s="10">
        <v>5.4</v>
      </c>
    </row>
    <row r="11760" spans="1:4" x14ac:dyDescent="0.25">
      <c r="A11760" t="s">
        <v>801</v>
      </c>
      <c r="B11760" t="s">
        <v>1287</v>
      </c>
      <c r="C11760" t="s">
        <v>449</v>
      </c>
      <c r="D11760" s="10">
        <v>5.4</v>
      </c>
    </row>
    <row r="11761" spans="1:4" x14ac:dyDescent="0.25">
      <c r="A11761" t="s">
        <v>801</v>
      </c>
      <c r="B11761" t="s">
        <v>1287</v>
      </c>
      <c r="C11761" t="s">
        <v>2173</v>
      </c>
      <c r="D11761" s="10">
        <v>5.4</v>
      </c>
    </row>
    <row r="11762" spans="1:4" x14ac:dyDescent="0.25">
      <c r="A11762" t="s">
        <v>801</v>
      </c>
      <c r="B11762" t="s">
        <v>1287</v>
      </c>
      <c r="C11762" t="s">
        <v>4161</v>
      </c>
      <c r="D11762" s="10">
        <v>5.4</v>
      </c>
    </row>
    <row r="11763" spans="1:4" x14ac:dyDescent="0.25">
      <c r="A11763" t="s">
        <v>801</v>
      </c>
      <c r="B11763" t="s">
        <v>1287</v>
      </c>
      <c r="C11763" t="s">
        <v>3509</v>
      </c>
      <c r="D11763" s="10">
        <v>5.4</v>
      </c>
    </row>
    <row r="11764" spans="1:4" x14ac:dyDescent="0.25">
      <c r="A11764" t="s">
        <v>895</v>
      </c>
      <c r="B11764" t="s">
        <v>1367</v>
      </c>
      <c r="C11764" t="s">
        <v>317</v>
      </c>
      <c r="D11764" s="10">
        <v>5.4</v>
      </c>
    </row>
    <row r="11765" spans="1:4" x14ac:dyDescent="0.25">
      <c r="A11765" t="s">
        <v>895</v>
      </c>
      <c r="B11765" t="s">
        <v>1367</v>
      </c>
      <c r="C11765" t="s">
        <v>676</v>
      </c>
      <c r="D11765" s="10">
        <v>5.4</v>
      </c>
    </row>
    <row r="11766" spans="1:4" x14ac:dyDescent="0.25">
      <c r="A11766" t="s">
        <v>895</v>
      </c>
      <c r="B11766" t="s">
        <v>1367</v>
      </c>
      <c r="C11766" t="s">
        <v>6133</v>
      </c>
      <c r="D11766" s="10">
        <v>5.4</v>
      </c>
    </row>
    <row r="11767" spans="1:4" x14ac:dyDescent="0.25">
      <c r="A11767" t="s">
        <v>1398</v>
      </c>
      <c r="B11767" t="s">
        <v>1399</v>
      </c>
      <c r="C11767" t="s">
        <v>676</v>
      </c>
      <c r="D11767" s="10">
        <v>5.4</v>
      </c>
    </row>
    <row r="11768" spans="1:4" x14ac:dyDescent="0.25">
      <c r="A11768" t="s">
        <v>1398</v>
      </c>
      <c r="B11768" t="s">
        <v>1399</v>
      </c>
      <c r="C11768" t="s">
        <v>6133</v>
      </c>
      <c r="D11768" s="10">
        <v>5.4</v>
      </c>
    </row>
    <row r="11769" spans="1:4" x14ac:dyDescent="0.25">
      <c r="A11769" t="s">
        <v>1414</v>
      </c>
      <c r="B11769" t="s">
        <v>1415</v>
      </c>
      <c r="C11769" t="s">
        <v>449</v>
      </c>
      <c r="D11769" s="10">
        <v>5.4</v>
      </c>
    </row>
    <row r="11770" spans="1:4" x14ac:dyDescent="0.25">
      <c r="A11770" t="s">
        <v>1414</v>
      </c>
      <c r="B11770" t="s">
        <v>1415</v>
      </c>
      <c r="C11770" t="s">
        <v>3509</v>
      </c>
      <c r="D11770" s="10">
        <v>5.4</v>
      </c>
    </row>
    <row r="11771" spans="1:4" x14ac:dyDescent="0.25">
      <c r="A11771" t="s">
        <v>1566</v>
      </c>
      <c r="B11771" t="s">
        <v>1568</v>
      </c>
      <c r="C11771" t="s">
        <v>449</v>
      </c>
      <c r="D11771" s="10">
        <v>5.4</v>
      </c>
    </row>
    <row r="11772" spans="1:4" x14ac:dyDescent="0.25">
      <c r="A11772" t="s">
        <v>1566</v>
      </c>
      <c r="B11772" t="s">
        <v>1568</v>
      </c>
      <c r="C11772" t="s">
        <v>317</v>
      </c>
      <c r="D11772" s="10">
        <v>5.4</v>
      </c>
    </row>
    <row r="11773" spans="1:4" x14ac:dyDescent="0.25">
      <c r="A11773" t="s">
        <v>1566</v>
      </c>
      <c r="B11773" t="s">
        <v>1568</v>
      </c>
      <c r="C11773" t="s">
        <v>676</v>
      </c>
      <c r="D11773" s="10">
        <v>5.4</v>
      </c>
    </row>
    <row r="11774" spans="1:4" x14ac:dyDescent="0.25">
      <c r="A11774" t="s">
        <v>1566</v>
      </c>
      <c r="B11774" t="s">
        <v>1568</v>
      </c>
      <c r="C11774" t="s">
        <v>6133</v>
      </c>
      <c r="D11774" s="10">
        <v>5.4</v>
      </c>
    </row>
    <row r="11775" spans="1:4" x14ac:dyDescent="0.25">
      <c r="A11775" t="s">
        <v>1566</v>
      </c>
      <c r="B11775" t="s">
        <v>1568</v>
      </c>
      <c r="C11775" t="s">
        <v>6665</v>
      </c>
      <c r="D11775" s="10">
        <v>5.4</v>
      </c>
    </row>
    <row r="11776" spans="1:4" x14ac:dyDescent="0.25">
      <c r="A11776" t="s">
        <v>1736</v>
      </c>
      <c r="B11776" t="s">
        <v>1738</v>
      </c>
      <c r="C11776" t="s">
        <v>2173</v>
      </c>
      <c r="D11776" s="10">
        <v>5.4</v>
      </c>
    </row>
    <row r="11777" spans="1:4" x14ac:dyDescent="0.25">
      <c r="A11777" t="s">
        <v>1736</v>
      </c>
      <c r="B11777" t="s">
        <v>1738</v>
      </c>
      <c r="C11777" t="s">
        <v>8143</v>
      </c>
      <c r="D11777" s="10">
        <v>5.4</v>
      </c>
    </row>
    <row r="11778" spans="1:4" x14ac:dyDescent="0.25">
      <c r="A11778" t="s">
        <v>1519</v>
      </c>
      <c r="B11778" t="s">
        <v>1833</v>
      </c>
      <c r="C11778" t="s">
        <v>449</v>
      </c>
      <c r="D11778" s="10">
        <v>5.4</v>
      </c>
    </row>
    <row r="11779" spans="1:4" x14ac:dyDescent="0.25">
      <c r="A11779" t="s">
        <v>1519</v>
      </c>
      <c r="B11779" t="s">
        <v>1833</v>
      </c>
      <c r="C11779" t="s">
        <v>676</v>
      </c>
      <c r="D11779" s="10">
        <v>5.4</v>
      </c>
    </row>
    <row r="11780" spans="1:4" x14ac:dyDescent="0.25">
      <c r="A11780" t="s">
        <v>1965</v>
      </c>
      <c r="B11780" t="s">
        <v>1974</v>
      </c>
      <c r="C11780" t="s">
        <v>449</v>
      </c>
      <c r="D11780" s="10">
        <v>5.4</v>
      </c>
    </row>
    <row r="11781" spans="1:4" x14ac:dyDescent="0.25">
      <c r="A11781" t="s">
        <v>1965</v>
      </c>
      <c r="B11781" t="s">
        <v>1974</v>
      </c>
      <c r="C11781" t="s">
        <v>8145</v>
      </c>
      <c r="D11781" s="10">
        <v>5.4</v>
      </c>
    </row>
    <row r="11782" spans="1:4" x14ac:dyDescent="0.25">
      <c r="A11782" t="s">
        <v>1965</v>
      </c>
      <c r="B11782" t="s">
        <v>1974</v>
      </c>
      <c r="C11782" t="s">
        <v>1165</v>
      </c>
      <c r="D11782" s="10">
        <v>5.4</v>
      </c>
    </row>
    <row r="11783" spans="1:4" x14ac:dyDescent="0.25">
      <c r="A11783" t="s">
        <v>1965</v>
      </c>
      <c r="B11783" t="s">
        <v>1974</v>
      </c>
      <c r="C11783" t="s">
        <v>6665</v>
      </c>
      <c r="D11783" s="10">
        <v>5.4</v>
      </c>
    </row>
    <row r="11784" spans="1:4" x14ac:dyDescent="0.25">
      <c r="A11784" t="s">
        <v>1965</v>
      </c>
      <c r="B11784" t="s">
        <v>1974</v>
      </c>
      <c r="C11784" t="s">
        <v>3509</v>
      </c>
      <c r="D11784" s="10">
        <v>5.4</v>
      </c>
    </row>
    <row r="11785" spans="1:4" x14ac:dyDescent="0.25">
      <c r="A11785" t="s">
        <v>2010</v>
      </c>
      <c r="B11785" t="s">
        <v>2012</v>
      </c>
      <c r="C11785" t="s">
        <v>317</v>
      </c>
      <c r="D11785" s="10">
        <v>5.4</v>
      </c>
    </row>
    <row r="11786" spans="1:4" x14ac:dyDescent="0.25">
      <c r="A11786" t="s">
        <v>2010</v>
      </c>
      <c r="B11786" t="s">
        <v>2012</v>
      </c>
      <c r="C11786" t="s">
        <v>676</v>
      </c>
      <c r="D11786" s="10">
        <v>5.4</v>
      </c>
    </row>
    <row r="11787" spans="1:4" x14ac:dyDescent="0.25">
      <c r="A11787" t="s">
        <v>2010</v>
      </c>
      <c r="B11787" t="s">
        <v>2012</v>
      </c>
      <c r="C11787" t="s">
        <v>6133</v>
      </c>
      <c r="D11787" s="10">
        <v>5.4</v>
      </c>
    </row>
    <row r="11788" spans="1:4" x14ac:dyDescent="0.25">
      <c r="A11788" t="s">
        <v>2010</v>
      </c>
      <c r="B11788" t="s">
        <v>2012</v>
      </c>
      <c r="C11788" t="s">
        <v>428</v>
      </c>
      <c r="D11788" s="10">
        <v>5.4</v>
      </c>
    </row>
    <row r="11789" spans="1:4" x14ac:dyDescent="0.25">
      <c r="A11789" t="s">
        <v>2010</v>
      </c>
      <c r="B11789" t="s">
        <v>2012</v>
      </c>
      <c r="C11789" t="s">
        <v>4161</v>
      </c>
      <c r="D11789" s="10">
        <v>5.4</v>
      </c>
    </row>
    <row r="11790" spans="1:4" x14ac:dyDescent="0.25">
      <c r="A11790" t="s">
        <v>2029</v>
      </c>
      <c r="B11790" t="s">
        <v>2030</v>
      </c>
      <c r="C11790" t="s">
        <v>449</v>
      </c>
      <c r="D11790" s="10">
        <v>5.4</v>
      </c>
    </row>
    <row r="11791" spans="1:4" x14ac:dyDescent="0.25">
      <c r="A11791" t="s">
        <v>2029</v>
      </c>
      <c r="B11791" t="s">
        <v>2030</v>
      </c>
      <c r="C11791" t="s">
        <v>8145</v>
      </c>
      <c r="D11791" s="10">
        <v>5.4</v>
      </c>
    </row>
    <row r="11792" spans="1:4" x14ac:dyDescent="0.25">
      <c r="A11792" t="s">
        <v>2029</v>
      </c>
      <c r="B11792" t="s">
        <v>2030</v>
      </c>
      <c r="C11792" t="s">
        <v>3509</v>
      </c>
      <c r="D11792" s="10">
        <v>5.4</v>
      </c>
    </row>
    <row r="11793" spans="1:4" x14ac:dyDescent="0.25">
      <c r="A11793" t="s">
        <v>2075</v>
      </c>
      <c r="B11793" t="s">
        <v>2076</v>
      </c>
      <c r="C11793" t="s">
        <v>676</v>
      </c>
      <c r="D11793" s="10">
        <v>5.4</v>
      </c>
    </row>
    <row r="11794" spans="1:4" x14ac:dyDescent="0.25">
      <c r="A11794" t="s">
        <v>2075</v>
      </c>
      <c r="B11794" t="s">
        <v>2076</v>
      </c>
      <c r="C11794" t="s">
        <v>1165</v>
      </c>
      <c r="D11794" s="10">
        <v>5.4</v>
      </c>
    </row>
    <row r="11795" spans="1:4" x14ac:dyDescent="0.25">
      <c r="A11795" t="s">
        <v>2075</v>
      </c>
      <c r="B11795" t="s">
        <v>2076</v>
      </c>
      <c r="C11795" t="s">
        <v>6665</v>
      </c>
      <c r="D11795" s="10">
        <v>5.4</v>
      </c>
    </row>
    <row r="11796" spans="1:4" x14ac:dyDescent="0.25">
      <c r="A11796" t="s">
        <v>2091</v>
      </c>
      <c r="B11796" t="s">
        <v>2092</v>
      </c>
      <c r="C11796" t="s">
        <v>428</v>
      </c>
      <c r="D11796" s="10">
        <v>5.4</v>
      </c>
    </row>
    <row r="11797" spans="1:4" x14ac:dyDescent="0.25">
      <c r="A11797" t="s">
        <v>2091</v>
      </c>
      <c r="B11797" t="s">
        <v>2092</v>
      </c>
      <c r="C11797" t="s">
        <v>2173</v>
      </c>
      <c r="D11797" s="10">
        <v>5.4</v>
      </c>
    </row>
    <row r="11798" spans="1:4" x14ac:dyDescent="0.25">
      <c r="A11798" t="s">
        <v>2091</v>
      </c>
      <c r="B11798" t="s">
        <v>2092</v>
      </c>
      <c r="C11798" t="s">
        <v>8143</v>
      </c>
      <c r="D11798" s="10">
        <v>5.4</v>
      </c>
    </row>
    <row r="11799" spans="1:4" x14ac:dyDescent="0.25">
      <c r="A11799" t="s">
        <v>2091</v>
      </c>
      <c r="B11799" t="s">
        <v>2092</v>
      </c>
      <c r="C11799" t="s">
        <v>3509</v>
      </c>
      <c r="D11799" s="10">
        <v>5.4</v>
      </c>
    </row>
    <row r="11800" spans="1:4" x14ac:dyDescent="0.25">
      <c r="A11800" t="s">
        <v>1143</v>
      </c>
      <c r="B11800" t="s">
        <v>2438</v>
      </c>
      <c r="C11800" t="s">
        <v>676</v>
      </c>
      <c r="D11800" s="10">
        <v>5.4</v>
      </c>
    </row>
    <row r="11801" spans="1:4" x14ac:dyDescent="0.25">
      <c r="A11801" t="s">
        <v>1143</v>
      </c>
      <c r="B11801" t="s">
        <v>2438</v>
      </c>
      <c r="C11801" t="s">
        <v>1165</v>
      </c>
      <c r="D11801" s="10">
        <v>5.4</v>
      </c>
    </row>
    <row r="11802" spans="1:4" x14ac:dyDescent="0.25">
      <c r="A11802" t="s">
        <v>1143</v>
      </c>
      <c r="B11802" t="s">
        <v>2438</v>
      </c>
      <c r="C11802" t="s">
        <v>6665</v>
      </c>
      <c r="D11802" s="10">
        <v>5.4</v>
      </c>
    </row>
    <row r="11803" spans="1:4" x14ac:dyDescent="0.25">
      <c r="A11803" t="s">
        <v>2447</v>
      </c>
      <c r="B11803" t="s">
        <v>2448</v>
      </c>
      <c r="C11803" t="s">
        <v>676</v>
      </c>
      <c r="D11803" s="10">
        <v>5.4</v>
      </c>
    </row>
    <row r="11804" spans="1:4" x14ac:dyDescent="0.25">
      <c r="A11804" t="s">
        <v>1666</v>
      </c>
      <c r="B11804" t="s">
        <v>2460</v>
      </c>
      <c r="C11804" t="s">
        <v>449</v>
      </c>
      <c r="D11804" s="10">
        <v>5.4</v>
      </c>
    </row>
    <row r="11805" spans="1:4" x14ac:dyDescent="0.25">
      <c r="A11805" t="s">
        <v>1666</v>
      </c>
      <c r="B11805" t="s">
        <v>2460</v>
      </c>
      <c r="C11805" t="s">
        <v>317</v>
      </c>
      <c r="D11805" s="10">
        <v>5.4</v>
      </c>
    </row>
    <row r="11806" spans="1:4" x14ac:dyDescent="0.25">
      <c r="A11806" t="s">
        <v>1666</v>
      </c>
      <c r="B11806" t="s">
        <v>2460</v>
      </c>
      <c r="C11806" t="s">
        <v>676</v>
      </c>
      <c r="D11806" s="10">
        <v>5.4</v>
      </c>
    </row>
    <row r="11807" spans="1:4" x14ac:dyDescent="0.25">
      <c r="A11807" t="s">
        <v>1666</v>
      </c>
      <c r="B11807" t="s">
        <v>2460</v>
      </c>
      <c r="C11807" t="s">
        <v>6133</v>
      </c>
      <c r="D11807" s="10">
        <v>5.4</v>
      </c>
    </row>
    <row r="11808" spans="1:4" x14ac:dyDescent="0.25">
      <c r="A11808" t="s">
        <v>1666</v>
      </c>
      <c r="B11808" t="s">
        <v>2460</v>
      </c>
      <c r="C11808" t="s">
        <v>4161</v>
      </c>
      <c r="D11808" s="10">
        <v>5.4</v>
      </c>
    </row>
    <row r="11809" spans="1:4" x14ac:dyDescent="0.25">
      <c r="A11809" t="s">
        <v>746</v>
      </c>
      <c r="B11809" t="s">
        <v>2493</v>
      </c>
      <c r="C11809" t="s">
        <v>676</v>
      </c>
      <c r="D11809" s="10">
        <v>5.4</v>
      </c>
    </row>
    <row r="11810" spans="1:4" x14ac:dyDescent="0.25">
      <c r="A11810" t="s">
        <v>746</v>
      </c>
      <c r="B11810" t="s">
        <v>2493</v>
      </c>
      <c r="C11810" t="s">
        <v>6133</v>
      </c>
      <c r="D11810" s="10">
        <v>5.4</v>
      </c>
    </row>
    <row r="11811" spans="1:4" x14ac:dyDescent="0.25">
      <c r="A11811" t="s">
        <v>704</v>
      </c>
      <c r="B11811" t="s">
        <v>2506</v>
      </c>
      <c r="C11811" t="s">
        <v>449</v>
      </c>
      <c r="D11811" s="10">
        <v>5.4</v>
      </c>
    </row>
    <row r="11812" spans="1:4" x14ac:dyDescent="0.25">
      <c r="A11812" t="s">
        <v>704</v>
      </c>
      <c r="B11812" t="s">
        <v>2506</v>
      </c>
      <c r="C11812" t="s">
        <v>8145</v>
      </c>
      <c r="D11812" s="10">
        <v>5.4</v>
      </c>
    </row>
    <row r="11813" spans="1:4" x14ac:dyDescent="0.25">
      <c r="A11813" t="s">
        <v>704</v>
      </c>
      <c r="B11813" t="s">
        <v>2506</v>
      </c>
      <c r="C11813" t="s">
        <v>1165</v>
      </c>
      <c r="D11813" s="10">
        <v>5.4</v>
      </c>
    </row>
    <row r="11814" spans="1:4" x14ac:dyDescent="0.25">
      <c r="A11814" t="s">
        <v>704</v>
      </c>
      <c r="B11814" t="s">
        <v>2506</v>
      </c>
      <c r="C11814" t="s">
        <v>8143</v>
      </c>
      <c r="D11814" s="10">
        <v>5.4</v>
      </c>
    </row>
    <row r="11815" spans="1:4" x14ac:dyDescent="0.25">
      <c r="A11815" t="s">
        <v>704</v>
      </c>
      <c r="B11815" t="s">
        <v>2506</v>
      </c>
      <c r="C11815" t="s">
        <v>3509</v>
      </c>
      <c r="D11815" s="10">
        <v>5.4</v>
      </c>
    </row>
    <row r="11816" spans="1:4" x14ac:dyDescent="0.25">
      <c r="A11816" t="s">
        <v>2614</v>
      </c>
      <c r="B11816" t="s">
        <v>2615</v>
      </c>
      <c r="C11816" t="s">
        <v>676</v>
      </c>
      <c r="D11816" s="10">
        <v>5.4</v>
      </c>
    </row>
    <row r="11817" spans="1:4" x14ac:dyDescent="0.25">
      <c r="A11817" t="s">
        <v>64</v>
      </c>
      <c r="B11817" t="s">
        <v>2777</v>
      </c>
      <c r="C11817" t="s">
        <v>676</v>
      </c>
      <c r="D11817" s="10">
        <v>5.4</v>
      </c>
    </row>
    <row r="11818" spans="1:4" x14ac:dyDescent="0.25">
      <c r="A11818" t="s">
        <v>64</v>
      </c>
      <c r="B11818" t="s">
        <v>2777</v>
      </c>
      <c r="C11818" t="s">
        <v>428</v>
      </c>
      <c r="D11818" s="10">
        <v>5.4</v>
      </c>
    </row>
    <row r="11819" spans="1:4" x14ac:dyDescent="0.25">
      <c r="A11819" t="s">
        <v>878</v>
      </c>
      <c r="B11819" t="s">
        <v>2787</v>
      </c>
      <c r="C11819" t="s">
        <v>676</v>
      </c>
      <c r="D11819" s="10">
        <v>5.4</v>
      </c>
    </row>
    <row r="11820" spans="1:4" x14ac:dyDescent="0.25">
      <c r="A11820" t="s">
        <v>878</v>
      </c>
      <c r="B11820" t="s">
        <v>2787</v>
      </c>
      <c r="C11820" t="s">
        <v>6665</v>
      </c>
      <c r="D11820" s="10">
        <v>5.4</v>
      </c>
    </row>
    <row r="11821" spans="1:4" x14ac:dyDescent="0.25">
      <c r="A11821" t="s">
        <v>2797</v>
      </c>
      <c r="B11821" t="s">
        <v>2798</v>
      </c>
      <c r="C11821" t="s">
        <v>449</v>
      </c>
      <c r="D11821" s="10">
        <v>5.4</v>
      </c>
    </row>
    <row r="11822" spans="1:4" x14ac:dyDescent="0.25">
      <c r="A11822" t="s">
        <v>2797</v>
      </c>
      <c r="B11822" t="s">
        <v>2798</v>
      </c>
      <c r="C11822" t="s">
        <v>317</v>
      </c>
      <c r="D11822" s="10">
        <v>5.4</v>
      </c>
    </row>
    <row r="11823" spans="1:4" x14ac:dyDescent="0.25">
      <c r="A11823" t="s">
        <v>2797</v>
      </c>
      <c r="B11823" t="s">
        <v>2798</v>
      </c>
      <c r="C11823" t="s">
        <v>4161</v>
      </c>
      <c r="D11823" s="10">
        <v>5.4</v>
      </c>
    </row>
    <row r="11824" spans="1:4" x14ac:dyDescent="0.25">
      <c r="A11824" t="s">
        <v>2797</v>
      </c>
      <c r="B11824" t="s">
        <v>2798</v>
      </c>
      <c r="C11824" t="s">
        <v>3509</v>
      </c>
      <c r="D11824" s="10">
        <v>5.4</v>
      </c>
    </row>
    <row r="11825" spans="1:4" x14ac:dyDescent="0.25">
      <c r="A11825" t="s">
        <v>2885</v>
      </c>
      <c r="B11825" t="s">
        <v>2887</v>
      </c>
      <c r="C11825" t="s">
        <v>449</v>
      </c>
      <c r="D11825" s="10">
        <v>5.4</v>
      </c>
    </row>
    <row r="11826" spans="1:4" x14ac:dyDescent="0.25">
      <c r="A11826" t="s">
        <v>2885</v>
      </c>
      <c r="B11826" t="s">
        <v>2887</v>
      </c>
      <c r="C11826" t="s">
        <v>676</v>
      </c>
      <c r="D11826" s="10">
        <v>5.4</v>
      </c>
    </row>
    <row r="11827" spans="1:4" x14ac:dyDescent="0.25">
      <c r="A11827" t="s">
        <v>2885</v>
      </c>
      <c r="B11827" t="s">
        <v>2887</v>
      </c>
      <c r="C11827" t="s">
        <v>2173</v>
      </c>
      <c r="D11827" s="10">
        <v>5.4</v>
      </c>
    </row>
    <row r="11828" spans="1:4" x14ac:dyDescent="0.25">
      <c r="A11828" t="s">
        <v>1398</v>
      </c>
      <c r="B11828" t="s">
        <v>3039</v>
      </c>
      <c r="C11828" t="s">
        <v>449</v>
      </c>
      <c r="D11828" s="10">
        <v>5.4</v>
      </c>
    </row>
    <row r="11829" spans="1:4" x14ac:dyDescent="0.25">
      <c r="A11829" t="s">
        <v>1398</v>
      </c>
      <c r="B11829" t="s">
        <v>3039</v>
      </c>
      <c r="C11829" t="s">
        <v>676</v>
      </c>
      <c r="D11829" s="10">
        <v>5.4</v>
      </c>
    </row>
    <row r="11830" spans="1:4" x14ac:dyDescent="0.25">
      <c r="A11830" t="s">
        <v>1398</v>
      </c>
      <c r="B11830" t="s">
        <v>3039</v>
      </c>
      <c r="C11830" t="s">
        <v>6133</v>
      </c>
      <c r="D11830" s="10">
        <v>5.4</v>
      </c>
    </row>
    <row r="11831" spans="1:4" x14ac:dyDescent="0.25">
      <c r="A11831" t="s">
        <v>2514</v>
      </c>
      <c r="B11831" t="s">
        <v>3040</v>
      </c>
      <c r="C11831" t="s">
        <v>676</v>
      </c>
      <c r="D11831" s="10">
        <v>5.4</v>
      </c>
    </row>
    <row r="11832" spans="1:4" x14ac:dyDescent="0.25">
      <c r="A11832" t="s">
        <v>2514</v>
      </c>
      <c r="B11832" t="s">
        <v>3040</v>
      </c>
      <c r="C11832" t="s">
        <v>6133</v>
      </c>
      <c r="D11832" s="10">
        <v>5.4</v>
      </c>
    </row>
    <row r="11833" spans="1:4" x14ac:dyDescent="0.25">
      <c r="A11833" t="s">
        <v>2514</v>
      </c>
      <c r="B11833" t="s">
        <v>3040</v>
      </c>
      <c r="C11833" t="s">
        <v>428</v>
      </c>
      <c r="D11833" s="10">
        <v>5.4</v>
      </c>
    </row>
    <row r="11834" spans="1:4" x14ac:dyDescent="0.25">
      <c r="A11834" t="s">
        <v>3173</v>
      </c>
      <c r="B11834" t="s">
        <v>3175</v>
      </c>
      <c r="C11834" t="s">
        <v>317</v>
      </c>
      <c r="D11834" s="10">
        <v>5.4</v>
      </c>
    </row>
    <row r="11835" spans="1:4" x14ac:dyDescent="0.25">
      <c r="A11835" t="s">
        <v>3173</v>
      </c>
      <c r="B11835" t="s">
        <v>3175</v>
      </c>
      <c r="C11835" t="s">
        <v>428</v>
      </c>
      <c r="D11835" s="10">
        <v>5.4</v>
      </c>
    </row>
    <row r="11836" spans="1:4" x14ac:dyDescent="0.25">
      <c r="A11836" t="s">
        <v>3173</v>
      </c>
      <c r="B11836" t="s">
        <v>3175</v>
      </c>
      <c r="C11836" t="s">
        <v>8143</v>
      </c>
      <c r="D11836" s="10">
        <v>5.4</v>
      </c>
    </row>
    <row r="11837" spans="1:4" x14ac:dyDescent="0.25">
      <c r="A11837" t="s">
        <v>3173</v>
      </c>
      <c r="B11837" t="s">
        <v>3175</v>
      </c>
      <c r="C11837" t="s">
        <v>3509</v>
      </c>
      <c r="D11837" s="10">
        <v>5.4</v>
      </c>
    </row>
    <row r="11838" spans="1:4" x14ac:dyDescent="0.25">
      <c r="A11838" t="s">
        <v>3314</v>
      </c>
      <c r="B11838" t="s">
        <v>3315</v>
      </c>
      <c r="C11838" t="s">
        <v>449</v>
      </c>
      <c r="D11838" s="10">
        <v>5.4</v>
      </c>
    </row>
    <row r="11839" spans="1:4" x14ac:dyDescent="0.25">
      <c r="A11839" t="s">
        <v>3314</v>
      </c>
      <c r="B11839" t="s">
        <v>3315</v>
      </c>
      <c r="C11839" t="s">
        <v>8145</v>
      </c>
      <c r="D11839" s="10">
        <v>5.4</v>
      </c>
    </row>
    <row r="11840" spans="1:4" x14ac:dyDescent="0.25">
      <c r="A11840" t="s">
        <v>3314</v>
      </c>
      <c r="B11840" t="s">
        <v>3315</v>
      </c>
      <c r="C11840" t="s">
        <v>8143</v>
      </c>
      <c r="D11840" s="10">
        <v>5.4</v>
      </c>
    </row>
    <row r="11841" spans="1:4" x14ac:dyDescent="0.25">
      <c r="A11841" t="s">
        <v>3314</v>
      </c>
      <c r="B11841" t="s">
        <v>3315</v>
      </c>
      <c r="C11841" t="s">
        <v>6665</v>
      </c>
      <c r="D11841" s="10">
        <v>5.4</v>
      </c>
    </row>
    <row r="11842" spans="1:4" x14ac:dyDescent="0.25">
      <c r="A11842" t="s">
        <v>3314</v>
      </c>
      <c r="B11842" t="s">
        <v>3315</v>
      </c>
      <c r="C11842" t="s">
        <v>3509</v>
      </c>
      <c r="D11842" s="10">
        <v>5.4</v>
      </c>
    </row>
    <row r="11843" spans="1:4" x14ac:dyDescent="0.25">
      <c r="A11843" t="s">
        <v>1080</v>
      </c>
      <c r="B11843" t="s">
        <v>3428</v>
      </c>
      <c r="C11843" t="s">
        <v>676</v>
      </c>
      <c r="D11843" s="10">
        <v>5.4</v>
      </c>
    </row>
    <row r="11844" spans="1:4" x14ac:dyDescent="0.25">
      <c r="A11844" t="s">
        <v>1080</v>
      </c>
      <c r="B11844" t="s">
        <v>3428</v>
      </c>
      <c r="C11844" t="s">
        <v>1165</v>
      </c>
      <c r="D11844" s="10">
        <v>5.4</v>
      </c>
    </row>
    <row r="11845" spans="1:4" x14ac:dyDescent="0.25">
      <c r="A11845" t="s">
        <v>1080</v>
      </c>
      <c r="B11845" t="s">
        <v>3428</v>
      </c>
      <c r="C11845" t="s">
        <v>8144</v>
      </c>
      <c r="D11845" s="10">
        <v>5.4</v>
      </c>
    </row>
    <row r="11846" spans="1:4" x14ac:dyDescent="0.25">
      <c r="A11846" t="s">
        <v>3456</v>
      </c>
      <c r="B11846" t="s">
        <v>3457</v>
      </c>
      <c r="C11846" t="s">
        <v>317</v>
      </c>
      <c r="D11846" s="10">
        <v>5.4</v>
      </c>
    </row>
    <row r="11847" spans="1:4" x14ac:dyDescent="0.25">
      <c r="A11847" t="s">
        <v>3456</v>
      </c>
      <c r="B11847" t="s">
        <v>3457</v>
      </c>
      <c r="C11847" t="s">
        <v>6133</v>
      </c>
      <c r="D11847" s="10">
        <v>5.4</v>
      </c>
    </row>
    <row r="11848" spans="1:4" x14ac:dyDescent="0.25">
      <c r="A11848" t="s">
        <v>3456</v>
      </c>
      <c r="B11848" t="s">
        <v>3457</v>
      </c>
      <c r="C11848" t="s">
        <v>428</v>
      </c>
      <c r="D11848" s="10">
        <v>5.4</v>
      </c>
    </row>
    <row r="11849" spans="1:4" x14ac:dyDescent="0.25">
      <c r="A11849" t="s">
        <v>3547</v>
      </c>
      <c r="B11849" t="s">
        <v>3548</v>
      </c>
      <c r="C11849" t="s">
        <v>1165</v>
      </c>
      <c r="D11849" s="10">
        <v>5.4</v>
      </c>
    </row>
    <row r="11850" spans="1:4" x14ac:dyDescent="0.25">
      <c r="A11850" t="s">
        <v>3547</v>
      </c>
      <c r="B11850" t="s">
        <v>3548</v>
      </c>
      <c r="C11850" t="s">
        <v>3509</v>
      </c>
      <c r="D11850" s="10">
        <v>5.4</v>
      </c>
    </row>
    <row r="11851" spans="1:4" x14ac:dyDescent="0.25">
      <c r="A11851" t="s">
        <v>1322</v>
      </c>
      <c r="B11851" t="s">
        <v>3608</v>
      </c>
      <c r="C11851" t="s">
        <v>676</v>
      </c>
      <c r="D11851" s="10">
        <v>5.4</v>
      </c>
    </row>
    <row r="11852" spans="1:4" x14ac:dyDescent="0.25">
      <c r="A11852" t="s">
        <v>1322</v>
      </c>
      <c r="B11852" t="s">
        <v>3608</v>
      </c>
      <c r="C11852" t="s">
        <v>8145</v>
      </c>
      <c r="D11852" s="10">
        <v>5.4</v>
      </c>
    </row>
    <row r="11853" spans="1:4" x14ac:dyDescent="0.25">
      <c r="A11853" t="s">
        <v>3632</v>
      </c>
      <c r="B11853" t="s">
        <v>3634</v>
      </c>
      <c r="C11853" t="s">
        <v>317</v>
      </c>
      <c r="D11853" s="10">
        <v>5.4</v>
      </c>
    </row>
    <row r="11854" spans="1:4" x14ac:dyDescent="0.25">
      <c r="A11854" t="s">
        <v>3632</v>
      </c>
      <c r="B11854" t="s">
        <v>3634</v>
      </c>
      <c r="C11854" t="s">
        <v>3894</v>
      </c>
      <c r="D11854" s="10">
        <v>5.4</v>
      </c>
    </row>
    <row r="11855" spans="1:4" x14ac:dyDescent="0.25">
      <c r="A11855" t="s">
        <v>3632</v>
      </c>
      <c r="B11855" t="s">
        <v>3634</v>
      </c>
      <c r="C11855" t="s">
        <v>6133</v>
      </c>
      <c r="D11855" s="10">
        <v>5.4</v>
      </c>
    </row>
    <row r="11856" spans="1:4" x14ac:dyDescent="0.25">
      <c r="A11856" t="s">
        <v>3632</v>
      </c>
      <c r="B11856" t="s">
        <v>3634</v>
      </c>
      <c r="C11856" t="s">
        <v>5888</v>
      </c>
      <c r="D11856" s="10">
        <v>5.4</v>
      </c>
    </row>
    <row r="11857" spans="1:4" x14ac:dyDescent="0.25">
      <c r="A11857" t="s">
        <v>3726</v>
      </c>
      <c r="B11857" t="s">
        <v>3727</v>
      </c>
      <c r="C11857" t="s">
        <v>676</v>
      </c>
      <c r="D11857" s="10">
        <v>5.4</v>
      </c>
    </row>
    <row r="11858" spans="1:4" x14ac:dyDescent="0.25">
      <c r="A11858" t="s">
        <v>2000</v>
      </c>
      <c r="B11858" t="s">
        <v>3881</v>
      </c>
      <c r="C11858" t="s">
        <v>676</v>
      </c>
      <c r="D11858" s="10">
        <v>5.4</v>
      </c>
    </row>
    <row r="11859" spans="1:4" x14ac:dyDescent="0.25">
      <c r="A11859" t="s">
        <v>2000</v>
      </c>
      <c r="B11859" t="s">
        <v>3881</v>
      </c>
      <c r="C11859" t="s">
        <v>1165</v>
      </c>
      <c r="D11859" s="10">
        <v>5.4</v>
      </c>
    </row>
    <row r="11860" spans="1:4" x14ac:dyDescent="0.25">
      <c r="A11860" t="s">
        <v>2000</v>
      </c>
      <c r="B11860" t="s">
        <v>3881</v>
      </c>
      <c r="C11860" t="s">
        <v>428</v>
      </c>
      <c r="D11860" s="10">
        <v>5.4</v>
      </c>
    </row>
    <row r="11861" spans="1:4" x14ac:dyDescent="0.25">
      <c r="A11861" t="s">
        <v>2000</v>
      </c>
      <c r="B11861" t="s">
        <v>3881</v>
      </c>
      <c r="C11861" t="s">
        <v>6665</v>
      </c>
      <c r="D11861" s="10">
        <v>5.4</v>
      </c>
    </row>
    <row r="11862" spans="1:4" x14ac:dyDescent="0.25">
      <c r="A11862" t="s">
        <v>268</v>
      </c>
      <c r="B11862" t="s">
        <v>3918</v>
      </c>
      <c r="C11862" t="s">
        <v>676</v>
      </c>
      <c r="D11862" s="10">
        <v>5.4</v>
      </c>
    </row>
    <row r="11863" spans="1:4" x14ac:dyDescent="0.25">
      <c r="A11863" t="s">
        <v>268</v>
      </c>
      <c r="B11863" t="s">
        <v>3918</v>
      </c>
      <c r="C11863" t="s">
        <v>6665</v>
      </c>
      <c r="D11863" s="10">
        <v>5.4</v>
      </c>
    </row>
    <row r="11864" spans="1:4" x14ac:dyDescent="0.25">
      <c r="A11864" t="s">
        <v>4189</v>
      </c>
      <c r="B11864" t="s">
        <v>4190</v>
      </c>
      <c r="C11864" t="s">
        <v>1165</v>
      </c>
      <c r="D11864" s="10">
        <v>5.4</v>
      </c>
    </row>
    <row r="11865" spans="1:4" x14ac:dyDescent="0.25">
      <c r="A11865" t="s">
        <v>1697</v>
      </c>
      <c r="B11865" t="s">
        <v>4196</v>
      </c>
      <c r="C11865" t="s">
        <v>449</v>
      </c>
      <c r="D11865" s="10">
        <v>5.4</v>
      </c>
    </row>
    <row r="11866" spans="1:4" x14ac:dyDescent="0.25">
      <c r="A11866" t="s">
        <v>1697</v>
      </c>
      <c r="B11866" t="s">
        <v>4196</v>
      </c>
      <c r="C11866" t="s">
        <v>676</v>
      </c>
      <c r="D11866" s="10">
        <v>5.4</v>
      </c>
    </row>
    <row r="11867" spans="1:4" x14ac:dyDescent="0.25">
      <c r="A11867" t="s">
        <v>1697</v>
      </c>
      <c r="B11867" t="s">
        <v>4196</v>
      </c>
      <c r="C11867" t="s">
        <v>8145</v>
      </c>
      <c r="D11867" s="10">
        <v>5.4</v>
      </c>
    </row>
    <row r="11868" spans="1:4" x14ac:dyDescent="0.25">
      <c r="A11868" t="s">
        <v>1697</v>
      </c>
      <c r="B11868" t="s">
        <v>4196</v>
      </c>
      <c r="C11868" t="s">
        <v>6133</v>
      </c>
      <c r="D11868" s="10">
        <v>5.4</v>
      </c>
    </row>
    <row r="11869" spans="1:4" x14ac:dyDescent="0.25">
      <c r="A11869" t="s">
        <v>268</v>
      </c>
      <c r="B11869" t="s">
        <v>4306</v>
      </c>
      <c r="C11869" t="s">
        <v>317</v>
      </c>
      <c r="D11869" s="10">
        <v>5.4</v>
      </c>
    </row>
    <row r="11870" spans="1:4" x14ac:dyDescent="0.25">
      <c r="A11870" t="s">
        <v>268</v>
      </c>
      <c r="B11870" t="s">
        <v>4306</v>
      </c>
      <c r="C11870" t="s">
        <v>676</v>
      </c>
      <c r="D11870" s="10">
        <v>5.4</v>
      </c>
    </row>
    <row r="11871" spans="1:4" x14ac:dyDescent="0.25">
      <c r="A11871" t="s">
        <v>268</v>
      </c>
      <c r="B11871" t="s">
        <v>4306</v>
      </c>
      <c r="C11871" t="s">
        <v>6133</v>
      </c>
      <c r="D11871" s="10">
        <v>5.4</v>
      </c>
    </row>
    <row r="11872" spans="1:4" x14ac:dyDescent="0.25">
      <c r="A11872" t="s">
        <v>1143</v>
      </c>
      <c r="B11872" t="s">
        <v>2438</v>
      </c>
      <c r="C11872" t="s">
        <v>676</v>
      </c>
      <c r="D11872" s="10">
        <v>5.4</v>
      </c>
    </row>
    <row r="11873" spans="1:4" x14ac:dyDescent="0.25">
      <c r="A11873" t="s">
        <v>1143</v>
      </c>
      <c r="B11873" t="s">
        <v>2438</v>
      </c>
      <c r="C11873" t="s">
        <v>1165</v>
      </c>
      <c r="D11873" s="10">
        <v>5.4</v>
      </c>
    </row>
    <row r="11874" spans="1:4" x14ac:dyDescent="0.25">
      <c r="A11874" t="s">
        <v>1143</v>
      </c>
      <c r="B11874" t="s">
        <v>2438</v>
      </c>
      <c r="C11874" t="s">
        <v>6665</v>
      </c>
      <c r="D11874" s="10">
        <v>5.4</v>
      </c>
    </row>
    <row r="11875" spans="1:4" x14ac:dyDescent="0.25">
      <c r="A11875" t="s">
        <v>4415</v>
      </c>
      <c r="B11875" t="s">
        <v>4416</v>
      </c>
      <c r="C11875" t="s">
        <v>449</v>
      </c>
      <c r="D11875" s="10">
        <v>5.4</v>
      </c>
    </row>
    <row r="11876" spans="1:4" x14ac:dyDescent="0.25">
      <c r="A11876" t="s">
        <v>3204</v>
      </c>
      <c r="B11876" t="s">
        <v>4546</v>
      </c>
      <c r="C11876" t="s">
        <v>676</v>
      </c>
      <c r="D11876" s="10">
        <v>5.4</v>
      </c>
    </row>
    <row r="11877" spans="1:4" x14ac:dyDescent="0.25">
      <c r="A11877" t="s">
        <v>3204</v>
      </c>
      <c r="B11877" t="s">
        <v>4546</v>
      </c>
      <c r="C11877" t="s">
        <v>1165</v>
      </c>
      <c r="D11877" s="10">
        <v>5.4</v>
      </c>
    </row>
    <row r="11878" spans="1:4" x14ac:dyDescent="0.25">
      <c r="A11878" t="s">
        <v>3204</v>
      </c>
      <c r="B11878" t="s">
        <v>4546</v>
      </c>
      <c r="C11878" t="s">
        <v>6665</v>
      </c>
      <c r="D11878" s="10">
        <v>5.4</v>
      </c>
    </row>
    <row r="11879" spans="1:4" x14ac:dyDescent="0.25">
      <c r="A11879" t="s">
        <v>702</v>
      </c>
      <c r="B11879" t="s">
        <v>4576</v>
      </c>
      <c r="C11879" t="s">
        <v>676</v>
      </c>
      <c r="D11879" s="10">
        <v>5.4</v>
      </c>
    </row>
    <row r="11880" spans="1:4" x14ac:dyDescent="0.25">
      <c r="A11880" t="s">
        <v>702</v>
      </c>
      <c r="B11880" t="s">
        <v>4576</v>
      </c>
      <c r="C11880" t="s">
        <v>8143</v>
      </c>
      <c r="D11880" s="10">
        <v>5.4</v>
      </c>
    </row>
    <row r="11881" spans="1:4" x14ac:dyDescent="0.25">
      <c r="A11881" t="s">
        <v>702</v>
      </c>
      <c r="B11881" t="s">
        <v>4576</v>
      </c>
      <c r="C11881" t="s">
        <v>6665</v>
      </c>
      <c r="D11881" s="10">
        <v>5.4</v>
      </c>
    </row>
    <row r="11882" spans="1:4" x14ac:dyDescent="0.25">
      <c r="A11882" t="s">
        <v>4577</v>
      </c>
      <c r="B11882" t="s">
        <v>4578</v>
      </c>
      <c r="C11882" t="s">
        <v>317</v>
      </c>
      <c r="D11882" s="10">
        <v>5.4</v>
      </c>
    </row>
    <row r="11883" spans="1:4" x14ac:dyDescent="0.25">
      <c r="A11883" t="s">
        <v>4577</v>
      </c>
      <c r="B11883" t="s">
        <v>4578</v>
      </c>
      <c r="C11883" t="s">
        <v>676</v>
      </c>
      <c r="D11883" s="10">
        <v>5.4</v>
      </c>
    </row>
    <row r="11884" spans="1:4" x14ac:dyDescent="0.25">
      <c r="A11884" t="s">
        <v>4710</v>
      </c>
      <c r="B11884" t="s">
        <v>4712</v>
      </c>
      <c r="C11884" t="s">
        <v>449</v>
      </c>
      <c r="D11884" s="10">
        <v>5.4</v>
      </c>
    </row>
    <row r="11885" spans="1:4" x14ac:dyDescent="0.25">
      <c r="A11885" t="s">
        <v>4710</v>
      </c>
      <c r="B11885" t="s">
        <v>4712</v>
      </c>
      <c r="C11885" t="s">
        <v>317</v>
      </c>
      <c r="D11885" s="10">
        <v>5.4</v>
      </c>
    </row>
    <row r="11886" spans="1:4" x14ac:dyDescent="0.25">
      <c r="A11886" t="s">
        <v>4710</v>
      </c>
      <c r="B11886" t="s">
        <v>4712</v>
      </c>
      <c r="C11886" t="s">
        <v>676</v>
      </c>
      <c r="D11886" s="10">
        <v>5.4</v>
      </c>
    </row>
    <row r="11887" spans="1:4" x14ac:dyDescent="0.25">
      <c r="A11887" t="s">
        <v>4710</v>
      </c>
      <c r="B11887" t="s">
        <v>4712</v>
      </c>
      <c r="C11887" t="s">
        <v>6133</v>
      </c>
      <c r="D11887" s="10">
        <v>5.4</v>
      </c>
    </row>
    <row r="11888" spans="1:4" x14ac:dyDescent="0.25">
      <c r="A11888" t="s">
        <v>4784</v>
      </c>
      <c r="B11888" t="s">
        <v>4785</v>
      </c>
      <c r="C11888" t="s">
        <v>2173</v>
      </c>
      <c r="D11888" s="10">
        <v>5.4</v>
      </c>
    </row>
    <row r="11889" spans="1:4" x14ac:dyDescent="0.25">
      <c r="A11889" t="s">
        <v>4784</v>
      </c>
      <c r="B11889" t="s">
        <v>4785</v>
      </c>
      <c r="C11889" t="s">
        <v>8143</v>
      </c>
      <c r="D11889" s="10">
        <v>5.4</v>
      </c>
    </row>
    <row r="11890" spans="1:4" x14ac:dyDescent="0.25">
      <c r="A11890" t="s">
        <v>1600</v>
      </c>
      <c r="B11890" t="s">
        <v>4799</v>
      </c>
      <c r="C11890" t="s">
        <v>2173</v>
      </c>
      <c r="D11890" s="10">
        <v>5.4</v>
      </c>
    </row>
    <row r="11891" spans="1:4" x14ac:dyDescent="0.25">
      <c r="A11891" t="s">
        <v>1600</v>
      </c>
      <c r="B11891" t="s">
        <v>4799</v>
      </c>
      <c r="C11891" t="s">
        <v>4161</v>
      </c>
      <c r="D11891" s="10">
        <v>5.4</v>
      </c>
    </row>
    <row r="11892" spans="1:4" x14ac:dyDescent="0.25">
      <c r="A11892" t="s">
        <v>4825</v>
      </c>
      <c r="B11892" t="s">
        <v>4826</v>
      </c>
      <c r="C11892" t="s">
        <v>676</v>
      </c>
      <c r="D11892" s="10">
        <v>5.4</v>
      </c>
    </row>
    <row r="11893" spans="1:4" x14ac:dyDescent="0.25">
      <c r="A11893" t="s">
        <v>4666</v>
      </c>
      <c r="B11893" t="s">
        <v>4962</v>
      </c>
      <c r="C11893" t="s">
        <v>676</v>
      </c>
      <c r="D11893" s="10">
        <v>5.4</v>
      </c>
    </row>
    <row r="11894" spans="1:4" x14ac:dyDescent="0.25">
      <c r="A11894" t="s">
        <v>4666</v>
      </c>
      <c r="B11894" t="s">
        <v>4962</v>
      </c>
      <c r="C11894" t="s">
        <v>4056</v>
      </c>
      <c r="D11894" s="10">
        <v>5.4</v>
      </c>
    </row>
    <row r="11895" spans="1:4" x14ac:dyDescent="0.25">
      <c r="A11895" t="s">
        <v>4666</v>
      </c>
      <c r="B11895" t="s">
        <v>4962</v>
      </c>
      <c r="C11895" t="s">
        <v>6665</v>
      </c>
      <c r="D11895" s="10">
        <v>5.4</v>
      </c>
    </row>
    <row r="11896" spans="1:4" x14ac:dyDescent="0.25">
      <c r="A11896" t="s">
        <v>4989</v>
      </c>
      <c r="B11896" t="s">
        <v>4990</v>
      </c>
      <c r="C11896" t="s">
        <v>2173</v>
      </c>
      <c r="D11896" s="10">
        <v>5.4</v>
      </c>
    </row>
    <row r="11897" spans="1:4" x14ac:dyDescent="0.25">
      <c r="A11897" t="s">
        <v>2864</v>
      </c>
      <c r="B11897" t="s">
        <v>5045</v>
      </c>
      <c r="C11897" t="s">
        <v>2173</v>
      </c>
      <c r="D11897" s="10">
        <v>5.4</v>
      </c>
    </row>
    <row r="11898" spans="1:4" x14ac:dyDescent="0.25">
      <c r="A11898" t="s">
        <v>2864</v>
      </c>
      <c r="B11898" t="s">
        <v>5045</v>
      </c>
      <c r="C11898" t="s">
        <v>4161</v>
      </c>
      <c r="D11898" s="10">
        <v>5.4</v>
      </c>
    </row>
    <row r="11899" spans="1:4" x14ac:dyDescent="0.25">
      <c r="A11899" t="s">
        <v>5256</v>
      </c>
      <c r="B11899" t="s">
        <v>5258</v>
      </c>
      <c r="C11899" t="s">
        <v>676</v>
      </c>
      <c r="D11899" s="10">
        <v>5.4</v>
      </c>
    </row>
    <row r="11900" spans="1:4" x14ac:dyDescent="0.25">
      <c r="A11900" t="s">
        <v>5256</v>
      </c>
      <c r="B11900" t="s">
        <v>5258</v>
      </c>
      <c r="C11900" t="s">
        <v>1165</v>
      </c>
      <c r="D11900" s="10">
        <v>5.4</v>
      </c>
    </row>
    <row r="11901" spans="1:4" x14ac:dyDescent="0.25">
      <c r="A11901" t="s">
        <v>5256</v>
      </c>
      <c r="B11901" t="s">
        <v>5258</v>
      </c>
      <c r="C11901" t="s">
        <v>2173</v>
      </c>
      <c r="D11901" s="10">
        <v>5.4</v>
      </c>
    </row>
    <row r="11902" spans="1:4" x14ac:dyDescent="0.25">
      <c r="A11902" t="s">
        <v>5256</v>
      </c>
      <c r="B11902" t="s">
        <v>5258</v>
      </c>
      <c r="C11902" t="s">
        <v>6665</v>
      </c>
      <c r="D11902" s="10">
        <v>5.4</v>
      </c>
    </row>
    <row r="11903" spans="1:4" x14ac:dyDescent="0.25">
      <c r="A11903" t="s">
        <v>4003</v>
      </c>
      <c r="B11903" t="s">
        <v>5347</v>
      </c>
      <c r="C11903" t="s">
        <v>3034</v>
      </c>
      <c r="D11903" s="10">
        <v>5.4</v>
      </c>
    </row>
    <row r="11904" spans="1:4" x14ac:dyDescent="0.25">
      <c r="A11904" t="s">
        <v>4003</v>
      </c>
      <c r="B11904" t="s">
        <v>5347</v>
      </c>
      <c r="C11904" t="s">
        <v>4056</v>
      </c>
      <c r="D11904" s="10">
        <v>5.4</v>
      </c>
    </row>
    <row r="11905" spans="1:4" x14ac:dyDescent="0.25">
      <c r="A11905" t="s">
        <v>4173</v>
      </c>
      <c r="B11905" t="s">
        <v>5475</v>
      </c>
      <c r="C11905" t="s">
        <v>676</v>
      </c>
      <c r="D11905" s="10">
        <v>5.4</v>
      </c>
    </row>
    <row r="11906" spans="1:4" x14ac:dyDescent="0.25">
      <c r="A11906" t="s">
        <v>4173</v>
      </c>
      <c r="B11906" t="s">
        <v>5475</v>
      </c>
      <c r="C11906" t="s">
        <v>1165</v>
      </c>
      <c r="D11906" s="10">
        <v>5.4</v>
      </c>
    </row>
    <row r="11907" spans="1:4" x14ac:dyDescent="0.25">
      <c r="A11907" t="s">
        <v>5537</v>
      </c>
      <c r="B11907" t="s">
        <v>5538</v>
      </c>
      <c r="C11907" t="s">
        <v>449</v>
      </c>
      <c r="D11907" s="10">
        <v>5.4</v>
      </c>
    </row>
    <row r="11908" spans="1:4" x14ac:dyDescent="0.25">
      <c r="A11908" t="s">
        <v>5537</v>
      </c>
      <c r="B11908" t="s">
        <v>5538</v>
      </c>
      <c r="C11908" t="s">
        <v>1165</v>
      </c>
      <c r="D11908" s="10">
        <v>5.4</v>
      </c>
    </row>
    <row r="11909" spans="1:4" x14ac:dyDescent="0.25">
      <c r="A11909" t="s">
        <v>5551</v>
      </c>
      <c r="B11909" t="s">
        <v>5552</v>
      </c>
      <c r="C11909" t="s">
        <v>2173</v>
      </c>
      <c r="D11909" s="10">
        <v>5.4</v>
      </c>
    </row>
    <row r="11910" spans="1:4" x14ac:dyDescent="0.25">
      <c r="A11910" t="s">
        <v>5575</v>
      </c>
      <c r="B11910" t="s">
        <v>5576</v>
      </c>
      <c r="C11910" t="s">
        <v>676</v>
      </c>
      <c r="D11910" s="10">
        <v>5.4</v>
      </c>
    </row>
    <row r="11911" spans="1:4" x14ac:dyDescent="0.25">
      <c r="A11911" t="s">
        <v>5575</v>
      </c>
      <c r="B11911" t="s">
        <v>5576</v>
      </c>
      <c r="C11911" t="s">
        <v>6133</v>
      </c>
      <c r="D11911" s="10">
        <v>5.4</v>
      </c>
    </row>
    <row r="11912" spans="1:4" x14ac:dyDescent="0.25">
      <c r="A11912" t="s">
        <v>5575</v>
      </c>
      <c r="B11912" t="s">
        <v>5576</v>
      </c>
      <c r="C11912" t="s">
        <v>6665</v>
      </c>
      <c r="D11912" s="10">
        <v>5.4</v>
      </c>
    </row>
    <row r="11913" spans="1:4" x14ac:dyDescent="0.25">
      <c r="A11913" t="s">
        <v>2838</v>
      </c>
      <c r="B11913" t="s">
        <v>5714</v>
      </c>
      <c r="C11913" t="s">
        <v>2173</v>
      </c>
      <c r="D11913" s="10">
        <v>5.4</v>
      </c>
    </row>
    <row r="11914" spans="1:4" x14ac:dyDescent="0.25">
      <c r="A11914" t="s">
        <v>2838</v>
      </c>
      <c r="B11914" t="s">
        <v>5714</v>
      </c>
      <c r="C11914" t="s">
        <v>8143</v>
      </c>
      <c r="D11914" s="10">
        <v>5.4</v>
      </c>
    </row>
    <row r="11915" spans="1:4" x14ac:dyDescent="0.25">
      <c r="A11915" t="s">
        <v>5825</v>
      </c>
      <c r="B11915" t="s">
        <v>5826</v>
      </c>
      <c r="C11915" t="s">
        <v>1165</v>
      </c>
      <c r="D11915" s="10">
        <v>5.4</v>
      </c>
    </row>
    <row r="11916" spans="1:4" x14ac:dyDescent="0.25">
      <c r="A11916" t="s">
        <v>5825</v>
      </c>
      <c r="B11916" t="s">
        <v>5826</v>
      </c>
      <c r="C11916" t="s">
        <v>2173</v>
      </c>
      <c r="D11916" s="10">
        <v>5.4</v>
      </c>
    </row>
    <row r="11917" spans="1:4" x14ac:dyDescent="0.25">
      <c r="A11917" t="s">
        <v>5825</v>
      </c>
      <c r="B11917" t="s">
        <v>5826</v>
      </c>
      <c r="C11917" t="s">
        <v>8143</v>
      </c>
      <c r="D11917" s="10">
        <v>5.4</v>
      </c>
    </row>
    <row r="11918" spans="1:4" x14ac:dyDescent="0.25">
      <c r="A11918" t="s">
        <v>5825</v>
      </c>
      <c r="B11918" t="s">
        <v>5826</v>
      </c>
      <c r="C11918" t="s">
        <v>3509</v>
      </c>
      <c r="D11918" s="10">
        <v>5.4</v>
      </c>
    </row>
    <row r="11919" spans="1:4" x14ac:dyDescent="0.25">
      <c r="A11919" t="s">
        <v>5862</v>
      </c>
      <c r="B11919" t="s">
        <v>5863</v>
      </c>
      <c r="C11919" t="s">
        <v>449</v>
      </c>
      <c r="D11919" s="10">
        <v>5.4</v>
      </c>
    </row>
    <row r="11920" spans="1:4" x14ac:dyDescent="0.25">
      <c r="A11920" t="s">
        <v>5862</v>
      </c>
      <c r="B11920" t="s">
        <v>5863</v>
      </c>
      <c r="C11920" t="s">
        <v>3509</v>
      </c>
      <c r="D11920" s="10">
        <v>5.4</v>
      </c>
    </row>
    <row r="11921" spans="1:4" x14ac:dyDescent="0.25">
      <c r="A11921" t="s">
        <v>5875</v>
      </c>
      <c r="B11921" t="s">
        <v>5876</v>
      </c>
      <c r="C11921" t="s">
        <v>1165</v>
      </c>
      <c r="D11921" s="10">
        <v>5.4</v>
      </c>
    </row>
    <row r="11922" spans="1:4" x14ac:dyDescent="0.25">
      <c r="A11922" t="s">
        <v>5875</v>
      </c>
      <c r="B11922" t="s">
        <v>5876</v>
      </c>
      <c r="C11922" t="s">
        <v>3509</v>
      </c>
      <c r="D11922" s="10">
        <v>5.4</v>
      </c>
    </row>
    <row r="11923" spans="1:4" x14ac:dyDescent="0.25">
      <c r="A11923" t="s">
        <v>5236</v>
      </c>
      <c r="B11923" t="s">
        <v>6052</v>
      </c>
      <c r="C11923" t="s">
        <v>676</v>
      </c>
      <c r="D11923" s="10">
        <v>5.4</v>
      </c>
    </row>
    <row r="11924" spans="1:4" x14ac:dyDescent="0.25">
      <c r="A11924" t="s">
        <v>6154</v>
      </c>
      <c r="B11924" t="s">
        <v>6155</v>
      </c>
      <c r="C11924" t="s">
        <v>676</v>
      </c>
      <c r="D11924" s="10">
        <v>5.4</v>
      </c>
    </row>
    <row r="11925" spans="1:4" x14ac:dyDescent="0.25">
      <c r="A11925" t="s">
        <v>6154</v>
      </c>
      <c r="B11925" t="s">
        <v>6155</v>
      </c>
      <c r="C11925" t="s">
        <v>8145</v>
      </c>
      <c r="D11925" s="10">
        <v>5.4</v>
      </c>
    </row>
    <row r="11926" spans="1:4" x14ac:dyDescent="0.25">
      <c r="A11926" t="s">
        <v>6160</v>
      </c>
      <c r="B11926" t="s">
        <v>6161</v>
      </c>
      <c r="C11926" t="s">
        <v>1165</v>
      </c>
      <c r="D11926" s="10">
        <v>5.4</v>
      </c>
    </row>
    <row r="11927" spans="1:4" x14ac:dyDescent="0.25">
      <c r="A11927" t="s">
        <v>6193</v>
      </c>
      <c r="B11927" t="s">
        <v>6194</v>
      </c>
      <c r="C11927" t="s">
        <v>676</v>
      </c>
      <c r="D11927" s="10">
        <v>5.4</v>
      </c>
    </row>
    <row r="11928" spans="1:4" x14ac:dyDescent="0.25">
      <c r="A11928" t="s">
        <v>6266</v>
      </c>
      <c r="B11928" t="s">
        <v>6268</v>
      </c>
      <c r="C11928" t="s">
        <v>676</v>
      </c>
      <c r="D11928" s="10">
        <v>5.4</v>
      </c>
    </row>
    <row r="11929" spans="1:4" x14ac:dyDescent="0.25">
      <c r="A11929" t="s">
        <v>6266</v>
      </c>
      <c r="B11929" t="s">
        <v>6268</v>
      </c>
      <c r="C11929" t="s">
        <v>3034</v>
      </c>
      <c r="D11929" s="10">
        <v>5.4</v>
      </c>
    </row>
    <row r="11930" spans="1:4" x14ac:dyDescent="0.25">
      <c r="A11930" t="s">
        <v>6266</v>
      </c>
      <c r="B11930" t="s">
        <v>6268</v>
      </c>
      <c r="C11930" t="s">
        <v>1165</v>
      </c>
      <c r="D11930" s="10">
        <v>5.4</v>
      </c>
    </row>
    <row r="11931" spans="1:4" x14ac:dyDescent="0.25">
      <c r="A11931" t="s">
        <v>6266</v>
      </c>
      <c r="B11931" t="s">
        <v>6268</v>
      </c>
      <c r="C11931" t="s">
        <v>428</v>
      </c>
      <c r="D11931" s="10">
        <v>5.4</v>
      </c>
    </row>
    <row r="11932" spans="1:4" x14ac:dyDescent="0.25">
      <c r="A11932" t="s">
        <v>6266</v>
      </c>
      <c r="B11932" t="s">
        <v>6268</v>
      </c>
      <c r="C11932" t="s">
        <v>8143</v>
      </c>
      <c r="D11932" s="10">
        <v>5.4</v>
      </c>
    </row>
    <row r="11933" spans="1:4" x14ac:dyDescent="0.25">
      <c r="A11933" t="s">
        <v>6266</v>
      </c>
      <c r="B11933" t="s">
        <v>6268</v>
      </c>
      <c r="C11933" t="s">
        <v>4161</v>
      </c>
      <c r="D11933" s="10">
        <v>5.4</v>
      </c>
    </row>
    <row r="11934" spans="1:4" x14ac:dyDescent="0.25">
      <c r="A11934" t="s">
        <v>6252</v>
      </c>
      <c r="B11934" t="s">
        <v>6312</v>
      </c>
      <c r="C11934" t="s">
        <v>1165</v>
      </c>
      <c r="D11934" s="10">
        <v>5.4</v>
      </c>
    </row>
    <row r="11935" spans="1:4" x14ac:dyDescent="0.25">
      <c r="A11935" t="s">
        <v>6444</v>
      </c>
      <c r="B11935" t="s">
        <v>6445</v>
      </c>
      <c r="C11935" t="s">
        <v>449</v>
      </c>
      <c r="D11935" s="10">
        <v>5.4</v>
      </c>
    </row>
    <row r="11936" spans="1:4" x14ac:dyDescent="0.25">
      <c r="A11936" t="s">
        <v>6444</v>
      </c>
      <c r="B11936" t="s">
        <v>6445</v>
      </c>
      <c r="C11936" t="s">
        <v>8145</v>
      </c>
      <c r="D11936" s="10">
        <v>5.4</v>
      </c>
    </row>
    <row r="11937" spans="1:4" x14ac:dyDescent="0.25">
      <c r="A11937" t="s">
        <v>6444</v>
      </c>
      <c r="B11937" t="s">
        <v>6445</v>
      </c>
      <c r="C11937" t="s">
        <v>1165</v>
      </c>
      <c r="D11937" s="10">
        <v>5.4</v>
      </c>
    </row>
    <row r="11938" spans="1:4" x14ac:dyDescent="0.25">
      <c r="A11938" t="s">
        <v>6444</v>
      </c>
      <c r="B11938" t="s">
        <v>6445</v>
      </c>
      <c r="C11938" t="s">
        <v>3509</v>
      </c>
      <c r="D11938" s="10">
        <v>5.4</v>
      </c>
    </row>
    <row r="11939" spans="1:4" x14ac:dyDescent="0.25">
      <c r="A11939" t="s">
        <v>6502</v>
      </c>
      <c r="B11939" t="s">
        <v>6503</v>
      </c>
      <c r="C11939" t="s">
        <v>428</v>
      </c>
      <c r="D11939" s="10">
        <v>5.4</v>
      </c>
    </row>
    <row r="11940" spans="1:4" x14ac:dyDescent="0.25">
      <c r="A11940" t="s">
        <v>6502</v>
      </c>
      <c r="B11940" t="s">
        <v>6503</v>
      </c>
      <c r="C11940" t="s">
        <v>2173</v>
      </c>
      <c r="D11940" s="10">
        <v>5.4</v>
      </c>
    </row>
    <row r="11941" spans="1:4" x14ac:dyDescent="0.25">
      <c r="A11941" t="s">
        <v>4429</v>
      </c>
      <c r="B11941" t="s">
        <v>6508</v>
      </c>
      <c r="C11941" t="s">
        <v>4512</v>
      </c>
      <c r="D11941" s="10">
        <v>5.4</v>
      </c>
    </row>
    <row r="11942" spans="1:4" x14ac:dyDescent="0.25">
      <c r="A11942" t="s">
        <v>4429</v>
      </c>
      <c r="B11942" t="s">
        <v>6508</v>
      </c>
      <c r="C11942" t="s">
        <v>676</v>
      </c>
      <c r="D11942" s="10">
        <v>5.4</v>
      </c>
    </row>
    <row r="11943" spans="1:4" x14ac:dyDescent="0.25">
      <c r="A11943" t="s">
        <v>4429</v>
      </c>
      <c r="B11943" t="s">
        <v>6508</v>
      </c>
      <c r="C11943" t="s">
        <v>3034</v>
      </c>
      <c r="D11943" s="10">
        <v>5.4</v>
      </c>
    </row>
    <row r="11944" spans="1:4" x14ac:dyDescent="0.25">
      <c r="A11944" t="s">
        <v>6565</v>
      </c>
      <c r="B11944" t="s">
        <v>6566</v>
      </c>
      <c r="C11944" t="s">
        <v>676</v>
      </c>
      <c r="D11944" s="10">
        <v>5.4</v>
      </c>
    </row>
    <row r="11945" spans="1:4" x14ac:dyDescent="0.25">
      <c r="A11945" t="s">
        <v>6565</v>
      </c>
      <c r="B11945" t="s">
        <v>6566</v>
      </c>
      <c r="C11945" t="s">
        <v>8145</v>
      </c>
      <c r="D11945" s="10">
        <v>5.4</v>
      </c>
    </row>
    <row r="11946" spans="1:4" x14ac:dyDescent="0.25">
      <c r="A11946" t="s">
        <v>6565</v>
      </c>
      <c r="B11946" t="s">
        <v>6566</v>
      </c>
      <c r="C11946" t="s">
        <v>3509</v>
      </c>
      <c r="D11946" s="10">
        <v>5.4</v>
      </c>
    </row>
    <row r="11947" spans="1:4" x14ac:dyDescent="0.25">
      <c r="A11947" t="s">
        <v>2416</v>
      </c>
      <c r="B11947" t="s">
        <v>6574</v>
      </c>
      <c r="C11947" t="s">
        <v>676</v>
      </c>
      <c r="D11947" s="10">
        <v>5.4</v>
      </c>
    </row>
    <row r="11948" spans="1:4" x14ac:dyDescent="0.25">
      <c r="A11948" t="s">
        <v>2416</v>
      </c>
      <c r="B11948" t="s">
        <v>6574</v>
      </c>
      <c r="C11948" t="s">
        <v>1165</v>
      </c>
      <c r="D11948" s="10">
        <v>5.4</v>
      </c>
    </row>
    <row r="11949" spans="1:4" x14ac:dyDescent="0.25">
      <c r="A11949" t="s">
        <v>2416</v>
      </c>
      <c r="B11949" t="s">
        <v>6574</v>
      </c>
      <c r="C11949" t="s">
        <v>2173</v>
      </c>
      <c r="D11949" s="10">
        <v>5.4</v>
      </c>
    </row>
    <row r="11950" spans="1:4" x14ac:dyDescent="0.25">
      <c r="A11950" t="s">
        <v>6886</v>
      </c>
      <c r="B11950" t="s">
        <v>6887</v>
      </c>
      <c r="C11950" t="s">
        <v>676</v>
      </c>
      <c r="D11950" s="10">
        <v>5.4</v>
      </c>
    </row>
    <row r="11951" spans="1:4" x14ac:dyDescent="0.25">
      <c r="A11951" t="s">
        <v>6886</v>
      </c>
      <c r="B11951" t="s">
        <v>6887</v>
      </c>
      <c r="C11951" t="s">
        <v>428</v>
      </c>
      <c r="D11951" s="10">
        <v>5.4</v>
      </c>
    </row>
    <row r="11952" spans="1:4" x14ac:dyDescent="0.25">
      <c r="A11952" t="s">
        <v>6886</v>
      </c>
      <c r="B11952" t="s">
        <v>6887</v>
      </c>
      <c r="C11952" t="s">
        <v>2173</v>
      </c>
      <c r="D11952" s="10">
        <v>5.4</v>
      </c>
    </row>
    <row r="11953" spans="1:4" x14ac:dyDescent="0.25">
      <c r="A11953" t="s">
        <v>6886</v>
      </c>
      <c r="B11953" t="s">
        <v>6887</v>
      </c>
      <c r="C11953" t="s">
        <v>3509</v>
      </c>
      <c r="D11953" s="10">
        <v>5.4</v>
      </c>
    </row>
    <row r="11954" spans="1:4" x14ac:dyDescent="0.25">
      <c r="A11954" t="s">
        <v>6902</v>
      </c>
      <c r="B11954" t="s">
        <v>6903</v>
      </c>
      <c r="C11954" t="s">
        <v>8145</v>
      </c>
      <c r="D11954" s="10">
        <v>5.4</v>
      </c>
    </row>
    <row r="11955" spans="1:4" x14ac:dyDescent="0.25">
      <c r="A11955" t="s">
        <v>6902</v>
      </c>
      <c r="B11955" t="s">
        <v>6903</v>
      </c>
      <c r="C11955" t="s">
        <v>1165</v>
      </c>
      <c r="D11955" s="10">
        <v>5.4</v>
      </c>
    </row>
    <row r="11956" spans="1:4" x14ac:dyDescent="0.25">
      <c r="A11956" t="s">
        <v>2091</v>
      </c>
      <c r="B11956" t="s">
        <v>6919</v>
      </c>
      <c r="C11956" t="s">
        <v>3509</v>
      </c>
      <c r="D11956" s="10">
        <v>5.4</v>
      </c>
    </row>
    <row r="11957" spans="1:4" x14ac:dyDescent="0.25">
      <c r="A11957" t="s">
        <v>7022</v>
      </c>
      <c r="B11957" t="s">
        <v>7023</v>
      </c>
      <c r="C11957" t="s">
        <v>676</v>
      </c>
      <c r="D11957" s="10">
        <v>5.4</v>
      </c>
    </row>
    <row r="11958" spans="1:4" x14ac:dyDescent="0.25">
      <c r="A11958" t="s">
        <v>7022</v>
      </c>
      <c r="B11958" t="s">
        <v>7023</v>
      </c>
      <c r="C11958" t="s">
        <v>1165</v>
      </c>
      <c r="D11958" s="10">
        <v>5.4</v>
      </c>
    </row>
    <row r="11959" spans="1:4" x14ac:dyDescent="0.25">
      <c r="A11959" t="s">
        <v>7063</v>
      </c>
      <c r="B11959" t="s">
        <v>7064</v>
      </c>
      <c r="C11959" t="s">
        <v>1165</v>
      </c>
      <c r="D11959" s="10">
        <v>5.4</v>
      </c>
    </row>
    <row r="11960" spans="1:4" x14ac:dyDescent="0.25">
      <c r="A11960" t="s">
        <v>7063</v>
      </c>
      <c r="B11960" t="s">
        <v>7064</v>
      </c>
      <c r="C11960" t="s">
        <v>8143</v>
      </c>
      <c r="D11960" s="10">
        <v>5.4</v>
      </c>
    </row>
    <row r="11961" spans="1:4" x14ac:dyDescent="0.25">
      <c r="A11961" t="s">
        <v>5551</v>
      </c>
      <c r="B11961" t="s">
        <v>7310</v>
      </c>
      <c r="C11961" t="s">
        <v>317</v>
      </c>
      <c r="D11961" s="10">
        <v>5.4</v>
      </c>
    </row>
    <row r="11962" spans="1:4" x14ac:dyDescent="0.25">
      <c r="A11962" t="s">
        <v>5551</v>
      </c>
      <c r="B11962" t="s">
        <v>7310</v>
      </c>
      <c r="C11962" t="s">
        <v>2173</v>
      </c>
      <c r="D11962" s="10">
        <v>5.4</v>
      </c>
    </row>
    <row r="11963" spans="1:4" x14ac:dyDescent="0.25">
      <c r="A11963" t="s">
        <v>7402</v>
      </c>
      <c r="B11963" t="s">
        <v>7403</v>
      </c>
      <c r="C11963" t="s">
        <v>676</v>
      </c>
      <c r="D11963" s="10">
        <v>5.4</v>
      </c>
    </row>
    <row r="11964" spans="1:4" x14ac:dyDescent="0.25">
      <c r="A11964" t="s">
        <v>7402</v>
      </c>
      <c r="B11964" t="s">
        <v>7403</v>
      </c>
      <c r="C11964" t="s">
        <v>1165</v>
      </c>
      <c r="D11964" s="10">
        <v>5.4</v>
      </c>
    </row>
    <row r="11965" spans="1:4" x14ac:dyDescent="0.25">
      <c r="A11965" t="s">
        <v>7441</v>
      </c>
      <c r="B11965" t="s">
        <v>7443</v>
      </c>
      <c r="C11965" t="s">
        <v>1165</v>
      </c>
      <c r="D11965" s="10">
        <v>5.4</v>
      </c>
    </row>
    <row r="11966" spans="1:4" x14ac:dyDescent="0.25">
      <c r="A11966" t="s">
        <v>7441</v>
      </c>
      <c r="B11966" t="s">
        <v>7443</v>
      </c>
      <c r="C11966" t="s">
        <v>5888</v>
      </c>
      <c r="D11966" s="10">
        <v>5.4</v>
      </c>
    </row>
    <row r="11967" spans="1:4" x14ac:dyDescent="0.25">
      <c r="A11967" t="s">
        <v>7441</v>
      </c>
      <c r="B11967" t="s">
        <v>7443</v>
      </c>
      <c r="C11967" t="s">
        <v>4161</v>
      </c>
      <c r="D11967" s="10">
        <v>5.4</v>
      </c>
    </row>
    <row r="11968" spans="1:4" x14ac:dyDescent="0.25">
      <c r="A11968" t="s">
        <v>7566</v>
      </c>
      <c r="B11968" t="s">
        <v>7567</v>
      </c>
      <c r="C11968" t="s">
        <v>428</v>
      </c>
      <c r="D11968" s="10">
        <v>5.4</v>
      </c>
    </row>
    <row r="11969" spans="1:4" x14ac:dyDescent="0.25">
      <c r="A11969" t="s">
        <v>7566</v>
      </c>
      <c r="B11969" t="s">
        <v>7567</v>
      </c>
      <c r="C11969" t="s">
        <v>2173</v>
      </c>
      <c r="D11969" s="10">
        <v>5.4</v>
      </c>
    </row>
    <row r="11970" spans="1:4" x14ac:dyDescent="0.25">
      <c r="A11970" t="s">
        <v>7566</v>
      </c>
      <c r="B11970" t="s">
        <v>7567</v>
      </c>
      <c r="C11970" t="s">
        <v>8143</v>
      </c>
      <c r="D11970" s="10">
        <v>5.4</v>
      </c>
    </row>
    <row r="11971" spans="1:4" x14ac:dyDescent="0.25">
      <c r="A11971" t="s">
        <v>7566</v>
      </c>
      <c r="B11971" t="s">
        <v>7567</v>
      </c>
      <c r="C11971" t="s">
        <v>3509</v>
      </c>
      <c r="D11971" s="10">
        <v>5.4</v>
      </c>
    </row>
    <row r="11972" spans="1:4" x14ac:dyDescent="0.25">
      <c r="A11972" t="s">
        <v>7614</v>
      </c>
      <c r="B11972" t="s">
        <v>7615</v>
      </c>
      <c r="C11972" t="s">
        <v>676</v>
      </c>
      <c r="D11972" s="10">
        <v>5.4</v>
      </c>
    </row>
    <row r="11973" spans="1:4" x14ac:dyDescent="0.25">
      <c r="A11973" t="s">
        <v>7739</v>
      </c>
      <c r="B11973" t="s">
        <v>7740</v>
      </c>
      <c r="C11973" t="s">
        <v>676</v>
      </c>
      <c r="D11973" s="10">
        <v>5.4</v>
      </c>
    </row>
    <row r="11974" spans="1:4" x14ac:dyDescent="0.25">
      <c r="A11974" t="s">
        <v>7739</v>
      </c>
      <c r="B11974" t="s">
        <v>7740</v>
      </c>
      <c r="C11974" t="s">
        <v>2173</v>
      </c>
      <c r="D11974" s="10">
        <v>5.4</v>
      </c>
    </row>
    <row r="11975" spans="1:4" x14ac:dyDescent="0.25">
      <c r="A11975" t="s">
        <v>7932</v>
      </c>
      <c r="B11975" t="s">
        <v>7934</v>
      </c>
      <c r="C11975" t="s">
        <v>1165</v>
      </c>
      <c r="D11975" s="10">
        <v>5.4</v>
      </c>
    </row>
    <row r="11976" spans="1:4" x14ac:dyDescent="0.25">
      <c r="A11976" t="s">
        <v>7932</v>
      </c>
      <c r="B11976" t="s">
        <v>7934</v>
      </c>
      <c r="C11976" t="s">
        <v>4056</v>
      </c>
      <c r="D11976" s="10">
        <v>5.4</v>
      </c>
    </row>
    <row r="11977" spans="1:4" x14ac:dyDescent="0.25">
      <c r="A11977" t="s">
        <v>7932</v>
      </c>
      <c r="B11977" t="s">
        <v>7934</v>
      </c>
      <c r="C11977" t="s">
        <v>8143</v>
      </c>
      <c r="D11977" s="10">
        <v>5.4</v>
      </c>
    </row>
    <row r="11978" spans="1:4" x14ac:dyDescent="0.25">
      <c r="A11978" t="s">
        <v>7932</v>
      </c>
      <c r="B11978" t="s">
        <v>7934</v>
      </c>
      <c r="C11978" t="s">
        <v>6665</v>
      </c>
      <c r="D11978" s="10">
        <v>5.4</v>
      </c>
    </row>
    <row r="11979" spans="1:4" x14ac:dyDescent="0.25">
      <c r="A11979" t="s">
        <v>7932</v>
      </c>
      <c r="B11979" t="s">
        <v>7934</v>
      </c>
      <c r="C11979" t="s">
        <v>4161</v>
      </c>
      <c r="D11979" s="10">
        <v>5.4</v>
      </c>
    </row>
    <row r="11980" spans="1:4" x14ac:dyDescent="0.25">
      <c r="A11980" t="s">
        <v>7961</v>
      </c>
      <c r="B11980" t="s">
        <v>7962</v>
      </c>
      <c r="C11980" t="s">
        <v>2173</v>
      </c>
      <c r="D11980" s="10">
        <v>5.4</v>
      </c>
    </row>
    <row r="11981" spans="1:4" x14ac:dyDescent="0.25">
      <c r="A11981" t="s">
        <v>7990</v>
      </c>
      <c r="B11981" t="s">
        <v>7991</v>
      </c>
      <c r="C11981" t="s">
        <v>4512</v>
      </c>
      <c r="D11981" s="10">
        <v>5.4</v>
      </c>
    </row>
    <row r="11982" spans="1:4" x14ac:dyDescent="0.25">
      <c r="A11982" t="s">
        <v>7990</v>
      </c>
      <c r="B11982" t="s">
        <v>7991</v>
      </c>
      <c r="C11982" t="s">
        <v>1165</v>
      </c>
      <c r="D11982" s="10">
        <v>5.4</v>
      </c>
    </row>
    <row r="11983" spans="1:4" x14ac:dyDescent="0.25">
      <c r="A11983" t="s">
        <v>8025</v>
      </c>
      <c r="B11983" t="s">
        <v>8026</v>
      </c>
      <c r="C11983" t="s">
        <v>676</v>
      </c>
      <c r="D11983" s="10">
        <v>5.4</v>
      </c>
    </row>
    <row r="11984" spans="1:4" x14ac:dyDescent="0.25">
      <c r="A11984" t="s">
        <v>8025</v>
      </c>
      <c r="B11984" t="s">
        <v>8026</v>
      </c>
      <c r="C11984" t="s">
        <v>6665</v>
      </c>
      <c r="D11984" s="10">
        <v>5.4</v>
      </c>
    </row>
    <row r="11985" spans="1:4" x14ac:dyDescent="0.25">
      <c r="A11985" t="s">
        <v>8085</v>
      </c>
      <c r="B11985" t="s">
        <v>8086</v>
      </c>
      <c r="C11985" t="s">
        <v>2173</v>
      </c>
      <c r="D11985" s="10">
        <v>5.4</v>
      </c>
    </row>
    <row r="11986" spans="1:4" x14ac:dyDescent="0.25">
      <c r="A11986" t="s">
        <v>8124</v>
      </c>
      <c r="B11986" t="s">
        <v>8125</v>
      </c>
      <c r="C11986" t="s">
        <v>676</v>
      </c>
      <c r="D11986" s="10">
        <v>5.4</v>
      </c>
    </row>
    <row r="11987" spans="1:4" x14ac:dyDescent="0.25">
      <c r="A11987" t="s">
        <v>8124</v>
      </c>
      <c r="B11987" t="s">
        <v>8125</v>
      </c>
      <c r="C11987" t="s">
        <v>2173</v>
      </c>
      <c r="D11987" s="10">
        <v>5.4</v>
      </c>
    </row>
    <row r="11988" spans="1:4" x14ac:dyDescent="0.25">
      <c r="A11988" t="s">
        <v>8124</v>
      </c>
      <c r="B11988" t="s">
        <v>8125</v>
      </c>
      <c r="C11988" t="s">
        <v>3509</v>
      </c>
      <c r="D11988" s="10">
        <v>5.4</v>
      </c>
    </row>
    <row r="11989" spans="1:4" x14ac:dyDescent="0.25">
      <c r="A11989" t="s">
        <v>479</v>
      </c>
      <c r="B11989" t="s">
        <v>481</v>
      </c>
      <c r="C11989" t="s">
        <v>676</v>
      </c>
      <c r="D11989" s="10">
        <v>5.3</v>
      </c>
    </row>
    <row r="11990" spans="1:4" x14ac:dyDescent="0.25">
      <c r="A11990" t="s">
        <v>479</v>
      </c>
      <c r="B11990" t="s">
        <v>481</v>
      </c>
      <c r="C11990" t="s">
        <v>1165</v>
      </c>
      <c r="D11990" s="10">
        <v>5.3</v>
      </c>
    </row>
    <row r="11991" spans="1:4" x14ac:dyDescent="0.25">
      <c r="A11991" t="s">
        <v>479</v>
      </c>
      <c r="B11991" t="s">
        <v>481</v>
      </c>
      <c r="C11991" t="s">
        <v>6665</v>
      </c>
      <c r="D11991" s="10">
        <v>5.3</v>
      </c>
    </row>
    <row r="11992" spans="1:4" x14ac:dyDescent="0.25">
      <c r="A11992" t="s">
        <v>642</v>
      </c>
      <c r="B11992" t="s">
        <v>644</v>
      </c>
      <c r="C11992" t="s">
        <v>449</v>
      </c>
      <c r="D11992" s="10">
        <v>5.3</v>
      </c>
    </row>
    <row r="11993" spans="1:4" x14ac:dyDescent="0.25">
      <c r="A11993" t="s">
        <v>642</v>
      </c>
      <c r="B11993" t="s">
        <v>644</v>
      </c>
      <c r="C11993" t="s">
        <v>8145</v>
      </c>
      <c r="D11993" s="10">
        <v>5.3</v>
      </c>
    </row>
    <row r="11994" spans="1:4" x14ac:dyDescent="0.25">
      <c r="A11994" t="s">
        <v>642</v>
      </c>
      <c r="B11994" t="s">
        <v>644</v>
      </c>
      <c r="C11994" t="s">
        <v>8144</v>
      </c>
      <c r="D11994" s="10">
        <v>5.3</v>
      </c>
    </row>
    <row r="11995" spans="1:4" x14ac:dyDescent="0.25">
      <c r="A11995" t="s">
        <v>642</v>
      </c>
      <c r="B11995" t="s">
        <v>644</v>
      </c>
      <c r="C11995" t="s">
        <v>3509</v>
      </c>
      <c r="D11995" s="10">
        <v>5.3</v>
      </c>
    </row>
    <row r="11996" spans="1:4" x14ac:dyDescent="0.25">
      <c r="A11996" t="s">
        <v>704</v>
      </c>
      <c r="B11996" t="s">
        <v>705</v>
      </c>
      <c r="C11996" t="s">
        <v>449</v>
      </c>
      <c r="D11996" s="10">
        <v>5.3</v>
      </c>
    </row>
    <row r="11997" spans="1:4" x14ac:dyDescent="0.25">
      <c r="A11997" t="s">
        <v>704</v>
      </c>
      <c r="B11997" t="s">
        <v>705</v>
      </c>
      <c r="C11997" t="s">
        <v>3509</v>
      </c>
      <c r="D11997" s="10">
        <v>5.3</v>
      </c>
    </row>
    <row r="11998" spans="1:4" x14ac:dyDescent="0.25">
      <c r="A11998" t="s">
        <v>953</v>
      </c>
      <c r="B11998" t="s">
        <v>955</v>
      </c>
      <c r="C11998" t="s">
        <v>676</v>
      </c>
      <c r="D11998" s="10">
        <v>5.3</v>
      </c>
    </row>
    <row r="11999" spans="1:4" x14ac:dyDescent="0.25">
      <c r="A11999" t="s">
        <v>953</v>
      </c>
      <c r="B11999" t="s">
        <v>955</v>
      </c>
      <c r="C11999" t="s">
        <v>428</v>
      </c>
      <c r="D11999" s="10">
        <v>5.3</v>
      </c>
    </row>
    <row r="12000" spans="1:4" x14ac:dyDescent="0.25">
      <c r="A12000" t="s">
        <v>1080</v>
      </c>
      <c r="B12000" t="s">
        <v>1081</v>
      </c>
      <c r="C12000" t="s">
        <v>449</v>
      </c>
      <c r="D12000" s="10">
        <v>5.3</v>
      </c>
    </row>
    <row r="12001" spans="1:4" x14ac:dyDescent="0.25">
      <c r="A12001" t="s">
        <v>1080</v>
      </c>
      <c r="B12001" t="s">
        <v>1081</v>
      </c>
      <c r="C12001" t="s">
        <v>676</v>
      </c>
      <c r="D12001" s="10">
        <v>5.3</v>
      </c>
    </row>
    <row r="12002" spans="1:4" x14ac:dyDescent="0.25">
      <c r="A12002" t="s">
        <v>1080</v>
      </c>
      <c r="B12002" t="s">
        <v>1081</v>
      </c>
      <c r="C12002" t="s">
        <v>8145</v>
      </c>
      <c r="D12002" s="10">
        <v>5.3</v>
      </c>
    </row>
    <row r="12003" spans="1:4" x14ac:dyDescent="0.25">
      <c r="A12003" t="s">
        <v>1080</v>
      </c>
      <c r="B12003" t="s">
        <v>1081</v>
      </c>
      <c r="C12003" t="s">
        <v>3509</v>
      </c>
      <c r="D12003" s="10">
        <v>5.3</v>
      </c>
    </row>
    <row r="12004" spans="1:4" x14ac:dyDescent="0.25">
      <c r="A12004" t="s">
        <v>1124</v>
      </c>
      <c r="B12004" t="s">
        <v>1125</v>
      </c>
      <c r="C12004" t="s">
        <v>676</v>
      </c>
      <c r="D12004" s="10">
        <v>5.3</v>
      </c>
    </row>
    <row r="12005" spans="1:4" x14ac:dyDescent="0.25">
      <c r="A12005" t="s">
        <v>1124</v>
      </c>
      <c r="B12005" t="s">
        <v>1125</v>
      </c>
      <c r="C12005" t="s">
        <v>6133</v>
      </c>
      <c r="D12005" s="10">
        <v>5.3</v>
      </c>
    </row>
    <row r="12006" spans="1:4" x14ac:dyDescent="0.25">
      <c r="A12006" t="s">
        <v>1124</v>
      </c>
      <c r="B12006" t="s">
        <v>1125</v>
      </c>
      <c r="C12006" t="s">
        <v>428</v>
      </c>
      <c r="D12006" s="10">
        <v>5.3</v>
      </c>
    </row>
    <row r="12007" spans="1:4" x14ac:dyDescent="0.25">
      <c r="A12007" t="s">
        <v>280</v>
      </c>
      <c r="B12007" t="s">
        <v>1175</v>
      </c>
      <c r="C12007" t="s">
        <v>676</v>
      </c>
      <c r="D12007" s="10">
        <v>5.3</v>
      </c>
    </row>
    <row r="12008" spans="1:4" x14ac:dyDescent="0.25">
      <c r="A12008" t="s">
        <v>280</v>
      </c>
      <c r="B12008" t="s">
        <v>1175</v>
      </c>
      <c r="C12008" t="s">
        <v>1165</v>
      </c>
      <c r="D12008" s="10">
        <v>5.3</v>
      </c>
    </row>
    <row r="12009" spans="1:4" x14ac:dyDescent="0.25">
      <c r="A12009" t="s">
        <v>1412</v>
      </c>
      <c r="B12009" t="s">
        <v>1413</v>
      </c>
      <c r="C12009" t="s">
        <v>449</v>
      </c>
      <c r="D12009" s="10">
        <v>5.3</v>
      </c>
    </row>
    <row r="12010" spans="1:4" x14ac:dyDescent="0.25">
      <c r="A12010" t="s">
        <v>1412</v>
      </c>
      <c r="B12010" t="s">
        <v>1413</v>
      </c>
      <c r="C12010" t="s">
        <v>676</v>
      </c>
      <c r="D12010" s="10">
        <v>5.3</v>
      </c>
    </row>
    <row r="12011" spans="1:4" x14ac:dyDescent="0.25">
      <c r="A12011" t="s">
        <v>1412</v>
      </c>
      <c r="B12011" t="s">
        <v>1413</v>
      </c>
      <c r="C12011" t="s">
        <v>4161</v>
      </c>
      <c r="D12011" s="10">
        <v>5.3</v>
      </c>
    </row>
    <row r="12012" spans="1:4" x14ac:dyDescent="0.25">
      <c r="A12012" t="s">
        <v>1643</v>
      </c>
      <c r="B12012" t="s">
        <v>1645</v>
      </c>
      <c r="C12012" t="s">
        <v>8145</v>
      </c>
      <c r="D12012" s="10">
        <v>5.3</v>
      </c>
    </row>
    <row r="12013" spans="1:4" x14ac:dyDescent="0.25">
      <c r="A12013" t="s">
        <v>1643</v>
      </c>
      <c r="B12013" t="s">
        <v>1645</v>
      </c>
      <c r="C12013" t="s">
        <v>2173</v>
      </c>
      <c r="D12013" s="10">
        <v>5.3</v>
      </c>
    </row>
    <row r="12014" spans="1:4" x14ac:dyDescent="0.25">
      <c r="A12014" t="s">
        <v>1643</v>
      </c>
      <c r="B12014" t="s">
        <v>1645</v>
      </c>
      <c r="C12014" t="s">
        <v>8143</v>
      </c>
      <c r="D12014" s="10">
        <v>5.3</v>
      </c>
    </row>
    <row r="12015" spans="1:4" x14ac:dyDescent="0.25">
      <c r="A12015" t="s">
        <v>1643</v>
      </c>
      <c r="B12015" t="s">
        <v>1645</v>
      </c>
      <c r="C12015" t="s">
        <v>3509</v>
      </c>
      <c r="D12015" s="10">
        <v>5.3</v>
      </c>
    </row>
    <row r="12016" spans="1:4" x14ac:dyDescent="0.25">
      <c r="A12016" t="s">
        <v>2007</v>
      </c>
      <c r="B12016" t="s">
        <v>2008</v>
      </c>
      <c r="C12016" t="s">
        <v>449</v>
      </c>
      <c r="D12016" s="10">
        <v>5.3</v>
      </c>
    </row>
    <row r="12017" spans="1:4" x14ac:dyDescent="0.25">
      <c r="A12017" t="s">
        <v>2007</v>
      </c>
      <c r="B12017" t="s">
        <v>2008</v>
      </c>
      <c r="C12017" t="s">
        <v>676</v>
      </c>
      <c r="D12017" s="10">
        <v>5.3</v>
      </c>
    </row>
    <row r="12018" spans="1:4" x14ac:dyDescent="0.25">
      <c r="A12018" t="s">
        <v>2007</v>
      </c>
      <c r="B12018" t="s">
        <v>2008</v>
      </c>
      <c r="C12018" t="s">
        <v>8145</v>
      </c>
      <c r="D12018" s="10">
        <v>5.3</v>
      </c>
    </row>
    <row r="12019" spans="1:4" x14ac:dyDescent="0.25">
      <c r="A12019" t="s">
        <v>2007</v>
      </c>
      <c r="B12019" t="s">
        <v>2008</v>
      </c>
      <c r="C12019" t="s">
        <v>1165</v>
      </c>
      <c r="D12019" s="10">
        <v>5.3</v>
      </c>
    </row>
    <row r="12020" spans="1:4" x14ac:dyDescent="0.25">
      <c r="A12020" t="s">
        <v>2007</v>
      </c>
      <c r="B12020" t="s">
        <v>2008</v>
      </c>
      <c r="C12020" t="s">
        <v>3509</v>
      </c>
      <c r="D12020" s="10">
        <v>5.3</v>
      </c>
    </row>
    <row r="12021" spans="1:4" x14ac:dyDescent="0.25">
      <c r="A12021" t="s">
        <v>2099</v>
      </c>
      <c r="B12021" t="s">
        <v>2100</v>
      </c>
      <c r="C12021" t="s">
        <v>449</v>
      </c>
      <c r="D12021" s="10">
        <v>5.3</v>
      </c>
    </row>
    <row r="12022" spans="1:4" x14ac:dyDescent="0.25">
      <c r="A12022" t="s">
        <v>2099</v>
      </c>
      <c r="B12022" t="s">
        <v>2100</v>
      </c>
      <c r="C12022" t="s">
        <v>676</v>
      </c>
      <c r="D12022" s="10">
        <v>5.3</v>
      </c>
    </row>
    <row r="12023" spans="1:4" x14ac:dyDescent="0.25">
      <c r="A12023" t="s">
        <v>2099</v>
      </c>
      <c r="B12023" t="s">
        <v>2100</v>
      </c>
      <c r="C12023" t="s">
        <v>8145</v>
      </c>
      <c r="D12023" s="10">
        <v>5.3</v>
      </c>
    </row>
    <row r="12024" spans="1:4" x14ac:dyDescent="0.25">
      <c r="A12024" t="s">
        <v>2099</v>
      </c>
      <c r="B12024" t="s">
        <v>2100</v>
      </c>
      <c r="C12024" t="s">
        <v>6665</v>
      </c>
      <c r="D12024" s="10">
        <v>5.3</v>
      </c>
    </row>
    <row r="12025" spans="1:4" x14ac:dyDescent="0.25">
      <c r="A12025" t="s">
        <v>2099</v>
      </c>
      <c r="B12025" t="s">
        <v>2100</v>
      </c>
      <c r="C12025" t="s">
        <v>3509</v>
      </c>
      <c r="D12025" s="10">
        <v>5.3</v>
      </c>
    </row>
    <row r="12026" spans="1:4" x14ac:dyDescent="0.25">
      <c r="A12026" t="s">
        <v>1566</v>
      </c>
      <c r="B12026" t="s">
        <v>2250</v>
      </c>
      <c r="C12026" t="s">
        <v>676</v>
      </c>
      <c r="D12026" s="10">
        <v>5.3</v>
      </c>
    </row>
    <row r="12027" spans="1:4" x14ac:dyDescent="0.25">
      <c r="A12027" t="s">
        <v>2351</v>
      </c>
      <c r="B12027" t="s">
        <v>2353</v>
      </c>
      <c r="C12027" t="s">
        <v>4512</v>
      </c>
      <c r="D12027" s="10">
        <v>5.3</v>
      </c>
    </row>
    <row r="12028" spans="1:4" x14ac:dyDescent="0.25">
      <c r="A12028" t="s">
        <v>2351</v>
      </c>
      <c r="B12028" t="s">
        <v>2353</v>
      </c>
      <c r="C12028" t="s">
        <v>1165</v>
      </c>
      <c r="D12028" s="10">
        <v>5.3</v>
      </c>
    </row>
    <row r="12029" spans="1:4" x14ac:dyDescent="0.25">
      <c r="A12029" t="s">
        <v>2351</v>
      </c>
      <c r="B12029" t="s">
        <v>2353</v>
      </c>
      <c r="C12029" t="s">
        <v>6665</v>
      </c>
      <c r="D12029" s="10">
        <v>5.3</v>
      </c>
    </row>
    <row r="12030" spans="1:4" x14ac:dyDescent="0.25">
      <c r="A12030" t="s">
        <v>2351</v>
      </c>
      <c r="B12030" t="s">
        <v>2353</v>
      </c>
      <c r="C12030" t="s">
        <v>8144</v>
      </c>
      <c r="D12030" s="10">
        <v>5.3</v>
      </c>
    </row>
    <row r="12031" spans="1:4" x14ac:dyDescent="0.25">
      <c r="A12031" t="s">
        <v>2427</v>
      </c>
      <c r="B12031" t="s">
        <v>2428</v>
      </c>
      <c r="C12031" t="s">
        <v>449</v>
      </c>
      <c r="D12031" s="10">
        <v>5.3</v>
      </c>
    </row>
    <row r="12032" spans="1:4" x14ac:dyDescent="0.25">
      <c r="A12032" t="s">
        <v>2427</v>
      </c>
      <c r="B12032" t="s">
        <v>2428</v>
      </c>
      <c r="C12032" t="s">
        <v>317</v>
      </c>
      <c r="D12032" s="10">
        <v>5.3</v>
      </c>
    </row>
    <row r="12033" spans="1:4" x14ac:dyDescent="0.25">
      <c r="A12033" t="s">
        <v>2427</v>
      </c>
      <c r="B12033" t="s">
        <v>2428</v>
      </c>
      <c r="C12033" t="s">
        <v>4161</v>
      </c>
      <c r="D12033" s="10">
        <v>5.3</v>
      </c>
    </row>
    <row r="12034" spans="1:4" x14ac:dyDescent="0.25">
      <c r="A12034" t="s">
        <v>1807</v>
      </c>
      <c r="B12034" t="s">
        <v>2445</v>
      </c>
      <c r="C12034" t="s">
        <v>4512</v>
      </c>
      <c r="D12034" s="10">
        <v>5.3</v>
      </c>
    </row>
    <row r="12035" spans="1:4" x14ac:dyDescent="0.25">
      <c r="A12035" t="s">
        <v>1807</v>
      </c>
      <c r="B12035" t="s">
        <v>2445</v>
      </c>
      <c r="C12035" t="s">
        <v>676</v>
      </c>
      <c r="D12035" s="10">
        <v>5.3</v>
      </c>
    </row>
    <row r="12036" spans="1:4" x14ac:dyDescent="0.25">
      <c r="A12036" t="s">
        <v>1807</v>
      </c>
      <c r="B12036" t="s">
        <v>2445</v>
      </c>
      <c r="C12036" t="s">
        <v>6665</v>
      </c>
      <c r="D12036" s="10">
        <v>5.3</v>
      </c>
    </row>
    <row r="12037" spans="1:4" x14ac:dyDescent="0.25">
      <c r="A12037" t="s">
        <v>2139</v>
      </c>
      <c r="B12037" t="s">
        <v>2496</v>
      </c>
      <c r="C12037" t="s">
        <v>676</v>
      </c>
      <c r="D12037" s="10">
        <v>5.3</v>
      </c>
    </row>
    <row r="12038" spans="1:4" x14ac:dyDescent="0.25">
      <c r="A12038" t="s">
        <v>2139</v>
      </c>
      <c r="B12038" t="s">
        <v>2496</v>
      </c>
      <c r="C12038" t="s">
        <v>6665</v>
      </c>
      <c r="D12038" s="10">
        <v>5.3</v>
      </c>
    </row>
    <row r="12039" spans="1:4" x14ac:dyDescent="0.25">
      <c r="A12039" t="s">
        <v>2508</v>
      </c>
      <c r="B12039" t="s">
        <v>2509</v>
      </c>
      <c r="C12039" t="s">
        <v>676</v>
      </c>
      <c r="D12039" s="10">
        <v>5.3</v>
      </c>
    </row>
    <row r="12040" spans="1:4" x14ac:dyDescent="0.25">
      <c r="A12040" t="s">
        <v>2508</v>
      </c>
      <c r="B12040" t="s">
        <v>2509</v>
      </c>
      <c r="C12040" t="s">
        <v>6665</v>
      </c>
      <c r="D12040" s="10">
        <v>5.3</v>
      </c>
    </row>
    <row r="12041" spans="1:4" x14ac:dyDescent="0.25">
      <c r="A12041" t="s">
        <v>1747</v>
      </c>
      <c r="B12041" t="s">
        <v>2521</v>
      </c>
      <c r="C12041" t="s">
        <v>2173</v>
      </c>
      <c r="D12041" s="10">
        <v>5.3</v>
      </c>
    </row>
    <row r="12042" spans="1:4" x14ac:dyDescent="0.25">
      <c r="A12042" t="s">
        <v>2626</v>
      </c>
      <c r="B12042" t="s">
        <v>2627</v>
      </c>
      <c r="C12042" t="s">
        <v>1165</v>
      </c>
      <c r="D12042" s="10">
        <v>5.3</v>
      </c>
    </row>
    <row r="12043" spans="1:4" x14ac:dyDescent="0.25">
      <c r="A12043" t="s">
        <v>2626</v>
      </c>
      <c r="B12043" t="s">
        <v>2627</v>
      </c>
      <c r="C12043" t="s">
        <v>4161</v>
      </c>
      <c r="D12043" s="10">
        <v>5.3</v>
      </c>
    </row>
    <row r="12044" spans="1:4" x14ac:dyDescent="0.25">
      <c r="A12044" t="s">
        <v>2626</v>
      </c>
      <c r="B12044" t="s">
        <v>2627</v>
      </c>
      <c r="C12044" t="s">
        <v>3509</v>
      </c>
      <c r="D12044" s="10">
        <v>5.3</v>
      </c>
    </row>
    <row r="12045" spans="1:4" x14ac:dyDescent="0.25">
      <c r="A12045" t="s">
        <v>2645</v>
      </c>
      <c r="B12045" t="s">
        <v>2646</v>
      </c>
      <c r="C12045" t="s">
        <v>8145</v>
      </c>
      <c r="D12045" s="10">
        <v>5.3</v>
      </c>
    </row>
    <row r="12046" spans="1:4" x14ac:dyDescent="0.25">
      <c r="A12046" t="s">
        <v>2645</v>
      </c>
      <c r="B12046" t="s">
        <v>2646</v>
      </c>
      <c r="C12046" t="s">
        <v>2173</v>
      </c>
      <c r="D12046" s="10">
        <v>5.3</v>
      </c>
    </row>
    <row r="12047" spans="1:4" x14ac:dyDescent="0.25">
      <c r="A12047" t="s">
        <v>2645</v>
      </c>
      <c r="B12047" t="s">
        <v>2646</v>
      </c>
      <c r="C12047" t="s">
        <v>8143</v>
      </c>
      <c r="D12047" s="10">
        <v>5.3</v>
      </c>
    </row>
    <row r="12048" spans="1:4" x14ac:dyDescent="0.25">
      <c r="A12048" t="s">
        <v>2645</v>
      </c>
      <c r="B12048" t="s">
        <v>2646</v>
      </c>
      <c r="C12048" t="s">
        <v>3509</v>
      </c>
      <c r="D12048" s="10">
        <v>5.3</v>
      </c>
    </row>
    <row r="12049" spans="1:4" x14ac:dyDescent="0.25">
      <c r="A12049" t="s">
        <v>2370</v>
      </c>
      <c r="B12049" t="s">
        <v>2701</v>
      </c>
      <c r="C12049" t="s">
        <v>676</v>
      </c>
      <c r="D12049" s="10">
        <v>5.3</v>
      </c>
    </row>
    <row r="12050" spans="1:4" x14ac:dyDescent="0.25">
      <c r="A12050" t="s">
        <v>2370</v>
      </c>
      <c r="B12050" t="s">
        <v>2701</v>
      </c>
      <c r="C12050" t="s">
        <v>6133</v>
      </c>
      <c r="D12050" s="10">
        <v>5.3</v>
      </c>
    </row>
    <row r="12051" spans="1:4" x14ac:dyDescent="0.25">
      <c r="A12051" t="s">
        <v>2370</v>
      </c>
      <c r="B12051" t="s">
        <v>2701</v>
      </c>
      <c r="C12051" t="s">
        <v>428</v>
      </c>
      <c r="D12051" s="10">
        <v>5.3</v>
      </c>
    </row>
    <row r="12052" spans="1:4" x14ac:dyDescent="0.25">
      <c r="A12052" t="s">
        <v>2882</v>
      </c>
      <c r="B12052" t="s">
        <v>2884</v>
      </c>
      <c r="C12052" t="s">
        <v>449</v>
      </c>
      <c r="D12052" s="10">
        <v>5.3</v>
      </c>
    </row>
    <row r="12053" spans="1:4" x14ac:dyDescent="0.25">
      <c r="A12053" t="s">
        <v>2882</v>
      </c>
      <c r="B12053" t="s">
        <v>2884</v>
      </c>
      <c r="C12053" t="s">
        <v>317</v>
      </c>
      <c r="D12053" s="10">
        <v>5.3</v>
      </c>
    </row>
    <row r="12054" spans="1:4" x14ac:dyDescent="0.25">
      <c r="A12054" t="s">
        <v>2882</v>
      </c>
      <c r="B12054" t="s">
        <v>2884</v>
      </c>
      <c r="C12054" t="s">
        <v>8145</v>
      </c>
      <c r="D12054" s="10">
        <v>5.3</v>
      </c>
    </row>
    <row r="12055" spans="1:4" x14ac:dyDescent="0.25">
      <c r="A12055" t="s">
        <v>2882</v>
      </c>
      <c r="B12055" t="s">
        <v>2884</v>
      </c>
      <c r="C12055" t="s">
        <v>1165</v>
      </c>
      <c r="D12055" s="10">
        <v>5.3</v>
      </c>
    </row>
    <row r="12056" spans="1:4" x14ac:dyDescent="0.25">
      <c r="A12056" t="s">
        <v>2882</v>
      </c>
      <c r="B12056" t="s">
        <v>2884</v>
      </c>
      <c r="C12056" t="s">
        <v>6665</v>
      </c>
      <c r="D12056" s="10">
        <v>5.3</v>
      </c>
    </row>
    <row r="12057" spans="1:4" x14ac:dyDescent="0.25">
      <c r="A12057" t="s">
        <v>2075</v>
      </c>
      <c r="B12057" t="s">
        <v>2977</v>
      </c>
      <c r="C12057" t="s">
        <v>676</v>
      </c>
      <c r="D12057" s="10">
        <v>5.3</v>
      </c>
    </row>
    <row r="12058" spans="1:4" x14ac:dyDescent="0.25">
      <c r="A12058" t="s">
        <v>2075</v>
      </c>
      <c r="B12058" t="s">
        <v>2977</v>
      </c>
      <c r="C12058" t="s">
        <v>6665</v>
      </c>
      <c r="D12058" s="10">
        <v>5.3</v>
      </c>
    </row>
    <row r="12059" spans="1:4" x14ac:dyDescent="0.25">
      <c r="A12059" t="s">
        <v>2978</v>
      </c>
      <c r="B12059" t="s">
        <v>2979</v>
      </c>
      <c r="C12059" t="s">
        <v>676</v>
      </c>
      <c r="D12059" s="10">
        <v>5.3</v>
      </c>
    </row>
    <row r="12060" spans="1:4" x14ac:dyDescent="0.25">
      <c r="A12060" t="s">
        <v>1445</v>
      </c>
      <c r="B12060" t="s">
        <v>3036</v>
      </c>
      <c r="C12060" t="s">
        <v>676</v>
      </c>
      <c r="D12060" s="10">
        <v>5.3</v>
      </c>
    </row>
    <row r="12061" spans="1:4" x14ac:dyDescent="0.25">
      <c r="A12061" t="s">
        <v>1445</v>
      </c>
      <c r="B12061" t="s">
        <v>3036</v>
      </c>
      <c r="C12061" t="s">
        <v>428</v>
      </c>
      <c r="D12061" s="10">
        <v>5.3</v>
      </c>
    </row>
    <row r="12062" spans="1:4" x14ac:dyDescent="0.25">
      <c r="A12062" t="s">
        <v>1445</v>
      </c>
      <c r="B12062" t="s">
        <v>3036</v>
      </c>
      <c r="C12062" t="s">
        <v>6665</v>
      </c>
      <c r="D12062" s="10">
        <v>5.3</v>
      </c>
    </row>
    <row r="12063" spans="1:4" x14ac:dyDescent="0.25">
      <c r="A12063" t="s">
        <v>2300</v>
      </c>
      <c r="B12063" t="s">
        <v>3058</v>
      </c>
      <c r="C12063" t="s">
        <v>676</v>
      </c>
      <c r="D12063" s="10">
        <v>5.3</v>
      </c>
    </row>
    <row r="12064" spans="1:4" x14ac:dyDescent="0.25">
      <c r="A12064" t="s">
        <v>2300</v>
      </c>
      <c r="B12064" t="s">
        <v>3058</v>
      </c>
      <c r="C12064" t="s">
        <v>1165</v>
      </c>
      <c r="D12064" s="10">
        <v>5.3</v>
      </c>
    </row>
    <row r="12065" spans="1:4" x14ac:dyDescent="0.25">
      <c r="A12065" t="s">
        <v>2300</v>
      </c>
      <c r="B12065" t="s">
        <v>3058</v>
      </c>
      <c r="C12065" t="s">
        <v>6665</v>
      </c>
      <c r="D12065" s="10">
        <v>5.3</v>
      </c>
    </row>
    <row r="12066" spans="1:4" x14ac:dyDescent="0.25">
      <c r="A12066" t="s">
        <v>2593</v>
      </c>
      <c r="B12066" t="s">
        <v>3255</v>
      </c>
      <c r="C12066" t="s">
        <v>676</v>
      </c>
      <c r="D12066" s="10">
        <v>5.3</v>
      </c>
    </row>
    <row r="12067" spans="1:4" x14ac:dyDescent="0.25">
      <c r="A12067" t="s">
        <v>2593</v>
      </c>
      <c r="B12067" t="s">
        <v>3255</v>
      </c>
      <c r="C12067" t="s">
        <v>428</v>
      </c>
      <c r="D12067" s="10">
        <v>5.3</v>
      </c>
    </row>
    <row r="12068" spans="1:4" x14ac:dyDescent="0.25">
      <c r="A12068" t="s">
        <v>2593</v>
      </c>
      <c r="B12068" t="s">
        <v>3255</v>
      </c>
      <c r="C12068" t="s">
        <v>2173</v>
      </c>
      <c r="D12068" s="10">
        <v>5.3</v>
      </c>
    </row>
    <row r="12069" spans="1:4" x14ac:dyDescent="0.25">
      <c r="A12069" t="s">
        <v>2593</v>
      </c>
      <c r="B12069" t="s">
        <v>3255</v>
      </c>
      <c r="C12069" t="s">
        <v>6665</v>
      </c>
      <c r="D12069" s="10">
        <v>5.3</v>
      </c>
    </row>
    <row r="12070" spans="1:4" x14ac:dyDescent="0.25">
      <c r="A12070" t="s">
        <v>3300</v>
      </c>
      <c r="B12070" t="s">
        <v>3302</v>
      </c>
      <c r="C12070" t="s">
        <v>317</v>
      </c>
      <c r="D12070" s="10">
        <v>5.3</v>
      </c>
    </row>
    <row r="12071" spans="1:4" x14ac:dyDescent="0.25">
      <c r="A12071" t="s">
        <v>3300</v>
      </c>
      <c r="B12071" t="s">
        <v>3302</v>
      </c>
      <c r="C12071" t="s">
        <v>6133</v>
      </c>
      <c r="D12071" s="10">
        <v>5.3</v>
      </c>
    </row>
    <row r="12072" spans="1:4" x14ac:dyDescent="0.25">
      <c r="A12072" t="s">
        <v>3300</v>
      </c>
      <c r="B12072" t="s">
        <v>3302</v>
      </c>
      <c r="C12072" t="s">
        <v>428</v>
      </c>
      <c r="D12072" s="10">
        <v>5.3</v>
      </c>
    </row>
    <row r="12073" spans="1:4" x14ac:dyDescent="0.25">
      <c r="A12073" t="s">
        <v>3300</v>
      </c>
      <c r="B12073" t="s">
        <v>3302</v>
      </c>
      <c r="C12073" t="s">
        <v>5888</v>
      </c>
      <c r="D12073" s="10">
        <v>5.3</v>
      </c>
    </row>
    <row r="12074" spans="1:4" x14ac:dyDescent="0.25">
      <c r="A12074" t="s">
        <v>60</v>
      </c>
      <c r="B12074" t="s">
        <v>3385</v>
      </c>
      <c r="C12074" t="s">
        <v>8145</v>
      </c>
      <c r="D12074" s="10">
        <v>5.3</v>
      </c>
    </row>
    <row r="12075" spans="1:4" x14ac:dyDescent="0.25">
      <c r="A12075" t="s">
        <v>60</v>
      </c>
      <c r="B12075" t="s">
        <v>3385</v>
      </c>
      <c r="C12075" t="s">
        <v>1165</v>
      </c>
      <c r="D12075" s="10">
        <v>5.3</v>
      </c>
    </row>
    <row r="12076" spans="1:4" x14ac:dyDescent="0.25">
      <c r="A12076" t="s">
        <v>60</v>
      </c>
      <c r="B12076" t="s">
        <v>3385</v>
      </c>
      <c r="C12076" t="s">
        <v>3509</v>
      </c>
      <c r="D12076" s="10">
        <v>5.3</v>
      </c>
    </row>
    <row r="12077" spans="1:4" x14ac:dyDescent="0.25">
      <c r="A12077" t="s">
        <v>642</v>
      </c>
      <c r="B12077" t="s">
        <v>644</v>
      </c>
      <c r="C12077" t="s">
        <v>449</v>
      </c>
      <c r="D12077" s="10">
        <v>5.3</v>
      </c>
    </row>
    <row r="12078" spans="1:4" x14ac:dyDescent="0.25">
      <c r="A12078" t="s">
        <v>642</v>
      </c>
      <c r="B12078" t="s">
        <v>644</v>
      </c>
      <c r="C12078" t="s">
        <v>8145</v>
      </c>
      <c r="D12078" s="10">
        <v>5.3</v>
      </c>
    </row>
    <row r="12079" spans="1:4" x14ac:dyDescent="0.25">
      <c r="A12079" t="s">
        <v>642</v>
      </c>
      <c r="B12079" t="s">
        <v>644</v>
      </c>
      <c r="C12079" t="s">
        <v>8144</v>
      </c>
      <c r="D12079" s="10">
        <v>5.3</v>
      </c>
    </row>
    <row r="12080" spans="1:4" x14ac:dyDescent="0.25">
      <c r="A12080" t="s">
        <v>642</v>
      </c>
      <c r="B12080" t="s">
        <v>644</v>
      </c>
      <c r="C12080" t="s">
        <v>3509</v>
      </c>
      <c r="D12080" s="10">
        <v>5.3</v>
      </c>
    </row>
    <row r="12081" spans="1:4" x14ac:dyDescent="0.25">
      <c r="A12081" t="s">
        <v>3418</v>
      </c>
      <c r="B12081" t="s">
        <v>3419</v>
      </c>
      <c r="C12081" t="s">
        <v>449</v>
      </c>
      <c r="D12081" s="10">
        <v>5.3</v>
      </c>
    </row>
    <row r="12082" spans="1:4" x14ac:dyDescent="0.25">
      <c r="A12082" t="s">
        <v>3418</v>
      </c>
      <c r="B12082" t="s">
        <v>3419</v>
      </c>
      <c r="C12082" t="s">
        <v>676</v>
      </c>
      <c r="D12082" s="10">
        <v>5.3</v>
      </c>
    </row>
    <row r="12083" spans="1:4" x14ac:dyDescent="0.25">
      <c r="A12083" t="s">
        <v>3418</v>
      </c>
      <c r="B12083" t="s">
        <v>3419</v>
      </c>
      <c r="C12083" t="s">
        <v>8145</v>
      </c>
      <c r="D12083" s="10">
        <v>5.3</v>
      </c>
    </row>
    <row r="12084" spans="1:4" x14ac:dyDescent="0.25">
      <c r="A12084" t="s">
        <v>3418</v>
      </c>
      <c r="B12084" t="s">
        <v>3419</v>
      </c>
      <c r="C12084" t="s">
        <v>3509</v>
      </c>
      <c r="D12084" s="10">
        <v>5.3</v>
      </c>
    </row>
    <row r="12085" spans="1:4" x14ac:dyDescent="0.25">
      <c r="A12085" t="s">
        <v>1395</v>
      </c>
      <c r="B12085" t="s">
        <v>3427</v>
      </c>
      <c r="C12085" t="s">
        <v>676</v>
      </c>
      <c r="D12085" s="10">
        <v>5.3</v>
      </c>
    </row>
    <row r="12086" spans="1:4" x14ac:dyDescent="0.25">
      <c r="A12086" t="s">
        <v>1395</v>
      </c>
      <c r="B12086" t="s">
        <v>3427</v>
      </c>
      <c r="C12086" t="s">
        <v>8144</v>
      </c>
      <c r="D12086" s="10">
        <v>5.3</v>
      </c>
    </row>
    <row r="12087" spans="1:4" x14ac:dyDescent="0.25">
      <c r="A12087" t="s">
        <v>3519</v>
      </c>
      <c r="B12087" t="s">
        <v>3520</v>
      </c>
      <c r="C12087" t="s">
        <v>676</v>
      </c>
      <c r="D12087" s="10">
        <v>5.3</v>
      </c>
    </row>
    <row r="12088" spans="1:4" x14ac:dyDescent="0.25">
      <c r="A12088" t="s">
        <v>3519</v>
      </c>
      <c r="B12088" t="s">
        <v>3520</v>
      </c>
      <c r="C12088" t="s">
        <v>4056</v>
      </c>
      <c r="D12088" s="10">
        <v>5.3</v>
      </c>
    </row>
    <row r="12089" spans="1:4" x14ac:dyDescent="0.25">
      <c r="A12089" t="s">
        <v>3706</v>
      </c>
      <c r="B12089" t="s">
        <v>3707</v>
      </c>
      <c r="C12089" t="s">
        <v>317</v>
      </c>
      <c r="D12089" s="10">
        <v>5.3</v>
      </c>
    </row>
    <row r="12090" spans="1:4" x14ac:dyDescent="0.25">
      <c r="A12090" t="s">
        <v>3706</v>
      </c>
      <c r="B12090" t="s">
        <v>3707</v>
      </c>
      <c r="C12090" t="s">
        <v>3894</v>
      </c>
      <c r="D12090" s="10">
        <v>5.3</v>
      </c>
    </row>
    <row r="12091" spans="1:4" x14ac:dyDescent="0.25">
      <c r="A12091" t="s">
        <v>3706</v>
      </c>
      <c r="B12091" t="s">
        <v>3707</v>
      </c>
      <c r="C12091" t="s">
        <v>676</v>
      </c>
      <c r="D12091" s="10">
        <v>5.3</v>
      </c>
    </row>
    <row r="12092" spans="1:4" x14ac:dyDescent="0.25">
      <c r="A12092" t="s">
        <v>3706</v>
      </c>
      <c r="B12092" t="s">
        <v>3707</v>
      </c>
      <c r="C12092" t="s">
        <v>6133</v>
      </c>
      <c r="D12092" s="10">
        <v>5.3</v>
      </c>
    </row>
    <row r="12093" spans="1:4" x14ac:dyDescent="0.25">
      <c r="A12093" t="s">
        <v>3706</v>
      </c>
      <c r="B12093" t="s">
        <v>3707</v>
      </c>
      <c r="C12093" t="s">
        <v>6665</v>
      </c>
      <c r="D12093" s="10">
        <v>5.3</v>
      </c>
    </row>
    <row r="12094" spans="1:4" x14ac:dyDescent="0.25">
      <c r="A12094" t="s">
        <v>711</v>
      </c>
      <c r="B12094" t="s">
        <v>3708</v>
      </c>
      <c r="C12094" t="s">
        <v>449</v>
      </c>
      <c r="D12094" s="10">
        <v>5.3</v>
      </c>
    </row>
    <row r="12095" spans="1:4" x14ac:dyDescent="0.25">
      <c r="A12095" t="s">
        <v>711</v>
      </c>
      <c r="B12095" t="s">
        <v>3708</v>
      </c>
      <c r="C12095" t="s">
        <v>428</v>
      </c>
      <c r="D12095" s="10">
        <v>5.3</v>
      </c>
    </row>
    <row r="12096" spans="1:4" x14ac:dyDescent="0.25">
      <c r="A12096" t="s">
        <v>711</v>
      </c>
      <c r="B12096" t="s">
        <v>3708</v>
      </c>
      <c r="C12096" t="s">
        <v>2173</v>
      </c>
      <c r="D12096" s="10">
        <v>5.3</v>
      </c>
    </row>
    <row r="12097" spans="1:4" x14ac:dyDescent="0.25">
      <c r="A12097" t="s">
        <v>711</v>
      </c>
      <c r="B12097" t="s">
        <v>3708</v>
      </c>
      <c r="C12097" t="s">
        <v>3509</v>
      </c>
      <c r="D12097" s="10">
        <v>5.3</v>
      </c>
    </row>
    <row r="12098" spans="1:4" x14ac:dyDescent="0.25">
      <c r="A12098" t="s">
        <v>3758</v>
      </c>
      <c r="B12098" t="s">
        <v>3759</v>
      </c>
      <c r="C12098" t="s">
        <v>676</v>
      </c>
      <c r="D12098" s="10">
        <v>5.3</v>
      </c>
    </row>
    <row r="12099" spans="1:4" x14ac:dyDescent="0.25">
      <c r="A12099" t="s">
        <v>3758</v>
      </c>
      <c r="B12099" t="s">
        <v>3759</v>
      </c>
      <c r="C12099" t="s">
        <v>6665</v>
      </c>
      <c r="D12099" s="10">
        <v>5.3</v>
      </c>
    </row>
    <row r="12100" spans="1:4" x14ac:dyDescent="0.25">
      <c r="A12100" t="s">
        <v>3230</v>
      </c>
      <c r="B12100" t="s">
        <v>3820</v>
      </c>
      <c r="C12100" t="s">
        <v>317</v>
      </c>
      <c r="D12100" s="10">
        <v>5.3</v>
      </c>
    </row>
    <row r="12101" spans="1:4" x14ac:dyDescent="0.25">
      <c r="A12101" t="s">
        <v>3230</v>
      </c>
      <c r="B12101" t="s">
        <v>3820</v>
      </c>
      <c r="C12101" t="s">
        <v>676</v>
      </c>
      <c r="D12101" s="10">
        <v>5.3</v>
      </c>
    </row>
    <row r="12102" spans="1:4" x14ac:dyDescent="0.25">
      <c r="A12102" t="s">
        <v>1262</v>
      </c>
      <c r="B12102" t="s">
        <v>3863</v>
      </c>
      <c r="C12102" t="s">
        <v>1165</v>
      </c>
      <c r="D12102" s="10">
        <v>5.3</v>
      </c>
    </row>
    <row r="12103" spans="1:4" x14ac:dyDescent="0.25">
      <c r="A12103" t="s">
        <v>1262</v>
      </c>
      <c r="B12103" t="s">
        <v>3863</v>
      </c>
      <c r="C12103" t="s">
        <v>6665</v>
      </c>
      <c r="D12103" s="10">
        <v>5.3</v>
      </c>
    </row>
    <row r="12104" spans="1:4" x14ac:dyDescent="0.25">
      <c r="A12104" t="s">
        <v>3232</v>
      </c>
      <c r="B12104" t="s">
        <v>3987</v>
      </c>
      <c r="C12104" t="s">
        <v>1165</v>
      </c>
      <c r="D12104" s="10">
        <v>5.3</v>
      </c>
    </row>
    <row r="12105" spans="1:4" x14ac:dyDescent="0.25">
      <c r="A12105" t="s">
        <v>3232</v>
      </c>
      <c r="B12105" t="s">
        <v>3987</v>
      </c>
      <c r="C12105" t="s">
        <v>4056</v>
      </c>
      <c r="D12105" s="10">
        <v>5.3</v>
      </c>
    </row>
    <row r="12106" spans="1:4" x14ac:dyDescent="0.25">
      <c r="A12106" t="s">
        <v>3232</v>
      </c>
      <c r="B12106" t="s">
        <v>3987</v>
      </c>
      <c r="C12106" t="s">
        <v>6665</v>
      </c>
      <c r="D12106" s="10">
        <v>5.3</v>
      </c>
    </row>
    <row r="12107" spans="1:4" x14ac:dyDescent="0.25">
      <c r="A12107" t="s">
        <v>3988</v>
      </c>
      <c r="B12107" t="s">
        <v>3989</v>
      </c>
      <c r="C12107" t="s">
        <v>449</v>
      </c>
      <c r="D12107" s="10">
        <v>5.3</v>
      </c>
    </row>
    <row r="12108" spans="1:4" x14ac:dyDescent="0.25">
      <c r="A12108" t="s">
        <v>3988</v>
      </c>
      <c r="B12108" t="s">
        <v>3989</v>
      </c>
      <c r="C12108" t="s">
        <v>676</v>
      </c>
      <c r="D12108" s="10">
        <v>5.3</v>
      </c>
    </row>
    <row r="12109" spans="1:4" x14ac:dyDescent="0.25">
      <c r="A12109" t="s">
        <v>422</v>
      </c>
      <c r="B12109" t="s">
        <v>4014</v>
      </c>
      <c r="C12109" t="s">
        <v>676</v>
      </c>
      <c r="D12109" s="10">
        <v>5.3</v>
      </c>
    </row>
    <row r="12110" spans="1:4" x14ac:dyDescent="0.25">
      <c r="A12110" t="s">
        <v>422</v>
      </c>
      <c r="B12110" t="s">
        <v>4014</v>
      </c>
      <c r="C12110" t="s">
        <v>6665</v>
      </c>
      <c r="D12110" s="10">
        <v>5.3</v>
      </c>
    </row>
    <row r="12111" spans="1:4" x14ac:dyDescent="0.25">
      <c r="A12111" t="s">
        <v>4075</v>
      </c>
      <c r="B12111" t="s">
        <v>4076</v>
      </c>
      <c r="C12111" t="s">
        <v>449</v>
      </c>
      <c r="D12111" s="10">
        <v>5.3</v>
      </c>
    </row>
    <row r="12112" spans="1:4" x14ac:dyDescent="0.25">
      <c r="A12112" t="s">
        <v>4075</v>
      </c>
      <c r="B12112" t="s">
        <v>4076</v>
      </c>
      <c r="C12112" t="s">
        <v>2173</v>
      </c>
      <c r="D12112" s="10">
        <v>5.3</v>
      </c>
    </row>
    <row r="12113" spans="1:4" x14ac:dyDescent="0.25">
      <c r="A12113" t="s">
        <v>4211</v>
      </c>
      <c r="B12113" t="s">
        <v>4212</v>
      </c>
      <c r="C12113" t="s">
        <v>676</v>
      </c>
      <c r="D12113" s="10">
        <v>5.3</v>
      </c>
    </row>
    <row r="12114" spans="1:4" x14ac:dyDescent="0.25">
      <c r="A12114" t="s">
        <v>4211</v>
      </c>
      <c r="B12114" t="s">
        <v>4212</v>
      </c>
      <c r="C12114" t="s">
        <v>1165</v>
      </c>
      <c r="D12114" s="10">
        <v>5.3</v>
      </c>
    </row>
    <row r="12115" spans="1:4" x14ac:dyDescent="0.25">
      <c r="A12115" t="s">
        <v>4211</v>
      </c>
      <c r="B12115" t="s">
        <v>4212</v>
      </c>
      <c r="C12115" t="s">
        <v>6665</v>
      </c>
      <c r="D12115" s="10">
        <v>5.3</v>
      </c>
    </row>
    <row r="12116" spans="1:4" x14ac:dyDescent="0.25">
      <c r="A12116" t="s">
        <v>4309</v>
      </c>
      <c r="B12116" t="s">
        <v>4311</v>
      </c>
      <c r="C12116" t="s">
        <v>317</v>
      </c>
      <c r="D12116" s="10">
        <v>5.3</v>
      </c>
    </row>
    <row r="12117" spans="1:4" x14ac:dyDescent="0.25">
      <c r="A12117" t="s">
        <v>4309</v>
      </c>
      <c r="B12117" t="s">
        <v>4311</v>
      </c>
      <c r="C12117" t="s">
        <v>676</v>
      </c>
      <c r="D12117" s="10">
        <v>5.3</v>
      </c>
    </row>
    <row r="12118" spans="1:4" x14ac:dyDescent="0.25">
      <c r="A12118" t="s">
        <v>4309</v>
      </c>
      <c r="B12118" t="s">
        <v>4311</v>
      </c>
      <c r="C12118" t="s">
        <v>6133</v>
      </c>
      <c r="D12118" s="10">
        <v>5.3</v>
      </c>
    </row>
    <row r="12119" spans="1:4" x14ac:dyDescent="0.25">
      <c r="A12119" t="s">
        <v>4309</v>
      </c>
      <c r="B12119" t="s">
        <v>4311</v>
      </c>
      <c r="C12119" t="s">
        <v>4056</v>
      </c>
      <c r="D12119" s="10">
        <v>5.3</v>
      </c>
    </row>
    <row r="12120" spans="1:4" x14ac:dyDescent="0.25">
      <c r="A12120" t="s">
        <v>4309</v>
      </c>
      <c r="B12120" t="s">
        <v>4311</v>
      </c>
      <c r="C12120" t="s">
        <v>6665</v>
      </c>
      <c r="D12120" s="10">
        <v>5.3</v>
      </c>
    </row>
    <row r="12121" spans="1:4" x14ac:dyDescent="0.25">
      <c r="A12121" t="s">
        <v>4440</v>
      </c>
      <c r="B12121" t="s">
        <v>4441</v>
      </c>
      <c r="C12121" t="s">
        <v>676</v>
      </c>
      <c r="D12121" s="10">
        <v>5.3</v>
      </c>
    </row>
    <row r="12122" spans="1:4" x14ac:dyDescent="0.25">
      <c r="A12122" t="s">
        <v>4440</v>
      </c>
      <c r="B12122" t="s">
        <v>4441</v>
      </c>
      <c r="C12122" t="s">
        <v>6665</v>
      </c>
      <c r="D12122" s="10">
        <v>5.3</v>
      </c>
    </row>
    <row r="12123" spans="1:4" x14ac:dyDescent="0.25">
      <c r="A12123" t="s">
        <v>4444</v>
      </c>
      <c r="B12123" t="s">
        <v>4445</v>
      </c>
      <c r="C12123" t="s">
        <v>676</v>
      </c>
      <c r="D12123" s="10">
        <v>5.3</v>
      </c>
    </row>
    <row r="12124" spans="1:4" x14ac:dyDescent="0.25">
      <c r="A12124" t="s">
        <v>4444</v>
      </c>
      <c r="B12124" t="s">
        <v>4445</v>
      </c>
      <c r="C12124" t="s">
        <v>6665</v>
      </c>
      <c r="D12124" s="10">
        <v>5.3</v>
      </c>
    </row>
    <row r="12125" spans="1:4" x14ac:dyDescent="0.25">
      <c r="A12125" t="s">
        <v>4466</v>
      </c>
      <c r="B12125" t="s">
        <v>4467</v>
      </c>
      <c r="C12125" t="s">
        <v>317</v>
      </c>
      <c r="D12125" s="10">
        <v>5.3</v>
      </c>
    </row>
    <row r="12126" spans="1:4" x14ac:dyDescent="0.25">
      <c r="A12126" t="s">
        <v>4466</v>
      </c>
      <c r="B12126" t="s">
        <v>4467</v>
      </c>
      <c r="C12126" t="s">
        <v>1165</v>
      </c>
      <c r="D12126" s="10">
        <v>5.3</v>
      </c>
    </row>
    <row r="12127" spans="1:4" x14ac:dyDescent="0.25">
      <c r="A12127" t="s">
        <v>4466</v>
      </c>
      <c r="B12127" t="s">
        <v>4467</v>
      </c>
      <c r="C12127" t="s">
        <v>428</v>
      </c>
      <c r="D12127" s="10">
        <v>5.3</v>
      </c>
    </row>
    <row r="12128" spans="1:4" x14ac:dyDescent="0.25">
      <c r="A12128" t="s">
        <v>4361</v>
      </c>
      <c r="B12128" t="s">
        <v>4804</v>
      </c>
      <c r="C12128" t="s">
        <v>676</v>
      </c>
      <c r="D12128" s="10">
        <v>5.3</v>
      </c>
    </row>
    <row r="12129" spans="1:4" x14ac:dyDescent="0.25">
      <c r="A12129" t="s">
        <v>4361</v>
      </c>
      <c r="B12129" t="s">
        <v>4804</v>
      </c>
      <c r="C12129" t="s">
        <v>6133</v>
      </c>
      <c r="D12129" s="10">
        <v>5.3</v>
      </c>
    </row>
    <row r="12130" spans="1:4" x14ac:dyDescent="0.25">
      <c r="A12130" t="s">
        <v>4361</v>
      </c>
      <c r="B12130" t="s">
        <v>4804</v>
      </c>
      <c r="C12130" t="s">
        <v>428</v>
      </c>
      <c r="D12130" s="10">
        <v>5.3</v>
      </c>
    </row>
    <row r="12131" spans="1:4" x14ac:dyDescent="0.25">
      <c r="A12131" t="s">
        <v>4361</v>
      </c>
      <c r="B12131" t="s">
        <v>4804</v>
      </c>
      <c r="C12131" t="s">
        <v>6665</v>
      </c>
      <c r="D12131" s="10">
        <v>5.3</v>
      </c>
    </row>
    <row r="12132" spans="1:4" x14ac:dyDescent="0.25">
      <c r="A12132" t="s">
        <v>1338</v>
      </c>
      <c r="B12132" t="s">
        <v>4813</v>
      </c>
      <c r="C12132" t="s">
        <v>676</v>
      </c>
      <c r="D12132" s="10">
        <v>5.3</v>
      </c>
    </row>
    <row r="12133" spans="1:4" x14ac:dyDescent="0.25">
      <c r="A12133" t="s">
        <v>1338</v>
      </c>
      <c r="B12133" t="s">
        <v>4813</v>
      </c>
      <c r="C12133" t="s">
        <v>8145</v>
      </c>
      <c r="D12133" s="10">
        <v>5.3</v>
      </c>
    </row>
    <row r="12134" spans="1:4" x14ac:dyDescent="0.25">
      <c r="A12134" t="s">
        <v>1338</v>
      </c>
      <c r="B12134" t="s">
        <v>4813</v>
      </c>
      <c r="C12134" t="s">
        <v>6133</v>
      </c>
      <c r="D12134" s="10">
        <v>5.3</v>
      </c>
    </row>
    <row r="12135" spans="1:4" x14ac:dyDescent="0.25">
      <c r="A12135" t="s">
        <v>4816</v>
      </c>
      <c r="B12135" t="s">
        <v>4817</v>
      </c>
      <c r="C12135" t="s">
        <v>676</v>
      </c>
      <c r="D12135" s="10">
        <v>5.3</v>
      </c>
    </row>
    <row r="12136" spans="1:4" x14ac:dyDescent="0.25">
      <c r="A12136" t="s">
        <v>4845</v>
      </c>
      <c r="B12136" t="s">
        <v>4846</v>
      </c>
      <c r="C12136" t="s">
        <v>8143</v>
      </c>
      <c r="D12136" s="10">
        <v>5.3</v>
      </c>
    </row>
    <row r="12137" spans="1:4" x14ac:dyDescent="0.25">
      <c r="A12137" t="s">
        <v>4845</v>
      </c>
      <c r="B12137" t="s">
        <v>4846</v>
      </c>
      <c r="C12137" t="s">
        <v>3509</v>
      </c>
      <c r="D12137" s="10">
        <v>5.3</v>
      </c>
    </row>
    <row r="12138" spans="1:4" x14ac:dyDescent="0.25">
      <c r="A12138" t="s">
        <v>4949</v>
      </c>
      <c r="B12138" t="s">
        <v>4950</v>
      </c>
      <c r="C12138" t="s">
        <v>676</v>
      </c>
      <c r="D12138" s="10">
        <v>5.3</v>
      </c>
    </row>
    <row r="12139" spans="1:4" x14ac:dyDescent="0.25">
      <c r="A12139" t="s">
        <v>4956</v>
      </c>
      <c r="B12139" t="s">
        <v>4957</v>
      </c>
      <c r="C12139" t="s">
        <v>676</v>
      </c>
      <c r="D12139" s="10">
        <v>5.3</v>
      </c>
    </row>
    <row r="12140" spans="1:4" x14ac:dyDescent="0.25">
      <c r="A12140" t="s">
        <v>4956</v>
      </c>
      <c r="B12140" t="s">
        <v>4957</v>
      </c>
      <c r="C12140" t="s">
        <v>6665</v>
      </c>
      <c r="D12140" s="10">
        <v>5.3</v>
      </c>
    </row>
    <row r="12141" spans="1:4" x14ac:dyDescent="0.25">
      <c r="A12141" t="s">
        <v>5000</v>
      </c>
      <c r="B12141" t="s">
        <v>5001</v>
      </c>
      <c r="C12141" t="s">
        <v>676</v>
      </c>
      <c r="D12141" s="10">
        <v>5.3</v>
      </c>
    </row>
    <row r="12142" spans="1:4" x14ac:dyDescent="0.25">
      <c r="A12142" t="s">
        <v>5007</v>
      </c>
      <c r="B12142" t="s">
        <v>5008</v>
      </c>
      <c r="C12142" t="s">
        <v>1165</v>
      </c>
      <c r="D12142" s="10">
        <v>5.3</v>
      </c>
    </row>
    <row r="12143" spans="1:4" x14ac:dyDescent="0.25">
      <c r="A12143" t="s">
        <v>5007</v>
      </c>
      <c r="B12143" t="s">
        <v>5008</v>
      </c>
      <c r="C12143" t="s">
        <v>3509</v>
      </c>
      <c r="D12143" s="10">
        <v>5.3</v>
      </c>
    </row>
    <row r="12144" spans="1:4" x14ac:dyDescent="0.25">
      <c r="A12144" t="s">
        <v>5073</v>
      </c>
      <c r="B12144" t="s">
        <v>5074</v>
      </c>
      <c r="C12144" t="s">
        <v>449</v>
      </c>
      <c r="D12144" s="10">
        <v>5.3</v>
      </c>
    </row>
    <row r="12145" spans="1:4" x14ac:dyDescent="0.25">
      <c r="A12145" t="s">
        <v>5073</v>
      </c>
      <c r="B12145" t="s">
        <v>5074</v>
      </c>
      <c r="C12145" t="s">
        <v>3509</v>
      </c>
      <c r="D12145" s="10">
        <v>5.3</v>
      </c>
    </row>
    <row r="12146" spans="1:4" x14ac:dyDescent="0.25">
      <c r="A12146" t="s">
        <v>4173</v>
      </c>
      <c r="B12146" t="s">
        <v>5115</v>
      </c>
      <c r="C12146" t="s">
        <v>676</v>
      </c>
      <c r="D12146" s="10">
        <v>5.3</v>
      </c>
    </row>
    <row r="12147" spans="1:4" x14ac:dyDescent="0.25">
      <c r="A12147" t="s">
        <v>4173</v>
      </c>
      <c r="B12147" t="s">
        <v>5115</v>
      </c>
      <c r="C12147" t="s">
        <v>6665</v>
      </c>
      <c r="D12147" s="10">
        <v>5.3</v>
      </c>
    </row>
    <row r="12148" spans="1:4" x14ac:dyDescent="0.25">
      <c r="A12148" t="s">
        <v>5189</v>
      </c>
      <c r="B12148" t="s">
        <v>5190</v>
      </c>
      <c r="C12148" t="s">
        <v>676</v>
      </c>
      <c r="D12148" s="10">
        <v>5.3</v>
      </c>
    </row>
    <row r="12149" spans="1:4" x14ac:dyDescent="0.25">
      <c r="A12149" t="s">
        <v>4976</v>
      </c>
      <c r="B12149" t="s">
        <v>5294</v>
      </c>
      <c r="C12149" t="s">
        <v>449</v>
      </c>
      <c r="D12149" s="10">
        <v>5.3</v>
      </c>
    </row>
    <row r="12150" spans="1:4" x14ac:dyDescent="0.25">
      <c r="A12150" t="s">
        <v>4976</v>
      </c>
      <c r="B12150" t="s">
        <v>5294</v>
      </c>
      <c r="C12150" t="s">
        <v>2173</v>
      </c>
      <c r="D12150" s="10">
        <v>5.3</v>
      </c>
    </row>
    <row r="12151" spans="1:4" x14ac:dyDescent="0.25">
      <c r="A12151" t="s">
        <v>4976</v>
      </c>
      <c r="B12151" t="s">
        <v>5294</v>
      </c>
      <c r="C12151" t="s">
        <v>3509</v>
      </c>
      <c r="D12151" s="10">
        <v>5.3</v>
      </c>
    </row>
    <row r="12152" spans="1:4" x14ac:dyDescent="0.25">
      <c r="A12152" t="s">
        <v>5399</v>
      </c>
      <c r="B12152" t="s">
        <v>5400</v>
      </c>
      <c r="C12152" t="s">
        <v>1165</v>
      </c>
      <c r="D12152" s="10">
        <v>5.3</v>
      </c>
    </row>
    <row r="12153" spans="1:4" x14ac:dyDescent="0.25">
      <c r="A12153" t="s">
        <v>5399</v>
      </c>
      <c r="B12153" t="s">
        <v>5400</v>
      </c>
      <c r="C12153" t="s">
        <v>2173</v>
      </c>
      <c r="D12153" s="10">
        <v>5.3</v>
      </c>
    </row>
    <row r="12154" spans="1:4" x14ac:dyDescent="0.25">
      <c r="A12154" t="s">
        <v>5399</v>
      </c>
      <c r="B12154" t="s">
        <v>5400</v>
      </c>
      <c r="C12154" t="s">
        <v>8143</v>
      </c>
      <c r="D12154" s="10">
        <v>5.3</v>
      </c>
    </row>
    <row r="12155" spans="1:4" x14ac:dyDescent="0.25">
      <c r="A12155" t="s">
        <v>5399</v>
      </c>
      <c r="B12155" t="s">
        <v>5400</v>
      </c>
      <c r="C12155" t="s">
        <v>3509</v>
      </c>
      <c r="D12155" s="10">
        <v>5.3</v>
      </c>
    </row>
    <row r="12156" spans="1:4" x14ac:dyDescent="0.25">
      <c r="A12156" t="s">
        <v>5478</v>
      </c>
      <c r="B12156" t="s">
        <v>5479</v>
      </c>
      <c r="C12156" t="s">
        <v>676</v>
      </c>
      <c r="D12156" s="10">
        <v>5.3</v>
      </c>
    </row>
    <row r="12157" spans="1:4" x14ac:dyDescent="0.25">
      <c r="A12157" t="s">
        <v>5478</v>
      </c>
      <c r="B12157" t="s">
        <v>5479</v>
      </c>
      <c r="C12157" t="s">
        <v>428</v>
      </c>
      <c r="D12157" s="10">
        <v>5.3</v>
      </c>
    </row>
    <row r="12158" spans="1:4" x14ac:dyDescent="0.25">
      <c r="A12158" t="s">
        <v>5478</v>
      </c>
      <c r="B12158" t="s">
        <v>5479</v>
      </c>
      <c r="C12158" t="s">
        <v>6665</v>
      </c>
      <c r="D12158" s="10">
        <v>5.3</v>
      </c>
    </row>
    <row r="12159" spans="1:4" x14ac:dyDescent="0.25">
      <c r="A12159" t="s">
        <v>5523</v>
      </c>
      <c r="B12159" t="s">
        <v>5524</v>
      </c>
      <c r="C12159" t="s">
        <v>1165</v>
      </c>
      <c r="D12159" s="10">
        <v>5.3</v>
      </c>
    </row>
    <row r="12160" spans="1:4" x14ac:dyDescent="0.25">
      <c r="A12160" t="s">
        <v>5663</v>
      </c>
      <c r="B12160" t="s">
        <v>5664</v>
      </c>
      <c r="C12160" t="s">
        <v>676</v>
      </c>
      <c r="D12160" s="10">
        <v>5.3</v>
      </c>
    </row>
    <row r="12161" spans="1:4" x14ac:dyDescent="0.25">
      <c r="A12161" t="s">
        <v>5683</v>
      </c>
      <c r="B12161" t="s">
        <v>5684</v>
      </c>
      <c r="C12161" t="s">
        <v>449</v>
      </c>
      <c r="D12161" s="10">
        <v>5.3</v>
      </c>
    </row>
    <row r="12162" spans="1:4" x14ac:dyDescent="0.25">
      <c r="A12162" t="s">
        <v>5683</v>
      </c>
      <c r="B12162" t="s">
        <v>5684</v>
      </c>
      <c r="C12162" t="s">
        <v>8145</v>
      </c>
      <c r="D12162" s="10">
        <v>5.3</v>
      </c>
    </row>
    <row r="12163" spans="1:4" x14ac:dyDescent="0.25">
      <c r="A12163" t="s">
        <v>5687</v>
      </c>
      <c r="B12163" t="s">
        <v>5688</v>
      </c>
      <c r="C12163" t="s">
        <v>317</v>
      </c>
      <c r="D12163" s="10">
        <v>5.3</v>
      </c>
    </row>
    <row r="12164" spans="1:4" x14ac:dyDescent="0.25">
      <c r="A12164" t="s">
        <v>5687</v>
      </c>
      <c r="B12164" t="s">
        <v>5688</v>
      </c>
      <c r="C12164" t="s">
        <v>3894</v>
      </c>
      <c r="D12164" s="10">
        <v>5.3</v>
      </c>
    </row>
    <row r="12165" spans="1:4" x14ac:dyDescent="0.25">
      <c r="A12165" t="s">
        <v>5687</v>
      </c>
      <c r="B12165" t="s">
        <v>5688</v>
      </c>
      <c r="C12165" t="s">
        <v>6133</v>
      </c>
      <c r="D12165" s="10">
        <v>5.3</v>
      </c>
    </row>
    <row r="12166" spans="1:4" x14ac:dyDescent="0.25">
      <c r="A12166" t="s">
        <v>5820</v>
      </c>
      <c r="B12166" t="s">
        <v>5821</v>
      </c>
      <c r="C12166" t="s">
        <v>676</v>
      </c>
      <c r="D12166" s="10">
        <v>5.3</v>
      </c>
    </row>
    <row r="12167" spans="1:4" x14ac:dyDescent="0.25">
      <c r="A12167" t="s">
        <v>5820</v>
      </c>
      <c r="B12167" t="s">
        <v>5821</v>
      </c>
      <c r="C12167" t="s">
        <v>1165</v>
      </c>
      <c r="D12167" s="10">
        <v>5.3</v>
      </c>
    </row>
    <row r="12168" spans="1:4" x14ac:dyDescent="0.25">
      <c r="A12168" t="s">
        <v>5820</v>
      </c>
      <c r="B12168" t="s">
        <v>5821</v>
      </c>
      <c r="C12168" t="s">
        <v>428</v>
      </c>
      <c r="D12168" s="10">
        <v>5.3</v>
      </c>
    </row>
    <row r="12169" spans="1:4" x14ac:dyDescent="0.25">
      <c r="A12169" t="s">
        <v>5820</v>
      </c>
      <c r="B12169" t="s">
        <v>5821</v>
      </c>
      <c r="C12169" t="s">
        <v>6665</v>
      </c>
      <c r="D12169" s="10">
        <v>5.3</v>
      </c>
    </row>
    <row r="12170" spans="1:4" x14ac:dyDescent="0.25">
      <c r="A12170" t="s">
        <v>5922</v>
      </c>
      <c r="B12170" t="s">
        <v>5923</v>
      </c>
      <c r="C12170" t="s">
        <v>449</v>
      </c>
      <c r="D12170" s="10">
        <v>5.3</v>
      </c>
    </row>
    <row r="12171" spans="1:4" x14ac:dyDescent="0.25">
      <c r="A12171" t="s">
        <v>5922</v>
      </c>
      <c r="B12171" t="s">
        <v>5923</v>
      </c>
      <c r="C12171" t="s">
        <v>676</v>
      </c>
      <c r="D12171" s="10">
        <v>5.3</v>
      </c>
    </row>
    <row r="12172" spans="1:4" x14ac:dyDescent="0.25">
      <c r="A12172" t="s">
        <v>5922</v>
      </c>
      <c r="B12172" t="s">
        <v>5923</v>
      </c>
      <c r="C12172" t="s">
        <v>1165</v>
      </c>
      <c r="D12172" s="10">
        <v>5.3</v>
      </c>
    </row>
    <row r="12173" spans="1:4" x14ac:dyDescent="0.25">
      <c r="A12173" t="s">
        <v>5922</v>
      </c>
      <c r="B12173" t="s">
        <v>5923</v>
      </c>
      <c r="C12173" t="s">
        <v>3509</v>
      </c>
      <c r="D12173" s="10">
        <v>5.3</v>
      </c>
    </row>
    <row r="12174" spans="1:4" x14ac:dyDescent="0.25">
      <c r="A12174" t="s">
        <v>6004</v>
      </c>
      <c r="B12174" t="s">
        <v>6005</v>
      </c>
      <c r="C12174" t="s">
        <v>8145</v>
      </c>
      <c r="D12174" s="10">
        <v>5.3</v>
      </c>
    </row>
    <row r="12175" spans="1:4" x14ac:dyDescent="0.25">
      <c r="A12175" t="s">
        <v>6004</v>
      </c>
      <c r="B12175" t="s">
        <v>6005</v>
      </c>
      <c r="C12175" t="s">
        <v>1165</v>
      </c>
      <c r="D12175" s="10">
        <v>5.3</v>
      </c>
    </row>
    <row r="12176" spans="1:4" x14ac:dyDescent="0.25">
      <c r="A12176" t="s">
        <v>6041</v>
      </c>
      <c r="B12176" t="s">
        <v>6042</v>
      </c>
      <c r="C12176" t="s">
        <v>2173</v>
      </c>
      <c r="D12176" s="10">
        <v>5.3</v>
      </c>
    </row>
    <row r="12177" spans="1:4" x14ac:dyDescent="0.25">
      <c r="A12177" t="s">
        <v>6041</v>
      </c>
      <c r="B12177" t="s">
        <v>6042</v>
      </c>
      <c r="C12177" t="s">
        <v>3509</v>
      </c>
      <c r="D12177" s="10">
        <v>5.3</v>
      </c>
    </row>
    <row r="12178" spans="1:4" x14ac:dyDescent="0.25">
      <c r="A12178" t="s">
        <v>6169</v>
      </c>
      <c r="B12178" t="s">
        <v>6170</v>
      </c>
      <c r="C12178" t="s">
        <v>5087</v>
      </c>
      <c r="D12178" s="10">
        <v>5.3</v>
      </c>
    </row>
    <row r="12179" spans="1:4" x14ac:dyDescent="0.25">
      <c r="A12179" t="s">
        <v>1757</v>
      </c>
      <c r="B12179" t="s">
        <v>6428</v>
      </c>
      <c r="C12179" t="s">
        <v>449</v>
      </c>
      <c r="D12179" s="10">
        <v>5.3</v>
      </c>
    </row>
    <row r="12180" spans="1:4" x14ac:dyDescent="0.25">
      <c r="A12180" t="s">
        <v>1757</v>
      </c>
      <c r="B12180" t="s">
        <v>6428</v>
      </c>
      <c r="C12180" t="s">
        <v>676</v>
      </c>
      <c r="D12180" s="10">
        <v>5.3</v>
      </c>
    </row>
    <row r="12181" spans="1:4" x14ac:dyDescent="0.25">
      <c r="A12181" t="s">
        <v>1757</v>
      </c>
      <c r="B12181" t="s">
        <v>6428</v>
      </c>
      <c r="C12181" t="s">
        <v>6665</v>
      </c>
      <c r="D12181" s="10">
        <v>5.3</v>
      </c>
    </row>
    <row r="12182" spans="1:4" x14ac:dyDescent="0.25">
      <c r="A12182" t="s">
        <v>1847</v>
      </c>
      <c r="B12182" t="s">
        <v>6518</v>
      </c>
      <c r="C12182" t="s">
        <v>317</v>
      </c>
      <c r="D12182" s="10">
        <v>5.3</v>
      </c>
    </row>
    <row r="12183" spans="1:4" x14ac:dyDescent="0.25">
      <c r="A12183" t="s">
        <v>1847</v>
      </c>
      <c r="B12183" t="s">
        <v>6518</v>
      </c>
      <c r="C12183" t="s">
        <v>676</v>
      </c>
      <c r="D12183" s="10">
        <v>5.3</v>
      </c>
    </row>
    <row r="12184" spans="1:4" x14ac:dyDescent="0.25">
      <c r="A12184" t="s">
        <v>1847</v>
      </c>
      <c r="B12184" t="s">
        <v>6518</v>
      </c>
      <c r="C12184" t="s">
        <v>4161</v>
      </c>
      <c r="D12184" s="10">
        <v>5.3</v>
      </c>
    </row>
    <row r="12185" spans="1:4" x14ac:dyDescent="0.25">
      <c r="A12185" t="s">
        <v>6558</v>
      </c>
      <c r="B12185" t="s">
        <v>6559</v>
      </c>
      <c r="C12185" t="s">
        <v>428</v>
      </c>
      <c r="D12185" s="10">
        <v>5.3</v>
      </c>
    </row>
    <row r="12186" spans="1:4" x14ac:dyDescent="0.25">
      <c r="A12186" t="s">
        <v>6558</v>
      </c>
      <c r="B12186" t="s">
        <v>6559</v>
      </c>
      <c r="C12186" t="s">
        <v>2173</v>
      </c>
      <c r="D12186" s="10">
        <v>5.3</v>
      </c>
    </row>
    <row r="12187" spans="1:4" x14ac:dyDescent="0.25">
      <c r="A12187" t="s">
        <v>6560</v>
      </c>
      <c r="B12187" t="s">
        <v>6561</v>
      </c>
      <c r="C12187" t="s">
        <v>676</v>
      </c>
      <c r="D12187" s="10">
        <v>5.3</v>
      </c>
    </row>
    <row r="12188" spans="1:4" x14ac:dyDescent="0.25">
      <c r="A12188" t="s">
        <v>6560</v>
      </c>
      <c r="B12188" t="s">
        <v>6561</v>
      </c>
      <c r="C12188" t="s">
        <v>8145</v>
      </c>
      <c r="D12188" s="10">
        <v>5.3</v>
      </c>
    </row>
    <row r="12189" spans="1:4" x14ac:dyDescent="0.25">
      <c r="A12189" t="s">
        <v>6588</v>
      </c>
      <c r="B12189" t="s">
        <v>6589</v>
      </c>
      <c r="C12189" t="s">
        <v>676</v>
      </c>
      <c r="D12189" s="10">
        <v>5.3</v>
      </c>
    </row>
    <row r="12190" spans="1:4" x14ac:dyDescent="0.25">
      <c r="A12190" t="s">
        <v>6588</v>
      </c>
      <c r="B12190" t="s">
        <v>6589</v>
      </c>
      <c r="C12190" t="s">
        <v>6665</v>
      </c>
      <c r="D12190" s="10">
        <v>5.3</v>
      </c>
    </row>
    <row r="12191" spans="1:4" x14ac:dyDescent="0.25">
      <c r="A12191" t="s">
        <v>6592</v>
      </c>
      <c r="B12191" t="s">
        <v>6593</v>
      </c>
      <c r="C12191" t="s">
        <v>676</v>
      </c>
      <c r="D12191" s="10">
        <v>5.3</v>
      </c>
    </row>
    <row r="12192" spans="1:4" x14ac:dyDescent="0.25">
      <c r="A12192" t="s">
        <v>6605</v>
      </c>
      <c r="B12192" t="s">
        <v>6606</v>
      </c>
      <c r="C12192" t="s">
        <v>2173</v>
      </c>
      <c r="D12192" s="10">
        <v>5.3</v>
      </c>
    </row>
    <row r="12193" spans="1:4" x14ac:dyDescent="0.25">
      <c r="A12193" t="s">
        <v>6605</v>
      </c>
      <c r="B12193" t="s">
        <v>6606</v>
      </c>
      <c r="C12193" t="s">
        <v>3509</v>
      </c>
      <c r="D12193" s="10">
        <v>5.3</v>
      </c>
    </row>
    <row r="12194" spans="1:4" x14ac:dyDescent="0.25">
      <c r="A12194" t="s">
        <v>6653</v>
      </c>
      <c r="B12194" t="s">
        <v>6654</v>
      </c>
      <c r="C12194" t="s">
        <v>2173</v>
      </c>
      <c r="D12194" s="10">
        <v>5.3</v>
      </c>
    </row>
    <row r="12195" spans="1:4" x14ac:dyDescent="0.25">
      <c r="A12195" t="s">
        <v>2626</v>
      </c>
      <c r="B12195" t="s">
        <v>2627</v>
      </c>
      <c r="C12195" t="s">
        <v>1165</v>
      </c>
      <c r="D12195" s="10">
        <v>5.3</v>
      </c>
    </row>
    <row r="12196" spans="1:4" x14ac:dyDescent="0.25">
      <c r="A12196" t="s">
        <v>2626</v>
      </c>
      <c r="B12196" t="s">
        <v>2627</v>
      </c>
      <c r="C12196" t="s">
        <v>4161</v>
      </c>
      <c r="D12196" s="10">
        <v>5.3</v>
      </c>
    </row>
    <row r="12197" spans="1:4" x14ac:dyDescent="0.25">
      <c r="A12197" t="s">
        <v>2626</v>
      </c>
      <c r="B12197" t="s">
        <v>2627</v>
      </c>
      <c r="C12197" t="s">
        <v>3509</v>
      </c>
      <c r="D12197" s="10">
        <v>5.3</v>
      </c>
    </row>
    <row r="12198" spans="1:4" x14ac:dyDescent="0.25">
      <c r="A12198" t="s">
        <v>6691</v>
      </c>
      <c r="B12198" t="s">
        <v>6692</v>
      </c>
      <c r="C12198" t="s">
        <v>2173</v>
      </c>
      <c r="D12198" s="10">
        <v>5.3</v>
      </c>
    </row>
    <row r="12199" spans="1:4" x14ac:dyDescent="0.25">
      <c r="A12199" t="s">
        <v>6691</v>
      </c>
      <c r="B12199" t="s">
        <v>6692</v>
      </c>
      <c r="C12199" t="s">
        <v>3509</v>
      </c>
      <c r="D12199" s="10">
        <v>5.3</v>
      </c>
    </row>
    <row r="12200" spans="1:4" x14ac:dyDescent="0.25">
      <c r="A12200" t="s">
        <v>6787</v>
      </c>
      <c r="B12200" t="s">
        <v>6788</v>
      </c>
      <c r="C12200" t="s">
        <v>676</v>
      </c>
      <c r="D12200" s="10">
        <v>5.3</v>
      </c>
    </row>
    <row r="12201" spans="1:4" x14ac:dyDescent="0.25">
      <c r="A12201" t="s">
        <v>6787</v>
      </c>
      <c r="B12201" t="s">
        <v>6788</v>
      </c>
      <c r="C12201" t="s">
        <v>4056</v>
      </c>
      <c r="D12201" s="10">
        <v>5.3</v>
      </c>
    </row>
    <row r="12202" spans="1:4" x14ac:dyDescent="0.25">
      <c r="A12202" t="s">
        <v>6787</v>
      </c>
      <c r="B12202" t="s">
        <v>6788</v>
      </c>
      <c r="C12202" t="s">
        <v>6665</v>
      </c>
      <c r="D12202" s="10">
        <v>5.3</v>
      </c>
    </row>
    <row r="12203" spans="1:4" x14ac:dyDescent="0.25">
      <c r="A12203" t="s">
        <v>6821</v>
      </c>
      <c r="B12203" t="s">
        <v>6822</v>
      </c>
      <c r="C12203" t="s">
        <v>1165</v>
      </c>
      <c r="D12203" s="10">
        <v>5.3</v>
      </c>
    </row>
    <row r="12204" spans="1:4" x14ac:dyDescent="0.25">
      <c r="A12204" t="s">
        <v>6821</v>
      </c>
      <c r="B12204" t="s">
        <v>6822</v>
      </c>
      <c r="C12204" t="s">
        <v>2173</v>
      </c>
      <c r="D12204" s="10">
        <v>5.3</v>
      </c>
    </row>
    <row r="12205" spans="1:4" x14ac:dyDescent="0.25">
      <c r="A12205" t="s">
        <v>6821</v>
      </c>
      <c r="B12205" t="s">
        <v>6822</v>
      </c>
      <c r="C12205" t="s">
        <v>8143</v>
      </c>
      <c r="D12205" s="10">
        <v>5.3</v>
      </c>
    </row>
    <row r="12206" spans="1:4" x14ac:dyDescent="0.25">
      <c r="A12206" t="s">
        <v>6821</v>
      </c>
      <c r="B12206" t="s">
        <v>6822</v>
      </c>
      <c r="C12206" t="s">
        <v>3509</v>
      </c>
      <c r="D12206" s="10">
        <v>5.3</v>
      </c>
    </row>
    <row r="12207" spans="1:4" x14ac:dyDescent="0.25">
      <c r="A12207" t="s">
        <v>2302</v>
      </c>
      <c r="B12207" t="s">
        <v>6857</v>
      </c>
      <c r="C12207" t="s">
        <v>8145</v>
      </c>
      <c r="D12207" s="10">
        <v>5.3</v>
      </c>
    </row>
    <row r="12208" spans="1:4" x14ac:dyDescent="0.25">
      <c r="A12208" t="s">
        <v>2302</v>
      </c>
      <c r="B12208" t="s">
        <v>6857</v>
      </c>
      <c r="C12208" t="s">
        <v>1165</v>
      </c>
      <c r="D12208" s="10">
        <v>5.3</v>
      </c>
    </row>
    <row r="12209" spans="1:4" x14ac:dyDescent="0.25">
      <c r="A12209" t="s">
        <v>2302</v>
      </c>
      <c r="B12209" t="s">
        <v>6857</v>
      </c>
      <c r="C12209" t="s">
        <v>3509</v>
      </c>
      <c r="D12209" s="10">
        <v>5.3</v>
      </c>
    </row>
    <row r="12210" spans="1:4" x14ac:dyDescent="0.25">
      <c r="A12210" t="s">
        <v>6899</v>
      </c>
      <c r="B12210" t="s">
        <v>6901</v>
      </c>
      <c r="C12210" t="s">
        <v>3894</v>
      </c>
      <c r="D12210" s="10">
        <v>5.3</v>
      </c>
    </row>
    <row r="12211" spans="1:4" x14ac:dyDescent="0.25">
      <c r="A12211" t="s">
        <v>6899</v>
      </c>
      <c r="B12211" t="s">
        <v>6901</v>
      </c>
      <c r="C12211" t="s">
        <v>676</v>
      </c>
      <c r="D12211" s="10">
        <v>5.3</v>
      </c>
    </row>
    <row r="12212" spans="1:4" x14ac:dyDescent="0.25">
      <c r="A12212" t="s">
        <v>6899</v>
      </c>
      <c r="B12212" t="s">
        <v>6901</v>
      </c>
      <c r="C12212" t="s">
        <v>6133</v>
      </c>
      <c r="D12212" s="10">
        <v>5.3</v>
      </c>
    </row>
    <row r="12213" spans="1:4" x14ac:dyDescent="0.25">
      <c r="A12213" t="s">
        <v>6899</v>
      </c>
      <c r="B12213" t="s">
        <v>6901</v>
      </c>
      <c r="C12213" t="s">
        <v>6665</v>
      </c>
      <c r="D12213" s="10">
        <v>5.3</v>
      </c>
    </row>
    <row r="12214" spans="1:4" x14ac:dyDescent="0.25">
      <c r="A12214" t="s">
        <v>3760</v>
      </c>
      <c r="B12214" t="s">
        <v>6959</v>
      </c>
      <c r="C12214" t="s">
        <v>3034</v>
      </c>
      <c r="D12214" s="10">
        <v>5.3</v>
      </c>
    </row>
    <row r="12215" spans="1:4" x14ac:dyDescent="0.25">
      <c r="A12215" t="s">
        <v>7016</v>
      </c>
      <c r="B12215" t="s">
        <v>7017</v>
      </c>
      <c r="C12215" t="s">
        <v>2173</v>
      </c>
      <c r="D12215" s="10">
        <v>5.3</v>
      </c>
    </row>
    <row r="12216" spans="1:4" x14ac:dyDescent="0.25">
      <c r="A12216" t="s">
        <v>7016</v>
      </c>
      <c r="B12216" t="s">
        <v>7017</v>
      </c>
      <c r="C12216" t="s">
        <v>3509</v>
      </c>
      <c r="D12216" s="10">
        <v>5.3</v>
      </c>
    </row>
    <row r="12217" spans="1:4" x14ac:dyDescent="0.25">
      <c r="A12217" t="s">
        <v>1747</v>
      </c>
      <c r="B12217" t="s">
        <v>2521</v>
      </c>
      <c r="C12217" t="s">
        <v>2173</v>
      </c>
      <c r="D12217" s="10">
        <v>5.3</v>
      </c>
    </row>
    <row r="12218" spans="1:4" x14ac:dyDescent="0.25">
      <c r="A12218" t="s">
        <v>7570</v>
      </c>
      <c r="B12218" t="s">
        <v>7571</v>
      </c>
      <c r="C12218" t="s">
        <v>676</v>
      </c>
      <c r="D12218" s="10">
        <v>5.3</v>
      </c>
    </row>
    <row r="12219" spans="1:4" x14ac:dyDescent="0.25">
      <c r="A12219" t="s">
        <v>7570</v>
      </c>
      <c r="B12219" t="s">
        <v>7571</v>
      </c>
      <c r="C12219" t="s">
        <v>1165</v>
      </c>
      <c r="D12219" s="10">
        <v>5.3</v>
      </c>
    </row>
    <row r="12220" spans="1:4" x14ac:dyDescent="0.25">
      <c r="A12220" t="s">
        <v>7644</v>
      </c>
      <c r="B12220" t="s">
        <v>7645</v>
      </c>
      <c r="C12220" t="s">
        <v>8145</v>
      </c>
      <c r="D12220" s="10">
        <v>5.3</v>
      </c>
    </row>
    <row r="12221" spans="1:4" x14ac:dyDescent="0.25">
      <c r="A12221" t="s">
        <v>7644</v>
      </c>
      <c r="B12221" t="s">
        <v>7645</v>
      </c>
      <c r="C12221" t="s">
        <v>1165</v>
      </c>
      <c r="D12221" s="10">
        <v>5.3</v>
      </c>
    </row>
    <row r="12222" spans="1:4" x14ac:dyDescent="0.25">
      <c r="A12222" t="s">
        <v>7644</v>
      </c>
      <c r="B12222" t="s">
        <v>7645</v>
      </c>
      <c r="C12222" t="s">
        <v>3509</v>
      </c>
      <c r="D12222" s="10">
        <v>5.3</v>
      </c>
    </row>
    <row r="12223" spans="1:4" x14ac:dyDescent="0.25">
      <c r="A12223" t="s">
        <v>7970</v>
      </c>
      <c r="B12223" t="s">
        <v>7971</v>
      </c>
      <c r="C12223" t="s">
        <v>3034</v>
      </c>
      <c r="D12223" s="10">
        <v>5.3</v>
      </c>
    </row>
    <row r="12224" spans="1:4" x14ac:dyDescent="0.25">
      <c r="A12224" t="s">
        <v>8027</v>
      </c>
      <c r="B12224" t="s">
        <v>8028</v>
      </c>
      <c r="C12224" t="s">
        <v>4512</v>
      </c>
      <c r="D12224" s="10">
        <v>5.3</v>
      </c>
    </row>
    <row r="12225" spans="1:4" x14ac:dyDescent="0.25">
      <c r="A12225" t="s">
        <v>8027</v>
      </c>
      <c r="B12225" t="s">
        <v>8028</v>
      </c>
      <c r="C12225" t="s">
        <v>676</v>
      </c>
      <c r="D12225" s="10">
        <v>5.3</v>
      </c>
    </row>
    <row r="12226" spans="1:4" x14ac:dyDescent="0.25">
      <c r="A12226" t="s">
        <v>8027</v>
      </c>
      <c r="B12226" t="s">
        <v>8028</v>
      </c>
      <c r="C12226" t="s">
        <v>6665</v>
      </c>
      <c r="D12226" s="10">
        <v>5.3</v>
      </c>
    </row>
    <row r="12227" spans="1:4" x14ac:dyDescent="0.25">
      <c r="A12227" t="s">
        <v>160</v>
      </c>
      <c r="B12227" t="s">
        <v>162</v>
      </c>
      <c r="C12227" t="s">
        <v>449</v>
      </c>
      <c r="D12227" s="10">
        <v>5.2</v>
      </c>
    </row>
    <row r="12228" spans="1:4" x14ac:dyDescent="0.25">
      <c r="A12228" t="s">
        <v>160</v>
      </c>
      <c r="B12228" t="s">
        <v>162</v>
      </c>
      <c r="C12228" t="s">
        <v>317</v>
      </c>
      <c r="D12228" s="10">
        <v>5.2</v>
      </c>
    </row>
    <row r="12229" spans="1:4" x14ac:dyDescent="0.25">
      <c r="A12229" t="s">
        <v>160</v>
      </c>
      <c r="B12229" t="s">
        <v>162</v>
      </c>
      <c r="C12229" t="s">
        <v>428</v>
      </c>
      <c r="D12229" s="10">
        <v>5.2</v>
      </c>
    </row>
    <row r="12230" spans="1:4" x14ac:dyDescent="0.25">
      <c r="A12230" t="s">
        <v>160</v>
      </c>
      <c r="B12230" t="s">
        <v>162</v>
      </c>
      <c r="C12230" t="s">
        <v>2173</v>
      </c>
      <c r="D12230" s="10">
        <v>5.2</v>
      </c>
    </row>
    <row r="12231" spans="1:4" x14ac:dyDescent="0.25">
      <c r="A12231" t="s">
        <v>160</v>
      </c>
      <c r="B12231" t="s">
        <v>162</v>
      </c>
      <c r="C12231" t="s">
        <v>3509</v>
      </c>
      <c r="D12231" s="10">
        <v>5.2</v>
      </c>
    </row>
    <row r="12232" spans="1:4" x14ac:dyDescent="0.25">
      <c r="A12232" t="s">
        <v>460</v>
      </c>
      <c r="B12232" t="s">
        <v>462</v>
      </c>
      <c r="C12232" t="s">
        <v>449</v>
      </c>
      <c r="D12232" s="10">
        <v>5.2</v>
      </c>
    </row>
    <row r="12233" spans="1:4" x14ac:dyDescent="0.25">
      <c r="A12233" t="s">
        <v>460</v>
      </c>
      <c r="B12233" t="s">
        <v>462</v>
      </c>
      <c r="C12233" t="s">
        <v>428</v>
      </c>
      <c r="D12233" s="10">
        <v>5.2</v>
      </c>
    </row>
    <row r="12234" spans="1:4" x14ac:dyDescent="0.25">
      <c r="A12234" t="s">
        <v>460</v>
      </c>
      <c r="B12234" t="s">
        <v>462</v>
      </c>
      <c r="C12234" t="s">
        <v>3509</v>
      </c>
      <c r="D12234" s="10">
        <v>5.2</v>
      </c>
    </row>
    <row r="12235" spans="1:4" x14ac:dyDescent="0.25">
      <c r="A12235" t="s">
        <v>670</v>
      </c>
      <c r="B12235" t="s">
        <v>672</v>
      </c>
      <c r="C12235" t="s">
        <v>676</v>
      </c>
      <c r="D12235" s="10">
        <v>5.2</v>
      </c>
    </row>
    <row r="12236" spans="1:4" x14ac:dyDescent="0.25">
      <c r="A12236" t="s">
        <v>670</v>
      </c>
      <c r="B12236" t="s">
        <v>672</v>
      </c>
      <c r="C12236" t="s">
        <v>4161</v>
      </c>
      <c r="D12236" s="10">
        <v>5.2</v>
      </c>
    </row>
    <row r="12237" spans="1:4" x14ac:dyDescent="0.25">
      <c r="A12237" t="s">
        <v>670</v>
      </c>
      <c r="B12237" t="s">
        <v>672</v>
      </c>
      <c r="C12237" t="s">
        <v>3509</v>
      </c>
      <c r="D12237" s="10">
        <v>5.2</v>
      </c>
    </row>
    <row r="12238" spans="1:4" x14ac:dyDescent="0.25">
      <c r="A12238" t="s">
        <v>908</v>
      </c>
      <c r="B12238" t="s">
        <v>910</v>
      </c>
      <c r="C12238" t="s">
        <v>676</v>
      </c>
      <c r="D12238" s="10">
        <v>5.2</v>
      </c>
    </row>
    <row r="12239" spans="1:4" x14ac:dyDescent="0.25">
      <c r="A12239" t="s">
        <v>908</v>
      </c>
      <c r="B12239" t="s">
        <v>910</v>
      </c>
      <c r="C12239" t="s">
        <v>6133</v>
      </c>
      <c r="D12239" s="10">
        <v>5.2</v>
      </c>
    </row>
    <row r="12240" spans="1:4" x14ac:dyDescent="0.25">
      <c r="A12240" t="s">
        <v>908</v>
      </c>
      <c r="B12240" t="s">
        <v>910</v>
      </c>
      <c r="C12240" t="s">
        <v>4161</v>
      </c>
      <c r="D12240" s="10">
        <v>5.2</v>
      </c>
    </row>
    <row r="12241" spans="1:4" x14ac:dyDescent="0.25">
      <c r="A12241" t="s">
        <v>550</v>
      </c>
      <c r="B12241" t="s">
        <v>933</v>
      </c>
      <c r="C12241" t="s">
        <v>676</v>
      </c>
      <c r="D12241" s="10">
        <v>5.2</v>
      </c>
    </row>
    <row r="12242" spans="1:4" x14ac:dyDescent="0.25">
      <c r="A12242" t="s">
        <v>550</v>
      </c>
      <c r="B12242" t="s">
        <v>933</v>
      </c>
      <c r="C12242" t="s">
        <v>6133</v>
      </c>
      <c r="D12242" s="10">
        <v>5.2</v>
      </c>
    </row>
    <row r="12243" spans="1:4" x14ac:dyDescent="0.25">
      <c r="A12243" t="s">
        <v>550</v>
      </c>
      <c r="B12243" t="s">
        <v>933</v>
      </c>
      <c r="C12243" t="s">
        <v>6665</v>
      </c>
      <c r="D12243" s="10">
        <v>5.2</v>
      </c>
    </row>
    <row r="12244" spans="1:4" x14ac:dyDescent="0.25">
      <c r="A12244" t="s">
        <v>969</v>
      </c>
      <c r="B12244" t="s">
        <v>971</v>
      </c>
      <c r="C12244" t="s">
        <v>317</v>
      </c>
      <c r="D12244" s="10">
        <v>5.2</v>
      </c>
    </row>
    <row r="12245" spans="1:4" x14ac:dyDescent="0.25">
      <c r="A12245" t="s">
        <v>969</v>
      </c>
      <c r="B12245" t="s">
        <v>971</v>
      </c>
      <c r="C12245" t="s">
        <v>3894</v>
      </c>
      <c r="D12245" s="10">
        <v>5.2</v>
      </c>
    </row>
    <row r="12246" spans="1:4" x14ac:dyDescent="0.25">
      <c r="A12246" t="s">
        <v>969</v>
      </c>
      <c r="B12246" t="s">
        <v>971</v>
      </c>
      <c r="C12246" t="s">
        <v>6133</v>
      </c>
      <c r="D12246" s="10">
        <v>5.2</v>
      </c>
    </row>
    <row r="12247" spans="1:4" x14ac:dyDescent="0.25">
      <c r="A12247" t="s">
        <v>1177</v>
      </c>
      <c r="B12247" t="s">
        <v>1179</v>
      </c>
      <c r="C12247" t="s">
        <v>449</v>
      </c>
      <c r="D12247" s="10">
        <v>5.2</v>
      </c>
    </row>
    <row r="12248" spans="1:4" x14ac:dyDescent="0.25">
      <c r="A12248" t="s">
        <v>1177</v>
      </c>
      <c r="B12248" t="s">
        <v>1179</v>
      </c>
      <c r="C12248" t="s">
        <v>317</v>
      </c>
      <c r="D12248" s="10">
        <v>5.2</v>
      </c>
    </row>
    <row r="12249" spans="1:4" x14ac:dyDescent="0.25">
      <c r="A12249" t="s">
        <v>1177</v>
      </c>
      <c r="B12249" t="s">
        <v>1179</v>
      </c>
      <c r="C12249" t="s">
        <v>2173</v>
      </c>
      <c r="D12249" s="10">
        <v>5.2</v>
      </c>
    </row>
    <row r="12250" spans="1:4" x14ac:dyDescent="0.25">
      <c r="A12250" t="s">
        <v>1177</v>
      </c>
      <c r="B12250" t="s">
        <v>1179</v>
      </c>
      <c r="C12250" t="s">
        <v>4161</v>
      </c>
      <c r="D12250" s="10">
        <v>5.2</v>
      </c>
    </row>
    <row r="12251" spans="1:4" x14ac:dyDescent="0.25">
      <c r="A12251" t="s">
        <v>1276</v>
      </c>
      <c r="B12251" t="s">
        <v>1278</v>
      </c>
      <c r="C12251" t="s">
        <v>676</v>
      </c>
      <c r="D12251" s="10">
        <v>5.2</v>
      </c>
    </row>
    <row r="12252" spans="1:4" x14ac:dyDescent="0.25">
      <c r="A12252" t="s">
        <v>1276</v>
      </c>
      <c r="B12252" t="s">
        <v>1278</v>
      </c>
      <c r="C12252" t="s">
        <v>1165</v>
      </c>
      <c r="D12252" s="10">
        <v>5.2</v>
      </c>
    </row>
    <row r="12253" spans="1:4" x14ac:dyDescent="0.25">
      <c r="A12253" t="s">
        <v>1276</v>
      </c>
      <c r="B12253" t="s">
        <v>1278</v>
      </c>
      <c r="C12253" t="s">
        <v>6133</v>
      </c>
      <c r="D12253" s="10">
        <v>5.2</v>
      </c>
    </row>
    <row r="12254" spans="1:4" x14ac:dyDescent="0.25">
      <c r="A12254" t="s">
        <v>1276</v>
      </c>
      <c r="B12254" t="s">
        <v>1278</v>
      </c>
      <c r="C12254" t="s">
        <v>5888</v>
      </c>
      <c r="D12254" s="10">
        <v>5.2</v>
      </c>
    </row>
    <row r="12255" spans="1:4" x14ac:dyDescent="0.25">
      <c r="A12255" t="s">
        <v>645</v>
      </c>
      <c r="B12255" t="s">
        <v>1359</v>
      </c>
      <c r="C12255" t="s">
        <v>449</v>
      </c>
      <c r="D12255" s="10">
        <v>5.2</v>
      </c>
    </row>
    <row r="12256" spans="1:4" x14ac:dyDescent="0.25">
      <c r="A12256" t="s">
        <v>645</v>
      </c>
      <c r="B12256" t="s">
        <v>1359</v>
      </c>
      <c r="C12256" t="s">
        <v>676</v>
      </c>
      <c r="D12256" s="10">
        <v>5.2</v>
      </c>
    </row>
    <row r="12257" spans="1:4" x14ac:dyDescent="0.25">
      <c r="A12257" t="s">
        <v>645</v>
      </c>
      <c r="B12257" t="s">
        <v>1359</v>
      </c>
      <c r="C12257" t="s">
        <v>6133</v>
      </c>
      <c r="D12257" s="10">
        <v>5.2</v>
      </c>
    </row>
    <row r="12258" spans="1:4" x14ac:dyDescent="0.25">
      <c r="A12258" t="s">
        <v>645</v>
      </c>
      <c r="B12258" t="s">
        <v>1359</v>
      </c>
      <c r="C12258" t="s">
        <v>428</v>
      </c>
      <c r="D12258" s="10">
        <v>5.2</v>
      </c>
    </row>
    <row r="12259" spans="1:4" x14ac:dyDescent="0.25">
      <c r="A12259" t="s">
        <v>1338</v>
      </c>
      <c r="B12259" t="s">
        <v>1557</v>
      </c>
      <c r="C12259" t="s">
        <v>3894</v>
      </c>
      <c r="D12259" s="10">
        <v>5.2</v>
      </c>
    </row>
    <row r="12260" spans="1:4" x14ac:dyDescent="0.25">
      <c r="A12260" t="s">
        <v>1338</v>
      </c>
      <c r="B12260" t="s">
        <v>1557</v>
      </c>
      <c r="C12260" t="s">
        <v>676</v>
      </c>
      <c r="D12260" s="10">
        <v>5.2</v>
      </c>
    </row>
    <row r="12261" spans="1:4" x14ac:dyDescent="0.25">
      <c r="A12261" t="s">
        <v>1338</v>
      </c>
      <c r="B12261" t="s">
        <v>1557</v>
      </c>
      <c r="C12261" t="s">
        <v>6133</v>
      </c>
      <c r="D12261" s="10">
        <v>5.2</v>
      </c>
    </row>
    <row r="12262" spans="1:4" x14ac:dyDescent="0.25">
      <c r="A12262" t="s">
        <v>1338</v>
      </c>
      <c r="B12262" t="s">
        <v>1557</v>
      </c>
      <c r="C12262" t="s">
        <v>428</v>
      </c>
      <c r="D12262" s="10">
        <v>5.2</v>
      </c>
    </row>
    <row r="12263" spans="1:4" x14ac:dyDescent="0.25">
      <c r="A12263" t="s">
        <v>1338</v>
      </c>
      <c r="B12263" t="s">
        <v>1557</v>
      </c>
      <c r="C12263" t="s">
        <v>4056</v>
      </c>
      <c r="D12263" s="10">
        <v>5.2</v>
      </c>
    </row>
    <row r="12264" spans="1:4" x14ac:dyDescent="0.25">
      <c r="A12264" t="s">
        <v>1742</v>
      </c>
      <c r="B12264" t="s">
        <v>1743</v>
      </c>
      <c r="C12264" t="s">
        <v>676</v>
      </c>
      <c r="D12264" s="10">
        <v>5.2</v>
      </c>
    </row>
    <row r="12265" spans="1:4" x14ac:dyDescent="0.25">
      <c r="A12265" t="s">
        <v>1742</v>
      </c>
      <c r="B12265" t="s">
        <v>1743</v>
      </c>
      <c r="C12265" t="s">
        <v>6133</v>
      </c>
      <c r="D12265" s="10">
        <v>5.2</v>
      </c>
    </row>
    <row r="12266" spans="1:4" x14ac:dyDescent="0.25">
      <c r="A12266" t="s">
        <v>1322</v>
      </c>
      <c r="B12266" t="s">
        <v>1956</v>
      </c>
      <c r="C12266" t="s">
        <v>676</v>
      </c>
      <c r="D12266" s="10">
        <v>5.2</v>
      </c>
    </row>
    <row r="12267" spans="1:4" x14ac:dyDescent="0.25">
      <c r="A12267" t="s">
        <v>2112</v>
      </c>
      <c r="B12267" t="s">
        <v>2113</v>
      </c>
      <c r="C12267" t="s">
        <v>449</v>
      </c>
      <c r="D12267" s="10">
        <v>5.2</v>
      </c>
    </row>
    <row r="12268" spans="1:4" x14ac:dyDescent="0.25">
      <c r="A12268" t="s">
        <v>2112</v>
      </c>
      <c r="B12268" t="s">
        <v>2113</v>
      </c>
      <c r="C12268" t="s">
        <v>676</v>
      </c>
      <c r="D12268" s="10">
        <v>5.2</v>
      </c>
    </row>
    <row r="12269" spans="1:4" x14ac:dyDescent="0.25">
      <c r="A12269" t="s">
        <v>2112</v>
      </c>
      <c r="B12269" t="s">
        <v>2113</v>
      </c>
      <c r="C12269" t="s">
        <v>428</v>
      </c>
      <c r="D12269" s="10">
        <v>5.2</v>
      </c>
    </row>
    <row r="12270" spans="1:4" x14ac:dyDescent="0.25">
      <c r="A12270" t="s">
        <v>1992</v>
      </c>
      <c r="B12270" t="s">
        <v>2174</v>
      </c>
      <c r="C12270" t="s">
        <v>2173</v>
      </c>
      <c r="D12270" s="10">
        <v>5.2</v>
      </c>
    </row>
    <row r="12271" spans="1:4" x14ac:dyDescent="0.25">
      <c r="A12271" t="s">
        <v>2182</v>
      </c>
      <c r="B12271" t="s">
        <v>2183</v>
      </c>
      <c r="C12271" t="s">
        <v>449</v>
      </c>
      <c r="D12271" s="10">
        <v>5.2</v>
      </c>
    </row>
    <row r="12272" spans="1:4" x14ac:dyDescent="0.25">
      <c r="A12272" t="s">
        <v>2182</v>
      </c>
      <c r="B12272" t="s">
        <v>2183</v>
      </c>
      <c r="C12272" t="s">
        <v>2173</v>
      </c>
      <c r="D12272" s="10">
        <v>5.2</v>
      </c>
    </row>
    <row r="12273" spans="1:4" x14ac:dyDescent="0.25">
      <c r="A12273" t="s">
        <v>1445</v>
      </c>
      <c r="B12273" t="s">
        <v>2215</v>
      </c>
      <c r="C12273" t="s">
        <v>676</v>
      </c>
      <c r="D12273" s="10">
        <v>5.2</v>
      </c>
    </row>
    <row r="12274" spans="1:4" x14ac:dyDescent="0.25">
      <c r="A12274" t="s">
        <v>1445</v>
      </c>
      <c r="B12274" t="s">
        <v>2215</v>
      </c>
      <c r="C12274" t="s">
        <v>6133</v>
      </c>
      <c r="D12274" s="10">
        <v>5.2</v>
      </c>
    </row>
    <row r="12275" spans="1:4" x14ac:dyDescent="0.25">
      <c r="A12275" t="s">
        <v>2391</v>
      </c>
      <c r="B12275" t="s">
        <v>2393</v>
      </c>
      <c r="C12275" t="s">
        <v>449</v>
      </c>
      <c r="D12275" s="10">
        <v>5.2</v>
      </c>
    </row>
    <row r="12276" spans="1:4" x14ac:dyDescent="0.25">
      <c r="A12276" t="s">
        <v>2391</v>
      </c>
      <c r="B12276" t="s">
        <v>2393</v>
      </c>
      <c r="C12276" t="s">
        <v>317</v>
      </c>
      <c r="D12276" s="10">
        <v>5.2</v>
      </c>
    </row>
    <row r="12277" spans="1:4" x14ac:dyDescent="0.25">
      <c r="A12277" t="s">
        <v>2391</v>
      </c>
      <c r="B12277" t="s">
        <v>2393</v>
      </c>
      <c r="C12277" t="s">
        <v>1165</v>
      </c>
      <c r="D12277" s="10">
        <v>5.2</v>
      </c>
    </row>
    <row r="12278" spans="1:4" x14ac:dyDescent="0.25">
      <c r="A12278" t="s">
        <v>2391</v>
      </c>
      <c r="B12278" t="s">
        <v>2393</v>
      </c>
      <c r="C12278" t="s">
        <v>3509</v>
      </c>
      <c r="D12278" s="10">
        <v>5.2</v>
      </c>
    </row>
    <row r="12279" spans="1:4" x14ac:dyDescent="0.25">
      <c r="A12279" t="s">
        <v>2391</v>
      </c>
      <c r="B12279" t="s">
        <v>2393</v>
      </c>
      <c r="C12279" t="s">
        <v>5087</v>
      </c>
      <c r="D12279" s="10">
        <v>5.2</v>
      </c>
    </row>
    <row r="12280" spans="1:4" x14ac:dyDescent="0.25">
      <c r="A12280" t="s">
        <v>2402</v>
      </c>
      <c r="B12280" t="s">
        <v>2403</v>
      </c>
      <c r="C12280" t="s">
        <v>449</v>
      </c>
      <c r="D12280" s="10">
        <v>5.2</v>
      </c>
    </row>
    <row r="12281" spans="1:4" x14ac:dyDescent="0.25">
      <c r="A12281" t="s">
        <v>2402</v>
      </c>
      <c r="B12281" t="s">
        <v>2403</v>
      </c>
      <c r="C12281" t="s">
        <v>317</v>
      </c>
      <c r="D12281" s="10">
        <v>5.2</v>
      </c>
    </row>
    <row r="12282" spans="1:4" x14ac:dyDescent="0.25">
      <c r="A12282" t="s">
        <v>2402</v>
      </c>
      <c r="B12282" t="s">
        <v>2403</v>
      </c>
      <c r="C12282" t="s">
        <v>4161</v>
      </c>
      <c r="D12282" s="10">
        <v>5.2</v>
      </c>
    </row>
    <row r="12283" spans="1:4" x14ac:dyDescent="0.25">
      <c r="A12283" t="s">
        <v>2402</v>
      </c>
      <c r="B12283" t="s">
        <v>2403</v>
      </c>
      <c r="C12283" t="s">
        <v>3509</v>
      </c>
      <c r="D12283" s="10">
        <v>5.2</v>
      </c>
    </row>
    <row r="12284" spans="1:4" x14ac:dyDescent="0.25">
      <c r="A12284" t="s">
        <v>2091</v>
      </c>
      <c r="B12284" t="s">
        <v>2423</v>
      </c>
      <c r="C12284" t="s">
        <v>1165</v>
      </c>
      <c r="D12284" s="10">
        <v>5.2</v>
      </c>
    </row>
    <row r="12285" spans="1:4" x14ac:dyDescent="0.25">
      <c r="A12285" t="s">
        <v>2091</v>
      </c>
      <c r="B12285" t="s">
        <v>2423</v>
      </c>
      <c r="C12285" t="s">
        <v>428</v>
      </c>
      <c r="D12285" s="10">
        <v>5.2</v>
      </c>
    </row>
    <row r="12286" spans="1:4" x14ac:dyDescent="0.25">
      <c r="A12286" t="s">
        <v>2091</v>
      </c>
      <c r="B12286" t="s">
        <v>2423</v>
      </c>
      <c r="C12286" t="s">
        <v>6665</v>
      </c>
      <c r="D12286" s="10">
        <v>5.2</v>
      </c>
    </row>
    <row r="12287" spans="1:4" x14ac:dyDescent="0.25">
      <c r="A12287" t="s">
        <v>2526</v>
      </c>
      <c r="B12287" t="s">
        <v>2527</v>
      </c>
      <c r="C12287" t="s">
        <v>1165</v>
      </c>
      <c r="D12287" s="10">
        <v>5.2</v>
      </c>
    </row>
    <row r="12288" spans="1:4" x14ac:dyDescent="0.25">
      <c r="A12288" t="s">
        <v>2526</v>
      </c>
      <c r="B12288" t="s">
        <v>2527</v>
      </c>
      <c r="C12288" t="s">
        <v>428</v>
      </c>
      <c r="D12288" s="10">
        <v>5.2</v>
      </c>
    </row>
    <row r="12289" spans="1:4" x14ac:dyDescent="0.25">
      <c r="A12289" t="s">
        <v>2526</v>
      </c>
      <c r="B12289" t="s">
        <v>2527</v>
      </c>
      <c r="C12289" t="s">
        <v>2173</v>
      </c>
      <c r="D12289" s="10">
        <v>5.2</v>
      </c>
    </row>
    <row r="12290" spans="1:4" x14ac:dyDescent="0.25">
      <c r="A12290" t="s">
        <v>2567</v>
      </c>
      <c r="B12290" t="s">
        <v>2568</v>
      </c>
      <c r="C12290" t="s">
        <v>449</v>
      </c>
      <c r="D12290" s="10">
        <v>5.2</v>
      </c>
    </row>
    <row r="12291" spans="1:4" x14ac:dyDescent="0.25">
      <c r="A12291" t="s">
        <v>2567</v>
      </c>
      <c r="B12291" t="s">
        <v>2568</v>
      </c>
      <c r="C12291" t="s">
        <v>2173</v>
      </c>
      <c r="D12291" s="10">
        <v>5.2</v>
      </c>
    </row>
    <row r="12292" spans="1:4" x14ac:dyDescent="0.25">
      <c r="A12292" t="s">
        <v>2567</v>
      </c>
      <c r="B12292" t="s">
        <v>2568</v>
      </c>
      <c r="C12292" t="s">
        <v>4161</v>
      </c>
      <c r="D12292" s="10">
        <v>5.2</v>
      </c>
    </row>
    <row r="12293" spans="1:4" x14ac:dyDescent="0.25">
      <c r="A12293" t="s">
        <v>2618</v>
      </c>
      <c r="B12293" t="s">
        <v>2620</v>
      </c>
      <c r="C12293" t="s">
        <v>449</v>
      </c>
      <c r="D12293" s="10">
        <v>5.2</v>
      </c>
    </row>
    <row r="12294" spans="1:4" x14ac:dyDescent="0.25">
      <c r="A12294" t="s">
        <v>2618</v>
      </c>
      <c r="B12294" t="s">
        <v>2620</v>
      </c>
      <c r="C12294" t="s">
        <v>317</v>
      </c>
      <c r="D12294" s="10">
        <v>5.2</v>
      </c>
    </row>
    <row r="12295" spans="1:4" x14ac:dyDescent="0.25">
      <c r="A12295" t="s">
        <v>2618</v>
      </c>
      <c r="B12295" t="s">
        <v>2620</v>
      </c>
      <c r="C12295" t="s">
        <v>676</v>
      </c>
      <c r="D12295" s="10">
        <v>5.2</v>
      </c>
    </row>
    <row r="12296" spans="1:4" x14ac:dyDescent="0.25">
      <c r="A12296" t="s">
        <v>2618</v>
      </c>
      <c r="B12296" t="s">
        <v>2620</v>
      </c>
      <c r="C12296" t="s">
        <v>1165</v>
      </c>
      <c r="D12296" s="10">
        <v>5.2</v>
      </c>
    </row>
    <row r="12297" spans="1:4" x14ac:dyDescent="0.25">
      <c r="A12297" t="s">
        <v>2618</v>
      </c>
      <c r="B12297" t="s">
        <v>2620</v>
      </c>
      <c r="C12297" t="s">
        <v>3509</v>
      </c>
      <c r="D12297" s="10">
        <v>5.2</v>
      </c>
    </row>
    <row r="12298" spans="1:4" x14ac:dyDescent="0.25">
      <c r="A12298" t="s">
        <v>2261</v>
      </c>
      <c r="B12298" t="s">
        <v>2808</v>
      </c>
      <c r="C12298" t="s">
        <v>317</v>
      </c>
      <c r="D12298" s="10">
        <v>5.2</v>
      </c>
    </row>
    <row r="12299" spans="1:4" x14ac:dyDescent="0.25">
      <c r="A12299" t="s">
        <v>2261</v>
      </c>
      <c r="B12299" t="s">
        <v>2808</v>
      </c>
      <c r="C12299" t="s">
        <v>676</v>
      </c>
      <c r="D12299" s="10">
        <v>5.2</v>
      </c>
    </row>
    <row r="12300" spans="1:4" x14ac:dyDescent="0.25">
      <c r="A12300" t="s">
        <v>2261</v>
      </c>
      <c r="B12300" t="s">
        <v>2808</v>
      </c>
      <c r="C12300" t="s">
        <v>1165</v>
      </c>
      <c r="D12300" s="10">
        <v>5.2</v>
      </c>
    </row>
    <row r="12301" spans="1:4" x14ac:dyDescent="0.25">
      <c r="A12301" t="s">
        <v>2261</v>
      </c>
      <c r="B12301" t="s">
        <v>2808</v>
      </c>
      <c r="C12301" t="s">
        <v>6133</v>
      </c>
      <c r="D12301" s="10">
        <v>5.2</v>
      </c>
    </row>
    <row r="12302" spans="1:4" x14ac:dyDescent="0.25">
      <c r="A12302" t="s">
        <v>2261</v>
      </c>
      <c r="B12302" t="s">
        <v>2808</v>
      </c>
      <c r="C12302" t="s">
        <v>8144</v>
      </c>
      <c r="D12302" s="10">
        <v>5.2</v>
      </c>
    </row>
    <row r="12303" spans="1:4" x14ac:dyDescent="0.25">
      <c r="A12303" t="s">
        <v>2870</v>
      </c>
      <c r="B12303" t="s">
        <v>2871</v>
      </c>
      <c r="C12303" t="s">
        <v>676</v>
      </c>
      <c r="D12303" s="10">
        <v>5.2</v>
      </c>
    </row>
    <row r="12304" spans="1:4" x14ac:dyDescent="0.25">
      <c r="A12304" t="s">
        <v>2870</v>
      </c>
      <c r="B12304" t="s">
        <v>2871</v>
      </c>
      <c r="C12304" t="s">
        <v>1165</v>
      </c>
      <c r="D12304" s="10">
        <v>5.2</v>
      </c>
    </row>
    <row r="12305" spans="1:4" x14ac:dyDescent="0.25">
      <c r="A12305" t="s">
        <v>2870</v>
      </c>
      <c r="B12305" t="s">
        <v>2871</v>
      </c>
      <c r="C12305" t="s">
        <v>6665</v>
      </c>
      <c r="D12305" s="10">
        <v>5.2</v>
      </c>
    </row>
    <row r="12306" spans="1:4" x14ac:dyDescent="0.25">
      <c r="A12306" t="s">
        <v>895</v>
      </c>
      <c r="B12306" t="s">
        <v>3004</v>
      </c>
      <c r="C12306" t="s">
        <v>676</v>
      </c>
      <c r="D12306" s="10">
        <v>5.2</v>
      </c>
    </row>
    <row r="12307" spans="1:4" x14ac:dyDescent="0.25">
      <c r="A12307" t="s">
        <v>895</v>
      </c>
      <c r="B12307" t="s">
        <v>3004</v>
      </c>
      <c r="C12307" t="s">
        <v>6665</v>
      </c>
      <c r="D12307" s="10">
        <v>5.2</v>
      </c>
    </row>
    <row r="12308" spans="1:4" x14ac:dyDescent="0.25">
      <c r="A12308" t="s">
        <v>1107</v>
      </c>
      <c r="B12308" t="s">
        <v>3108</v>
      </c>
      <c r="C12308" t="s">
        <v>449</v>
      </c>
      <c r="D12308" s="10">
        <v>5.2</v>
      </c>
    </row>
    <row r="12309" spans="1:4" x14ac:dyDescent="0.25">
      <c r="A12309" t="s">
        <v>1107</v>
      </c>
      <c r="B12309" t="s">
        <v>3108</v>
      </c>
      <c r="C12309" t="s">
        <v>676</v>
      </c>
      <c r="D12309" s="10">
        <v>5.2</v>
      </c>
    </row>
    <row r="12310" spans="1:4" x14ac:dyDescent="0.25">
      <c r="A12310" t="s">
        <v>1107</v>
      </c>
      <c r="B12310" t="s">
        <v>3108</v>
      </c>
      <c r="C12310" t="s">
        <v>8145</v>
      </c>
      <c r="D12310" s="10">
        <v>5.2</v>
      </c>
    </row>
    <row r="12311" spans="1:4" x14ac:dyDescent="0.25">
      <c r="A12311" t="s">
        <v>1472</v>
      </c>
      <c r="B12311" t="s">
        <v>3125</v>
      </c>
      <c r="C12311" t="s">
        <v>449</v>
      </c>
      <c r="D12311" s="10">
        <v>5.2</v>
      </c>
    </row>
    <row r="12312" spans="1:4" x14ac:dyDescent="0.25">
      <c r="A12312" t="s">
        <v>1472</v>
      </c>
      <c r="B12312" t="s">
        <v>3125</v>
      </c>
      <c r="C12312" t="s">
        <v>428</v>
      </c>
      <c r="D12312" s="10">
        <v>5.2</v>
      </c>
    </row>
    <row r="12313" spans="1:4" x14ac:dyDescent="0.25">
      <c r="A12313" t="s">
        <v>1472</v>
      </c>
      <c r="B12313" t="s">
        <v>3125</v>
      </c>
      <c r="C12313" t="s">
        <v>2173</v>
      </c>
      <c r="D12313" s="10">
        <v>5.2</v>
      </c>
    </row>
    <row r="12314" spans="1:4" x14ac:dyDescent="0.25">
      <c r="A12314" t="s">
        <v>1154</v>
      </c>
      <c r="B12314" t="s">
        <v>3129</v>
      </c>
      <c r="C12314" t="s">
        <v>449</v>
      </c>
      <c r="D12314" s="10">
        <v>5.2</v>
      </c>
    </row>
    <row r="12315" spans="1:4" x14ac:dyDescent="0.25">
      <c r="A12315" t="s">
        <v>1154</v>
      </c>
      <c r="B12315" t="s">
        <v>3129</v>
      </c>
      <c r="C12315" t="s">
        <v>317</v>
      </c>
      <c r="D12315" s="10">
        <v>5.2</v>
      </c>
    </row>
    <row r="12316" spans="1:4" x14ac:dyDescent="0.25">
      <c r="A12316" t="s">
        <v>1154</v>
      </c>
      <c r="B12316" t="s">
        <v>3129</v>
      </c>
      <c r="C12316" t="s">
        <v>676</v>
      </c>
      <c r="D12316" s="10">
        <v>5.2</v>
      </c>
    </row>
    <row r="12317" spans="1:4" x14ac:dyDescent="0.25">
      <c r="A12317" t="s">
        <v>1154</v>
      </c>
      <c r="B12317" t="s">
        <v>3129</v>
      </c>
      <c r="C12317" t="s">
        <v>4161</v>
      </c>
      <c r="D12317" s="10">
        <v>5.2</v>
      </c>
    </row>
    <row r="12318" spans="1:4" x14ac:dyDescent="0.25">
      <c r="A12318" t="s">
        <v>1154</v>
      </c>
      <c r="B12318" t="s">
        <v>3129</v>
      </c>
      <c r="C12318" t="s">
        <v>3509</v>
      </c>
      <c r="D12318" s="10">
        <v>5.2</v>
      </c>
    </row>
    <row r="12319" spans="1:4" x14ac:dyDescent="0.25">
      <c r="A12319" t="s">
        <v>1445</v>
      </c>
      <c r="B12319" t="s">
        <v>3140</v>
      </c>
      <c r="C12319" t="s">
        <v>676</v>
      </c>
      <c r="D12319" s="10">
        <v>5.2</v>
      </c>
    </row>
    <row r="12320" spans="1:4" x14ac:dyDescent="0.25">
      <c r="A12320" t="s">
        <v>1445</v>
      </c>
      <c r="B12320" t="s">
        <v>3140</v>
      </c>
      <c r="C12320" t="s">
        <v>6665</v>
      </c>
      <c r="D12320" s="10">
        <v>5.2</v>
      </c>
    </row>
    <row r="12321" spans="1:4" x14ac:dyDescent="0.25">
      <c r="A12321" t="s">
        <v>3151</v>
      </c>
      <c r="B12321" t="s">
        <v>3153</v>
      </c>
      <c r="C12321" t="s">
        <v>317</v>
      </c>
      <c r="D12321" s="10">
        <v>5.2</v>
      </c>
    </row>
    <row r="12322" spans="1:4" x14ac:dyDescent="0.25">
      <c r="A12322" t="s">
        <v>3151</v>
      </c>
      <c r="B12322" t="s">
        <v>3153</v>
      </c>
      <c r="C12322" t="s">
        <v>6133</v>
      </c>
      <c r="D12322" s="10">
        <v>5.2</v>
      </c>
    </row>
    <row r="12323" spans="1:4" x14ac:dyDescent="0.25">
      <c r="A12323" t="s">
        <v>3222</v>
      </c>
      <c r="B12323" t="s">
        <v>3223</v>
      </c>
      <c r="C12323" t="s">
        <v>317</v>
      </c>
      <c r="D12323" s="10">
        <v>5.2</v>
      </c>
    </row>
    <row r="12324" spans="1:4" x14ac:dyDescent="0.25">
      <c r="A12324" t="s">
        <v>3222</v>
      </c>
      <c r="B12324" t="s">
        <v>3223</v>
      </c>
      <c r="C12324" t="s">
        <v>3894</v>
      </c>
      <c r="D12324" s="10">
        <v>5.2</v>
      </c>
    </row>
    <row r="12325" spans="1:4" x14ac:dyDescent="0.25">
      <c r="A12325" t="s">
        <v>3222</v>
      </c>
      <c r="B12325" t="s">
        <v>3223</v>
      </c>
      <c r="C12325" t="s">
        <v>676</v>
      </c>
      <c r="D12325" s="10">
        <v>5.2</v>
      </c>
    </row>
    <row r="12326" spans="1:4" x14ac:dyDescent="0.25">
      <c r="A12326" t="s">
        <v>3222</v>
      </c>
      <c r="B12326" t="s">
        <v>3223</v>
      </c>
      <c r="C12326" t="s">
        <v>6133</v>
      </c>
      <c r="D12326" s="10">
        <v>5.2</v>
      </c>
    </row>
    <row r="12327" spans="1:4" x14ac:dyDescent="0.25">
      <c r="A12327" t="s">
        <v>3222</v>
      </c>
      <c r="B12327" t="s">
        <v>3223</v>
      </c>
      <c r="C12327" t="s">
        <v>428</v>
      </c>
      <c r="D12327" s="10">
        <v>5.2</v>
      </c>
    </row>
    <row r="12328" spans="1:4" x14ac:dyDescent="0.25">
      <c r="A12328" t="s">
        <v>3358</v>
      </c>
      <c r="B12328" t="s">
        <v>3359</v>
      </c>
      <c r="C12328" t="s">
        <v>449</v>
      </c>
      <c r="D12328" s="10">
        <v>5.2</v>
      </c>
    </row>
    <row r="12329" spans="1:4" x14ac:dyDescent="0.25">
      <c r="A12329" t="s">
        <v>3358</v>
      </c>
      <c r="B12329" t="s">
        <v>3359</v>
      </c>
      <c r="C12329" t="s">
        <v>676</v>
      </c>
      <c r="D12329" s="10">
        <v>5.2</v>
      </c>
    </row>
    <row r="12330" spans="1:4" x14ac:dyDescent="0.25">
      <c r="A12330" t="s">
        <v>3358</v>
      </c>
      <c r="B12330" t="s">
        <v>3359</v>
      </c>
      <c r="C12330" t="s">
        <v>4161</v>
      </c>
      <c r="D12330" s="10">
        <v>5.2</v>
      </c>
    </row>
    <row r="12331" spans="1:4" x14ac:dyDescent="0.25">
      <c r="A12331" t="s">
        <v>3383</v>
      </c>
      <c r="B12331" t="s">
        <v>3384</v>
      </c>
      <c r="C12331" t="s">
        <v>317</v>
      </c>
      <c r="D12331" s="10">
        <v>5.2</v>
      </c>
    </row>
    <row r="12332" spans="1:4" x14ac:dyDescent="0.25">
      <c r="A12332" t="s">
        <v>3383</v>
      </c>
      <c r="B12332" t="s">
        <v>3384</v>
      </c>
      <c r="C12332" t="s">
        <v>3894</v>
      </c>
      <c r="D12332" s="10">
        <v>5.2</v>
      </c>
    </row>
    <row r="12333" spans="1:4" x14ac:dyDescent="0.25">
      <c r="A12333" t="s">
        <v>3383</v>
      </c>
      <c r="B12333" t="s">
        <v>3384</v>
      </c>
      <c r="C12333" t="s">
        <v>676</v>
      </c>
      <c r="D12333" s="10">
        <v>5.2</v>
      </c>
    </row>
    <row r="12334" spans="1:4" x14ac:dyDescent="0.25">
      <c r="A12334" t="s">
        <v>3383</v>
      </c>
      <c r="B12334" t="s">
        <v>3384</v>
      </c>
      <c r="C12334" t="s">
        <v>6133</v>
      </c>
      <c r="D12334" s="10">
        <v>5.2</v>
      </c>
    </row>
    <row r="12335" spans="1:4" x14ac:dyDescent="0.25">
      <c r="A12335" t="s">
        <v>3424</v>
      </c>
      <c r="B12335" t="s">
        <v>3426</v>
      </c>
      <c r="C12335" t="s">
        <v>317</v>
      </c>
      <c r="D12335" s="10">
        <v>5.2</v>
      </c>
    </row>
    <row r="12336" spans="1:4" x14ac:dyDescent="0.25">
      <c r="A12336" t="s">
        <v>3424</v>
      </c>
      <c r="B12336" t="s">
        <v>3426</v>
      </c>
      <c r="C12336" t="s">
        <v>6133</v>
      </c>
      <c r="D12336" s="10">
        <v>5.2</v>
      </c>
    </row>
    <row r="12337" spans="1:4" x14ac:dyDescent="0.25">
      <c r="A12337" t="s">
        <v>3424</v>
      </c>
      <c r="B12337" t="s">
        <v>3426</v>
      </c>
      <c r="C12337" t="s">
        <v>428</v>
      </c>
      <c r="D12337" s="10">
        <v>5.2</v>
      </c>
    </row>
    <row r="12338" spans="1:4" x14ac:dyDescent="0.25">
      <c r="A12338" t="s">
        <v>3424</v>
      </c>
      <c r="B12338" t="s">
        <v>3426</v>
      </c>
      <c r="C12338" t="s">
        <v>4056</v>
      </c>
      <c r="D12338" s="10">
        <v>5.2</v>
      </c>
    </row>
    <row r="12339" spans="1:4" x14ac:dyDescent="0.25">
      <c r="A12339" t="s">
        <v>3424</v>
      </c>
      <c r="B12339" t="s">
        <v>3426</v>
      </c>
      <c r="C12339" t="s">
        <v>5888</v>
      </c>
      <c r="D12339" s="10">
        <v>5.2</v>
      </c>
    </row>
    <row r="12340" spans="1:4" x14ac:dyDescent="0.25">
      <c r="A12340" t="s">
        <v>2091</v>
      </c>
      <c r="B12340" t="s">
        <v>2423</v>
      </c>
      <c r="C12340" t="s">
        <v>1165</v>
      </c>
      <c r="D12340" s="10">
        <v>5.2</v>
      </c>
    </row>
    <row r="12341" spans="1:4" x14ac:dyDescent="0.25">
      <c r="A12341" t="s">
        <v>2091</v>
      </c>
      <c r="B12341" t="s">
        <v>2423</v>
      </c>
      <c r="C12341" t="s">
        <v>428</v>
      </c>
      <c r="D12341" s="10">
        <v>5.2</v>
      </c>
    </row>
    <row r="12342" spans="1:4" x14ac:dyDescent="0.25">
      <c r="A12342" t="s">
        <v>2091</v>
      </c>
      <c r="B12342" t="s">
        <v>2423</v>
      </c>
      <c r="C12342" t="s">
        <v>6665</v>
      </c>
      <c r="D12342" s="10">
        <v>5.2</v>
      </c>
    </row>
    <row r="12343" spans="1:4" x14ac:dyDescent="0.25">
      <c r="A12343" t="s">
        <v>3883</v>
      </c>
      <c r="B12343" t="s">
        <v>3885</v>
      </c>
      <c r="C12343" t="s">
        <v>6665</v>
      </c>
      <c r="D12343" s="10">
        <v>5.2</v>
      </c>
    </row>
    <row r="12344" spans="1:4" x14ac:dyDescent="0.25">
      <c r="A12344" t="s">
        <v>3883</v>
      </c>
      <c r="B12344" t="s">
        <v>3885</v>
      </c>
      <c r="C12344" t="s">
        <v>8148</v>
      </c>
      <c r="D12344" s="10">
        <v>5.2</v>
      </c>
    </row>
    <row r="12345" spans="1:4" x14ac:dyDescent="0.25">
      <c r="A12345" t="s">
        <v>4010</v>
      </c>
      <c r="B12345" t="s">
        <v>4011</v>
      </c>
      <c r="C12345" t="s">
        <v>676</v>
      </c>
      <c r="D12345" s="10">
        <v>5.2</v>
      </c>
    </row>
    <row r="12346" spans="1:4" x14ac:dyDescent="0.25">
      <c r="A12346" t="s">
        <v>4010</v>
      </c>
      <c r="B12346" t="s">
        <v>4011</v>
      </c>
      <c r="C12346" t="s">
        <v>8145</v>
      </c>
      <c r="D12346" s="10">
        <v>5.2</v>
      </c>
    </row>
    <row r="12347" spans="1:4" x14ac:dyDescent="0.25">
      <c r="A12347" t="s">
        <v>593</v>
      </c>
      <c r="B12347" t="s">
        <v>4066</v>
      </c>
      <c r="C12347" t="s">
        <v>449</v>
      </c>
      <c r="D12347" s="10">
        <v>5.2</v>
      </c>
    </row>
    <row r="12348" spans="1:4" x14ac:dyDescent="0.25">
      <c r="A12348" t="s">
        <v>593</v>
      </c>
      <c r="B12348" t="s">
        <v>4066</v>
      </c>
      <c r="C12348" t="s">
        <v>8145</v>
      </c>
      <c r="D12348" s="10">
        <v>5.2</v>
      </c>
    </row>
    <row r="12349" spans="1:4" x14ac:dyDescent="0.25">
      <c r="A12349" t="s">
        <v>593</v>
      </c>
      <c r="B12349" t="s">
        <v>4066</v>
      </c>
      <c r="C12349" t="s">
        <v>1165</v>
      </c>
      <c r="D12349" s="10">
        <v>5.2</v>
      </c>
    </row>
    <row r="12350" spans="1:4" x14ac:dyDescent="0.25">
      <c r="A12350" t="s">
        <v>593</v>
      </c>
      <c r="B12350" t="s">
        <v>4066</v>
      </c>
      <c r="C12350" t="s">
        <v>3509</v>
      </c>
      <c r="D12350" s="10">
        <v>5.2</v>
      </c>
    </row>
    <row r="12351" spans="1:4" x14ac:dyDescent="0.25">
      <c r="A12351" t="s">
        <v>4160</v>
      </c>
      <c r="B12351" t="s">
        <v>4162</v>
      </c>
      <c r="C12351" t="s">
        <v>4161</v>
      </c>
      <c r="D12351" s="10">
        <v>5.2</v>
      </c>
    </row>
    <row r="12352" spans="1:4" x14ac:dyDescent="0.25">
      <c r="A12352" t="s">
        <v>3344</v>
      </c>
      <c r="B12352" t="s">
        <v>4224</v>
      </c>
      <c r="C12352" t="s">
        <v>676</v>
      </c>
      <c r="D12352" s="10">
        <v>5.2</v>
      </c>
    </row>
    <row r="12353" spans="1:4" x14ac:dyDescent="0.25">
      <c r="A12353" t="s">
        <v>3344</v>
      </c>
      <c r="B12353" t="s">
        <v>4224</v>
      </c>
      <c r="C12353" t="s">
        <v>6665</v>
      </c>
      <c r="D12353" s="10">
        <v>5.2</v>
      </c>
    </row>
    <row r="12354" spans="1:4" x14ac:dyDescent="0.25">
      <c r="A12354" t="s">
        <v>3344</v>
      </c>
      <c r="B12354" t="s">
        <v>4224</v>
      </c>
      <c r="C12354" t="s">
        <v>4161</v>
      </c>
      <c r="D12354" s="10">
        <v>5.2</v>
      </c>
    </row>
    <row r="12355" spans="1:4" x14ac:dyDescent="0.25">
      <c r="A12355" t="s">
        <v>3283</v>
      </c>
      <c r="B12355" t="s">
        <v>4542</v>
      </c>
      <c r="C12355" t="s">
        <v>1165</v>
      </c>
      <c r="D12355" s="10">
        <v>5.2</v>
      </c>
    </row>
    <row r="12356" spans="1:4" x14ac:dyDescent="0.25">
      <c r="A12356" t="s">
        <v>3283</v>
      </c>
      <c r="B12356" t="s">
        <v>4542</v>
      </c>
      <c r="C12356" t="s">
        <v>4056</v>
      </c>
      <c r="D12356" s="10">
        <v>5.2</v>
      </c>
    </row>
    <row r="12357" spans="1:4" x14ac:dyDescent="0.25">
      <c r="A12357" t="s">
        <v>3283</v>
      </c>
      <c r="B12357" t="s">
        <v>4542</v>
      </c>
      <c r="C12357" t="s">
        <v>6665</v>
      </c>
      <c r="D12357" s="10">
        <v>5.2</v>
      </c>
    </row>
    <row r="12358" spans="1:4" x14ac:dyDescent="0.25">
      <c r="A12358" t="s">
        <v>5063</v>
      </c>
      <c r="B12358" t="s">
        <v>5064</v>
      </c>
      <c r="C12358" t="s">
        <v>2173</v>
      </c>
      <c r="D12358" s="10">
        <v>5.2</v>
      </c>
    </row>
    <row r="12359" spans="1:4" x14ac:dyDescent="0.25">
      <c r="A12359" t="s">
        <v>5063</v>
      </c>
      <c r="B12359" t="s">
        <v>5064</v>
      </c>
      <c r="C12359" t="s">
        <v>8143</v>
      </c>
      <c r="D12359" s="10">
        <v>5.2</v>
      </c>
    </row>
    <row r="12360" spans="1:4" x14ac:dyDescent="0.25">
      <c r="A12360" t="s">
        <v>5063</v>
      </c>
      <c r="B12360" t="s">
        <v>5064</v>
      </c>
      <c r="C12360" t="s">
        <v>3509</v>
      </c>
      <c r="D12360" s="10">
        <v>5.2</v>
      </c>
    </row>
    <row r="12361" spans="1:4" x14ac:dyDescent="0.25">
      <c r="A12361" t="s">
        <v>5121</v>
      </c>
      <c r="B12361" t="s">
        <v>5122</v>
      </c>
      <c r="C12361" t="s">
        <v>676</v>
      </c>
      <c r="D12361" s="10">
        <v>5.2</v>
      </c>
    </row>
    <row r="12362" spans="1:4" x14ac:dyDescent="0.25">
      <c r="A12362" t="s">
        <v>5121</v>
      </c>
      <c r="B12362" t="s">
        <v>5122</v>
      </c>
      <c r="C12362" t="s">
        <v>428</v>
      </c>
      <c r="D12362" s="10">
        <v>5.2</v>
      </c>
    </row>
    <row r="12363" spans="1:4" x14ac:dyDescent="0.25">
      <c r="A12363" t="s">
        <v>5121</v>
      </c>
      <c r="B12363" t="s">
        <v>5122</v>
      </c>
      <c r="C12363" t="s">
        <v>6665</v>
      </c>
      <c r="D12363" s="10">
        <v>5.2</v>
      </c>
    </row>
    <row r="12364" spans="1:4" x14ac:dyDescent="0.25">
      <c r="A12364" t="s">
        <v>4779</v>
      </c>
      <c r="B12364" t="s">
        <v>5172</v>
      </c>
      <c r="C12364" t="s">
        <v>317</v>
      </c>
      <c r="D12364" s="10">
        <v>5.2</v>
      </c>
    </row>
    <row r="12365" spans="1:4" x14ac:dyDescent="0.25">
      <c r="A12365" t="s">
        <v>4779</v>
      </c>
      <c r="B12365" t="s">
        <v>5172</v>
      </c>
      <c r="C12365" t="s">
        <v>8143</v>
      </c>
      <c r="D12365" s="10">
        <v>5.2</v>
      </c>
    </row>
    <row r="12366" spans="1:4" x14ac:dyDescent="0.25">
      <c r="A12366" t="s">
        <v>4779</v>
      </c>
      <c r="B12366" t="s">
        <v>5172</v>
      </c>
      <c r="C12366" t="s">
        <v>3509</v>
      </c>
      <c r="D12366" s="10">
        <v>5.2</v>
      </c>
    </row>
    <row r="12367" spans="1:4" x14ac:dyDescent="0.25">
      <c r="A12367" t="s">
        <v>5233</v>
      </c>
      <c r="B12367" t="s">
        <v>5234</v>
      </c>
      <c r="C12367" t="s">
        <v>1165</v>
      </c>
      <c r="D12367" s="10">
        <v>5.2</v>
      </c>
    </row>
    <row r="12368" spans="1:4" x14ac:dyDescent="0.25">
      <c r="A12368" t="s">
        <v>5233</v>
      </c>
      <c r="B12368" t="s">
        <v>5234</v>
      </c>
      <c r="C12368" t="s">
        <v>8143</v>
      </c>
      <c r="D12368" s="10">
        <v>5.2</v>
      </c>
    </row>
    <row r="12369" spans="1:4" x14ac:dyDescent="0.25">
      <c r="A12369" t="s">
        <v>5233</v>
      </c>
      <c r="B12369" t="s">
        <v>5234</v>
      </c>
      <c r="C12369" t="s">
        <v>3509</v>
      </c>
      <c r="D12369" s="10">
        <v>5.2</v>
      </c>
    </row>
    <row r="12370" spans="1:4" x14ac:dyDescent="0.25">
      <c r="A12370" t="s">
        <v>5038</v>
      </c>
      <c r="B12370" t="s">
        <v>5235</v>
      </c>
      <c r="C12370" t="s">
        <v>676</v>
      </c>
      <c r="D12370" s="10">
        <v>5.2</v>
      </c>
    </row>
    <row r="12371" spans="1:4" x14ac:dyDescent="0.25">
      <c r="A12371" t="s">
        <v>5038</v>
      </c>
      <c r="B12371" t="s">
        <v>5235</v>
      </c>
      <c r="C12371" t="s">
        <v>8145</v>
      </c>
      <c r="D12371" s="10">
        <v>5.2</v>
      </c>
    </row>
    <row r="12372" spans="1:4" x14ac:dyDescent="0.25">
      <c r="A12372" t="s">
        <v>5038</v>
      </c>
      <c r="B12372" t="s">
        <v>5235</v>
      </c>
      <c r="C12372" t="s">
        <v>4056</v>
      </c>
      <c r="D12372" s="10">
        <v>5.2</v>
      </c>
    </row>
    <row r="12373" spans="1:4" x14ac:dyDescent="0.25">
      <c r="A12373" t="s">
        <v>5263</v>
      </c>
      <c r="B12373" t="s">
        <v>5264</v>
      </c>
      <c r="C12373" t="s">
        <v>676</v>
      </c>
      <c r="D12373" s="10">
        <v>5.2</v>
      </c>
    </row>
    <row r="12374" spans="1:4" x14ac:dyDescent="0.25">
      <c r="A12374" t="s">
        <v>5274</v>
      </c>
      <c r="B12374" t="s">
        <v>5275</v>
      </c>
      <c r="C12374" t="s">
        <v>449</v>
      </c>
      <c r="D12374" s="10">
        <v>5.2</v>
      </c>
    </row>
    <row r="12375" spans="1:4" x14ac:dyDescent="0.25">
      <c r="A12375" t="s">
        <v>5274</v>
      </c>
      <c r="B12375" t="s">
        <v>5275</v>
      </c>
      <c r="C12375" t="s">
        <v>8145</v>
      </c>
      <c r="D12375" s="10">
        <v>5.2</v>
      </c>
    </row>
    <row r="12376" spans="1:4" x14ac:dyDescent="0.25">
      <c r="A12376" t="s">
        <v>5274</v>
      </c>
      <c r="B12376" t="s">
        <v>5275</v>
      </c>
      <c r="C12376" t="s">
        <v>1165</v>
      </c>
      <c r="D12376" s="10">
        <v>5.2</v>
      </c>
    </row>
    <row r="12377" spans="1:4" x14ac:dyDescent="0.25">
      <c r="A12377" t="s">
        <v>5274</v>
      </c>
      <c r="B12377" t="s">
        <v>5275</v>
      </c>
      <c r="C12377" t="s">
        <v>3509</v>
      </c>
      <c r="D12377" s="10">
        <v>5.2</v>
      </c>
    </row>
    <row r="12378" spans="1:4" x14ac:dyDescent="0.25">
      <c r="A12378" t="s">
        <v>5443</v>
      </c>
      <c r="B12378" t="s">
        <v>5444</v>
      </c>
      <c r="C12378" t="s">
        <v>2173</v>
      </c>
      <c r="D12378" s="10">
        <v>5.2</v>
      </c>
    </row>
    <row r="12379" spans="1:4" x14ac:dyDescent="0.25">
      <c r="A12379" t="s">
        <v>5443</v>
      </c>
      <c r="B12379" t="s">
        <v>5444</v>
      </c>
      <c r="C12379" t="s">
        <v>8143</v>
      </c>
      <c r="D12379" s="10">
        <v>5.2</v>
      </c>
    </row>
    <row r="12380" spans="1:4" x14ac:dyDescent="0.25">
      <c r="A12380" t="s">
        <v>5443</v>
      </c>
      <c r="B12380" t="s">
        <v>5444</v>
      </c>
      <c r="C12380" t="s">
        <v>3509</v>
      </c>
      <c r="D12380" s="10">
        <v>5.2</v>
      </c>
    </row>
    <row r="12381" spans="1:4" x14ac:dyDescent="0.25">
      <c r="A12381" t="s">
        <v>3348</v>
      </c>
      <c r="B12381" t="s">
        <v>5611</v>
      </c>
      <c r="C12381" t="s">
        <v>449</v>
      </c>
      <c r="D12381" s="10">
        <v>5.2</v>
      </c>
    </row>
    <row r="12382" spans="1:4" x14ac:dyDescent="0.25">
      <c r="A12382" t="s">
        <v>3348</v>
      </c>
      <c r="B12382" t="s">
        <v>5611</v>
      </c>
      <c r="C12382" t="s">
        <v>676</v>
      </c>
      <c r="D12382" s="10">
        <v>5.2</v>
      </c>
    </row>
    <row r="12383" spans="1:4" x14ac:dyDescent="0.25">
      <c r="A12383" t="s">
        <v>3348</v>
      </c>
      <c r="B12383" t="s">
        <v>5611</v>
      </c>
      <c r="C12383" t="s">
        <v>8145</v>
      </c>
      <c r="D12383" s="10">
        <v>5.2</v>
      </c>
    </row>
    <row r="12384" spans="1:4" x14ac:dyDescent="0.25">
      <c r="A12384" t="s">
        <v>3348</v>
      </c>
      <c r="B12384" t="s">
        <v>5611</v>
      </c>
      <c r="C12384" t="s">
        <v>3509</v>
      </c>
      <c r="D12384" s="10">
        <v>5.2</v>
      </c>
    </row>
    <row r="12385" spans="1:4" x14ac:dyDescent="0.25">
      <c r="A12385" t="s">
        <v>5795</v>
      </c>
      <c r="B12385" t="s">
        <v>5796</v>
      </c>
      <c r="C12385" t="s">
        <v>2173</v>
      </c>
      <c r="D12385" s="10">
        <v>5.2</v>
      </c>
    </row>
    <row r="12386" spans="1:4" x14ac:dyDescent="0.25">
      <c r="A12386" t="s">
        <v>5795</v>
      </c>
      <c r="B12386" t="s">
        <v>5796</v>
      </c>
      <c r="C12386" t="s">
        <v>3509</v>
      </c>
      <c r="D12386" s="10">
        <v>5.2</v>
      </c>
    </row>
    <row r="12387" spans="1:4" x14ac:dyDescent="0.25">
      <c r="A12387" t="s">
        <v>5967</v>
      </c>
      <c r="B12387" t="s">
        <v>5968</v>
      </c>
      <c r="C12387" t="s">
        <v>2173</v>
      </c>
      <c r="D12387" s="10">
        <v>5.2</v>
      </c>
    </row>
    <row r="12388" spans="1:4" x14ac:dyDescent="0.25">
      <c r="A12388" t="s">
        <v>5967</v>
      </c>
      <c r="B12388" t="s">
        <v>5968</v>
      </c>
      <c r="C12388" t="s">
        <v>4161</v>
      </c>
      <c r="D12388" s="10">
        <v>5.2</v>
      </c>
    </row>
    <row r="12389" spans="1:4" x14ac:dyDescent="0.25">
      <c r="A12389" t="s">
        <v>5967</v>
      </c>
      <c r="B12389" t="s">
        <v>5968</v>
      </c>
      <c r="C12389" t="s">
        <v>3509</v>
      </c>
      <c r="D12389" s="10">
        <v>5.2</v>
      </c>
    </row>
    <row r="12390" spans="1:4" x14ac:dyDescent="0.25">
      <c r="A12390" t="s">
        <v>3232</v>
      </c>
      <c r="B12390" t="s">
        <v>5992</v>
      </c>
      <c r="C12390" t="s">
        <v>1165</v>
      </c>
      <c r="D12390" s="10">
        <v>5.2</v>
      </c>
    </row>
    <row r="12391" spans="1:4" x14ac:dyDescent="0.25">
      <c r="A12391" t="s">
        <v>3232</v>
      </c>
      <c r="B12391" t="s">
        <v>5992</v>
      </c>
      <c r="C12391" t="s">
        <v>3509</v>
      </c>
      <c r="D12391" s="10">
        <v>5.2</v>
      </c>
    </row>
    <row r="12392" spans="1:4" x14ac:dyDescent="0.25">
      <c r="A12392" t="s">
        <v>6019</v>
      </c>
      <c r="B12392" t="s">
        <v>6020</v>
      </c>
      <c r="C12392" t="s">
        <v>2173</v>
      </c>
      <c r="D12392" s="10">
        <v>5.2</v>
      </c>
    </row>
    <row r="12393" spans="1:4" x14ac:dyDescent="0.25">
      <c r="A12393" t="s">
        <v>6019</v>
      </c>
      <c r="B12393" t="s">
        <v>6020</v>
      </c>
      <c r="C12393" t="s">
        <v>8143</v>
      </c>
      <c r="D12393" s="10">
        <v>5.2</v>
      </c>
    </row>
    <row r="12394" spans="1:4" x14ac:dyDescent="0.25">
      <c r="A12394" t="s">
        <v>6019</v>
      </c>
      <c r="B12394" t="s">
        <v>6020</v>
      </c>
      <c r="C12394" t="s">
        <v>4161</v>
      </c>
      <c r="D12394" s="10">
        <v>5.2</v>
      </c>
    </row>
    <row r="12395" spans="1:4" x14ac:dyDescent="0.25">
      <c r="A12395" t="s">
        <v>6019</v>
      </c>
      <c r="B12395" t="s">
        <v>6020</v>
      </c>
      <c r="C12395" t="s">
        <v>3509</v>
      </c>
      <c r="D12395" s="10">
        <v>5.2</v>
      </c>
    </row>
    <row r="12396" spans="1:4" x14ac:dyDescent="0.25">
      <c r="A12396" t="s">
        <v>1384</v>
      </c>
      <c r="B12396" t="s">
        <v>6236</v>
      </c>
      <c r="C12396" t="s">
        <v>676</v>
      </c>
      <c r="D12396" s="10">
        <v>5.2</v>
      </c>
    </row>
    <row r="12397" spans="1:4" x14ac:dyDescent="0.25">
      <c r="A12397" t="s">
        <v>1384</v>
      </c>
      <c r="B12397" t="s">
        <v>6236</v>
      </c>
      <c r="C12397" t="s">
        <v>1165</v>
      </c>
      <c r="D12397" s="10">
        <v>5.2</v>
      </c>
    </row>
    <row r="12398" spans="1:4" x14ac:dyDescent="0.25">
      <c r="A12398" t="s">
        <v>1384</v>
      </c>
      <c r="B12398" t="s">
        <v>6236</v>
      </c>
      <c r="C12398" t="s">
        <v>6133</v>
      </c>
      <c r="D12398" s="10">
        <v>5.2</v>
      </c>
    </row>
    <row r="12399" spans="1:4" x14ac:dyDescent="0.25">
      <c r="A12399" t="s">
        <v>1384</v>
      </c>
      <c r="B12399" t="s">
        <v>6236</v>
      </c>
      <c r="C12399" t="s">
        <v>4056</v>
      </c>
      <c r="D12399" s="10">
        <v>5.2</v>
      </c>
    </row>
    <row r="12400" spans="1:4" x14ac:dyDescent="0.25">
      <c r="A12400" t="s">
        <v>1384</v>
      </c>
      <c r="B12400" t="s">
        <v>6236</v>
      </c>
      <c r="C12400" t="s">
        <v>5888</v>
      </c>
      <c r="D12400" s="10">
        <v>5.2</v>
      </c>
    </row>
    <row r="12401" spans="1:4" x14ac:dyDescent="0.25">
      <c r="A12401" t="s">
        <v>1384</v>
      </c>
      <c r="B12401" t="s">
        <v>6236</v>
      </c>
      <c r="C12401" t="s">
        <v>6665</v>
      </c>
      <c r="D12401" s="10">
        <v>5.2</v>
      </c>
    </row>
    <row r="12402" spans="1:4" x14ac:dyDescent="0.25">
      <c r="A12402" t="s">
        <v>6347</v>
      </c>
      <c r="B12402" t="s">
        <v>6348</v>
      </c>
      <c r="C12402" t="s">
        <v>1165</v>
      </c>
      <c r="D12402" s="10">
        <v>5.2</v>
      </c>
    </row>
    <row r="12403" spans="1:4" x14ac:dyDescent="0.25">
      <c r="A12403" t="s">
        <v>6347</v>
      </c>
      <c r="B12403" t="s">
        <v>6348</v>
      </c>
      <c r="C12403" t="s">
        <v>8143</v>
      </c>
      <c r="D12403" s="10">
        <v>5.2</v>
      </c>
    </row>
    <row r="12404" spans="1:4" x14ac:dyDescent="0.25">
      <c r="A12404" t="s">
        <v>6347</v>
      </c>
      <c r="B12404" t="s">
        <v>6348</v>
      </c>
      <c r="C12404" t="s">
        <v>6665</v>
      </c>
      <c r="D12404" s="10">
        <v>5.2</v>
      </c>
    </row>
    <row r="12405" spans="1:4" x14ac:dyDescent="0.25">
      <c r="A12405" t="s">
        <v>6347</v>
      </c>
      <c r="B12405" t="s">
        <v>6348</v>
      </c>
      <c r="C12405" t="s">
        <v>3509</v>
      </c>
      <c r="D12405" s="10">
        <v>5.2</v>
      </c>
    </row>
    <row r="12406" spans="1:4" x14ac:dyDescent="0.25">
      <c r="A12406" t="s">
        <v>6414</v>
      </c>
      <c r="B12406" t="s">
        <v>6416</v>
      </c>
      <c r="C12406" t="s">
        <v>449</v>
      </c>
      <c r="D12406" s="10">
        <v>5.2</v>
      </c>
    </row>
    <row r="12407" spans="1:4" x14ac:dyDescent="0.25">
      <c r="A12407" t="s">
        <v>6414</v>
      </c>
      <c r="B12407" t="s">
        <v>6416</v>
      </c>
      <c r="C12407" t="s">
        <v>317</v>
      </c>
      <c r="D12407" s="10">
        <v>5.2</v>
      </c>
    </row>
    <row r="12408" spans="1:4" x14ac:dyDescent="0.25">
      <c r="A12408" t="s">
        <v>6414</v>
      </c>
      <c r="B12408" t="s">
        <v>6416</v>
      </c>
      <c r="C12408" t="s">
        <v>676</v>
      </c>
      <c r="D12408" s="10">
        <v>5.2</v>
      </c>
    </row>
    <row r="12409" spans="1:4" x14ac:dyDescent="0.25">
      <c r="A12409" t="s">
        <v>6414</v>
      </c>
      <c r="B12409" t="s">
        <v>6416</v>
      </c>
      <c r="C12409" t="s">
        <v>5888</v>
      </c>
      <c r="D12409" s="10">
        <v>5.2</v>
      </c>
    </row>
    <row r="12410" spans="1:4" x14ac:dyDescent="0.25">
      <c r="A12410" t="s">
        <v>4429</v>
      </c>
      <c r="B12410" t="s">
        <v>6534</v>
      </c>
      <c r="C12410" t="s">
        <v>676</v>
      </c>
      <c r="D12410" s="10">
        <v>5.2</v>
      </c>
    </row>
    <row r="12411" spans="1:4" x14ac:dyDescent="0.25">
      <c r="A12411" t="s">
        <v>6623</v>
      </c>
      <c r="B12411" t="s">
        <v>6624</v>
      </c>
      <c r="C12411" t="s">
        <v>3509</v>
      </c>
      <c r="D12411" s="10">
        <v>5.2</v>
      </c>
    </row>
    <row r="12412" spans="1:4" x14ac:dyDescent="0.25">
      <c r="A12412" t="s">
        <v>6920</v>
      </c>
      <c r="B12412" t="s">
        <v>6922</v>
      </c>
      <c r="C12412" t="s">
        <v>449</v>
      </c>
      <c r="D12412" s="10">
        <v>5.2</v>
      </c>
    </row>
    <row r="12413" spans="1:4" x14ac:dyDescent="0.25">
      <c r="A12413" t="s">
        <v>6920</v>
      </c>
      <c r="B12413" t="s">
        <v>6922</v>
      </c>
      <c r="C12413" t="s">
        <v>676</v>
      </c>
      <c r="D12413" s="10">
        <v>5.2</v>
      </c>
    </row>
    <row r="12414" spans="1:4" x14ac:dyDescent="0.25">
      <c r="A12414" t="s">
        <v>6920</v>
      </c>
      <c r="B12414" t="s">
        <v>6922</v>
      </c>
      <c r="C12414" t="s">
        <v>428</v>
      </c>
      <c r="D12414" s="10">
        <v>5.2</v>
      </c>
    </row>
    <row r="12415" spans="1:4" x14ac:dyDescent="0.25">
      <c r="A12415" t="s">
        <v>6920</v>
      </c>
      <c r="B12415" t="s">
        <v>6922</v>
      </c>
      <c r="C12415" t="s">
        <v>2173</v>
      </c>
      <c r="D12415" s="10">
        <v>5.2</v>
      </c>
    </row>
    <row r="12416" spans="1:4" x14ac:dyDescent="0.25">
      <c r="A12416" t="s">
        <v>5862</v>
      </c>
      <c r="B12416" t="s">
        <v>6972</v>
      </c>
      <c r="C12416" t="s">
        <v>449</v>
      </c>
      <c r="D12416" s="10">
        <v>5.2</v>
      </c>
    </row>
    <row r="12417" spans="1:4" x14ac:dyDescent="0.25">
      <c r="A12417" t="s">
        <v>5862</v>
      </c>
      <c r="B12417" t="s">
        <v>6972</v>
      </c>
      <c r="C12417" t="s">
        <v>3509</v>
      </c>
      <c r="D12417" s="10">
        <v>5.2</v>
      </c>
    </row>
    <row r="12418" spans="1:4" x14ac:dyDescent="0.25">
      <c r="A12418" t="s">
        <v>7182</v>
      </c>
      <c r="B12418" t="s">
        <v>7184</v>
      </c>
      <c r="C12418" t="s">
        <v>2173</v>
      </c>
      <c r="D12418" s="10">
        <v>5.2</v>
      </c>
    </row>
    <row r="12419" spans="1:4" x14ac:dyDescent="0.25">
      <c r="A12419" t="s">
        <v>7182</v>
      </c>
      <c r="B12419" t="s">
        <v>7184</v>
      </c>
      <c r="C12419" t="s">
        <v>6665</v>
      </c>
      <c r="D12419" s="10">
        <v>5.2</v>
      </c>
    </row>
    <row r="12420" spans="1:4" x14ac:dyDescent="0.25">
      <c r="A12420" t="s">
        <v>7182</v>
      </c>
      <c r="B12420" t="s">
        <v>7184</v>
      </c>
      <c r="C12420" t="s">
        <v>3509</v>
      </c>
      <c r="D12420" s="10">
        <v>5.2</v>
      </c>
    </row>
    <row r="12421" spans="1:4" x14ac:dyDescent="0.25">
      <c r="A12421" t="s">
        <v>7384</v>
      </c>
      <c r="B12421" t="s">
        <v>7385</v>
      </c>
      <c r="C12421" t="s">
        <v>8145</v>
      </c>
      <c r="D12421" s="10">
        <v>5.2</v>
      </c>
    </row>
    <row r="12422" spans="1:4" x14ac:dyDescent="0.25">
      <c r="A12422" t="s">
        <v>7384</v>
      </c>
      <c r="B12422" t="s">
        <v>7385</v>
      </c>
      <c r="C12422" t="s">
        <v>1165</v>
      </c>
      <c r="D12422" s="10">
        <v>5.2</v>
      </c>
    </row>
    <row r="12423" spans="1:4" x14ac:dyDescent="0.25">
      <c r="A12423" t="s">
        <v>7384</v>
      </c>
      <c r="B12423" t="s">
        <v>7385</v>
      </c>
      <c r="C12423" t="s">
        <v>6665</v>
      </c>
      <c r="D12423" s="10">
        <v>5.2</v>
      </c>
    </row>
    <row r="12424" spans="1:4" x14ac:dyDescent="0.25">
      <c r="A12424" t="s">
        <v>7444</v>
      </c>
      <c r="B12424" t="s">
        <v>7445</v>
      </c>
      <c r="C12424" t="s">
        <v>2173</v>
      </c>
      <c r="D12424" s="10">
        <v>5.2</v>
      </c>
    </row>
    <row r="12425" spans="1:4" x14ac:dyDescent="0.25">
      <c r="A12425" t="s">
        <v>7535</v>
      </c>
      <c r="B12425" t="s">
        <v>7536</v>
      </c>
      <c r="C12425" t="s">
        <v>8145</v>
      </c>
      <c r="D12425" s="10">
        <v>5.2</v>
      </c>
    </row>
    <row r="12426" spans="1:4" x14ac:dyDescent="0.25">
      <c r="A12426" t="s">
        <v>7535</v>
      </c>
      <c r="B12426" t="s">
        <v>7536</v>
      </c>
      <c r="C12426" t="s">
        <v>1165</v>
      </c>
      <c r="D12426" s="10">
        <v>5.2</v>
      </c>
    </row>
    <row r="12427" spans="1:4" x14ac:dyDescent="0.25">
      <c r="A12427" t="s">
        <v>7535</v>
      </c>
      <c r="B12427" t="s">
        <v>7536</v>
      </c>
      <c r="C12427" t="s">
        <v>2173</v>
      </c>
      <c r="D12427" s="10">
        <v>5.2</v>
      </c>
    </row>
    <row r="12428" spans="1:4" x14ac:dyDescent="0.25">
      <c r="A12428" t="s">
        <v>7535</v>
      </c>
      <c r="B12428" t="s">
        <v>7536</v>
      </c>
      <c r="C12428" t="s">
        <v>3509</v>
      </c>
      <c r="D12428" s="10">
        <v>5.2</v>
      </c>
    </row>
    <row r="12429" spans="1:4" x14ac:dyDescent="0.25">
      <c r="A12429" t="s">
        <v>7560</v>
      </c>
      <c r="B12429" t="s">
        <v>7561</v>
      </c>
      <c r="C12429" t="s">
        <v>428</v>
      </c>
      <c r="D12429" s="10">
        <v>5.2</v>
      </c>
    </row>
    <row r="12430" spans="1:4" x14ac:dyDescent="0.25">
      <c r="A12430" t="s">
        <v>7560</v>
      </c>
      <c r="B12430" t="s">
        <v>7561</v>
      </c>
      <c r="C12430" t="s">
        <v>2173</v>
      </c>
      <c r="D12430" s="10">
        <v>5.2</v>
      </c>
    </row>
    <row r="12431" spans="1:4" x14ac:dyDescent="0.25">
      <c r="A12431" t="s">
        <v>7703</v>
      </c>
      <c r="B12431" t="s">
        <v>7704</v>
      </c>
      <c r="C12431" t="s">
        <v>6133</v>
      </c>
      <c r="D12431" s="10">
        <v>5.2</v>
      </c>
    </row>
    <row r="12432" spans="1:4" x14ac:dyDescent="0.25">
      <c r="A12432" t="s">
        <v>7790</v>
      </c>
      <c r="B12432" t="s">
        <v>7791</v>
      </c>
      <c r="C12432" t="s">
        <v>1165</v>
      </c>
      <c r="D12432" s="10">
        <v>5.2</v>
      </c>
    </row>
    <row r="12433" spans="1:4" x14ac:dyDescent="0.25">
      <c r="A12433" t="s">
        <v>288</v>
      </c>
      <c r="B12433" t="s">
        <v>290</v>
      </c>
      <c r="C12433" t="s">
        <v>449</v>
      </c>
      <c r="D12433" s="10">
        <v>5.0999999999999996</v>
      </c>
    </row>
    <row r="12434" spans="1:4" x14ac:dyDescent="0.25">
      <c r="A12434" t="s">
        <v>288</v>
      </c>
      <c r="B12434" t="s">
        <v>290</v>
      </c>
      <c r="C12434" t="s">
        <v>317</v>
      </c>
      <c r="D12434" s="10">
        <v>5.0999999999999996</v>
      </c>
    </row>
    <row r="12435" spans="1:4" x14ac:dyDescent="0.25">
      <c r="A12435" t="s">
        <v>288</v>
      </c>
      <c r="B12435" t="s">
        <v>290</v>
      </c>
      <c r="C12435" t="s">
        <v>3894</v>
      </c>
      <c r="D12435" s="10">
        <v>5.0999999999999996</v>
      </c>
    </row>
    <row r="12436" spans="1:4" x14ac:dyDescent="0.25">
      <c r="A12436" t="s">
        <v>288</v>
      </c>
      <c r="B12436" t="s">
        <v>290</v>
      </c>
      <c r="C12436" t="s">
        <v>676</v>
      </c>
      <c r="D12436" s="10">
        <v>5.0999999999999996</v>
      </c>
    </row>
    <row r="12437" spans="1:4" x14ac:dyDescent="0.25">
      <c r="A12437" t="s">
        <v>288</v>
      </c>
      <c r="B12437" t="s">
        <v>290</v>
      </c>
      <c r="C12437" t="s">
        <v>6133</v>
      </c>
      <c r="D12437" s="10">
        <v>5.0999999999999996</v>
      </c>
    </row>
    <row r="12438" spans="1:4" x14ac:dyDescent="0.25">
      <c r="A12438" t="s">
        <v>288</v>
      </c>
      <c r="B12438" t="s">
        <v>290</v>
      </c>
      <c r="C12438" t="s">
        <v>428</v>
      </c>
      <c r="D12438" s="10">
        <v>5.0999999999999996</v>
      </c>
    </row>
    <row r="12439" spans="1:4" x14ac:dyDescent="0.25">
      <c r="A12439" t="s">
        <v>288</v>
      </c>
      <c r="B12439" t="s">
        <v>290</v>
      </c>
      <c r="C12439" t="s">
        <v>4161</v>
      </c>
      <c r="D12439" s="10">
        <v>5.0999999999999996</v>
      </c>
    </row>
    <row r="12440" spans="1:4" x14ac:dyDescent="0.25">
      <c r="A12440" t="s">
        <v>495</v>
      </c>
      <c r="B12440" t="s">
        <v>496</v>
      </c>
      <c r="C12440" t="s">
        <v>317</v>
      </c>
      <c r="D12440" s="10">
        <v>5.0999999999999996</v>
      </c>
    </row>
    <row r="12441" spans="1:4" x14ac:dyDescent="0.25">
      <c r="A12441" t="s">
        <v>495</v>
      </c>
      <c r="B12441" t="s">
        <v>496</v>
      </c>
      <c r="C12441" t="s">
        <v>676</v>
      </c>
      <c r="D12441" s="10">
        <v>5.0999999999999996</v>
      </c>
    </row>
    <row r="12442" spans="1:4" x14ac:dyDescent="0.25">
      <c r="A12442" t="s">
        <v>495</v>
      </c>
      <c r="B12442" t="s">
        <v>496</v>
      </c>
      <c r="C12442" t="s">
        <v>6133</v>
      </c>
      <c r="D12442" s="10">
        <v>5.0999999999999996</v>
      </c>
    </row>
    <row r="12443" spans="1:4" x14ac:dyDescent="0.25">
      <c r="A12443" t="s">
        <v>495</v>
      </c>
      <c r="B12443" t="s">
        <v>496</v>
      </c>
      <c r="C12443" t="s">
        <v>428</v>
      </c>
      <c r="D12443" s="10">
        <v>5.0999999999999996</v>
      </c>
    </row>
    <row r="12444" spans="1:4" x14ac:dyDescent="0.25">
      <c r="A12444" t="s">
        <v>608</v>
      </c>
      <c r="B12444" t="s">
        <v>609</v>
      </c>
      <c r="C12444" t="s">
        <v>449</v>
      </c>
      <c r="D12444" s="10">
        <v>5.0999999999999996</v>
      </c>
    </row>
    <row r="12445" spans="1:4" x14ac:dyDescent="0.25">
      <c r="A12445" t="s">
        <v>608</v>
      </c>
      <c r="B12445" t="s">
        <v>609</v>
      </c>
      <c r="C12445" t="s">
        <v>317</v>
      </c>
      <c r="D12445" s="10">
        <v>5.0999999999999996</v>
      </c>
    </row>
    <row r="12446" spans="1:4" x14ac:dyDescent="0.25">
      <c r="A12446" t="s">
        <v>608</v>
      </c>
      <c r="B12446" t="s">
        <v>609</v>
      </c>
      <c r="C12446" t="s">
        <v>6133</v>
      </c>
      <c r="D12446" s="10">
        <v>5.0999999999999996</v>
      </c>
    </row>
    <row r="12447" spans="1:4" x14ac:dyDescent="0.25">
      <c r="A12447" t="s">
        <v>608</v>
      </c>
      <c r="B12447" t="s">
        <v>609</v>
      </c>
      <c r="C12447" t="s">
        <v>428</v>
      </c>
      <c r="D12447" s="10">
        <v>5.0999999999999996</v>
      </c>
    </row>
    <row r="12448" spans="1:4" x14ac:dyDescent="0.25">
      <c r="A12448" t="s">
        <v>934</v>
      </c>
      <c r="B12448" t="s">
        <v>936</v>
      </c>
      <c r="C12448" t="s">
        <v>449</v>
      </c>
      <c r="D12448" s="10">
        <v>5.0999999999999996</v>
      </c>
    </row>
    <row r="12449" spans="1:4" x14ac:dyDescent="0.25">
      <c r="A12449" t="s">
        <v>934</v>
      </c>
      <c r="B12449" t="s">
        <v>936</v>
      </c>
      <c r="C12449" t="s">
        <v>317</v>
      </c>
      <c r="D12449" s="10">
        <v>5.0999999999999996</v>
      </c>
    </row>
    <row r="12450" spans="1:4" x14ac:dyDescent="0.25">
      <c r="A12450" t="s">
        <v>934</v>
      </c>
      <c r="B12450" t="s">
        <v>936</v>
      </c>
      <c r="C12450" t="s">
        <v>6133</v>
      </c>
      <c r="D12450" s="10">
        <v>5.0999999999999996</v>
      </c>
    </row>
    <row r="12451" spans="1:4" x14ac:dyDescent="0.25">
      <c r="A12451" t="s">
        <v>934</v>
      </c>
      <c r="B12451" t="s">
        <v>936</v>
      </c>
      <c r="C12451" t="s">
        <v>4161</v>
      </c>
      <c r="D12451" s="10">
        <v>5.0999999999999996</v>
      </c>
    </row>
    <row r="12452" spans="1:4" x14ac:dyDescent="0.25">
      <c r="A12452" t="s">
        <v>934</v>
      </c>
      <c r="B12452" t="s">
        <v>936</v>
      </c>
      <c r="C12452" t="s">
        <v>3509</v>
      </c>
      <c r="D12452" s="10">
        <v>5.0999999999999996</v>
      </c>
    </row>
    <row r="12453" spans="1:4" x14ac:dyDescent="0.25">
      <c r="A12453" t="s">
        <v>711</v>
      </c>
      <c r="B12453" t="s">
        <v>1034</v>
      </c>
      <c r="C12453" t="s">
        <v>2173</v>
      </c>
      <c r="D12453" s="10">
        <v>5.0999999999999996</v>
      </c>
    </row>
    <row r="12454" spans="1:4" x14ac:dyDescent="0.25">
      <c r="A12454" t="s">
        <v>711</v>
      </c>
      <c r="B12454" t="s">
        <v>1034</v>
      </c>
      <c r="C12454" t="s">
        <v>8143</v>
      </c>
      <c r="D12454" s="10">
        <v>5.0999999999999996</v>
      </c>
    </row>
    <row r="12455" spans="1:4" x14ac:dyDescent="0.25">
      <c r="A12455" t="s">
        <v>711</v>
      </c>
      <c r="B12455" t="s">
        <v>1034</v>
      </c>
      <c r="C12455" t="s">
        <v>3509</v>
      </c>
      <c r="D12455" s="10">
        <v>5.0999999999999996</v>
      </c>
    </row>
    <row r="12456" spans="1:4" x14ac:dyDescent="0.25">
      <c r="A12456" t="s">
        <v>1299</v>
      </c>
      <c r="B12456" t="s">
        <v>1301</v>
      </c>
      <c r="C12456" t="s">
        <v>449</v>
      </c>
      <c r="D12456" s="10">
        <v>5.0999999999999996</v>
      </c>
    </row>
    <row r="12457" spans="1:4" x14ac:dyDescent="0.25">
      <c r="A12457" t="s">
        <v>1299</v>
      </c>
      <c r="B12457" t="s">
        <v>1301</v>
      </c>
      <c r="C12457" t="s">
        <v>428</v>
      </c>
      <c r="D12457" s="10">
        <v>5.0999999999999996</v>
      </c>
    </row>
    <row r="12458" spans="1:4" x14ac:dyDescent="0.25">
      <c r="A12458" t="s">
        <v>1299</v>
      </c>
      <c r="B12458" t="s">
        <v>1301</v>
      </c>
      <c r="C12458" t="s">
        <v>4161</v>
      </c>
      <c r="D12458" s="10">
        <v>5.0999999999999996</v>
      </c>
    </row>
    <row r="12459" spans="1:4" x14ac:dyDescent="0.25">
      <c r="A12459" t="s">
        <v>1299</v>
      </c>
      <c r="B12459" t="s">
        <v>1301</v>
      </c>
      <c r="C12459" t="s">
        <v>3509</v>
      </c>
      <c r="D12459" s="10">
        <v>5.0999999999999996</v>
      </c>
    </row>
    <row r="12460" spans="1:4" x14ac:dyDescent="0.25">
      <c r="A12460" t="s">
        <v>762</v>
      </c>
      <c r="B12460" t="s">
        <v>1308</v>
      </c>
      <c r="C12460" t="s">
        <v>1165</v>
      </c>
      <c r="D12460" s="10">
        <v>5.0999999999999996</v>
      </c>
    </row>
    <row r="12461" spans="1:4" x14ac:dyDescent="0.25">
      <c r="A12461" t="s">
        <v>762</v>
      </c>
      <c r="B12461" t="s">
        <v>1308</v>
      </c>
      <c r="C12461" t="s">
        <v>8143</v>
      </c>
      <c r="D12461" s="10">
        <v>5.0999999999999996</v>
      </c>
    </row>
    <row r="12462" spans="1:4" x14ac:dyDescent="0.25">
      <c r="A12462" t="s">
        <v>762</v>
      </c>
      <c r="B12462" t="s">
        <v>1308</v>
      </c>
      <c r="C12462" t="s">
        <v>6665</v>
      </c>
      <c r="D12462" s="10">
        <v>5.0999999999999996</v>
      </c>
    </row>
    <row r="12463" spans="1:4" x14ac:dyDescent="0.25">
      <c r="A12463" t="s">
        <v>1575</v>
      </c>
      <c r="B12463" t="s">
        <v>1576</v>
      </c>
      <c r="C12463" t="s">
        <v>676</v>
      </c>
      <c r="D12463" s="10">
        <v>5.0999999999999996</v>
      </c>
    </row>
    <row r="12464" spans="1:4" x14ac:dyDescent="0.25">
      <c r="A12464" t="s">
        <v>1575</v>
      </c>
      <c r="B12464" t="s">
        <v>1576</v>
      </c>
      <c r="C12464" t="s">
        <v>1165</v>
      </c>
      <c r="D12464" s="10">
        <v>5.0999999999999996</v>
      </c>
    </row>
    <row r="12465" spans="1:4" x14ac:dyDescent="0.25">
      <c r="A12465" t="s">
        <v>1575</v>
      </c>
      <c r="B12465" t="s">
        <v>1576</v>
      </c>
      <c r="C12465" t="s">
        <v>6665</v>
      </c>
      <c r="D12465" s="10">
        <v>5.0999999999999996</v>
      </c>
    </row>
    <row r="12466" spans="1:4" x14ac:dyDescent="0.25">
      <c r="A12466" t="s">
        <v>1681</v>
      </c>
      <c r="B12466" t="s">
        <v>1682</v>
      </c>
      <c r="C12466" t="s">
        <v>449</v>
      </c>
      <c r="D12466" s="10">
        <v>5.0999999999999996</v>
      </c>
    </row>
    <row r="12467" spans="1:4" x14ac:dyDescent="0.25">
      <c r="A12467" t="s">
        <v>1681</v>
      </c>
      <c r="B12467" t="s">
        <v>1682</v>
      </c>
      <c r="C12467" t="s">
        <v>317</v>
      </c>
      <c r="D12467" s="10">
        <v>5.0999999999999996</v>
      </c>
    </row>
    <row r="12468" spans="1:4" x14ac:dyDescent="0.25">
      <c r="A12468" t="s">
        <v>1681</v>
      </c>
      <c r="B12468" t="s">
        <v>1682</v>
      </c>
      <c r="C12468" t="s">
        <v>676</v>
      </c>
      <c r="D12468" s="10">
        <v>5.0999999999999996</v>
      </c>
    </row>
    <row r="12469" spans="1:4" x14ac:dyDescent="0.25">
      <c r="A12469" t="s">
        <v>189</v>
      </c>
      <c r="B12469" t="s">
        <v>1850</v>
      </c>
      <c r="C12469" t="s">
        <v>1165</v>
      </c>
      <c r="D12469" s="10">
        <v>5.0999999999999996</v>
      </c>
    </row>
    <row r="12470" spans="1:4" x14ac:dyDescent="0.25">
      <c r="A12470" t="s">
        <v>189</v>
      </c>
      <c r="B12470" t="s">
        <v>1850</v>
      </c>
      <c r="C12470" t="s">
        <v>6665</v>
      </c>
      <c r="D12470" s="10">
        <v>5.0999999999999996</v>
      </c>
    </row>
    <row r="12471" spans="1:4" x14ac:dyDescent="0.25">
      <c r="A12471" t="s">
        <v>1608</v>
      </c>
      <c r="B12471" t="s">
        <v>1854</v>
      </c>
      <c r="C12471" t="s">
        <v>8145</v>
      </c>
      <c r="D12471" s="10">
        <v>5.0999999999999996</v>
      </c>
    </row>
    <row r="12472" spans="1:4" x14ac:dyDescent="0.25">
      <c r="A12472" t="s">
        <v>1608</v>
      </c>
      <c r="B12472" t="s">
        <v>1854</v>
      </c>
      <c r="C12472" t="s">
        <v>1165</v>
      </c>
      <c r="D12472" s="10">
        <v>5.0999999999999996</v>
      </c>
    </row>
    <row r="12473" spans="1:4" x14ac:dyDescent="0.25">
      <c r="A12473" t="s">
        <v>1608</v>
      </c>
      <c r="B12473" t="s">
        <v>1854</v>
      </c>
      <c r="C12473" t="s">
        <v>3509</v>
      </c>
      <c r="D12473" s="10">
        <v>5.0999999999999996</v>
      </c>
    </row>
    <row r="12474" spans="1:4" x14ac:dyDescent="0.25">
      <c r="A12474" t="s">
        <v>2064</v>
      </c>
      <c r="B12474" t="s">
        <v>2065</v>
      </c>
      <c r="C12474" t="s">
        <v>676</v>
      </c>
      <c r="D12474" s="10">
        <v>5.0999999999999996</v>
      </c>
    </row>
    <row r="12475" spans="1:4" x14ac:dyDescent="0.25">
      <c r="A12475" t="s">
        <v>2064</v>
      </c>
      <c r="B12475" t="s">
        <v>2065</v>
      </c>
      <c r="C12475" t="s">
        <v>6665</v>
      </c>
      <c r="D12475" s="10">
        <v>5.0999999999999996</v>
      </c>
    </row>
    <row r="12476" spans="1:4" x14ac:dyDescent="0.25">
      <c r="A12476" t="s">
        <v>1940</v>
      </c>
      <c r="B12476" t="s">
        <v>2141</v>
      </c>
      <c r="C12476" t="s">
        <v>676</v>
      </c>
      <c r="D12476" s="10">
        <v>5.0999999999999996</v>
      </c>
    </row>
    <row r="12477" spans="1:4" x14ac:dyDescent="0.25">
      <c r="A12477" t="s">
        <v>2226</v>
      </c>
      <c r="B12477" t="s">
        <v>2227</v>
      </c>
      <c r="C12477" t="s">
        <v>676</v>
      </c>
      <c r="D12477" s="10">
        <v>5.0999999999999996</v>
      </c>
    </row>
    <row r="12478" spans="1:4" x14ac:dyDescent="0.25">
      <c r="A12478" t="s">
        <v>593</v>
      </c>
      <c r="B12478" t="s">
        <v>2249</v>
      </c>
      <c r="C12478" t="s">
        <v>8145</v>
      </c>
      <c r="D12478" s="10">
        <v>5.0999999999999996</v>
      </c>
    </row>
    <row r="12479" spans="1:4" x14ac:dyDescent="0.25">
      <c r="A12479" t="s">
        <v>593</v>
      </c>
      <c r="B12479" t="s">
        <v>2249</v>
      </c>
      <c r="C12479" t="s">
        <v>1165</v>
      </c>
      <c r="D12479" s="10">
        <v>5.0999999999999996</v>
      </c>
    </row>
    <row r="12480" spans="1:4" x14ac:dyDescent="0.25">
      <c r="A12480" t="s">
        <v>593</v>
      </c>
      <c r="B12480" t="s">
        <v>2249</v>
      </c>
      <c r="C12480" t="s">
        <v>2173</v>
      </c>
      <c r="D12480" s="10">
        <v>5.0999999999999996</v>
      </c>
    </row>
    <row r="12481" spans="1:4" x14ac:dyDescent="0.25">
      <c r="A12481" t="s">
        <v>593</v>
      </c>
      <c r="B12481" t="s">
        <v>2249</v>
      </c>
      <c r="C12481" t="s">
        <v>3509</v>
      </c>
      <c r="D12481" s="10">
        <v>5.0999999999999996</v>
      </c>
    </row>
    <row r="12482" spans="1:4" x14ac:dyDescent="0.25">
      <c r="A12482" t="s">
        <v>2274</v>
      </c>
      <c r="B12482" t="s">
        <v>2275</v>
      </c>
      <c r="C12482" t="s">
        <v>449</v>
      </c>
      <c r="D12482" s="10">
        <v>5.0999999999999996</v>
      </c>
    </row>
    <row r="12483" spans="1:4" x14ac:dyDescent="0.25">
      <c r="A12483" t="s">
        <v>2274</v>
      </c>
      <c r="B12483" t="s">
        <v>2275</v>
      </c>
      <c r="C12483" t="s">
        <v>8145</v>
      </c>
      <c r="D12483" s="10">
        <v>5.0999999999999996</v>
      </c>
    </row>
    <row r="12484" spans="1:4" x14ac:dyDescent="0.25">
      <c r="A12484" t="s">
        <v>2274</v>
      </c>
      <c r="B12484" t="s">
        <v>2275</v>
      </c>
      <c r="C12484" t="s">
        <v>1165</v>
      </c>
      <c r="D12484" s="10">
        <v>5.0999999999999996</v>
      </c>
    </row>
    <row r="12485" spans="1:4" x14ac:dyDescent="0.25">
      <c r="A12485" t="s">
        <v>2274</v>
      </c>
      <c r="B12485" t="s">
        <v>2275</v>
      </c>
      <c r="C12485" t="s">
        <v>3509</v>
      </c>
      <c r="D12485" s="10">
        <v>5.0999999999999996</v>
      </c>
    </row>
    <row r="12486" spans="1:4" x14ac:dyDescent="0.25">
      <c r="A12486" t="s">
        <v>2320</v>
      </c>
      <c r="B12486" t="s">
        <v>2322</v>
      </c>
      <c r="C12486" t="s">
        <v>449</v>
      </c>
      <c r="D12486" s="10">
        <v>5.0999999999999996</v>
      </c>
    </row>
    <row r="12487" spans="1:4" x14ac:dyDescent="0.25">
      <c r="A12487" t="s">
        <v>2320</v>
      </c>
      <c r="B12487" t="s">
        <v>2322</v>
      </c>
      <c r="C12487" t="s">
        <v>317</v>
      </c>
      <c r="D12487" s="10">
        <v>5.0999999999999996</v>
      </c>
    </row>
    <row r="12488" spans="1:4" x14ac:dyDescent="0.25">
      <c r="A12488" t="s">
        <v>2320</v>
      </c>
      <c r="B12488" t="s">
        <v>2322</v>
      </c>
      <c r="C12488" t="s">
        <v>6133</v>
      </c>
      <c r="D12488" s="10">
        <v>5.0999999999999996</v>
      </c>
    </row>
    <row r="12489" spans="1:4" x14ac:dyDescent="0.25">
      <c r="A12489" t="s">
        <v>2320</v>
      </c>
      <c r="B12489" t="s">
        <v>2322</v>
      </c>
      <c r="C12489" t="s">
        <v>3509</v>
      </c>
      <c r="D12489" s="10">
        <v>5.0999999999999996</v>
      </c>
    </row>
    <row r="12490" spans="1:4" x14ac:dyDescent="0.25">
      <c r="A12490" t="s">
        <v>1666</v>
      </c>
      <c r="B12490" t="s">
        <v>2361</v>
      </c>
      <c r="C12490" t="s">
        <v>449</v>
      </c>
      <c r="D12490" s="10">
        <v>5.0999999999999996</v>
      </c>
    </row>
    <row r="12491" spans="1:4" x14ac:dyDescent="0.25">
      <c r="A12491" t="s">
        <v>1666</v>
      </c>
      <c r="B12491" t="s">
        <v>2361</v>
      </c>
      <c r="C12491" t="s">
        <v>317</v>
      </c>
      <c r="D12491" s="10">
        <v>5.0999999999999996</v>
      </c>
    </row>
    <row r="12492" spans="1:4" x14ac:dyDescent="0.25">
      <c r="A12492" t="s">
        <v>1666</v>
      </c>
      <c r="B12492" t="s">
        <v>2361</v>
      </c>
      <c r="C12492" t="s">
        <v>676</v>
      </c>
      <c r="D12492" s="10">
        <v>5.0999999999999996</v>
      </c>
    </row>
    <row r="12493" spans="1:4" x14ac:dyDescent="0.25">
      <c r="A12493" t="s">
        <v>1666</v>
      </c>
      <c r="B12493" t="s">
        <v>2361</v>
      </c>
      <c r="C12493" t="s">
        <v>6133</v>
      </c>
      <c r="D12493" s="10">
        <v>5.0999999999999996</v>
      </c>
    </row>
    <row r="12494" spans="1:4" x14ac:dyDescent="0.25">
      <c r="A12494" t="s">
        <v>1666</v>
      </c>
      <c r="B12494" t="s">
        <v>2361</v>
      </c>
      <c r="C12494" t="s">
        <v>4161</v>
      </c>
      <c r="D12494" s="10">
        <v>5.0999999999999996</v>
      </c>
    </row>
    <row r="12495" spans="1:4" x14ac:dyDescent="0.25">
      <c r="A12495" t="s">
        <v>160</v>
      </c>
      <c r="B12495" t="s">
        <v>2536</v>
      </c>
      <c r="C12495" t="s">
        <v>449</v>
      </c>
      <c r="D12495" s="10">
        <v>5.0999999999999996</v>
      </c>
    </row>
    <row r="12496" spans="1:4" x14ac:dyDescent="0.25">
      <c r="A12496" t="s">
        <v>160</v>
      </c>
      <c r="B12496" t="s">
        <v>2536</v>
      </c>
      <c r="C12496" t="s">
        <v>8145</v>
      </c>
      <c r="D12496" s="10">
        <v>5.0999999999999996</v>
      </c>
    </row>
    <row r="12497" spans="1:4" x14ac:dyDescent="0.25">
      <c r="A12497" t="s">
        <v>160</v>
      </c>
      <c r="B12497" t="s">
        <v>2536</v>
      </c>
      <c r="C12497" t="s">
        <v>8143</v>
      </c>
      <c r="D12497" s="10">
        <v>5.0999999999999996</v>
      </c>
    </row>
    <row r="12498" spans="1:4" x14ac:dyDescent="0.25">
      <c r="A12498" t="s">
        <v>160</v>
      </c>
      <c r="B12498" t="s">
        <v>2536</v>
      </c>
      <c r="C12498" t="s">
        <v>3509</v>
      </c>
      <c r="D12498" s="10">
        <v>5.0999999999999996</v>
      </c>
    </row>
    <row r="12499" spans="1:4" x14ac:dyDescent="0.25">
      <c r="A12499" t="s">
        <v>2122</v>
      </c>
      <c r="B12499" t="s">
        <v>2562</v>
      </c>
      <c r="C12499" t="s">
        <v>449</v>
      </c>
      <c r="D12499" s="10">
        <v>5.0999999999999996</v>
      </c>
    </row>
    <row r="12500" spans="1:4" x14ac:dyDescent="0.25">
      <c r="A12500" t="s">
        <v>2122</v>
      </c>
      <c r="B12500" t="s">
        <v>2562</v>
      </c>
      <c r="C12500" t="s">
        <v>676</v>
      </c>
      <c r="D12500" s="10">
        <v>5.0999999999999996</v>
      </c>
    </row>
    <row r="12501" spans="1:4" x14ac:dyDescent="0.25">
      <c r="A12501" t="s">
        <v>2122</v>
      </c>
      <c r="B12501" t="s">
        <v>2562</v>
      </c>
      <c r="C12501" t="s">
        <v>8145</v>
      </c>
      <c r="D12501" s="10">
        <v>5.0999999999999996</v>
      </c>
    </row>
    <row r="12502" spans="1:4" x14ac:dyDescent="0.25">
      <c r="A12502" t="s">
        <v>1729</v>
      </c>
      <c r="B12502" t="s">
        <v>2586</v>
      </c>
      <c r="C12502" t="s">
        <v>449</v>
      </c>
      <c r="D12502" s="10">
        <v>5.0999999999999996</v>
      </c>
    </row>
    <row r="12503" spans="1:4" x14ac:dyDescent="0.25">
      <c r="A12503" t="s">
        <v>1729</v>
      </c>
      <c r="B12503" t="s">
        <v>2586</v>
      </c>
      <c r="C12503" t="s">
        <v>8143</v>
      </c>
      <c r="D12503" s="10">
        <v>5.0999999999999996</v>
      </c>
    </row>
    <row r="12504" spans="1:4" x14ac:dyDescent="0.25">
      <c r="A12504" t="s">
        <v>1729</v>
      </c>
      <c r="B12504" t="s">
        <v>2586</v>
      </c>
      <c r="C12504" t="s">
        <v>3509</v>
      </c>
      <c r="D12504" s="10">
        <v>5.0999999999999996</v>
      </c>
    </row>
    <row r="12505" spans="1:4" x14ac:dyDescent="0.25">
      <c r="A12505" t="s">
        <v>533</v>
      </c>
      <c r="B12505" t="s">
        <v>2635</v>
      </c>
      <c r="C12505" t="s">
        <v>449</v>
      </c>
      <c r="D12505" s="10">
        <v>5.0999999999999996</v>
      </c>
    </row>
    <row r="12506" spans="1:4" x14ac:dyDescent="0.25">
      <c r="A12506" t="s">
        <v>533</v>
      </c>
      <c r="B12506" t="s">
        <v>2635</v>
      </c>
      <c r="C12506" t="s">
        <v>676</v>
      </c>
      <c r="D12506" s="10">
        <v>5.0999999999999996</v>
      </c>
    </row>
    <row r="12507" spans="1:4" x14ac:dyDescent="0.25">
      <c r="A12507" t="s">
        <v>533</v>
      </c>
      <c r="B12507" t="s">
        <v>2635</v>
      </c>
      <c r="C12507" t="s">
        <v>8145</v>
      </c>
      <c r="D12507" s="10">
        <v>5.0999999999999996</v>
      </c>
    </row>
    <row r="12508" spans="1:4" x14ac:dyDescent="0.25">
      <c r="A12508" t="s">
        <v>1398</v>
      </c>
      <c r="B12508" t="s">
        <v>2664</v>
      </c>
      <c r="C12508" t="s">
        <v>317</v>
      </c>
      <c r="D12508" s="10">
        <v>5.0999999999999996</v>
      </c>
    </row>
    <row r="12509" spans="1:4" x14ac:dyDescent="0.25">
      <c r="A12509" t="s">
        <v>1398</v>
      </c>
      <c r="B12509" t="s">
        <v>2664</v>
      </c>
      <c r="C12509" t="s">
        <v>676</v>
      </c>
      <c r="D12509" s="10">
        <v>5.0999999999999996</v>
      </c>
    </row>
    <row r="12510" spans="1:4" x14ac:dyDescent="0.25">
      <c r="A12510" t="s">
        <v>1398</v>
      </c>
      <c r="B12510" t="s">
        <v>2664</v>
      </c>
      <c r="C12510" t="s">
        <v>6133</v>
      </c>
      <c r="D12510" s="10">
        <v>5.0999999999999996</v>
      </c>
    </row>
    <row r="12511" spans="1:4" x14ac:dyDescent="0.25">
      <c r="A12511" t="s">
        <v>1398</v>
      </c>
      <c r="B12511" t="s">
        <v>2664</v>
      </c>
      <c r="C12511" t="s">
        <v>8144</v>
      </c>
      <c r="D12511" s="10">
        <v>5.0999999999999996</v>
      </c>
    </row>
    <row r="12512" spans="1:4" x14ac:dyDescent="0.25">
      <c r="A12512" t="s">
        <v>2010</v>
      </c>
      <c r="B12512" t="s">
        <v>2800</v>
      </c>
      <c r="C12512" t="s">
        <v>676</v>
      </c>
      <c r="D12512" s="10">
        <v>5.0999999999999996</v>
      </c>
    </row>
    <row r="12513" spans="1:4" x14ac:dyDescent="0.25">
      <c r="A12513" t="s">
        <v>2010</v>
      </c>
      <c r="B12513" t="s">
        <v>2800</v>
      </c>
      <c r="C12513" t="s">
        <v>6133</v>
      </c>
      <c r="D12513" s="10">
        <v>5.0999999999999996</v>
      </c>
    </row>
    <row r="12514" spans="1:4" x14ac:dyDescent="0.25">
      <c r="A12514" t="s">
        <v>2010</v>
      </c>
      <c r="B12514" t="s">
        <v>2800</v>
      </c>
      <c r="C12514" t="s">
        <v>428</v>
      </c>
      <c r="D12514" s="10">
        <v>5.0999999999999996</v>
      </c>
    </row>
    <row r="12515" spans="1:4" x14ac:dyDescent="0.25">
      <c r="A12515" t="s">
        <v>2010</v>
      </c>
      <c r="B12515" t="s">
        <v>2800</v>
      </c>
      <c r="C12515" t="s">
        <v>8144</v>
      </c>
      <c r="D12515" s="10">
        <v>5.0999999999999996</v>
      </c>
    </row>
    <row r="12516" spans="1:4" x14ac:dyDescent="0.25">
      <c r="A12516" t="s">
        <v>1196</v>
      </c>
      <c r="B12516" t="s">
        <v>2812</v>
      </c>
      <c r="C12516" t="s">
        <v>676</v>
      </c>
      <c r="D12516" s="10">
        <v>5.0999999999999996</v>
      </c>
    </row>
    <row r="12517" spans="1:4" x14ac:dyDescent="0.25">
      <c r="A12517" t="s">
        <v>924</v>
      </c>
      <c r="B12517" t="s">
        <v>2866</v>
      </c>
      <c r="C12517" t="s">
        <v>676</v>
      </c>
      <c r="D12517" s="10">
        <v>5.0999999999999996</v>
      </c>
    </row>
    <row r="12518" spans="1:4" x14ac:dyDescent="0.25">
      <c r="A12518" t="s">
        <v>924</v>
      </c>
      <c r="B12518" t="s">
        <v>2866</v>
      </c>
      <c r="C12518" t="s">
        <v>6665</v>
      </c>
      <c r="D12518" s="10">
        <v>5.0999999999999996</v>
      </c>
    </row>
    <row r="12519" spans="1:4" x14ac:dyDescent="0.25">
      <c r="A12519" t="s">
        <v>924</v>
      </c>
      <c r="B12519" t="s">
        <v>2866</v>
      </c>
      <c r="C12519" t="s">
        <v>4161</v>
      </c>
      <c r="D12519" s="10">
        <v>5.0999999999999996</v>
      </c>
    </row>
    <row r="12520" spans="1:4" x14ac:dyDescent="0.25">
      <c r="A12520" t="s">
        <v>2899</v>
      </c>
      <c r="B12520" t="s">
        <v>2901</v>
      </c>
      <c r="C12520" t="s">
        <v>317</v>
      </c>
      <c r="D12520" s="10">
        <v>5.0999999999999996</v>
      </c>
    </row>
    <row r="12521" spans="1:4" x14ac:dyDescent="0.25">
      <c r="A12521" t="s">
        <v>2899</v>
      </c>
      <c r="B12521" t="s">
        <v>2901</v>
      </c>
      <c r="C12521" t="s">
        <v>2173</v>
      </c>
      <c r="D12521" s="10">
        <v>5.0999999999999996</v>
      </c>
    </row>
    <row r="12522" spans="1:4" x14ac:dyDescent="0.25">
      <c r="A12522" t="s">
        <v>2899</v>
      </c>
      <c r="B12522" t="s">
        <v>2901</v>
      </c>
      <c r="C12522" t="s">
        <v>3509</v>
      </c>
      <c r="D12522" s="10">
        <v>5.0999999999999996</v>
      </c>
    </row>
    <row r="12523" spans="1:4" x14ac:dyDescent="0.25">
      <c r="A12523" t="s">
        <v>322</v>
      </c>
      <c r="B12523" t="s">
        <v>3297</v>
      </c>
      <c r="C12523" t="s">
        <v>317</v>
      </c>
      <c r="D12523" s="10">
        <v>5.0999999999999996</v>
      </c>
    </row>
    <row r="12524" spans="1:4" x14ac:dyDescent="0.25">
      <c r="A12524" t="s">
        <v>322</v>
      </c>
      <c r="B12524" t="s">
        <v>3297</v>
      </c>
      <c r="C12524" t="s">
        <v>676</v>
      </c>
      <c r="D12524" s="10">
        <v>5.0999999999999996</v>
      </c>
    </row>
    <row r="12525" spans="1:4" x14ac:dyDescent="0.25">
      <c r="A12525" t="s">
        <v>322</v>
      </c>
      <c r="B12525" t="s">
        <v>3297</v>
      </c>
      <c r="C12525" t="s">
        <v>6133</v>
      </c>
      <c r="D12525" s="10">
        <v>5.0999999999999996</v>
      </c>
    </row>
    <row r="12526" spans="1:4" x14ac:dyDescent="0.25">
      <c r="A12526" t="s">
        <v>322</v>
      </c>
      <c r="B12526" t="s">
        <v>3297</v>
      </c>
      <c r="C12526" t="s">
        <v>6665</v>
      </c>
      <c r="D12526" s="10">
        <v>5.0999999999999996</v>
      </c>
    </row>
    <row r="12527" spans="1:4" x14ac:dyDescent="0.25">
      <c r="A12527" t="s">
        <v>3316</v>
      </c>
      <c r="B12527" t="s">
        <v>3317</v>
      </c>
      <c r="C12527" t="s">
        <v>676</v>
      </c>
      <c r="D12527" s="10">
        <v>5.0999999999999996</v>
      </c>
    </row>
    <row r="12528" spans="1:4" x14ac:dyDescent="0.25">
      <c r="A12528" t="s">
        <v>3316</v>
      </c>
      <c r="B12528" t="s">
        <v>3317</v>
      </c>
      <c r="C12528" t="s">
        <v>8145</v>
      </c>
      <c r="D12528" s="10">
        <v>5.0999999999999996</v>
      </c>
    </row>
    <row r="12529" spans="1:4" x14ac:dyDescent="0.25">
      <c r="A12529" t="s">
        <v>3438</v>
      </c>
      <c r="B12529" t="s">
        <v>3439</v>
      </c>
      <c r="C12529" t="s">
        <v>1165</v>
      </c>
      <c r="D12529" s="10">
        <v>5.0999999999999996</v>
      </c>
    </row>
    <row r="12530" spans="1:4" x14ac:dyDescent="0.25">
      <c r="A12530" t="s">
        <v>3438</v>
      </c>
      <c r="B12530" t="s">
        <v>3439</v>
      </c>
      <c r="C12530" t="s">
        <v>6665</v>
      </c>
      <c r="D12530" s="10">
        <v>5.0999999999999996</v>
      </c>
    </row>
    <row r="12531" spans="1:4" x14ac:dyDescent="0.25">
      <c r="A12531" t="s">
        <v>3466</v>
      </c>
      <c r="B12531" t="s">
        <v>3468</v>
      </c>
      <c r="C12531" t="s">
        <v>4512</v>
      </c>
      <c r="D12531" s="10">
        <v>5.0999999999999996</v>
      </c>
    </row>
    <row r="12532" spans="1:4" x14ac:dyDescent="0.25">
      <c r="A12532" t="s">
        <v>3466</v>
      </c>
      <c r="B12532" t="s">
        <v>3468</v>
      </c>
      <c r="C12532" t="s">
        <v>676</v>
      </c>
      <c r="D12532" s="10">
        <v>5.0999999999999996</v>
      </c>
    </row>
    <row r="12533" spans="1:4" x14ac:dyDescent="0.25">
      <c r="A12533" t="s">
        <v>3466</v>
      </c>
      <c r="B12533" t="s">
        <v>3468</v>
      </c>
      <c r="C12533" t="s">
        <v>1165</v>
      </c>
      <c r="D12533" s="10">
        <v>5.0999999999999996</v>
      </c>
    </row>
    <row r="12534" spans="1:4" x14ac:dyDescent="0.25">
      <c r="A12534" t="s">
        <v>3466</v>
      </c>
      <c r="B12534" t="s">
        <v>3468</v>
      </c>
      <c r="C12534" t="s">
        <v>6133</v>
      </c>
      <c r="D12534" s="10">
        <v>5.0999999999999996</v>
      </c>
    </row>
    <row r="12535" spans="1:4" x14ac:dyDescent="0.25">
      <c r="A12535" t="s">
        <v>3466</v>
      </c>
      <c r="B12535" t="s">
        <v>3468</v>
      </c>
      <c r="C12535" t="s">
        <v>8144</v>
      </c>
      <c r="D12535" s="10">
        <v>5.0999999999999996</v>
      </c>
    </row>
    <row r="12536" spans="1:4" x14ac:dyDescent="0.25">
      <c r="A12536" t="s">
        <v>3053</v>
      </c>
      <c r="B12536" t="s">
        <v>3533</v>
      </c>
      <c r="C12536" t="s">
        <v>449</v>
      </c>
      <c r="D12536" s="10">
        <v>5.0999999999999996</v>
      </c>
    </row>
    <row r="12537" spans="1:4" x14ac:dyDescent="0.25">
      <c r="A12537" t="s">
        <v>3053</v>
      </c>
      <c r="B12537" t="s">
        <v>3533</v>
      </c>
      <c r="C12537" t="s">
        <v>8145</v>
      </c>
      <c r="D12537" s="10">
        <v>5.0999999999999996</v>
      </c>
    </row>
    <row r="12538" spans="1:4" x14ac:dyDescent="0.25">
      <c r="A12538" t="s">
        <v>3053</v>
      </c>
      <c r="B12538" t="s">
        <v>3533</v>
      </c>
      <c r="C12538" t="s">
        <v>3509</v>
      </c>
      <c r="D12538" s="10">
        <v>5.0999999999999996</v>
      </c>
    </row>
    <row r="12539" spans="1:4" x14ac:dyDescent="0.25">
      <c r="A12539" t="s">
        <v>3702</v>
      </c>
      <c r="B12539" t="s">
        <v>3703</v>
      </c>
      <c r="C12539" t="s">
        <v>2173</v>
      </c>
      <c r="D12539" s="10">
        <v>5.0999999999999996</v>
      </c>
    </row>
    <row r="12540" spans="1:4" x14ac:dyDescent="0.25">
      <c r="A12540" t="s">
        <v>3702</v>
      </c>
      <c r="B12540" t="s">
        <v>3703</v>
      </c>
      <c r="C12540" t="s">
        <v>3509</v>
      </c>
      <c r="D12540" s="10">
        <v>5.0999999999999996</v>
      </c>
    </row>
    <row r="12541" spans="1:4" x14ac:dyDescent="0.25">
      <c r="A12541" t="s">
        <v>2483</v>
      </c>
      <c r="B12541" t="s">
        <v>3877</v>
      </c>
      <c r="C12541" t="s">
        <v>449</v>
      </c>
      <c r="D12541" s="10">
        <v>5.0999999999999996</v>
      </c>
    </row>
    <row r="12542" spans="1:4" x14ac:dyDescent="0.25">
      <c r="A12542" t="s">
        <v>2483</v>
      </c>
      <c r="B12542" t="s">
        <v>3877</v>
      </c>
      <c r="C12542" t="s">
        <v>676</v>
      </c>
      <c r="D12542" s="10">
        <v>5.0999999999999996</v>
      </c>
    </row>
    <row r="12543" spans="1:4" x14ac:dyDescent="0.25">
      <c r="A12543" t="s">
        <v>2483</v>
      </c>
      <c r="B12543" t="s">
        <v>3877</v>
      </c>
      <c r="C12543" t="s">
        <v>8145</v>
      </c>
      <c r="D12543" s="10">
        <v>5.0999999999999996</v>
      </c>
    </row>
    <row r="12544" spans="1:4" x14ac:dyDescent="0.25">
      <c r="A12544" t="s">
        <v>2483</v>
      </c>
      <c r="B12544" t="s">
        <v>3877</v>
      </c>
      <c r="C12544" t="s">
        <v>428</v>
      </c>
      <c r="D12544" s="10">
        <v>5.0999999999999996</v>
      </c>
    </row>
    <row r="12545" spans="1:4" x14ac:dyDescent="0.25">
      <c r="A12545" t="s">
        <v>2483</v>
      </c>
      <c r="B12545" t="s">
        <v>3877</v>
      </c>
      <c r="C12545" t="s">
        <v>2173</v>
      </c>
      <c r="D12545" s="10">
        <v>5.0999999999999996</v>
      </c>
    </row>
    <row r="12546" spans="1:4" x14ac:dyDescent="0.25">
      <c r="A12546" t="s">
        <v>2483</v>
      </c>
      <c r="B12546" t="s">
        <v>3877</v>
      </c>
      <c r="C12546" t="s">
        <v>8143</v>
      </c>
      <c r="D12546" s="10">
        <v>5.0999999999999996</v>
      </c>
    </row>
    <row r="12547" spans="1:4" x14ac:dyDescent="0.25">
      <c r="A12547" t="s">
        <v>2483</v>
      </c>
      <c r="B12547" t="s">
        <v>3877</v>
      </c>
      <c r="C12547" t="s">
        <v>4161</v>
      </c>
      <c r="D12547" s="10">
        <v>5.0999999999999996</v>
      </c>
    </row>
    <row r="12548" spans="1:4" x14ac:dyDescent="0.25">
      <c r="A12548" t="s">
        <v>2483</v>
      </c>
      <c r="B12548" t="s">
        <v>3877</v>
      </c>
      <c r="C12548" t="s">
        <v>3509</v>
      </c>
      <c r="D12548" s="10">
        <v>5.0999999999999996</v>
      </c>
    </row>
    <row r="12549" spans="1:4" x14ac:dyDescent="0.25">
      <c r="A12549" t="s">
        <v>4058</v>
      </c>
      <c r="B12549" t="s">
        <v>4059</v>
      </c>
      <c r="C12549" t="s">
        <v>8145</v>
      </c>
      <c r="D12549" s="10">
        <v>5.0999999999999996</v>
      </c>
    </row>
    <row r="12550" spans="1:4" x14ac:dyDescent="0.25">
      <c r="A12550" t="s">
        <v>4058</v>
      </c>
      <c r="B12550" t="s">
        <v>4059</v>
      </c>
      <c r="C12550" t="s">
        <v>1165</v>
      </c>
      <c r="D12550" s="10">
        <v>5.0999999999999996</v>
      </c>
    </row>
    <row r="12551" spans="1:4" x14ac:dyDescent="0.25">
      <c r="A12551" t="s">
        <v>4058</v>
      </c>
      <c r="B12551" t="s">
        <v>4059</v>
      </c>
      <c r="C12551" t="s">
        <v>3509</v>
      </c>
      <c r="D12551" s="10">
        <v>5.0999999999999996</v>
      </c>
    </row>
    <row r="12552" spans="1:4" x14ac:dyDescent="0.25">
      <c r="A12552" t="s">
        <v>4102</v>
      </c>
      <c r="B12552" t="s">
        <v>4104</v>
      </c>
      <c r="C12552" t="s">
        <v>676</v>
      </c>
      <c r="D12552" s="10">
        <v>5.0999999999999996</v>
      </c>
    </row>
    <row r="12553" spans="1:4" x14ac:dyDescent="0.25">
      <c r="A12553" t="s">
        <v>4102</v>
      </c>
      <c r="B12553" t="s">
        <v>4104</v>
      </c>
      <c r="C12553" t="s">
        <v>1165</v>
      </c>
      <c r="D12553" s="10">
        <v>5.0999999999999996</v>
      </c>
    </row>
    <row r="12554" spans="1:4" x14ac:dyDescent="0.25">
      <c r="A12554" t="s">
        <v>4102</v>
      </c>
      <c r="B12554" t="s">
        <v>4104</v>
      </c>
      <c r="C12554" t="s">
        <v>6133</v>
      </c>
      <c r="D12554" s="10">
        <v>5.0999999999999996</v>
      </c>
    </row>
    <row r="12555" spans="1:4" x14ac:dyDescent="0.25">
      <c r="A12555" t="s">
        <v>4102</v>
      </c>
      <c r="B12555" t="s">
        <v>4104</v>
      </c>
      <c r="C12555" t="s">
        <v>428</v>
      </c>
      <c r="D12555" s="10">
        <v>5.0999999999999996</v>
      </c>
    </row>
    <row r="12556" spans="1:4" x14ac:dyDescent="0.25">
      <c r="A12556" t="s">
        <v>4102</v>
      </c>
      <c r="B12556" t="s">
        <v>4104</v>
      </c>
      <c r="C12556" t="s">
        <v>4161</v>
      </c>
      <c r="D12556" s="10">
        <v>5.0999999999999996</v>
      </c>
    </row>
    <row r="12557" spans="1:4" x14ac:dyDescent="0.25">
      <c r="A12557" t="s">
        <v>1624</v>
      </c>
      <c r="B12557" t="s">
        <v>4215</v>
      </c>
      <c r="C12557" t="s">
        <v>676</v>
      </c>
      <c r="D12557" s="10">
        <v>5.0999999999999996</v>
      </c>
    </row>
    <row r="12558" spans="1:4" x14ac:dyDescent="0.25">
      <c r="A12558" t="s">
        <v>1624</v>
      </c>
      <c r="B12558" t="s">
        <v>4215</v>
      </c>
      <c r="C12558" t="s">
        <v>428</v>
      </c>
      <c r="D12558" s="10">
        <v>5.0999999999999996</v>
      </c>
    </row>
    <row r="12559" spans="1:4" x14ac:dyDescent="0.25">
      <c r="A12559" t="s">
        <v>1624</v>
      </c>
      <c r="B12559" t="s">
        <v>4215</v>
      </c>
      <c r="C12559" t="s">
        <v>2173</v>
      </c>
      <c r="D12559" s="10">
        <v>5.0999999999999996</v>
      </c>
    </row>
    <row r="12560" spans="1:4" x14ac:dyDescent="0.25">
      <c r="A12560" t="s">
        <v>3758</v>
      </c>
      <c r="B12560" t="s">
        <v>4255</v>
      </c>
      <c r="C12560" t="s">
        <v>676</v>
      </c>
      <c r="D12560" s="10">
        <v>5.0999999999999996</v>
      </c>
    </row>
    <row r="12561" spans="1:4" x14ac:dyDescent="0.25">
      <c r="A12561" t="s">
        <v>3758</v>
      </c>
      <c r="B12561" t="s">
        <v>4255</v>
      </c>
      <c r="C12561" t="s">
        <v>2173</v>
      </c>
      <c r="D12561" s="10">
        <v>5.0999999999999996</v>
      </c>
    </row>
    <row r="12562" spans="1:4" x14ac:dyDescent="0.25">
      <c r="A12562" t="s">
        <v>3758</v>
      </c>
      <c r="B12562" t="s">
        <v>4255</v>
      </c>
      <c r="C12562" t="s">
        <v>6665</v>
      </c>
      <c r="D12562" s="10">
        <v>5.0999999999999996</v>
      </c>
    </row>
    <row r="12563" spans="1:4" x14ac:dyDescent="0.25">
      <c r="A12563" t="s">
        <v>1697</v>
      </c>
      <c r="B12563" t="s">
        <v>4325</v>
      </c>
      <c r="C12563" t="s">
        <v>676</v>
      </c>
      <c r="D12563" s="10">
        <v>5.0999999999999996</v>
      </c>
    </row>
    <row r="12564" spans="1:4" x14ac:dyDescent="0.25">
      <c r="A12564" t="s">
        <v>1697</v>
      </c>
      <c r="B12564" t="s">
        <v>4325</v>
      </c>
      <c r="C12564" t="s">
        <v>8145</v>
      </c>
      <c r="D12564" s="10">
        <v>5.0999999999999996</v>
      </c>
    </row>
    <row r="12565" spans="1:4" x14ac:dyDescent="0.25">
      <c r="A12565" t="s">
        <v>4368</v>
      </c>
      <c r="B12565" t="s">
        <v>4369</v>
      </c>
      <c r="C12565" t="s">
        <v>2173</v>
      </c>
      <c r="D12565" s="10">
        <v>5.0999999999999996</v>
      </c>
    </row>
    <row r="12566" spans="1:4" x14ac:dyDescent="0.25">
      <c r="A12566" t="s">
        <v>4418</v>
      </c>
      <c r="B12566" t="s">
        <v>4419</v>
      </c>
      <c r="C12566" t="s">
        <v>1165</v>
      </c>
      <c r="D12566" s="10">
        <v>5.0999999999999996</v>
      </c>
    </row>
    <row r="12567" spans="1:4" x14ac:dyDescent="0.25">
      <c r="A12567" t="s">
        <v>4418</v>
      </c>
      <c r="B12567" t="s">
        <v>4419</v>
      </c>
      <c r="C12567" t="s">
        <v>6665</v>
      </c>
      <c r="D12567" s="10">
        <v>5.0999999999999996</v>
      </c>
    </row>
    <row r="12568" spans="1:4" x14ac:dyDescent="0.25">
      <c r="A12568" t="s">
        <v>4494</v>
      </c>
      <c r="B12568" t="s">
        <v>4495</v>
      </c>
      <c r="C12568" t="s">
        <v>8145</v>
      </c>
      <c r="D12568" s="10">
        <v>5.0999999999999996</v>
      </c>
    </row>
    <row r="12569" spans="1:4" x14ac:dyDescent="0.25">
      <c r="A12569" t="s">
        <v>4494</v>
      </c>
      <c r="B12569" t="s">
        <v>4495</v>
      </c>
      <c r="C12569" t="s">
        <v>1165</v>
      </c>
      <c r="D12569" s="10">
        <v>5.0999999999999996</v>
      </c>
    </row>
    <row r="12570" spans="1:4" x14ac:dyDescent="0.25">
      <c r="A12570" t="s">
        <v>4494</v>
      </c>
      <c r="B12570" t="s">
        <v>4495</v>
      </c>
      <c r="C12570" t="s">
        <v>3509</v>
      </c>
      <c r="D12570" s="10">
        <v>5.0999999999999996</v>
      </c>
    </row>
    <row r="12571" spans="1:4" x14ac:dyDescent="0.25">
      <c r="A12571" t="s">
        <v>2432</v>
      </c>
      <c r="B12571" t="s">
        <v>4609</v>
      </c>
      <c r="C12571" t="s">
        <v>676</v>
      </c>
      <c r="D12571" s="10">
        <v>5.0999999999999996</v>
      </c>
    </row>
    <row r="12572" spans="1:4" x14ac:dyDescent="0.25">
      <c r="A12572" t="s">
        <v>2432</v>
      </c>
      <c r="B12572" t="s">
        <v>4609</v>
      </c>
      <c r="C12572" t="s">
        <v>4161</v>
      </c>
      <c r="D12572" s="10">
        <v>5.0999999999999996</v>
      </c>
    </row>
    <row r="12573" spans="1:4" x14ac:dyDescent="0.25">
      <c r="A12573" t="s">
        <v>4698</v>
      </c>
      <c r="B12573" t="s">
        <v>4699</v>
      </c>
      <c r="C12573" t="s">
        <v>449</v>
      </c>
      <c r="D12573" s="10">
        <v>5.0999999999999996</v>
      </c>
    </row>
    <row r="12574" spans="1:4" x14ac:dyDescent="0.25">
      <c r="A12574" t="s">
        <v>4724</v>
      </c>
      <c r="B12574" t="s">
        <v>4725</v>
      </c>
      <c r="C12574" t="s">
        <v>2173</v>
      </c>
      <c r="D12574" s="10">
        <v>5.0999999999999996</v>
      </c>
    </row>
    <row r="12575" spans="1:4" x14ac:dyDescent="0.25">
      <c r="A12575" t="s">
        <v>4724</v>
      </c>
      <c r="B12575" t="s">
        <v>4725</v>
      </c>
      <c r="C12575" t="s">
        <v>8143</v>
      </c>
      <c r="D12575" s="10">
        <v>5.0999999999999996</v>
      </c>
    </row>
    <row r="12576" spans="1:4" x14ac:dyDescent="0.25">
      <c r="A12576" t="s">
        <v>1247</v>
      </c>
      <c r="B12576" t="s">
        <v>4874</v>
      </c>
      <c r="C12576" t="s">
        <v>676</v>
      </c>
      <c r="D12576" s="10">
        <v>5.0999999999999996</v>
      </c>
    </row>
    <row r="12577" spans="1:4" x14ac:dyDescent="0.25">
      <c r="A12577" t="s">
        <v>1247</v>
      </c>
      <c r="B12577" t="s">
        <v>4874</v>
      </c>
      <c r="C12577" t="s">
        <v>1165</v>
      </c>
      <c r="D12577" s="10">
        <v>5.0999999999999996</v>
      </c>
    </row>
    <row r="12578" spans="1:4" x14ac:dyDescent="0.25">
      <c r="A12578" t="s">
        <v>1247</v>
      </c>
      <c r="B12578" t="s">
        <v>4874</v>
      </c>
      <c r="C12578" t="s">
        <v>6665</v>
      </c>
      <c r="D12578" s="10">
        <v>5.0999999999999996</v>
      </c>
    </row>
    <row r="12579" spans="1:4" x14ac:dyDescent="0.25">
      <c r="A12579" t="s">
        <v>2075</v>
      </c>
      <c r="B12579" t="s">
        <v>4946</v>
      </c>
      <c r="C12579" t="s">
        <v>676</v>
      </c>
      <c r="D12579" s="10">
        <v>5.0999999999999996</v>
      </c>
    </row>
    <row r="12580" spans="1:4" x14ac:dyDescent="0.25">
      <c r="A12580" t="s">
        <v>4967</v>
      </c>
      <c r="B12580" t="s">
        <v>4968</v>
      </c>
      <c r="C12580" t="s">
        <v>317</v>
      </c>
      <c r="D12580" s="10">
        <v>5.0999999999999996</v>
      </c>
    </row>
    <row r="12581" spans="1:4" x14ac:dyDescent="0.25">
      <c r="A12581" t="s">
        <v>4967</v>
      </c>
      <c r="B12581" t="s">
        <v>4968</v>
      </c>
      <c r="C12581" t="s">
        <v>1165</v>
      </c>
      <c r="D12581" s="10">
        <v>5.0999999999999996</v>
      </c>
    </row>
    <row r="12582" spans="1:4" x14ac:dyDescent="0.25">
      <c r="A12582" t="s">
        <v>4967</v>
      </c>
      <c r="B12582" t="s">
        <v>4968</v>
      </c>
      <c r="C12582" t="s">
        <v>6665</v>
      </c>
      <c r="D12582" s="10">
        <v>5.0999999999999996</v>
      </c>
    </row>
    <row r="12583" spans="1:4" x14ac:dyDescent="0.25">
      <c r="A12583" t="s">
        <v>5282</v>
      </c>
      <c r="B12583" t="s">
        <v>5283</v>
      </c>
      <c r="C12583" t="s">
        <v>449</v>
      </c>
      <c r="D12583" s="10">
        <v>5.0999999999999996</v>
      </c>
    </row>
    <row r="12584" spans="1:4" x14ac:dyDescent="0.25">
      <c r="A12584" t="s">
        <v>5282</v>
      </c>
      <c r="B12584" t="s">
        <v>5283</v>
      </c>
      <c r="C12584" t="s">
        <v>2173</v>
      </c>
      <c r="D12584" s="10">
        <v>5.0999999999999996</v>
      </c>
    </row>
    <row r="12585" spans="1:4" x14ac:dyDescent="0.25">
      <c r="A12585" t="s">
        <v>3726</v>
      </c>
      <c r="B12585" t="s">
        <v>5477</v>
      </c>
      <c r="C12585" t="s">
        <v>676</v>
      </c>
      <c r="D12585" s="10">
        <v>5.0999999999999996</v>
      </c>
    </row>
    <row r="12586" spans="1:4" x14ac:dyDescent="0.25">
      <c r="A12586" t="s">
        <v>2287</v>
      </c>
      <c r="B12586" t="s">
        <v>5532</v>
      </c>
      <c r="C12586" t="s">
        <v>449</v>
      </c>
      <c r="D12586" s="10">
        <v>5.0999999999999996</v>
      </c>
    </row>
    <row r="12587" spans="1:4" x14ac:dyDescent="0.25">
      <c r="A12587" t="s">
        <v>2287</v>
      </c>
      <c r="B12587" t="s">
        <v>5532</v>
      </c>
      <c r="C12587" t="s">
        <v>317</v>
      </c>
      <c r="D12587" s="10">
        <v>5.0999999999999996</v>
      </c>
    </row>
    <row r="12588" spans="1:4" x14ac:dyDescent="0.25">
      <c r="A12588" t="s">
        <v>2287</v>
      </c>
      <c r="B12588" t="s">
        <v>5532</v>
      </c>
      <c r="C12588" t="s">
        <v>676</v>
      </c>
      <c r="D12588" s="10">
        <v>5.0999999999999996</v>
      </c>
    </row>
    <row r="12589" spans="1:4" x14ac:dyDescent="0.25">
      <c r="A12589" t="s">
        <v>2287</v>
      </c>
      <c r="B12589" t="s">
        <v>5532</v>
      </c>
      <c r="C12589" t="s">
        <v>6665</v>
      </c>
      <c r="D12589" s="10">
        <v>5.0999999999999996</v>
      </c>
    </row>
    <row r="12590" spans="1:4" x14ac:dyDescent="0.25">
      <c r="A12590" t="s">
        <v>5590</v>
      </c>
      <c r="B12590" t="s">
        <v>5591</v>
      </c>
      <c r="C12590" t="s">
        <v>449</v>
      </c>
      <c r="D12590" s="10">
        <v>5.0999999999999996</v>
      </c>
    </row>
    <row r="12591" spans="1:4" x14ac:dyDescent="0.25">
      <c r="A12591" t="s">
        <v>5590</v>
      </c>
      <c r="B12591" t="s">
        <v>5591</v>
      </c>
      <c r="C12591" t="s">
        <v>3509</v>
      </c>
      <c r="D12591" s="10">
        <v>5.0999999999999996</v>
      </c>
    </row>
    <row r="12592" spans="1:4" x14ac:dyDescent="0.25">
      <c r="A12592" t="s">
        <v>934</v>
      </c>
      <c r="B12592" t="s">
        <v>5777</v>
      </c>
      <c r="C12592" t="s">
        <v>428</v>
      </c>
      <c r="D12592" s="10">
        <v>5.0999999999999996</v>
      </c>
    </row>
    <row r="12593" spans="1:4" x14ac:dyDescent="0.25">
      <c r="A12593" t="s">
        <v>934</v>
      </c>
      <c r="B12593" t="s">
        <v>5777</v>
      </c>
      <c r="C12593" t="s">
        <v>2173</v>
      </c>
      <c r="D12593" s="10">
        <v>5.0999999999999996</v>
      </c>
    </row>
    <row r="12594" spans="1:4" x14ac:dyDescent="0.25">
      <c r="A12594" t="s">
        <v>934</v>
      </c>
      <c r="B12594" t="s">
        <v>5777</v>
      </c>
      <c r="C12594" t="s">
        <v>6665</v>
      </c>
      <c r="D12594" s="10">
        <v>5.0999999999999996</v>
      </c>
    </row>
    <row r="12595" spans="1:4" x14ac:dyDescent="0.25">
      <c r="A12595" t="s">
        <v>934</v>
      </c>
      <c r="B12595" t="s">
        <v>5777</v>
      </c>
      <c r="C12595" t="s">
        <v>3509</v>
      </c>
      <c r="D12595" s="10">
        <v>5.0999999999999996</v>
      </c>
    </row>
    <row r="12596" spans="1:4" x14ac:dyDescent="0.25">
      <c r="A12596" t="s">
        <v>5816</v>
      </c>
      <c r="B12596" t="s">
        <v>5817</v>
      </c>
      <c r="C12596" t="s">
        <v>676</v>
      </c>
      <c r="D12596" s="10">
        <v>5.0999999999999996</v>
      </c>
    </row>
    <row r="12597" spans="1:4" x14ac:dyDescent="0.25">
      <c r="A12597" t="s">
        <v>5816</v>
      </c>
      <c r="B12597" t="s">
        <v>5817</v>
      </c>
      <c r="C12597" t="s">
        <v>6665</v>
      </c>
      <c r="D12597" s="10">
        <v>5.0999999999999996</v>
      </c>
    </row>
    <row r="12598" spans="1:4" x14ac:dyDescent="0.25">
      <c r="A12598" t="s">
        <v>5976</v>
      </c>
      <c r="B12598" t="s">
        <v>5977</v>
      </c>
      <c r="C12598" t="s">
        <v>676</v>
      </c>
      <c r="D12598" s="10">
        <v>5.0999999999999996</v>
      </c>
    </row>
    <row r="12599" spans="1:4" x14ac:dyDescent="0.25">
      <c r="A12599" t="s">
        <v>5976</v>
      </c>
      <c r="B12599" t="s">
        <v>5977</v>
      </c>
      <c r="C12599" t="s">
        <v>1165</v>
      </c>
      <c r="D12599" s="10">
        <v>5.0999999999999996</v>
      </c>
    </row>
    <row r="12600" spans="1:4" x14ac:dyDescent="0.25">
      <c r="A12600" t="s">
        <v>5976</v>
      </c>
      <c r="B12600" t="s">
        <v>5977</v>
      </c>
      <c r="C12600" t="s">
        <v>4056</v>
      </c>
      <c r="D12600" s="10">
        <v>5.0999999999999996</v>
      </c>
    </row>
    <row r="12601" spans="1:4" x14ac:dyDescent="0.25">
      <c r="A12601" t="s">
        <v>5976</v>
      </c>
      <c r="B12601" t="s">
        <v>5977</v>
      </c>
      <c r="C12601" t="s">
        <v>6665</v>
      </c>
      <c r="D12601" s="10">
        <v>5.0999999999999996</v>
      </c>
    </row>
    <row r="12602" spans="1:4" x14ac:dyDescent="0.25">
      <c r="A12602" t="s">
        <v>5642</v>
      </c>
      <c r="B12602" t="s">
        <v>6124</v>
      </c>
      <c r="C12602" t="s">
        <v>676</v>
      </c>
      <c r="D12602" s="10">
        <v>5.0999999999999996</v>
      </c>
    </row>
    <row r="12603" spans="1:4" x14ac:dyDescent="0.25">
      <c r="A12603" t="s">
        <v>2420</v>
      </c>
      <c r="B12603" t="s">
        <v>6512</v>
      </c>
      <c r="C12603" t="s">
        <v>676</v>
      </c>
      <c r="D12603" s="10">
        <v>5.0999999999999996</v>
      </c>
    </row>
    <row r="12604" spans="1:4" x14ac:dyDescent="0.25">
      <c r="A12604" t="s">
        <v>2420</v>
      </c>
      <c r="B12604" t="s">
        <v>6512</v>
      </c>
      <c r="C12604" t="s">
        <v>1165</v>
      </c>
      <c r="D12604" s="10">
        <v>5.0999999999999996</v>
      </c>
    </row>
    <row r="12605" spans="1:4" x14ac:dyDescent="0.25">
      <c r="A12605" t="s">
        <v>2420</v>
      </c>
      <c r="B12605" t="s">
        <v>6512</v>
      </c>
      <c r="C12605" t="s">
        <v>6133</v>
      </c>
      <c r="D12605" s="10">
        <v>5.0999999999999996</v>
      </c>
    </row>
    <row r="12606" spans="1:4" x14ac:dyDescent="0.25">
      <c r="A12606" t="s">
        <v>2420</v>
      </c>
      <c r="B12606" t="s">
        <v>6512</v>
      </c>
      <c r="C12606" t="s">
        <v>8144</v>
      </c>
      <c r="D12606" s="10">
        <v>5.0999999999999996</v>
      </c>
    </row>
    <row r="12607" spans="1:4" x14ac:dyDescent="0.25">
      <c r="A12607" t="s">
        <v>6621</v>
      </c>
      <c r="B12607" t="s">
        <v>6622</v>
      </c>
      <c r="C12607" t="s">
        <v>676</v>
      </c>
      <c r="D12607" s="10">
        <v>5.0999999999999996</v>
      </c>
    </row>
    <row r="12608" spans="1:4" x14ac:dyDescent="0.25">
      <c r="A12608" t="s">
        <v>6027</v>
      </c>
      <c r="B12608" t="s">
        <v>6697</v>
      </c>
      <c r="C12608" t="s">
        <v>676</v>
      </c>
      <c r="D12608" s="10">
        <v>5.0999999999999996</v>
      </c>
    </row>
    <row r="12609" spans="1:4" x14ac:dyDescent="0.25">
      <c r="A12609" t="s">
        <v>6027</v>
      </c>
      <c r="B12609" t="s">
        <v>6697</v>
      </c>
      <c r="C12609" t="s">
        <v>428</v>
      </c>
      <c r="D12609" s="10">
        <v>5.0999999999999996</v>
      </c>
    </row>
    <row r="12610" spans="1:4" x14ac:dyDescent="0.25">
      <c r="A12610" t="s">
        <v>6698</v>
      </c>
      <c r="B12610" t="s">
        <v>6699</v>
      </c>
      <c r="C12610" t="s">
        <v>3034</v>
      </c>
      <c r="D12610" s="10">
        <v>5.0999999999999996</v>
      </c>
    </row>
    <row r="12611" spans="1:4" x14ac:dyDescent="0.25">
      <c r="A12611" t="s">
        <v>6751</v>
      </c>
      <c r="B12611" t="s">
        <v>6752</v>
      </c>
      <c r="C12611" t="s">
        <v>1165</v>
      </c>
      <c r="D12611" s="10">
        <v>5.0999999999999996</v>
      </c>
    </row>
    <row r="12612" spans="1:4" x14ac:dyDescent="0.25">
      <c r="A12612" t="s">
        <v>6751</v>
      </c>
      <c r="B12612" t="s">
        <v>6752</v>
      </c>
      <c r="C12612" t="s">
        <v>2173</v>
      </c>
      <c r="D12612" s="10">
        <v>5.0999999999999996</v>
      </c>
    </row>
    <row r="12613" spans="1:4" x14ac:dyDescent="0.25">
      <c r="A12613" t="s">
        <v>6751</v>
      </c>
      <c r="B12613" t="s">
        <v>6752</v>
      </c>
      <c r="C12613" t="s">
        <v>8143</v>
      </c>
      <c r="D12613" s="10">
        <v>5.0999999999999996</v>
      </c>
    </row>
    <row r="12614" spans="1:4" x14ac:dyDescent="0.25">
      <c r="A12614" t="s">
        <v>6751</v>
      </c>
      <c r="B12614" t="s">
        <v>6752</v>
      </c>
      <c r="C12614" t="s">
        <v>3509</v>
      </c>
      <c r="D12614" s="10">
        <v>5.0999999999999996</v>
      </c>
    </row>
    <row r="12615" spans="1:4" x14ac:dyDescent="0.25">
      <c r="A12615" t="s">
        <v>6808</v>
      </c>
      <c r="B12615" t="s">
        <v>6810</v>
      </c>
      <c r="C12615" t="s">
        <v>449</v>
      </c>
      <c r="D12615" s="10">
        <v>5.0999999999999996</v>
      </c>
    </row>
    <row r="12616" spans="1:4" x14ac:dyDescent="0.25">
      <c r="A12616" t="s">
        <v>6808</v>
      </c>
      <c r="B12616" t="s">
        <v>6810</v>
      </c>
      <c r="C12616" t="s">
        <v>676</v>
      </c>
      <c r="D12616" s="10">
        <v>5.0999999999999996</v>
      </c>
    </row>
    <row r="12617" spans="1:4" x14ac:dyDescent="0.25">
      <c r="A12617" t="s">
        <v>6808</v>
      </c>
      <c r="B12617" t="s">
        <v>6810</v>
      </c>
      <c r="C12617" t="s">
        <v>2173</v>
      </c>
      <c r="D12617" s="10">
        <v>5.0999999999999996</v>
      </c>
    </row>
    <row r="12618" spans="1:4" x14ac:dyDescent="0.25">
      <c r="A12618" t="s">
        <v>6808</v>
      </c>
      <c r="B12618" t="s">
        <v>6810</v>
      </c>
      <c r="C12618" t="s">
        <v>4161</v>
      </c>
      <c r="D12618" s="10">
        <v>5.0999999999999996</v>
      </c>
    </row>
    <row r="12619" spans="1:4" x14ac:dyDescent="0.25">
      <c r="A12619" t="s">
        <v>7004</v>
      </c>
      <c r="B12619" t="s">
        <v>7005</v>
      </c>
      <c r="C12619" t="s">
        <v>676</v>
      </c>
      <c r="D12619" s="10">
        <v>5.0999999999999996</v>
      </c>
    </row>
    <row r="12620" spans="1:4" x14ac:dyDescent="0.25">
      <c r="A12620" t="s">
        <v>7004</v>
      </c>
      <c r="B12620" t="s">
        <v>7005</v>
      </c>
      <c r="C12620" t="s">
        <v>6665</v>
      </c>
      <c r="D12620" s="10">
        <v>5.0999999999999996</v>
      </c>
    </row>
    <row r="12621" spans="1:4" x14ac:dyDescent="0.25">
      <c r="A12621" t="s">
        <v>7059</v>
      </c>
      <c r="B12621" t="s">
        <v>7060</v>
      </c>
      <c r="C12621" t="s">
        <v>6665</v>
      </c>
      <c r="D12621" s="10">
        <v>5.0999999999999996</v>
      </c>
    </row>
    <row r="12622" spans="1:4" x14ac:dyDescent="0.25">
      <c r="A12622" t="s">
        <v>4329</v>
      </c>
      <c r="B12622" t="s">
        <v>7121</v>
      </c>
      <c r="C12622" t="s">
        <v>1165</v>
      </c>
      <c r="D12622" s="10">
        <v>5.0999999999999996</v>
      </c>
    </row>
    <row r="12623" spans="1:4" x14ac:dyDescent="0.25">
      <c r="A12623" t="s">
        <v>4329</v>
      </c>
      <c r="B12623" t="s">
        <v>7121</v>
      </c>
      <c r="C12623" t="s">
        <v>428</v>
      </c>
      <c r="D12623" s="10">
        <v>5.0999999999999996</v>
      </c>
    </row>
    <row r="12624" spans="1:4" x14ac:dyDescent="0.25">
      <c r="A12624" t="s">
        <v>4329</v>
      </c>
      <c r="B12624" t="s">
        <v>7121</v>
      </c>
      <c r="C12624" t="s">
        <v>2173</v>
      </c>
      <c r="D12624" s="10">
        <v>5.0999999999999996</v>
      </c>
    </row>
    <row r="12625" spans="1:4" x14ac:dyDescent="0.25">
      <c r="A12625" t="s">
        <v>4329</v>
      </c>
      <c r="B12625" t="s">
        <v>7121</v>
      </c>
      <c r="C12625" t="s">
        <v>3509</v>
      </c>
      <c r="D12625" s="10">
        <v>5.0999999999999996</v>
      </c>
    </row>
    <row r="12626" spans="1:4" x14ac:dyDescent="0.25">
      <c r="A12626" t="s">
        <v>7424</v>
      </c>
      <c r="B12626" t="s">
        <v>7425</v>
      </c>
      <c r="C12626" t="s">
        <v>676</v>
      </c>
      <c r="D12626" s="10">
        <v>5.0999999999999996</v>
      </c>
    </row>
    <row r="12627" spans="1:4" x14ac:dyDescent="0.25">
      <c r="A12627" t="s">
        <v>7424</v>
      </c>
      <c r="B12627" t="s">
        <v>7425</v>
      </c>
      <c r="C12627" t="s">
        <v>2173</v>
      </c>
      <c r="D12627" s="10">
        <v>5.0999999999999996</v>
      </c>
    </row>
    <row r="12628" spans="1:4" x14ac:dyDescent="0.25">
      <c r="A12628" t="s">
        <v>7424</v>
      </c>
      <c r="B12628" t="s">
        <v>7425</v>
      </c>
      <c r="C12628" t="s">
        <v>4161</v>
      </c>
      <c r="D12628" s="10">
        <v>5.0999999999999996</v>
      </c>
    </row>
    <row r="12629" spans="1:4" x14ac:dyDescent="0.25">
      <c r="A12629" t="s">
        <v>7514</v>
      </c>
      <c r="B12629" t="s">
        <v>7515</v>
      </c>
      <c r="C12629" t="s">
        <v>676</v>
      </c>
      <c r="D12629" s="10">
        <v>5.0999999999999996</v>
      </c>
    </row>
    <row r="12630" spans="1:4" x14ac:dyDescent="0.25">
      <c r="A12630" t="s">
        <v>7737</v>
      </c>
      <c r="B12630" t="s">
        <v>7738</v>
      </c>
      <c r="C12630" t="s">
        <v>3034</v>
      </c>
      <c r="D12630" s="10">
        <v>5.0999999999999996</v>
      </c>
    </row>
    <row r="12631" spans="1:4" x14ac:dyDescent="0.25">
      <c r="A12631" t="s">
        <v>7913</v>
      </c>
      <c r="B12631" t="s">
        <v>7914</v>
      </c>
      <c r="C12631" t="s">
        <v>8145</v>
      </c>
      <c r="D12631" s="10">
        <v>5.0999999999999996</v>
      </c>
    </row>
    <row r="12632" spans="1:4" x14ac:dyDescent="0.25">
      <c r="A12632" t="s">
        <v>7913</v>
      </c>
      <c r="B12632" t="s">
        <v>7914</v>
      </c>
      <c r="C12632" t="s">
        <v>2173</v>
      </c>
      <c r="D12632" s="10">
        <v>5.0999999999999996</v>
      </c>
    </row>
    <row r="12633" spans="1:4" x14ac:dyDescent="0.25">
      <c r="A12633" t="s">
        <v>7913</v>
      </c>
      <c r="B12633" t="s">
        <v>7914</v>
      </c>
      <c r="C12633" t="s">
        <v>8143</v>
      </c>
      <c r="D12633" s="10">
        <v>5.0999999999999996</v>
      </c>
    </row>
    <row r="12634" spans="1:4" x14ac:dyDescent="0.25">
      <c r="A12634" t="s">
        <v>7913</v>
      </c>
      <c r="B12634" t="s">
        <v>7914</v>
      </c>
      <c r="C12634" t="s">
        <v>3509</v>
      </c>
      <c r="D12634" s="10">
        <v>5.0999999999999996</v>
      </c>
    </row>
    <row r="12635" spans="1:4" x14ac:dyDescent="0.25">
      <c r="A12635" t="s">
        <v>7985</v>
      </c>
      <c r="B12635" t="s">
        <v>7986</v>
      </c>
      <c r="C12635" t="s">
        <v>6665</v>
      </c>
      <c r="D12635" s="10">
        <v>5.0999999999999996</v>
      </c>
    </row>
    <row r="12636" spans="1:4" x14ac:dyDescent="0.25">
      <c r="A12636" t="s">
        <v>160</v>
      </c>
      <c r="B12636" t="s">
        <v>349</v>
      </c>
      <c r="C12636" t="s">
        <v>449</v>
      </c>
      <c r="D12636" s="10">
        <v>5</v>
      </c>
    </row>
    <row r="12637" spans="1:4" x14ac:dyDescent="0.25">
      <c r="A12637" t="s">
        <v>160</v>
      </c>
      <c r="B12637" t="s">
        <v>349</v>
      </c>
      <c r="C12637" t="s">
        <v>317</v>
      </c>
      <c r="D12637" s="10">
        <v>5</v>
      </c>
    </row>
    <row r="12638" spans="1:4" x14ac:dyDescent="0.25">
      <c r="A12638" t="s">
        <v>160</v>
      </c>
      <c r="B12638" t="s">
        <v>349</v>
      </c>
      <c r="C12638" t="s">
        <v>4161</v>
      </c>
      <c r="D12638" s="10">
        <v>5</v>
      </c>
    </row>
    <row r="12639" spans="1:4" x14ac:dyDescent="0.25">
      <c r="A12639" t="s">
        <v>160</v>
      </c>
      <c r="B12639" t="s">
        <v>349</v>
      </c>
      <c r="C12639" t="s">
        <v>3509</v>
      </c>
      <c r="D12639" s="10">
        <v>5</v>
      </c>
    </row>
    <row r="12640" spans="1:4" x14ac:dyDescent="0.25">
      <c r="A12640" t="s">
        <v>746</v>
      </c>
      <c r="B12640" t="s">
        <v>748</v>
      </c>
      <c r="C12640" t="s">
        <v>317</v>
      </c>
      <c r="D12640" s="10">
        <v>5</v>
      </c>
    </row>
    <row r="12641" spans="1:4" x14ac:dyDescent="0.25">
      <c r="A12641" t="s">
        <v>746</v>
      </c>
      <c r="B12641" t="s">
        <v>748</v>
      </c>
      <c r="C12641" t="s">
        <v>3894</v>
      </c>
      <c r="D12641" s="10">
        <v>5</v>
      </c>
    </row>
    <row r="12642" spans="1:4" x14ac:dyDescent="0.25">
      <c r="A12642" t="s">
        <v>746</v>
      </c>
      <c r="B12642" t="s">
        <v>748</v>
      </c>
      <c r="C12642" t="s">
        <v>676</v>
      </c>
      <c r="D12642" s="10">
        <v>5</v>
      </c>
    </row>
    <row r="12643" spans="1:4" x14ac:dyDescent="0.25">
      <c r="A12643" t="s">
        <v>746</v>
      </c>
      <c r="B12643" t="s">
        <v>748</v>
      </c>
      <c r="C12643" t="s">
        <v>6133</v>
      </c>
      <c r="D12643" s="10">
        <v>5</v>
      </c>
    </row>
    <row r="12644" spans="1:4" x14ac:dyDescent="0.25">
      <c r="A12644" t="s">
        <v>746</v>
      </c>
      <c r="B12644" t="s">
        <v>748</v>
      </c>
      <c r="C12644" t="s">
        <v>428</v>
      </c>
      <c r="D12644" s="10">
        <v>5</v>
      </c>
    </row>
    <row r="12645" spans="1:4" x14ac:dyDescent="0.25">
      <c r="A12645" t="s">
        <v>746</v>
      </c>
      <c r="B12645" t="s">
        <v>748</v>
      </c>
      <c r="C12645" t="s">
        <v>4056</v>
      </c>
      <c r="D12645" s="10">
        <v>5</v>
      </c>
    </row>
    <row r="12646" spans="1:4" x14ac:dyDescent="0.25">
      <c r="A12646" t="s">
        <v>1256</v>
      </c>
      <c r="B12646" t="s">
        <v>1298</v>
      </c>
      <c r="C12646" t="s">
        <v>676</v>
      </c>
      <c r="D12646" s="10">
        <v>5</v>
      </c>
    </row>
    <row r="12647" spans="1:4" x14ac:dyDescent="0.25">
      <c r="A12647" t="s">
        <v>1256</v>
      </c>
      <c r="B12647" t="s">
        <v>1298</v>
      </c>
      <c r="C12647" t="s">
        <v>8145</v>
      </c>
      <c r="D12647" s="10">
        <v>5</v>
      </c>
    </row>
    <row r="12648" spans="1:4" x14ac:dyDescent="0.25">
      <c r="A12648" t="s">
        <v>304</v>
      </c>
      <c r="B12648" t="s">
        <v>1393</v>
      </c>
      <c r="C12648" t="s">
        <v>4161</v>
      </c>
      <c r="D12648" s="10">
        <v>5</v>
      </c>
    </row>
    <row r="12649" spans="1:4" x14ac:dyDescent="0.25">
      <c r="A12649" t="s">
        <v>304</v>
      </c>
      <c r="B12649" t="s">
        <v>1393</v>
      </c>
      <c r="C12649" t="s">
        <v>3509</v>
      </c>
      <c r="D12649" s="10">
        <v>5</v>
      </c>
    </row>
    <row r="12650" spans="1:4" x14ac:dyDescent="0.25">
      <c r="A12650" t="s">
        <v>1431</v>
      </c>
      <c r="B12650" t="s">
        <v>1432</v>
      </c>
      <c r="C12650" t="s">
        <v>449</v>
      </c>
      <c r="D12650" s="10">
        <v>5</v>
      </c>
    </row>
    <row r="12651" spans="1:4" x14ac:dyDescent="0.25">
      <c r="A12651" t="s">
        <v>1431</v>
      </c>
      <c r="B12651" t="s">
        <v>1432</v>
      </c>
      <c r="C12651" t="s">
        <v>676</v>
      </c>
      <c r="D12651" s="10">
        <v>5</v>
      </c>
    </row>
    <row r="12652" spans="1:4" x14ac:dyDescent="0.25">
      <c r="A12652" t="s">
        <v>1431</v>
      </c>
      <c r="B12652" t="s">
        <v>1432</v>
      </c>
      <c r="C12652" t="s">
        <v>8145</v>
      </c>
      <c r="D12652" s="10">
        <v>5</v>
      </c>
    </row>
    <row r="12653" spans="1:4" x14ac:dyDescent="0.25">
      <c r="A12653" t="s">
        <v>1338</v>
      </c>
      <c r="B12653" t="s">
        <v>1470</v>
      </c>
      <c r="C12653" t="s">
        <v>3894</v>
      </c>
      <c r="D12653" s="10">
        <v>5</v>
      </c>
    </row>
    <row r="12654" spans="1:4" x14ac:dyDescent="0.25">
      <c r="A12654" t="s">
        <v>1338</v>
      </c>
      <c r="B12654" t="s">
        <v>1470</v>
      </c>
      <c r="C12654" t="s">
        <v>676</v>
      </c>
      <c r="D12654" s="10">
        <v>5</v>
      </c>
    </row>
    <row r="12655" spans="1:4" x14ac:dyDescent="0.25">
      <c r="A12655" t="s">
        <v>1338</v>
      </c>
      <c r="B12655" t="s">
        <v>1470</v>
      </c>
      <c r="C12655" t="s">
        <v>6133</v>
      </c>
      <c r="D12655" s="10">
        <v>5</v>
      </c>
    </row>
    <row r="12656" spans="1:4" x14ac:dyDescent="0.25">
      <c r="A12656" t="s">
        <v>1338</v>
      </c>
      <c r="B12656" t="s">
        <v>1470</v>
      </c>
      <c r="C12656" t="s">
        <v>428</v>
      </c>
      <c r="D12656" s="10">
        <v>5</v>
      </c>
    </row>
    <row r="12657" spans="1:4" x14ac:dyDescent="0.25">
      <c r="A12657" t="s">
        <v>1731</v>
      </c>
      <c r="B12657" t="s">
        <v>1732</v>
      </c>
      <c r="C12657" t="s">
        <v>449</v>
      </c>
      <c r="D12657" s="10">
        <v>5</v>
      </c>
    </row>
    <row r="12658" spans="1:4" x14ac:dyDescent="0.25">
      <c r="A12658" t="s">
        <v>1731</v>
      </c>
      <c r="B12658" t="s">
        <v>1732</v>
      </c>
      <c r="C12658" t="s">
        <v>317</v>
      </c>
      <c r="D12658" s="10">
        <v>5</v>
      </c>
    </row>
    <row r="12659" spans="1:4" x14ac:dyDescent="0.25">
      <c r="A12659" t="s">
        <v>1731</v>
      </c>
      <c r="B12659" t="s">
        <v>1732</v>
      </c>
      <c r="C12659" t="s">
        <v>8143</v>
      </c>
      <c r="D12659" s="10">
        <v>5</v>
      </c>
    </row>
    <row r="12660" spans="1:4" x14ac:dyDescent="0.25">
      <c r="A12660" t="s">
        <v>1731</v>
      </c>
      <c r="B12660" t="s">
        <v>1732</v>
      </c>
      <c r="C12660" t="s">
        <v>4161</v>
      </c>
      <c r="D12660" s="10">
        <v>5</v>
      </c>
    </row>
    <row r="12661" spans="1:4" x14ac:dyDescent="0.25">
      <c r="A12661" t="s">
        <v>1740</v>
      </c>
      <c r="B12661" t="s">
        <v>1741</v>
      </c>
      <c r="C12661" t="s">
        <v>3894</v>
      </c>
      <c r="D12661" s="10">
        <v>5</v>
      </c>
    </row>
    <row r="12662" spans="1:4" x14ac:dyDescent="0.25">
      <c r="A12662" t="s">
        <v>1740</v>
      </c>
      <c r="B12662" t="s">
        <v>1741</v>
      </c>
      <c r="C12662" t="s">
        <v>676</v>
      </c>
      <c r="D12662" s="10">
        <v>5</v>
      </c>
    </row>
    <row r="12663" spans="1:4" x14ac:dyDescent="0.25">
      <c r="A12663" t="s">
        <v>1740</v>
      </c>
      <c r="B12663" t="s">
        <v>1741</v>
      </c>
      <c r="C12663" t="s">
        <v>6133</v>
      </c>
      <c r="D12663" s="10">
        <v>5</v>
      </c>
    </row>
    <row r="12664" spans="1:4" x14ac:dyDescent="0.25">
      <c r="A12664" t="s">
        <v>1740</v>
      </c>
      <c r="B12664" t="s">
        <v>1741</v>
      </c>
      <c r="C12664" t="s">
        <v>428</v>
      </c>
      <c r="D12664" s="10">
        <v>5</v>
      </c>
    </row>
    <row r="12665" spans="1:4" x14ac:dyDescent="0.25">
      <c r="A12665" t="s">
        <v>1843</v>
      </c>
      <c r="B12665" t="s">
        <v>2244</v>
      </c>
      <c r="C12665" t="s">
        <v>4512</v>
      </c>
      <c r="D12665" s="10">
        <v>5</v>
      </c>
    </row>
    <row r="12666" spans="1:4" x14ac:dyDescent="0.25">
      <c r="A12666" t="s">
        <v>1843</v>
      </c>
      <c r="B12666" t="s">
        <v>2244</v>
      </c>
      <c r="C12666" t="s">
        <v>8145</v>
      </c>
      <c r="D12666" s="10">
        <v>5</v>
      </c>
    </row>
    <row r="12667" spans="1:4" x14ac:dyDescent="0.25">
      <c r="A12667" t="s">
        <v>1843</v>
      </c>
      <c r="B12667" t="s">
        <v>2244</v>
      </c>
      <c r="C12667" t="s">
        <v>1165</v>
      </c>
      <c r="D12667" s="10">
        <v>5</v>
      </c>
    </row>
    <row r="12668" spans="1:4" x14ac:dyDescent="0.25">
      <c r="A12668" t="s">
        <v>1843</v>
      </c>
      <c r="B12668" t="s">
        <v>2244</v>
      </c>
      <c r="C12668" t="s">
        <v>4056</v>
      </c>
      <c r="D12668" s="10">
        <v>5</v>
      </c>
    </row>
    <row r="12669" spans="1:4" x14ac:dyDescent="0.25">
      <c r="A12669" t="s">
        <v>1005</v>
      </c>
      <c r="B12669" t="s">
        <v>2549</v>
      </c>
      <c r="C12669" t="s">
        <v>449</v>
      </c>
      <c r="D12669" s="10">
        <v>5</v>
      </c>
    </row>
    <row r="12670" spans="1:4" x14ac:dyDescent="0.25">
      <c r="A12670" t="s">
        <v>1005</v>
      </c>
      <c r="B12670" t="s">
        <v>2549</v>
      </c>
      <c r="C12670" t="s">
        <v>8143</v>
      </c>
      <c r="D12670" s="10">
        <v>5</v>
      </c>
    </row>
    <row r="12671" spans="1:4" x14ac:dyDescent="0.25">
      <c r="A12671" t="s">
        <v>1005</v>
      </c>
      <c r="B12671" t="s">
        <v>2549</v>
      </c>
      <c r="C12671" t="s">
        <v>3509</v>
      </c>
      <c r="D12671" s="10">
        <v>5</v>
      </c>
    </row>
    <row r="12672" spans="1:4" x14ac:dyDescent="0.25">
      <c r="A12672" t="s">
        <v>2142</v>
      </c>
      <c r="B12672" t="s">
        <v>2560</v>
      </c>
      <c r="C12672" t="s">
        <v>676</v>
      </c>
      <c r="D12672" s="10">
        <v>5</v>
      </c>
    </row>
    <row r="12673" spans="1:4" x14ac:dyDescent="0.25">
      <c r="A12673" t="s">
        <v>2142</v>
      </c>
      <c r="B12673" t="s">
        <v>2560</v>
      </c>
      <c r="C12673" t="s">
        <v>2173</v>
      </c>
      <c r="D12673" s="10">
        <v>5</v>
      </c>
    </row>
    <row r="12674" spans="1:4" x14ac:dyDescent="0.25">
      <c r="A12674" t="s">
        <v>1493</v>
      </c>
      <c r="B12674" t="s">
        <v>3213</v>
      </c>
      <c r="C12674" t="s">
        <v>449</v>
      </c>
      <c r="D12674" s="10">
        <v>5</v>
      </c>
    </row>
    <row r="12675" spans="1:4" x14ac:dyDescent="0.25">
      <c r="A12675" t="s">
        <v>1493</v>
      </c>
      <c r="B12675" t="s">
        <v>3213</v>
      </c>
      <c r="C12675" t="s">
        <v>317</v>
      </c>
      <c r="D12675" s="10">
        <v>5</v>
      </c>
    </row>
    <row r="12676" spans="1:4" x14ac:dyDescent="0.25">
      <c r="A12676" t="s">
        <v>1493</v>
      </c>
      <c r="B12676" t="s">
        <v>3213</v>
      </c>
      <c r="C12676" t="s">
        <v>676</v>
      </c>
      <c r="D12676" s="10">
        <v>5</v>
      </c>
    </row>
    <row r="12677" spans="1:4" x14ac:dyDescent="0.25">
      <c r="A12677" t="s">
        <v>1493</v>
      </c>
      <c r="B12677" t="s">
        <v>3213</v>
      </c>
      <c r="C12677" t="s">
        <v>8145</v>
      </c>
      <c r="D12677" s="10">
        <v>5</v>
      </c>
    </row>
    <row r="12678" spans="1:4" x14ac:dyDescent="0.25">
      <c r="A12678" t="s">
        <v>1493</v>
      </c>
      <c r="B12678" t="s">
        <v>3213</v>
      </c>
      <c r="C12678" t="s">
        <v>6133</v>
      </c>
      <c r="D12678" s="10">
        <v>5</v>
      </c>
    </row>
    <row r="12679" spans="1:4" x14ac:dyDescent="0.25">
      <c r="A12679" t="s">
        <v>1493</v>
      </c>
      <c r="B12679" t="s">
        <v>3213</v>
      </c>
      <c r="C12679" t="s">
        <v>6665</v>
      </c>
      <c r="D12679" s="10">
        <v>5</v>
      </c>
    </row>
    <row r="12680" spans="1:4" x14ac:dyDescent="0.25">
      <c r="A12680" t="s">
        <v>1493</v>
      </c>
      <c r="B12680" t="s">
        <v>3213</v>
      </c>
      <c r="C12680" t="s">
        <v>3509</v>
      </c>
      <c r="D12680" s="10">
        <v>5</v>
      </c>
    </row>
    <row r="12681" spans="1:4" x14ac:dyDescent="0.25">
      <c r="A12681" t="s">
        <v>3648</v>
      </c>
      <c r="B12681" t="s">
        <v>3649</v>
      </c>
      <c r="C12681" t="s">
        <v>2173</v>
      </c>
      <c r="D12681" s="10">
        <v>5</v>
      </c>
    </row>
    <row r="12682" spans="1:4" x14ac:dyDescent="0.25">
      <c r="A12682" t="s">
        <v>3648</v>
      </c>
      <c r="B12682" t="s">
        <v>3649</v>
      </c>
      <c r="C12682" t="s">
        <v>3509</v>
      </c>
      <c r="D12682" s="10">
        <v>5</v>
      </c>
    </row>
    <row r="12683" spans="1:4" x14ac:dyDescent="0.25">
      <c r="A12683" t="s">
        <v>3736</v>
      </c>
      <c r="B12683" t="s">
        <v>3738</v>
      </c>
      <c r="C12683" t="s">
        <v>317</v>
      </c>
      <c r="D12683" s="10">
        <v>5</v>
      </c>
    </row>
    <row r="12684" spans="1:4" x14ac:dyDescent="0.25">
      <c r="A12684" t="s">
        <v>3736</v>
      </c>
      <c r="B12684" t="s">
        <v>3738</v>
      </c>
      <c r="C12684" t="s">
        <v>1165</v>
      </c>
      <c r="D12684" s="10">
        <v>5</v>
      </c>
    </row>
    <row r="12685" spans="1:4" x14ac:dyDescent="0.25">
      <c r="A12685" t="s">
        <v>3736</v>
      </c>
      <c r="B12685" t="s">
        <v>3738</v>
      </c>
      <c r="C12685" t="s">
        <v>2173</v>
      </c>
      <c r="D12685" s="10">
        <v>5</v>
      </c>
    </row>
    <row r="12686" spans="1:4" x14ac:dyDescent="0.25">
      <c r="A12686" t="s">
        <v>3736</v>
      </c>
      <c r="B12686" t="s">
        <v>3738</v>
      </c>
      <c r="C12686" t="s">
        <v>8143</v>
      </c>
      <c r="D12686" s="10">
        <v>5</v>
      </c>
    </row>
    <row r="12687" spans="1:4" x14ac:dyDescent="0.25">
      <c r="A12687" t="s">
        <v>3736</v>
      </c>
      <c r="B12687" t="s">
        <v>3738</v>
      </c>
      <c r="C12687" t="s">
        <v>3509</v>
      </c>
      <c r="D12687" s="10">
        <v>5</v>
      </c>
    </row>
    <row r="12688" spans="1:4" x14ac:dyDescent="0.25">
      <c r="A12688" t="s">
        <v>3814</v>
      </c>
      <c r="B12688" t="s">
        <v>3815</v>
      </c>
      <c r="C12688" t="s">
        <v>1165</v>
      </c>
      <c r="D12688" s="10">
        <v>5</v>
      </c>
    </row>
    <row r="12689" spans="1:4" x14ac:dyDescent="0.25">
      <c r="A12689" t="s">
        <v>3814</v>
      </c>
      <c r="B12689" t="s">
        <v>3815</v>
      </c>
      <c r="C12689" t="s">
        <v>4056</v>
      </c>
      <c r="D12689" s="10">
        <v>5</v>
      </c>
    </row>
    <row r="12690" spans="1:4" x14ac:dyDescent="0.25">
      <c r="A12690" t="s">
        <v>3915</v>
      </c>
      <c r="B12690" t="s">
        <v>3916</v>
      </c>
      <c r="C12690" t="s">
        <v>449</v>
      </c>
      <c r="D12690" s="10">
        <v>5</v>
      </c>
    </row>
    <row r="12691" spans="1:4" x14ac:dyDescent="0.25">
      <c r="A12691" t="s">
        <v>3915</v>
      </c>
      <c r="B12691" t="s">
        <v>3916</v>
      </c>
      <c r="C12691" t="s">
        <v>1165</v>
      </c>
      <c r="D12691" s="10">
        <v>5</v>
      </c>
    </row>
    <row r="12692" spans="1:4" x14ac:dyDescent="0.25">
      <c r="A12692" t="s">
        <v>4003</v>
      </c>
      <c r="B12692" t="s">
        <v>4004</v>
      </c>
      <c r="C12692" t="s">
        <v>676</v>
      </c>
      <c r="D12692" s="10">
        <v>5</v>
      </c>
    </row>
    <row r="12693" spans="1:4" x14ac:dyDescent="0.25">
      <c r="A12693" t="s">
        <v>4003</v>
      </c>
      <c r="B12693" t="s">
        <v>4004</v>
      </c>
      <c r="C12693" t="s">
        <v>1165</v>
      </c>
      <c r="D12693" s="10">
        <v>5</v>
      </c>
    </row>
    <row r="12694" spans="1:4" x14ac:dyDescent="0.25">
      <c r="A12694" t="s">
        <v>4003</v>
      </c>
      <c r="B12694" t="s">
        <v>4004</v>
      </c>
      <c r="C12694" t="s">
        <v>5888</v>
      </c>
      <c r="D12694" s="10">
        <v>5</v>
      </c>
    </row>
    <row r="12695" spans="1:4" x14ac:dyDescent="0.25">
      <c r="A12695" t="s">
        <v>4003</v>
      </c>
      <c r="B12695" t="s">
        <v>4004</v>
      </c>
      <c r="C12695" t="s">
        <v>6665</v>
      </c>
      <c r="D12695" s="10">
        <v>5</v>
      </c>
    </row>
    <row r="12696" spans="1:4" x14ac:dyDescent="0.25">
      <c r="A12696" t="s">
        <v>4016</v>
      </c>
      <c r="B12696" t="s">
        <v>4017</v>
      </c>
      <c r="C12696" t="s">
        <v>449</v>
      </c>
      <c r="D12696" s="10">
        <v>5</v>
      </c>
    </row>
    <row r="12697" spans="1:4" x14ac:dyDescent="0.25">
      <c r="A12697" t="s">
        <v>4016</v>
      </c>
      <c r="B12697" t="s">
        <v>4017</v>
      </c>
      <c r="C12697" t="s">
        <v>317</v>
      </c>
      <c r="D12697" s="10">
        <v>5</v>
      </c>
    </row>
    <row r="12698" spans="1:4" x14ac:dyDescent="0.25">
      <c r="A12698" t="s">
        <v>4016</v>
      </c>
      <c r="B12698" t="s">
        <v>4017</v>
      </c>
      <c r="C12698" t="s">
        <v>5087</v>
      </c>
      <c r="D12698" s="10">
        <v>5</v>
      </c>
    </row>
    <row r="12699" spans="1:4" x14ac:dyDescent="0.25">
      <c r="A12699" t="s">
        <v>3256</v>
      </c>
      <c r="B12699" t="s">
        <v>4070</v>
      </c>
      <c r="C12699" t="s">
        <v>449</v>
      </c>
      <c r="D12699" s="10">
        <v>5</v>
      </c>
    </row>
    <row r="12700" spans="1:4" x14ac:dyDescent="0.25">
      <c r="A12700" t="s">
        <v>3256</v>
      </c>
      <c r="B12700" t="s">
        <v>4070</v>
      </c>
      <c r="C12700" t="s">
        <v>317</v>
      </c>
      <c r="D12700" s="10">
        <v>5</v>
      </c>
    </row>
    <row r="12701" spans="1:4" x14ac:dyDescent="0.25">
      <c r="A12701" t="s">
        <v>3256</v>
      </c>
      <c r="B12701" t="s">
        <v>4070</v>
      </c>
      <c r="C12701" t="s">
        <v>428</v>
      </c>
      <c r="D12701" s="10">
        <v>5</v>
      </c>
    </row>
    <row r="12702" spans="1:4" x14ac:dyDescent="0.25">
      <c r="A12702" t="s">
        <v>604</v>
      </c>
      <c r="B12702" t="s">
        <v>4305</v>
      </c>
      <c r="C12702" t="s">
        <v>2173</v>
      </c>
      <c r="D12702" s="10">
        <v>5</v>
      </c>
    </row>
    <row r="12703" spans="1:4" x14ac:dyDescent="0.25">
      <c r="A12703" t="s">
        <v>604</v>
      </c>
      <c r="B12703" t="s">
        <v>4305</v>
      </c>
      <c r="C12703" t="s">
        <v>3509</v>
      </c>
      <c r="D12703" s="10">
        <v>5</v>
      </c>
    </row>
    <row r="12704" spans="1:4" x14ac:dyDescent="0.25">
      <c r="A12704" t="s">
        <v>335</v>
      </c>
      <c r="B12704" t="s">
        <v>4417</v>
      </c>
      <c r="C12704" t="s">
        <v>676</v>
      </c>
      <c r="D12704" s="10">
        <v>5</v>
      </c>
    </row>
    <row r="12705" spans="1:4" x14ac:dyDescent="0.25">
      <c r="A12705" t="s">
        <v>335</v>
      </c>
      <c r="B12705" t="s">
        <v>4417</v>
      </c>
      <c r="C12705" t="s">
        <v>1165</v>
      </c>
      <c r="D12705" s="10">
        <v>5</v>
      </c>
    </row>
    <row r="12706" spans="1:4" x14ac:dyDescent="0.25">
      <c r="A12706" t="s">
        <v>335</v>
      </c>
      <c r="B12706" t="s">
        <v>4417</v>
      </c>
      <c r="C12706" t="s">
        <v>6665</v>
      </c>
      <c r="D12706" s="10">
        <v>5</v>
      </c>
    </row>
    <row r="12707" spans="1:4" x14ac:dyDescent="0.25">
      <c r="A12707" t="s">
        <v>3316</v>
      </c>
      <c r="B12707" t="s">
        <v>4549</v>
      </c>
      <c r="C12707" t="s">
        <v>676</v>
      </c>
      <c r="D12707" s="10">
        <v>5</v>
      </c>
    </row>
    <row r="12708" spans="1:4" x14ac:dyDescent="0.25">
      <c r="A12708" t="s">
        <v>3316</v>
      </c>
      <c r="B12708" t="s">
        <v>4549</v>
      </c>
      <c r="C12708" t="s">
        <v>6665</v>
      </c>
      <c r="D12708" s="10">
        <v>5</v>
      </c>
    </row>
    <row r="12709" spans="1:4" x14ac:dyDescent="0.25">
      <c r="A12709" t="s">
        <v>4021</v>
      </c>
      <c r="B12709" t="s">
        <v>4556</v>
      </c>
      <c r="C12709" t="s">
        <v>2173</v>
      </c>
      <c r="D12709" s="10">
        <v>5</v>
      </c>
    </row>
    <row r="12710" spans="1:4" x14ac:dyDescent="0.25">
      <c r="A12710" t="s">
        <v>4021</v>
      </c>
      <c r="B12710" t="s">
        <v>4556</v>
      </c>
      <c r="C12710" t="s">
        <v>8143</v>
      </c>
      <c r="D12710" s="10">
        <v>5</v>
      </c>
    </row>
    <row r="12711" spans="1:4" x14ac:dyDescent="0.25">
      <c r="A12711" t="s">
        <v>4021</v>
      </c>
      <c r="B12711" t="s">
        <v>4556</v>
      </c>
      <c r="C12711" t="s">
        <v>3509</v>
      </c>
      <c r="D12711" s="10">
        <v>5</v>
      </c>
    </row>
    <row r="12712" spans="1:4" x14ac:dyDescent="0.25">
      <c r="A12712" t="s">
        <v>1727</v>
      </c>
      <c r="B12712" t="s">
        <v>4844</v>
      </c>
      <c r="C12712" t="s">
        <v>676</v>
      </c>
      <c r="D12712" s="10">
        <v>5</v>
      </c>
    </row>
    <row r="12713" spans="1:4" x14ac:dyDescent="0.25">
      <c r="A12713" t="s">
        <v>1727</v>
      </c>
      <c r="B12713" t="s">
        <v>4844</v>
      </c>
      <c r="C12713" t="s">
        <v>1165</v>
      </c>
      <c r="D12713" s="10">
        <v>5</v>
      </c>
    </row>
    <row r="12714" spans="1:4" x14ac:dyDescent="0.25">
      <c r="A12714" t="s">
        <v>3204</v>
      </c>
      <c r="B12714" t="s">
        <v>5018</v>
      </c>
      <c r="C12714" t="s">
        <v>676</v>
      </c>
      <c r="D12714" s="10">
        <v>5</v>
      </c>
    </row>
    <row r="12715" spans="1:4" x14ac:dyDescent="0.25">
      <c r="A12715" t="s">
        <v>3204</v>
      </c>
      <c r="B12715" t="s">
        <v>5018</v>
      </c>
      <c r="C12715" t="s">
        <v>1165</v>
      </c>
      <c r="D12715" s="10">
        <v>5</v>
      </c>
    </row>
    <row r="12716" spans="1:4" x14ac:dyDescent="0.25">
      <c r="A12716" t="s">
        <v>3204</v>
      </c>
      <c r="B12716" t="s">
        <v>5018</v>
      </c>
      <c r="C12716" t="s">
        <v>6665</v>
      </c>
      <c r="D12716" s="10">
        <v>5</v>
      </c>
    </row>
    <row r="12717" spans="1:4" x14ac:dyDescent="0.25">
      <c r="A12717" t="s">
        <v>3208</v>
      </c>
      <c r="B12717" t="s">
        <v>5055</v>
      </c>
      <c r="C12717" t="s">
        <v>1165</v>
      </c>
      <c r="D12717" s="10">
        <v>5</v>
      </c>
    </row>
    <row r="12718" spans="1:4" x14ac:dyDescent="0.25">
      <c r="A12718" t="s">
        <v>3208</v>
      </c>
      <c r="B12718" t="s">
        <v>5055</v>
      </c>
      <c r="C12718" t="s">
        <v>3509</v>
      </c>
      <c r="D12718" s="10">
        <v>5</v>
      </c>
    </row>
    <row r="12719" spans="1:4" x14ac:dyDescent="0.25">
      <c r="A12719" t="s">
        <v>5197</v>
      </c>
      <c r="B12719" t="s">
        <v>5198</v>
      </c>
      <c r="C12719" t="s">
        <v>1165</v>
      </c>
      <c r="D12719" s="10">
        <v>5</v>
      </c>
    </row>
    <row r="12720" spans="1:4" x14ac:dyDescent="0.25">
      <c r="A12720" t="s">
        <v>5387</v>
      </c>
      <c r="B12720" t="s">
        <v>5388</v>
      </c>
      <c r="C12720" t="s">
        <v>676</v>
      </c>
      <c r="D12720" s="10">
        <v>5</v>
      </c>
    </row>
    <row r="12721" spans="1:4" x14ac:dyDescent="0.25">
      <c r="A12721" t="s">
        <v>5447</v>
      </c>
      <c r="B12721" t="s">
        <v>5448</v>
      </c>
      <c r="C12721" t="s">
        <v>676</v>
      </c>
      <c r="D12721" s="10">
        <v>5</v>
      </c>
    </row>
    <row r="12722" spans="1:4" x14ac:dyDescent="0.25">
      <c r="A12722" t="s">
        <v>5447</v>
      </c>
      <c r="B12722" t="s">
        <v>5448</v>
      </c>
      <c r="C12722" t="s">
        <v>428</v>
      </c>
      <c r="D12722" s="10">
        <v>5</v>
      </c>
    </row>
    <row r="12723" spans="1:4" x14ac:dyDescent="0.25">
      <c r="A12723" t="s">
        <v>5447</v>
      </c>
      <c r="B12723" t="s">
        <v>5448</v>
      </c>
      <c r="C12723" t="s">
        <v>4161</v>
      </c>
      <c r="D12723" s="10">
        <v>5</v>
      </c>
    </row>
    <row r="12724" spans="1:4" x14ac:dyDescent="0.25">
      <c r="A12724" t="s">
        <v>2659</v>
      </c>
      <c r="B12724" t="s">
        <v>5924</v>
      </c>
      <c r="C12724" t="s">
        <v>676</v>
      </c>
      <c r="D12724" s="10">
        <v>5</v>
      </c>
    </row>
    <row r="12725" spans="1:4" x14ac:dyDescent="0.25">
      <c r="A12725" t="s">
        <v>2659</v>
      </c>
      <c r="B12725" t="s">
        <v>5924</v>
      </c>
      <c r="C12725" t="s">
        <v>6665</v>
      </c>
      <c r="D12725" s="10">
        <v>5</v>
      </c>
    </row>
    <row r="12726" spans="1:4" x14ac:dyDescent="0.25">
      <c r="A12726" t="s">
        <v>5963</v>
      </c>
      <c r="B12726" t="s">
        <v>5964</v>
      </c>
      <c r="C12726" t="s">
        <v>428</v>
      </c>
      <c r="D12726" s="10">
        <v>5</v>
      </c>
    </row>
    <row r="12727" spans="1:4" x14ac:dyDescent="0.25">
      <c r="A12727" t="s">
        <v>5963</v>
      </c>
      <c r="B12727" t="s">
        <v>5964</v>
      </c>
      <c r="C12727" t="s">
        <v>2173</v>
      </c>
      <c r="D12727" s="10">
        <v>5</v>
      </c>
    </row>
    <row r="12728" spans="1:4" x14ac:dyDescent="0.25">
      <c r="A12728" t="s">
        <v>5963</v>
      </c>
      <c r="B12728" t="s">
        <v>5964</v>
      </c>
      <c r="C12728" t="s">
        <v>3509</v>
      </c>
      <c r="D12728" s="10">
        <v>5</v>
      </c>
    </row>
    <row r="12729" spans="1:4" x14ac:dyDescent="0.25">
      <c r="A12729" t="s">
        <v>5980</v>
      </c>
      <c r="B12729" t="s">
        <v>5981</v>
      </c>
      <c r="C12729" t="s">
        <v>3894</v>
      </c>
      <c r="D12729" s="10">
        <v>5</v>
      </c>
    </row>
    <row r="12730" spans="1:4" x14ac:dyDescent="0.25">
      <c r="A12730" t="s">
        <v>5980</v>
      </c>
      <c r="B12730" t="s">
        <v>5981</v>
      </c>
      <c r="C12730" t="s">
        <v>676</v>
      </c>
      <c r="D12730" s="10">
        <v>5</v>
      </c>
    </row>
    <row r="12731" spans="1:4" x14ac:dyDescent="0.25">
      <c r="A12731" t="s">
        <v>5980</v>
      </c>
      <c r="B12731" t="s">
        <v>5981</v>
      </c>
      <c r="C12731" t="s">
        <v>6133</v>
      </c>
      <c r="D12731" s="10">
        <v>5</v>
      </c>
    </row>
    <row r="12732" spans="1:4" x14ac:dyDescent="0.25">
      <c r="A12732" t="s">
        <v>856</v>
      </c>
      <c r="B12732" t="s">
        <v>6242</v>
      </c>
      <c r="C12732" t="s">
        <v>2173</v>
      </c>
      <c r="D12732" s="10">
        <v>5</v>
      </c>
    </row>
    <row r="12733" spans="1:4" x14ac:dyDescent="0.25">
      <c r="A12733" t="s">
        <v>6329</v>
      </c>
      <c r="B12733" t="s">
        <v>6330</v>
      </c>
      <c r="C12733" t="s">
        <v>676</v>
      </c>
      <c r="D12733" s="10">
        <v>5</v>
      </c>
    </row>
    <row r="12734" spans="1:4" x14ac:dyDescent="0.25">
      <c r="A12734" t="s">
        <v>6329</v>
      </c>
      <c r="B12734" t="s">
        <v>6330</v>
      </c>
      <c r="C12734" t="s">
        <v>1165</v>
      </c>
      <c r="D12734" s="10">
        <v>5</v>
      </c>
    </row>
    <row r="12735" spans="1:4" x14ac:dyDescent="0.25">
      <c r="A12735" t="s">
        <v>6329</v>
      </c>
      <c r="B12735" t="s">
        <v>6330</v>
      </c>
      <c r="C12735" t="s">
        <v>6665</v>
      </c>
      <c r="D12735" s="10">
        <v>5</v>
      </c>
    </row>
    <row r="12736" spans="1:4" x14ac:dyDescent="0.25">
      <c r="A12736" t="s">
        <v>6580</v>
      </c>
      <c r="B12736" t="s">
        <v>6581</v>
      </c>
      <c r="C12736" t="s">
        <v>449</v>
      </c>
      <c r="D12736" s="10">
        <v>5</v>
      </c>
    </row>
    <row r="12737" spans="1:4" x14ac:dyDescent="0.25">
      <c r="A12737" t="s">
        <v>6580</v>
      </c>
      <c r="B12737" t="s">
        <v>6581</v>
      </c>
      <c r="C12737" t="s">
        <v>676</v>
      </c>
      <c r="D12737" s="10">
        <v>5</v>
      </c>
    </row>
    <row r="12738" spans="1:4" x14ac:dyDescent="0.25">
      <c r="A12738" t="s">
        <v>6590</v>
      </c>
      <c r="B12738" t="s">
        <v>6591</v>
      </c>
      <c r="C12738" t="s">
        <v>1165</v>
      </c>
      <c r="D12738" s="10">
        <v>5</v>
      </c>
    </row>
    <row r="12739" spans="1:4" x14ac:dyDescent="0.25">
      <c r="A12739" t="s">
        <v>6590</v>
      </c>
      <c r="B12739" t="s">
        <v>6591</v>
      </c>
      <c r="C12739" t="s">
        <v>6133</v>
      </c>
      <c r="D12739" s="10">
        <v>5</v>
      </c>
    </row>
    <row r="12740" spans="1:4" x14ac:dyDescent="0.25">
      <c r="A12740" t="s">
        <v>6590</v>
      </c>
      <c r="B12740" t="s">
        <v>6591</v>
      </c>
      <c r="C12740" t="s">
        <v>4056</v>
      </c>
      <c r="D12740" s="10">
        <v>5</v>
      </c>
    </row>
    <row r="12741" spans="1:4" x14ac:dyDescent="0.25">
      <c r="A12741" t="s">
        <v>6746</v>
      </c>
      <c r="B12741" t="s">
        <v>6747</v>
      </c>
      <c r="C12741" t="s">
        <v>676</v>
      </c>
      <c r="D12741" s="10">
        <v>5</v>
      </c>
    </row>
    <row r="12742" spans="1:4" x14ac:dyDescent="0.25">
      <c r="A12742" t="s">
        <v>6746</v>
      </c>
      <c r="B12742" t="s">
        <v>6747</v>
      </c>
      <c r="C12742" t="s">
        <v>2173</v>
      </c>
      <c r="D12742" s="10">
        <v>5</v>
      </c>
    </row>
    <row r="12743" spans="1:4" x14ac:dyDescent="0.25">
      <c r="A12743" t="s">
        <v>6754</v>
      </c>
      <c r="B12743" t="s">
        <v>6755</v>
      </c>
      <c r="C12743" t="s">
        <v>8145</v>
      </c>
      <c r="D12743" s="10">
        <v>5</v>
      </c>
    </row>
    <row r="12744" spans="1:4" x14ac:dyDescent="0.25">
      <c r="A12744" t="s">
        <v>6754</v>
      </c>
      <c r="B12744" t="s">
        <v>6755</v>
      </c>
      <c r="C12744" t="s">
        <v>1165</v>
      </c>
      <c r="D12744" s="10">
        <v>5</v>
      </c>
    </row>
    <row r="12745" spans="1:4" x14ac:dyDescent="0.25">
      <c r="A12745" t="s">
        <v>7287</v>
      </c>
      <c r="B12745" t="s">
        <v>7288</v>
      </c>
      <c r="C12745" t="s">
        <v>2173</v>
      </c>
      <c r="D12745" s="10">
        <v>5</v>
      </c>
    </row>
    <row r="12746" spans="1:4" x14ac:dyDescent="0.25">
      <c r="A12746" t="s">
        <v>7287</v>
      </c>
      <c r="B12746" t="s">
        <v>7288</v>
      </c>
      <c r="C12746" t="s">
        <v>8143</v>
      </c>
      <c r="D12746" s="10">
        <v>5</v>
      </c>
    </row>
    <row r="12747" spans="1:4" x14ac:dyDescent="0.25">
      <c r="A12747" t="s">
        <v>7287</v>
      </c>
      <c r="B12747" t="s">
        <v>7288</v>
      </c>
      <c r="C12747" t="s">
        <v>4161</v>
      </c>
      <c r="D12747" s="10">
        <v>5</v>
      </c>
    </row>
    <row r="12748" spans="1:4" x14ac:dyDescent="0.25">
      <c r="A12748" t="s">
        <v>7287</v>
      </c>
      <c r="B12748" t="s">
        <v>7288</v>
      </c>
      <c r="C12748" t="s">
        <v>3509</v>
      </c>
      <c r="D12748" s="10">
        <v>5</v>
      </c>
    </row>
    <row r="12749" spans="1:4" x14ac:dyDescent="0.25">
      <c r="A12749" t="s">
        <v>7664</v>
      </c>
      <c r="B12749" t="s">
        <v>7665</v>
      </c>
      <c r="C12749" t="s">
        <v>1165</v>
      </c>
      <c r="D12749" s="10">
        <v>5</v>
      </c>
    </row>
    <row r="12750" spans="1:4" x14ac:dyDescent="0.25">
      <c r="A12750" t="s">
        <v>8072</v>
      </c>
      <c r="B12750" t="s">
        <v>8073</v>
      </c>
      <c r="C12750" t="s">
        <v>1165</v>
      </c>
      <c r="D12750" s="10">
        <v>5</v>
      </c>
    </row>
    <row r="12751" spans="1:4" x14ac:dyDescent="0.25">
      <c r="A12751" t="s">
        <v>8072</v>
      </c>
      <c r="B12751" t="s">
        <v>8073</v>
      </c>
      <c r="C12751" t="s">
        <v>4161</v>
      </c>
      <c r="D12751" s="10">
        <v>5</v>
      </c>
    </row>
    <row r="12752" spans="1:4" x14ac:dyDescent="0.25">
      <c r="A12752" t="s">
        <v>8072</v>
      </c>
      <c r="B12752" t="s">
        <v>8073</v>
      </c>
      <c r="C12752" t="s">
        <v>3509</v>
      </c>
      <c r="D12752" s="10">
        <v>5</v>
      </c>
    </row>
    <row r="12753" spans="1:4" x14ac:dyDescent="0.25">
      <c r="A12753" t="s">
        <v>304</v>
      </c>
      <c r="B12753" t="s">
        <v>411</v>
      </c>
      <c r="C12753" t="s">
        <v>449</v>
      </c>
      <c r="D12753" s="10">
        <v>4.9000000000000004</v>
      </c>
    </row>
    <row r="12754" spans="1:4" x14ac:dyDescent="0.25">
      <c r="A12754" t="s">
        <v>304</v>
      </c>
      <c r="B12754" t="s">
        <v>411</v>
      </c>
      <c r="C12754" t="s">
        <v>317</v>
      </c>
      <c r="D12754" s="10">
        <v>4.9000000000000004</v>
      </c>
    </row>
    <row r="12755" spans="1:4" x14ac:dyDescent="0.25">
      <c r="A12755" t="s">
        <v>304</v>
      </c>
      <c r="B12755" t="s">
        <v>411</v>
      </c>
      <c r="C12755" t="s">
        <v>4161</v>
      </c>
      <c r="D12755" s="10">
        <v>4.9000000000000004</v>
      </c>
    </row>
    <row r="12756" spans="1:4" x14ac:dyDescent="0.25">
      <c r="A12756" t="s">
        <v>150</v>
      </c>
      <c r="B12756" t="s">
        <v>526</v>
      </c>
      <c r="C12756" t="s">
        <v>317</v>
      </c>
      <c r="D12756" s="10">
        <v>4.9000000000000004</v>
      </c>
    </row>
    <row r="12757" spans="1:4" x14ac:dyDescent="0.25">
      <c r="A12757" t="s">
        <v>150</v>
      </c>
      <c r="B12757" t="s">
        <v>526</v>
      </c>
      <c r="C12757" t="s">
        <v>676</v>
      </c>
      <c r="D12757" s="10">
        <v>4.9000000000000004</v>
      </c>
    </row>
    <row r="12758" spans="1:4" x14ac:dyDescent="0.25">
      <c r="A12758" t="s">
        <v>150</v>
      </c>
      <c r="B12758" t="s">
        <v>526</v>
      </c>
      <c r="C12758" t="s">
        <v>6133</v>
      </c>
      <c r="D12758" s="10">
        <v>4.9000000000000004</v>
      </c>
    </row>
    <row r="12759" spans="1:4" x14ac:dyDescent="0.25">
      <c r="A12759" t="s">
        <v>150</v>
      </c>
      <c r="B12759" t="s">
        <v>526</v>
      </c>
      <c r="C12759" t="s">
        <v>428</v>
      </c>
      <c r="D12759" s="10">
        <v>4.9000000000000004</v>
      </c>
    </row>
    <row r="12760" spans="1:4" x14ac:dyDescent="0.25">
      <c r="A12760" t="s">
        <v>315</v>
      </c>
      <c r="B12760" t="s">
        <v>757</v>
      </c>
      <c r="C12760" t="s">
        <v>676</v>
      </c>
      <c r="D12760" s="10">
        <v>4.9000000000000004</v>
      </c>
    </row>
    <row r="12761" spans="1:4" x14ac:dyDescent="0.25">
      <c r="A12761" t="s">
        <v>315</v>
      </c>
      <c r="B12761" t="s">
        <v>757</v>
      </c>
      <c r="C12761" t="s">
        <v>6133</v>
      </c>
      <c r="D12761" s="10">
        <v>4.9000000000000004</v>
      </c>
    </row>
    <row r="12762" spans="1:4" x14ac:dyDescent="0.25">
      <c r="A12762" t="s">
        <v>315</v>
      </c>
      <c r="B12762" t="s">
        <v>757</v>
      </c>
      <c r="C12762" t="s">
        <v>428</v>
      </c>
      <c r="D12762" s="10">
        <v>4.9000000000000004</v>
      </c>
    </row>
    <row r="12763" spans="1:4" x14ac:dyDescent="0.25">
      <c r="A12763" t="s">
        <v>315</v>
      </c>
      <c r="B12763" t="s">
        <v>757</v>
      </c>
      <c r="C12763" t="s">
        <v>2173</v>
      </c>
      <c r="D12763" s="10">
        <v>4.9000000000000004</v>
      </c>
    </row>
    <row r="12764" spans="1:4" x14ac:dyDescent="0.25">
      <c r="A12764" t="s">
        <v>315</v>
      </c>
      <c r="B12764" t="s">
        <v>757</v>
      </c>
      <c r="C12764" t="s">
        <v>8143</v>
      </c>
      <c r="D12764" s="10">
        <v>4.9000000000000004</v>
      </c>
    </row>
    <row r="12765" spans="1:4" x14ac:dyDescent="0.25">
      <c r="A12765" t="s">
        <v>533</v>
      </c>
      <c r="B12765" t="s">
        <v>851</v>
      </c>
      <c r="C12765" t="s">
        <v>317</v>
      </c>
      <c r="D12765" s="10">
        <v>4.9000000000000004</v>
      </c>
    </row>
    <row r="12766" spans="1:4" x14ac:dyDescent="0.25">
      <c r="A12766" t="s">
        <v>533</v>
      </c>
      <c r="B12766" t="s">
        <v>851</v>
      </c>
      <c r="C12766" t="s">
        <v>676</v>
      </c>
      <c r="D12766" s="10">
        <v>4.9000000000000004</v>
      </c>
    </row>
    <row r="12767" spans="1:4" x14ac:dyDescent="0.25">
      <c r="A12767" t="s">
        <v>533</v>
      </c>
      <c r="B12767" t="s">
        <v>851</v>
      </c>
      <c r="C12767" t="s">
        <v>8143</v>
      </c>
      <c r="D12767" s="10">
        <v>4.9000000000000004</v>
      </c>
    </row>
    <row r="12768" spans="1:4" x14ac:dyDescent="0.25">
      <c r="A12768" t="s">
        <v>543</v>
      </c>
      <c r="B12768" t="s">
        <v>912</v>
      </c>
      <c r="C12768" t="s">
        <v>428</v>
      </c>
      <c r="D12768" s="10">
        <v>4.9000000000000004</v>
      </c>
    </row>
    <row r="12769" spans="1:4" x14ac:dyDescent="0.25">
      <c r="A12769" t="s">
        <v>543</v>
      </c>
      <c r="B12769" t="s">
        <v>912</v>
      </c>
      <c r="C12769" t="s">
        <v>2173</v>
      </c>
      <c r="D12769" s="10">
        <v>4.9000000000000004</v>
      </c>
    </row>
    <row r="12770" spans="1:4" x14ac:dyDescent="0.25">
      <c r="A12770" t="s">
        <v>543</v>
      </c>
      <c r="B12770" t="s">
        <v>912</v>
      </c>
      <c r="C12770" t="s">
        <v>8143</v>
      </c>
      <c r="D12770" s="10">
        <v>4.9000000000000004</v>
      </c>
    </row>
    <row r="12771" spans="1:4" x14ac:dyDescent="0.25">
      <c r="A12771" t="s">
        <v>543</v>
      </c>
      <c r="B12771" t="s">
        <v>912</v>
      </c>
      <c r="C12771" t="s">
        <v>3509</v>
      </c>
      <c r="D12771" s="10">
        <v>4.9000000000000004</v>
      </c>
    </row>
    <row r="12772" spans="1:4" x14ac:dyDescent="0.25">
      <c r="A12772" t="s">
        <v>1212</v>
      </c>
      <c r="B12772" t="s">
        <v>1213</v>
      </c>
      <c r="C12772" t="s">
        <v>317</v>
      </c>
      <c r="D12772" s="10">
        <v>4.9000000000000004</v>
      </c>
    </row>
    <row r="12773" spans="1:4" x14ac:dyDescent="0.25">
      <c r="A12773" t="s">
        <v>1212</v>
      </c>
      <c r="B12773" t="s">
        <v>1213</v>
      </c>
      <c r="C12773" t="s">
        <v>1165</v>
      </c>
      <c r="D12773" s="10">
        <v>4.9000000000000004</v>
      </c>
    </row>
    <row r="12774" spans="1:4" x14ac:dyDescent="0.25">
      <c r="A12774" t="s">
        <v>1212</v>
      </c>
      <c r="B12774" t="s">
        <v>1213</v>
      </c>
      <c r="C12774" t="s">
        <v>428</v>
      </c>
      <c r="D12774" s="10">
        <v>4.9000000000000004</v>
      </c>
    </row>
    <row r="12775" spans="1:4" x14ac:dyDescent="0.25">
      <c r="A12775" t="s">
        <v>1212</v>
      </c>
      <c r="B12775" t="s">
        <v>1213</v>
      </c>
      <c r="C12775" t="s">
        <v>6665</v>
      </c>
      <c r="D12775" s="10">
        <v>4.9000000000000004</v>
      </c>
    </row>
    <row r="12776" spans="1:4" x14ac:dyDescent="0.25">
      <c r="A12776" t="s">
        <v>1436</v>
      </c>
      <c r="B12776" t="s">
        <v>1438</v>
      </c>
      <c r="C12776" t="s">
        <v>317</v>
      </c>
      <c r="D12776" s="10">
        <v>4.9000000000000004</v>
      </c>
    </row>
    <row r="12777" spans="1:4" x14ac:dyDescent="0.25">
      <c r="A12777" t="s">
        <v>1436</v>
      </c>
      <c r="B12777" t="s">
        <v>1438</v>
      </c>
      <c r="C12777" t="s">
        <v>676</v>
      </c>
      <c r="D12777" s="10">
        <v>4.9000000000000004</v>
      </c>
    </row>
    <row r="12778" spans="1:4" x14ac:dyDescent="0.25">
      <c r="A12778" t="s">
        <v>1445</v>
      </c>
      <c r="B12778" t="s">
        <v>1446</v>
      </c>
      <c r="C12778" t="s">
        <v>676</v>
      </c>
      <c r="D12778" s="10">
        <v>4.9000000000000004</v>
      </c>
    </row>
    <row r="12779" spans="1:4" x14ac:dyDescent="0.25">
      <c r="A12779" t="s">
        <v>1445</v>
      </c>
      <c r="B12779" t="s">
        <v>1446</v>
      </c>
      <c r="C12779" t="s">
        <v>6133</v>
      </c>
      <c r="D12779" s="10">
        <v>4.9000000000000004</v>
      </c>
    </row>
    <row r="12780" spans="1:4" x14ac:dyDescent="0.25">
      <c r="A12780" t="s">
        <v>1445</v>
      </c>
      <c r="B12780" t="s">
        <v>1446</v>
      </c>
      <c r="C12780" t="s">
        <v>4161</v>
      </c>
      <c r="D12780" s="10">
        <v>4.9000000000000004</v>
      </c>
    </row>
    <row r="12781" spans="1:4" x14ac:dyDescent="0.25">
      <c r="A12781" t="s">
        <v>1395</v>
      </c>
      <c r="B12781" t="s">
        <v>1497</v>
      </c>
      <c r="C12781" t="s">
        <v>317</v>
      </c>
      <c r="D12781" s="10">
        <v>4.9000000000000004</v>
      </c>
    </row>
    <row r="12782" spans="1:4" x14ac:dyDescent="0.25">
      <c r="A12782" t="s">
        <v>1395</v>
      </c>
      <c r="B12782" t="s">
        <v>1497</v>
      </c>
      <c r="C12782" t="s">
        <v>676</v>
      </c>
      <c r="D12782" s="10">
        <v>4.9000000000000004</v>
      </c>
    </row>
    <row r="12783" spans="1:4" x14ac:dyDescent="0.25">
      <c r="A12783" t="s">
        <v>1395</v>
      </c>
      <c r="B12783" t="s">
        <v>1497</v>
      </c>
      <c r="C12783" t="s">
        <v>6133</v>
      </c>
      <c r="D12783" s="10">
        <v>4.9000000000000004</v>
      </c>
    </row>
    <row r="12784" spans="1:4" x14ac:dyDescent="0.25">
      <c r="A12784" t="s">
        <v>1395</v>
      </c>
      <c r="B12784" t="s">
        <v>1497</v>
      </c>
      <c r="C12784" t="s">
        <v>6665</v>
      </c>
      <c r="D12784" s="10">
        <v>4.9000000000000004</v>
      </c>
    </row>
    <row r="12785" spans="1:4" x14ac:dyDescent="0.25">
      <c r="A12785" t="s">
        <v>1395</v>
      </c>
      <c r="B12785" t="s">
        <v>1497</v>
      </c>
      <c r="C12785" t="s">
        <v>4161</v>
      </c>
      <c r="D12785" s="10">
        <v>4.9000000000000004</v>
      </c>
    </row>
    <row r="12786" spans="1:4" x14ac:dyDescent="0.25">
      <c r="A12786" t="s">
        <v>1519</v>
      </c>
      <c r="B12786" t="s">
        <v>1520</v>
      </c>
      <c r="C12786" t="s">
        <v>676</v>
      </c>
      <c r="D12786" s="10">
        <v>4.9000000000000004</v>
      </c>
    </row>
    <row r="12787" spans="1:4" x14ac:dyDescent="0.25">
      <c r="A12787" t="s">
        <v>1519</v>
      </c>
      <c r="B12787" t="s">
        <v>1520</v>
      </c>
      <c r="C12787" t="s">
        <v>1165</v>
      </c>
      <c r="D12787" s="10">
        <v>4.9000000000000004</v>
      </c>
    </row>
    <row r="12788" spans="1:4" x14ac:dyDescent="0.25">
      <c r="A12788" t="s">
        <v>550</v>
      </c>
      <c r="B12788" t="s">
        <v>1534</v>
      </c>
      <c r="C12788" t="s">
        <v>676</v>
      </c>
      <c r="D12788" s="10">
        <v>4.9000000000000004</v>
      </c>
    </row>
    <row r="12789" spans="1:4" x14ac:dyDescent="0.25">
      <c r="A12789" t="s">
        <v>550</v>
      </c>
      <c r="B12789" t="s">
        <v>1534</v>
      </c>
      <c r="C12789" t="s">
        <v>5087</v>
      </c>
      <c r="D12789" s="10">
        <v>4.9000000000000004</v>
      </c>
    </row>
    <row r="12790" spans="1:4" x14ac:dyDescent="0.25">
      <c r="A12790" t="s">
        <v>1697</v>
      </c>
      <c r="B12790" t="s">
        <v>1698</v>
      </c>
      <c r="C12790" t="s">
        <v>676</v>
      </c>
      <c r="D12790" s="10">
        <v>4.9000000000000004</v>
      </c>
    </row>
    <row r="12791" spans="1:4" x14ac:dyDescent="0.25">
      <c r="A12791" t="s">
        <v>1697</v>
      </c>
      <c r="B12791" t="s">
        <v>1698</v>
      </c>
      <c r="C12791" t="s">
        <v>6133</v>
      </c>
      <c r="D12791" s="10">
        <v>4.9000000000000004</v>
      </c>
    </row>
    <row r="12792" spans="1:4" x14ac:dyDescent="0.25">
      <c r="A12792" t="s">
        <v>1861</v>
      </c>
      <c r="B12792" t="s">
        <v>1862</v>
      </c>
      <c r="C12792" t="s">
        <v>676</v>
      </c>
      <c r="D12792" s="10">
        <v>4.9000000000000004</v>
      </c>
    </row>
    <row r="12793" spans="1:4" x14ac:dyDescent="0.25">
      <c r="A12793" t="s">
        <v>1861</v>
      </c>
      <c r="B12793" t="s">
        <v>1862</v>
      </c>
      <c r="C12793" t="s">
        <v>8145</v>
      </c>
      <c r="D12793" s="10">
        <v>4.9000000000000004</v>
      </c>
    </row>
    <row r="12794" spans="1:4" x14ac:dyDescent="0.25">
      <c r="A12794" t="s">
        <v>2018</v>
      </c>
      <c r="B12794" t="s">
        <v>2019</v>
      </c>
      <c r="C12794" t="s">
        <v>449</v>
      </c>
      <c r="D12794" s="10">
        <v>4.9000000000000004</v>
      </c>
    </row>
    <row r="12795" spans="1:4" x14ac:dyDescent="0.25">
      <c r="A12795" t="s">
        <v>2018</v>
      </c>
      <c r="B12795" t="s">
        <v>2019</v>
      </c>
      <c r="C12795" t="s">
        <v>317</v>
      </c>
      <c r="D12795" s="10">
        <v>4.9000000000000004</v>
      </c>
    </row>
    <row r="12796" spans="1:4" x14ac:dyDescent="0.25">
      <c r="A12796" t="s">
        <v>2018</v>
      </c>
      <c r="B12796" t="s">
        <v>2019</v>
      </c>
      <c r="C12796" t="s">
        <v>676</v>
      </c>
      <c r="D12796" s="10">
        <v>4.9000000000000004</v>
      </c>
    </row>
    <row r="12797" spans="1:4" x14ac:dyDescent="0.25">
      <c r="A12797" t="s">
        <v>2018</v>
      </c>
      <c r="B12797" t="s">
        <v>2019</v>
      </c>
      <c r="C12797" t="s">
        <v>428</v>
      </c>
      <c r="D12797" s="10">
        <v>4.9000000000000004</v>
      </c>
    </row>
    <row r="12798" spans="1:4" x14ac:dyDescent="0.25">
      <c r="A12798" t="s">
        <v>2034</v>
      </c>
      <c r="B12798" t="s">
        <v>2035</v>
      </c>
      <c r="C12798" t="s">
        <v>449</v>
      </c>
      <c r="D12798" s="10">
        <v>4.9000000000000004</v>
      </c>
    </row>
    <row r="12799" spans="1:4" x14ac:dyDescent="0.25">
      <c r="A12799" t="s">
        <v>2034</v>
      </c>
      <c r="B12799" t="s">
        <v>2035</v>
      </c>
      <c r="C12799" t="s">
        <v>3509</v>
      </c>
      <c r="D12799" s="10">
        <v>4.9000000000000004</v>
      </c>
    </row>
    <row r="12800" spans="1:4" x14ac:dyDescent="0.25">
      <c r="A12800" t="s">
        <v>2109</v>
      </c>
      <c r="B12800" t="s">
        <v>2110</v>
      </c>
      <c r="C12800" t="s">
        <v>317</v>
      </c>
      <c r="D12800" s="10">
        <v>4.9000000000000004</v>
      </c>
    </row>
    <row r="12801" spans="1:4" x14ac:dyDescent="0.25">
      <c r="A12801" t="s">
        <v>2109</v>
      </c>
      <c r="B12801" t="s">
        <v>2110</v>
      </c>
      <c r="C12801" t="s">
        <v>3894</v>
      </c>
      <c r="D12801" s="10">
        <v>4.9000000000000004</v>
      </c>
    </row>
    <row r="12802" spans="1:4" x14ac:dyDescent="0.25">
      <c r="A12802" t="s">
        <v>2109</v>
      </c>
      <c r="B12802" t="s">
        <v>2110</v>
      </c>
      <c r="C12802" t="s">
        <v>676</v>
      </c>
      <c r="D12802" s="10">
        <v>4.9000000000000004</v>
      </c>
    </row>
    <row r="12803" spans="1:4" x14ac:dyDescent="0.25">
      <c r="A12803" t="s">
        <v>2109</v>
      </c>
      <c r="B12803" t="s">
        <v>2110</v>
      </c>
      <c r="C12803" t="s">
        <v>6133</v>
      </c>
      <c r="D12803" s="10">
        <v>4.9000000000000004</v>
      </c>
    </row>
    <row r="12804" spans="1:4" x14ac:dyDescent="0.25">
      <c r="A12804" t="s">
        <v>1653</v>
      </c>
      <c r="B12804" t="s">
        <v>2354</v>
      </c>
      <c r="C12804" t="s">
        <v>449</v>
      </c>
      <c r="D12804" s="10">
        <v>4.9000000000000004</v>
      </c>
    </row>
    <row r="12805" spans="1:4" x14ac:dyDescent="0.25">
      <c r="A12805" t="s">
        <v>1653</v>
      </c>
      <c r="B12805" t="s">
        <v>2354</v>
      </c>
      <c r="C12805" t="s">
        <v>676</v>
      </c>
      <c r="D12805" s="10">
        <v>4.9000000000000004</v>
      </c>
    </row>
    <row r="12806" spans="1:4" x14ac:dyDescent="0.25">
      <c r="A12806" t="s">
        <v>1653</v>
      </c>
      <c r="B12806" t="s">
        <v>2354</v>
      </c>
      <c r="C12806" t="s">
        <v>4161</v>
      </c>
      <c r="D12806" s="10">
        <v>4.9000000000000004</v>
      </c>
    </row>
    <row r="12807" spans="1:4" x14ac:dyDescent="0.25">
      <c r="A12807" t="s">
        <v>2638</v>
      </c>
      <c r="B12807" t="s">
        <v>2639</v>
      </c>
      <c r="C12807" t="s">
        <v>449</v>
      </c>
      <c r="D12807" s="10">
        <v>4.9000000000000004</v>
      </c>
    </row>
    <row r="12808" spans="1:4" x14ac:dyDescent="0.25">
      <c r="A12808" t="s">
        <v>2638</v>
      </c>
      <c r="B12808" t="s">
        <v>2639</v>
      </c>
      <c r="C12808" t="s">
        <v>317</v>
      </c>
      <c r="D12808" s="10">
        <v>4.9000000000000004</v>
      </c>
    </row>
    <row r="12809" spans="1:4" x14ac:dyDescent="0.25">
      <c r="A12809" t="s">
        <v>2638</v>
      </c>
      <c r="B12809" t="s">
        <v>2639</v>
      </c>
      <c r="C12809" t="s">
        <v>2173</v>
      </c>
      <c r="D12809" s="10">
        <v>4.9000000000000004</v>
      </c>
    </row>
    <row r="12810" spans="1:4" x14ac:dyDescent="0.25">
      <c r="A12810" t="s">
        <v>2638</v>
      </c>
      <c r="B12810" t="s">
        <v>2639</v>
      </c>
      <c r="C12810" t="s">
        <v>4161</v>
      </c>
      <c r="D12810" s="10">
        <v>4.9000000000000004</v>
      </c>
    </row>
    <row r="12811" spans="1:4" x14ac:dyDescent="0.25">
      <c r="A12811" t="s">
        <v>2638</v>
      </c>
      <c r="B12811" t="s">
        <v>2639</v>
      </c>
      <c r="C12811" t="s">
        <v>3509</v>
      </c>
      <c r="D12811" s="10">
        <v>4.9000000000000004</v>
      </c>
    </row>
    <row r="12812" spans="1:4" x14ac:dyDescent="0.25">
      <c r="A12812" t="s">
        <v>2951</v>
      </c>
      <c r="B12812" t="s">
        <v>2952</v>
      </c>
      <c r="C12812" t="s">
        <v>3894</v>
      </c>
      <c r="D12812" s="10">
        <v>4.9000000000000004</v>
      </c>
    </row>
    <row r="12813" spans="1:4" x14ac:dyDescent="0.25">
      <c r="A12813" t="s">
        <v>2951</v>
      </c>
      <c r="B12813" t="s">
        <v>2952</v>
      </c>
      <c r="C12813" t="s">
        <v>676</v>
      </c>
      <c r="D12813" s="10">
        <v>4.9000000000000004</v>
      </c>
    </row>
    <row r="12814" spans="1:4" x14ac:dyDescent="0.25">
      <c r="A12814" t="s">
        <v>2951</v>
      </c>
      <c r="B12814" t="s">
        <v>2952</v>
      </c>
      <c r="C12814" t="s">
        <v>6133</v>
      </c>
      <c r="D12814" s="10">
        <v>4.9000000000000004</v>
      </c>
    </row>
    <row r="12815" spans="1:4" x14ac:dyDescent="0.25">
      <c r="A12815" t="s">
        <v>2983</v>
      </c>
      <c r="B12815" t="s">
        <v>2984</v>
      </c>
      <c r="C12815" t="s">
        <v>676</v>
      </c>
      <c r="D12815" s="10">
        <v>4.9000000000000004</v>
      </c>
    </row>
    <row r="12816" spans="1:4" x14ac:dyDescent="0.25">
      <c r="A12816" t="s">
        <v>2983</v>
      </c>
      <c r="B12816" t="s">
        <v>2984</v>
      </c>
      <c r="C12816" t="s">
        <v>428</v>
      </c>
      <c r="D12816" s="10">
        <v>4.9000000000000004</v>
      </c>
    </row>
    <row r="12817" spans="1:4" x14ac:dyDescent="0.25">
      <c r="A12817" t="s">
        <v>2983</v>
      </c>
      <c r="B12817" t="s">
        <v>2984</v>
      </c>
      <c r="C12817" t="s">
        <v>2173</v>
      </c>
      <c r="D12817" s="10">
        <v>4.9000000000000004</v>
      </c>
    </row>
    <row r="12818" spans="1:4" x14ac:dyDescent="0.25">
      <c r="A12818" t="s">
        <v>2983</v>
      </c>
      <c r="B12818" t="s">
        <v>2984</v>
      </c>
      <c r="C12818" t="s">
        <v>3509</v>
      </c>
      <c r="D12818" s="10">
        <v>4.9000000000000004</v>
      </c>
    </row>
    <row r="12819" spans="1:4" x14ac:dyDescent="0.25">
      <c r="A12819" t="s">
        <v>1865</v>
      </c>
      <c r="B12819" t="s">
        <v>3022</v>
      </c>
      <c r="C12819" t="s">
        <v>449</v>
      </c>
      <c r="D12819" s="10">
        <v>4.9000000000000004</v>
      </c>
    </row>
    <row r="12820" spans="1:4" x14ac:dyDescent="0.25">
      <c r="A12820" t="s">
        <v>1865</v>
      </c>
      <c r="B12820" t="s">
        <v>3022</v>
      </c>
      <c r="C12820" t="s">
        <v>428</v>
      </c>
      <c r="D12820" s="10">
        <v>4.9000000000000004</v>
      </c>
    </row>
    <row r="12821" spans="1:4" x14ac:dyDescent="0.25">
      <c r="A12821" t="s">
        <v>1865</v>
      </c>
      <c r="B12821" t="s">
        <v>3022</v>
      </c>
      <c r="C12821" t="s">
        <v>2173</v>
      </c>
      <c r="D12821" s="10">
        <v>4.9000000000000004</v>
      </c>
    </row>
    <row r="12822" spans="1:4" x14ac:dyDescent="0.25">
      <c r="A12822" t="s">
        <v>1865</v>
      </c>
      <c r="B12822" t="s">
        <v>3022</v>
      </c>
      <c r="C12822" t="s">
        <v>3509</v>
      </c>
      <c r="D12822" s="10">
        <v>4.9000000000000004</v>
      </c>
    </row>
    <row r="12823" spans="1:4" x14ac:dyDescent="0.25">
      <c r="A12823" t="s">
        <v>1824</v>
      </c>
      <c r="B12823" t="s">
        <v>3041</v>
      </c>
      <c r="C12823" t="s">
        <v>449</v>
      </c>
      <c r="D12823" s="10">
        <v>4.9000000000000004</v>
      </c>
    </row>
    <row r="12824" spans="1:4" x14ac:dyDescent="0.25">
      <c r="A12824" t="s">
        <v>1824</v>
      </c>
      <c r="B12824" t="s">
        <v>3041</v>
      </c>
      <c r="C12824" t="s">
        <v>2173</v>
      </c>
      <c r="D12824" s="10">
        <v>4.9000000000000004</v>
      </c>
    </row>
    <row r="12825" spans="1:4" x14ac:dyDescent="0.25">
      <c r="A12825" t="s">
        <v>1824</v>
      </c>
      <c r="B12825" t="s">
        <v>3041</v>
      </c>
      <c r="C12825" t="s">
        <v>4161</v>
      </c>
      <c r="D12825" s="10">
        <v>4.9000000000000004</v>
      </c>
    </row>
    <row r="12826" spans="1:4" x14ac:dyDescent="0.25">
      <c r="A12826" t="s">
        <v>533</v>
      </c>
      <c r="B12826" t="s">
        <v>3172</v>
      </c>
      <c r="C12826" t="s">
        <v>317</v>
      </c>
      <c r="D12826" s="10">
        <v>4.9000000000000004</v>
      </c>
    </row>
    <row r="12827" spans="1:4" x14ac:dyDescent="0.25">
      <c r="A12827" t="s">
        <v>533</v>
      </c>
      <c r="B12827" t="s">
        <v>3172</v>
      </c>
      <c r="C12827" t="s">
        <v>676</v>
      </c>
      <c r="D12827" s="10">
        <v>4.9000000000000004</v>
      </c>
    </row>
    <row r="12828" spans="1:4" x14ac:dyDescent="0.25">
      <c r="A12828" t="s">
        <v>533</v>
      </c>
      <c r="B12828" t="s">
        <v>3172</v>
      </c>
      <c r="C12828" t="s">
        <v>6133</v>
      </c>
      <c r="D12828" s="10">
        <v>4.9000000000000004</v>
      </c>
    </row>
    <row r="12829" spans="1:4" x14ac:dyDescent="0.25">
      <c r="A12829" t="s">
        <v>533</v>
      </c>
      <c r="B12829" t="s">
        <v>3172</v>
      </c>
      <c r="C12829" t="s">
        <v>428</v>
      </c>
      <c r="D12829" s="10">
        <v>4.9000000000000004</v>
      </c>
    </row>
    <row r="12830" spans="1:4" x14ac:dyDescent="0.25">
      <c r="A12830" t="s">
        <v>533</v>
      </c>
      <c r="B12830" t="s">
        <v>3172</v>
      </c>
      <c r="C12830" t="s">
        <v>2173</v>
      </c>
      <c r="D12830" s="10">
        <v>4.9000000000000004</v>
      </c>
    </row>
    <row r="12831" spans="1:4" x14ac:dyDescent="0.25">
      <c r="A12831" t="s">
        <v>533</v>
      </c>
      <c r="B12831" t="s">
        <v>3172</v>
      </c>
      <c r="C12831" t="s">
        <v>8143</v>
      </c>
      <c r="D12831" s="10">
        <v>4.9000000000000004</v>
      </c>
    </row>
    <row r="12832" spans="1:4" x14ac:dyDescent="0.25">
      <c r="A12832" t="s">
        <v>1767</v>
      </c>
      <c r="B12832" t="s">
        <v>3339</v>
      </c>
      <c r="C12832" t="s">
        <v>1165</v>
      </c>
      <c r="D12832" s="10">
        <v>4.9000000000000004</v>
      </c>
    </row>
    <row r="12833" spans="1:4" x14ac:dyDescent="0.25">
      <c r="A12833" t="s">
        <v>1767</v>
      </c>
      <c r="B12833" t="s">
        <v>3339</v>
      </c>
      <c r="C12833" t="s">
        <v>4056</v>
      </c>
      <c r="D12833" s="10">
        <v>4.9000000000000004</v>
      </c>
    </row>
    <row r="12834" spans="1:4" x14ac:dyDescent="0.25">
      <c r="A12834" t="s">
        <v>1767</v>
      </c>
      <c r="B12834" t="s">
        <v>3339</v>
      </c>
      <c r="C12834" t="s">
        <v>8143</v>
      </c>
      <c r="D12834" s="10">
        <v>4.9000000000000004</v>
      </c>
    </row>
    <row r="12835" spans="1:4" x14ac:dyDescent="0.25">
      <c r="A12835" t="s">
        <v>1767</v>
      </c>
      <c r="B12835" t="s">
        <v>3339</v>
      </c>
      <c r="C12835" t="s">
        <v>6665</v>
      </c>
      <c r="D12835" s="10">
        <v>4.9000000000000004</v>
      </c>
    </row>
    <row r="12836" spans="1:4" x14ac:dyDescent="0.25">
      <c r="A12836" t="s">
        <v>1767</v>
      </c>
      <c r="B12836" t="s">
        <v>3339</v>
      </c>
      <c r="C12836" t="s">
        <v>3509</v>
      </c>
      <c r="D12836" s="10">
        <v>4.9000000000000004</v>
      </c>
    </row>
    <row r="12837" spans="1:4" x14ac:dyDescent="0.25">
      <c r="A12837" t="s">
        <v>2737</v>
      </c>
      <c r="B12837" t="s">
        <v>3356</v>
      </c>
      <c r="C12837" t="s">
        <v>676</v>
      </c>
      <c r="D12837" s="10">
        <v>4.9000000000000004</v>
      </c>
    </row>
    <row r="12838" spans="1:4" x14ac:dyDescent="0.25">
      <c r="A12838" t="s">
        <v>2737</v>
      </c>
      <c r="B12838" t="s">
        <v>3356</v>
      </c>
      <c r="C12838" t="s">
        <v>6665</v>
      </c>
      <c r="D12838" s="10">
        <v>4.9000000000000004</v>
      </c>
    </row>
    <row r="12839" spans="1:4" x14ac:dyDescent="0.25">
      <c r="A12839" t="s">
        <v>3429</v>
      </c>
      <c r="B12839" t="s">
        <v>3430</v>
      </c>
      <c r="C12839" t="s">
        <v>676</v>
      </c>
      <c r="D12839" s="10">
        <v>4.9000000000000004</v>
      </c>
    </row>
    <row r="12840" spans="1:4" x14ac:dyDescent="0.25">
      <c r="A12840" t="s">
        <v>3429</v>
      </c>
      <c r="B12840" t="s">
        <v>3430</v>
      </c>
      <c r="C12840" t="s">
        <v>6665</v>
      </c>
      <c r="D12840" s="10">
        <v>4.9000000000000004</v>
      </c>
    </row>
    <row r="12841" spans="1:4" x14ac:dyDescent="0.25">
      <c r="A12841" t="s">
        <v>2978</v>
      </c>
      <c r="B12841" t="s">
        <v>3605</v>
      </c>
      <c r="C12841" t="s">
        <v>676</v>
      </c>
      <c r="D12841" s="10">
        <v>4.9000000000000004</v>
      </c>
    </row>
    <row r="12842" spans="1:4" x14ac:dyDescent="0.25">
      <c r="A12842" t="s">
        <v>1666</v>
      </c>
      <c r="B12842" t="s">
        <v>3711</v>
      </c>
      <c r="C12842" t="s">
        <v>676</v>
      </c>
      <c r="D12842" s="10">
        <v>4.9000000000000004</v>
      </c>
    </row>
    <row r="12843" spans="1:4" x14ac:dyDescent="0.25">
      <c r="A12843" t="s">
        <v>1666</v>
      </c>
      <c r="B12843" t="s">
        <v>3711</v>
      </c>
      <c r="C12843" t="s">
        <v>6133</v>
      </c>
      <c r="D12843" s="10">
        <v>4.9000000000000004</v>
      </c>
    </row>
    <row r="12844" spans="1:4" x14ac:dyDescent="0.25">
      <c r="A12844" t="s">
        <v>1666</v>
      </c>
      <c r="B12844" t="s">
        <v>3711</v>
      </c>
      <c r="C12844" t="s">
        <v>428</v>
      </c>
      <c r="D12844" s="10">
        <v>4.9000000000000004</v>
      </c>
    </row>
    <row r="12845" spans="1:4" x14ac:dyDescent="0.25">
      <c r="A12845" t="s">
        <v>3842</v>
      </c>
      <c r="B12845" t="s">
        <v>3843</v>
      </c>
      <c r="C12845" t="s">
        <v>449</v>
      </c>
      <c r="D12845" s="10">
        <v>4.9000000000000004</v>
      </c>
    </row>
    <row r="12846" spans="1:4" x14ac:dyDescent="0.25">
      <c r="A12846" t="s">
        <v>3842</v>
      </c>
      <c r="B12846" t="s">
        <v>3843</v>
      </c>
      <c r="C12846" t="s">
        <v>3509</v>
      </c>
      <c r="D12846" s="10">
        <v>4.9000000000000004</v>
      </c>
    </row>
    <row r="12847" spans="1:4" x14ac:dyDescent="0.25">
      <c r="A12847" t="s">
        <v>4116</v>
      </c>
      <c r="B12847" t="s">
        <v>4117</v>
      </c>
      <c r="C12847" t="s">
        <v>676</v>
      </c>
      <c r="D12847" s="10">
        <v>4.9000000000000004</v>
      </c>
    </row>
    <row r="12848" spans="1:4" x14ac:dyDescent="0.25">
      <c r="A12848" t="s">
        <v>2485</v>
      </c>
      <c r="B12848" t="s">
        <v>4123</v>
      </c>
      <c r="C12848" t="s">
        <v>676</v>
      </c>
      <c r="D12848" s="10">
        <v>4.9000000000000004</v>
      </c>
    </row>
    <row r="12849" spans="1:4" x14ac:dyDescent="0.25">
      <c r="A12849" t="s">
        <v>2485</v>
      </c>
      <c r="B12849" t="s">
        <v>4123</v>
      </c>
      <c r="C12849" t="s">
        <v>1165</v>
      </c>
      <c r="D12849" s="10">
        <v>4.9000000000000004</v>
      </c>
    </row>
    <row r="12850" spans="1:4" x14ac:dyDescent="0.25">
      <c r="A12850" t="s">
        <v>2485</v>
      </c>
      <c r="B12850" t="s">
        <v>4123</v>
      </c>
      <c r="C12850" t="s">
        <v>6665</v>
      </c>
      <c r="D12850" s="10">
        <v>4.9000000000000004</v>
      </c>
    </row>
    <row r="12851" spans="1:4" x14ac:dyDescent="0.25">
      <c r="A12851" t="s">
        <v>2485</v>
      </c>
      <c r="B12851" t="s">
        <v>4123</v>
      </c>
      <c r="C12851" t="s">
        <v>8144</v>
      </c>
      <c r="D12851" s="10">
        <v>4.9000000000000004</v>
      </c>
    </row>
    <row r="12852" spans="1:4" x14ac:dyDescent="0.25">
      <c r="A12852" t="s">
        <v>4205</v>
      </c>
      <c r="B12852" t="s">
        <v>4206</v>
      </c>
      <c r="C12852" t="s">
        <v>676</v>
      </c>
      <c r="D12852" s="10">
        <v>4.9000000000000004</v>
      </c>
    </row>
    <row r="12853" spans="1:4" x14ac:dyDescent="0.25">
      <c r="A12853" t="s">
        <v>4205</v>
      </c>
      <c r="B12853" t="s">
        <v>4206</v>
      </c>
      <c r="C12853" t="s">
        <v>1165</v>
      </c>
      <c r="D12853" s="10">
        <v>4.9000000000000004</v>
      </c>
    </row>
    <row r="12854" spans="1:4" x14ac:dyDescent="0.25">
      <c r="A12854" t="s">
        <v>4230</v>
      </c>
      <c r="B12854" t="s">
        <v>4231</v>
      </c>
      <c r="C12854" t="s">
        <v>449</v>
      </c>
      <c r="D12854" s="10">
        <v>4.9000000000000004</v>
      </c>
    </row>
    <row r="12855" spans="1:4" x14ac:dyDescent="0.25">
      <c r="A12855" t="s">
        <v>4230</v>
      </c>
      <c r="B12855" t="s">
        <v>4231</v>
      </c>
      <c r="C12855" t="s">
        <v>1165</v>
      </c>
      <c r="D12855" s="10">
        <v>4.9000000000000004</v>
      </c>
    </row>
    <row r="12856" spans="1:4" x14ac:dyDescent="0.25">
      <c r="A12856" t="s">
        <v>4230</v>
      </c>
      <c r="B12856" t="s">
        <v>4231</v>
      </c>
      <c r="C12856" t="s">
        <v>4161</v>
      </c>
      <c r="D12856" s="10">
        <v>4.9000000000000004</v>
      </c>
    </row>
    <row r="12857" spans="1:4" x14ac:dyDescent="0.25">
      <c r="A12857" t="s">
        <v>4230</v>
      </c>
      <c r="B12857" t="s">
        <v>4231</v>
      </c>
      <c r="C12857" t="s">
        <v>3509</v>
      </c>
      <c r="D12857" s="10">
        <v>4.9000000000000004</v>
      </c>
    </row>
    <row r="12858" spans="1:4" x14ac:dyDescent="0.25">
      <c r="A12858" t="s">
        <v>4329</v>
      </c>
      <c r="B12858" t="s">
        <v>4330</v>
      </c>
      <c r="C12858" t="s">
        <v>2173</v>
      </c>
      <c r="D12858" s="10">
        <v>4.9000000000000004</v>
      </c>
    </row>
    <row r="12859" spans="1:4" x14ac:dyDescent="0.25">
      <c r="A12859" t="s">
        <v>4383</v>
      </c>
      <c r="B12859" t="s">
        <v>4384</v>
      </c>
      <c r="C12859" t="s">
        <v>1165</v>
      </c>
      <c r="D12859" s="10">
        <v>4.9000000000000004</v>
      </c>
    </row>
    <row r="12860" spans="1:4" x14ac:dyDescent="0.25">
      <c r="A12860" t="s">
        <v>4383</v>
      </c>
      <c r="B12860" t="s">
        <v>4384</v>
      </c>
      <c r="C12860" t="s">
        <v>8143</v>
      </c>
      <c r="D12860" s="10">
        <v>4.9000000000000004</v>
      </c>
    </row>
    <row r="12861" spans="1:4" x14ac:dyDescent="0.25">
      <c r="A12861" t="s">
        <v>4383</v>
      </c>
      <c r="B12861" t="s">
        <v>4384</v>
      </c>
      <c r="C12861" t="s">
        <v>3509</v>
      </c>
      <c r="D12861" s="10">
        <v>4.9000000000000004</v>
      </c>
    </row>
    <row r="12862" spans="1:4" x14ac:dyDescent="0.25">
      <c r="A12862" t="s">
        <v>4431</v>
      </c>
      <c r="B12862" t="s">
        <v>4432</v>
      </c>
      <c r="C12862" t="s">
        <v>676</v>
      </c>
      <c r="D12862" s="10">
        <v>4.9000000000000004</v>
      </c>
    </row>
    <row r="12863" spans="1:4" x14ac:dyDescent="0.25">
      <c r="A12863" t="s">
        <v>4509</v>
      </c>
      <c r="B12863" t="s">
        <v>4510</v>
      </c>
      <c r="C12863" t="s">
        <v>449</v>
      </c>
      <c r="D12863" s="10">
        <v>4.9000000000000004</v>
      </c>
    </row>
    <row r="12864" spans="1:4" x14ac:dyDescent="0.25">
      <c r="A12864" t="s">
        <v>4509</v>
      </c>
      <c r="B12864" t="s">
        <v>4510</v>
      </c>
      <c r="C12864" t="s">
        <v>317</v>
      </c>
      <c r="D12864" s="10">
        <v>4.9000000000000004</v>
      </c>
    </row>
    <row r="12865" spans="1:4" x14ac:dyDescent="0.25">
      <c r="A12865" t="s">
        <v>4509</v>
      </c>
      <c r="B12865" t="s">
        <v>4510</v>
      </c>
      <c r="C12865" t="s">
        <v>428</v>
      </c>
      <c r="D12865" s="10">
        <v>4.9000000000000004</v>
      </c>
    </row>
    <row r="12866" spans="1:4" x14ac:dyDescent="0.25">
      <c r="A12866" t="s">
        <v>4560</v>
      </c>
      <c r="B12866" t="s">
        <v>4561</v>
      </c>
      <c r="C12866" t="s">
        <v>676</v>
      </c>
      <c r="D12866" s="10">
        <v>4.9000000000000004</v>
      </c>
    </row>
    <row r="12867" spans="1:4" x14ac:dyDescent="0.25">
      <c r="A12867" t="s">
        <v>4560</v>
      </c>
      <c r="B12867" t="s">
        <v>4561</v>
      </c>
      <c r="C12867" t="s">
        <v>6665</v>
      </c>
      <c r="D12867" s="10">
        <v>4.9000000000000004</v>
      </c>
    </row>
    <row r="12868" spans="1:4" x14ac:dyDescent="0.25">
      <c r="A12868" t="s">
        <v>3756</v>
      </c>
      <c r="B12868" t="s">
        <v>4641</v>
      </c>
      <c r="C12868" t="s">
        <v>317</v>
      </c>
      <c r="D12868" s="10">
        <v>4.9000000000000004</v>
      </c>
    </row>
    <row r="12869" spans="1:4" x14ac:dyDescent="0.25">
      <c r="A12869" t="s">
        <v>3756</v>
      </c>
      <c r="B12869" t="s">
        <v>4641</v>
      </c>
      <c r="C12869" t="s">
        <v>676</v>
      </c>
      <c r="D12869" s="10">
        <v>4.9000000000000004</v>
      </c>
    </row>
    <row r="12870" spans="1:4" x14ac:dyDescent="0.25">
      <c r="A12870" t="s">
        <v>3756</v>
      </c>
      <c r="B12870" t="s">
        <v>4641</v>
      </c>
      <c r="C12870" t="s">
        <v>6133</v>
      </c>
      <c r="D12870" s="10">
        <v>4.9000000000000004</v>
      </c>
    </row>
    <row r="12871" spans="1:4" x14ac:dyDescent="0.25">
      <c r="A12871" t="s">
        <v>5318</v>
      </c>
      <c r="B12871" t="s">
        <v>5319</v>
      </c>
      <c r="C12871" t="s">
        <v>676</v>
      </c>
      <c r="D12871" s="10">
        <v>4.9000000000000004</v>
      </c>
    </row>
    <row r="12872" spans="1:4" x14ac:dyDescent="0.25">
      <c r="A12872" t="s">
        <v>5318</v>
      </c>
      <c r="B12872" t="s">
        <v>5319</v>
      </c>
      <c r="C12872" t="s">
        <v>1165</v>
      </c>
      <c r="D12872" s="10">
        <v>4.9000000000000004</v>
      </c>
    </row>
    <row r="12873" spans="1:4" x14ac:dyDescent="0.25">
      <c r="A12873" t="s">
        <v>5318</v>
      </c>
      <c r="B12873" t="s">
        <v>5319</v>
      </c>
      <c r="C12873" t="s">
        <v>6665</v>
      </c>
      <c r="D12873" s="10">
        <v>4.9000000000000004</v>
      </c>
    </row>
    <row r="12874" spans="1:4" x14ac:dyDescent="0.25">
      <c r="A12874" t="s">
        <v>186</v>
      </c>
      <c r="B12874" t="s">
        <v>5476</v>
      </c>
      <c r="C12874" t="s">
        <v>676</v>
      </c>
      <c r="D12874" s="10">
        <v>4.9000000000000004</v>
      </c>
    </row>
    <row r="12875" spans="1:4" x14ac:dyDescent="0.25">
      <c r="A12875" t="s">
        <v>186</v>
      </c>
      <c r="B12875" t="s">
        <v>5476</v>
      </c>
      <c r="C12875" t="s">
        <v>6665</v>
      </c>
      <c r="D12875" s="10">
        <v>4.9000000000000004</v>
      </c>
    </row>
    <row r="12876" spans="1:4" x14ac:dyDescent="0.25">
      <c r="A12876" t="s">
        <v>291</v>
      </c>
      <c r="B12876" t="s">
        <v>5599</v>
      </c>
      <c r="C12876" t="s">
        <v>2173</v>
      </c>
      <c r="D12876" s="10">
        <v>4.9000000000000004</v>
      </c>
    </row>
    <row r="12877" spans="1:4" x14ac:dyDescent="0.25">
      <c r="A12877" t="s">
        <v>291</v>
      </c>
      <c r="B12877" t="s">
        <v>5599</v>
      </c>
      <c r="C12877" t="s">
        <v>8143</v>
      </c>
      <c r="D12877" s="10">
        <v>4.9000000000000004</v>
      </c>
    </row>
    <row r="12878" spans="1:4" x14ac:dyDescent="0.25">
      <c r="A12878" t="s">
        <v>291</v>
      </c>
      <c r="B12878" t="s">
        <v>5599</v>
      </c>
      <c r="C12878" t="s">
        <v>3509</v>
      </c>
      <c r="D12878" s="10">
        <v>4.9000000000000004</v>
      </c>
    </row>
    <row r="12879" spans="1:4" x14ac:dyDescent="0.25">
      <c r="A12879" t="s">
        <v>5910</v>
      </c>
      <c r="B12879" t="s">
        <v>5911</v>
      </c>
      <c r="C12879" t="s">
        <v>676</v>
      </c>
      <c r="D12879" s="10">
        <v>4.9000000000000004</v>
      </c>
    </row>
    <row r="12880" spans="1:4" x14ac:dyDescent="0.25">
      <c r="A12880" t="s">
        <v>5910</v>
      </c>
      <c r="B12880" t="s">
        <v>5911</v>
      </c>
      <c r="C12880" t="s">
        <v>8145</v>
      </c>
      <c r="D12880" s="10">
        <v>4.9000000000000004</v>
      </c>
    </row>
    <row r="12881" spans="1:4" x14ac:dyDescent="0.25">
      <c r="A12881" t="s">
        <v>5910</v>
      </c>
      <c r="B12881" t="s">
        <v>5911</v>
      </c>
      <c r="C12881" t="s">
        <v>1165</v>
      </c>
      <c r="D12881" s="10">
        <v>4.9000000000000004</v>
      </c>
    </row>
    <row r="12882" spans="1:4" x14ac:dyDescent="0.25">
      <c r="A12882" t="s">
        <v>5910</v>
      </c>
      <c r="B12882" t="s">
        <v>5911</v>
      </c>
      <c r="C12882" t="s">
        <v>6665</v>
      </c>
      <c r="D12882" s="10">
        <v>4.9000000000000004</v>
      </c>
    </row>
    <row r="12883" spans="1:4" x14ac:dyDescent="0.25">
      <c r="A12883" t="s">
        <v>5910</v>
      </c>
      <c r="B12883" t="s">
        <v>5911</v>
      </c>
      <c r="C12883" t="s">
        <v>3509</v>
      </c>
      <c r="D12883" s="10">
        <v>4.9000000000000004</v>
      </c>
    </row>
    <row r="12884" spans="1:4" x14ac:dyDescent="0.25">
      <c r="A12884" t="s">
        <v>3358</v>
      </c>
      <c r="B12884" t="s">
        <v>5958</v>
      </c>
      <c r="C12884" t="s">
        <v>676</v>
      </c>
      <c r="D12884" s="10">
        <v>4.9000000000000004</v>
      </c>
    </row>
    <row r="12885" spans="1:4" x14ac:dyDescent="0.25">
      <c r="A12885" t="s">
        <v>3358</v>
      </c>
      <c r="B12885" t="s">
        <v>5958</v>
      </c>
      <c r="C12885" t="s">
        <v>428</v>
      </c>
      <c r="D12885" s="10">
        <v>4.9000000000000004</v>
      </c>
    </row>
    <row r="12886" spans="1:4" x14ac:dyDescent="0.25">
      <c r="A12886" t="s">
        <v>3358</v>
      </c>
      <c r="B12886" t="s">
        <v>5958</v>
      </c>
      <c r="C12886" t="s">
        <v>2173</v>
      </c>
      <c r="D12886" s="10">
        <v>4.9000000000000004</v>
      </c>
    </row>
    <row r="12887" spans="1:4" x14ac:dyDescent="0.25">
      <c r="A12887" t="s">
        <v>3358</v>
      </c>
      <c r="B12887" t="s">
        <v>5958</v>
      </c>
      <c r="C12887" t="s">
        <v>3509</v>
      </c>
      <c r="D12887" s="10">
        <v>4.9000000000000004</v>
      </c>
    </row>
    <row r="12888" spans="1:4" x14ac:dyDescent="0.25">
      <c r="A12888" t="s">
        <v>6006</v>
      </c>
      <c r="B12888" t="s">
        <v>6007</v>
      </c>
      <c r="C12888" t="s">
        <v>2173</v>
      </c>
      <c r="D12888" s="10">
        <v>4.9000000000000004</v>
      </c>
    </row>
    <row r="12889" spans="1:4" x14ac:dyDescent="0.25">
      <c r="A12889" t="s">
        <v>6006</v>
      </c>
      <c r="B12889" t="s">
        <v>6007</v>
      </c>
      <c r="C12889" t="s">
        <v>3509</v>
      </c>
      <c r="D12889" s="10">
        <v>4.9000000000000004</v>
      </c>
    </row>
    <row r="12890" spans="1:4" x14ac:dyDescent="0.25">
      <c r="A12890" t="s">
        <v>6639</v>
      </c>
      <c r="B12890" t="s">
        <v>6640</v>
      </c>
      <c r="C12890" t="s">
        <v>449</v>
      </c>
      <c r="D12890" s="10">
        <v>4.9000000000000004</v>
      </c>
    </row>
    <row r="12891" spans="1:4" x14ac:dyDescent="0.25">
      <c r="A12891" t="s">
        <v>6639</v>
      </c>
      <c r="B12891" t="s">
        <v>6640</v>
      </c>
      <c r="C12891" t="s">
        <v>8145</v>
      </c>
      <c r="D12891" s="10">
        <v>4.9000000000000004</v>
      </c>
    </row>
    <row r="12892" spans="1:4" x14ac:dyDescent="0.25">
      <c r="A12892" t="s">
        <v>6944</v>
      </c>
      <c r="B12892" t="s">
        <v>6945</v>
      </c>
      <c r="C12892" t="s">
        <v>2173</v>
      </c>
      <c r="D12892" s="10">
        <v>4.9000000000000004</v>
      </c>
    </row>
    <row r="12893" spans="1:4" x14ac:dyDescent="0.25">
      <c r="A12893" t="s">
        <v>6944</v>
      </c>
      <c r="B12893" t="s">
        <v>6945</v>
      </c>
      <c r="C12893" t="s">
        <v>3509</v>
      </c>
      <c r="D12893" s="10">
        <v>4.9000000000000004</v>
      </c>
    </row>
    <row r="12894" spans="1:4" x14ac:dyDescent="0.25">
      <c r="A12894" t="s">
        <v>7278</v>
      </c>
      <c r="B12894" t="s">
        <v>7279</v>
      </c>
      <c r="C12894" t="s">
        <v>1165</v>
      </c>
      <c r="D12894" s="10">
        <v>4.9000000000000004</v>
      </c>
    </row>
    <row r="12895" spans="1:4" x14ac:dyDescent="0.25">
      <c r="A12895" t="s">
        <v>6227</v>
      </c>
      <c r="B12895" t="s">
        <v>7493</v>
      </c>
      <c r="C12895" t="s">
        <v>449</v>
      </c>
      <c r="D12895" s="10">
        <v>4.9000000000000004</v>
      </c>
    </row>
    <row r="12896" spans="1:4" x14ac:dyDescent="0.25">
      <c r="A12896" t="s">
        <v>6227</v>
      </c>
      <c r="B12896" t="s">
        <v>7493</v>
      </c>
      <c r="C12896" t="s">
        <v>676</v>
      </c>
      <c r="D12896" s="10">
        <v>4.9000000000000004</v>
      </c>
    </row>
    <row r="12897" spans="1:4" x14ac:dyDescent="0.25">
      <c r="A12897" t="s">
        <v>6227</v>
      </c>
      <c r="B12897" t="s">
        <v>7493</v>
      </c>
      <c r="C12897" t="s">
        <v>1165</v>
      </c>
      <c r="D12897" s="10">
        <v>4.9000000000000004</v>
      </c>
    </row>
    <row r="12898" spans="1:4" x14ac:dyDescent="0.25">
      <c r="A12898" t="s">
        <v>6227</v>
      </c>
      <c r="B12898" t="s">
        <v>7493</v>
      </c>
      <c r="C12898" t="s">
        <v>4161</v>
      </c>
      <c r="D12898" s="10">
        <v>4.9000000000000004</v>
      </c>
    </row>
    <row r="12899" spans="1:4" x14ac:dyDescent="0.25">
      <c r="A12899" t="s">
        <v>7558</v>
      </c>
      <c r="B12899" t="s">
        <v>7559</v>
      </c>
      <c r="C12899" t="s">
        <v>8145</v>
      </c>
      <c r="D12899" s="10">
        <v>4.9000000000000004</v>
      </c>
    </row>
    <row r="12900" spans="1:4" x14ac:dyDescent="0.25">
      <c r="A12900" t="s">
        <v>7558</v>
      </c>
      <c r="B12900" t="s">
        <v>7559</v>
      </c>
      <c r="C12900" t="s">
        <v>1165</v>
      </c>
      <c r="D12900" s="10">
        <v>4.9000000000000004</v>
      </c>
    </row>
    <row r="12901" spans="1:4" x14ac:dyDescent="0.25">
      <c r="A12901" t="s">
        <v>7558</v>
      </c>
      <c r="B12901" t="s">
        <v>7559</v>
      </c>
      <c r="C12901" t="s">
        <v>3509</v>
      </c>
      <c r="D12901" s="10">
        <v>4.9000000000000004</v>
      </c>
    </row>
    <row r="12902" spans="1:4" x14ac:dyDescent="0.25">
      <c r="A12902" t="s">
        <v>52</v>
      </c>
      <c r="B12902" t="s">
        <v>159</v>
      </c>
      <c r="C12902" t="s">
        <v>449</v>
      </c>
      <c r="D12902" s="10">
        <v>4.8</v>
      </c>
    </row>
    <row r="12903" spans="1:4" x14ac:dyDescent="0.25">
      <c r="A12903" t="s">
        <v>52</v>
      </c>
      <c r="B12903" t="s">
        <v>159</v>
      </c>
      <c r="C12903" t="s">
        <v>676</v>
      </c>
      <c r="D12903" s="10">
        <v>4.8</v>
      </c>
    </row>
    <row r="12904" spans="1:4" x14ac:dyDescent="0.25">
      <c r="A12904" t="s">
        <v>52</v>
      </c>
      <c r="B12904" t="s">
        <v>159</v>
      </c>
      <c r="C12904" t="s">
        <v>4161</v>
      </c>
      <c r="D12904" s="10">
        <v>4.8</v>
      </c>
    </row>
    <row r="12905" spans="1:4" x14ac:dyDescent="0.25">
      <c r="A12905" t="s">
        <v>52</v>
      </c>
      <c r="B12905" t="s">
        <v>159</v>
      </c>
      <c r="C12905" t="s">
        <v>5087</v>
      </c>
      <c r="D12905" s="10">
        <v>4.8</v>
      </c>
    </row>
    <row r="12906" spans="1:4" x14ac:dyDescent="0.25">
      <c r="A12906" t="s">
        <v>105</v>
      </c>
      <c r="B12906" t="s">
        <v>465</v>
      </c>
      <c r="C12906" t="s">
        <v>449</v>
      </c>
      <c r="D12906" s="10">
        <v>4.8</v>
      </c>
    </row>
    <row r="12907" spans="1:4" x14ac:dyDescent="0.25">
      <c r="A12907" t="s">
        <v>105</v>
      </c>
      <c r="B12907" t="s">
        <v>465</v>
      </c>
      <c r="C12907" t="s">
        <v>317</v>
      </c>
      <c r="D12907" s="10">
        <v>4.8</v>
      </c>
    </row>
    <row r="12908" spans="1:4" x14ac:dyDescent="0.25">
      <c r="A12908" t="s">
        <v>105</v>
      </c>
      <c r="B12908" t="s">
        <v>465</v>
      </c>
      <c r="C12908" t="s">
        <v>676</v>
      </c>
      <c r="D12908" s="10">
        <v>4.8</v>
      </c>
    </row>
    <row r="12909" spans="1:4" x14ac:dyDescent="0.25">
      <c r="A12909" t="s">
        <v>105</v>
      </c>
      <c r="B12909" t="s">
        <v>465</v>
      </c>
      <c r="C12909" t="s">
        <v>8145</v>
      </c>
      <c r="D12909" s="10">
        <v>4.8</v>
      </c>
    </row>
    <row r="12910" spans="1:4" x14ac:dyDescent="0.25">
      <c r="A12910" t="s">
        <v>805</v>
      </c>
      <c r="B12910" t="s">
        <v>811</v>
      </c>
      <c r="C12910" t="s">
        <v>317</v>
      </c>
      <c r="D12910" s="10">
        <v>4.8</v>
      </c>
    </row>
    <row r="12911" spans="1:4" x14ac:dyDescent="0.25">
      <c r="A12911" t="s">
        <v>805</v>
      </c>
      <c r="B12911" t="s">
        <v>811</v>
      </c>
      <c r="C12911" t="s">
        <v>676</v>
      </c>
      <c r="D12911" s="10">
        <v>4.8</v>
      </c>
    </row>
    <row r="12912" spans="1:4" x14ac:dyDescent="0.25">
      <c r="A12912" t="s">
        <v>805</v>
      </c>
      <c r="B12912" t="s">
        <v>811</v>
      </c>
      <c r="C12912" t="s">
        <v>6133</v>
      </c>
      <c r="D12912" s="10">
        <v>4.8</v>
      </c>
    </row>
    <row r="12913" spans="1:4" x14ac:dyDescent="0.25">
      <c r="A12913" t="s">
        <v>1236</v>
      </c>
      <c r="B12913" t="s">
        <v>1304</v>
      </c>
      <c r="C12913" t="s">
        <v>449</v>
      </c>
      <c r="D12913" s="10">
        <v>4.8</v>
      </c>
    </row>
    <row r="12914" spans="1:4" x14ac:dyDescent="0.25">
      <c r="A12914" t="s">
        <v>1236</v>
      </c>
      <c r="B12914" t="s">
        <v>1304</v>
      </c>
      <c r="C12914" t="s">
        <v>8145</v>
      </c>
      <c r="D12914" s="10">
        <v>4.8</v>
      </c>
    </row>
    <row r="12915" spans="1:4" x14ac:dyDescent="0.25">
      <c r="A12915" t="s">
        <v>1236</v>
      </c>
      <c r="B12915" t="s">
        <v>1304</v>
      </c>
      <c r="C12915" t="s">
        <v>428</v>
      </c>
      <c r="D12915" s="10">
        <v>4.8</v>
      </c>
    </row>
    <row r="12916" spans="1:4" x14ac:dyDescent="0.25">
      <c r="A12916" t="s">
        <v>1236</v>
      </c>
      <c r="B12916" t="s">
        <v>1304</v>
      </c>
      <c r="C12916" t="s">
        <v>3509</v>
      </c>
      <c r="D12916" s="10">
        <v>4.8</v>
      </c>
    </row>
    <row r="12917" spans="1:4" x14ac:dyDescent="0.25">
      <c r="A12917" t="s">
        <v>1488</v>
      </c>
      <c r="B12917" t="s">
        <v>1489</v>
      </c>
      <c r="C12917" t="s">
        <v>2173</v>
      </c>
      <c r="D12917" s="10">
        <v>4.8</v>
      </c>
    </row>
    <row r="12918" spans="1:4" x14ac:dyDescent="0.25">
      <c r="A12918" t="s">
        <v>1488</v>
      </c>
      <c r="B12918" t="s">
        <v>1489</v>
      </c>
      <c r="C12918" t="s">
        <v>4161</v>
      </c>
      <c r="D12918" s="10">
        <v>4.8</v>
      </c>
    </row>
    <row r="12919" spans="1:4" x14ac:dyDescent="0.25">
      <c r="A12919" t="s">
        <v>1488</v>
      </c>
      <c r="B12919" t="s">
        <v>1489</v>
      </c>
      <c r="C12919" t="s">
        <v>3509</v>
      </c>
      <c r="D12919" s="10">
        <v>4.8</v>
      </c>
    </row>
    <row r="12920" spans="1:4" x14ac:dyDescent="0.25">
      <c r="A12920" t="s">
        <v>1305</v>
      </c>
      <c r="B12920" t="s">
        <v>1504</v>
      </c>
      <c r="C12920" t="s">
        <v>449</v>
      </c>
      <c r="D12920" s="10">
        <v>4.8</v>
      </c>
    </row>
    <row r="12921" spans="1:4" x14ac:dyDescent="0.25">
      <c r="A12921" t="s">
        <v>1305</v>
      </c>
      <c r="B12921" t="s">
        <v>1504</v>
      </c>
      <c r="C12921" t="s">
        <v>8145</v>
      </c>
      <c r="D12921" s="10">
        <v>4.8</v>
      </c>
    </row>
    <row r="12922" spans="1:4" x14ac:dyDescent="0.25">
      <c r="A12922" t="s">
        <v>1305</v>
      </c>
      <c r="B12922" t="s">
        <v>1504</v>
      </c>
      <c r="C12922" t="s">
        <v>428</v>
      </c>
      <c r="D12922" s="10">
        <v>4.8</v>
      </c>
    </row>
    <row r="12923" spans="1:4" x14ac:dyDescent="0.25">
      <c r="A12923" t="s">
        <v>1305</v>
      </c>
      <c r="B12923" t="s">
        <v>1504</v>
      </c>
      <c r="C12923" t="s">
        <v>3509</v>
      </c>
      <c r="D12923" s="10">
        <v>4.8</v>
      </c>
    </row>
    <row r="12924" spans="1:4" x14ac:dyDescent="0.25">
      <c r="A12924" t="s">
        <v>725</v>
      </c>
      <c r="B12924" t="s">
        <v>1860</v>
      </c>
      <c r="C12924" t="s">
        <v>676</v>
      </c>
      <c r="D12924" s="10">
        <v>4.8</v>
      </c>
    </row>
    <row r="12925" spans="1:4" x14ac:dyDescent="0.25">
      <c r="A12925" t="s">
        <v>1398</v>
      </c>
      <c r="B12925" t="s">
        <v>1938</v>
      </c>
      <c r="C12925" t="s">
        <v>676</v>
      </c>
      <c r="D12925" s="10">
        <v>4.8</v>
      </c>
    </row>
    <row r="12926" spans="1:4" x14ac:dyDescent="0.25">
      <c r="A12926" t="s">
        <v>1398</v>
      </c>
      <c r="B12926" t="s">
        <v>1938</v>
      </c>
      <c r="C12926" t="s">
        <v>6133</v>
      </c>
      <c r="D12926" s="10">
        <v>4.8</v>
      </c>
    </row>
    <row r="12927" spans="1:4" x14ac:dyDescent="0.25">
      <c r="A12927" t="s">
        <v>1398</v>
      </c>
      <c r="B12927" t="s">
        <v>1938</v>
      </c>
      <c r="C12927" t="s">
        <v>428</v>
      </c>
      <c r="D12927" s="10">
        <v>4.8</v>
      </c>
    </row>
    <row r="12928" spans="1:4" x14ac:dyDescent="0.25">
      <c r="A12928" t="s">
        <v>2287</v>
      </c>
      <c r="B12928" t="s">
        <v>2289</v>
      </c>
      <c r="C12928" t="s">
        <v>676</v>
      </c>
      <c r="D12928" s="10">
        <v>4.8</v>
      </c>
    </row>
    <row r="12929" spans="1:4" x14ac:dyDescent="0.25">
      <c r="A12929" t="s">
        <v>2287</v>
      </c>
      <c r="B12929" t="s">
        <v>2289</v>
      </c>
      <c r="C12929" t="s">
        <v>8145</v>
      </c>
      <c r="D12929" s="10">
        <v>4.8</v>
      </c>
    </row>
    <row r="12930" spans="1:4" x14ac:dyDescent="0.25">
      <c r="A12930" t="s">
        <v>2287</v>
      </c>
      <c r="B12930" t="s">
        <v>2289</v>
      </c>
      <c r="C12930" t="s">
        <v>6133</v>
      </c>
      <c r="D12930" s="10">
        <v>4.8</v>
      </c>
    </row>
    <row r="12931" spans="1:4" x14ac:dyDescent="0.25">
      <c r="A12931" t="s">
        <v>2287</v>
      </c>
      <c r="B12931" t="s">
        <v>2289</v>
      </c>
      <c r="C12931" t="s">
        <v>6665</v>
      </c>
      <c r="D12931" s="10">
        <v>4.8</v>
      </c>
    </row>
    <row r="12932" spans="1:4" x14ac:dyDescent="0.25">
      <c r="A12932" t="s">
        <v>2398</v>
      </c>
      <c r="B12932" t="s">
        <v>2400</v>
      </c>
      <c r="C12932" t="s">
        <v>317</v>
      </c>
      <c r="D12932" s="10">
        <v>4.8</v>
      </c>
    </row>
    <row r="12933" spans="1:4" x14ac:dyDescent="0.25">
      <c r="A12933" t="s">
        <v>2398</v>
      </c>
      <c r="B12933" t="s">
        <v>2400</v>
      </c>
      <c r="C12933" t="s">
        <v>676</v>
      </c>
      <c r="D12933" s="10">
        <v>4.8</v>
      </c>
    </row>
    <row r="12934" spans="1:4" x14ac:dyDescent="0.25">
      <c r="A12934" t="s">
        <v>2398</v>
      </c>
      <c r="B12934" t="s">
        <v>2400</v>
      </c>
      <c r="C12934" t="s">
        <v>7682</v>
      </c>
      <c r="D12934" s="10">
        <v>4.8</v>
      </c>
    </row>
    <row r="12935" spans="1:4" x14ac:dyDescent="0.25">
      <c r="A12935" t="s">
        <v>2398</v>
      </c>
      <c r="B12935" t="s">
        <v>2400</v>
      </c>
      <c r="C12935" t="s">
        <v>6665</v>
      </c>
      <c r="D12935" s="10">
        <v>4.8</v>
      </c>
    </row>
    <row r="12936" spans="1:4" x14ac:dyDescent="0.25">
      <c r="A12936" t="s">
        <v>2512</v>
      </c>
      <c r="B12936" t="s">
        <v>2513</v>
      </c>
      <c r="C12936" t="s">
        <v>317</v>
      </c>
      <c r="D12936" s="10">
        <v>4.8</v>
      </c>
    </row>
    <row r="12937" spans="1:4" x14ac:dyDescent="0.25">
      <c r="A12937" t="s">
        <v>2512</v>
      </c>
      <c r="B12937" t="s">
        <v>2513</v>
      </c>
      <c r="C12937" t="s">
        <v>676</v>
      </c>
      <c r="D12937" s="10">
        <v>4.8</v>
      </c>
    </row>
    <row r="12938" spans="1:4" x14ac:dyDescent="0.25">
      <c r="A12938" t="s">
        <v>2512</v>
      </c>
      <c r="B12938" t="s">
        <v>2513</v>
      </c>
      <c r="C12938" t="s">
        <v>428</v>
      </c>
      <c r="D12938" s="10">
        <v>4.8</v>
      </c>
    </row>
    <row r="12939" spans="1:4" x14ac:dyDescent="0.25">
      <c r="A12939" t="s">
        <v>2583</v>
      </c>
      <c r="B12939" t="s">
        <v>2584</v>
      </c>
      <c r="C12939" t="s">
        <v>449</v>
      </c>
      <c r="D12939" s="10">
        <v>4.8</v>
      </c>
    </row>
    <row r="12940" spans="1:4" x14ac:dyDescent="0.25">
      <c r="A12940" t="s">
        <v>2583</v>
      </c>
      <c r="B12940" t="s">
        <v>2584</v>
      </c>
      <c r="C12940" t="s">
        <v>676</v>
      </c>
      <c r="D12940" s="10">
        <v>4.8</v>
      </c>
    </row>
    <row r="12941" spans="1:4" x14ac:dyDescent="0.25">
      <c r="A12941" t="s">
        <v>2583</v>
      </c>
      <c r="B12941" t="s">
        <v>2584</v>
      </c>
      <c r="C12941" t="s">
        <v>3509</v>
      </c>
      <c r="D12941" s="10">
        <v>4.8</v>
      </c>
    </row>
    <row r="12942" spans="1:4" x14ac:dyDescent="0.25">
      <c r="A12942" t="s">
        <v>2912</v>
      </c>
      <c r="B12942" t="s">
        <v>2913</v>
      </c>
      <c r="C12942" t="s">
        <v>1165</v>
      </c>
      <c r="D12942" s="10">
        <v>4.8</v>
      </c>
    </row>
    <row r="12943" spans="1:4" x14ac:dyDescent="0.25">
      <c r="A12943" t="s">
        <v>2912</v>
      </c>
      <c r="B12943" t="s">
        <v>2913</v>
      </c>
      <c r="C12943" t="s">
        <v>2173</v>
      </c>
      <c r="D12943" s="10">
        <v>4.8</v>
      </c>
    </row>
    <row r="12944" spans="1:4" x14ac:dyDescent="0.25">
      <c r="A12944" t="s">
        <v>2912</v>
      </c>
      <c r="B12944" t="s">
        <v>2913</v>
      </c>
      <c r="C12944" t="s">
        <v>4161</v>
      </c>
      <c r="D12944" s="10">
        <v>4.8</v>
      </c>
    </row>
    <row r="12945" spans="1:4" x14ac:dyDescent="0.25">
      <c r="A12945" t="s">
        <v>2912</v>
      </c>
      <c r="B12945" t="s">
        <v>2913</v>
      </c>
      <c r="C12945" t="s">
        <v>3509</v>
      </c>
      <c r="D12945" s="10">
        <v>4.8</v>
      </c>
    </row>
    <row r="12946" spans="1:4" x14ac:dyDescent="0.25">
      <c r="A12946" t="s">
        <v>2916</v>
      </c>
      <c r="B12946" t="s">
        <v>2917</v>
      </c>
      <c r="C12946" t="s">
        <v>3894</v>
      </c>
      <c r="D12946" s="10">
        <v>4.8</v>
      </c>
    </row>
    <row r="12947" spans="1:4" x14ac:dyDescent="0.25">
      <c r="A12947" t="s">
        <v>2916</v>
      </c>
      <c r="B12947" t="s">
        <v>2917</v>
      </c>
      <c r="C12947" t="s">
        <v>676</v>
      </c>
      <c r="D12947" s="10">
        <v>4.8</v>
      </c>
    </row>
    <row r="12948" spans="1:4" x14ac:dyDescent="0.25">
      <c r="A12948" t="s">
        <v>2916</v>
      </c>
      <c r="B12948" t="s">
        <v>2917</v>
      </c>
      <c r="C12948" t="s">
        <v>6133</v>
      </c>
      <c r="D12948" s="10">
        <v>4.8</v>
      </c>
    </row>
    <row r="12949" spans="1:4" x14ac:dyDescent="0.25">
      <c r="A12949" t="s">
        <v>2939</v>
      </c>
      <c r="B12949" t="s">
        <v>2940</v>
      </c>
      <c r="C12949" t="s">
        <v>449</v>
      </c>
      <c r="D12949" s="10">
        <v>4.8</v>
      </c>
    </row>
    <row r="12950" spans="1:4" x14ac:dyDescent="0.25">
      <c r="A12950" t="s">
        <v>2939</v>
      </c>
      <c r="B12950" t="s">
        <v>2940</v>
      </c>
      <c r="C12950" t="s">
        <v>317</v>
      </c>
      <c r="D12950" s="10">
        <v>4.8</v>
      </c>
    </row>
    <row r="12951" spans="1:4" x14ac:dyDescent="0.25">
      <c r="A12951" t="s">
        <v>3032</v>
      </c>
      <c r="B12951" t="s">
        <v>3033</v>
      </c>
      <c r="C12951" t="s">
        <v>1165</v>
      </c>
      <c r="D12951" s="10">
        <v>4.8</v>
      </c>
    </row>
    <row r="12952" spans="1:4" x14ac:dyDescent="0.25">
      <c r="A12952" t="s">
        <v>3032</v>
      </c>
      <c r="B12952" t="s">
        <v>3033</v>
      </c>
      <c r="C12952" t="s">
        <v>2173</v>
      </c>
      <c r="D12952" s="10">
        <v>4.8</v>
      </c>
    </row>
    <row r="12953" spans="1:4" x14ac:dyDescent="0.25">
      <c r="A12953" t="s">
        <v>3032</v>
      </c>
      <c r="B12953" t="s">
        <v>3033</v>
      </c>
      <c r="C12953" t="s">
        <v>3509</v>
      </c>
      <c r="D12953" s="10">
        <v>4.8</v>
      </c>
    </row>
    <row r="12954" spans="1:4" x14ac:dyDescent="0.25">
      <c r="A12954" t="s">
        <v>2018</v>
      </c>
      <c r="B12954" t="s">
        <v>3267</v>
      </c>
      <c r="C12954" t="s">
        <v>317</v>
      </c>
      <c r="D12954" s="10">
        <v>4.8</v>
      </c>
    </row>
    <row r="12955" spans="1:4" x14ac:dyDescent="0.25">
      <c r="A12955" t="s">
        <v>2018</v>
      </c>
      <c r="B12955" t="s">
        <v>3267</v>
      </c>
      <c r="C12955" t="s">
        <v>676</v>
      </c>
      <c r="D12955" s="10">
        <v>4.8</v>
      </c>
    </row>
    <row r="12956" spans="1:4" x14ac:dyDescent="0.25">
      <c r="A12956" t="s">
        <v>2018</v>
      </c>
      <c r="B12956" t="s">
        <v>3267</v>
      </c>
      <c r="C12956" t="s">
        <v>8145</v>
      </c>
      <c r="D12956" s="10">
        <v>4.8</v>
      </c>
    </row>
    <row r="12957" spans="1:4" x14ac:dyDescent="0.25">
      <c r="A12957" t="s">
        <v>2142</v>
      </c>
      <c r="B12957" t="s">
        <v>3312</v>
      </c>
      <c r="C12957" t="s">
        <v>2173</v>
      </c>
      <c r="D12957" s="10">
        <v>4.8</v>
      </c>
    </row>
    <row r="12958" spans="1:4" x14ac:dyDescent="0.25">
      <c r="A12958" t="s">
        <v>2142</v>
      </c>
      <c r="B12958" t="s">
        <v>3312</v>
      </c>
      <c r="C12958" t="s">
        <v>8143</v>
      </c>
      <c r="D12958" s="10">
        <v>4.8</v>
      </c>
    </row>
    <row r="12959" spans="1:4" x14ac:dyDescent="0.25">
      <c r="A12959" t="s">
        <v>2142</v>
      </c>
      <c r="B12959" t="s">
        <v>3312</v>
      </c>
      <c r="C12959" t="s">
        <v>3509</v>
      </c>
      <c r="D12959" s="10">
        <v>4.8</v>
      </c>
    </row>
    <row r="12960" spans="1:4" x14ac:dyDescent="0.25">
      <c r="A12960" t="s">
        <v>3352</v>
      </c>
      <c r="B12960" t="s">
        <v>3353</v>
      </c>
      <c r="C12960" t="s">
        <v>317</v>
      </c>
      <c r="D12960" s="10">
        <v>4.8</v>
      </c>
    </row>
    <row r="12961" spans="1:4" x14ac:dyDescent="0.25">
      <c r="A12961" t="s">
        <v>3352</v>
      </c>
      <c r="B12961" t="s">
        <v>3353</v>
      </c>
      <c r="C12961" t="s">
        <v>428</v>
      </c>
      <c r="D12961" s="10">
        <v>4.8</v>
      </c>
    </row>
    <row r="12962" spans="1:4" x14ac:dyDescent="0.25">
      <c r="A12962" t="s">
        <v>2510</v>
      </c>
      <c r="B12962" t="s">
        <v>3494</v>
      </c>
      <c r="C12962" t="s">
        <v>676</v>
      </c>
      <c r="D12962" s="10">
        <v>4.8</v>
      </c>
    </row>
    <row r="12963" spans="1:4" x14ac:dyDescent="0.25">
      <c r="A12963" t="s">
        <v>2510</v>
      </c>
      <c r="B12963" t="s">
        <v>3494</v>
      </c>
      <c r="C12963" t="s">
        <v>4161</v>
      </c>
      <c r="D12963" s="10">
        <v>4.8</v>
      </c>
    </row>
    <row r="12964" spans="1:4" x14ac:dyDescent="0.25">
      <c r="A12964" t="s">
        <v>3564</v>
      </c>
      <c r="B12964" t="s">
        <v>3565</v>
      </c>
      <c r="C12964" t="s">
        <v>449</v>
      </c>
      <c r="D12964" s="10">
        <v>4.8</v>
      </c>
    </row>
    <row r="12965" spans="1:4" x14ac:dyDescent="0.25">
      <c r="A12965" t="s">
        <v>3564</v>
      </c>
      <c r="B12965" t="s">
        <v>3565</v>
      </c>
      <c r="C12965" t="s">
        <v>317</v>
      </c>
      <c r="D12965" s="10">
        <v>4.8</v>
      </c>
    </row>
    <row r="12966" spans="1:4" x14ac:dyDescent="0.25">
      <c r="A12966" t="s">
        <v>3564</v>
      </c>
      <c r="B12966" t="s">
        <v>3565</v>
      </c>
      <c r="C12966" t="s">
        <v>676</v>
      </c>
      <c r="D12966" s="10">
        <v>4.8</v>
      </c>
    </row>
    <row r="12967" spans="1:4" x14ac:dyDescent="0.25">
      <c r="A12967" t="s">
        <v>3564</v>
      </c>
      <c r="B12967" t="s">
        <v>3565</v>
      </c>
      <c r="C12967" t="s">
        <v>6133</v>
      </c>
      <c r="D12967" s="10">
        <v>4.8</v>
      </c>
    </row>
    <row r="12968" spans="1:4" x14ac:dyDescent="0.25">
      <c r="A12968" t="s">
        <v>3564</v>
      </c>
      <c r="B12968" t="s">
        <v>3565</v>
      </c>
      <c r="C12968" t="s">
        <v>428</v>
      </c>
      <c r="D12968" s="10">
        <v>4.8</v>
      </c>
    </row>
    <row r="12969" spans="1:4" x14ac:dyDescent="0.25">
      <c r="A12969" t="s">
        <v>3564</v>
      </c>
      <c r="B12969" t="s">
        <v>3565</v>
      </c>
      <c r="C12969" t="s">
        <v>4161</v>
      </c>
      <c r="D12969" s="10">
        <v>4.8</v>
      </c>
    </row>
    <row r="12970" spans="1:4" x14ac:dyDescent="0.25">
      <c r="A12970" t="s">
        <v>3204</v>
      </c>
      <c r="B12970" t="s">
        <v>3622</v>
      </c>
      <c r="C12970" t="s">
        <v>676</v>
      </c>
      <c r="D12970" s="10">
        <v>4.8</v>
      </c>
    </row>
    <row r="12971" spans="1:4" x14ac:dyDescent="0.25">
      <c r="A12971" t="s">
        <v>3204</v>
      </c>
      <c r="B12971" t="s">
        <v>3622</v>
      </c>
      <c r="C12971" t="s">
        <v>8145</v>
      </c>
      <c r="D12971" s="10">
        <v>4.8</v>
      </c>
    </row>
    <row r="12972" spans="1:4" x14ac:dyDescent="0.25">
      <c r="A12972" t="s">
        <v>3204</v>
      </c>
      <c r="B12972" t="s">
        <v>3622</v>
      </c>
      <c r="C12972" t="s">
        <v>1165</v>
      </c>
      <c r="D12972" s="10">
        <v>4.8</v>
      </c>
    </row>
    <row r="12973" spans="1:4" x14ac:dyDescent="0.25">
      <c r="A12973" t="s">
        <v>2675</v>
      </c>
      <c r="B12973" t="s">
        <v>3666</v>
      </c>
      <c r="C12973" t="s">
        <v>2173</v>
      </c>
      <c r="D12973" s="10">
        <v>4.8</v>
      </c>
    </row>
    <row r="12974" spans="1:4" x14ac:dyDescent="0.25">
      <c r="A12974" t="s">
        <v>2675</v>
      </c>
      <c r="B12974" t="s">
        <v>3666</v>
      </c>
      <c r="C12974" t="s">
        <v>3509</v>
      </c>
      <c r="D12974" s="10">
        <v>4.8</v>
      </c>
    </row>
    <row r="12975" spans="1:4" x14ac:dyDescent="0.25">
      <c r="A12975" t="s">
        <v>1064</v>
      </c>
      <c r="B12975" t="s">
        <v>3774</v>
      </c>
      <c r="C12975" t="s">
        <v>676</v>
      </c>
      <c r="D12975" s="10">
        <v>4.8</v>
      </c>
    </row>
    <row r="12976" spans="1:4" x14ac:dyDescent="0.25">
      <c r="A12976" t="s">
        <v>3893</v>
      </c>
      <c r="B12976" t="s">
        <v>3895</v>
      </c>
      <c r="C12976" t="s">
        <v>3894</v>
      </c>
      <c r="D12976" s="10">
        <v>4.8</v>
      </c>
    </row>
    <row r="12977" spans="1:4" x14ac:dyDescent="0.25">
      <c r="A12977" t="s">
        <v>4125</v>
      </c>
      <c r="B12977" t="s">
        <v>4126</v>
      </c>
      <c r="C12977" t="s">
        <v>2173</v>
      </c>
      <c r="D12977" s="10">
        <v>4.8</v>
      </c>
    </row>
    <row r="12978" spans="1:4" x14ac:dyDescent="0.25">
      <c r="A12978" t="s">
        <v>4125</v>
      </c>
      <c r="B12978" t="s">
        <v>4126</v>
      </c>
      <c r="C12978" t="s">
        <v>8143</v>
      </c>
      <c r="D12978" s="10">
        <v>4.8</v>
      </c>
    </row>
    <row r="12979" spans="1:4" x14ac:dyDescent="0.25">
      <c r="A12979" t="s">
        <v>4125</v>
      </c>
      <c r="B12979" t="s">
        <v>4126</v>
      </c>
      <c r="C12979" t="s">
        <v>3509</v>
      </c>
      <c r="D12979" s="10">
        <v>4.8</v>
      </c>
    </row>
    <row r="12980" spans="1:4" x14ac:dyDescent="0.25">
      <c r="A12980" t="s">
        <v>1282</v>
      </c>
      <c r="B12980" t="s">
        <v>4186</v>
      </c>
      <c r="C12980" t="s">
        <v>1165</v>
      </c>
      <c r="D12980" s="10">
        <v>4.8</v>
      </c>
    </row>
    <row r="12981" spans="1:4" x14ac:dyDescent="0.25">
      <c r="A12981" t="s">
        <v>1282</v>
      </c>
      <c r="B12981" t="s">
        <v>4186</v>
      </c>
      <c r="C12981" t="s">
        <v>428</v>
      </c>
      <c r="D12981" s="10">
        <v>4.8</v>
      </c>
    </row>
    <row r="12982" spans="1:4" x14ac:dyDescent="0.25">
      <c r="A12982" t="s">
        <v>1282</v>
      </c>
      <c r="B12982" t="s">
        <v>4186</v>
      </c>
      <c r="C12982" t="s">
        <v>2173</v>
      </c>
      <c r="D12982" s="10">
        <v>4.8</v>
      </c>
    </row>
    <row r="12983" spans="1:4" x14ac:dyDescent="0.25">
      <c r="A12983" t="s">
        <v>1282</v>
      </c>
      <c r="B12983" t="s">
        <v>4186</v>
      </c>
      <c r="C12983" t="s">
        <v>8143</v>
      </c>
      <c r="D12983" s="10">
        <v>4.8</v>
      </c>
    </row>
    <row r="12984" spans="1:4" x14ac:dyDescent="0.25">
      <c r="A12984" t="s">
        <v>1282</v>
      </c>
      <c r="B12984" t="s">
        <v>4186</v>
      </c>
      <c r="C12984" t="s">
        <v>3509</v>
      </c>
      <c r="D12984" s="10">
        <v>4.8</v>
      </c>
    </row>
    <row r="12985" spans="1:4" x14ac:dyDescent="0.25">
      <c r="A12985" t="s">
        <v>4198</v>
      </c>
      <c r="B12985" t="s">
        <v>4199</v>
      </c>
      <c r="C12985" t="s">
        <v>1165</v>
      </c>
      <c r="D12985" s="10">
        <v>4.8</v>
      </c>
    </row>
    <row r="12986" spans="1:4" x14ac:dyDescent="0.25">
      <c r="A12986" t="s">
        <v>4198</v>
      </c>
      <c r="B12986" t="s">
        <v>4199</v>
      </c>
      <c r="C12986" t="s">
        <v>2173</v>
      </c>
      <c r="D12986" s="10">
        <v>4.8</v>
      </c>
    </row>
    <row r="12987" spans="1:4" x14ac:dyDescent="0.25">
      <c r="A12987" t="s">
        <v>4198</v>
      </c>
      <c r="B12987" t="s">
        <v>4199</v>
      </c>
      <c r="C12987" t="s">
        <v>3509</v>
      </c>
      <c r="D12987" s="10">
        <v>4.8</v>
      </c>
    </row>
    <row r="12988" spans="1:4" x14ac:dyDescent="0.25">
      <c r="A12988" t="s">
        <v>4354</v>
      </c>
      <c r="B12988" t="s">
        <v>4355</v>
      </c>
      <c r="C12988" t="s">
        <v>676</v>
      </c>
      <c r="D12988" s="10">
        <v>4.8</v>
      </c>
    </row>
    <row r="12989" spans="1:4" x14ac:dyDescent="0.25">
      <c r="A12989" t="s">
        <v>4354</v>
      </c>
      <c r="B12989" t="s">
        <v>4355</v>
      </c>
      <c r="C12989" t="s">
        <v>6665</v>
      </c>
      <c r="D12989" s="10">
        <v>4.8</v>
      </c>
    </row>
    <row r="12990" spans="1:4" x14ac:dyDescent="0.25">
      <c r="A12990" t="s">
        <v>5170</v>
      </c>
      <c r="B12990" t="s">
        <v>5171</v>
      </c>
      <c r="C12990" t="s">
        <v>2173</v>
      </c>
      <c r="D12990" s="10">
        <v>4.8</v>
      </c>
    </row>
    <row r="12991" spans="1:4" x14ac:dyDescent="0.25">
      <c r="A12991" t="s">
        <v>5170</v>
      </c>
      <c r="B12991" t="s">
        <v>5171</v>
      </c>
      <c r="C12991" t="s">
        <v>8143</v>
      </c>
      <c r="D12991" s="10">
        <v>4.8</v>
      </c>
    </row>
    <row r="12992" spans="1:4" x14ac:dyDescent="0.25">
      <c r="A12992" t="s">
        <v>5170</v>
      </c>
      <c r="B12992" t="s">
        <v>5171</v>
      </c>
      <c r="C12992" t="s">
        <v>3509</v>
      </c>
      <c r="D12992" s="10">
        <v>4.8</v>
      </c>
    </row>
    <row r="12993" spans="1:4" x14ac:dyDescent="0.25">
      <c r="A12993" t="s">
        <v>5249</v>
      </c>
      <c r="B12993" t="s">
        <v>5251</v>
      </c>
      <c r="C12993" t="s">
        <v>317</v>
      </c>
      <c r="D12993" s="10">
        <v>4.8</v>
      </c>
    </row>
    <row r="12994" spans="1:4" x14ac:dyDescent="0.25">
      <c r="A12994" t="s">
        <v>5249</v>
      </c>
      <c r="B12994" t="s">
        <v>5251</v>
      </c>
      <c r="C12994" t="s">
        <v>3894</v>
      </c>
      <c r="D12994" s="10">
        <v>4.8</v>
      </c>
    </row>
    <row r="12995" spans="1:4" x14ac:dyDescent="0.25">
      <c r="A12995" t="s">
        <v>5332</v>
      </c>
      <c r="B12995" t="s">
        <v>5333</v>
      </c>
      <c r="C12995" t="s">
        <v>676</v>
      </c>
      <c r="D12995" s="10">
        <v>4.8</v>
      </c>
    </row>
    <row r="12996" spans="1:4" x14ac:dyDescent="0.25">
      <c r="A12996" t="s">
        <v>5332</v>
      </c>
      <c r="B12996" t="s">
        <v>5333</v>
      </c>
      <c r="C12996" t="s">
        <v>6665</v>
      </c>
      <c r="D12996" s="10">
        <v>4.8</v>
      </c>
    </row>
    <row r="12997" spans="1:4" x14ac:dyDescent="0.25">
      <c r="A12997" t="s">
        <v>5569</v>
      </c>
      <c r="B12997" t="s">
        <v>5570</v>
      </c>
      <c r="C12997" t="s">
        <v>676</v>
      </c>
      <c r="D12997" s="10">
        <v>4.8</v>
      </c>
    </row>
    <row r="12998" spans="1:4" x14ac:dyDescent="0.25">
      <c r="A12998" t="s">
        <v>1671</v>
      </c>
      <c r="B12998" t="s">
        <v>5657</v>
      </c>
      <c r="C12998" t="s">
        <v>676</v>
      </c>
      <c r="D12998" s="10">
        <v>4.8</v>
      </c>
    </row>
    <row r="12999" spans="1:4" x14ac:dyDescent="0.25">
      <c r="A12999" t="s">
        <v>1671</v>
      </c>
      <c r="B12999" t="s">
        <v>5657</v>
      </c>
      <c r="C12999" t="s">
        <v>1165</v>
      </c>
      <c r="D12999" s="10">
        <v>4.8</v>
      </c>
    </row>
    <row r="13000" spans="1:4" x14ac:dyDescent="0.25">
      <c r="A13000" t="s">
        <v>1671</v>
      </c>
      <c r="B13000" t="s">
        <v>5657</v>
      </c>
      <c r="C13000" t="s">
        <v>6133</v>
      </c>
      <c r="D13000" s="10">
        <v>4.8</v>
      </c>
    </row>
    <row r="13001" spans="1:4" x14ac:dyDescent="0.25">
      <c r="A13001" t="s">
        <v>1649</v>
      </c>
      <c r="B13001" t="s">
        <v>5686</v>
      </c>
      <c r="C13001" t="s">
        <v>676</v>
      </c>
      <c r="D13001" s="10">
        <v>4.8</v>
      </c>
    </row>
    <row r="13002" spans="1:4" x14ac:dyDescent="0.25">
      <c r="A13002" t="s">
        <v>1649</v>
      </c>
      <c r="B13002" t="s">
        <v>5686</v>
      </c>
      <c r="C13002" t="s">
        <v>428</v>
      </c>
      <c r="D13002" s="10">
        <v>4.8</v>
      </c>
    </row>
    <row r="13003" spans="1:4" x14ac:dyDescent="0.25">
      <c r="A13003" t="s">
        <v>1649</v>
      </c>
      <c r="B13003" t="s">
        <v>5686</v>
      </c>
      <c r="C13003" t="s">
        <v>2173</v>
      </c>
      <c r="D13003" s="10">
        <v>4.8</v>
      </c>
    </row>
    <row r="13004" spans="1:4" x14ac:dyDescent="0.25">
      <c r="A13004" t="s">
        <v>1649</v>
      </c>
      <c r="B13004" t="s">
        <v>5686</v>
      </c>
      <c r="C13004" t="s">
        <v>8143</v>
      </c>
      <c r="D13004" s="10">
        <v>4.8</v>
      </c>
    </row>
    <row r="13005" spans="1:4" x14ac:dyDescent="0.25">
      <c r="A13005" t="s">
        <v>1384</v>
      </c>
      <c r="B13005" t="s">
        <v>5694</v>
      </c>
      <c r="C13005" t="s">
        <v>676</v>
      </c>
      <c r="D13005" s="10">
        <v>4.8</v>
      </c>
    </row>
    <row r="13006" spans="1:4" x14ac:dyDescent="0.25">
      <c r="A13006" t="s">
        <v>1384</v>
      </c>
      <c r="B13006" t="s">
        <v>5694</v>
      </c>
      <c r="C13006" t="s">
        <v>1165</v>
      </c>
      <c r="D13006" s="10">
        <v>4.8</v>
      </c>
    </row>
    <row r="13007" spans="1:4" x14ac:dyDescent="0.25">
      <c r="A13007" t="s">
        <v>1384</v>
      </c>
      <c r="B13007" t="s">
        <v>5694</v>
      </c>
      <c r="C13007" t="s">
        <v>6133</v>
      </c>
      <c r="D13007" s="10">
        <v>4.8</v>
      </c>
    </row>
    <row r="13008" spans="1:4" x14ac:dyDescent="0.25">
      <c r="A13008" t="s">
        <v>1384</v>
      </c>
      <c r="B13008" t="s">
        <v>5694</v>
      </c>
      <c r="C13008" t="s">
        <v>4056</v>
      </c>
      <c r="D13008" s="10">
        <v>4.8</v>
      </c>
    </row>
    <row r="13009" spans="1:4" x14ac:dyDescent="0.25">
      <c r="A13009" t="s">
        <v>1384</v>
      </c>
      <c r="B13009" t="s">
        <v>5694</v>
      </c>
      <c r="C13009" t="s">
        <v>5888</v>
      </c>
      <c r="D13009" s="10">
        <v>4.8</v>
      </c>
    </row>
    <row r="13010" spans="1:4" x14ac:dyDescent="0.25">
      <c r="A13010" t="s">
        <v>1384</v>
      </c>
      <c r="B13010" t="s">
        <v>5694</v>
      </c>
      <c r="C13010" t="s">
        <v>6665</v>
      </c>
      <c r="D13010" s="10">
        <v>4.8</v>
      </c>
    </row>
    <row r="13011" spans="1:4" x14ac:dyDescent="0.25">
      <c r="A13011" t="s">
        <v>2416</v>
      </c>
      <c r="B13011" t="s">
        <v>6135</v>
      </c>
      <c r="C13011" t="s">
        <v>676</v>
      </c>
      <c r="D13011" s="10">
        <v>4.8</v>
      </c>
    </row>
    <row r="13012" spans="1:4" x14ac:dyDescent="0.25">
      <c r="A13012" t="s">
        <v>2416</v>
      </c>
      <c r="B13012" t="s">
        <v>6135</v>
      </c>
      <c r="C13012" t="s">
        <v>428</v>
      </c>
      <c r="D13012" s="10">
        <v>4.8</v>
      </c>
    </row>
    <row r="13013" spans="1:4" x14ac:dyDescent="0.25">
      <c r="A13013" t="s">
        <v>2416</v>
      </c>
      <c r="B13013" t="s">
        <v>6135</v>
      </c>
      <c r="C13013" t="s">
        <v>2173</v>
      </c>
      <c r="D13013" s="10">
        <v>4.8</v>
      </c>
    </row>
    <row r="13014" spans="1:4" x14ac:dyDescent="0.25">
      <c r="A13014" t="s">
        <v>2416</v>
      </c>
      <c r="B13014" t="s">
        <v>6135</v>
      </c>
      <c r="C13014" t="s">
        <v>3509</v>
      </c>
      <c r="D13014" s="10">
        <v>4.8</v>
      </c>
    </row>
    <row r="13015" spans="1:4" x14ac:dyDescent="0.25">
      <c r="A13015" t="s">
        <v>6304</v>
      </c>
      <c r="B13015" t="s">
        <v>6305</v>
      </c>
      <c r="C13015" t="s">
        <v>317</v>
      </c>
      <c r="D13015" s="10">
        <v>4.8</v>
      </c>
    </row>
    <row r="13016" spans="1:4" x14ac:dyDescent="0.25">
      <c r="A13016" t="s">
        <v>6304</v>
      </c>
      <c r="B13016" t="s">
        <v>6305</v>
      </c>
      <c r="C13016" t="s">
        <v>428</v>
      </c>
      <c r="D13016" s="10">
        <v>4.8</v>
      </c>
    </row>
    <row r="13017" spans="1:4" x14ac:dyDescent="0.25">
      <c r="A13017" t="s">
        <v>6411</v>
      </c>
      <c r="B13017" t="s">
        <v>6412</v>
      </c>
      <c r="C13017" t="s">
        <v>2173</v>
      </c>
      <c r="D13017" s="10">
        <v>4.8</v>
      </c>
    </row>
    <row r="13018" spans="1:4" x14ac:dyDescent="0.25">
      <c r="A13018" t="s">
        <v>6411</v>
      </c>
      <c r="B13018" t="s">
        <v>6412</v>
      </c>
      <c r="C13018" t="s">
        <v>3509</v>
      </c>
      <c r="D13018" s="10">
        <v>4.8</v>
      </c>
    </row>
    <row r="13019" spans="1:4" x14ac:dyDescent="0.25">
      <c r="A13019" t="s">
        <v>6436</v>
      </c>
      <c r="B13019" t="s">
        <v>6437</v>
      </c>
      <c r="C13019" t="s">
        <v>2173</v>
      </c>
      <c r="D13019" s="10">
        <v>4.8</v>
      </c>
    </row>
    <row r="13020" spans="1:4" x14ac:dyDescent="0.25">
      <c r="A13020" t="s">
        <v>6436</v>
      </c>
      <c r="B13020" t="s">
        <v>6437</v>
      </c>
      <c r="C13020" t="s">
        <v>3509</v>
      </c>
      <c r="D13020" s="10">
        <v>4.8</v>
      </c>
    </row>
    <row r="13021" spans="1:4" x14ac:dyDescent="0.25">
      <c r="A13021" t="s">
        <v>6446</v>
      </c>
      <c r="B13021" t="s">
        <v>6447</v>
      </c>
      <c r="C13021" t="s">
        <v>1165</v>
      </c>
      <c r="D13021" s="10">
        <v>4.8</v>
      </c>
    </row>
    <row r="13022" spans="1:4" x14ac:dyDescent="0.25">
      <c r="A13022" t="s">
        <v>6446</v>
      </c>
      <c r="B13022" t="s">
        <v>6447</v>
      </c>
      <c r="C13022" t="s">
        <v>3509</v>
      </c>
      <c r="D13022" s="10">
        <v>4.8</v>
      </c>
    </row>
    <row r="13023" spans="1:4" x14ac:dyDescent="0.25">
      <c r="A13023" t="s">
        <v>6625</v>
      </c>
      <c r="B13023" t="s">
        <v>6626</v>
      </c>
      <c r="C13023" t="s">
        <v>1165</v>
      </c>
      <c r="D13023" s="10">
        <v>4.8</v>
      </c>
    </row>
    <row r="13024" spans="1:4" x14ac:dyDescent="0.25">
      <c r="A13024" t="s">
        <v>6625</v>
      </c>
      <c r="B13024" t="s">
        <v>6626</v>
      </c>
      <c r="C13024" t="s">
        <v>2173</v>
      </c>
      <c r="D13024" s="10">
        <v>4.8</v>
      </c>
    </row>
    <row r="13025" spans="1:4" x14ac:dyDescent="0.25">
      <c r="A13025" t="s">
        <v>6625</v>
      </c>
      <c r="B13025" t="s">
        <v>6626</v>
      </c>
      <c r="C13025" t="s">
        <v>8143</v>
      </c>
      <c r="D13025" s="10">
        <v>4.8</v>
      </c>
    </row>
    <row r="13026" spans="1:4" x14ac:dyDescent="0.25">
      <c r="A13026" t="s">
        <v>6625</v>
      </c>
      <c r="B13026" t="s">
        <v>6626</v>
      </c>
      <c r="C13026" t="s">
        <v>3509</v>
      </c>
      <c r="D13026" s="10">
        <v>4.8</v>
      </c>
    </row>
    <row r="13027" spans="1:4" x14ac:dyDescent="0.25">
      <c r="A13027" t="s">
        <v>6783</v>
      </c>
      <c r="B13027" t="s">
        <v>6784</v>
      </c>
      <c r="C13027" t="s">
        <v>1165</v>
      </c>
      <c r="D13027" s="10">
        <v>4.8</v>
      </c>
    </row>
    <row r="13028" spans="1:4" x14ac:dyDescent="0.25">
      <c r="A13028" t="s">
        <v>6783</v>
      </c>
      <c r="B13028" t="s">
        <v>6784</v>
      </c>
      <c r="C13028" t="s">
        <v>3509</v>
      </c>
      <c r="D13028" s="10">
        <v>4.8</v>
      </c>
    </row>
    <row r="13029" spans="1:4" x14ac:dyDescent="0.25">
      <c r="A13029" t="s">
        <v>6803</v>
      </c>
      <c r="B13029" t="s">
        <v>6804</v>
      </c>
      <c r="C13029" t="s">
        <v>2173</v>
      </c>
      <c r="D13029" s="10">
        <v>4.8</v>
      </c>
    </row>
    <row r="13030" spans="1:4" x14ac:dyDescent="0.25">
      <c r="A13030" t="s">
        <v>6803</v>
      </c>
      <c r="B13030" t="s">
        <v>6804</v>
      </c>
      <c r="C13030" t="s">
        <v>4161</v>
      </c>
      <c r="D13030" s="10">
        <v>4.8</v>
      </c>
    </row>
    <row r="13031" spans="1:4" x14ac:dyDescent="0.25">
      <c r="A13031" t="s">
        <v>6803</v>
      </c>
      <c r="B13031" t="s">
        <v>6804</v>
      </c>
      <c r="C13031" t="s">
        <v>3509</v>
      </c>
      <c r="D13031" s="10">
        <v>4.8</v>
      </c>
    </row>
    <row r="13032" spans="1:4" x14ac:dyDescent="0.25">
      <c r="A13032" t="s">
        <v>6904</v>
      </c>
      <c r="B13032" t="s">
        <v>6905</v>
      </c>
      <c r="C13032" t="s">
        <v>317</v>
      </c>
      <c r="D13032" s="10">
        <v>4.8</v>
      </c>
    </row>
    <row r="13033" spans="1:4" x14ac:dyDescent="0.25">
      <c r="A13033" t="s">
        <v>6904</v>
      </c>
      <c r="B13033" t="s">
        <v>6905</v>
      </c>
      <c r="C13033" t="s">
        <v>6133</v>
      </c>
      <c r="D13033" s="10">
        <v>4.8</v>
      </c>
    </row>
    <row r="13034" spans="1:4" x14ac:dyDescent="0.25">
      <c r="A13034" t="s">
        <v>6904</v>
      </c>
      <c r="B13034" t="s">
        <v>6905</v>
      </c>
      <c r="C13034" t="s">
        <v>428</v>
      </c>
      <c r="D13034" s="10">
        <v>4.8</v>
      </c>
    </row>
    <row r="13035" spans="1:4" x14ac:dyDescent="0.25">
      <c r="A13035" t="s">
        <v>7151</v>
      </c>
      <c r="B13035" t="s">
        <v>7152</v>
      </c>
      <c r="C13035" t="s">
        <v>1165</v>
      </c>
      <c r="D13035" s="10">
        <v>4.8</v>
      </c>
    </row>
    <row r="13036" spans="1:4" x14ac:dyDescent="0.25">
      <c r="A13036" t="s">
        <v>7377</v>
      </c>
      <c r="B13036" t="s">
        <v>7378</v>
      </c>
      <c r="C13036" t="s">
        <v>3509</v>
      </c>
      <c r="D13036" s="10">
        <v>4.8</v>
      </c>
    </row>
    <row r="13037" spans="1:4" x14ac:dyDescent="0.25">
      <c r="A13037" t="s">
        <v>7454</v>
      </c>
      <c r="B13037" t="s">
        <v>7455</v>
      </c>
      <c r="C13037" t="s">
        <v>676</v>
      </c>
      <c r="D13037" s="10">
        <v>4.8</v>
      </c>
    </row>
    <row r="13038" spans="1:4" x14ac:dyDescent="0.25">
      <c r="A13038" t="s">
        <v>7454</v>
      </c>
      <c r="B13038" t="s">
        <v>7455</v>
      </c>
      <c r="C13038" t="s">
        <v>6665</v>
      </c>
      <c r="D13038" s="10">
        <v>4.8</v>
      </c>
    </row>
    <row r="13039" spans="1:4" x14ac:dyDescent="0.25">
      <c r="A13039" t="s">
        <v>1282</v>
      </c>
      <c r="B13039" t="s">
        <v>4186</v>
      </c>
      <c r="C13039" t="s">
        <v>1165</v>
      </c>
      <c r="D13039" s="10">
        <v>4.8</v>
      </c>
    </row>
    <row r="13040" spans="1:4" x14ac:dyDescent="0.25">
      <c r="A13040" t="s">
        <v>1282</v>
      </c>
      <c r="B13040" t="s">
        <v>4186</v>
      </c>
      <c r="C13040" t="s">
        <v>428</v>
      </c>
      <c r="D13040" s="10">
        <v>4.8</v>
      </c>
    </row>
    <row r="13041" spans="1:4" x14ac:dyDescent="0.25">
      <c r="A13041" t="s">
        <v>1282</v>
      </c>
      <c r="B13041" t="s">
        <v>4186</v>
      </c>
      <c r="C13041" t="s">
        <v>2173</v>
      </c>
      <c r="D13041" s="10">
        <v>4.8</v>
      </c>
    </row>
    <row r="13042" spans="1:4" x14ac:dyDescent="0.25">
      <c r="A13042" t="s">
        <v>1282</v>
      </c>
      <c r="B13042" t="s">
        <v>4186</v>
      </c>
      <c r="C13042" t="s">
        <v>8143</v>
      </c>
      <c r="D13042" s="10">
        <v>4.8</v>
      </c>
    </row>
    <row r="13043" spans="1:4" x14ac:dyDescent="0.25">
      <c r="A13043" t="s">
        <v>1282</v>
      </c>
      <c r="B13043" t="s">
        <v>4186</v>
      </c>
      <c r="C13043" t="s">
        <v>3509</v>
      </c>
      <c r="D13043" s="10">
        <v>4.8</v>
      </c>
    </row>
    <row r="13044" spans="1:4" x14ac:dyDescent="0.25">
      <c r="A13044" t="s">
        <v>7809</v>
      </c>
      <c r="B13044" t="s">
        <v>7810</v>
      </c>
      <c r="C13044" t="s">
        <v>3509</v>
      </c>
      <c r="D13044" s="10">
        <v>4.8</v>
      </c>
    </row>
    <row r="13045" spans="1:4" x14ac:dyDescent="0.25">
      <c r="A13045" t="s">
        <v>8097</v>
      </c>
      <c r="B13045" t="s">
        <v>8098</v>
      </c>
      <c r="C13045" t="s">
        <v>8145</v>
      </c>
      <c r="D13045" s="10">
        <v>4.8</v>
      </c>
    </row>
    <row r="13046" spans="1:4" x14ac:dyDescent="0.25">
      <c r="A13046" t="s">
        <v>8097</v>
      </c>
      <c r="B13046" t="s">
        <v>8098</v>
      </c>
      <c r="C13046" t="s">
        <v>1165</v>
      </c>
      <c r="D13046" s="10">
        <v>4.8</v>
      </c>
    </row>
    <row r="13047" spans="1:4" x14ac:dyDescent="0.25">
      <c r="A13047" t="s">
        <v>8097</v>
      </c>
      <c r="B13047" t="s">
        <v>8098</v>
      </c>
      <c r="C13047" t="s">
        <v>3509</v>
      </c>
      <c r="D13047" s="10">
        <v>4.8</v>
      </c>
    </row>
    <row r="13048" spans="1:4" x14ac:dyDescent="0.25">
      <c r="A13048" t="s">
        <v>1087</v>
      </c>
      <c r="B13048" t="s">
        <v>1089</v>
      </c>
      <c r="C13048" t="s">
        <v>3894</v>
      </c>
      <c r="D13048" s="10">
        <v>4.7</v>
      </c>
    </row>
    <row r="13049" spans="1:4" x14ac:dyDescent="0.25">
      <c r="A13049" t="s">
        <v>1087</v>
      </c>
      <c r="B13049" t="s">
        <v>1089</v>
      </c>
      <c r="C13049" t="s">
        <v>676</v>
      </c>
      <c r="D13049" s="10">
        <v>4.7</v>
      </c>
    </row>
    <row r="13050" spans="1:4" x14ac:dyDescent="0.25">
      <c r="A13050" t="s">
        <v>1087</v>
      </c>
      <c r="B13050" t="s">
        <v>1089</v>
      </c>
      <c r="C13050" t="s">
        <v>428</v>
      </c>
      <c r="D13050" s="10">
        <v>4.7</v>
      </c>
    </row>
    <row r="13051" spans="1:4" x14ac:dyDescent="0.25">
      <c r="A13051" t="s">
        <v>1361</v>
      </c>
      <c r="B13051" t="s">
        <v>1535</v>
      </c>
      <c r="C13051" t="s">
        <v>676</v>
      </c>
      <c r="D13051" s="10">
        <v>4.7</v>
      </c>
    </row>
    <row r="13052" spans="1:4" x14ac:dyDescent="0.25">
      <c r="A13052" t="s">
        <v>1361</v>
      </c>
      <c r="B13052" t="s">
        <v>1535</v>
      </c>
      <c r="C13052" t="s">
        <v>1165</v>
      </c>
      <c r="D13052" s="10">
        <v>4.7</v>
      </c>
    </row>
    <row r="13053" spans="1:4" x14ac:dyDescent="0.25">
      <c r="A13053" t="s">
        <v>1361</v>
      </c>
      <c r="B13053" t="s">
        <v>1535</v>
      </c>
      <c r="C13053" t="s">
        <v>6665</v>
      </c>
      <c r="D13053" s="10">
        <v>4.7</v>
      </c>
    </row>
    <row r="13054" spans="1:4" x14ac:dyDescent="0.25">
      <c r="A13054" t="s">
        <v>1628</v>
      </c>
      <c r="B13054" t="s">
        <v>1629</v>
      </c>
      <c r="C13054" t="s">
        <v>449</v>
      </c>
      <c r="D13054" s="10">
        <v>4.7</v>
      </c>
    </row>
    <row r="13055" spans="1:4" x14ac:dyDescent="0.25">
      <c r="A13055" t="s">
        <v>1628</v>
      </c>
      <c r="B13055" t="s">
        <v>1629</v>
      </c>
      <c r="C13055" t="s">
        <v>3509</v>
      </c>
      <c r="D13055" s="10">
        <v>4.7</v>
      </c>
    </row>
    <row r="13056" spans="1:4" x14ac:dyDescent="0.25">
      <c r="A13056" t="s">
        <v>1757</v>
      </c>
      <c r="B13056" t="s">
        <v>1759</v>
      </c>
      <c r="C13056" t="s">
        <v>317</v>
      </c>
      <c r="D13056" s="10">
        <v>4.7</v>
      </c>
    </row>
    <row r="13057" spans="1:4" x14ac:dyDescent="0.25">
      <c r="A13057" t="s">
        <v>1757</v>
      </c>
      <c r="B13057" t="s">
        <v>1759</v>
      </c>
      <c r="C13057" t="s">
        <v>676</v>
      </c>
      <c r="D13057" s="10">
        <v>4.7</v>
      </c>
    </row>
    <row r="13058" spans="1:4" x14ac:dyDescent="0.25">
      <c r="A13058" t="s">
        <v>1757</v>
      </c>
      <c r="B13058" t="s">
        <v>1759</v>
      </c>
      <c r="C13058" t="s">
        <v>6133</v>
      </c>
      <c r="D13058" s="10">
        <v>4.7</v>
      </c>
    </row>
    <row r="13059" spans="1:4" x14ac:dyDescent="0.25">
      <c r="A13059" t="s">
        <v>1757</v>
      </c>
      <c r="B13059" t="s">
        <v>1759</v>
      </c>
      <c r="C13059" t="s">
        <v>428</v>
      </c>
      <c r="D13059" s="10">
        <v>4.7</v>
      </c>
    </row>
    <row r="13060" spans="1:4" x14ac:dyDescent="0.25">
      <c r="A13060" t="s">
        <v>1757</v>
      </c>
      <c r="B13060" t="s">
        <v>1759</v>
      </c>
      <c r="C13060" t="s">
        <v>6665</v>
      </c>
      <c r="D13060" s="10">
        <v>4.7</v>
      </c>
    </row>
    <row r="13061" spans="1:4" x14ac:dyDescent="0.25">
      <c r="A13061" t="s">
        <v>1757</v>
      </c>
      <c r="B13061" t="s">
        <v>1759</v>
      </c>
      <c r="C13061" t="s">
        <v>8144</v>
      </c>
      <c r="D13061" s="10">
        <v>4.7</v>
      </c>
    </row>
    <row r="13062" spans="1:4" x14ac:dyDescent="0.25">
      <c r="A13062" t="s">
        <v>1594</v>
      </c>
      <c r="B13062" t="s">
        <v>1929</v>
      </c>
      <c r="C13062" t="s">
        <v>449</v>
      </c>
      <c r="D13062" s="10">
        <v>4.7</v>
      </c>
    </row>
    <row r="13063" spans="1:4" x14ac:dyDescent="0.25">
      <c r="A13063" t="s">
        <v>1594</v>
      </c>
      <c r="B13063" t="s">
        <v>1929</v>
      </c>
      <c r="C13063" t="s">
        <v>1165</v>
      </c>
      <c r="D13063" s="10">
        <v>4.7</v>
      </c>
    </row>
    <row r="13064" spans="1:4" x14ac:dyDescent="0.25">
      <c r="A13064" t="s">
        <v>1594</v>
      </c>
      <c r="B13064" t="s">
        <v>1929</v>
      </c>
      <c r="C13064" t="s">
        <v>428</v>
      </c>
      <c r="D13064" s="10">
        <v>4.7</v>
      </c>
    </row>
    <row r="13065" spans="1:4" x14ac:dyDescent="0.25">
      <c r="A13065" t="s">
        <v>1594</v>
      </c>
      <c r="B13065" t="s">
        <v>1929</v>
      </c>
      <c r="C13065" t="s">
        <v>3509</v>
      </c>
      <c r="D13065" s="10">
        <v>4.7</v>
      </c>
    </row>
    <row r="13066" spans="1:4" x14ac:dyDescent="0.25">
      <c r="A13066" t="s">
        <v>1594</v>
      </c>
      <c r="B13066" t="s">
        <v>1929</v>
      </c>
      <c r="C13066" t="s">
        <v>5087</v>
      </c>
      <c r="D13066" s="10">
        <v>4.7</v>
      </c>
    </row>
    <row r="13067" spans="1:4" x14ac:dyDescent="0.25">
      <c r="A13067" t="s">
        <v>2213</v>
      </c>
      <c r="B13067" t="s">
        <v>2214</v>
      </c>
      <c r="C13067" t="s">
        <v>449</v>
      </c>
      <c r="D13067" s="10">
        <v>4.7</v>
      </c>
    </row>
    <row r="13068" spans="1:4" x14ac:dyDescent="0.25">
      <c r="A13068" t="s">
        <v>2213</v>
      </c>
      <c r="B13068" t="s">
        <v>2214</v>
      </c>
      <c r="C13068" t="s">
        <v>2173</v>
      </c>
      <c r="D13068" s="10">
        <v>4.7</v>
      </c>
    </row>
    <row r="13069" spans="1:4" x14ac:dyDescent="0.25">
      <c r="A13069" t="s">
        <v>2213</v>
      </c>
      <c r="B13069" t="s">
        <v>2214</v>
      </c>
      <c r="C13069" t="s">
        <v>4161</v>
      </c>
      <c r="D13069" s="10">
        <v>4.7</v>
      </c>
    </row>
    <row r="13070" spans="1:4" x14ac:dyDescent="0.25">
      <c r="A13070" t="s">
        <v>2213</v>
      </c>
      <c r="B13070" t="s">
        <v>2214</v>
      </c>
      <c r="C13070" t="s">
        <v>3509</v>
      </c>
      <c r="D13070" s="10">
        <v>4.7</v>
      </c>
    </row>
    <row r="13071" spans="1:4" x14ac:dyDescent="0.25">
      <c r="A13071" t="s">
        <v>2228</v>
      </c>
      <c r="B13071" t="s">
        <v>2229</v>
      </c>
      <c r="C13071" t="s">
        <v>676</v>
      </c>
      <c r="D13071" s="10">
        <v>4.7</v>
      </c>
    </row>
    <row r="13072" spans="1:4" x14ac:dyDescent="0.25">
      <c r="A13072" t="s">
        <v>2228</v>
      </c>
      <c r="B13072" t="s">
        <v>2229</v>
      </c>
      <c r="C13072" t="s">
        <v>1165</v>
      </c>
      <c r="D13072" s="10">
        <v>4.7</v>
      </c>
    </row>
    <row r="13073" spans="1:4" x14ac:dyDescent="0.25">
      <c r="A13073" t="s">
        <v>617</v>
      </c>
      <c r="B13073" t="s">
        <v>2252</v>
      </c>
      <c r="C13073" t="s">
        <v>449</v>
      </c>
      <c r="D13073" s="10">
        <v>4.7</v>
      </c>
    </row>
    <row r="13074" spans="1:4" x14ac:dyDescent="0.25">
      <c r="A13074" t="s">
        <v>617</v>
      </c>
      <c r="B13074" t="s">
        <v>2252</v>
      </c>
      <c r="C13074" t="s">
        <v>317</v>
      </c>
      <c r="D13074" s="10">
        <v>4.7</v>
      </c>
    </row>
    <row r="13075" spans="1:4" x14ac:dyDescent="0.25">
      <c r="A13075" t="s">
        <v>617</v>
      </c>
      <c r="B13075" t="s">
        <v>2252</v>
      </c>
      <c r="C13075" t="s">
        <v>6665</v>
      </c>
      <c r="D13075" s="10">
        <v>4.7</v>
      </c>
    </row>
    <row r="13076" spans="1:4" x14ac:dyDescent="0.25">
      <c r="A13076" t="s">
        <v>2302</v>
      </c>
      <c r="B13076" t="s">
        <v>2303</v>
      </c>
      <c r="C13076" t="s">
        <v>449</v>
      </c>
      <c r="D13076" s="10">
        <v>4.7</v>
      </c>
    </row>
    <row r="13077" spans="1:4" x14ac:dyDescent="0.25">
      <c r="A13077" t="s">
        <v>2302</v>
      </c>
      <c r="B13077" t="s">
        <v>2303</v>
      </c>
      <c r="C13077" t="s">
        <v>317</v>
      </c>
      <c r="D13077" s="10">
        <v>4.7</v>
      </c>
    </row>
    <row r="13078" spans="1:4" x14ac:dyDescent="0.25">
      <c r="A13078" t="s">
        <v>2302</v>
      </c>
      <c r="B13078" t="s">
        <v>2303</v>
      </c>
      <c r="C13078" t="s">
        <v>1165</v>
      </c>
      <c r="D13078" s="10">
        <v>4.7</v>
      </c>
    </row>
    <row r="13079" spans="1:4" x14ac:dyDescent="0.25">
      <c r="A13079" t="s">
        <v>2302</v>
      </c>
      <c r="B13079" t="s">
        <v>2303</v>
      </c>
      <c r="C13079" t="s">
        <v>3509</v>
      </c>
      <c r="D13079" s="10">
        <v>4.7</v>
      </c>
    </row>
    <row r="13080" spans="1:4" x14ac:dyDescent="0.25">
      <c r="A13080" t="s">
        <v>3177</v>
      </c>
      <c r="B13080" t="s">
        <v>3178</v>
      </c>
      <c r="C13080" t="s">
        <v>1165</v>
      </c>
      <c r="D13080" s="10">
        <v>4.7</v>
      </c>
    </row>
    <row r="13081" spans="1:4" x14ac:dyDescent="0.25">
      <c r="A13081" t="s">
        <v>3204</v>
      </c>
      <c r="B13081" t="s">
        <v>3205</v>
      </c>
      <c r="C13081" t="s">
        <v>676</v>
      </c>
      <c r="D13081" s="10">
        <v>4.7</v>
      </c>
    </row>
    <row r="13082" spans="1:4" x14ac:dyDescent="0.25">
      <c r="A13082" t="s">
        <v>3204</v>
      </c>
      <c r="B13082" t="s">
        <v>3205</v>
      </c>
      <c r="C13082" t="s">
        <v>1165</v>
      </c>
      <c r="D13082" s="10">
        <v>4.7</v>
      </c>
    </row>
    <row r="13083" spans="1:4" x14ac:dyDescent="0.25">
      <c r="A13083" t="s">
        <v>3310</v>
      </c>
      <c r="B13083" t="s">
        <v>3311</v>
      </c>
      <c r="C13083" t="s">
        <v>676</v>
      </c>
      <c r="D13083" s="10">
        <v>4.7</v>
      </c>
    </row>
    <row r="13084" spans="1:4" x14ac:dyDescent="0.25">
      <c r="A13084" t="s">
        <v>3310</v>
      </c>
      <c r="B13084" t="s">
        <v>3311</v>
      </c>
      <c r="C13084" t="s">
        <v>1165</v>
      </c>
      <c r="D13084" s="10">
        <v>4.7</v>
      </c>
    </row>
    <row r="13085" spans="1:4" x14ac:dyDescent="0.25">
      <c r="A13085" t="s">
        <v>3310</v>
      </c>
      <c r="B13085" t="s">
        <v>3311</v>
      </c>
      <c r="C13085" t="s">
        <v>6665</v>
      </c>
      <c r="D13085" s="10">
        <v>4.7</v>
      </c>
    </row>
    <row r="13086" spans="1:4" x14ac:dyDescent="0.25">
      <c r="A13086" t="s">
        <v>3589</v>
      </c>
      <c r="B13086" t="s">
        <v>3590</v>
      </c>
      <c r="C13086" t="s">
        <v>1165</v>
      </c>
      <c r="D13086" s="10">
        <v>4.7</v>
      </c>
    </row>
    <row r="13087" spans="1:4" x14ac:dyDescent="0.25">
      <c r="A13087" t="s">
        <v>3589</v>
      </c>
      <c r="B13087" t="s">
        <v>3590</v>
      </c>
      <c r="C13087" t="s">
        <v>2173</v>
      </c>
      <c r="D13087" s="10">
        <v>4.7</v>
      </c>
    </row>
    <row r="13088" spans="1:4" x14ac:dyDescent="0.25">
      <c r="A13088" t="s">
        <v>3589</v>
      </c>
      <c r="B13088" t="s">
        <v>3590</v>
      </c>
      <c r="C13088" t="s">
        <v>4161</v>
      </c>
      <c r="D13088" s="10">
        <v>4.7</v>
      </c>
    </row>
    <row r="13089" spans="1:4" x14ac:dyDescent="0.25">
      <c r="A13089" t="s">
        <v>3589</v>
      </c>
      <c r="B13089" t="s">
        <v>3590</v>
      </c>
      <c r="C13089" t="s">
        <v>3509</v>
      </c>
      <c r="D13089" s="10">
        <v>4.7</v>
      </c>
    </row>
    <row r="13090" spans="1:4" x14ac:dyDescent="0.25">
      <c r="A13090" t="s">
        <v>4373</v>
      </c>
      <c r="B13090" t="s">
        <v>4374</v>
      </c>
      <c r="C13090" t="s">
        <v>449</v>
      </c>
      <c r="D13090" s="10">
        <v>4.7</v>
      </c>
    </row>
    <row r="13091" spans="1:4" x14ac:dyDescent="0.25">
      <c r="A13091" t="s">
        <v>4373</v>
      </c>
      <c r="B13091" t="s">
        <v>4374</v>
      </c>
      <c r="C13091" t="s">
        <v>1165</v>
      </c>
      <c r="D13091" s="10">
        <v>4.7</v>
      </c>
    </row>
    <row r="13092" spans="1:4" x14ac:dyDescent="0.25">
      <c r="A13092" t="s">
        <v>4373</v>
      </c>
      <c r="B13092" t="s">
        <v>4374</v>
      </c>
      <c r="C13092" t="s">
        <v>3509</v>
      </c>
      <c r="D13092" s="10">
        <v>4.7</v>
      </c>
    </row>
    <row r="13093" spans="1:4" x14ac:dyDescent="0.25">
      <c r="A13093" t="s">
        <v>4544</v>
      </c>
      <c r="B13093" t="s">
        <v>5067</v>
      </c>
      <c r="C13093" t="s">
        <v>2173</v>
      </c>
      <c r="D13093" s="10">
        <v>4.7</v>
      </c>
    </row>
    <row r="13094" spans="1:4" x14ac:dyDescent="0.25">
      <c r="A13094" t="s">
        <v>4544</v>
      </c>
      <c r="B13094" t="s">
        <v>5067</v>
      </c>
      <c r="C13094" t="s">
        <v>8143</v>
      </c>
      <c r="D13094" s="10">
        <v>4.7</v>
      </c>
    </row>
    <row r="13095" spans="1:4" x14ac:dyDescent="0.25">
      <c r="A13095" t="s">
        <v>4544</v>
      </c>
      <c r="B13095" t="s">
        <v>5067</v>
      </c>
      <c r="C13095" t="s">
        <v>3509</v>
      </c>
      <c r="D13095" s="10">
        <v>4.7</v>
      </c>
    </row>
    <row r="13096" spans="1:4" x14ac:dyDescent="0.25">
      <c r="A13096" t="s">
        <v>5230</v>
      </c>
      <c r="B13096" t="s">
        <v>5231</v>
      </c>
      <c r="C13096" t="s">
        <v>676</v>
      </c>
      <c r="D13096" s="10">
        <v>4.7</v>
      </c>
    </row>
    <row r="13097" spans="1:4" x14ac:dyDescent="0.25">
      <c r="A13097" t="s">
        <v>5230</v>
      </c>
      <c r="B13097" t="s">
        <v>5231</v>
      </c>
      <c r="C13097" t="s">
        <v>1165</v>
      </c>
      <c r="D13097" s="10">
        <v>4.7</v>
      </c>
    </row>
    <row r="13098" spans="1:4" x14ac:dyDescent="0.25">
      <c r="A13098" t="s">
        <v>5851</v>
      </c>
      <c r="B13098" t="s">
        <v>5852</v>
      </c>
      <c r="C13098" t="s">
        <v>676</v>
      </c>
      <c r="D13098" s="10">
        <v>4.7</v>
      </c>
    </row>
    <row r="13099" spans="1:4" x14ac:dyDescent="0.25">
      <c r="A13099" t="s">
        <v>6218</v>
      </c>
      <c r="B13099" t="s">
        <v>6219</v>
      </c>
      <c r="C13099" t="s">
        <v>1165</v>
      </c>
      <c r="D13099" s="10">
        <v>4.7</v>
      </c>
    </row>
    <row r="13100" spans="1:4" x14ac:dyDescent="0.25">
      <c r="A13100" t="s">
        <v>6218</v>
      </c>
      <c r="B13100" t="s">
        <v>6219</v>
      </c>
      <c r="C13100" t="s">
        <v>3509</v>
      </c>
      <c r="D13100" s="10">
        <v>4.7</v>
      </c>
    </row>
    <row r="13101" spans="1:4" x14ac:dyDescent="0.25">
      <c r="A13101" t="s">
        <v>6027</v>
      </c>
      <c r="B13101" t="s">
        <v>6283</v>
      </c>
      <c r="C13101" t="s">
        <v>676</v>
      </c>
      <c r="D13101" s="10">
        <v>4.7</v>
      </c>
    </row>
    <row r="13102" spans="1:4" x14ac:dyDescent="0.25">
      <c r="A13102" t="s">
        <v>6027</v>
      </c>
      <c r="B13102" t="s">
        <v>6283</v>
      </c>
      <c r="C13102" t="s">
        <v>428</v>
      </c>
      <c r="D13102" s="10">
        <v>4.7</v>
      </c>
    </row>
    <row r="13103" spans="1:4" x14ac:dyDescent="0.25">
      <c r="A13103" t="s">
        <v>2846</v>
      </c>
      <c r="B13103" t="s">
        <v>6353</v>
      </c>
      <c r="C13103" t="s">
        <v>2173</v>
      </c>
      <c r="D13103" s="10">
        <v>4.7</v>
      </c>
    </row>
    <row r="13104" spans="1:4" x14ac:dyDescent="0.25">
      <c r="A13104" t="s">
        <v>6359</v>
      </c>
      <c r="B13104" t="s">
        <v>6361</v>
      </c>
      <c r="C13104" t="s">
        <v>317</v>
      </c>
      <c r="D13104" s="10">
        <v>4.7</v>
      </c>
    </row>
    <row r="13105" spans="1:4" x14ac:dyDescent="0.25">
      <c r="A13105" t="s">
        <v>6359</v>
      </c>
      <c r="B13105" t="s">
        <v>6361</v>
      </c>
      <c r="C13105" t="s">
        <v>4512</v>
      </c>
      <c r="D13105" s="10">
        <v>4.7</v>
      </c>
    </row>
    <row r="13106" spans="1:4" x14ac:dyDescent="0.25">
      <c r="A13106" t="s">
        <v>6359</v>
      </c>
      <c r="B13106" t="s">
        <v>6361</v>
      </c>
      <c r="C13106" t="s">
        <v>1165</v>
      </c>
      <c r="D13106" s="10">
        <v>4.7</v>
      </c>
    </row>
    <row r="13107" spans="1:4" x14ac:dyDescent="0.25">
      <c r="A13107" t="s">
        <v>6359</v>
      </c>
      <c r="B13107" t="s">
        <v>6361</v>
      </c>
      <c r="C13107" t="s">
        <v>6665</v>
      </c>
      <c r="D13107" s="10">
        <v>4.7</v>
      </c>
    </row>
    <row r="13108" spans="1:4" x14ac:dyDescent="0.25">
      <c r="A13108" t="s">
        <v>6429</v>
      </c>
      <c r="B13108" t="s">
        <v>6431</v>
      </c>
      <c r="C13108" t="s">
        <v>449</v>
      </c>
      <c r="D13108" s="10">
        <v>4.7</v>
      </c>
    </row>
    <row r="13109" spans="1:4" x14ac:dyDescent="0.25">
      <c r="A13109" t="s">
        <v>6429</v>
      </c>
      <c r="B13109" t="s">
        <v>6431</v>
      </c>
      <c r="C13109" t="s">
        <v>4512</v>
      </c>
      <c r="D13109" s="10">
        <v>4.7</v>
      </c>
    </row>
    <row r="13110" spans="1:4" x14ac:dyDescent="0.25">
      <c r="A13110" t="s">
        <v>6429</v>
      </c>
      <c r="B13110" t="s">
        <v>6431</v>
      </c>
      <c r="C13110" t="s">
        <v>8145</v>
      </c>
      <c r="D13110" s="10">
        <v>4.7</v>
      </c>
    </row>
    <row r="13111" spans="1:4" x14ac:dyDescent="0.25">
      <c r="A13111" t="s">
        <v>6429</v>
      </c>
      <c r="B13111" t="s">
        <v>6431</v>
      </c>
      <c r="C13111" t="s">
        <v>1165</v>
      </c>
      <c r="D13111" s="10">
        <v>4.7</v>
      </c>
    </row>
    <row r="13112" spans="1:4" x14ac:dyDescent="0.25">
      <c r="A13112" t="s">
        <v>6429</v>
      </c>
      <c r="B13112" t="s">
        <v>6431</v>
      </c>
      <c r="C13112" t="s">
        <v>6133</v>
      </c>
      <c r="D13112" s="10">
        <v>4.7</v>
      </c>
    </row>
    <row r="13113" spans="1:4" x14ac:dyDescent="0.25">
      <c r="A13113" t="s">
        <v>6429</v>
      </c>
      <c r="B13113" t="s">
        <v>6431</v>
      </c>
      <c r="C13113" t="s">
        <v>428</v>
      </c>
      <c r="D13113" s="10">
        <v>4.7</v>
      </c>
    </row>
    <row r="13114" spans="1:4" x14ac:dyDescent="0.25">
      <c r="A13114" t="s">
        <v>6773</v>
      </c>
      <c r="B13114" t="s">
        <v>6774</v>
      </c>
      <c r="C13114" t="s">
        <v>2173</v>
      </c>
      <c r="D13114" s="10">
        <v>4.7</v>
      </c>
    </row>
    <row r="13115" spans="1:4" x14ac:dyDescent="0.25">
      <c r="A13115" t="s">
        <v>6773</v>
      </c>
      <c r="B13115" t="s">
        <v>6774</v>
      </c>
      <c r="C13115" t="s">
        <v>8143</v>
      </c>
      <c r="D13115" s="10">
        <v>4.7</v>
      </c>
    </row>
    <row r="13116" spans="1:4" x14ac:dyDescent="0.25">
      <c r="A13116" t="s">
        <v>6773</v>
      </c>
      <c r="B13116" t="s">
        <v>6774</v>
      </c>
      <c r="C13116" t="s">
        <v>3509</v>
      </c>
      <c r="D13116" s="10">
        <v>4.7</v>
      </c>
    </row>
    <row r="13117" spans="1:4" x14ac:dyDescent="0.25">
      <c r="A13117" t="s">
        <v>518</v>
      </c>
      <c r="B13117" t="s">
        <v>6858</v>
      </c>
      <c r="C13117" t="s">
        <v>676</v>
      </c>
      <c r="D13117" s="10">
        <v>4.7</v>
      </c>
    </row>
    <row r="13118" spans="1:4" x14ac:dyDescent="0.25">
      <c r="A13118" t="s">
        <v>518</v>
      </c>
      <c r="B13118" t="s">
        <v>6858</v>
      </c>
      <c r="C13118" t="s">
        <v>6665</v>
      </c>
      <c r="D13118" s="10">
        <v>4.7</v>
      </c>
    </row>
    <row r="13119" spans="1:4" x14ac:dyDescent="0.25">
      <c r="A13119" t="s">
        <v>7027</v>
      </c>
      <c r="B13119" t="s">
        <v>7028</v>
      </c>
      <c r="C13119" t="s">
        <v>317</v>
      </c>
      <c r="D13119" s="10">
        <v>4.7</v>
      </c>
    </row>
    <row r="13120" spans="1:4" x14ac:dyDescent="0.25">
      <c r="A13120" t="s">
        <v>7027</v>
      </c>
      <c r="B13120" t="s">
        <v>7028</v>
      </c>
      <c r="C13120" t="s">
        <v>6133</v>
      </c>
      <c r="D13120" s="10">
        <v>4.7</v>
      </c>
    </row>
    <row r="13121" spans="1:4" x14ac:dyDescent="0.25">
      <c r="A13121" t="s">
        <v>7054</v>
      </c>
      <c r="B13121" t="s">
        <v>7055</v>
      </c>
      <c r="C13121" t="s">
        <v>2173</v>
      </c>
      <c r="D13121" s="10">
        <v>4.7</v>
      </c>
    </row>
    <row r="13122" spans="1:4" x14ac:dyDescent="0.25">
      <c r="A13122" t="s">
        <v>7054</v>
      </c>
      <c r="B13122" t="s">
        <v>7055</v>
      </c>
      <c r="C13122" t="s">
        <v>3509</v>
      </c>
      <c r="D13122" s="10">
        <v>4.7</v>
      </c>
    </row>
    <row r="13123" spans="1:4" x14ac:dyDescent="0.25">
      <c r="A13123" t="s">
        <v>7254</v>
      </c>
      <c r="B13123" t="s">
        <v>7255</v>
      </c>
      <c r="C13123" t="s">
        <v>3034</v>
      </c>
      <c r="D13123" s="10">
        <v>4.7</v>
      </c>
    </row>
    <row r="13124" spans="1:4" x14ac:dyDescent="0.25">
      <c r="A13124" t="s">
        <v>7254</v>
      </c>
      <c r="B13124" t="s">
        <v>7255</v>
      </c>
      <c r="C13124" t="s">
        <v>1165</v>
      </c>
      <c r="D13124" s="10">
        <v>4.7</v>
      </c>
    </row>
    <row r="13125" spans="1:4" x14ac:dyDescent="0.25">
      <c r="A13125" t="s">
        <v>7435</v>
      </c>
      <c r="B13125" t="s">
        <v>7436</v>
      </c>
      <c r="C13125" t="s">
        <v>2173</v>
      </c>
      <c r="D13125" s="10">
        <v>4.7</v>
      </c>
    </row>
    <row r="13126" spans="1:4" x14ac:dyDescent="0.25">
      <c r="A13126" t="s">
        <v>7435</v>
      </c>
      <c r="B13126" t="s">
        <v>7436</v>
      </c>
      <c r="C13126" t="s">
        <v>3509</v>
      </c>
      <c r="D13126" s="10">
        <v>4.7</v>
      </c>
    </row>
    <row r="13127" spans="1:4" x14ac:dyDescent="0.25">
      <c r="A13127" t="s">
        <v>7731</v>
      </c>
      <c r="B13127" t="s">
        <v>7733</v>
      </c>
      <c r="C13127" t="s">
        <v>676</v>
      </c>
      <c r="D13127" s="10">
        <v>4.7</v>
      </c>
    </row>
    <row r="13128" spans="1:4" x14ac:dyDescent="0.25">
      <c r="A13128" t="s">
        <v>7731</v>
      </c>
      <c r="B13128" t="s">
        <v>7733</v>
      </c>
      <c r="C13128" t="s">
        <v>428</v>
      </c>
      <c r="D13128" s="10">
        <v>4.7</v>
      </c>
    </row>
    <row r="13129" spans="1:4" x14ac:dyDescent="0.25">
      <c r="A13129" t="s">
        <v>7731</v>
      </c>
      <c r="B13129" t="s">
        <v>7733</v>
      </c>
      <c r="C13129" t="s">
        <v>2173</v>
      </c>
      <c r="D13129" s="10">
        <v>4.7</v>
      </c>
    </row>
    <row r="13130" spans="1:4" x14ac:dyDescent="0.25">
      <c r="A13130" t="s">
        <v>7731</v>
      </c>
      <c r="B13130" t="s">
        <v>7733</v>
      </c>
      <c r="C13130" t="s">
        <v>5888</v>
      </c>
      <c r="D13130" s="10">
        <v>4.7</v>
      </c>
    </row>
    <row r="13131" spans="1:4" x14ac:dyDescent="0.25">
      <c r="A13131" t="s">
        <v>7764</v>
      </c>
      <c r="B13131" t="s">
        <v>7765</v>
      </c>
      <c r="C13131" t="s">
        <v>449</v>
      </c>
      <c r="D13131" s="10">
        <v>4.7</v>
      </c>
    </row>
    <row r="13132" spans="1:4" x14ac:dyDescent="0.25">
      <c r="A13132" t="s">
        <v>7764</v>
      </c>
      <c r="B13132" t="s">
        <v>7765</v>
      </c>
      <c r="C13132" t="s">
        <v>1165</v>
      </c>
      <c r="D13132" s="10">
        <v>4.7</v>
      </c>
    </row>
    <row r="13133" spans="1:4" x14ac:dyDescent="0.25">
      <c r="A13133" t="s">
        <v>8053</v>
      </c>
      <c r="B13133" t="s">
        <v>8054</v>
      </c>
      <c r="C13133" t="s">
        <v>676</v>
      </c>
      <c r="D13133" s="10">
        <v>4.7</v>
      </c>
    </row>
    <row r="13134" spans="1:4" x14ac:dyDescent="0.25">
      <c r="A13134" t="s">
        <v>8053</v>
      </c>
      <c r="B13134" t="s">
        <v>8054</v>
      </c>
      <c r="C13134" t="s">
        <v>1165</v>
      </c>
      <c r="D13134" s="10">
        <v>4.7</v>
      </c>
    </row>
    <row r="13135" spans="1:4" x14ac:dyDescent="0.25">
      <c r="A13135" t="s">
        <v>927</v>
      </c>
      <c r="B13135" t="s">
        <v>928</v>
      </c>
      <c r="C13135" t="s">
        <v>317</v>
      </c>
      <c r="D13135" s="10">
        <v>4.5999999999999996</v>
      </c>
    </row>
    <row r="13136" spans="1:4" x14ac:dyDescent="0.25">
      <c r="A13136" t="s">
        <v>927</v>
      </c>
      <c r="B13136" t="s">
        <v>928</v>
      </c>
      <c r="C13136" t="s">
        <v>3894</v>
      </c>
      <c r="D13136" s="10">
        <v>4.5999999999999996</v>
      </c>
    </row>
    <row r="13137" spans="1:4" x14ac:dyDescent="0.25">
      <c r="A13137" t="s">
        <v>927</v>
      </c>
      <c r="B13137" t="s">
        <v>928</v>
      </c>
      <c r="C13137" t="s">
        <v>676</v>
      </c>
      <c r="D13137" s="10">
        <v>4.5999999999999996</v>
      </c>
    </row>
    <row r="13138" spans="1:4" x14ac:dyDescent="0.25">
      <c r="A13138" t="s">
        <v>927</v>
      </c>
      <c r="B13138" t="s">
        <v>928</v>
      </c>
      <c r="C13138" t="s">
        <v>6133</v>
      </c>
      <c r="D13138" s="10">
        <v>4.5999999999999996</v>
      </c>
    </row>
    <row r="13139" spans="1:4" x14ac:dyDescent="0.25">
      <c r="A13139" t="s">
        <v>1107</v>
      </c>
      <c r="B13139" t="s">
        <v>1108</v>
      </c>
      <c r="C13139" t="s">
        <v>676</v>
      </c>
      <c r="D13139" s="10">
        <v>4.5999999999999996</v>
      </c>
    </row>
    <row r="13140" spans="1:4" x14ac:dyDescent="0.25">
      <c r="A13140" t="s">
        <v>1107</v>
      </c>
      <c r="B13140" t="s">
        <v>1108</v>
      </c>
      <c r="C13140" t="s">
        <v>6133</v>
      </c>
      <c r="D13140" s="10">
        <v>4.5999999999999996</v>
      </c>
    </row>
    <row r="13141" spans="1:4" x14ac:dyDescent="0.25">
      <c r="A13141" t="s">
        <v>1107</v>
      </c>
      <c r="B13141" t="s">
        <v>1108</v>
      </c>
      <c r="C13141" t="s">
        <v>428</v>
      </c>
      <c r="D13141" s="10">
        <v>4.5999999999999996</v>
      </c>
    </row>
    <row r="13142" spans="1:4" x14ac:dyDescent="0.25">
      <c r="A13142" t="s">
        <v>64</v>
      </c>
      <c r="B13142" t="s">
        <v>1699</v>
      </c>
      <c r="C13142" t="s">
        <v>317</v>
      </c>
      <c r="D13142" s="10">
        <v>4.5999999999999996</v>
      </c>
    </row>
    <row r="13143" spans="1:4" x14ac:dyDescent="0.25">
      <c r="A13143" t="s">
        <v>64</v>
      </c>
      <c r="B13143" t="s">
        <v>1699</v>
      </c>
      <c r="C13143" t="s">
        <v>1165</v>
      </c>
      <c r="D13143" s="10">
        <v>4.5999999999999996</v>
      </c>
    </row>
    <row r="13144" spans="1:4" x14ac:dyDescent="0.25">
      <c r="A13144" t="s">
        <v>64</v>
      </c>
      <c r="B13144" t="s">
        <v>1699</v>
      </c>
      <c r="C13144" t="s">
        <v>428</v>
      </c>
      <c r="D13144" s="10">
        <v>4.5999999999999996</v>
      </c>
    </row>
    <row r="13145" spans="1:4" x14ac:dyDescent="0.25">
      <c r="A13145" t="s">
        <v>64</v>
      </c>
      <c r="B13145" t="s">
        <v>1699</v>
      </c>
      <c r="C13145" t="s">
        <v>6665</v>
      </c>
      <c r="D13145" s="10">
        <v>4.5999999999999996</v>
      </c>
    </row>
    <row r="13146" spans="1:4" x14ac:dyDescent="0.25">
      <c r="A13146" t="s">
        <v>1882</v>
      </c>
      <c r="B13146" t="s">
        <v>1884</v>
      </c>
      <c r="C13146" t="s">
        <v>2173</v>
      </c>
      <c r="D13146" s="10">
        <v>4.5999999999999996</v>
      </c>
    </row>
    <row r="13147" spans="1:4" x14ac:dyDescent="0.25">
      <c r="A13147" t="s">
        <v>1882</v>
      </c>
      <c r="B13147" t="s">
        <v>1884</v>
      </c>
      <c r="C13147" t="s">
        <v>3509</v>
      </c>
      <c r="D13147" s="10">
        <v>4.5999999999999996</v>
      </c>
    </row>
    <row r="13148" spans="1:4" x14ac:dyDescent="0.25">
      <c r="A13148" t="s">
        <v>1965</v>
      </c>
      <c r="B13148" t="s">
        <v>1967</v>
      </c>
      <c r="C13148" t="s">
        <v>449</v>
      </c>
      <c r="D13148" s="10">
        <v>4.5999999999999996</v>
      </c>
    </row>
    <row r="13149" spans="1:4" x14ac:dyDescent="0.25">
      <c r="A13149" t="s">
        <v>1965</v>
      </c>
      <c r="B13149" t="s">
        <v>1967</v>
      </c>
      <c r="C13149" t="s">
        <v>317</v>
      </c>
      <c r="D13149" s="10">
        <v>4.5999999999999996</v>
      </c>
    </row>
    <row r="13150" spans="1:4" x14ac:dyDescent="0.25">
      <c r="A13150" t="s">
        <v>1965</v>
      </c>
      <c r="B13150" t="s">
        <v>1967</v>
      </c>
      <c r="C13150" t="s">
        <v>2173</v>
      </c>
      <c r="D13150" s="10">
        <v>4.5999999999999996</v>
      </c>
    </row>
    <row r="13151" spans="1:4" x14ac:dyDescent="0.25">
      <c r="A13151" t="s">
        <v>1965</v>
      </c>
      <c r="B13151" t="s">
        <v>1967</v>
      </c>
      <c r="C13151" t="s">
        <v>3509</v>
      </c>
      <c r="D13151" s="10">
        <v>4.5999999999999996</v>
      </c>
    </row>
    <row r="13152" spans="1:4" x14ac:dyDescent="0.25">
      <c r="A13152" t="s">
        <v>1697</v>
      </c>
      <c r="B13152" t="s">
        <v>2166</v>
      </c>
      <c r="C13152" t="s">
        <v>676</v>
      </c>
      <c r="D13152" s="10">
        <v>4.5999999999999996</v>
      </c>
    </row>
    <row r="13153" spans="1:4" x14ac:dyDescent="0.25">
      <c r="A13153" t="s">
        <v>1697</v>
      </c>
      <c r="B13153" t="s">
        <v>2166</v>
      </c>
      <c r="C13153" t="s">
        <v>8145</v>
      </c>
      <c r="D13153" s="10">
        <v>4.5999999999999996</v>
      </c>
    </row>
    <row r="13154" spans="1:4" x14ac:dyDescent="0.25">
      <c r="A13154" t="s">
        <v>441</v>
      </c>
      <c r="B13154" t="s">
        <v>2270</v>
      </c>
      <c r="C13154" t="s">
        <v>1165</v>
      </c>
      <c r="D13154" s="10">
        <v>4.5999999999999996</v>
      </c>
    </row>
    <row r="13155" spans="1:4" x14ac:dyDescent="0.25">
      <c r="A13155" t="s">
        <v>2593</v>
      </c>
      <c r="B13155" t="s">
        <v>2594</v>
      </c>
      <c r="C13155" t="s">
        <v>449</v>
      </c>
      <c r="D13155" s="10">
        <v>4.5999999999999996</v>
      </c>
    </row>
    <row r="13156" spans="1:4" x14ac:dyDescent="0.25">
      <c r="A13156" t="s">
        <v>2593</v>
      </c>
      <c r="B13156" t="s">
        <v>2594</v>
      </c>
      <c r="C13156" t="s">
        <v>317</v>
      </c>
      <c r="D13156" s="10">
        <v>4.5999999999999996</v>
      </c>
    </row>
    <row r="13157" spans="1:4" x14ac:dyDescent="0.25">
      <c r="A13157" t="s">
        <v>2593</v>
      </c>
      <c r="B13157" t="s">
        <v>2594</v>
      </c>
      <c r="C13157" t="s">
        <v>428</v>
      </c>
      <c r="D13157" s="10">
        <v>4.5999999999999996</v>
      </c>
    </row>
    <row r="13158" spans="1:4" x14ac:dyDescent="0.25">
      <c r="A13158" t="s">
        <v>2895</v>
      </c>
      <c r="B13158" t="s">
        <v>2896</v>
      </c>
      <c r="C13158" t="s">
        <v>449</v>
      </c>
      <c r="D13158" s="10">
        <v>4.5999999999999996</v>
      </c>
    </row>
    <row r="13159" spans="1:4" x14ac:dyDescent="0.25">
      <c r="A13159" t="s">
        <v>2895</v>
      </c>
      <c r="B13159" t="s">
        <v>2896</v>
      </c>
      <c r="C13159" t="s">
        <v>317</v>
      </c>
      <c r="D13159" s="10">
        <v>4.5999999999999996</v>
      </c>
    </row>
    <row r="13160" spans="1:4" x14ac:dyDescent="0.25">
      <c r="A13160" t="s">
        <v>2895</v>
      </c>
      <c r="B13160" t="s">
        <v>2896</v>
      </c>
      <c r="C13160" t="s">
        <v>676</v>
      </c>
      <c r="D13160" s="10">
        <v>4.5999999999999996</v>
      </c>
    </row>
    <row r="13161" spans="1:4" x14ac:dyDescent="0.25">
      <c r="A13161" t="s">
        <v>2895</v>
      </c>
      <c r="B13161" t="s">
        <v>2896</v>
      </c>
      <c r="C13161" t="s">
        <v>6665</v>
      </c>
      <c r="D13161" s="10">
        <v>4.5999999999999996</v>
      </c>
    </row>
    <row r="13162" spans="1:4" x14ac:dyDescent="0.25">
      <c r="A13162" t="s">
        <v>2895</v>
      </c>
      <c r="B13162" t="s">
        <v>2896</v>
      </c>
      <c r="C13162" t="s">
        <v>4161</v>
      </c>
      <c r="D13162" s="10">
        <v>4.5999999999999996</v>
      </c>
    </row>
    <row r="13163" spans="1:4" x14ac:dyDescent="0.25">
      <c r="A13163" t="s">
        <v>3189</v>
      </c>
      <c r="B13163" t="s">
        <v>3190</v>
      </c>
      <c r="C13163" t="s">
        <v>676</v>
      </c>
      <c r="D13163" s="10">
        <v>4.5999999999999996</v>
      </c>
    </row>
    <row r="13164" spans="1:4" x14ac:dyDescent="0.25">
      <c r="A13164" t="s">
        <v>3247</v>
      </c>
      <c r="B13164" t="s">
        <v>3248</v>
      </c>
      <c r="C13164" t="s">
        <v>449</v>
      </c>
      <c r="D13164" s="10">
        <v>4.5999999999999996</v>
      </c>
    </row>
    <row r="13165" spans="1:4" x14ac:dyDescent="0.25">
      <c r="A13165" t="s">
        <v>3247</v>
      </c>
      <c r="B13165" t="s">
        <v>3248</v>
      </c>
      <c r="C13165" t="s">
        <v>317</v>
      </c>
      <c r="D13165" s="10">
        <v>4.5999999999999996</v>
      </c>
    </row>
    <row r="13166" spans="1:4" x14ac:dyDescent="0.25">
      <c r="A13166" t="s">
        <v>3247</v>
      </c>
      <c r="B13166" t="s">
        <v>3248</v>
      </c>
      <c r="C13166" t="s">
        <v>2173</v>
      </c>
      <c r="D13166" s="10">
        <v>4.5999999999999996</v>
      </c>
    </row>
    <row r="13167" spans="1:4" x14ac:dyDescent="0.25">
      <c r="A13167" t="s">
        <v>3247</v>
      </c>
      <c r="B13167" t="s">
        <v>3248</v>
      </c>
      <c r="C13167" t="s">
        <v>3509</v>
      </c>
      <c r="D13167" s="10">
        <v>4.5999999999999996</v>
      </c>
    </row>
    <row r="13168" spans="1:4" x14ac:dyDescent="0.25">
      <c r="A13168" t="s">
        <v>3294</v>
      </c>
      <c r="B13168" t="s">
        <v>3295</v>
      </c>
      <c r="C13168" t="s">
        <v>449</v>
      </c>
      <c r="D13168" s="10">
        <v>4.5999999999999996</v>
      </c>
    </row>
    <row r="13169" spans="1:4" x14ac:dyDescent="0.25">
      <c r="A13169" t="s">
        <v>3294</v>
      </c>
      <c r="B13169" t="s">
        <v>3295</v>
      </c>
      <c r="C13169" t="s">
        <v>8145</v>
      </c>
      <c r="D13169" s="10">
        <v>4.5999999999999996</v>
      </c>
    </row>
    <row r="13170" spans="1:4" x14ac:dyDescent="0.25">
      <c r="A13170" t="s">
        <v>3294</v>
      </c>
      <c r="B13170" t="s">
        <v>3295</v>
      </c>
      <c r="C13170" t="s">
        <v>3509</v>
      </c>
      <c r="D13170" s="10">
        <v>4.5999999999999996</v>
      </c>
    </row>
    <row r="13171" spans="1:4" x14ac:dyDescent="0.25">
      <c r="A13171" t="s">
        <v>2649</v>
      </c>
      <c r="B13171" t="s">
        <v>3409</v>
      </c>
      <c r="C13171" t="s">
        <v>2173</v>
      </c>
      <c r="D13171" s="10">
        <v>4.5999999999999996</v>
      </c>
    </row>
    <row r="13172" spans="1:4" x14ac:dyDescent="0.25">
      <c r="A13172" t="s">
        <v>2649</v>
      </c>
      <c r="B13172" t="s">
        <v>3409</v>
      </c>
      <c r="C13172" t="s">
        <v>8143</v>
      </c>
      <c r="D13172" s="10">
        <v>4.5999999999999996</v>
      </c>
    </row>
    <row r="13173" spans="1:4" x14ac:dyDescent="0.25">
      <c r="A13173" t="s">
        <v>3506</v>
      </c>
      <c r="B13173" t="s">
        <v>3507</v>
      </c>
      <c r="C13173" t="s">
        <v>676</v>
      </c>
      <c r="D13173" s="10">
        <v>4.5999999999999996</v>
      </c>
    </row>
    <row r="13174" spans="1:4" x14ac:dyDescent="0.25">
      <c r="A13174" t="s">
        <v>3572</v>
      </c>
      <c r="B13174" t="s">
        <v>3573</v>
      </c>
      <c r="C13174" t="s">
        <v>2173</v>
      </c>
      <c r="D13174" s="10">
        <v>4.5999999999999996</v>
      </c>
    </row>
    <row r="13175" spans="1:4" x14ac:dyDescent="0.25">
      <c r="A13175" t="s">
        <v>3572</v>
      </c>
      <c r="B13175" t="s">
        <v>3573</v>
      </c>
      <c r="C13175" t="s">
        <v>4161</v>
      </c>
      <c r="D13175" s="10">
        <v>4.5999999999999996</v>
      </c>
    </row>
    <row r="13176" spans="1:4" x14ac:dyDescent="0.25">
      <c r="A13176" t="s">
        <v>3572</v>
      </c>
      <c r="B13176" t="s">
        <v>3573</v>
      </c>
      <c r="C13176" t="s">
        <v>3509</v>
      </c>
      <c r="D13176" s="10">
        <v>4.5999999999999996</v>
      </c>
    </row>
    <row r="13177" spans="1:4" x14ac:dyDescent="0.25">
      <c r="A13177" t="s">
        <v>1398</v>
      </c>
      <c r="B13177" t="s">
        <v>3604</v>
      </c>
      <c r="C13177" t="s">
        <v>317</v>
      </c>
      <c r="D13177" s="10">
        <v>4.5999999999999996</v>
      </c>
    </row>
    <row r="13178" spans="1:4" x14ac:dyDescent="0.25">
      <c r="A13178" t="s">
        <v>1398</v>
      </c>
      <c r="B13178" t="s">
        <v>3604</v>
      </c>
      <c r="C13178" t="s">
        <v>676</v>
      </c>
      <c r="D13178" s="10">
        <v>4.5999999999999996</v>
      </c>
    </row>
    <row r="13179" spans="1:4" x14ac:dyDescent="0.25">
      <c r="A13179" t="s">
        <v>1398</v>
      </c>
      <c r="B13179" t="s">
        <v>3604</v>
      </c>
      <c r="C13179" t="s">
        <v>6133</v>
      </c>
      <c r="D13179" s="10">
        <v>4.5999999999999996</v>
      </c>
    </row>
    <row r="13180" spans="1:4" x14ac:dyDescent="0.25">
      <c r="A13180" t="s">
        <v>1398</v>
      </c>
      <c r="B13180" t="s">
        <v>3604</v>
      </c>
      <c r="C13180" t="s">
        <v>6665</v>
      </c>
      <c r="D13180" s="10">
        <v>4.5999999999999996</v>
      </c>
    </row>
    <row r="13181" spans="1:4" x14ac:dyDescent="0.25">
      <c r="A13181" t="s">
        <v>4088</v>
      </c>
      <c r="B13181" t="s">
        <v>4089</v>
      </c>
      <c r="C13181" t="s">
        <v>449</v>
      </c>
      <c r="D13181" s="10">
        <v>4.5999999999999996</v>
      </c>
    </row>
    <row r="13182" spans="1:4" x14ac:dyDescent="0.25">
      <c r="A13182" t="s">
        <v>4088</v>
      </c>
      <c r="B13182" t="s">
        <v>4089</v>
      </c>
      <c r="C13182" t="s">
        <v>3509</v>
      </c>
      <c r="D13182" s="10">
        <v>4.5999999999999996</v>
      </c>
    </row>
    <row r="13183" spans="1:4" x14ac:dyDescent="0.25">
      <c r="A13183" t="s">
        <v>4343</v>
      </c>
      <c r="B13183" t="s">
        <v>4345</v>
      </c>
      <c r="C13183" t="s">
        <v>676</v>
      </c>
      <c r="D13183" s="10">
        <v>4.5999999999999996</v>
      </c>
    </row>
    <row r="13184" spans="1:4" x14ac:dyDescent="0.25">
      <c r="A13184" t="s">
        <v>4343</v>
      </c>
      <c r="B13184" t="s">
        <v>4345</v>
      </c>
      <c r="C13184" t="s">
        <v>6133</v>
      </c>
      <c r="D13184" s="10">
        <v>4.5999999999999996</v>
      </c>
    </row>
    <row r="13185" spans="1:4" x14ac:dyDescent="0.25">
      <c r="A13185" t="s">
        <v>4343</v>
      </c>
      <c r="B13185" t="s">
        <v>4345</v>
      </c>
      <c r="C13185" t="s">
        <v>4056</v>
      </c>
      <c r="D13185" s="10">
        <v>4.5999999999999996</v>
      </c>
    </row>
    <row r="13186" spans="1:4" x14ac:dyDescent="0.25">
      <c r="A13186" t="s">
        <v>4343</v>
      </c>
      <c r="B13186" t="s">
        <v>4345</v>
      </c>
      <c r="C13186" t="s">
        <v>6665</v>
      </c>
      <c r="D13186" s="10">
        <v>4.5999999999999996</v>
      </c>
    </row>
    <row r="13187" spans="1:4" x14ac:dyDescent="0.25">
      <c r="A13187" t="s">
        <v>4396</v>
      </c>
      <c r="B13187" t="s">
        <v>4397</v>
      </c>
      <c r="C13187" t="s">
        <v>449</v>
      </c>
      <c r="D13187" s="10">
        <v>4.5999999999999996</v>
      </c>
    </row>
    <row r="13188" spans="1:4" x14ac:dyDescent="0.25">
      <c r="A13188" t="s">
        <v>4396</v>
      </c>
      <c r="B13188" t="s">
        <v>4397</v>
      </c>
      <c r="C13188" t="s">
        <v>317</v>
      </c>
      <c r="D13188" s="10">
        <v>4.5999999999999996</v>
      </c>
    </row>
    <row r="13189" spans="1:4" x14ac:dyDescent="0.25">
      <c r="A13189" t="s">
        <v>4396</v>
      </c>
      <c r="B13189" t="s">
        <v>4397</v>
      </c>
      <c r="C13189" t="s">
        <v>428</v>
      </c>
      <c r="D13189" s="10">
        <v>4.5999999999999996</v>
      </c>
    </row>
    <row r="13190" spans="1:4" x14ac:dyDescent="0.25">
      <c r="A13190" t="s">
        <v>4396</v>
      </c>
      <c r="B13190" t="s">
        <v>4397</v>
      </c>
      <c r="C13190" t="s">
        <v>4161</v>
      </c>
      <c r="D13190" s="10">
        <v>4.5999999999999996</v>
      </c>
    </row>
    <row r="13191" spans="1:4" x14ac:dyDescent="0.25">
      <c r="A13191" t="s">
        <v>4448</v>
      </c>
      <c r="B13191" t="s">
        <v>4449</v>
      </c>
      <c r="C13191" t="s">
        <v>1165</v>
      </c>
      <c r="D13191" s="10">
        <v>4.5999999999999996</v>
      </c>
    </row>
    <row r="13192" spans="1:4" x14ac:dyDescent="0.25">
      <c r="A13192" t="s">
        <v>4448</v>
      </c>
      <c r="B13192" t="s">
        <v>4449</v>
      </c>
      <c r="C13192" t="s">
        <v>8143</v>
      </c>
      <c r="D13192" s="10">
        <v>4.5999999999999996</v>
      </c>
    </row>
    <row r="13193" spans="1:4" x14ac:dyDescent="0.25">
      <c r="A13193" t="s">
        <v>4448</v>
      </c>
      <c r="B13193" t="s">
        <v>4449</v>
      </c>
      <c r="C13193" t="s">
        <v>3509</v>
      </c>
      <c r="D13193" s="10">
        <v>4.5999999999999996</v>
      </c>
    </row>
    <row r="13194" spans="1:4" x14ac:dyDescent="0.25">
      <c r="A13194" t="s">
        <v>1940</v>
      </c>
      <c r="B13194" t="s">
        <v>4557</v>
      </c>
      <c r="C13194" t="s">
        <v>676</v>
      </c>
      <c r="D13194" s="10">
        <v>4.5999999999999996</v>
      </c>
    </row>
    <row r="13195" spans="1:4" x14ac:dyDescent="0.25">
      <c r="A13195" t="s">
        <v>1940</v>
      </c>
      <c r="B13195" t="s">
        <v>4557</v>
      </c>
      <c r="C13195" t="s">
        <v>6665</v>
      </c>
      <c r="D13195" s="10">
        <v>4.5999999999999996</v>
      </c>
    </row>
    <row r="13196" spans="1:4" x14ac:dyDescent="0.25">
      <c r="A13196" t="s">
        <v>4880</v>
      </c>
      <c r="B13196" t="s">
        <v>4881</v>
      </c>
      <c r="C13196" t="s">
        <v>676</v>
      </c>
      <c r="D13196" s="10">
        <v>4.5999999999999996</v>
      </c>
    </row>
    <row r="13197" spans="1:4" x14ac:dyDescent="0.25">
      <c r="A13197" t="s">
        <v>4935</v>
      </c>
      <c r="B13197" t="s">
        <v>4936</v>
      </c>
      <c r="C13197" t="s">
        <v>676</v>
      </c>
      <c r="D13197" s="10">
        <v>4.5999999999999996</v>
      </c>
    </row>
    <row r="13198" spans="1:4" x14ac:dyDescent="0.25">
      <c r="A13198" t="s">
        <v>4935</v>
      </c>
      <c r="B13198" t="s">
        <v>4936</v>
      </c>
      <c r="C13198" t="s">
        <v>8145</v>
      </c>
      <c r="D13198" s="10">
        <v>4.5999999999999996</v>
      </c>
    </row>
    <row r="13199" spans="1:4" x14ac:dyDescent="0.25">
      <c r="A13199" t="s">
        <v>4396</v>
      </c>
      <c r="B13199" t="s">
        <v>5266</v>
      </c>
      <c r="C13199" t="s">
        <v>2173</v>
      </c>
      <c r="D13199" s="10">
        <v>4.5999999999999996</v>
      </c>
    </row>
    <row r="13200" spans="1:4" x14ac:dyDescent="0.25">
      <c r="A13200" t="s">
        <v>4396</v>
      </c>
      <c r="B13200" t="s">
        <v>5266</v>
      </c>
      <c r="C13200" t="s">
        <v>3509</v>
      </c>
      <c r="D13200" s="10">
        <v>4.5999999999999996</v>
      </c>
    </row>
    <row r="13201" spans="1:4" x14ac:dyDescent="0.25">
      <c r="A13201" t="s">
        <v>5530</v>
      </c>
      <c r="B13201" t="s">
        <v>5531</v>
      </c>
      <c r="C13201" t="s">
        <v>449</v>
      </c>
      <c r="D13201" s="10">
        <v>4.5999999999999996</v>
      </c>
    </row>
    <row r="13202" spans="1:4" x14ac:dyDescent="0.25">
      <c r="A13202" t="s">
        <v>5530</v>
      </c>
      <c r="B13202" t="s">
        <v>5531</v>
      </c>
      <c r="C13202" t="s">
        <v>8145</v>
      </c>
      <c r="D13202" s="10">
        <v>4.5999999999999996</v>
      </c>
    </row>
    <row r="13203" spans="1:4" x14ac:dyDescent="0.25">
      <c r="A13203" t="s">
        <v>5530</v>
      </c>
      <c r="B13203" t="s">
        <v>5531</v>
      </c>
      <c r="C13203" t="s">
        <v>1165</v>
      </c>
      <c r="D13203" s="10">
        <v>4.5999999999999996</v>
      </c>
    </row>
    <row r="13204" spans="1:4" x14ac:dyDescent="0.25">
      <c r="A13204" t="s">
        <v>5530</v>
      </c>
      <c r="B13204" t="s">
        <v>5531</v>
      </c>
      <c r="C13204" t="s">
        <v>3509</v>
      </c>
      <c r="D13204" s="10">
        <v>4.5999999999999996</v>
      </c>
    </row>
    <row r="13205" spans="1:4" x14ac:dyDescent="0.25">
      <c r="A13205" t="s">
        <v>5812</v>
      </c>
      <c r="B13205" t="s">
        <v>5813</v>
      </c>
      <c r="C13205" t="s">
        <v>676</v>
      </c>
      <c r="D13205" s="10">
        <v>4.5999999999999996</v>
      </c>
    </row>
    <row r="13206" spans="1:4" x14ac:dyDescent="0.25">
      <c r="A13206" t="s">
        <v>3713</v>
      </c>
      <c r="B13206" t="s">
        <v>5954</v>
      </c>
      <c r="C13206" t="s">
        <v>2173</v>
      </c>
      <c r="D13206" s="10">
        <v>4.5999999999999996</v>
      </c>
    </row>
    <row r="13207" spans="1:4" x14ac:dyDescent="0.25">
      <c r="A13207" t="s">
        <v>4664</v>
      </c>
      <c r="B13207" t="s">
        <v>6065</v>
      </c>
      <c r="C13207" t="s">
        <v>1165</v>
      </c>
      <c r="D13207" s="10">
        <v>4.5999999999999996</v>
      </c>
    </row>
    <row r="13208" spans="1:4" x14ac:dyDescent="0.25">
      <c r="A13208" t="s">
        <v>6102</v>
      </c>
      <c r="B13208" t="s">
        <v>6103</v>
      </c>
      <c r="C13208" t="s">
        <v>676</v>
      </c>
      <c r="D13208" s="10">
        <v>4.5999999999999996</v>
      </c>
    </row>
    <row r="13209" spans="1:4" x14ac:dyDescent="0.25">
      <c r="A13209" t="s">
        <v>6102</v>
      </c>
      <c r="B13209" t="s">
        <v>6103</v>
      </c>
      <c r="C13209" t="s">
        <v>2173</v>
      </c>
      <c r="D13209" s="10">
        <v>4.5999999999999996</v>
      </c>
    </row>
    <row r="13210" spans="1:4" x14ac:dyDescent="0.25">
      <c r="A13210" t="s">
        <v>6102</v>
      </c>
      <c r="B13210" t="s">
        <v>6103</v>
      </c>
      <c r="C13210" t="s">
        <v>4161</v>
      </c>
      <c r="D13210" s="10">
        <v>4.5999999999999996</v>
      </c>
    </row>
    <row r="13211" spans="1:4" x14ac:dyDescent="0.25">
      <c r="A13211" t="s">
        <v>160</v>
      </c>
      <c r="B13211" t="s">
        <v>6258</v>
      </c>
      <c r="C13211" t="s">
        <v>8143</v>
      </c>
      <c r="D13211" s="10">
        <v>4.5999999999999996</v>
      </c>
    </row>
    <row r="13212" spans="1:4" x14ac:dyDescent="0.25">
      <c r="A13212" t="s">
        <v>160</v>
      </c>
      <c r="B13212" t="s">
        <v>6258</v>
      </c>
      <c r="C13212" t="s">
        <v>3509</v>
      </c>
      <c r="D13212" s="10">
        <v>4.5999999999999996</v>
      </c>
    </row>
    <row r="13213" spans="1:4" x14ac:dyDescent="0.25">
      <c r="A13213" t="s">
        <v>6273</v>
      </c>
      <c r="B13213" t="s">
        <v>6274</v>
      </c>
      <c r="C13213" t="s">
        <v>676</v>
      </c>
      <c r="D13213" s="10">
        <v>4.5999999999999996</v>
      </c>
    </row>
    <row r="13214" spans="1:4" x14ac:dyDescent="0.25">
      <c r="A13214" t="s">
        <v>6280</v>
      </c>
      <c r="B13214" t="s">
        <v>6281</v>
      </c>
      <c r="C13214" t="s">
        <v>676</v>
      </c>
      <c r="D13214" s="10">
        <v>4.5999999999999996</v>
      </c>
    </row>
    <row r="13215" spans="1:4" x14ac:dyDescent="0.25">
      <c r="A13215" t="s">
        <v>6280</v>
      </c>
      <c r="B13215" t="s">
        <v>6281</v>
      </c>
      <c r="C13215" t="s">
        <v>8145</v>
      </c>
      <c r="D13215" s="10">
        <v>4.5999999999999996</v>
      </c>
    </row>
    <row r="13216" spans="1:4" x14ac:dyDescent="0.25">
      <c r="A13216" t="s">
        <v>6701</v>
      </c>
      <c r="B13216" t="s">
        <v>6702</v>
      </c>
      <c r="C13216" t="s">
        <v>2173</v>
      </c>
      <c r="D13216" s="10">
        <v>4.5999999999999996</v>
      </c>
    </row>
    <row r="13217" spans="1:4" x14ac:dyDescent="0.25">
      <c r="A13217" t="s">
        <v>6701</v>
      </c>
      <c r="B13217" t="s">
        <v>6702</v>
      </c>
      <c r="C13217" t="s">
        <v>8143</v>
      </c>
      <c r="D13217" s="10">
        <v>4.5999999999999996</v>
      </c>
    </row>
    <row r="13218" spans="1:4" x14ac:dyDescent="0.25">
      <c r="A13218" t="s">
        <v>6701</v>
      </c>
      <c r="B13218" t="s">
        <v>6702</v>
      </c>
      <c r="C13218" t="s">
        <v>4161</v>
      </c>
      <c r="D13218" s="10">
        <v>4.5999999999999996</v>
      </c>
    </row>
    <row r="13219" spans="1:4" x14ac:dyDescent="0.25">
      <c r="A13219" t="s">
        <v>6881</v>
      </c>
      <c r="B13219" t="s">
        <v>6882</v>
      </c>
      <c r="C13219" t="s">
        <v>676</v>
      </c>
      <c r="D13219" s="10">
        <v>4.5999999999999996</v>
      </c>
    </row>
    <row r="13220" spans="1:4" x14ac:dyDescent="0.25">
      <c r="A13220" t="s">
        <v>6939</v>
      </c>
      <c r="B13220" t="s">
        <v>6940</v>
      </c>
      <c r="C13220" t="s">
        <v>449</v>
      </c>
      <c r="D13220" s="10">
        <v>4.5999999999999996</v>
      </c>
    </row>
    <row r="13221" spans="1:4" x14ac:dyDescent="0.25">
      <c r="A13221" t="s">
        <v>6939</v>
      </c>
      <c r="B13221" t="s">
        <v>6940</v>
      </c>
      <c r="C13221" t="s">
        <v>8145</v>
      </c>
      <c r="D13221" s="10">
        <v>4.5999999999999996</v>
      </c>
    </row>
    <row r="13222" spans="1:4" x14ac:dyDescent="0.25">
      <c r="A13222" t="s">
        <v>6939</v>
      </c>
      <c r="B13222" t="s">
        <v>6940</v>
      </c>
      <c r="C13222" t="s">
        <v>1165</v>
      </c>
      <c r="D13222" s="10">
        <v>4.5999999999999996</v>
      </c>
    </row>
    <row r="13223" spans="1:4" x14ac:dyDescent="0.25">
      <c r="A13223" t="s">
        <v>6939</v>
      </c>
      <c r="B13223" t="s">
        <v>6940</v>
      </c>
      <c r="C13223" t="s">
        <v>3509</v>
      </c>
      <c r="D13223" s="10">
        <v>4.5999999999999996</v>
      </c>
    </row>
    <row r="13224" spans="1:4" x14ac:dyDescent="0.25">
      <c r="A13224" t="s">
        <v>7245</v>
      </c>
      <c r="B13224" t="s">
        <v>7246</v>
      </c>
      <c r="C13224" t="s">
        <v>2173</v>
      </c>
      <c r="D13224" s="10">
        <v>4.5999999999999996</v>
      </c>
    </row>
    <row r="13225" spans="1:4" x14ac:dyDescent="0.25">
      <c r="A13225" t="s">
        <v>7668</v>
      </c>
      <c r="B13225" t="s">
        <v>7669</v>
      </c>
      <c r="C13225" t="s">
        <v>676</v>
      </c>
      <c r="D13225" s="10">
        <v>4.5999999999999996</v>
      </c>
    </row>
    <row r="13226" spans="1:4" x14ac:dyDescent="0.25">
      <c r="A13226" t="s">
        <v>7668</v>
      </c>
      <c r="B13226" t="s">
        <v>7669</v>
      </c>
      <c r="C13226" t="s">
        <v>2173</v>
      </c>
      <c r="D13226" s="10">
        <v>4.5999999999999996</v>
      </c>
    </row>
    <row r="13227" spans="1:4" x14ac:dyDescent="0.25">
      <c r="A13227" t="s">
        <v>8101</v>
      </c>
      <c r="B13227" t="s">
        <v>8102</v>
      </c>
      <c r="C13227" t="s">
        <v>2173</v>
      </c>
      <c r="D13227" s="10">
        <v>4.5999999999999996</v>
      </c>
    </row>
    <row r="13228" spans="1:4" x14ac:dyDescent="0.25">
      <c r="A13228" t="s">
        <v>8101</v>
      </c>
      <c r="B13228" t="s">
        <v>8102</v>
      </c>
      <c r="C13228" t="s">
        <v>8143</v>
      </c>
      <c r="D13228" s="10">
        <v>4.5999999999999996</v>
      </c>
    </row>
    <row r="13229" spans="1:4" x14ac:dyDescent="0.25">
      <c r="A13229" t="s">
        <v>8101</v>
      </c>
      <c r="B13229" t="s">
        <v>8102</v>
      </c>
      <c r="C13229" t="s">
        <v>3509</v>
      </c>
      <c r="D13229" s="10">
        <v>4.5999999999999996</v>
      </c>
    </row>
    <row r="13230" spans="1:4" x14ac:dyDescent="0.25">
      <c r="A13230" t="s">
        <v>189</v>
      </c>
      <c r="B13230" t="s">
        <v>191</v>
      </c>
      <c r="C13230" t="s">
        <v>449</v>
      </c>
      <c r="D13230" s="10">
        <v>4.5</v>
      </c>
    </row>
    <row r="13231" spans="1:4" x14ac:dyDescent="0.25">
      <c r="A13231" t="s">
        <v>189</v>
      </c>
      <c r="B13231" t="s">
        <v>191</v>
      </c>
      <c r="C13231" t="s">
        <v>317</v>
      </c>
      <c r="D13231" s="10">
        <v>4.5</v>
      </c>
    </row>
    <row r="13232" spans="1:4" x14ac:dyDescent="0.25">
      <c r="A13232" t="s">
        <v>189</v>
      </c>
      <c r="B13232" t="s">
        <v>191</v>
      </c>
      <c r="C13232" t="s">
        <v>6665</v>
      </c>
      <c r="D13232" s="10">
        <v>4.5</v>
      </c>
    </row>
    <row r="13233" spans="1:4" x14ac:dyDescent="0.25">
      <c r="A13233" t="s">
        <v>189</v>
      </c>
      <c r="B13233" t="s">
        <v>191</v>
      </c>
      <c r="C13233" t="s">
        <v>4161</v>
      </c>
      <c r="D13233" s="10">
        <v>4.5</v>
      </c>
    </row>
    <row r="13234" spans="1:4" x14ac:dyDescent="0.25">
      <c r="A13234" t="s">
        <v>711</v>
      </c>
      <c r="B13234" t="s">
        <v>1119</v>
      </c>
      <c r="C13234" t="s">
        <v>449</v>
      </c>
      <c r="D13234" s="10">
        <v>4.5</v>
      </c>
    </row>
    <row r="13235" spans="1:4" x14ac:dyDescent="0.25">
      <c r="A13235" t="s">
        <v>711</v>
      </c>
      <c r="B13235" t="s">
        <v>1119</v>
      </c>
      <c r="C13235" t="s">
        <v>1165</v>
      </c>
      <c r="D13235" s="10">
        <v>4.5</v>
      </c>
    </row>
    <row r="13236" spans="1:4" x14ac:dyDescent="0.25">
      <c r="A13236" t="s">
        <v>711</v>
      </c>
      <c r="B13236" t="s">
        <v>1119</v>
      </c>
      <c r="C13236" t="s">
        <v>8144</v>
      </c>
      <c r="D13236" s="10">
        <v>4.5</v>
      </c>
    </row>
    <row r="13237" spans="1:4" x14ac:dyDescent="0.25">
      <c r="A13237" t="s">
        <v>1124</v>
      </c>
      <c r="B13237" t="s">
        <v>1150</v>
      </c>
      <c r="C13237" t="s">
        <v>3894</v>
      </c>
      <c r="D13237" s="10">
        <v>4.5</v>
      </c>
    </row>
    <row r="13238" spans="1:4" x14ac:dyDescent="0.25">
      <c r="A13238" t="s">
        <v>1124</v>
      </c>
      <c r="B13238" t="s">
        <v>1150</v>
      </c>
      <c r="C13238" t="s">
        <v>676</v>
      </c>
      <c r="D13238" s="10">
        <v>4.5</v>
      </c>
    </row>
    <row r="13239" spans="1:4" x14ac:dyDescent="0.25">
      <c r="A13239" t="s">
        <v>1124</v>
      </c>
      <c r="B13239" t="s">
        <v>1150</v>
      </c>
      <c r="C13239" t="s">
        <v>6133</v>
      </c>
      <c r="D13239" s="10">
        <v>4.5</v>
      </c>
    </row>
    <row r="13240" spans="1:4" x14ac:dyDescent="0.25">
      <c r="A13240" t="s">
        <v>1124</v>
      </c>
      <c r="B13240" t="s">
        <v>1150</v>
      </c>
      <c r="C13240" t="s">
        <v>428</v>
      </c>
      <c r="D13240" s="10">
        <v>4.5</v>
      </c>
    </row>
    <row r="13241" spans="1:4" x14ac:dyDescent="0.25">
      <c r="A13241" t="s">
        <v>1124</v>
      </c>
      <c r="B13241" t="s">
        <v>1150</v>
      </c>
      <c r="C13241" t="s">
        <v>4056</v>
      </c>
      <c r="D13241" s="10">
        <v>4.5</v>
      </c>
    </row>
    <row r="13242" spans="1:4" x14ac:dyDescent="0.25">
      <c r="A13242" t="s">
        <v>1918</v>
      </c>
      <c r="B13242" t="s">
        <v>1919</v>
      </c>
      <c r="C13242" t="s">
        <v>317</v>
      </c>
      <c r="D13242" s="10">
        <v>4.5</v>
      </c>
    </row>
    <row r="13243" spans="1:4" x14ac:dyDescent="0.25">
      <c r="A13243" t="s">
        <v>1918</v>
      </c>
      <c r="B13243" t="s">
        <v>1919</v>
      </c>
      <c r="C13243" t="s">
        <v>3894</v>
      </c>
      <c r="D13243" s="10">
        <v>4.5</v>
      </c>
    </row>
    <row r="13244" spans="1:4" x14ac:dyDescent="0.25">
      <c r="A13244" t="s">
        <v>1918</v>
      </c>
      <c r="B13244" t="s">
        <v>1919</v>
      </c>
      <c r="C13244" t="s">
        <v>676</v>
      </c>
      <c r="D13244" s="10">
        <v>4.5</v>
      </c>
    </row>
    <row r="13245" spans="1:4" x14ac:dyDescent="0.25">
      <c r="A13245" t="s">
        <v>1918</v>
      </c>
      <c r="B13245" t="s">
        <v>1919</v>
      </c>
      <c r="C13245" t="s">
        <v>6133</v>
      </c>
      <c r="D13245" s="10">
        <v>4.5</v>
      </c>
    </row>
    <row r="13246" spans="1:4" x14ac:dyDescent="0.25">
      <c r="A13246" t="s">
        <v>1918</v>
      </c>
      <c r="B13246" t="s">
        <v>1919</v>
      </c>
      <c r="C13246" t="s">
        <v>428</v>
      </c>
      <c r="D13246" s="10">
        <v>4.5</v>
      </c>
    </row>
    <row r="13247" spans="1:4" x14ac:dyDescent="0.25">
      <c r="A13247" t="s">
        <v>2245</v>
      </c>
      <c r="B13247" t="s">
        <v>2310</v>
      </c>
      <c r="C13247" t="s">
        <v>449</v>
      </c>
      <c r="D13247" s="10">
        <v>4.5</v>
      </c>
    </row>
    <row r="13248" spans="1:4" x14ac:dyDescent="0.25">
      <c r="A13248" t="s">
        <v>2245</v>
      </c>
      <c r="B13248" t="s">
        <v>2310</v>
      </c>
      <c r="C13248" t="s">
        <v>317</v>
      </c>
      <c r="D13248" s="10">
        <v>4.5</v>
      </c>
    </row>
    <row r="13249" spans="1:4" x14ac:dyDescent="0.25">
      <c r="A13249" t="s">
        <v>2245</v>
      </c>
      <c r="B13249" t="s">
        <v>2310</v>
      </c>
      <c r="C13249" t="s">
        <v>3509</v>
      </c>
      <c r="D13249" s="10">
        <v>4.5</v>
      </c>
    </row>
    <row r="13250" spans="1:4" x14ac:dyDescent="0.25">
      <c r="A13250" t="s">
        <v>493</v>
      </c>
      <c r="B13250" t="s">
        <v>2446</v>
      </c>
      <c r="C13250" t="s">
        <v>317</v>
      </c>
      <c r="D13250" s="10">
        <v>4.5</v>
      </c>
    </row>
    <row r="13251" spans="1:4" x14ac:dyDescent="0.25">
      <c r="A13251" t="s">
        <v>493</v>
      </c>
      <c r="B13251" t="s">
        <v>2446</v>
      </c>
      <c r="C13251" t="s">
        <v>3894</v>
      </c>
      <c r="D13251" s="10">
        <v>4.5</v>
      </c>
    </row>
    <row r="13252" spans="1:4" x14ac:dyDescent="0.25">
      <c r="A13252" t="s">
        <v>493</v>
      </c>
      <c r="B13252" t="s">
        <v>2446</v>
      </c>
      <c r="C13252" t="s">
        <v>676</v>
      </c>
      <c r="D13252" s="10">
        <v>4.5</v>
      </c>
    </row>
    <row r="13253" spans="1:4" x14ac:dyDescent="0.25">
      <c r="A13253" t="s">
        <v>493</v>
      </c>
      <c r="B13253" t="s">
        <v>2446</v>
      </c>
      <c r="C13253" t="s">
        <v>6133</v>
      </c>
      <c r="D13253" s="10">
        <v>4.5</v>
      </c>
    </row>
    <row r="13254" spans="1:4" x14ac:dyDescent="0.25">
      <c r="A13254" t="s">
        <v>493</v>
      </c>
      <c r="B13254" t="s">
        <v>2446</v>
      </c>
      <c r="C13254" t="s">
        <v>4161</v>
      </c>
      <c r="D13254" s="10">
        <v>4.5</v>
      </c>
    </row>
    <row r="13255" spans="1:4" x14ac:dyDescent="0.25">
      <c r="A13255" t="s">
        <v>2554</v>
      </c>
      <c r="B13255" t="s">
        <v>2556</v>
      </c>
      <c r="C13255" t="s">
        <v>449</v>
      </c>
      <c r="D13255" s="10">
        <v>4.5</v>
      </c>
    </row>
    <row r="13256" spans="1:4" x14ac:dyDescent="0.25">
      <c r="A13256" t="s">
        <v>2554</v>
      </c>
      <c r="B13256" t="s">
        <v>2556</v>
      </c>
      <c r="C13256" t="s">
        <v>676</v>
      </c>
      <c r="D13256" s="10">
        <v>4.5</v>
      </c>
    </row>
    <row r="13257" spans="1:4" x14ac:dyDescent="0.25">
      <c r="A13257" t="s">
        <v>2554</v>
      </c>
      <c r="B13257" t="s">
        <v>2556</v>
      </c>
      <c r="C13257" t="s">
        <v>4161</v>
      </c>
      <c r="D13257" s="10">
        <v>4.5</v>
      </c>
    </row>
    <row r="13258" spans="1:4" x14ac:dyDescent="0.25">
      <c r="A13258" t="s">
        <v>2554</v>
      </c>
      <c r="B13258" t="s">
        <v>2556</v>
      </c>
      <c r="C13258" t="s">
        <v>3509</v>
      </c>
      <c r="D13258" s="10">
        <v>4.5</v>
      </c>
    </row>
    <row r="13259" spans="1:4" x14ac:dyDescent="0.25">
      <c r="A13259" t="s">
        <v>189</v>
      </c>
      <c r="B13259" t="s">
        <v>191</v>
      </c>
      <c r="C13259" t="s">
        <v>449</v>
      </c>
      <c r="D13259" s="10">
        <v>4.5</v>
      </c>
    </row>
    <row r="13260" spans="1:4" x14ac:dyDescent="0.25">
      <c r="A13260" t="s">
        <v>189</v>
      </c>
      <c r="B13260" t="s">
        <v>191</v>
      </c>
      <c r="C13260" t="s">
        <v>317</v>
      </c>
      <c r="D13260" s="10">
        <v>4.5</v>
      </c>
    </row>
    <row r="13261" spans="1:4" x14ac:dyDescent="0.25">
      <c r="A13261" t="s">
        <v>189</v>
      </c>
      <c r="B13261" t="s">
        <v>191</v>
      </c>
      <c r="C13261" t="s">
        <v>6665</v>
      </c>
      <c r="D13261" s="10">
        <v>4.5</v>
      </c>
    </row>
    <row r="13262" spans="1:4" x14ac:dyDescent="0.25">
      <c r="A13262" t="s">
        <v>189</v>
      </c>
      <c r="B13262" t="s">
        <v>191</v>
      </c>
      <c r="C13262" t="s">
        <v>4161</v>
      </c>
      <c r="D13262" s="10">
        <v>4.5</v>
      </c>
    </row>
    <row r="13263" spans="1:4" x14ac:dyDescent="0.25">
      <c r="A13263" t="s">
        <v>3133</v>
      </c>
      <c r="B13263" t="s">
        <v>3135</v>
      </c>
      <c r="C13263" t="s">
        <v>449</v>
      </c>
      <c r="D13263" s="10">
        <v>4.5</v>
      </c>
    </row>
    <row r="13264" spans="1:4" x14ac:dyDescent="0.25">
      <c r="A13264" t="s">
        <v>3133</v>
      </c>
      <c r="B13264" t="s">
        <v>3135</v>
      </c>
      <c r="C13264" t="s">
        <v>317</v>
      </c>
      <c r="D13264" s="10">
        <v>4.5</v>
      </c>
    </row>
    <row r="13265" spans="1:4" x14ac:dyDescent="0.25">
      <c r="A13265" t="s">
        <v>3133</v>
      </c>
      <c r="B13265" t="s">
        <v>3135</v>
      </c>
      <c r="C13265" t="s">
        <v>676</v>
      </c>
      <c r="D13265" s="10">
        <v>4.5</v>
      </c>
    </row>
    <row r="13266" spans="1:4" x14ac:dyDescent="0.25">
      <c r="A13266" t="s">
        <v>3133</v>
      </c>
      <c r="B13266" t="s">
        <v>3135</v>
      </c>
      <c r="C13266" t="s">
        <v>6133</v>
      </c>
      <c r="D13266" s="10">
        <v>4.5</v>
      </c>
    </row>
    <row r="13267" spans="1:4" x14ac:dyDescent="0.25">
      <c r="A13267" t="s">
        <v>3133</v>
      </c>
      <c r="B13267" t="s">
        <v>3135</v>
      </c>
      <c r="C13267" t="s">
        <v>6665</v>
      </c>
      <c r="D13267" s="10">
        <v>4.5</v>
      </c>
    </row>
    <row r="13268" spans="1:4" x14ac:dyDescent="0.25">
      <c r="A13268" t="s">
        <v>3133</v>
      </c>
      <c r="B13268" t="s">
        <v>3135</v>
      </c>
      <c r="C13268" t="s">
        <v>4161</v>
      </c>
      <c r="D13268" s="10">
        <v>4.5</v>
      </c>
    </row>
    <row r="13269" spans="1:4" x14ac:dyDescent="0.25">
      <c r="A13269" t="s">
        <v>908</v>
      </c>
      <c r="B13269" t="s">
        <v>3806</v>
      </c>
      <c r="C13269" t="s">
        <v>449</v>
      </c>
      <c r="D13269" s="10">
        <v>4.5</v>
      </c>
    </row>
    <row r="13270" spans="1:4" x14ac:dyDescent="0.25">
      <c r="A13270" t="s">
        <v>908</v>
      </c>
      <c r="B13270" t="s">
        <v>3806</v>
      </c>
      <c r="C13270" t="s">
        <v>676</v>
      </c>
      <c r="D13270" s="10">
        <v>4.5</v>
      </c>
    </row>
    <row r="13271" spans="1:4" x14ac:dyDescent="0.25">
      <c r="A13271" t="s">
        <v>908</v>
      </c>
      <c r="B13271" t="s">
        <v>3806</v>
      </c>
      <c r="C13271" t="s">
        <v>8145</v>
      </c>
      <c r="D13271" s="10">
        <v>4.5</v>
      </c>
    </row>
    <row r="13272" spans="1:4" x14ac:dyDescent="0.25">
      <c r="A13272" t="s">
        <v>3851</v>
      </c>
      <c r="B13272" t="s">
        <v>3853</v>
      </c>
      <c r="C13272" t="s">
        <v>4512</v>
      </c>
      <c r="D13272" s="10">
        <v>4.5</v>
      </c>
    </row>
    <row r="13273" spans="1:4" x14ac:dyDescent="0.25">
      <c r="A13273" t="s">
        <v>3851</v>
      </c>
      <c r="B13273" t="s">
        <v>3853</v>
      </c>
      <c r="C13273" t="s">
        <v>676</v>
      </c>
      <c r="D13273" s="10">
        <v>4.5</v>
      </c>
    </row>
    <row r="13274" spans="1:4" x14ac:dyDescent="0.25">
      <c r="A13274" t="s">
        <v>3851</v>
      </c>
      <c r="B13274" t="s">
        <v>3853</v>
      </c>
      <c r="C13274" t="s">
        <v>5888</v>
      </c>
      <c r="D13274" s="10">
        <v>4.5</v>
      </c>
    </row>
    <row r="13275" spans="1:4" x14ac:dyDescent="0.25">
      <c r="A13275" t="s">
        <v>4261</v>
      </c>
      <c r="B13275" t="s">
        <v>4262</v>
      </c>
      <c r="C13275" t="s">
        <v>676</v>
      </c>
      <c r="D13275" s="10">
        <v>4.5</v>
      </c>
    </row>
    <row r="13276" spans="1:4" x14ac:dyDescent="0.25">
      <c r="A13276" t="s">
        <v>4261</v>
      </c>
      <c r="B13276" t="s">
        <v>4262</v>
      </c>
      <c r="C13276" t="s">
        <v>1165</v>
      </c>
      <c r="D13276" s="10">
        <v>4.5</v>
      </c>
    </row>
    <row r="13277" spans="1:4" x14ac:dyDescent="0.25">
      <c r="A13277" t="s">
        <v>4261</v>
      </c>
      <c r="B13277" t="s">
        <v>4262</v>
      </c>
      <c r="C13277" t="s">
        <v>6665</v>
      </c>
      <c r="D13277" s="10">
        <v>4.5</v>
      </c>
    </row>
    <row r="13278" spans="1:4" x14ac:dyDescent="0.25">
      <c r="A13278" t="s">
        <v>4261</v>
      </c>
      <c r="B13278" t="s">
        <v>4262</v>
      </c>
      <c r="C13278" t="s">
        <v>8144</v>
      </c>
      <c r="D13278" s="10">
        <v>4.5</v>
      </c>
    </row>
    <row r="13279" spans="1:4" x14ac:dyDescent="0.25">
      <c r="A13279" t="s">
        <v>4390</v>
      </c>
      <c r="B13279" t="s">
        <v>4391</v>
      </c>
      <c r="C13279" t="s">
        <v>676</v>
      </c>
      <c r="D13279" s="10">
        <v>4.5</v>
      </c>
    </row>
    <row r="13280" spans="1:4" x14ac:dyDescent="0.25">
      <c r="A13280" t="s">
        <v>4496</v>
      </c>
      <c r="B13280" t="s">
        <v>4498</v>
      </c>
      <c r="C13280" t="s">
        <v>449</v>
      </c>
      <c r="D13280" s="10">
        <v>4.5</v>
      </c>
    </row>
    <row r="13281" spans="1:4" x14ac:dyDescent="0.25">
      <c r="A13281" t="s">
        <v>4496</v>
      </c>
      <c r="B13281" t="s">
        <v>4498</v>
      </c>
      <c r="C13281" t="s">
        <v>676</v>
      </c>
      <c r="D13281" s="10">
        <v>4.5</v>
      </c>
    </row>
    <row r="13282" spans="1:4" x14ac:dyDescent="0.25">
      <c r="A13282" t="s">
        <v>4496</v>
      </c>
      <c r="B13282" t="s">
        <v>4498</v>
      </c>
      <c r="C13282" t="s">
        <v>1165</v>
      </c>
      <c r="D13282" s="10">
        <v>4.5</v>
      </c>
    </row>
    <row r="13283" spans="1:4" x14ac:dyDescent="0.25">
      <c r="A13283" t="s">
        <v>4496</v>
      </c>
      <c r="B13283" t="s">
        <v>4498</v>
      </c>
      <c r="C13283" t="s">
        <v>8146</v>
      </c>
      <c r="D13283" s="10">
        <v>4.5</v>
      </c>
    </row>
    <row r="13284" spans="1:4" x14ac:dyDescent="0.25">
      <c r="A13284" t="s">
        <v>2142</v>
      </c>
      <c r="B13284" t="s">
        <v>4554</v>
      </c>
      <c r="C13284" t="s">
        <v>676</v>
      </c>
      <c r="D13284" s="10">
        <v>4.5</v>
      </c>
    </row>
    <row r="13285" spans="1:4" x14ac:dyDescent="0.25">
      <c r="A13285" t="s">
        <v>2142</v>
      </c>
      <c r="B13285" t="s">
        <v>4554</v>
      </c>
      <c r="C13285" t="s">
        <v>428</v>
      </c>
      <c r="D13285" s="10">
        <v>4.5</v>
      </c>
    </row>
    <row r="13286" spans="1:4" x14ac:dyDescent="0.25">
      <c r="A13286" t="s">
        <v>2142</v>
      </c>
      <c r="B13286" t="s">
        <v>4554</v>
      </c>
      <c r="C13286" t="s">
        <v>2173</v>
      </c>
      <c r="D13286" s="10">
        <v>4.5</v>
      </c>
    </row>
    <row r="13287" spans="1:4" x14ac:dyDescent="0.25">
      <c r="A13287" t="s">
        <v>2142</v>
      </c>
      <c r="B13287" t="s">
        <v>4554</v>
      </c>
      <c r="C13287" t="s">
        <v>6665</v>
      </c>
      <c r="D13287" s="10">
        <v>4.5</v>
      </c>
    </row>
    <row r="13288" spans="1:4" x14ac:dyDescent="0.25">
      <c r="A13288" t="s">
        <v>1546</v>
      </c>
      <c r="B13288" t="s">
        <v>4702</v>
      </c>
      <c r="C13288" t="s">
        <v>2173</v>
      </c>
      <c r="D13288" s="10">
        <v>4.5</v>
      </c>
    </row>
    <row r="13289" spans="1:4" x14ac:dyDescent="0.25">
      <c r="A13289" t="s">
        <v>1546</v>
      </c>
      <c r="B13289" t="s">
        <v>4702</v>
      </c>
      <c r="C13289" t="s">
        <v>3509</v>
      </c>
      <c r="D13289" s="10">
        <v>4.5</v>
      </c>
    </row>
    <row r="13290" spans="1:4" x14ac:dyDescent="0.25">
      <c r="A13290" t="s">
        <v>4807</v>
      </c>
      <c r="B13290" t="s">
        <v>4808</v>
      </c>
      <c r="C13290" t="s">
        <v>676</v>
      </c>
      <c r="D13290" s="10">
        <v>4.5</v>
      </c>
    </row>
    <row r="13291" spans="1:4" x14ac:dyDescent="0.25">
      <c r="A13291" t="s">
        <v>1384</v>
      </c>
      <c r="B13291" t="s">
        <v>4917</v>
      </c>
      <c r="C13291" t="s">
        <v>676</v>
      </c>
      <c r="D13291" s="10">
        <v>4.5</v>
      </c>
    </row>
    <row r="13292" spans="1:4" x14ac:dyDescent="0.25">
      <c r="A13292" t="s">
        <v>1384</v>
      </c>
      <c r="B13292" t="s">
        <v>4917</v>
      </c>
      <c r="C13292" t="s">
        <v>1165</v>
      </c>
      <c r="D13292" s="10">
        <v>4.5</v>
      </c>
    </row>
    <row r="13293" spans="1:4" x14ac:dyDescent="0.25">
      <c r="A13293" t="s">
        <v>1384</v>
      </c>
      <c r="B13293" t="s">
        <v>4917</v>
      </c>
      <c r="C13293" t="s">
        <v>6133</v>
      </c>
      <c r="D13293" s="10">
        <v>4.5</v>
      </c>
    </row>
    <row r="13294" spans="1:4" x14ac:dyDescent="0.25">
      <c r="A13294" t="s">
        <v>1384</v>
      </c>
      <c r="B13294" t="s">
        <v>4917</v>
      </c>
      <c r="C13294" t="s">
        <v>4056</v>
      </c>
      <c r="D13294" s="10">
        <v>4.5</v>
      </c>
    </row>
    <row r="13295" spans="1:4" x14ac:dyDescent="0.25">
      <c r="A13295" t="s">
        <v>1384</v>
      </c>
      <c r="B13295" t="s">
        <v>4917</v>
      </c>
      <c r="C13295" t="s">
        <v>5888</v>
      </c>
      <c r="D13295" s="10">
        <v>4.5</v>
      </c>
    </row>
    <row r="13296" spans="1:4" x14ac:dyDescent="0.25">
      <c r="A13296" t="s">
        <v>1384</v>
      </c>
      <c r="B13296" t="s">
        <v>4917</v>
      </c>
      <c r="C13296" t="s">
        <v>6665</v>
      </c>
      <c r="D13296" s="10">
        <v>4.5</v>
      </c>
    </row>
    <row r="13297" spans="1:4" x14ac:dyDescent="0.25">
      <c r="A13297" t="s">
        <v>5245</v>
      </c>
      <c r="B13297" t="s">
        <v>5246</v>
      </c>
      <c r="C13297" t="s">
        <v>1165</v>
      </c>
      <c r="D13297" s="10">
        <v>4.5</v>
      </c>
    </row>
    <row r="13298" spans="1:4" x14ac:dyDescent="0.25">
      <c r="A13298" t="s">
        <v>5245</v>
      </c>
      <c r="B13298" t="s">
        <v>5246</v>
      </c>
      <c r="C13298" t="s">
        <v>4056</v>
      </c>
      <c r="D13298" s="10">
        <v>4.5</v>
      </c>
    </row>
    <row r="13299" spans="1:4" x14ac:dyDescent="0.25">
      <c r="A13299" t="s">
        <v>5280</v>
      </c>
      <c r="B13299" t="s">
        <v>5281</v>
      </c>
      <c r="C13299" t="s">
        <v>2173</v>
      </c>
      <c r="D13299" s="10">
        <v>4.5</v>
      </c>
    </row>
    <row r="13300" spans="1:4" x14ac:dyDescent="0.25">
      <c r="A13300" t="s">
        <v>5280</v>
      </c>
      <c r="B13300" t="s">
        <v>5281</v>
      </c>
      <c r="C13300" t="s">
        <v>3509</v>
      </c>
      <c r="D13300" s="10">
        <v>4.5</v>
      </c>
    </row>
    <row r="13301" spans="1:4" x14ac:dyDescent="0.25">
      <c r="A13301" t="s">
        <v>3818</v>
      </c>
      <c r="B13301" t="s">
        <v>5325</v>
      </c>
      <c r="C13301" t="s">
        <v>2173</v>
      </c>
      <c r="D13301" s="10">
        <v>4.5</v>
      </c>
    </row>
    <row r="13302" spans="1:4" x14ac:dyDescent="0.25">
      <c r="A13302" t="s">
        <v>6000</v>
      </c>
      <c r="B13302" t="s">
        <v>6002</v>
      </c>
      <c r="C13302" t="s">
        <v>317</v>
      </c>
      <c r="D13302" s="10">
        <v>4.5</v>
      </c>
    </row>
    <row r="13303" spans="1:4" x14ac:dyDescent="0.25">
      <c r="A13303" t="s">
        <v>6000</v>
      </c>
      <c r="B13303" t="s">
        <v>6002</v>
      </c>
      <c r="C13303" t="s">
        <v>2173</v>
      </c>
      <c r="D13303" s="10">
        <v>4.5</v>
      </c>
    </row>
    <row r="13304" spans="1:4" x14ac:dyDescent="0.25">
      <c r="A13304" t="s">
        <v>3232</v>
      </c>
      <c r="B13304" t="s">
        <v>6033</v>
      </c>
      <c r="C13304" t="s">
        <v>676</v>
      </c>
      <c r="D13304" s="10">
        <v>4.5</v>
      </c>
    </row>
    <row r="13305" spans="1:4" x14ac:dyDescent="0.25">
      <c r="A13305" t="s">
        <v>3232</v>
      </c>
      <c r="B13305" t="s">
        <v>6033</v>
      </c>
      <c r="C13305" t="s">
        <v>6665</v>
      </c>
      <c r="D13305" s="10">
        <v>4.5</v>
      </c>
    </row>
    <row r="13306" spans="1:4" x14ac:dyDescent="0.25">
      <c r="A13306" t="s">
        <v>6118</v>
      </c>
      <c r="B13306" t="s">
        <v>6119</v>
      </c>
      <c r="C13306" t="s">
        <v>1165</v>
      </c>
      <c r="D13306" s="10">
        <v>4.5</v>
      </c>
    </row>
    <row r="13307" spans="1:4" x14ac:dyDescent="0.25">
      <c r="A13307" t="s">
        <v>6118</v>
      </c>
      <c r="B13307" t="s">
        <v>6119</v>
      </c>
      <c r="C13307" t="s">
        <v>6133</v>
      </c>
      <c r="D13307" s="10">
        <v>4.5</v>
      </c>
    </row>
    <row r="13308" spans="1:4" x14ac:dyDescent="0.25">
      <c r="A13308" t="s">
        <v>6118</v>
      </c>
      <c r="B13308" t="s">
        <v>6119</v>
      </c>
      <c r="C13308" t="s">
        <v>4056</v>
      </c>
      <c r="D13308" s="10">
        <v>4.5</v>
      </c>
    </row>
    <row r="13309" spans="1:4" x14ac:dyDescent="0.25">
      <c r="A13309" t="s">
        <v>6471</v>
      </c>
      <c r="B13309" t="s">
        <v>6472</v>
      </c>
      <c r="C13309" t="s">
        <v>676</v>
      </c>
      <c r="D13309" s="10">
        <v>4.5</v>
      </c>
    </row>
    <row r="13310" spans="1:4" x14ac:dyDescent="0.25">
      <c r="A13310" t="s">
        <v>135</v>
      </c>
      <c r="B13310" t="s">
        <v>6898</v>
      </c>
      <c r="C13310" t="s">
        <v>1165</v>
      </c>
      <c r="D13310" s="10">
        <v>4.5</v>
      </c>
    </row>
    <row r="13311" spans="1:4" x14ac:dyDescent="0.25">
      <c r="A13311" t="s">
        <v>6965</v>
      </c>
      <c r="B13311" t="s">
        <v>6966</v>
      </c>
      <c r="C13311" t="s">
        <v>1165</v>
      </c>
      <c r="D13311" s="10">
        <v>4.5</v>
      </c>
    </row>
    <row r="13312" spans="1:4" x14ac:dyDescent="0.25">
      <c r="A13312" t="s">
        <v>6965</v>
      </c>
      <c r="B13312" t="s">
        <v>6966</v>
      </c>
      <c r="C13312" t="s">
        <v>2173</v>
      </c>
      <c r="D13312" s="10">
        <v>4.5</v>
      </c>
    </row>
    <row r="13313" spans="1:4" x14ac:dyDescent="0.25">
      <c r="A13313" t="s">
        <v>6965</v>
      </c>
      <c r="B13313" t="s">
        <v>6966</v>
      </c>
      <c r="C13313" t="s">
        <v>8143</v>
      </c>
      <c r="D13313" s="10">
        <v>4.5</v>
      </c>
    </row>
    <row r="13314" spans="1:4" x14ac:dyDescent="0.25">
      <c r="A13314" t="s">
        <v>6965</v>
      </c>
      <c r="B13314" t="s">
        <v>6966</v>
      </c>
      <c r="C13314" t="s">
        <v>3509</v>
      </c>
      <c r="D13314" s="10">
        <v>4.5</v>
      </c>
    </row>
    <row r="13315" spans="1:4" x14ac:dyDescent="0.25">
      <c r="A13315" t="s">
        <v>7236</v>
      </c>
      <c r="B13315" t="s">
        <v>7237</v>
      </c>
      <c r="C13315" t="s">
        <v>3509</v>
      </c>
      <c r="D13315" s="10">
        <v>4.5</v>
      </c>
    </row>
    <row r="13316" spans="1:4" x14ac:dyDescent="0.25">
      <c r="A13316" t="s">
        <v>7595</v>
      </c>
      <c r="B13316" t="s">
        <v>7596</v>
      </c>
      <c r="C13316" t="s">
        <v>3509</v>
      </c>
      <c r="D13316" s="10">
        <v>4.5</v>
      </c>
    </row>
    <row r="13317" spans="1:4" x14ac:dyDescent="0.25">
      <c r="A13317" t="s">
        <v>7811</v>
      </c>
      <c r="B13317" t="s">
        <v>7812</v>
      </c>
      <c r="C13317" t="s">
        <v>2173</v>
      </c>
      <c r="D13317" s="10">
        <v>4.5</v>
      </c>
    </row>
    <row r="13318" spans="1:4" x14ac:dyDescent="0.25">
      <c r="A13318" t="s">
        <v>7817</v>
      </c>
      <c r="B13318" t="s">
        <v>7818</v>
      </c>
      <c r="C13318" t="s">
        <v>2173</v>
      </c>
      <c r="D13318" s="10">
        <v>4.5</v>
      </c>
    </row>
    <row r="13319" spans="1:4" x14ac:dyDescent="0.25">
      <c r="A13319" t="s">
        <v>7817</v>
      </c>
      <c r="B13319" t="s">
        <v>7818</v>
      </c>
      <c r="C13319" t="s">
        <v>8143</v>
      </c>
      <c r="D13319" s="10">
        <v>4.5</v>
      </c>
    </row>
    <row r="13320" spans="1:4" x14ac:dyDescent="0.25">
      <c r="A13320" t="s">
        <v>7871</v>
      </c>
      <c r="B13320" t="s">
        <v>7872</v>
      </c>
      <c r="C13320" t="s">
        <v>8145</v>
      </c>
      <c r="D13320" s="10">
        <v>4.5</v>
      </c>
    </row>
    <row r="13321" spans="1:4" x14ac:dyDescent="0.25">
      <c r="A13321" t="s">
        <v>7871</v>
      </c>
      <c r="B13321" t="s">
        <v>7872</v>
      </c>
      <c r="C13321" t="s">
        <v>1165</v>
      </c>
      <c r="D13321" s="10">
        <v>4.5</v>
      </c>
    </row>
    <row r="13322" spans="1:4" x14ac:dyDescent="0.25">
      <c r="A13322" t="s">
        <v>8029</v>
      </c>
      <c r="B13322" t="s">
        <v>8030</v>
      </c>
      <c r="C13322" t="s">
        <v>449</v>
      </c>
      <c r="D13322" s="10">
        <v>4.5</v>
      </c>
    </row>
    <row r="13323" spans="1:4" x14ac:dyDescent="0.25">
      <c r="A13323" t="s">
        <v>8029</v>
      </c>
      <c r="B13323" t="s">
        <v>8030</v>
      </c>
      <c r="C13323" t="s">
        <v>4161</v>
      </c>
      <c r="D13323" s="10">
        <v>4.5</v>
      </c>
    </row>
    <row r="13324" spans="1:4" x14ac:dyDescent="0.25">
      <c r="A13324" t="s">
        <v>8029</v>
      </c>
      <c r="B13324" t="s">
        <v>8030</v>
      </c>
      <c r="C13324" t="s">
        <v>3509</v>
      </c>
      <c r="D13324" s="10">
        <v>4.5</v>
      </c>
    </row>
    <row r="13325" spans="1:4" x14ac:dyDescent="0.25">
      <c r="A13325" t="s">
        <v>568</v>
      </c>
      <c r="B13325" t="s">
        <v>570</v>
      </c>
      <c r="C13325" t="s">
        <v>676</v>
      </c>
      <c r="D13325" s="10">
        <v>4.4000000000000004</v>
      </c>
    </row>
    <row r="13326" spans="1:4" x14ac:dyDescent="0.25">
      <c r="A13326" t="s">
        <v>568</v>
      </c>
      <c r="B13326" t="s">
        <v>570</v>
      </c>
      <c r="C13326" t="s">
        <v>6665</v>
      </c>
      <c r="D13326" s="10">
        <v>4.4000000000000004</v>
      </c>
    </row>
    <row r="13327" spans="1:4" x14ac:dyDescent="0.25">
      <c r="A13327" t="s">
        <v>787</v>
      </c>
      <c r="B13327" t="s">
        <v>789</v>
      </c>
      <c r="C13327" t="s">
        <v>449</v>
      </c>
      <c r="D13327" s="10">
        <v>4.4000000000000004</v>
      </c>
    </row>
    <row r="13328" spans="1:4" x14ac:dyDescent="0.25">
      <c r="A13328" t="s">
        <v>787</v>
      </c>
      <c r="B13328" t="s">
        <v>789</v>
      </c>
      <c r="C13328" t="s">
        <v>6133</v>
      </c>
      <c r="D13328" s="10">
        <v>4.4000000000000004</v>
      </c>
    </row>
    <row r="13329" spans="1:4" x14ac:dyDescent="0.25">
      <c r="A13329" t="s">
        <v>787</v>
      </c>
      <c r="B13329" t="s">
        <v>789</v>
      </c>
      <c r="C13329" t="s">
        <v>428</v>
      </c>
      <c r="D13329" s="10">
        <v>4.4000000000000004</v>
      </c>
    </row>
    <row r="13330" spans="1:4" x14ac:dyDescent="0.25">
      <c r="A13330" t="s">
        <v>787</v>
      </c>
      <c r="B13330" t="s">
        <v>789</v>
      </c>
      <c r="C13330" t="s">
        <v>5888</v>
      </c>
      <c r="D13330" s="10">
        <v>4.4000000000000004</v>
      </c>
    </row>
    <row r="13331" spans="1:4" x14ac:dyDescent="0.25">
      <c r="A13331" t="s">
        <v>195</v>
      </c>
      <c r="B13331" t="s">
        <v>886</v>
      </c>
      <c r="C13331" t="s">
        <v>317</v>
      </c>
      <c r="D13331" s="10">
        <v>4.4000000000000004</v>
      </c>
    </row>
    <row r="13332" spans="1:4" x14ac:dyDescent="0.25">
      <c r="A13332" t="s">
        <v>195</v>
      </c>
      <c r="B13332" t="s">
        <v>886</v>
      </c>
      <c r="C13332" t="s">
        <v>3894</v>
      </c>
      <c r="D13332" s="10">
        <v>4.4000000000000004</v>
      </c>
    </row>
    <row r="13333" spans="1:4" x14ac:dyDescent="0.25">
      <c r="A13333" t="s">
        <v>195</v>
      </c>
      <c r="B13333" t="s">
        <v>886</v>
      </c>
      <c r="C13333" t="s">
        <v>676</v>
      </c>
      <c r="D13333" s="10">
        <v>4.4000000000000004</v>
      </c>
    </row>
    <row r="13334" spans="1:4" x14ac:dyDescent="0.25">
      <c r="A13334" t="s">
        <v>195</v>
      </c>
      <c r="B13334" t="s">
        <v>886</v>
      </c>
      <c r="C13334" t="s">
        <v>6133</v>
      </c>
      <c r="D13334" s="10">
        <v>4.4000000000000004</v>
      </c>
    </row>
    <row r="13335" spans="1:4" x14ac:dyDescent="0.25">
      <c r="A13335" t="s">
        <v>195</v>
      </c>
      <c r="B13335" t="s">
        <v>886</v>
      </c>
      <c r="C13335" t="s">
        <v>428</v>
      </c>
      <c r="D13335" s="10">
        <v>4.4000000000000004</v>
      </c>
    </row>
    <row r="13336" spans="1:4" x14ac:dyDescent="0.25">
      <c r="A13336" t="s">
        <v>195</v>
      </c>
      <c r="B13336" t="s">
        <v>886</v>
      </c>
      <c r="C13336" t="s">
        <v>4056</v>
      </c>
      <c r="D13336" s="10">
        <v>4.4000000000000004</v>
      </c>
    </row>
    <row r="13337" spans="1:4" x14ac:dyDescent="0.25">
      <c r="A13337" t="s">
        <v>992</v>
      </c>
      <c r="B13337" t="s">
        <v>994</v>
      </c>
      <c r="C13337" t="s">
        <v>3894</v>
      </c>
      <c r="D13337" s="10">
        <v>4.4000000000000004</v>
      </c>
    </row>
    <row r="13338" spans="1:4" x14ac:dyDescent="0.25">
      <c r="A13338" t="s">
        <v>992</v>
      </c>
      <c r="B13338" t="s">
        <v>994</v>
      </c>
      <c r="C13338" t="s">
        <v>6133</v>
      </c>
      <c r="D13338" s="10">
        <v>4.4000000000000004</v>
      </c>
    </row>
    <row r="13339" spans="1:4" x14ac:dyDescent="0.25">
      <c r="A13339" t="s">
        <v>1389</v>
      </c>
      <c r="B13339" t="s">
        <v>1390</v>
      </c>
      <c r="C13339" t="s">
        <v>449</v>
      </c>
      <c r="D13339" s="10">
        <v>4.4000000000000004</v>
      </c>
    </row>
    <row r="13340" spans="1:4" x14ac:dyDescent="0.25">
      <c r="A13340" t="s">
        <v>1389</v>
      </c>
      <c r="B13340" t="s">
        <v>1390</v>
      </c>
      <c r="C13340" t="s">
        <v>317</v>
      </c>
      <c r="D13340" s="10">
        <v>4.4000000000000004</v>
      </c>
    </row>
    <row r="13341" spans="1:4" x14ac:dyDescent="0.25">
      <c r="A13341" t="s">
        <v>1389</v>
      </c>
      <c r="B13341" t="s">
        <v>1390</v>
      </c>
      <c r="C13341" t="s">
        <v>676</v>
      </c>
      <c r="D13341" s="10">
        <v>4.4000000000000004</v>
      </c>
    </row>
    <row r="13342" spans="1:4" x14ac:dyDescent="0.25">
      <c r="A13342" t="s">
        <v>1389</v>
      </c>
      <c r="B13342" t="s">
        <v>1390</v>
      </c>
      <c r="C13342" t="s">
        <v>8145</v>
      </c>
      <c r="D13342" s="10">
        <v>4.4000000000000004</v>
      </c>
    </row>
    <row r="13343" spans="1:4" x14ac:dyDescent="0.25">
      <c r="A13343" t="s">
        <v>1395</v>
      </c>
      <c r="B13343" t="s">
        <v>1396</v>
      </c>
      <c r="C13343" t="s">
        <v>676</v>
      </c>
      <c r="D13343" s="10">
        <v>4.4000000000000004</v>
      </c>
    </row>
    <row r="13344" spans="1:4" x14ac:dyDescent="0.25">
      <c r="A13344" t="s">
        <v>1395</v>
      </c>
      <c r="B13344" t="s">
        <v>1396</v>
      </c>
      <c r="C13344" t="s">
        <v>6133</v>
      </c>
      <c r="D13344" s="10">
        <v>4.4000000000000004</v>
      </c>
    </row>
    <row r="13345" spans="1:4" x14ac:dyDescent="0.25">
      <c r="A13345" t="s">
        <v>1395</v>
      </c>
      <c r="B13345" t="s">
        <v>1396</v>
      </c>
      <c r="C13345" t="s">
        <v>428</v>
      </c>
      <c r="D13345" s="10">
        <v>4.4000000000000004</v>
      </c>
    </row>
    <row r="13346" spans="1:4" x14ac:dyDescent="0.25">
      <c r="A13346" t="s">
        <v>1799</v>
      </c>
      <c r="B13346" t="s">
        <v>1800</v>
      </c>
      <c r="C13346" t="s">
        <v>449</v>
      </c>
      <c r="D13346" s="10">
        <v>4.4000000000000004</v>
      </c>
    </row>
    <row r="13347" spans="1:4" x14ac:dyDescent="0.25">
      <c r="A13347" t="s">
        <v>1799</v>
      </c>
      <c r="B13347" t="s">
        <v>1800</v>
      </c>
      <c r="C13347" t="s">
        <v>317</v>
      </c>
      <c r="D13347" s="10">
        <v>4.4000000000000004</v>
      </c>
    </row>
    <row r="13348" spans="1:4" x14ac:dyDescent="0.25">
      <c r="A13348" t="s">
        <v>1799</v>
      </c>
      <c r="B13348" t="s">
        <v>1800</v>
      </c>
      <c r="C13348" t="s">
        <v>3509</v>
      </c>
      <c r="D13348" s="10">
        <v>4.4000000000000004</v>
      </c>
    </row>
    <row r="13349" spans="1:4" x14ac:dyDescent="0.25">
      <c r="A13349" t="s">
        <v>1600</v>
      </c>
      <c r="B13349" t="s">
        <v>2251</v>
      </c>
      <c r="C13349" t="s">
        <v>2173</v>
      </c>
      <c r="D13349" s="10">
        <v>4.4000000000000004</v>
      </c>
    </row>
    <row r="13350" spans="1:4" x14ac:dyDescent="0.25">
      <c r="A13350" t="s">
        <v>1600</v>
      </c>
      <c r="B13350" t="s">
        <v>2251</v>
      </c>
      <c r="C13350" t="s">
        <v>4161</v>
      </c>
      <c r="D13350" s="10">
        <v>4.4000000000000004</v>
      </c>
    </row>
    <row r="13351" spans="1:4" x14ac:dyDescent="0.25">
      <c r="A13351" t="s">
        <v>1600</v>
      </c>
      <c r="B13351" t="s">
        <v>2251</v>
      </c>
      <c r="C13351" t="s">
        <v>3509</v>
      </c>
      <c r="D13351" s="10">
        <v>4.4000000000000004</v>
      </c>
    </row>
    <row r="13352" spans="1:4" x14ac:dyDescent="0.25">
      <c r="A13352" t="s">
        <v>2316</v>
      </c>
      <c r="B13352" t="s">
        <v>2318</v>
      </c>
      <c r="C13352" t="s">
        <v>317</v>
      </c>
      <c r="D13352" s="10">
        <v>4.4000000000000004</v>
      </c>
    </row>
    <row r="13353" spans="1:4" x14ac:dyDescent="0.25">
      <c r="A13353" t="s">
        <v>2316</v>
      </c>
      <c r="B13353" t="s">
        <v>2318</v>
      </c>
      <c r="C13353" t="s">
        <v>3894</v>
      </c>
      <c r="D13353" s="10">
        <v>4.4000000000000004</v>
      </c>
    </row>
    <row r="13354" spans="1:4" x14ac:dyDescent="0.25">
      <c r="A13354" t="s">
        <v>2316</v>
      </c>
      <c r="B13354" t="s">
        <v>2318</v>
      </c>
      <c r="C13354" t="s">
        <v>676</v>
      </c>
      <c r="D13354" s="10">
        <v>4.4000000000000004</v>
      </c>
    </row>
    <row r="13355" spans="1:4" x14ac:dyDescent="0.25">
      <c r="A13355" t="s">
        <v>2316</v>
      </c>
      <c r="B13355" t="s">
        <v>2318</v>
      </c>
      <c r="C13355" t="s">
        <v>428</v>
      </c>
      <c r="D13355" s="10">
        <v>4.4000000000000004</v>
      </c>
    </row>
    <row r="13356" spans="1:4" x14ac:dyDescent="0.25">
      <c r="A13356" t="s">
        <v>2316</v>
      </c>
      <c r="B13356" t="s">
        <v>2318</v>
      </c>
      <c r="C13356" t="s">
        <v>6665</v>
      </c>
      <c r="D13356" s="10">
        <v>4.4000000000000004</v>
      </c>
    </row>
    <row r="13357" spans="1:4" x14ac:dyDescent="0.25">
      <c r="A13357" t="s">
        <v>1749</v>
      </c>
      <c r="B13357" t="s">
        <v>2375</v>
      </c>
      <c r="C13357" t="s">
        <v>449</v>
      </c>
      <c r="D13357" s="10">
        <v>4.4000000000000004</v>
      </c>
    </row>
    <row r="13358" spans="1:4" x14ac:dyDescent="0.25">
      <c r="A13358" t="s">
        <v>1749</v>
      </c>
      <c r="B13358" t="s">
        <v>2375</v>
      </c>
      <c r="C13358" t="s">
        <v>676</v>
      </c>
      <c r="D13358" s="10">
        <v>4.4000000000000004</v>
      </c>
    </row>
    <row r="13359" spans="1:4" x14ac:dyDescent="0.25">
      <c r="A13359" t="s">
        <v>1749</v>
      </c>
      <c r="B13359" t="s">
        <v>2375</v>
      </c>
      <c r="C13359" t="s">
        <v>8145</v>
      </c>
      <c r="D13359" s="10">
        <v>4.4000000000000004</v>
      </c>
    </row>
    <row r="13360" spans="1:4" x14ac:dyDescent="0.25">
      <c r="A13360" t="s">
        <v>1697</v>
      </c>
      <c r="B13360" t="s">
        <v>2679</v>
      </c>
      <c r="C13360" t="s">
        <v>449</v>
      </c>
      <c r="D13360" s="10">
        <v>4.4000000000000004</v>
      </c>
    </row>
    <row r="13361" spans="1:4" x14ac:dyDescent="0.25">
      <c r="A13361" t="s">
        <v>1697</v>
      </c>
      <c r="B13361" t="s">
        <v>2679</v>
      </c>
      <c r="C13361" t="s">
        <v>676</v>
      </c>
      <c r="D13361" s="10">
        <v>4.4000000000000004</v>
      </c>
    </row>
    <row r="13362" spans="1:4" x14ac:dyDescent="0.25">
      <c r="A13362" t="s">
        <v>1697</v>
      </c>
      <c r="B13362" t="s">
        <v>2679</v>
      </c>
      <c r="C13362" t="s">
        <v>8145</v>
      </c>
      <c r="D13362" s="10">
        <v>4.4000000000000004</v>
      </c>
    </row>
    <row r="13363" spans="1:4" x14ac:dyDescent="0.25">
      <c r="A13363" t="s">
        <v>2877</v>
      </c>
      <c r="B13363" t="s">
        <v>2878</v>
      </c>
      <c r="C13363" t="s">
        <v>449</v>
      </c>
      <c r="D13363" s="10">
        <v>4.4000000000000004</v>
      </c>
    </row>
    <row r="13364" spans="1:4" x14ac:dyDescent="0.25">
      <c r="A13364" t="s">
        <v>2877</v>
      </c>
      <c r="B13364" t="s">
        <v>2878</v>
      </c>
      <c r="C13364" t="s">
        <v>2173</v>
      </c>
      <c r="D13364" s="10">
        <v>4.4000000000000004</v>
      </c>
    </row>
    <row r="13365" spans="1:4" x14ac:dyDescent="0.25">
      <c r="A13365" t="s">
        <v>2877</v>
      </c>
      <c r="B13365" t="s">
        <v>2878</v>
      </c>
      <c r="C13365" t="s">
        <v>4161</v>
      </c>
      <c r="D13365" s="10">
        <v>4.4000000000000004</v>
      </c>
    </row>
    <row r="13366" spans="1:4" x14ac:dyDescent="0.25">
      <c r="A13366" t="s">
        <v>2877</v>
      </c>
      <c r="B13366" t="s">
        <v>2878</v>
      </c>
      <c r="C13366" t="s">
        <v>3509</v>
      </c>
      <c r="D13366" s="10">
        <v>4.4000000000000004</v>
      </c>
    </row>
    <row r="13367" spans="1:4" x14ac:dyDescent="0.25">
      <c r="A13367" t="s">
        <v>3204</v>
      </c>
      <c r="B13367" t="s">
        <v>3617</v>
      </c>
      <c r="C13367" t="s">
        <v>676</v>
      </c>
      <c r="D13367" s="10">
        <v>4.4000000000000004</v>
      </c>
    </row>
    <row r="13368" spans="1:4" x14ac:dyDescent="0.25">
      <c r="A13368" t="s">
        <v>3204</v>
      </c>
      <c r="B13368" t="s">
        <v>3617</v>
      </c>
      <c r="C13368" t="s">
        <v>1165</v>
      </c>
      <c r="D13368" s="10">
        <v>4.4000000000000004</v>
      </c>
    </row>
    <row r="13369" spans="1:4" x14ac:dyDescent="0.25">
      <c r="A13369" t="s">
        <v>3204</v>
      </c>
      <c r="B13369" t="s">
        <v>3617</v>
      </c>
      <c r="C13369" t="s">
        <v>6665</v>
      </c>
      <c r="D13369" s="10">
        <v>4.4000000000000004</v>
      </c>
    </row>
    <row r="13370" spans="1:4" x14ac:dyDescent="0.25">
      <c r="A13370" t="s">
        <v>4021</v>
      </c>
      <c r="B13370" t="s">
        <v>4022</v>
      </c>
      <c r="C13370" t="s">
        <v>449</v>
      </c>
      <c r="D13370" s="10">
        <v>4.4000000000000004</v>
      </c>
    </row>
    <row r="13371" spans="1:4" x14ac:dyDescent="0.25">
      <c r="A13371" t="s">
        <v>4021</v>
      </c>
      <c r="B13371" t="s">
        <v>4022</v>
      </c>
      <c r="C13371" t="s">
        <v>8145</v>
      </c>
      <c r="D13371" s="10">
        <v>4.4000000000000004</v>
      </c>
    </row>
    <row r="13372" spans="1:4" x14ac:dyDescent="0.25">
      <c r="A13372" t="s">
        <v>4021</v>
      </c>
      <c r="B13372" t="s">
        <v>4022</v>
      </c>
      <c r="C13372" t="s">
        <v>3509</v>
      </c>
      <c r="D13372" s="10">
        <v>4.4000000000000004</v>
      </c>
    </row>
    <row r="13373" spans="1:4" x14ac:dyDescent="0.25">
      <c r="A13373" t="s">
        <v>4085</v>
      </c>
      <c r="B13373" t="s">
        <v>4087</v>
      </c>
      <c r="C13373" t="s">
        <v>1165</v>
      </c>
      <c r="D13373" s="10">
        <v>4.4000000000000004</v>
      </c>
    </row>
    <row r="13374" spans="1:4" x14ac:dyDescent="0.25">
      <c r="A13374" t="s">
        <v>4085</v>
      </c>
      <c r="B13374" t="s">
        <v>4087</v>
      </c>
      <c r="C13374" t="s">
        <v>6133</v>
      </c>
      <c r="D13374" s="10">
        <v>4.4000000000000004</v>
      </c>
    </row>
    <row r="13375" spans="1:4" x14ac:dyDescent="0.25">
      <c r="A13375" t="s">
        <v>4085</v>
      </c>
      <c r="B13375" t="s">
        <v>4087</v>
      </c>
      <c r="C13375" t="s">
        <v>4056</v>
      </c>
      <c r="D13375" s="10">
        <v>4.4000000000000004</v>
      </c>
    </row>
    <row r="13376" spans="1:4" x14ac:dyDescent="0.25">
      <c r="A13376" t="s">
        <v>4085</v>
      </c>
      <c r="B13376" t="s">
        <v>4087</v>
      </c>
      <c r="C13376" t="s">
        <v>5888</v>
      </c>
      <c r="D13376" s="10">
        <v>4.4000000000000004</v>
      </c>
    </row>
    <row r="13377" spans="1:4" x14ac:dyDescent="0.25">
      <c r="A13377" t="s">
        <v>4247</v>
      </c>
      <c r="B13377" t="s">
        <v>4248</v>
      </c>
      <c r="C13377" t="s">
        <v>676</v>
      </c>
      <c r="D13377" s="10">
        <v>4.4000000000000004</v>
      </c>
    </row>
    <row r="13378" spans="1:4" x14ac:dyDescent="0.25">
      <c r="A13378" t="s">
        <v>4571</v>
      </c>
      <c r="B13378" t="s">
        <v>4572</v>
      </c>
      <c r="C13378" t="s">
        <v>449</v>
      </c>
      <c r="D13378" s="10">
        <v>4.4000000000000004</v>
      </c>
    </row>
    <row r="13379" spans="1:4" x14ac:dyDescent="0.25">
      <c r="A13379" t="s">
        <v>4571</v>
      </c>
      <c r="B13379" t="s">
        <v>4572</v>
      </c>
      <c r="C13379" t="s">
        <v>2173</v>
      </c>
      <c r="D13379" s="10">
        <v>4.4000000000000004</v>
      </c>
    </row>
    <row r="13380" spans="1:4" x14ac:dyDescent="0.25">
      <c r="A13380" t="s">
        <v>4571</v>
      </c>
      <c r="B13380" t="s">
        <v>4572</v>
      </c>
      <c r="C13380" t="s">
        <v>4161</v>
      </c>
      <c r="D13380" s="10">
        <v>4.4000000000000004</v>
      </c>
    </row>
    <row r="13381" spans="1:4" x14ac:dyDescent="0.25">
      <c r="A13381" t="s">
        <v>4571</v>
      </c>
      <c r="B13381" t="s">
        <v>4572</v>
      </c>
      <c r="C13381" t="s">
        <v>3509</v>
      </c>
      <c r="D13381" s="10">
        <v>4.4000000000000004</v>
      </c>
    </row>
    <row r="13382" spans="1:4" x14ac:dyDescent="0.25">
      <c r="A13382" t="s">
        <v>2213</v>
      </c>
      <c r="B13382" t="s">
        <v>5077</v>
      </c>
      <c r="C13382" t="s">
        <v>449</v>
      </c>
      <c r="D13382" s="10">
        <v>4.4000000000000004</v>
      </c>
    </row>
    <row r="13383" spans="1:4" x14ac:dyDescent="0.25">
      <c r="A13383" t="s">
        <v>2213</v>
      </c>
      <c r="B13383" t="s">
        <v>5077</v>
      </c>
      <c r="C13383" t="s">
        <v>4161</v>
      </c>
      <c r="D13383" s="10">
        <v>4.4000000000000004</v>
      </c>
    </row>
    <row r="13384" spans="1:4" x14ac:dyDescent="0.25">
      <c r="A13384" t="s">
        <v>2213</v>
      </c>
      <c r="B13384" t="s">
        <v>5077</v>
      </c>
      <c r="C13384" t="s">
        <v>3509</v>
      </c>
      <c r="D13384" s="10">
        <v>4.4000000000000004</v>
      </c>
    </row>
    <row r="13385" spans="1:4" x14ac:dyDescent="0.25">
      <c r="A13385" t="s">
        <v>5949</v>
      </c>
      <c r="B13385" t="s">
        <v>5950</v>
      </c>
      <c r="C13385" t="s">
        <v>428</v>
      </c>
      <c r="D13385" s="10">
        <v>4.4000000000000004</v>
      </c>
    </row>
    <row r="13386" spans="1:4" x14ac:dyDescent="0.25">
      <c r="A13386" t="s">
        <v>5949</v>
      </c>
      <c r="B13386" t="s">
        <v>5950</v>
      </c>
      <c r="C13386" t="s">
        <v>2173</v>
      </c>
      <c r="D13386" s="10">
        <v>4.4000000000000004</v>
      </c>
    </row>
    <row r="13387" spans="1:4" x14ac:dyDescent="0.25">
      <c r="A13387" t="s">
        <v>6083</v>
      </c>
      <c r="B13387" t="s">
        <v>6084</v>
      </c>
      <c r="C13387" t="s">
        <v>1165</v>
      </c>
      <c r="D13387" s="10">
        <v>4.4000000000000004</v>
      </c>
    </row>
    <row r="13388" spans="1:4" x14ac:dyDescent="0.25">
      <c r="A13388" t="s">
        <v>6083</v>
      </c>
      <c r="B13388" t="s">
        <v>6084</v>
      </c>
      <c r="C13388" t="s">
        <v>8143</v>
      </c>
      <c r="D13388" s="10">
        <v>4.4000000000000004</v>
      </c>
    </row>
    <row r="13389" spans="1:4" x14ac:dyDescent="0.25">
      <c r="A13389" t="s">
        <v>6083</v>
      </c>
      <c r="B13389" t="s">
        <v>6084</v>
      </c>
      <c r="C13389" t="s">
        <v>4161</v>
      </c>
      <c r="D13389" s="10">
        <v>4.4000000000000004</v>
      </c>
    </row>
    <row r="13390" spans="1:4" x14ac:dyDescent="0.25">
      <c r="A13390" t="s">
        <v>4722</v>
      </c>
      <c r="B13390" t="s">
        <v>6126</v>
      </c>
      <c r="C13390" t="s">
        <v>1165</v>
      </c>
      <c r="D13390" s="10">
        <v>4.4000000000000004</v>
      </c>
    </row>
    <row r="13391" spans="1:4" x14ac:dyDescent="0.25">
      <c r="A13391" t="s">
        <v>4722</v>
      </c>
      <c r="B13391" t="s">
        <v>6126</v>
      </c>
      <c r="C13391" t="s">
        <v>3509</v>
      </c>
      <c r="D13391" s="10">
        <v>4.4000000000000004</v>
      </c>
    </row>
    <row r="13392" spans="1:4" x14ac:dyDescent="0.25">
      <c r="A13392" t="s">
        <v>6127</v>
      </c>
      <c r="B13392" t="s">
        <v>6128</v>
      </c>
      <c r="C13392" t="s">
        <v>449</v>
      </c>
      <c r="D13392" s="10">
        <v>4.4000000000000004</v>
      </c>
    </row>
    <row r="13393" spans="1:4" x14ac:dyDescent="0.25">
      <c r="A13393" t="s">
        <v>6127</v>
      </c>
      <c r="B13393" t="s">
        <v>6128</v>
      </c>
      <c r="C13393" t="s">
        <v>1165</v>
      </c>
      <c r="D13393" s="10">
        <v>4.4000000000000004</v>
      </c>
    </row>
    <row r="13394" spans="1:4" x14ac:dyDescent="0.25">
      <c r="A13394" t="s">
        <v>6127</v>
      </c>
      <c r="B13394" t="s">
        <v>6128</v>
      </c>
      <c r="C13394" t="s">
        <v>3509</v>
      </c>
      <c r="D13394" s="10">
        <v>4.4000000000000004</v>
      </c>
    </row>
    <row r="13395" spans="1:4" x14ac:dyDescent="0.25">
      <c r="A13395" t="s">
        <v>6127</v>
      </c>
      <c r="B13395" t="s">
        <v>6128</v>
      </c>
      <c r="C13395" t="s">
        <v>8146</v>
      </c>
      <c r="D13395" s="10">
        <v>4.4000000000000004</v>
      </c>
    </row>
    <row r="13396" spans="1:4" x14ac:dyDescent="0.25">
      <c r="A13396" t="s">
        <v>6550</v>
      </c>
      <c r="B13396" t="s">
        <v>6551</v>
      </c>
      <c r="C13396" t="s">
        <v>676</v>
      </c>
      <c r="D13396" s="10">
        <v>4.4000000000000004</v>
      </c>
    </row>
    <row r="13397" spans="1:4" x14ac:dyDescent="0.25">
      <c r="A13397" t="s">
        <v>6550</v>
      </c>
      <c r="B13397" t="s">
        <v>6551</v>
      </c>
      <c r="C13397" t="s">
        <v>6665</v>
      </c>
      <c r="D13397" s="10">
        <v>4.4000000000000004</v>
      </c>
    </row>
    <row r="13398" spans="1:4" x14ac:dyDescent="0.25">
      <c r="A13398" t="s">
        <v>6960</v>
      </c>
      <c r="B13398" t="s">
        <v>6962</v>
      </c>
      <c r="C13398" t="s">
        <v>449</v>
      </c>
      <c r="D13398" s="10">
        <v>4.4000000000000004</v>
      </c>
    </row>
    <row r="13399" spans="1:4" x14ac:dyDescent="0.25">
      <c r="A13399" t="s">
        <v>6960</v>
      </c>
      <c r="B13399" t="s">
        <v>6962</v>
      </c>
      <c r="C13399" t="s">
        <v>317</v>
      </c>
      <c r="D13399" s="10">
        <v>4.4000000000000004</v>
      </c>
    </row>
    <row r="13400" spans="1:4" x14ac:dyDescent="0.25">
      <c r="A13400" t="s">
        <v>6960</v>
      </c>
      <c r="B13400" t="s">
        <v>6962</v>
      </c>
      <c r="C13400" t="s">
        <v>7682</v>
      </c>
      <c r="D13400" s="10">
        <v>4.4000000000000004</v>
      </c>
    </row>
    <row r="13401" spans="1:4" x14ac:dyDescent="0.25">
      <c r="A13401" t="s">
        <v>6960</v>
      </c>
      <c r="B13401" t="s">
        <v>6962</v>
      </c>
      <c r="C13401" t="s">
        <v>5087</v>
      </c>
      <c r="D13401" s="10">
        <v>4.4000000000000004</v>
      </c>
    </row>
    <row r="13402" spans="1:4" x14ac:dyDescent="0.25">
      <c r="A13402" t="s">
        <v>7875</v>
      </c>
      <c r="B13402" t="s">
        <v>7876</v>
      </c>
      <c r="C13402" t="s">
        <v>2173</v>
      </c>
      <c r="D13402" s="10">
        <v>4.4000000000000004</v>
      </c>
    </row>
    <row r="13403" spans="1:4" x14ac:dyDescent="0.25">
      <c r="A13403" t="s">
        <v>7875</v>
      </c>
      <c r="B13403" t="s">
        <v>7876</v>
      </c>
      <c r="C13403" t="s">
        <v>3509</v>
      </c>
      <c r="D13403" s="10">
        <v>4.4000000000000004</v>
      </c>
    </row>
    <row r="13404" spans="1:4" x14ac:dyDescent="0.25">
      <c r="A13404" t="s">
        <v>509</v>
      </c>
      <c r="B13404" t="s">
        <v>510</v>
      </c>
      <c r="C13404" t="s">
        <v>449</v>
      </c>
      <c r="D13404" s="10">
        <v>4.3</v>
      </c>
    </row>
    <row r="13405" spans="1:4" x14ac:dyDescent="0.25">
      <c r="A13405" t="s">
        <v>509</v>
      </c>
      <c r="B13405" t="s">
        <v>510</v>
      </c>
      <c r="C13405" t="s">
        <v>317</v>
      </c>
      <c r="D13405" s="10">
        <v>4.3</v>
      </c>
    </row>
    <row r="13406" spans="1:4" x14ac:dyDescent="0.25">
      <c r="A13406" t="s">
        <v>509</v>
      </c>
      <c r="B13406" t="s">
        <v>510</v>
      </c>
      <c r="C13406" t="s">
        <v>4161</v>
      </c>
      <c r="D13406" s="10">
        <v>4.3</v>
      </c>
    </row>
    <row r="13407" spans="1:4" x14ac:dyDescent="0.25">
      <c r="A13407" t="s">
        <v>680</v>
      </c>
      <c r="B13407" t="s">
        <v>681</v>
      </c>
      <c r="C13407" t="s">
        <v>676</v>
      </c>
      <c r="D13407" s="10">
        <v>4.3</v>
      </c>
    </row>
    <row r="13408" spans="1:4" x14ac:dyDescent="0.25">
      <c r="A13408" t="s">
        <v>680</v>
      </c>
      <c r="B13408" t="s">
        <v>681</v>
      </c>
      <c r="C13408" t="s">
        <v>1165</v>
      </c>
      <c r="D13408" s="10">
        <v>4.3</v>
      </c>
    </row>
    <row r="13409" spans="1:4" x14ac:dyDescent="0.25">
      <c r="A13409" t="s">
        <v>680</v>
      </c>
      <c r="B13409" t="s">
        <v>681</v>
      </c>
      <c r="C13409" t="s">
        <v>6665</v>
      </c>
      <c r="D13409" s="10">
        <v>4.3</v>
      </c>
    </row>
    <row r="13410" spans="1:4" x14ac:dyDescent="0.25">
      <c r="A13410" t="s">
        <v>847</v>
      </c>
      <c r="B13410" t="s">
        <v>849</v>
      </c>
      <c r="C13410" t="s">
        <v>676</v>
      </c>
      <c r="D13410" s="10">
        <v>4.3</v>
      </c>
    </row>
    <row r="13411" spans="1:4" x14ac:dyDescent="0.25">
      <c r="A13411" t="s">
        <v>847</v>
      </c>
      <c r="B13411" t="s">
        <v>849</v>
      </c>
      <c r="C13411" t="s">
        <v>6665</v>
      </c>
      <c r="D13411" s="10">
        <v>4.3</v>
      </c>
    </row>
    <row r="13412" spans="1:4" x14ac:dyDescent="0.25">
      <c r="A13412" t="s">
        <v>847</v>
      </c>
      <c r="B13412" t="s">
        <v>849</v>
      </c>
      <c r="C13412" t="s">
        <v>4161</v>
      </c>
      <c r="D13412" s="10">
        <v>4.3</v>
      </c>
    </row>
    <row r="13413" spans="1:4" x14ac:dyDescent="0.25">
      <c r="A13413" t="s">
        <v>513</v>
      </c>
      <c r="B13413" t="s">
        <v>859</v>
      </c>
      <c r="C13413" t="s">
        <v>449</v>
      </c>
      <c r="D13413" s="10">
        <v>4.3</v>
      </c>
    </row>
    <row r="13414" spans="1:4" x14ac:dyDescent="0.25">
      <c r="A13414" t="s">
        <v>513</v>
      </c>
      <c r="B13414" t="s">
        <v>859</v>
      </c>
      <c r="C13414" t="s">
        <v>676</v>
      </c>
      <c r="D13414" s="10">
        <v>4.3</v>
      </c>
    </row>
    <row r="13415" spans="1:4" x14ac:dyDescent="0.25">
      <c r="A13415" t="s">
        <v>513</v>
      </c>
      <c r="B13415" t="s">
        <v>859</v>
      </c>
      <c r="C13415" t="s">
        <v>6133</v>
      </c>
      <c r="D13415" s="10">
        <v>4.3</v>
      </c>
    </row>
    <row r="13416" spans="1:4" x14ac:dyDescent="0.25">
      <c r="A13416" t="s">
        <v>513</v>
      </c>
      <c r="B13416" t="s">
        <v>859</v>
      </c>
      <c r="C13416" t="s">
        <v>428</v>
      </c>
      <c r="D13416" s="10">
        <v>4.3</v>
      </c>
    </row>
    <row r="13417" spans="1:4" x14ac:dyDescent="0.25">
      <c r="A13417" t="s">
        <v>1322</v>
      </c>
      <c r="B13417" t="s">
        <v>1323</v>
      </c>
      <c r="C13417" t="s">
        <v>676</v>
      </c>
      <c r="D13417" s="10">
        <v>4.3</v>
      </c>
    </row>
    <row r="13418" spans="1:4" x14ac:dyDescent="0.25">
      <c r="A13418" t="s">
        <v>1322</v>
      </c>
      <c r="B13418" t="s">
        <v>1323</v>
      </c>
      <c r="C13418" t="s">
        <v>8145</v>
      </c>
      <c r="D13418" s="10">
        <v>4.3</v>
      </c>
    </row>
    <row r="13419" spans="1:4" x14ac:dyDescent="0.25">
      <c r="A13419" t="s">
        <v>320</v>
      </c>
      <c r="B13419" t="s">
        <v>1471</v>
      </c>
      <c r="C13419" t="s">
        <v>449</v>
      </c>
      <c r="D13419" s="10">
        <v>4.3</v>
      </c>
    </row>
    <row r="13420" spans="1:4" x14ac:dyDescent="0.25">
      <c r="A13420" t="s">
        <v>320</v>
      </c>
      <c r="B13420" t="s">
        <v>1471</v>
      </c>
      <c r="C13420" t="s">
        <v>317</v>
      </c>
      <c r="D13420" s="10">
        <v>4.3</v>
      </c>
    </row>
    <row r="13421" spans="1:4" x14ac:dyDescent="0.25">
      <c r="A13421" t="s">
        <v>320</v>
      </c>
      <c r="B13421" t="s">
        <v>1471</v>
      </c>
      <c r="C13421" t="s">
        <v>8145</v>
      </c>
      <c r="D13421" s="10">
        <v>4.3</v>
      </c>
    </row>
    <row r="13422" spans="1:4" x14ac:dyDescent="0.25">
      <c r="A13422" t="s">
        <v>320</v>
      </c>
      <c r="B13422" t="s">
        <v>1471</v>
      </c>
      <c r="C13422" t="s">
        <v>3509</v>
      </c>
      <c r="D13422" s="10">
        <v>4.3</v>
      </c>
    </row>
    <row r="13423" spans="1:4" x14ac:dyDescent="0.25">
      <c r="A13423" t="s">
        <v>1546</v>
      </c>
      <c r="B13423" t="s">
        <v>1547</v>
      </c>
      <c r="C13423" t="s">
        <v>449</v>
      </c>
      <c r="D13423" s="10">
        <v>4.3</v>
      </c>
    </row>
    <row r="13424" spans="1:4" x14ac:dyDescent="0.25">
      <c r="A13424" t="s">
        <v>1546</v>
      </c>
      <c r="B13424" t="s">
        <v>1547</v>
      </c>
      <c r="C13424" t="s">
        <v>428</v>
      </c>
      <c r="D13424" s="10">
        <v>4.3</v>
      </c>
    </row>
    <row r="13425" spans="1:4" x14ac:dyDescent="0.25">
      <c r="A13425" t="s">
        <v>1546</v>
      </c>
      <c r="B13425" t="s">
        <v>1547</v>
      </c>
      <c r="C13425" t="s">
        <v>3509</v>
      </c>
      <c r="D13425" s="10">
        <v>4.3</v>
      </c>
    </row>
    <row r="13426" spans="1:4" x14ac:dyDescent="0.25">
      <c r="A13426" t="s">
        <v>1807</v>
      </c>
      <c r="B13426" t="s">
        <v>1809</v>
      </c>
      <c r="C13426" t="s">
        <v>676</v>
      </c>
      <c r="D13426" s="10">
        <v>4.3</v>
      </c>
    </row>
    <row r="13427" spans="1:4" x14ac:dyDescent="0.25">
      <c r="A13427" t="s">
        <v>1807</v>
      </c>
      <c r="B13427" t="s">
        <v>1809</v>
      </c>
      <c r="C13427" t="s">
        <v>8145</v>
      </c>
      <c r="D13427" s="10">
        <v>4.3</v>
      </c>
    </row>
    <row r="13428" spans="1:4" x14ac:dyDescent="0.25">
      <c r="A13428" t="s">
        <v>1807</v>
      </c>
      <c r="B13428" t="s">
        <v>1809</v>
      </c>
      <c r="C13428" t="s">
        <v>1165</v>
      </c>
      <c r="D13428" s="10">
        <v>4.3</v>
      </c>
    </row>
    <row r="13429" spans="1:4" x14ac:dyDescent="0.25">
      <c r="A13429" t="s">
        <v>1807</v>
      </c>
      <c r="B13429" t="s">
        <v>1809</v>
      </c>
      <c r="C13429" t="s">
        <v>3509</v>
      </c>
      <c r="D13429" s="10">
        <v>4.3</v>
      </c>
    </row>
    <row r="13430" spans="1:4" x14ac:dyDescent="0.25">
      <c r="A13430" t="s">
        <v>1982</v>
      </c>
      <c r="B13430" t="s">
        <v>1983</v>
      </c>
      <c r="C13430" t="s">
        <v>676</v>
      </c>
      <c r="D13430" s="10">
        <v>4.3</v>
      </c>
    </row>
    <row r="13431" spans="1:4" x14ac:dyDescent="0.25">
      <c r="A13431" t="s">
        <v>1982</v>
      </c>
      <c r="B13431" t="s">
        <v>1983</v>
      </c>
      <c r="C13431" t="s">
        <v>6133</v>
      </c>
      <c r="D13431" s="10">
        <v>4.3</v>
      </c>
    </row>
    <row r="13432" spans="1:4" x14ac:dyDescent="0.25">
      <c r="A13432" t="s">
        <v>1982</v>
      </c>
      <c r="B13432" t="s">
        <v>1983</v>
      </c>
      <c r="C13432" t="s">
        <v>428</v>
      </c>
      <c r="D13432" s="10">
        <v>4.3</v>
      </c>
    </row>
    <row r="13433" spans="1:4" x14ac:dyDescent="0.25">
      <c r="A13433" t="s">
        <v>1982</v>
      </c>
      <c r="B13433" t="s">
        <v>1983</v>
      </c>
      <c r="C13433" t="s">
        <v>6665</v>
      </c>
      <c r="D13433" s="10">
        <v>4.3</v>
      </c>
    </row>
    <row r="13434" spans="1:4" x14ac:dyDescent="0.25">
      <c r="A13434" t="s">
        <v>3141</v>
      </c>
      <c r="B13434" t="s">
        <v>3143</v>
      </c>
      <c r="C13434" t="s">
        <v>449</v>
      </c>
      <c r="D13434" s="10">
        <v>4.3</v>
      </c>
    </row>
    <row r="13435" spans="1:4" x14ac:dyDescent="0.25">
      <c r="A13435" t="s">
        <v>3141</v>
      </c>
      <c r="B13435" t="s">
        <v>3143</v>
      </c>
      <c r="C13435" t="s">
        <v>428</v>
      </c>
      <c r="D13435" s="10">
        <v>4.3</v>
      </c>
    </row>
    <row r="13436" spans="1:4" x14ac:dyDescent="0.25">
      <c r="A13436" t="s">
        <v>3141</v>
      </c>
      <c r="B13436" t="s">
        <v>3143</v>
      </c>
      <c r="C13436" t="s">
        <v>6665</v>
      </c>
      <c r="D13436" s="10">
        <v>4.3</v>
      </c>
    </row>
    <row r="13437" spans="1:4" x14ac:dyDescent="0.25">
      <c r="A13437" t="s">
        <v>3141</v>
      </c>
      <c r="B13437" t="s">
        <v>3143</v>
      </c>
      <c r="C13437" t="s">
        <v>4161</v>
      </c>
      <c r="D13437" s="10">
        <v>4.3</v>
      </c>
    </row>
    <row r="13438" spans="1:4" x14ac:dyDescent="0.25">
      <c r="A13438" t="s">
        <v>3788</v>
      </c>
      <c r="B13438" t="s">
        <v>3789</v>
      </c>
      <c r="C13438" t="s">
        <v>449</v>
      </c>
      <c r="D13438" s="10">
        <v>4.3</v>
      </c>
    </row>
    <row r="13439" spans="1:4" x14ac:dyDescent="0.25">
      <c r="A13439" t="s">
        <v>3788</v>
      </c>
      <c r="B13439" t="s">
        <v>3789</v>
      </c>
      <c r="C13439" t="s">
        <v>676</v>
      </c>
      <c r="D13439" s="10">
        <v>4.3</v>
      </c>
    </row>
    <row r="13440" spans="1:4" x14ac:dyDescent="0.25">
      <c r="A13440" t="s">
        <v>3788</v>
      </c>
      <c r="B13440" t="s">
        <v>3789</v>
      </c>
      <c r="C13440" t="s">
        <v>6133</v>
      </c>
      <c r="D13440" s="10">
        <v>4.3</v>
      </c>
    </row>
    <row r="13441" spans="1:4" x14ac:dyDescent="0.25">
      <c r="A13441" t="s">
        <v>1940</v>
      </c>
      <c r="B13441" t="s">
        <v>3816</v>
      </c>
      <c r="C13441" t="s">
        <v>676</v>
      </c>
      <c r="D13441" s="10">
        <v>4.3</v>
      </c>
    </row>
    <row r="13442" spans="1:4" x14ac:dyDescent="0.25">
      <c r="A13442" t="s">
        <v>1940</v>
      </c>
      <c r="B13442" t="s">
        <v>3816</v>
      </c>
      <c r="C13442" t="s">
        <v>428</v>
      </c>
      <c r="D13442" s="10">
        <v>4.3</v>
      </c>
    </row>
    <row r="13443" spans="1:4" x14ac:dyDescent="0.25">
      <c r="A13443" t="s">
        <v>1262</v>
      </c>
      <c r="B13443" t="s">
        <v>4705</v>
      </c>
      <c r="C13443" t="s">
        <v>1165</v>
      </c>
      <c r="D13443" s="10">
        <v>4.3</v>
      </c>
    </row>
    <row r="13444" spans="1:4" x14ac:dyDescent="0.25">
      <c r="A13444" t="s">
        <v>1262</v>
      </c>
      <c r="B13444" t="s">
        <v>4705</v>
      </c>
      <c r="C13444" t="s">
        <v>6665</v>
      </c>
      <c r="D13444" s="10">
        <v>4.3</v>
      </c>
    </row>
    <row r="13445" spans="1:4" x14ac:dyDescent="0.25">
      <c r="A13445" t="s">
        <v>1262</v>
      </c>
      <c r="B13445" t="s">
        <v>4705</v>
      </c>
      <c r="C13445" t="s">
        <v>8146</v>
      </c>
      <c r="D13445" s="10">
        <v>4.3</v>
      </c>
    </row>
    <row r="13446" spans="1:4" x14ac:dyDescent="0.25">
      <c r="A13446" t="s">
        <v>4786</v>
      </c>
      <c r="B13446" t="s">
        <v>4787</v>
      </c>
      <c r="C13446" t="s">
        <v>676</v>
      </c>
      <c r="D13446" s="10">
        <v>4.3</v>
      </c>
    </row>
    <row r="13447" spans="1:4" x14ac:dyDescent="0.25">
      <c r="A13447" t="s">
        <v>3527</v>
      </c>
      <c r="B13447" t="s">
        <v>4924</v>
      </c>
      <c r="C13447" t="s">
        <v>449</v>
      </c>
      <c r="D13447" s="10">
        <v>4.3</v>
      </c>
    </row>
    <row r="13448" spans="1:4" x14ac:dyDescent="0.25">
      <c r="A13448" t="s">
        <v>3527</v>
      </c>
      <c r="B13448" t="s">
        <v>4924</v>
      </c>
      <c r="C13448" t="s">
        <v>676</v>
      </c>
      <c r="D13448" s="10">
        <v>4.3</v>
      </c>
    </row>
    <row r="13449" spans="1:4" x14ac:dyDescent="0.25">
      <c r="A13449" t="s">
        <v>3527</v>
      </c>
      <c r="B13449" t="s">
        <v>4924</v>
      </c>
      <c r="C13449" t="s">
        <v>8145</v>
      </c>
      <c r="D13449" s="10">
        <v>4.3</v>
      </c>
    </row>
    <row r="13450" spans="1:4" x14ac:dyDescent="0.25">
      <c r="A13450" t="s">
        <v>4980</v>
      </c>
      <c r="B13450" t="s">
        <v>4981</v>
      </c>
      <c r="C13450" t="s">
        <v>676</v>
      </c>
      <c r="D13450" s="10">
        <v>4.3</v>
      </c>
    </row>
    <row r="13451" spans="1:4" x14ac:dyDescent="0.25">
      <c r="A13451" t="s">
        <v>4980</v>
      </c>
      <c r="B13451" t="s">
        <v>4981</v>
      </c>
      <c r="C13451" t="s">
        <v>1165</v>
      </c>
      <c r="D13451" s="10">
        <v>4.3</v>
      </c>
    </row>
    <row r="13452" spans="1:4" x14ac:dyDescent="0.25">
      <c r="A13452" t="s">
        <v>4980</v>
      </c>
      <c r="B13452" t="s">
        <v>4981</v>
      </c>
      <c r="C13452" t="s">
        <v>6665</v>
      </c>
      <c r="D13452" s="10">
        <v>4.3</v>
      </c>
    </row>
    <row r="13453" spans="1:4" x14ac:dyDescent="0.25">
      <c r="A13453" t="s">
        <v>2967</v>
      </c>
      <c r="B13453" t="s">
        <v>5120</v>
      </c>
      <c r="C13453" t="s">
        <v>676</v>
      </c>
      <c r="D13453" s="10">
        <v>4.3</v>
      </c>
    </row>
    <row r="13454" spans="1:4" x14ac:dyDescent="0.25">
      <c r="A13454" t="s">
        <v>5885</v>
      </c>
      <c r="B13454" t="s">
        <v>5886</v>
      </c>
      <c r="C13454" t="s">
        <v>449</v>
      </c>
      <c r="D13454" s="10">
        <v>4.3</v>
      </c>
    </row>
    <row r="13455" spans="1:4" x14ac:dyDescent="0.25">
      <c r="A13455" t="s">
        <v>5885</v>
      </c>
      <c r="B13455" t="s">
        <v>5886</v>
      </c>
      <c r="C13455" t="s">
        <v>676</v>
      </c>
      <c r="D13455" s="10">
        <v>4.3</v>
      </c>
    </row>
    <row r="13456" spans="1:4" x14ac:dyDescent="0.25">
      <c r="A13456" t="s">
        <v>6254</v>
      </c>
      <c r="B13456" t="s">
        <v>6255</v>
      </c>
      <c r="C13456" t="s">
        <v>676</v>
      </c>
      <c r="D13456" s="10">
        <v>4.3</v>
      </c>
    </row>
    <row r="13457" spans="1:4" x14ac:dyDescent="0.25">
      <c r="A13457" t="s">
        <v>6254</v>
      </c>
      <c r="B13457" t="s">
        <v>6255</v>
      </c>
      <c r="C13457" t="s">
        <v>2173</v>
      </c>
      <c r="D13457" s="10">
        <v>4.3</v>
      </c>
    </row>
    <row r="13458" spans="1:4" x14ac:dyDescent="0.25">
      <c r="A13458" t="s">
        <v>6522</v>
      </c>
      <c r="B13458" t="s">
        <v>6523</v>
      </c>
      <c r="C13458" t="s">
        <v>428</v>
      </c>
      <c r="D13458" s="10">
        <v>4.3</v>
      </c>
    </row>
    <row r="13459" spans="1:4" x14ac:dyDescent="0.25">
      <c r="A13459" t="s">
        <v>6522</v>
      </c>
      <c r="B13459" t="s">
        <v>6523</v>
      </c>
      <c r="C13459" t="s">
        <v>2173</v>
      </c>
      <c r="D13459" s="10">
        <v>4.3</v>
      </c>
    </row>
    <row r="13460" spans="1:4" x14ac:dyDescent="0.25">
      <c r="A13460" t="s">
        <v>6522</v>
      </c>
      <c r="B13460" t="s">
        <v>6523</v>
      </c>
      <c r="C13460" t="s">
        <v>3509</v>
      </c>
      <c r="D13460" s="10">
        <v>4.3</v>
      </c>
    </row>
    <row r="13461" spans="1:4" x14ac:dyDescent="0.25">
      <c r="A13461" t="s">
        <v>4664</v>
      </c>
      <c r="B13461" t="s">
        <v>6643</v>
      </c>
      <c r="C13461" t="s">
        <v>1165</v>
      </c>
      <c r="D13461" s="10">
        <v>4.3</v>
      </c>
    </row>
    <row r="13462" spans="1:4" x14ac:dyDescent="0.25">
      <c r="A13462" t="s">
        <v>4664</v>
      </c>
      <c r="B13462" t="s">
        <v>6643</v>
      </c>
      <c r="C13462" t="s">
        <v>2173</v>
      </c>
      <c r="D13462" s="10">
        <v>4.3</v>
      </c>
    </row>
    <row r="13463" spans="1:4" x14ac:dyDescent="0.25">
      <c r="A13463" t="s">
        <v>4664</v>
      </c>
      <c r="B13463" t="s">
        <v>6643</v>
      </c>
      <c r="C13463" t="s">
        <v>8143</v>
      </c>
      <c r="D13463" s="10">
        <v>4.3</v>
      </c>
    </row>
    <row r="13464" spans="1:4" x14ac:dyDescent="0.25">
      <c r="A13464" t="s">
        <v>4664</v>
      </c>
      <c r="B13464" t="s">
        <v>6643</v>
      </c>
      <c r="C13464" t="s">
        <v>3509</v>
      </c>
      <c r="D13464" s="10">
        <v>4.3</v>
      </c>
    </row>
    <row r="13465" spans="1:4" x14ac:dyDescent="0.25">
      <c r="A13465" t="s">
        <v>6779</v>
      </c>
      <c r="B13465" t="s">
        <v>6780</v>
      </c>
      <c r="C13465" t="s">
        <v>3509</v>
      </c>
      <c r="D13465" s="10">
        <v>4.3</v>
      </c>
    </row>
    <row r="13466" spans="1:4" x14ac:dyDescent="0.25">
      <c r="A13466" t="s">
        <v>7048</v>
      </c>
      <c r="B13466" t="s">
        <v>7049</v>
      </c>
      <c r="C13466" t="s">
        <v>676</v>
      </c>
      <c r="D13466" s="10">
        <v>4.3</v>
      </c>
    </row>
    <row r="13467" spans="1:4" x14ac:dyDescent="0.25">
      <c r="A13467" t="s">
        <v>7048</v>
      </c>
      <c r="B13467" t="s">
        <v>7049</v>
      </c>
      <c r="C13467" t="s">
        <v>1165</v>
      </c>
      <c r="D13467" s="10">
        <v>4.3</v>
      </c>
    </row>
    <row r="13468" spans="1:4" x14ac:dyDescent="0.25">
      <c r="A13468" t="s">
        <v>4658</v>
      </c>
      <c r="B13468" t="s">
        <v>7110</v>
      </c>
      <c r="C13468" t="s">
        <v>676</v>
      </c>
      <c r="D13468" s="10">
        <v>4.3</v>
      </c>
    </row>
    <row r="13469" spans="1:4" x14ac:dyDescent="0.25">
      <c r="A13469" t="s">
        <v>4658</v>
      </c>
      <c r="B13469" t="s">
        <v>7110</v>
      </c>
      <c r="C13469" t="s">
        <v>1165</v>
      </c>
      <c r="D13469" s="10">
        <v>4.3</v>
      </c>
    </row>
    <row r="13470" spans="1:4" x14ac:dyDescent="0.25">
      <c r="A13470" t="s">
        <v>7175</v>
      </c>
      <c r="B13470" t="s">
        <v>7176</v>
      </c>
      <c r="C13470" t="s">
        <v>449</v>
      </c>
      <c r="D13470" s="10">
        <v>4.3</v>
      </c>
    </row>
    <row r="13471" spans="1:4" x14ac:dyDescent="0.25">
      <c r="A13471" t="s">
        <v>7175</v>
      </c>
      <c r="B13471" t="s">
        <v>7176</v>
      </c>
      <c r="C13471" t="s">
        <v>4161</v>
      </c>
      <c r="D13471" s="10">
        <v>4.3</v>
      </c>
    </row>
    <row r="13472" spans="1:4" x14ac:dyDescent="0.25">
      <c r="A13472" t="s">
        <v>7708</v>
      </c>
      <c r="B13472" t="s">
        <v>7709</v>
      </c>
      <c r="C13472" t="s">
        <v>449</v>
      </c>
      <c r="D13472" s="10">
        <v>4.3</v>
      </c>
    </row>
    <row r="13473" spans="1:4" x14ac:dyDescent="0.25">
      <c r="A13473" t="s">
        <v>7815</v>
      </c>
      <c r="B13473" t="s">
        <v>7816</v>
      </c>
      <c r="C13473" t="s">
        <v>1165</v>
      </c>
      <c r="D13473" s="10">
        <v>4.3</v>
      </c>
    </row>
    <row r="13474" spans="1:4" x14ac:dyDescent="0.25">
      <c r="A13474" t="s">
        <v>7815</v>
      </c>
      <c r="B13474" t="s">
        <v>7816</v>
      </c>
      <c r="C13474" t="s">
        <v>5888</v>
      </c>
      <c r="D13474" s="10">
        <v>4.3</v>
      </c>
    </row>
    <row r="13475" spans="1:4" x14ac:dyDescent="0.25">
      <c r="A13475" t="s">
        <v>7815</v>
      </c>
      <c r="B13475" t="s">
        <v>7816</v>
      </c>
      <c r="C13475" t="s">
        <v>6665</v>
      </c>
      <c r="D13475" s="10">
        <v>4.3</v>
      </c>
    </row>
    <row r="13476" spans="1:4" x14ac:dyDescent="0.25">
      <c r="A13476" t="s">
        <v>7826</v>
      </c>
      <c r="B13476" t="s">
        <v>7828</v>
      </c>
      <c r="C13476" t="s">
        <v>449</v>
      </c>
      <c r="D13476" s="10">
        <v>4.3</v>
      </c>
    </row>
    <row r="13477" spans="1:4" x14ac:dyDescent="0.25">
      <c r="A13477" t="s">
        <v>7826</v>
      </c>
      <c r="B13477" t="s">
        <v>7828</v>
      </c>
      <c r="C13477" t="s">
        <v>317</v>
      </c>
      <c r="D13477" s="10">
        <v>4.3</v>
      </c>
    </row>
    <row r="13478" spans="1:4" x14ac:dyDescent="0.25">
      <c r="A13478" t="s">
        <v>7826</v>
      </c>
      <c r="B13478" t="s">
        <v>7828</v>
      </c>
      <c r="C13478" t="s">
        <v>8143</v>
      </c>
      <c r="D13478" s="10">
        <v>4.3</v>
      </c>
    </row>
    <row r="13479" spans="1:4" x14ac:dyDescent="0.25">
      <c r="A13479" t="s">
        <v>7826</v>
      </c>
      <c r="B13479" t="s">
        <v>7828</v>
      </c>
      <c r="C13479" t="s">
        <v>6665</v>
      </c>
      <c r="D13479" s="10">
        <v>4.3</v>
      </c>
    </row>
    <row r="13480" spans="1:4" x14ac:dyDescent="0.25">
      <c r="A13480" t="s">
        <v>7826</v>
      </c>
      <c r="B13480" t="s">
        <v>7828</v>
      </c>
      <c r="C13480" t="s">
        <v>3509</v>
      </c>
      <c r="D13480" s="10">
        <v>4.3</v>
      </c>
    </row>
    <row r="13481" spans="1:4" x14ac:dyDescent="0.25">
      <c r="A13481" t="s">
        <v>7835</v>
      </c>
      <c r="B13481" t="s">
        <v>7836</v>
      </c>
      <c r="C13481" t="s">
        <v>449</v>
      </c>
      <c r="D13481" s="10">
        <v>4.3</v>
      </c>
    </row>
    <row r="13482" spans="1:4" x14ac:dyDescent="0.25">
      <c r="A13482" t="s">
        <v>7835</v>
      </c>
      <c r="B13482" t="s">
        <v>7836</v>
      </c>
      <c r="C13482" t="s">
        <v>8145</v>
      </c>
      <c r="D13482" s="10">
        <v>4.3</v>
      </c>
    </row>
    <row r="13483" spans="1:4" x14ac:dyDescent="0.25">
      <c r="A13483" t="s">
        <v>7835</v>
      </c>
      <c r="B13483" t="s">
        <v>7836</v>
      </c>
      <c r="C13483" t="s">
        <v>1165</v>
      </c>
      <c r="D13483" s="10">
        <v>4.3</v>
      </c>
    </row>
    <row r="13484" spans="1:4" x14ac:dyDescent="0.25">
      <c r="A13484" t="s">
        <v>7846</v>
      </c>
      <c r="B13484" t="s">
        <v>7847</v>
      </c>
      <c r="C13484" t="s">
        <v>2173</v>
      </c>
      <c r="D13484" s="10">
        <v>4.3</v>
      </c>
    </row>
    <row r="13485" spans="1:4" x14ac:dyDescent="0.25">
      <c r="A13485" t="s">
        <v>304</v>
      </c>
      <c r="B13485" t="s">
        <v>305</v>
      </c>
      <c r="C13485" t="s">
        <v>449</v>
      </c>
      <c r="D13485" s="10">
        <v>4.2</v>
      </c>
    </row>
    <row r="13486" spans="1:4" x14ac:dyDescent="0.25">
      <c r="A13486" t="s">
        <v>304</v>
      </c>
      <c r="B13486" t="s">
        <v>305</v>
      </c>
      <c r="C13486" t="s">
        <v>317</v>
      </c>
      <c r="D13486" s="10">
        <v>4.2</v>
      </c>
    </row>
    <row r="13487" spans="1:4" x14ac:dyDescent="0.25">
      <c r="A13487" t="s">
        <v>304</v>
      </c>
      <c r="B13487" t="s">
        <v>305</v>
      </c>
      <c r="C13487" t="s">
        <v>6133</v>
      </c>
      <c r="D13487" s="10">
        <v>4.2</v>
      </c>
    </row>
    <row r="13488" spans="1:4" x14ac:dyDescent="0.25">
      <c r="A13488" t="s">
        <v>304</v>
      </c>
      <c r="B13488" t="s">
        <v>305</v>
      </c>
      <c r="C13488" t="s">
        <v>428</v>
      </c>
      <c r="D13488" s="10">
        <v>4.2</v>
      </c>
    </row>
    <row r="13489" spans="1:4" x14ac:dyDescent="0.25">
      <c r="A13489" t="s">
        <v>617</v>
      </c>
      <c r="B13489" t="s">
        <v>989</v>
      </c>
      <c r="C13489" t="s">
        <v>449</v>
      </c>
      <c r="D13489" s="10">
        <v>4.2</v>
      </c>
    </row>
    <row r="13490" spans="1:4" x14ac:dyDescent="0.25">
      <c r="A13490" t="s">
        <v>617</v>
      </c>
      <c r="B13490" t="s">
        <v>989</v>
      </c>
      <c r="C13490" t="s">
        <v>317</v>
      </c>
      <c r="D13490" s="10">
        <v>4.2</v>
      </c>
    </row>
    <row r="13491" spans="1:4" x14ac:dyDescent="0.25">
      <c r="A13491" t="s">
        <v>617</v>
      </c>
      <c r="B13491" t="s">
        <v>989</v>
      </c>
      <c r="C13491" t="s">
        <v>2173</v>
      </c>
      <c r="D13491" s="10">
        <v>4.2</v>
      </c>
    </row>
    <row r="13492" spans="1:4" x14ac:dyDescent="0.25">
      <c r="A13492" t="s">
        <v>617</v>
      </c>
      <c r="B13492" t="s">
        <v>989</v>
      </c>
      <c r="C13492" t="s">
        <v>4161</v>
      </c>
      <c r="D13492" s="10">
        <v>4.2</v>
      </c>
    </row>
    <row r="13493" spans="1:4" x14ac:dyDescent="0.25">
      <c r="A13493" t="s">
        <v>617</v>
      </c>
      <c r="B13493" t="s">
        <v>989</v>
      </c>
      <c r="C13493" t="s">
        <v>3509</v>
      </c>
      <c r="D13493" s="10">
        <v>4.2</v>
      </c>
    </row>
    <row r="13494" spans="1:4" x14ac:dyDescent="0.25">
      <c r="A13494" t="s">
        <v>1204</v>
      </c>
      <c r="B13494" t="s">
        <v>1205</v>
      </c>
      <c r="C13494" t="s">
        <v>8145</v>
      </c>
      <c r="D13494" s="10">
        <v>4.2</v>
      </c>
    </row>
    <row r="13495" spans="1:4" x14ac:dyDescent="0.25">
      <c r="A13495" t="s">
        <v>1204</v>
      </c>
      <c r="B13495" t="s">
        <v>1205</v>
      </c>
      <c r="C13495" t="s">
        <v>8143</v>
      </c>
      <c r="D13495" s="10">
        <v>4.2</v>
      </c>
    </row>
    <row r="13496" spans="1:4" x14ac:dyDescent="0.25">
      <c r="A13496" t="s">
        <v>1204</v>
      </c>
      <c r="B13496" t="s">
        <v>1205</v>
      </c>
      <c r="C13496" t="s">
        <v>3509</v>
      </c>
      <c r="D13496" s="10">
        <v>4.2</v>
      </c>
    </row>
    <row r="13497" spans="1:4" x14ac:dyDescent="0.25">
      <c r="A13497" t="s">
        <v>711</v>
      </c>
      <c r="B13497" t="s">
        <v>1209</v>
      </c>
      <c r="C13497" t="s">
        <v>449</v>
      </c>
      <c r="D13497" s="10">
        <v>4.2</v>
      </c>
    </row>
    <row r="13498" spans="1:4" x14ac:dyDescent="0.25">
      <c r="A13498" t="s">
        <v>711</v>
      </c>
      <c r="B13498" t="s">
        <v>1209</v>
      </c>
      <c r="C13498" t="s">
        <v>317</v>
      </c>
      <c r="D13498" s="10">
        <v>4.2</v>
      </c>
    </row>
    <row r="13499" spans="1:4" x14ac:dyDescent="0.25">
      <c r="A13499" t="s">
        <v>711</v>
      </c>
      <c r="B13499" t="s">
        <v>1209</v>
      </c>
      <c r="C13499" t="s">
        <v>428</v>
      </c>
      <c r="D13499" s="10">
        <v>4.2</v>
      </c>
    </row>
    <row r="13500" spans="1:4" x14ac:dyDescent="0.25">
      <c r="A13500" t="s">
        <v>1154</v>
      </c>
      <c r="B13500" t="s">
        <v>1635</v>
      </c>
      <c r="C13500" t="s">
        <v>449</v>
      </c>
      <c r="D13500" s="10">
        <v>4.2</v>
      </c>
    </row>
    <row r="13501" spans="1:4" x14ac:dyDescent="0.25">
      <c r="A13501" t="s">
        <v>1154</v>
      </c>
      <c r="B13501" t="s">
        <v>1635</v>
      </c>
      <c r="C13501" t="s">
        <v>317</v>
      </c>
      <c r="D13501" s="10">
        <v>4.2</v>
      </c>
    </row>
    <row r="13502" spans="1:4" x14ac:dyDescent="0.25">
      <c r="A13502" t="s">
        <v>1154</v>
      </c>
      <c r="B13502" t="s">
        <v>1635</v>
      </c>
      <c r="C13502" t="s">
        <v>676</v>
      </c>
      <c r="D13502" s="10">
        <v>4.2</v>
      </c>
    </row>
    <row r="13503" spans="1:4" x14ac:dyDescent="0.25">
      <c r="A13503" t="s">
        <v>1154</v>
      </c>
      <c r="B13503" t="s">
        <v>1635</v>
      </c>
      <c r="C13503" t="s">
        <v>6133</v>
      </c>
      <c r="D13503" s="10">
        <v>4.2</v>
      </c>
    </row>
    <row r="13504" spans="1:4" x14ac:dyDescent="0.25">
      <c r="A13504" t="s">
        <v>1154</v>
      </c>
      <c r="B13504" t="s">
        <v>1635</v>
      </c>
      <c r="C13504" t="s">
        <v>4161</v>
      </c>
      <c r="D13504" s="10">
        <v>4.2</v>
      </c>
    </row>
    <row r="13505" spans="1:4" x14ac:dyDescent="0.25">
      <c r="A13505" t="s">
        <v>1588</v>
      </c>
      <c r="B13505" t="s">
        <v>1810</v>
      </c>
      <c r="C13505" t="s">
        <v>676</v>
      </c>
      <c r="D13505" s="10">
        <v>4.2</v>
      </c>
    </row>
    <row r="13506" spans="1:4" x14ac:dyDescent="0.25">
      <c r="A13506" t="s">
        <v>1588</v>
      </c>
      <c r="B13506" t="s">
        <v>1810</v>
      </c>
      <c r="C13506" t="s">
        <v>6133</v>
      </c>
      <c r="D13506" s="10">
        <v>4.2</v>
      </c>
    </row>
    <row r="13507" spans="1:4" x14ac:dyDescent="0.25">
      <c r="A13507" t="s">
        <v>2278</v>
      </c>
      <c r="B13507" t="s">
        <v>2280</v>
      </c>
      <c r="C13507" t="s">
        <v>449</v>
      </c>
      <c r="D13507" s="10">
        <v>4.2</v>
      </c>
    </row>
    <row r="13508" spans="1:4" x14ac:dyDescent="0.25">
      <c r="A13508" t="s">
        <v>2278</v>
      </c>
      <c r="B13508" t="s">
        <v>2280</v>
      </c>
      <c r="C13508" t="s">
        <v>317</v>
      </c>
      <c r="D13508" s="10">
        <v>4.2</v>
      </c>
    </row>
    <row r="13509" spans="1:4" x14ac:dyDescent="0.25">
      <c r="A13509" t="s">
        <v>2278</v>
      </c>
      <c r="B13509" t="s">
        <v>2280</v>
      </c>
      <c r="C13509" t="s">
        <v>676</v>
      </c>
      <c r="D13509" s="10">
        <v>4.2</v>
      </c>
    </row>
    <row r="13510" spans="1:4" x14ac:dyDescent="0.25">
      <c r="A13510" t="s">
        <v>2278</v>
      </c>
      <c r="B13510" t="s">
        <v>2280</v>
      </c>
      <c r="C13510" t="s">
        <v>4056</v>
      </c>
      <c r="D13510" s="10">
        <v>4.2</v>
      </c>
    </row>
    <row r="13511" spans="1:4" x14ac:dyDescent="0.25">
      <c r="A13511" t="s">
        <v>2278</v>
      </c>
      <c r="B13511" t="s">
        <v>2280</v>
      </c>
      <c r="C13511" t="s">
        <v>3509</v>
      </c>
      <c r="D13511" s="10">
        <v>4.2</v>
      </c>
    </row>
    <row r="13512" spans="1:4" x14ac:dyDescent="0.25">
      <c r="A13512" t="s">
        <v>1740</v>
      </c>
      <c r="B13512" t="s">
        <v>2590</v>
      </c>
      <c r="C13512" t="s">
        <v>449</v>
      </c>
      <c r="D13512" s="10">
        <v>4.2</v>
      </c>
    </row>
    <row r="13513" spans="1:4" x14ac:dyDescent="0.25">
      <c r="A13513" t="s">
        <v>1740</v>
      </c>
      <c r="B13513" t="s">
        <v>2590</v>
      </c>
      <c r="C13513" t="s">
        <v>317</v>
      </c>
      <c r="D13513" s="10">
        <v>4.2</v>
      </c>
    </row>
    <row r="13514" spans="1:4" x14ac:dyDescent="0.25">
      <c r="A13514" t="s">
        <v>1740</v>
      </c>
      <c r="B13514" t="s">
        <v>2590</v>
      </c>
      <c r="C13514" t="s">
        <v>6133</v>
      </c>
      <c r="D13514" s="10">
        <v>4.2</v>
      </c>
    </row>
    <row r="13515" spans="1:4" x14ac:dyDescent="0.25">
      <c r="A13515" t="s">
        <v>1740</v>
      </c>
      <c r="B13515" t="s">
        <v>2590</v>
      </c>
      <c r="C13515" t="s">
        <v>4161</v>
      </c>
      <c r="D13515" s="10">
        <v>4.2</v>
      </c>
    </row>
    <row r="13516" spans="1:4" x14ac:dyDescent="0.25">
      <c r="A13516" t="s">
        <v>568</v>
      </c>
      <c r="B13516" t="s">
        <v>2763</v>
      </c>
      <c r="C13516" t="s">
        <v>676</v>
      </c>
      <c r="D13516" s="10">
        <v>4.2</v>
      </c>
    </row>
    <row r="13517" spans="1:4" x14ac:dyDescent="0.25">
      <c r="A13517" t="s">
        <v>568</v>
      </c>
      <c r="B13517" t="s">
        <v>2763</v>
      </c>
      <c r="C13517" t="s">
        <v>1165</v>
      </c>
      <c r="D13517" s="10">
        <v>4.2</v>
      </c>
    </row>
    <row r="13518" spans="1:4" x14ac:dyDescent="0.25">
      <c r="A13518" t="s">
        <v>568</v>
      </c>
      <c r="B13518" t="s">
        <v>2763</v>
      </c>
      <c r="C13518" t="s">
        <v>6133</v>
      </c>
      <c r="D13518" s="10">
        <v>4.2</v>
      </c>
    </row>
    <row r="13519" spans="1:4" x14ac:dyDescent="0.25">
      <c r="A13519" t="s">
        <v>568</v>
      </c>
      <c r="B13519" t="s">
        <v>2763</v>
      </c>
      <c r="C13519" t="s">
        <v>4056</v>
      </c>
      <c r="D13519" s="10">
        <v>4.2</v>
      </c>
    </row>
    <row r="13520" spans="1:4" x14ac:dyDescent="0.25">
      <c r="A13520" t="s">
        <v>568</v>
      </c>
      <c r="B13520" t="s">
        <v>2763</v>
      </c>
      <c r="C13520" t="s">
        <v>6665</v>
      </c>
      <c r="D13520" s="10">
        <v>4.2</v>
      </c>
    </row>
    <row r="13521" spans="1:4" x14ac:dyDescent="0.25">
      <c r="A13521" t="s">
        <v>5143</v>
      </c>
      <c r="B13521" t="s">
        <v>5144</v>
      </c>
      <c r="C13521" t="s">
        <v>676</v>
      </c>
      <c r="D13521" s="10">
        <v>4.2</v>
      </c>
    </row>
    <row r="13522" spans="1:4" x14ac:dyDescent="0.25">
      <c r="A13522" t="s">
        <v>5143</v>
      </c>
      <c r="B13522" t="s">
        <v>5144</v>
      </c>
      <c r="C13522" t="s">
        <v>4161</v>
      </c>
      <c r="D13522" s="10">
        <v>4.2</v>
      </c>
    </row>
    <row r="13523" spans="1:4" x14ac:dyDescent="0.25">
      <c r="A13523" t="s">
        <v>4744</v>
      </c>
      <c r="B13523" t="s">
        <v>5232</v>
      </c>
      <c r="C13523" t="s">
        <v>1165</v>
      </c>
      <c r="D13523" s="10">
        <v>4.2</v>
      </c>
    </row>
    <row r="13524" spans="1:4" x14ac:dyDescent="0.25">
      <c r="A13524" t="s">
        <v>5361</v>
      </c>
      <c r="B13524" t="s">
        <v>5362</v>
      </c>
      <c r="C13524" t="s">
        <v>676</v>
      </c>
      <c r="D13524" s="10">
        <v>4.2</v>
      </c>
    </row>
    <row r="13525" spans="1:4" x14ac:dyDescent="0.25">
      <c r="A13525" t="s">
        <v>5361</v>
      </c>
      <c r="B13525" t="s">
        <v>5362</v>
      </c>
      <c r="C13525" t="s">
        <v>4056</v>
      </c>
      <c r="D13525" s="10">
        <v>4.2</v>
      </c>
    </row>
    <row r="13526" spans="1:4" x14ac:dyDescent="0.25">
      <c r="A13526" t="s">
        <v>5361</v>
      </c>
      <c r="B13526" t="s">
        <v>5362</v>
      </c>
      <c r="C13526" t="s">
        <v>6665</v>
      </c>
      <c r="D13526" s="10">
        <v>4.2</v>
      </c>
    </row>
    <row r="13527" spans="1:4" x14ac:dyDescent="0.25">
      <c r="A13527" t="s">
        <v>5541</v>
      </c>
      <c r="B13527" t="s">
        <v>5542</v>
      </c>
      <c r="C13527" t="s">
        <v>449</v>
      </c>
      <c r="D13527" s="10">
        <v>4.2</v>
      </c>
    </row>
    <row r="13528" spans="1:4" x14ac:dyDescent="0.25">
      <c r="A13528" t="s">
        <v>6109</v>
      </c>
      <c r="B13528" t="s">
        <v>6110</v>
      </c>
      <c r="C13528" t="s">
        <v>2173</v>
      </c>
      <c r="D13528" s="10">
        <v>4.2</v>
      </c>
    </row>
    <row r="13529" spans="1:4" x14ac:dyDescent="0.25">
      <c r="A13529" t="s">
        <v>6109</v>
      </c>
      <c r="B13529" t="s">
        <v>6110</v>
      </c>
      <c r="C13529" t="s">
        <v>4161</v>
      </c>
      <c r="D13529" s="10">
        <v>4.2</v>
      </c>
    </row>
    <row r="13530" spans="1:4" x14ac:dyDescent="0.25">
      <c r="A13530" t="s">
        <v>6109</v>
      </c>
      <c r="B13530" t="s">
        <v>6110</v>
      </c>
      <c r="C13530" t="s">
        <v>3509</v>
      </c>
      <c r="D13530" s="10">
        <v>4.2</v>
      </c>
    </row>
    <row r="13531" spans="1:4" x14ac:dyDescent="0.25">
      <c r="A13531" t="s">
        <v>4670</v>
      </c>
      <c r="B13531" t="s">
        <v>6117</v>
      </c>
      <c r="C13531" t="s">
        <v>3894</v>
      </c>
      <c r="D13531" s="10">
        <v>4.2</v>
      </c>
    </row>
    <row r="13532" spans="1:4" x14ac:dyDescent="0.25">
      <c r="A13532" t="s">
        <v>4670</v>
      </c>
      <c r="B13532" t="s">
        <v>6117</v>
      </c>
      <c r="C13532" t="s">
        <v>676</v>
      </c>
      <c r="D13532" s="10">
        <v>4.2</v>
      </c>
    </row>
    <row r="13533" spans="1:4" x14ac:dyDescent="0.25">
      <c r="A13533" t="s">
        <v>5434</v>
      </c>
      <c r="B13533" t="s">
        <v>6356</v>
      </c>
      <c r="C13533" t="s">
        <v>2173</v>
      </c>
      <c r="D13533" s="10">
        <v>4.2</v>
      </c>
    </row>
    <row r="13534" spans="1:4" x14ac:dyDescent="0.25">
      <c r="A13534" t="s">
        <v>7247</v>
      </c>
      <c r="B13534" t="s">
        <v>7248</v>
      </c>
      <c r="C13534" t="s">
        <v>2173</v>
      </c>
      <c r="D13534" s="10">
        <v>4.2</v>
      </c>
    </row>
    <row r="13535" spans="1:4" x14ac:dyDescent="0.25">
      <c r="A13535" t="s">
        <v>3702</v>
      </c>
      <c r="B13535" t="s">
        <v>7299</v>
      </c>
      <c r="C13535" t="s">
        <v>2173</v>
      </c>
      <c r="D13535" s="10">
        <v>4.2</v>
      </c>
    </row>
    <row r="13536" spans="1:4" x14ac:dyDescent="0.25">
      <c r="A13536" t="s">
        <v>7512</v>
      </c>
      <c r="B13536" t="s">
        <v>7513</v>
      </c>
      <c r="C13536" t="s">
        <v>1165</v>
      </c>
      <c r="D13536" s="10">
        <v>4.2</v>
      </c>
    </row>
    <row r="13537" spans="1:4" x14ac:dyDescent="0.25">
      <c r="A13537" t="s">
        <v>7995</v>
      </c>
      <c r="B13537" t="s">
        <v>7996</v>
      </c>
      <c r="C13537" t="s">
        <v>2173</v>
      </c>
      <c r="D13537" s="10">
        <v>4.2</v>
      </c>
    </row>
    <row r="13538" spans="1:4" x14ac:dyDescent="0.25">
      <c r="A13538" t="s">
        <v>7995</v>
      </c>
      <c r="B13538" t="s">
        <v>7996</v>
      </c>
      <c r="C13538" t="s">
        <v>3509</v>
      </c>
      <c r="D13538" s="10">
        <v>4.2</v>
      </c>
    </row>
    <row r="13539" spans="1:4" x14ac:dyDescent="0.25">
      <c r="A13539" t="s">
        <v>1012</v>
      </c>
      <c r="B13539" t="s">
        <v>1013</v>
      </c>
      <c r="C13539" t="s">
        <v>317</v>
      </c>
      <c r="D13539" s="10">
        <v>4.0999999999999996</v>
      </c>
    </row>
    <row r="13540" spans="1:4" x14ac:dyDescent="0.25">
      <c r="A13540" t="s">
        <v>1012</v>
      </c>
      <c r="B13540" t="s">
        <v>1013</v>
      </c>
      <c r="C13540" t="s">
        <v>3894</v>
      </c>
      <c r="D13540" s="10">
        <v>4.0999999999999996</v>
      </c>
    </row>
    <row r="13541" spans="1:4" x14ac:dyDescent="0.25">
      <c r="A13541" t="s">
        <v>1012</v>
      </c>
      <c r="B13541" t="s">
        <v>1013</v>
      </c>
      <c r="C13541" t="s">
        <v>676</v>
      </c>
      <c r="D13541" s="10">
        <v>4.0999999999999996</v>
      </c>
    </row>
    <row r="13542" spans="1:4" x14ac:dyDescent="0.25">
      <c r="A13542" t="s">
        <v>1012</v>
      </c>
      <c r="B13542" t="s">
        <v>1013</v>
      </c>
      <c r="C13542" t="s">
        <v>6133</v>
      </c>
      <c r="D13542" s="10">
        <v>4.0999999999999996</v>
      </c>
    </row>
    <row r="13543" spans="1:4" x14ac:dyDescent="0.25">
      <c r="A13543" t="s">
        <v>1012</v>
      </c>
      <c r="B13543" t="s">
        <v>1013</v>
      </c>
      <c r="C13543" t="s">
        <v>428</v>
      </c>
      <c r="D13543" s="10">
        <v>4.0999999999999996</v>
      </c>
    </row>
    <row r="13544" spans="1:4" x14ac:dyDescent="0.25">
      <c r="A13544" t="s">
        <v>1035</v>
      </c>
      <c r="B13544" t="s">
        <v>1037</v>
      </c>
      <c r="C13544" t="s">
        <v>449</v>
      </c>
      <c r="D13544" s="10">
        <v>4.0999999999999996</v>
      </c>
    </row>
    <row r="13545" spans="1:4" x14ac:dyDescent="0.25">
      <c r="A13545" t="s">
        <v>1035</v>
      </c>
      <c r="B13545" t="s">
        <v>1037</v>
      </c>
      <c r="C13545" t="s">
        <v>317</v>
      </c>
      <c r="D13545" s="10">
        <v>4.0999999999999996</v>
      </c>
    </row>
    <row r="13546" spans="1:4" x14ac:dyDescent="0.25">
      <c r="A13546" t="s">
        <v>1035</v>
      </c>
      <c r="B13546" t="s">
        <v>1037</v>
      </c>
      <c r="C13546" t="s">
        <v>676</v>
      </c>
      <c r="D13546" s="10">
        <v>4.0999999999999996</v>
      </c>
    </row>
    <row r="13547" spans="1:4" x14ac:dyDescent="0.25">
      <c r="A13547" t="s">
        <v>1035</v>
      </c>
      <c r="B13547" t="s">
        <v>1037</v>
      </c>
      <c r="C13547" t="s">
        <v>6133</v>
      </c>
      <c r="D13547" s="10">
        <v>4.0999999999999996</v>
      </c>
    </row>
    <row r="13548" spans="1:4" x14ac:dyDescent="0.25">
      <c r="A13548" t="s">
        <v>1035</v>
      </c>
      <c r="B13548" t="s">
        <v>1037</v>
      </c>
      <c r="C13548" t="s">
        <v>4161</v>
      </c>
      <c r="D13548" s="10">
        <v>4.0999999999999996</v>
      </c>
    </row>
    <row r="13549" spans="1:4" x14ac:dyDescent="0.25">
      <c r="A13549" t="s">
        <v>2128</v>
      </c>
      <c r="B13549" t="s">
        <v>2129</v>
      </c>
      <c r="C13549" t="s">
        <v>1165</v>
      </c>
      <c r="D13549" s="10">
        <v>4.0999999999999996</v>
      </c>
    </row>
    <row r="13550" spans="1:4" x14ac:dyDescent="0.25">
      <c r="A13550" t="s">
        <v>2128</v>
      </c>
      <c r="B13550" t="s">
        <v>2129</v>
      </c>
      <c r="C13550" t="s">
        <v>6665</v>
      </c>
      <c r="D13550" s="10">
        <v>4.0999999999999996</v>
      </c>
    </row>
    <row r="13551" spans="1:4" x14ac:dyDescent="0.25">
      <c r="A13551" t="s">
        <v>1666</v>
      </c>
      <c r="B13551" t="s">
        <v>2130</v>
      </c>
      <c r="C13551" t="s">
        <v>449</v>
      </c>
      <c r="D13551" s="10">
        <v>4.0999999999999996</v>
      </c>
    </row>
    <row r="13552" spans="1:4" x14ac:dyDescent="0.25">
      <c r="A13552" t="s">
        <v>1666</v>
      </c>
      <c r="B13552" t="s">
        <v>2130</v>
      </c>
      <c r="C13552" t="s">
        <v>317</v>
      </c>
      <c r="D13552" s="10">
        <v>4.0999999999999996</v>
      </c>
    </row>
    <row r="13553" spans="1:4" x14ac:dyDescent="0.25">
      <c r="A13553" t="s">
        <v>1666</v>
      </c>
      <c r="B13553" t="s">
        <v>2130</v>
      </c>
      <c r="C13553" t="s">
        <v>676</v>
      </c>
      <c r="D13553" s="10">
        <v>4.0999999999999996</v>
      </c>
    </row>
    <row r="13554" spans="1:4" x14ac:dyDescent="0.25">
      <c r="A13554" t="s">
        <v>1666</v>
      </c>
      <c r="B13554" t="s">
        <v>2130</v>
      </c>
      <c r="C13554" t="s">
        <v>6133</v>
      </c>
      <c r="D13554" s="10">
        <v>4.0999999999999996</v>
      </c>
    </row>
    <row r="13555" spans="1:4" x14ac:dyDescent="0.25">
      <c r="A13555" t="s">
        <v>1666</v>
      </c>
      <c r="B13555" t="s">
        <v>2130</v>
      </c>
      <c r="C13555" t="s">
        <v>4161</v>
      </c>
      <c r="D13555" s="10">
        <v>4.0999999999999996</v>
      </c>
    </row>
    <row r="13556" spans="1:4" x14ac:dyDescent="0.25">
      <c r="A13556" t="s">
        <v>2304</v>
      </c>
      <c r="B13556" t="s">
        <v>2305</v>
      </c>
      <c r="C13556" t="s">
        <v>449</v>
      </c>
      <c r="D13556" s="10">
        <v>4.0999999999999996</v>
      </c>
    </row>
    <row r="13557" spans="1:4" x14ac:dyDescent="0.25">
      <c r="A13557" t="s">
        <v>2304</v>
      </c>
      <c r="B13557" t="s">
        <v>2305</v>
      </c>
      <c r="C13557" t="s">
        <v>4161</v>
      </c>
      <c r="D13557" s="10">
        <v>4.0999999999999996</v>
      </c>
    </row>
    <row r="13558" spans="1:4" x14ac:dyDescent="0.25">
      <c r="A13558" t="s">
        <v>2906</v>
      </c>
      <c r="B13558" t="s">
        <v>2907</v>
      </c>
      <c r="C13558" t="s">
        <v>449</v>
      </c>
      <c r="D13558" s="10">
        <v>4.0999999999999996</v>
      </c>
    </row>
    <row r="13559" spans="1:4" x14ac:dyDescent="0.25">
      <c r="A13559" t="s">
        <v>2906</v>
      </c>
      <c r="B13559" t="s">
        <v>2907</v>
      </c>
      <c r="C13559" t="s">
        <v>317</v>
      </c>
      <c r="D13559" s="10">
        <v>4.0999999999999996</v>
      </c>
    </row>
    <row r="13560" spans="1:4" x14ac:dyDescent="0.25">
      <c r="A13560" t="s">
        <v>2906</v>
      </c>
      <c r="B13560" t="s">
        <v>2907</v>
      </c>
      <c r="C13560" t="s">
        <v>4161</v>
      </c>
      <c r="D13560" s="10">
        <v>4.0999999999999996</v>
      </c>
    </row>
    <row r="13561" spans="1:4" x14ac:dyDescent="0.25">
      <c r="A13561" t="s">
        <v>2959</v>
      </c>
      <c r="B13561" t="s">
        <v>2961</v>
      </c>
      <c r="C13561" t="s">
        <v>317</v>
      </c>
      <c r="D13561" s="10">
        <v>4.0999999999999996</v>
      </c>
    </row>
    <row r="13562" spans="1:4" x14ac:dyDescent="0.25">
      <c r="A13562" t="s">
        <v>2959</v>
      </c>
      <c r="B13562" t="s">
        <v>2961</v>
      </c>
      <c r="C13562" t="s">
        <v>3894</v>
      </c>
      <c r="D13562" s="10">
        <v>4.0999999999999996</v>
      </c>
    </row>
    <row r="13563" spans="1:4" x14ac:dyDescent="0.25">
      <c r="A13563" t="s">
        <v>2959</v>
      </c>
      <c r="B13563" t="s">
        <v>2961</v>
      </c>
      <c r="C13563" t="s">
        <v>428</v>
      </c>
      <c r="D13563" s="10">
        <v>4.0999999999999996</v>
      </c>
    </row>
    <row r="13564" spans="1:4" x14ac:dyDescent="0.25">
      <c r="A13564" t="s">
        <v>3354</v>
      </c>
      <c r="B13564" t="s">
        <v>3355</v>
      </c>
      <c r="C13564" t="s">
        <v>449</v>
      </c>
      <c r="D13564" s="10">
        <v>4.0999999999999996</v>
      </c>
    </row>
    <row r="13565" spans="1:4" x14ac:dyDescent="0.25">
      <c r="A13565" t="s">
        <v>3354</v>
      </c>
      <c r="B13565" t="s">
        <v>3355</v>
      </c>
      <c r="C13565" t="s">
        <v>676</v>
      </c>
      <c r="D13565" s="10">
        <v>4.0999999999999996</v>
      </c>
    </row>
    <row r="13566" spans="1:4" x14ac:dyDescent="0.25">
      <c r="A13566" t="s">
        <v>3354</v>
      </c>
      <c r="B13566" t="s">
        <v>3355</v>
      </c>
      <c r="C13566" t="s">
        <v>8145</v>
      </c>
      <c r="D13566" s="10">
        <v>4.0999999999999996</v>
      </c>
    </row>
    <row r="13567" spans="1:4" x14ac:dyDescent="0.25">
      <c r="A13567" t="s">
        <v>3354</v>
      </c>
      <c r="B13567" t="s">
        <v>3355</v>
      </c>
      <c r="C13567" t="s">
        <v>1165</v>
      </c>
      <c r="D13567" s="10">
        <v>4.0999999999999996</v>
      </c>
    </row>
    <row r="13568" spans="1:4" x14ac:dyDescent="0.25">
      <c r="A13568" t="s">
        <v>3354</v>
      </c>
      <c r="B13568" t="s">
        <v>3355</v>
      </c>
      <c r="C13568" t="s">
        <v>3509</v>
      </c>
      <c r="D13568" s="10">
        <v>4.0999999999999996</v>
      </c>
    </row>
    <row r="13569" spans="1:4" x14ac:dyDescent="0.25">
      <c r="A13569" t="s">
        <v>3360</v>
      </c>
      <c r="B13569" t="s">
        <v>3361</v>
      </c>
      <c r="C13569" t="s">
        <v>676</v>
      </c>
      <c r="D13569" s="10">
        <v>4.0999999999999996</v>
      </c>
    </row>
    <row r="13570" spans="1:4" x14ac:dyDescent="0.25">
      <c r="A13570" t="s">
        <v>3360</v>
      </c>
      <c r="B13570" t="s">
        <v>3361</v>
      </c>
      <c r="C13570" t="s">
        <v>8145</v>
      </c>
      <c r="D13570" s="10">
        <v>4.0999999999999996</v>
      </c>
    </row>
    <row r="13571" spans="1:4" x14ac:dyDescent="0.25">
      <c r="A13571" t="s">
        <v>3393</v>
      </c>
      <c r="B13571" t="s">
        <v>3394</v>
      </c>
      <c r="C13571" t="s">
        <v>449</v>
      </c>
      <c r="D13571" s="10">
        <v>4.0999999999999996</v>
      </c>
    </row>
    <row r="13572" spans="1:4" x14ac:dyDescent="0.25">
      <c r="A13572" t="s">
        <v>3393</v>
      </c>
      <c r="B13572" t="s">
        <v>3394</v>
      </c>
      <c r="C13572" t="s">
        <v>3509</v>
      </c>
      <c r="D13572" s="10">
        <v>4.0999999999999996</v>
      </c>
    </row>
    <row r="13573" spans="1:4" x14ac:dyDescent="0.25">
      <c r="A13573" t="s">
        <v>3527</v>
      </c>
      <c r="B13573" t="s">
        <v>3528</v>
      </c>
      <c r="C13573" t="s">
        <v>449</v>
      </c>
      <c r="D13573" s="10">
        <v>4.0999999999999996</v>
      </c>
    </row>
    <row r="13574" spans="1:4" x14ac:dyDescent="0.25">
      <c r="A13574" t="s">
        <v>3527</v>
      </c>
      <c r="B13574" t="s">
        <v>3528</v>
      </c>
      <c r="C13574" t="s">
        <v>317</v>
      </c>
      <c r="D13574" s="10">
        <v>4.0999999999999996</v>
      </c>
    </row>
    <row r="13575" spans="1:4" x14ac:dyDescent="0.25">
      <c r="A13575" t="s">
        <v>3527</v>
      </c>
      <c r="B13575" t="s">
        <v>3528</v>
      </c>
      <c r="C13575" t="s">
        <v>428</v>
      </c>
      <c r="D13575" s="10">
        <v>4.0999999999999996</v>
      </c>
    </row>
    <row r="13576" spans="1:4" x14ac:dyDescent="0.25">
      <c r="A13576" t="s">
        <v>3527</v>
      </c>
      <c r="B13576" t="s">
        <v>3528</v>
      </c>
      <c r="C13576" t="s">
        <v>4161</v>
      </c>
      <c r="D13576" s="10">
        <v>4.0999999999999996</v>
      </c>
    </row>
    <row r="13577" spans="1:4" x14ac:dyDescent="0.25">
      <c r="A13577" t="s">
        <v>3527</v>
      </c>
      <c r="B13577" t="s">
        <v>3528</v>
      </c>
      <c r="C13577" t="s">
        <v>3509</v>
      </c>
      <c r="D13577" s="10">
        <v>4.0999999999999996</v>
      </c>
    </row>
    <row r="13578" spans="1:4" x14ac:dyDescent="0.25">
      <c r="A13578" t="s">
        <v>2274</v>
      </c>
      <c r="B13578" t="s">
        <v>3635</v>
      </c>
      <c r="C13578" t="s">
        <v>1165</v>
      </c>
      <c r="D13578" s="10">
        <v>4.0999999999999996</v>
      </c>
    </row>
    <row r="13579" spans="1:4" x14ac:dyDescent="0.25">
      <c r="A13579" t="s">
        <v>2274</v>
      </c>
      <c r="B13579" t="s">
        <v>3635</v>
      </c>
      <c r="C13579" t="s">
        <v>2173</v>
      </c>
      <c r="D13579" s="10">
        <v>4.0999999999999996</v>
      </c>
    </row>
    <row r="13580" spans="1:4" x14ac:dyDescent="0.25">
      <c r="A13580" t="s">
        <v>2274</v>
      </c>
      <c r="B13580" t="s">
        <v>3635</v>
      </c>
      <c r="C13580" t="s">
        <v>8143</v>
      </c>
      <c r="D13580" s="10">
        <v>4.0999999999999996</v>
      </c>
    </row>
    <row r="13581" spans="1:4" x14ac:dyDescent="0.25">
      <c r="A13581" t="s">
        <v>2274</v>
      </c>
      <c r="B13581" t="s">
        <v>3635</v>
      </c>
      <c r="C13581" t="s">
        <v>3509</v>
      </c>
      <c r="D13581" s="10">
        <v>4.0999999999999996</v>
      </c>
    </row>
    <row r="13582" spans="1:4" x14ac:dyDescent="0.25">
      <c r="A13582" t="s">
        <v>3204</v>
      </c>
      <c r="B13582" t="s">
        <v>3914</v>
      </c>
      <c r="C13582" t="s">
        <v>676</v>
      </c>
      <c r="D13582" s="10">
        <v>4.0999999999999996</v>
      </c>
    </row>
    <row r="13583" spans="1:4" x14ac:dyDescent="0.25">
      <c r="A13583" t="s">
        <v>3204</v>
      </c>
      <c r="B13583" t="s">
        <v>3914</v>
      </c>
      <c r="C13583" t="s">
        <v>1165</v>
      </c>
      <c r="D13583" s="10">
        <v>4.0999999999999996</v>
      </c>
    </row>
    <row r="13584" spans="1:4" x14ac:dyDescent="0.25">
      <c r="A13584" t="s">
        <v>3204</v>
      </c>
      <c r="B13584" t="s">
        <v>4074</v>
      </c>
      <c r="C13584" t="s">
        <v>676</v>
      </c>
      <c r="D13584" s="10">
        <v>4.0999999999999996</v>
      </c>
    </row>
    <row r="13585" spans="1:4" x14ac:dyDescent="0.25">
      <c r="A13585" t="s">
        <v>3204</v>
      </c>
      <c r="B13585" t="s">
        <v>4074</v>
      </c>
      <c r="C13585" t="s">
        <v>8145</v>
      </c>
      <c r="D13585" s="10">
        <v>4.0999999999999996</v>
      </c>
    </row>
    <row r="13586" spans="1:4" x14ac:dyDescent="0.25">
      <c r="A13586" t="s">
        <v>3204</v>
      </c>
      <c r="B13586" t="s">
        <v>4074</v>
      </c>
      <c r="C13586" t="s">
        <v>1165</v>
      </c>
      <c r="D13586" s="10">
        <v>4.0999999999999996</v>
      </c>
    </row>
    <row r="13587" spans="1:4" x14ac:dyDescent="0.25">
      <c r="A13587" t="s">
        <v>4163</v>
      </c>
      <c r="B13587" t="s">
        <v>4164</v>
      </c>
      <c r="C13587" t="s">
        <v>2173</v>
      </c>
      <c r="D13587" s="10">
        <v>4.0999999999999996</v>
      </c>
    </row>
    <row r="13588" spans="1:4" x14ac:dyDescent="0.25">
      <c r="A13588" t="s">
        <v>4163</v>
      </c>
      <c r="B13588" t="s">
        <v>4164</v>
      </c>
      <c r="C13588" t="s">
        <v>3509</v>
      </c>
      <c r="D13588" s="10">
        <v>4.0999999999999996</v>
      </c>
    </row>
    <row r="13589" spans="1:4" x14ac:dyDescent="0.25">
      <c r="A13589" t="s">
        <v>4335</v>
      </c>
      <c r="B13589" t="s">
        <v>4337</v>
      </c>
      <c r="C13589" t="s">
        <v>676</v>
      </c>
      <c r="D13589" s="10">
        <v>4.0999999999999996</v>
      </c>
    </row>
    <row r="13590" spans="1:4" x14ac:dyDescent="0.25">
      <c r="A13590" t="s">
        <v>4335</v>
      </c>
      <c r="B13590" t="s">
        <v>4337</v>
      </c>
      <c r="C13590" t="s">
        <v>2173</v>
      </c>
      <c r="D13590" s="10">
        <v>4.0999999999999996</v>
      </c>
    </row>
    <row r="13591" spans="1:4" x14ac:dyDescent="0.25">
      <c r="A13591" t="s">
        <v>4335</v>
      </c>
      <c r="B13591" t="s">
        <v>4337</v>
      </c>
      <c r="C13591" t="s">
        <v>3509</v>
      </c>
      <c r="D13591" s="10">
        <v>4.0999999999999996</v>
      </c>
    </row>
    <row r="13592" spans="1:4" x14ac:dyDescent="0.25">
      <c r="A13592" t="s">
        <v>4370</v>
      </c>
      <c r="B13592" t="s">
        <v>4371</v>
      </c>
      <c r="C13592" t="s">
        <v>2173</v>
      </c>
      <c r="D13592" s="10">
        <v>4.0999999999999996</v>
      </c>
    </row>
    <row r="13593" spans="1:4" x14ac:dyDescent="0.25">
      <c r="A13593" t="s">
        <v>4370</v>
      </c>
      <c r="B13593" t="s">
        <v>4371</v>
      </c>
      <c r="C13593" t="s">
        <v>8143</v>
      </c>
      <c r="D13593" s="10">
        <v>4.0999999999999996</v>
      </c>
    </row>
    <row r="13594" spans="1:4" x14ac:dyDescent="0.25">
      <c r="A13594" t="s">
        <v>4370</v>
      </c>
      <c r="B13594" t="s">
        <v>4371</v>
      </c>
      <c r="C13594" t="s">
        <v>3509</v>
      </c>
      <c r="D13594" s="10">
        <v>4.0999999999999996</v>
      </c>
    </row>
    <row r="13595" spans="1:4" x14ac:dyDescent="0.25">
      <c r="A13595" t="s">
        <v>5093</v>
      </c>
      <c r="B13595" t="s">
        <v>5094</v>
      </c>
      <c r="C13595" t="s">
        <v>3034</v>
      </c>
      <c r="D13595" s="10">
        <v>4.0999999999999996</v>
      </c>
    </row>
    <row r="13596" spans="1:4" x14ac:dyDescent="0.25">
      <c r="A13596" t="s">
        <v>5093</v>
      </c>
      <c r="B13596" t="s">
        <v>5094</v>
      </c>
      <c r="C13596" t="s">
        <v>4056</v>
      </c>
      <c r="D13596" s="10">
        <v>4.0999999999999996</v>
      </c>
    </row>
    <row r="13597" spans="1:4" x14ac:dyDescent="0.25">
      <c r="A13597" t="s">
        <v>5146</v>
      </c>
      <c r="B13597" t="s">
        <v>5147</v>
      </c>
      <c r="C13597" t="s">
        <v>676</v>
      </c>
      <c r="D13597" s="10">
        <v>4.0999999999999996</v>
      </c>
    </row>
    <row r="13598" spans="1:4" x14ac:dyDescent="0.25">
      <c r="A13598" t="s">
        <v>5146</v>
      </c>
      <c r="B13598" t="s">
        <v>5147</v>
      </c>
      <c r="C13598" t="s">
        <v>6133</v>
      </c>
      <c r="D13598" s="10">
        <v>4.0999999999999996</v>
      </c>
    </row>
    <row r="13599" spans="1:4" x14ac:dyDescent="0.25">
      <c r="A13599" t="s">
        <v>5146</v>
      </c>
      <c r="B13599" t="s">
        <v>5147</v>
      </c>
      <c r="C13599" t="s">
        <v>6665</v>
      </c>
      <c r="D13599" s="10">
        <v>4.0999999999999996</v>
      </c>
    </row>
    <row r="13600" spans="1:4" x14ac:dyDescent="0.25">
      <c r="A13600" t="s">
        <v>5624</v>
      </c>
      <c r="B13600" t="s">
        <v>5625</v>
      </c>
      <c r="C13600" t="s">
        <v>2173</v>
      </c>
      <c r="D13600" s="10">
        <v>4.0999999999999996</v>
      </c>
    </row>
    <row r="13601" spans="1:4" x14ac:dyDescent="0.25">
      <c r="A13601" t="s">
        <v>6597</v>
      </c>
      <c r="B13601" t="s">
        <v>6598</v>
      </c>
      <c r="C13601" t="s">
        <v>2173</v>
      </c>
      <c r="D13601" s="10">
        <v>4.0999999999999996</v>
      </c>
    </row>
    <row r="13602" spans="1:4" x14ac:dyDescent="0.25">
      <c r="A13602" t="s">
        <v>6597</v>
      </c>
      <c r="B13602" t="s">
        <v>6598</v>
      </c>
      <c r="C13602" t="s">
        <v>3509</v>
      </c>
      <c r="D13602" s="10">
        <v>4.0999999999999996</v>
      </c>
    </row>
    <row r="13603" spans="1:4" x14ac:dyDescent="0.25">
      <c r="A13603" t="s">
        <v>1727</v>
      </c>
      <c r="B13603" t="s">
        <v>7199</v>
      </c>
      <c r="C13603" t="s">
        <v>676</v>
      </c>
      <c r="D13603" s="10">
        <v>4.0999999999999996</v>
      </c>
    </row>
    <row r="13604" spans="1:4" x14ac:dyDescent="0.25">
      <c r="A13604" t="s">
        <v>1727</v>
      </c>
      <c r="B13604" t="s">
        <v>7199</v>
      </c>
      <c r="C13604" t="s">
        <v>6665</v>
      </c>
      <c r="D13604" s="10">
        <v>4.0999999999999996</v>
      </c>
    </row>
    <row r="13605" spans="1:4" x14ac:dyDescent="0.25">
      <c r="A13605" t="s">
        <v>1727</v>
      </c>
      <c r="B13605" t="s">
        <v>7199</v>
      </c>
      <c r="C13605" t="s">
        <v>3509</v>
      </c>
      <c r="D13605" s="10">
        <v>4.0999999999999996</v>
      </c>
    </row>
    <row r="13606" spans="1:4" x14ac:dyDescent="0.25">
      <c r="A13606" t="s">
        <v>3527</v>
      </c>
      <c r="B13606" t="s">
        <v>7401</v>
      </c>
      <c r="C13606" t="s">
        <v>449</v>
      </c>
      <c r="D13606" s="10">
        <v>4.0999999999999996</v>
      </c>
    </row>
    <row r="13607" spans="1:4" x14ac:dyDescent="0.25">
      <c r="A13607" t="s">
        <v>3527</v>
      </c>
      <c r="B13607" t="s">
        <v>7401</v>
      </c>
      <c r="C13607" t="s">
        <v>1165</v>
      </c>
      <c r="D13607" s="10">
        <v>4.0999999999999996</v>
      </c>
    </row>
    <row r="13608" spans="1:4" x14ac:dyDescent="0.25">
      <c r="A13608" t="s">
        <v>7723</v>
      </c>
      <c r="B13608" t="s">
        <v>7724</v>
      </c>
      <c r="C13608" t="s">
        <v>1165</v>
      </c>
      <c r="D13608" s="10">
        <v>4.0999999999999996</v>
      </c>
    </row>
    <row r="13609" spans="1:4" x14ac:dyDescent="0.25">
      <c r="A13609" t="s">
        <v>7723</v>
      </c>
      <c r="B13609" t="s">
        <v>7724</v>
      </c>
      <c r="C13609" t="s">
        <v>2173</v>
      </c>
      <c r="D13609" s="10">
        <v>4.0999999999999996</v>
      </c>
    </row>
    <row r="13610" spans="1:4" x14ac:dyDescent="0.25">
      <c r="A13610" t="s">
        <v>7723</v>
      </c>
      <c r="B13610" t="s">
        <v>7724</v>
      </c>
      <c r="C13610" t="s">
        <v>8143</v>
      </c>
      <c r="D13610" s="10">
        <v>4.0999999999999996</v>
      </c>
    </row>
    <row r="13611" spans="1:4" x14ac:dyDescent="0.25">
      <c r="A13611" t="s">
        <v>7723</v>
      </c>
      <c r="B13611" t="s">
        <v>7724</v>
      </c>
      <c r="C13611" t="s">
        <v>3509</v>
      </c>
      <c r="D13611" s="10">
        <v>4.0999999999999996</v>
      </c>
    </row>
    <row r="13612" spans="1:4" x14ac:dyDescent="0.25">
      <c r="A13612" t="s">
        <v>8036</v>
      </c>
      <c r="B13612" t="s">
        <v>8037</v>
      </c>
      <c r="C13612" t="s">
        <v>2173</v>
      </c>
      <c r="D13612" s="10">
        <v>4.0999999999999996</v>
      </c>
    </row>
    <row r="13613" spans="1:4" x14ac:dyDescent="0.25">
      <c r="A13613" t="s">
        <v>8036</v>
      </c>
      <c r="B13613" t="s">
        <v>8037</v>
      </c>
      <c r="C13613" t="s">
        <v>4161</v>
      </c>
      <c r="D13613" s="10">
        <v>4.0999999999999996</v>
      </c>
    </row>
    <row r="13614" spans="1:4" x14ac:dyDescent="0.25">
      <c r="A13614" t="s">
        <v>8081</v>
      </c>
      <c r="B13614" t="s">
        <v>8082</v>
      </c>
      <c r="C13614" t="s">
        <v>5087</v>
      </c>
      <c r="D13614" s="10">
        <v>4.0999999999999996</v>
      </c>
    </row>
    <row r="13615" spans="1:4" x14ac:dyDescent="0.25">
      <c r="A13615" t="s">
        <v>2095</v>
      </c>
      <c r="B13615" t="s">
        <v>2096</v>
      </c>
      <c r="C13615" t="s">
        <v>317</v>
      </c>
      <c r="D13615" s="10">
        <v>4</v>
      </c>
    </row>
    <row r="13616" spans="1:4" x14ac:dyDescent="0.25">
      <c r="A13616" t="s">
        <v>2095</v>
      </c>
      <c r="B13616" t="s">
        <v>2096</v>
      </c>
      <c r="C13616" t="s">
        <v>676</v>
      </c>
      <c r="D13616" s="10">
        <v>4</v>
      </c>
    </row>
    <row r="13617" spans="1:4" x14ac:dyDescent="0.25">
      <c r="A13617" t="s">
        <v>2095</v>
      </c>
      <c r="B13617" t="s">
        <v>2096</v>
      </c>
      <c r="C13617" t="s">
        <v>6133</v>
      </c>
      <c r="D13617" s="10">
        <v>4</v>
      </c>
    </row>
    <row r="13618" spans="1:4" x14ac:dyDescent="0.25">
      <c r="A13618" t="s">
        <v>2095</v>
      </c>
      <c r="B13618" t="s">
        <v>2096</v>
      </c>
      <c r="C13618" t="s">
        <v>428</v>
      </c>
      <c r="D13618" s="10">
        <v>4</v>
      </c>
    </row>
    <row r="13619" spans="1:4" x14ac:dyDescent="0.25">
      <c r="A13619" t="s">
        <v>2095</v>
      </c>
      <c r="B13619" t="s">
        <v>2096</v>
      </c>
      <c r="C13619" t="s">
        <v>4161</v>
      </c>
      <c r="D13619" s="10">
        <v>4</v>
      </c>
    </row>
    <row r="13620" spans="1:4" x14ac:dyDescent="0.25">
      <c r="A13620" t="s">
        <v>2267</v>
      </c>
      <c r="B13620" t="s">
        <v>2268</v>
      </c>
      <c r="C13620" t="s">
        <v>449</v>
      </c>
      <c r="D13620" s="10">
        <v>4</v>
      </c>
    </row>
    <row r="13621" spans="1:4" x14ac:dyDescent="0.25">
      <c r="A13621" t="s">
        <v>2267</v>
      </c>
      <c r="B13621" t="s">
        <v>2268</v>
      </c>
      <c r="C13621" t="s">
        <v>676</v>
      </c>
      <c r="D13621" s="10">
        <v>4</v>
      </c>
    </row>
    <row r="13622" spans="1:4" x14ac:dyDescent="0.25">
      <c r="A13622" t="s">
        <v>2267</v>
      </c>
      <c r="B13622" t="s">
        <v>2268</v>
      </c>
      <c r="C13622" t="s">
        <v>8145</v>
      </c>
      <c r="D13622" s="10">
        <v>4</v>
      </c>
    </row>
    <row r="13623" spans="1:4" x14ac:dyDescent="0.25">
      <c r="A13623" t="s">
        <v>2933</v>
      </c>
      <c r="B13623" t="s">
        <v>2935</v>
      </c>
      <c r="C13623" t="s">
        <v>449</v>
      </c>
      <c r="D13623" s="10">
        <v>4</v>
      </c>
    </row>
    <row r="13624" spans="1:4" x14ac:dyDescent="0.25">
      <c r="A13624" t="s">
        <v>2933</v>
      </c>
      <c r="B13624" t="s">
        <v>2935</v>
      </c>
      <c r="C13624" t="s">
        <v>1165</v>
      </c>
      <c r="D13624" s="10">
        <v>4</v>
      </c>
    </row>
    <row r="13625" spans="1:4" x14ac:dyDescent="0.25">
      <c r="A13625" t="s">
        <v>2933</v>
      </c>
      <c r="B13625" t="s">
        <v>2935</v>
      </c>
      <c r="C13625" t="s">
        <v>6665</v>
      </c>
      <c r="D13625" s="10">
        <v>4</v>
      </c>
    </row>
    <row r="13626" spans="1:4" x14ac:dyDescent="0.25">
      <c r="A13626" t="s">
        <v>2933</v>
      </c>
      <c r="B13626" t="s">
        <v>2935</v>
      </c>
      <c r="C13626" t="s">
        <v>8144</v>
      </c>
      <c r="D13626" s="10">
        <v>4</v>
      </c>
    </row>
    <row r="13627" spans="1:4" x14ac:dyDescent="0.25">
      <c r="A13627" t="s">
        <v>1417</v>
      </c>
      <c r="B13627" t="s">
        <v>3150</v>
      </c>
      <c r="C13627" t="s">
        <v>676</v>
      </c>
      <c r="D13627" s="10">
        <v>4</v>
      </c>
    </row>
    <row r="13628" spans="1:4" x14ac:dyDescent="0.25">
      <c r="A13628" t="s">
        <v>1417</v>
      </c>
      <c r="B13628" t="s">
        <v>3150</v>
      </c>
      <c r="C13628" t="s">
        <v>6665</v>
      </c>
      <c r="D13628" s="10">
        <v>4</v>
      </c>
    </row>
    <row r="13629" spans="1:4" x14ac:dyDescent="0.25">
      <c r="A13629" t="s">
        <v>1992</v>
      </c>
      <c r="B13629" t="s">
        <v>3321</v>
      </c>
      <c r="C13629" t="s">
        <v>2173</v>
      </c>
      <c r="D13629" s="10">
        <v>4</v>
      </c>
    </row>
    <row r="13630" spans="1:4" x14ac:dyDescent="0.25">
      <c r="A13630" t="s">
        <v>1992</v>
      </c>
      <c r="B13630" t="s">
        <v>3321</v>
      </c>
      <c r="C13630" t="s">
        <v>3509</v>
      </c>
      <c r="D13630" s="10">
        <v>4</v>
      </c>
    </row>
    <row r="13631" spans="1:4" x14ac:dyDescent="0.25">
      <c r="A13631" t="s">
        <v>3748</v>
      </c>
      <c r="B13631" t="s">
        <v>3750</v>
      </c>
      <c r="C13631" t="s">
        <v>676</v>
      </c>
      <c r="D13631" s="10">
        <v>4</v>
      </c>
    </row>
    <row r="13632" spans="1:4" x14ac:dyDescent="0.25">
      <c r="A13632" t="s">
        <v>3748</v>
      </c>
      <c r="B13632" t="s">
        <v>3750</v>
      </c>
      <c r="C13632" t="s">
        <v>6133</v>
      </c>
      <c r="D13632" s="10">
        <v>4</v>
      </c>
    </row>
    <row r="13633" spans="1:4" x14ac:dyDescent="0.25">
      <c r="A13633" t="s">
        <v>3748</v>
      </c>
      <c r="B13633" t="s">
        <v>3750</v>
      </c>
      <c r="C13633" t="s">
        <v>4056</v>
      </c>
      <c r="D13633" s="10">
        <v>4</v>
      </c>
    </row>
    <row r="13634" spans="1:4" x14ac:dyDescent="0.25">
      <c r="A13634" t="s">
        <v>3748</v>
      </c>
      <c r="B13634" t="s">
        <v>3750</v>
      </c>
      <c r="C13634" t="s">
        <v>5888</v>
      </c>
      <c r="D13634" s="10">
        <v>4</v>
      </c>
    </row>
    <row r="13635" spans="1:4" x14ac:dyDescent="0.25">
      <c r="A13635" t="s">
        <v>4050</v>
      </c>
      <c r="B13635" t="s">
        <v>4051</v>
      </c>
      <c r="C13635" t="s">
        <v>2173</v>
      </c>
      <c r="D13635" s="10">
        <v>4</v>
      </c>
    </row>
    <row r="13636" spans="1:4" x14ac:dyDescent="0.25">
      <c r="A13636" t="s">
        <v>4356</v>
      </c>
      <c r="B13636" t="s">
        <v>4358</v>
      </c>
      <c r="C13636" t="s">
        <v>317</v>
      </c>
      <c r="D13636" s="10">
        <v>4</v>
      </c>
    </row>
    <row r="13637" spans="1:4" x14ac:dyDescent="0.25">
      <c r="A13637" t="s">
        <v>4356</v>
      </c>
      <c r="B13637" t="s">
        <v>4358</v>
      </c>
      <c r="C13637" t="s">
        <v>428</v>
      </c>
      <c r="D13637" s="10">
        <v>4</v>
      </c>
    </row>
    <row r="13638" spans="1:4" x14ac:dyDescent="0.25">
      <c r="A13638" t="s">
        <v>4356</v>
      </c>
      <c r="B13638" t="s">
        <v>4358</v>
      </c>
      <c r="C13638" t="s">
        <v>2173</v>
      </c>
      <c r="D13638" s="10">
        <v>4</v>
      </c>
    </row>
    <row r="13639" spans="1:4" x14ac:dyDescent="0.25">
      <c r="A13639" t="s">
        <v>4356</v>
      </c>
      <c r="B13639" t="s">
        <v>4358</v>
      </c>
      <c r="C13639" t="s">
        <v>8143</v>
      </c>
      <c r="D13639" s="10">
        <v>4</v>
      </c>
    </row>
    <row r="13640" spans="1:4" x14ac:dyDescent="0.25">
      <c r="A13640" t="s">
        <v>4356</v>
      </c>
      <c r="B13640" t="s">
        <v>4358</v>
      </c>
      <c r="C13640" t="s">
        <v>3509</v>
      </c>
      <c r="D13640" s="10">
        <v>4</v>
      </c>
    </row>
    <row r="13641" spans="1:4" x14ac:dyDescent="0.25">
      <c r="A13641" t="s">
        <v>5496</v>
      </c>
      <c r="B13641" t="s">
        <v>5497</v>
      </c>
      <c r="C13641" t="s">
        <v>317</v>
      </c>
      <c r="D13641" s="10">
        <v>4</v>
      </c>
    </row>
    <row r="13642" spans="1:4" x14ac:dyDescent="0.25">
      <c r="A13642" t="s">
        <v>5496</v>
      </c>
      <c r="B13642" t="s">
        <v>5497</v>
      </c>
      <c r="C13642" t="s">
        <v>1165</v>
      </c>
      <c r="D13642" s="10">
        <v>4</v>
      </c>
    </row>
    <row r="13643" spans="1:4" x14ac:dyDescent="0.25">
      <c r="A13643" t="s">
        <v>5616</v>
      </c>
      <c r="B13643" t="s">
        <v>5617</v>
      </c>
      <c r="C13643" t="s">
        <v>2173</v>
      </c>
      <c r="D13643" s="10">
        <v>4</v>
      </c>
    </row>
    <row r="13644" spans="1:4" x14ac:dyDescent="0.25">
      <c r="A13644" t="s">
        <v>5616</v>
      </c>
      <c r="B13644" t="s">
        <v>5617</v>
      </c>
      <c r="C13644" t="s">
        <v>8143</v>
      </c>
      <c r="D13644" s="10">
        <v>4</v>
      </c>
    </row>
    <row r="13645" spans="1:4" x14ac:dyDescent="0.25">
      <c r="A13645" t="s">
        <v>6269</v>
      </c>
      <c r="B13645" t="s">
        <v>6270</v>
      </c>
      <c r="C13645" t="s">
        <v>1165</v>
      </c>
      <c r="D13645" s="10">
        <v>4</v>
      </c>
    </row>
    <row r="13646" spans="1:4" x14ac:dyDescent="0.25">
      <c r="A13646" t="s">
        <v>6269</v>
      </c>
      <c r="B13646" t="s">
        <v>6270</v>
      </c>
      <c r="C13646" t="s">
        <v>2173</v>
      </c>
      <c r="D13646" s="10">
        <v>4</v>
      </c>
    </row>
    <row r="13647" spans="1:4" x14ac:dyDescent="0.25">
      <c r="A13647" t="s">
        <v>6269</v>
      </c>
      <c r="B13647" t="s">
        <v>6270</v>
      </c>
      <c r="C13647" t="s">
        <v>3509</v>
      </c>
      <c r="D13647" s="10">
        <v>4</v>
      </c>
    </row>
    <row r="13648" spans="1:4" x14ac:dyDescent="0.25">
      <c r="A13648" t="s">
        <v>6273</v>
      </c>
      <c r="B13648" t="s">
        <v>6275</v>
      </c>
      <c r="C13648" t="s">
        <v>676</v>
      </c>
      <c r="D13648" s="10">
        <v>4</v>
      </c>
    </row>
    <row r="13649" spans="1:4" x14ac:dyDescent="0.25">
      <c r="A13649" t="s">
        <v>6649</v>
      </c>
      <c r="B13649" t="s">
        <v>6650</v>
      </c>
      <c r="C13649" t="s">
        <v>449</v>
      </c>
      <c r="D13649" s="10">
        <v>4</v>
      </c>
    </row>
    <row r="13650" spans="1:4" x14ac:dyDescent="0.25">
      <c r="A13650" t="s">
        <v>6649</v>
      </c>
      <c r="B13650" t="s">
        <v>6650</v>
      </c>
      <c r="C13650" t="s">
        <v>2173</v>
      </c>
      <c r="D13650" s="10">
        <v>4</v>
      </c>
    </row>
    <row r="13651" spans="1:4" x14ac:dyDescent="0.25">
      <c r="A13651" t="s">
        <v>6649</v>
      </c>
      <c r="B13651" t="s">
        <v>6650</v>
      </c>
      <c r="C13651" t="s">
        <v>3509</v>
      </c>
      <c r="D13651" s="10">
        <v>4</v>
      </c>
    </row>
    <row r="13652" spans="1:4" x14ac:dyDescent="0.25">
      <c r="A13652" t="s">
        <v>7550</v>
      </c>
      <c r="B13652" t="s">
        <v>7551</v>
      </c>
      <c r="C13652" t="s">
        <v>1165</v>
      </c>
      <c r="D13652" s="10">
        <v>4</v>
      </c>
    </row>
    <row r="13653" spans="1:4" x14ac:dyDescent="0.25">
      <c r="A13653" t="s">
        <v>7550</v>
      </c>
      <c r="B13653" t="s">
        <v>7551</v>
      </c>
      <c r="C13653" t="s">
        <v>4056</v>
      </c>
      <c r="D13653" s="10">
        <v>4</v>
      </c>
    </row>
    <row r="13654" spans="1:4" x14ac:dyDescent="0.25">
      <c r="A13654" t="s">
        <v>7550</v>
      </c>
      <c r="B13654" t="s">
        <v>7551</v>
      </c>
      <c r="C13654" t="s">
        <v>6665</v>
      </c>
      <c r="D13654" s="10">
        <v>4</v>
      </c>
    </row>
    <row r="13655" spans="1:4" x14ac:dyDescent="0.25">
      <c r="A13655" t="s">
        <v>7690</v>
      </c>
      <c r="B13655" t="s">
        <v>7692</v>
      </c>
      <c r="C13655" t="s">
        <v>449</v>
      </c>
      <c r="D13655" s="10">
        <v>4</v>
      </c>
    </row>
    <row r="13656" spans="1:4" x14ac:dyDescent="0.25">
      <c r="A13656" t="s">
        <v>7690</v>
      </c>
      <c r="B13656" t="s">
        <v>7692</v>
      </c>
      <c r="C13656" t="s">
        <v>6665</v>
      </c>
      <c r="D13656" s="10">
        <v>4</v>
      </c>
    </row>
    <row r="13657" spans="1:4" x14ac:dyDescent="0.25">
      <c r="A13657" t="s">
        <v>7690</v>
      </c>
      <c r="B13657" t="s">
        <v>7692</v>
      </c>
      <c r="C13657" t="s">
        <v>8144</v>
      </c>
      <c r="D13657" s="10">
        <v>4</v>
      </c>
    </row>
    <row r="13658" spans="1:4" x14ac:dyDescent="0.25">
      <c r="A13658" t="s">
        <v>7885</v>
      </c>
      <c r="B13658" t="s">
        <v>7887</v>
      </c>
      <c r="C13658" t="s">
        <v>317</v>
      </c>
      <c r="D13658" s="10">
        <v>4</v>
      </c>
    </row>
    <row r="13659" spans="1:4" x14ac:dyDescent="0.25">
      <c r="A13659" t="s">
        <v>7885</v>
      </c>
      <c r="B13659" t="s">
        <v>7887</v>
      </c>
      <c r="C13659" t="s">
        <v>1165</v>
      </c>
      <c r="D13659" s="10">
        <v>4</v>
      </c>
    </row>
    <row r="13660" spans="1:4" x14ac:dyDescent="0.25">
      <c r="A13660" t="s">
        <v>7885</v>
      </c>
      <c r="B13660" t="s">
        <v>7887</v>
      </c>
      <c r="C13660" t="s">
        <v>428</v>
      </c>
      <c r="D13660" s="10">
        <v>4</v>
      </c>
    </row>
    <row r="13661" spans="1:4" x14ac:dyDescent="0.25">
      <c r="A13661" t="s">
        <v>7885</v>
      </c>
      <c r="B13661" t="s">
        <v>7887</v>
      </c>
      <c r="C13661" t="s">
        <v>3509</v>
      </c>
      <c r="D13661" s="10">
        <v>4</v>
      </c>
    </row>
    <row r="13662" spans="1:4" x14ac:dyDescent="0.25">
      <c r="A13662" t="s">
        <v>7885</v>
      </c>
      <c r="B13662" t="s">
        <v>7887</v>
      </c>
      <c r="C13662" t="s">
        <v>5087</v>
      </c>
      <c r="D13662" s="10">
        <v>4</v>
      </c>
    </row>
    <row r="13663" spans="1:4" x14ac:dyDescent="0.25">
      <c r="A13663" t="s">
        <v>7892</v>
      </c>
      <c r="B13663" t="s">
        <v>7893</v>
      </c>
      <c r="C13663" t="s">
        <v>676</v>
      </c>
      <c r="D13663" s="10">
        <v>4</v>
      </c>
    </row>
    <row r="13664" spans="1:4" x14ac:dyDescent="0.25">
      <c r="A13664" t="s">
        <v>7892</v>
      </c>
      <c r="B13664" t="s">
        <v>7893</v>
      </c>
      <c r="C13664" t="s">
        <v>1165</v>
      </c>
      <c r="D13664" s="10">
        <v>4</v>
      </c>
    </row>
    <row r="13665" spans="1:4" x14ac:dyDescent="0.25">
      <c r="A13665" t="s">
        <v>8111</v>
      </c>
      <c r="B13665" t="s">
        <v>8112</v>
      </c>
      <c r="C13665" t="s">
        <v>4161</v>
      </c>
      <c r="D13665" s="10">
        <v>4</v>
      </c>
    </row>
    <row r="13666" spans="1:4" x14ac:dyDescent="0.25">
      <c r="A13666" t="s">
        <v>8111</v>
      </c>
      <c r="B13666" t="s">
        <v>8112</v>
      </c>
      <c r="C13666" t="s">
        <v>3509</v>
      </c>
      <c r="D13666" s="10">
        <v>4</v>
      </c>
    </row>
    <row r="13667" spans="1:4" x14ac:dyDescent="0.25">
      <c r="A13667" t="s">
        <v>2933</v>
      </c>
      <c r="B13667" t="s">
        <v>3434</v>
      </c>
      <c r="C13667" t="s">
        <v>676</v>
      </c>
      <c r="D13667" s="10">
        <v>3.9</v>
      </c>
    </row>
    <row r="13668" spans="1:4" x14ac:dyDescent="0.25">
      <c r="A13668" t="s">
        <v>2933</v>
      </c>
      <c r="B13668" t="s">
        <v>3434</v>
      </c>
      <c r="C13668" t="s">
        <v>6133</v>
      </c>
      <c r="D13668" s="10">
        <v>3.9</v>
      </c>
    </row>
    <row r="13669" spans="1:4" x14ac:dyDescent="0.25">
      <c r="A13669" t="s">
        <v>3525</v>
      </c>
      <c r="B13669" t="s">
        <v>3526</v>
      </c>
      <c r="C13669" t="s">
        <v>449</v>
      </c>
      <c r="D13669" s="10">
        <v>3.9</v>
      </c>
    </row>
    <row r="13670" spans="1:4" x14ac:dyDescent="0.25">
      <c r="A13670" t="s">
        <v>3525</v>
      </c>
      <c r="B13670" t="s">
        <v>3526</v>
      </c>
      <c r="C13670" t="s">
        <v>8145</v>
      </c>
      <c r="D13670" s="10">
        <v>3.9</v>
      </c>
    </row>
    <row r="13671" spans="1:4" x14ac:dyDescent="0.25">
      <c r="A13671" t="s">
        <v>3525</v>
      </c>
      <c r="B13671" t="s">
        <v>3526</v>
      </c>
      <c r="C13671" t="s">
        <v>4161</v>
      </c>
      <c r="D13671" s="10">
        <v>3.9</v>
      </c>
    </row>
    <row r="13672" spans="1:4" x14ac:dyDescent="0.25">
      <c r="A13672" t="s">
        <v>3525</v>
      </c>
      <c r="B13672" t="s">
        <v>3526</v>
      </c>
      <c r="C13672" t="s">
        <v>3509</v>
      </c>
      <c r="D13672" s="10">
        <v>3.9</v>
      </c>
    </row>
    <row r="13673" spans="1:4" x14ac:dyDescent="0.25">
      <c r="A13673" t="s">
        <v>3685</v>
      </c>
      <c r="B13673" t="s">
        <v>3686</v>
      </c>
      <c r="C13673" t="s">
        <v>2173</v>
      </c>
      <c r="D13673" s="10">
        <v>3.9</v>
      </c>
    </row>
    <row r="13674" spans="1:4" x14ac:dyDescent="0.25">
      <c r="A13674" t="s">
        <v>3685</v>
      </c>
      <c r="B13674" t="s">
        <v>3686</v>
      </c>
      <c r="C13674" t="s">
        <v>8143</v>
      </c>
      <c r="D13674" s="10">
        <v>3.9</v>
      </c>
    </row>
    <row r="13675" spans="1:4" x14ac:dyDescent="0.25">
      <c r="A13675" t="s">
        <v>3681</v>
      </c>
      <c r="B13675" t="s">
        <v>3978</v>
      </c>
      <c r="C13675" t="s">
        <v>2173</v>
      </c>
      <c r="D13675" s="10">
        <v>3.9</v>
      </c>
    </row>
    <row r="13676" spans="1:4" x14ac:dyDescent="0.25">
      <c r="A13676" t="s">
        <v>3681</v>
      </c>
      <c r="B13676" t="s">
        <v>3978</v>
      </c>
      <c r="C13676" t="s">
        <v>8143</v>
      </c>
      <c r="D13676" s="10">
        <v>3.9</v>
      </c>
    </row>
    <row r="13677" spans="1:4" x14ac:dyDescent="0.25">
      <c r="A13677" t="s">
        <v>4587</v>
      </c>
      <c r="B13677" t="s">
        <v>4588</v>
      </c>
      <c r="C13677" t="s">
        <v>1165</v>
      </c>
      <c r="D13677" s="10">
        <v>3.9</v>
      </c>
    </row>
    <row r="13678" spans="1:4" x14ac:dyDescent="0.25">
      <c r="A13678" t="s">
        <v>4587</v>
      </c>
      <c r="B13678" t="s">
        <v>4588</v>
      </c>
      <c r="C13678" t="s">
        <v>2173</v>
      </c>
      <c r="D13678" s="10">
        <v>3.9</v>
      </c>
    </row>
    <row r="13679" spans="1:4" x14ac:dyDescent="0.25">
      <c r="A13679" t="s">
        <v>4587</v>
      </c>
      <c r="B13679" t="s">
        <v>4588</v>
      </c>
      <c r="C13679" t="s">
        <v>8143</v>
      </c>
      <c r="D13679" s="10">
        <v>3.9</v>
      </c>
    </row>
    <row r="13680" spans="1:4" x14ac:dyDescent="0.25">
      <c r="A13680" t="s">
        <v>4587</v>
      </c>
      <c r="B13680" t="s">
        <v>4588</v>
      </c>
      <c r="C13680" t="s">
        <v>3509</v>
      </c>
      <c r="D13680" s="10">
        <v>3.9</v>
      </c>
    </row>
    <row r="13681" spans="1:4" x14ac:dyDescent="0.25">
      <c r="A13681" t="s">
        <v>5236</v>
      </c>
      <c r="B13681" t="s">
        <v>5237</v>
      </c>
      <c r="C13681" t="s">
        <v>676</v>
      </c>
      <c r="D13681" s="10">
        <v>3.9</v>
      </c>
    </row>
    <row r="13682" spans="1:4" x14ac:dyDescent="0.25">
      <c r="A13682" t="s">
        <v>5236</v>
      </c>
      <c r="B13682" t="s">
        <v>5237</v>
      </c>
      <c r="C13682" t="s">
        <v>6665</v>
      </c>
      <c r="D13682" s="10">
        <v>3.9</v>
      </c>
    </row>
    <row r="13683" spans="1:4" x14ac:dyDescent="0.25">
      <c r="A13683" t="s">
        <v>6406</v>
      </c>
      <c r="B13683" t="s">
        <v>6407</v>
      </c>
      <c r="C13683" t="s">
        <v>676</v>
      </c>
      <c r="D13683" s="10">
        <v>3.9</v>
      </c>
    </row>
    <row r="13684" spans="1:4" x14ac:dyDescent="0.25">
      <c r="A13684" t="s">
        <v>6627</v>
      </c>
      <c r="B13684" t="s">
        <v>6628</v>
      </c>
      <c r="C13684" t="s">
        <v>3509</v>
      </c>
      <c r="D13684" s="10">
        <v>3.9</v>
      </c>
    </row>
    <row r="13685" spans="1:4" x14ac:dyDescent="0.25">
      <c r="A13685" t="s">
        <v>6760</v>
      </c>
      <c r="B13685" t="s">
        <v>6761</v>
      </c>
      <c r="C13685" t="s">
        <v>1165</v>
      </c>
      <c r="D13685" s="10">
        <v>3.9</v>
      </c>
    </row>
    <row r="13686" spans="1:4" x14ac:dyDescent="0.25">
      <c r="A13686" t="s">
        <v>6760</v>
      </c>
      <c r="B13686" t="s">
        <v>6761</v>
      </c>
      <c r="C13686" t="s">
        <v>5888</v>
      </c>
      <c r="D13686" s="10">
        <v>3.9</v>
      </c>
    </row>
    <row r="13687" spans="1:4" x14ac:dyDescent="0.25">
      <c r="A13687" t="s">
        <v>6937</v>
      </c>
      <c r="B13687" t="s">
        <v>6938</v>
      </c>
      <c r="C13687" t="s">
        <v>3509</v>
      </c>
      <c r="D13687" s="10">
        <v>3.9</v>
      </c>
    </row>
    <row r="13688" spans="1:4" x14ac:dyDescent="0.25">
      <c r="A13688" t="s">
        <v>7439</v>
      </c>
      <c r="B13688" t="s">
        <v>7440</v>
      </c>
      <c r="C13688" t="s">
        <v>1165</v>
      </c>
      <c r="D13688" s="10">
        <v>3.9</v>
      </c>
    </row>
    <row r="13689" spans="1:4" x14ac:dyDescent="0.25">
      <c r="A13689" t="s">
        <v>7439</v>
      </c>
      <c r="B13689" t="s">
        <v>7440</v>
      </c>
      <c r="C13689" t="s">
        <v>3509</v>
      </c>
      <c r="D13689" s="10">
        <v>3.9</v>
      </c>
    </row>
    <row r="13690" spans="1:4" x14ac:dyDescent="0.25">
      <c r="A13690" t="s">
        <v>7568</v>
      </c>
      <c r="B13690" t="s">
        <v>7569</v>
      </c>
      <c r="C13690" t="s">
        <v>1165</v>
      </c>
      <c r="D13690" s="10">
        <v>3.9</v>
      </c>
    </row>
    <row r="13691" spans="1:4" x14ac:dyDescent="0.25">
      <c r="A13691" t="s">
        <v>7568</v>
      </c>
      <c r="B13691" t="s">
        <v>7569</v>
      </c>
      <c r="C13691" t="s">
        <v>3509</v>
      </c>
      <c r="D13691" s="10">
        <v>3.9</v>
      </c>
    </row>
    <row r="13692" spans="1:4" x14ac:dyDescent="0.25">
      <c r="A13692" t="s">
        <v>4722</v>
      </c>
      <c r="B13692" t="s">
        <v>7851</v>
      </c>
      <c r="C13692" t="s">
        <v>1165</v>
      </c>
      <c r="D13692" s="10">
        <v>3.9</v>
      </c>
    </row>
    <row r="13693" spans="1:4" x14ac:dyDescent="0.25">
      <c r="A13693" t="s">
        <v>4722</v>
      </c>
      <c r="B13693" t="s">
        <v>7851</v>
      </c>
      <c r="C13693" t="s">
        <v>3509</v>
      </c>
      <c r="D13693" s="10">
        <v>3.9</v>
      </c>
    </row>
    <row r="13694" spans="1:4" x14ac:dyDescent="0.25">
      <c r="A13694" t="s">
        <v>3685</v>
      </c>
      <c r="B13694" t="s">
        <v>7916</v>
      </c>
      <c r="C13694" t="s">
        <v>2173</v>
      </c>
      <c r="D13694" s="10">
        <v>3.9</v>
      </c>
    </row>
    <row r="13695" spans="1:4" x14ac:dyDescent="0.25">
      <c r="A13695" t="s">
        <v>3685</v>
      </c>
      <c r="B13695" t="s">
        <v>7916</v>
      </c>
      <c r="C13695" t="s">
        <v>4161</v>
      </c>
      <c r="D13695" s="10">
        <v>3.9</v>
      </c>
    </row>
    <row r="13696" spans="1:4" x14ac:dyDescent="0.25">
      <c r="A13696" t="s">
        <v>3685</v>
      </c>
      <c r="B13696" t="s">
        <v>7916</v>
      </c>
      <c r="C13696" t="s">
        <v>3509</v>
      </c>
      <c r="D13696" s="10">
        <v>3.9</v>
      </c>
    </row>
    <row r="13697" spans="1:4" x14ac:dyDescent="0.25">
      <c r="A13697" t="s">
        <v>556</v>
      </c>
      <c r="B13697" t="s">
        <v>557</v>
      </c>
      <c r="C13697" t="s">
        <v>317</v>
      </c>
      <c r="D13697" s="10">
        <v>3.8</v>
      </c>
    </row>
    <row r="13698" spans="1:4" x14ac:dyDescent="0.25">
      <c r="A13698" t="s">
        <v>556</v>
      </c>
      <c r="B13698" t="s">
        <v>557</v>
      </c>
      <c r="C13698" t="s">
        <v>676</v>
      </c>
      <c r="D13698" s="10">
        <v>3.8</v>
      </c>
    </row>
    <row r="13699" spans="1:4" x14ac:dyDescent="0.25">
      <c r="A13699" t="s">
        <v>556</v>
      </c>
      <c r="B13699" t="s">
        <v>557</v>
      </c>
      <c r="C13699" t="s">
        <v>6133</v>
      </c>
      <c r="D13699" s="10">
        <v>3.8</v>
      </c>
    </row>
    <row r="13700" spans="1:4" x14ac:dyDescent="0.25">
      <c r="A13700" t="s">
        <v>556</v>
      </c>
      <c r="B13700" t="s">
        <v>557</v>
      </c>
      <c r="C13700" t="s">
        <v>428</v>
      </c>
      <c r="D13700" s="10">
        <v>3.8</v>
      </c>
    </row>
    <row r="13701" spans="1:4" x14ac:dyDescent="0.25">
      <c r="A13701" t="s">
        <v>649</v>
      </c>
      <c r="B13701" t="s">
        <v>651</v>
      </c>
      <c r="C13701" t="s">
        <v>449</v>
      </c>
      <c r="D13701" s="10">
        <v>3.8</v>
      </c>
    </row>
    <row r="13702" spans="1:4" x14ac:dyDescent="0.25">
      <c r="A13702" t="s">
        <v>649</v>
      </c>
      <c r="B13702" t="s">
        <v>651</v>
      </c>
      <c r="C13702" t="s">
        <v>676</v>
      </c>
      <c r="D13702" s="10">
        <v>3.8</v>
      </c>
    </row>
    <row r="13703" spans="1:4" x14ac:dyDescent="0.25">
      <c r="A13703" t="s">
        <v>649</v>
      </c>
      <c r="B13703" t="s">
        <v>651</v>
      </c>
      <c r="C13703" t="s">
        <v>4161</v>
      </c>
      <c r="D13703" s="10">
        <v>3.8</v>
      </c>
    </row>
    <row r="13704" spans="1:4" x14ac:dyDescent="0.25">
      <c r="A13704" t="s">
        <v>1328</v>
      </c>
      <c r="B13704" t="s">
        <v>1330</v>
      </c>
      <c r="C13704" t="s">
        <v>676</v>
      </c>
      <c r="D13704" s="10">
        <v>3.8</v>
      </c>
    </row>
    <row r="13705" spans="1:4" x14ac:dyDescent="0.25">
      <c r="A13705" t="s">
        <v>1328</v>
      </c>
      <c r="B13705" t="s">
        <v>1330</v>
      </c>
      <c r="C13705" t="s">
        <v>6665</v>
      </c>
      <c r="D13705" s="10">
        <v>3.8</v>
      </c>
    </row>
    <row r="13706" spans="1:4" x14ac:dyDescent="0.25">
      <c r="A13706" t="s">
        <v>1328</v>
      </c>
      <c r="B13706" t="s">
        <v>1330</v>
      </c>
      <c r="C13706" t="s">
        <v>8144</v>
      </c>
      <c r="D13706" s="10">
        <v>3.8</v>
      </c>
    </row>
    <row r="13707" spans="1:4" x14ac:dyDescent="0.25">
      <c r="A13707" t="s">
        <v>1508</v>
      </c>
      <c r="B13707" t="s">
        <v>1509</v>
      </c>
      <c r="C13707" t="s">
        <v>449</v>
      </c>
      <c r="D13707" s="10">
        <v>3.8</v>
      </c>
    </row>
    <row r="13708" spans="1:4" x14ac:dyDescent="0.25">
      <c r="A13708" t="s">
        <v>1508</v>
      </c>
      <c r="B13708" t="s">
        <v>1509</v>
      </c>
      <c r="C13708" t="s">
        <v>317</v>
      </c>
      <c r="D13708" s="10">
        <v>3.8</v>
      </c>
    </row>
    <row r="13709" spans="1:4" x14ac:dyDescent="0.25">
      <c r="A13709" t="s">
        <v>1508</v>
      </c>
      <c r="B13709" t="s">
        <v>1509</v>
      </c>
      <c r="C13709" t="s">
        <v>428</v>
      </c>
      <c r="D13709" s="10">
        <v>3.8</v>
      </c>
    </row>
    <row r="13710" spans="1:4" x14ac:dyDescent="0.25">
      <c r="A13710" t="s">
        <v>1508</v>
      </c>
      <c r="B13710" t="s">
        <v>1509</v>
      </c>
      <c r="C13710" t="s">
        <v>3509</v>
      </c>
      <c r="D13710" s="10">
        <v>3.8</v>
      </c>
    </row>
    <row r="13711" spans="1:4" x14ac:dyDescent="0.25">
      <c r="A13711" t="s">
        <v>2517</v>
      </c>
      <c r="B13711" t="s">
        <v>2518</v>
      </c>
      <c r="C13711" t="s">
        <v>449</v>
      </c>
      <c r="D13711" s="10">
        <v>3.8</v>
      </c>
    </row>
    <row r="13712" spans="1:4" x14ac:dyDescent="0.25">
      <c r="A13712" t="s">
        <v>2517</v>
      </c>
      <c r="B13712" t="s">
        <v>2518</v>
      </c>
      <c r="C13712" t="s">
        <v>317</v>
      </c>
      <c r="D13712" s="10">
        <v>3.8</v>
      </c>
    </row>
    <row r="13713" spans="1:4" x14ac:dyDescent="0.25">
      <c r="A13713" t="s">
        <v>2517</v>
      </c>
      <c r="B13713" t="s">
        <v>2518</v>
      </c>
      <c r="C13713" t="s">
        <v>676</v>
      </c>
      <c r="D13713" s="10">
        <v>3.8</v>
      </c>
    </row>
    <row r="13714" spans="1:4" x14ac:dyDescent="0.25">
      <c r="A13714" t="s">
        <v>2517</v>
      </c>
      <c r="B13714" t="s">
        <v>2518</v>
      </c>
      <c r="C13714" t="s">
        <v>3509</v>
      </c>
      <c r="D13714" s="10">
        <v>3.8</v>
      </c>
    </row>
    <row r="13715" spans="1:4" x14ac:dyDescent="0.25">
      <c r="A13715" t="s">
        <v>2064</v>
      </c>
      <c r="B13715" t="s">
        <v>2566</v>
      </c>
      <c r="C13715" t="s">
        <v>676</v>
      </c>
      <c r="D13715" s="10">
        <v>3.8</v>
      </c>
    </row>
    <row r="13716" spans="1:4" x14ac:dyDescent="0.25">
      <c r="A13716" t="s">
        <v>2064</v>
      </c>
      <c r="B13716" t="s">
        <v>2566</v>
      </c>
      <c r="C13716" t="s">
        <v>6133</v>
      </c>
      <c r="D13716" s="10">
        <v>3.8</v>
      </c>
    </row>
    <row r="13717" spans="1:4" x14ac:dyDescent="0.25">
      <c r="A13717" t="s">
        <v>2530</v>
      </c>
      <c r="B13717" t="s">
        <v>3532</v>
      </c>
      <c r="C13717" t="s">
        <v>676</v>
      </c>
      <c r="D13717" s="10">
        <v>3.8</v>
      </c>
    </row>
    <row r="13718" spans="1:4" x14ac:dyDescent="0.25">
      <c r="A13718" t="s">
        <v>2530</v>
      </c>
      <c r="B13718" t="s">
        <v>3532</v>
      </c>
      <c r="C13718" t="s">
        <v>6133</v>
      </c>
      <c r="D13718" s="10">
        <v>3.8</v>
      </c>
    </row>
    <row r="13719" spans="1:4" x14ac:dyDescent="0.25">
      <c r="A13719" t="s">
        <v>2530</v>
      </c>
      <c r="B13719" t="s">
        <v>3532</v>
      </c>
      <c r="C13719" t="s">
        <v>6665</v>
      </c>
      <c r="D13719" s="10">
        <v>3.8</v>
      </c>
    </row>
    <row r="13720" spans="1:4" x14ac:dyDescent="0.25">
      <c r="A13720" t="s">
        <v>4666</v>
      </c>
      <c r="B13720" t="s">
        <v>4667</v>
      </c>
      <c r="C13720" t="s">
        <v>676</v>
      </c>
      <c r="D13720" s="10">
        <v>3.8</v>
      </c>
    </row>
    <row r="13721" spans="1:4" x14ac:dyDescent="0.25">
      <c r="A13721" t="s">
        <v>4666</v>
      </c>
      <c r="B13721" t="s">
        <v>4667</v>
      </c>
      <c r="C13721" t="s">
        <v>6665</v>
      </c>
      <c r="D13721" s="10">
        <v>3.8</v>
      </c>
    </row>
    <row r="13722" spans="1:4" x14ac:dyDescent="0.25">
      <c r="A13722" t="s">
        <v>5259</v>
      </c>
      <c r="B13722" t="s">
        <v>5260</v>
      </c>
      <c r="C13722" t="s">
        <v>449</v>
      </c>
      <c r="D13722" s="10">
        <v>3.8</v>
      </c>
    </row>
    <row r="13723" spans="1:4" x14ac:dyDescent="0.25">
      <c r="A13723" t="s">
        <v>5259</v>
      </c>
      <c r="B13723" t="s">
        <v>5260</v>
      </c>
      <c r="C13723" t="s">
        <v>2173</v>
      </c>
      <c r="D13723" s="10">
        <v>3.8</v>
      </c>
    </row>
    <row r="13724" spans="1:4" x14ac:dyDescent="0.25">
      <c r="A13724" t="s">
        <v>5259</v>
      </c>
      <c r="B13724" t="s">
        <v>5260</v>
      </c>
      <c r="C13724" t="s">
        <v>4161</v>
      </c>
      <c r="D13724" s="10">
        <v>3.8</v>
      </c>
    </row>
    <row r="13725" spans="1:4" x14ac:dyDescent="0.25">
      <c r="A13725" t="s">
        <v>5839</v>
      </c>
      <c r="B13725" t="s">
        <v>5840</v>
      </c>
      <c r="C13725" t="s">
        <v>449</v>
      </c>
      <c r="D13725" s="10">
        <v>3.8</v>
      </c>
    </row>
    <row r="13726" spans="1:4" x14ac:dyDescent="0.25">
      <c r="A13726" t="s">
        <v>5839</v>
      </c>
      <c r="B13726" t="s">
        <v>5840</v>
      </c>
      <c r="C13726" t="s">
        <v>317</v>
      </c>
      <c r="D13726" s="10">
        <v>3.8</v>
      </c>
    </row>
    <row r="13727" spans="1:4" x14ac:dyDescent="0.25">
      <c r="A13727" t="s">
        <v>5839</v>
      </c>
      <c r="B13727" t="s">
        <v>5840</v>
      </c>
      <c r="C13727" t="s">
        <v>428</v>
      </c>
      <c r="D13727" s="10">
        <v>3.8</v>
      </c>
    </row>
    <row r="13728" spans="1:4" x14ac:dyDescent="0.25">
      <c r="A13728" t="s">
        <v>5839</v>
      </c>
      <c r="B13728" t="s">
        <v>5840</v>
      </c>
      <c r="C13728" t="s">
        <v>4161</v>
      </c>
      <c r="D13728" s="10">
        <v>3.8</v>
      </c>
    </row>
    <row r="13729" spans="1:4" x14ac:dyDescent="0.25">
      <c r="A13729" t="s">
        <v>6010</v>
      </c>
      <c r="B13729" t="s">
        <v>6011</v>
      </c>
      <c r="C13729" t="s">
        <v>1165</v>
      </c>
      <c r="D13729" s="10">
        <v>3.8</v>
      </c>
    </row>
    <row r="13730" spans="1:4" x14ac:dyDescent="0.25">
      <c r="A13730" t="s">
        <v>6010</v>
      </c>
      <c r="B13730" t="s">
        <v>6011</v>
      </c>
      <c r="C13730" t="s">
        <v>2173</v>
      </c>
      <c r="D13730" s="10">
        <v>3.8</v>
      </c>
    </row>
    <row r="13731" spans="1:4" x14ac:dyDescent="0.25">
      <c r="A13731" t="s">
        <v>6010</v>
      </c>
      <c r="B13731" t="s">
        <v>6011</v>
      </c>
      <c r="C13731" t="s">
        <v>3509</v>
      </c>
      <c r="D13731" s="10">
        <v>3.8</v>
      </c>
    </row>
    <row r="13732" spans="1:4" x14ac:dyDescent="0.25">
      <c r="A13732" t="s">
        <v>7232</v>
      </c>
      <c r="B13732" t="s">
        <v>7233</v>
      </c>
      <c r="C13732" t="s">
        <v>676</v>
      </c>
      <c r="D13732" s="10">
        <v>3.8</v>
      </c>
    </row>
    <row r="13733" spans="1:4" x14ac:dyDescent="0.25">
      <c r="A13733" t="s">
        <v>7238</v>
      </c>
      <c r="B13733" t="s">
        <v>7240</v>
      </c>
      <c r="C13733" t="s">
        <v>449</v>
      </c>
      <c r="D13733" s="10">
        <v>3.8</v>
      </c>
    </row>
    <row r="13734" spans="1:4" x14ac:dyDescent="0.25">
      <c r="A13734" t="s">
        <v>7238</v>
      </c>
      <c r="B13734" t="s">
        <v>7240</v>
      </c>
      <c r="C13734" t="s">
        <v>2173</v>
      </c>
      <c r="D13734" s="10">
        <v>3.8</v>
      </c>
    </row>
    <row r="13735" spans="1:4" x14ac:dyDescent="0.25">
      <c r="A13735" t="s">
        <v>7238</v>
      </c>
      <c r="B13735" t="s">
        <v>7240</v>
      </c>
      <c r="C13735" t="s">
        <v>8143</v>
      </c>
      <c r="D13735" s="10">
        <v>3.8</v>
      </c>
    </row>
    <row r="13736" spans="1:4" x14ac:dyDescent="0.25">
      <c r="A13736" t="s">
        <v>7238</v>
      </c>
      <c r="B13736" t="s">
        <v>7240</v>
      </c>
      <c r="C13736" t="s">
        <v>3509</v>
      </c>
      <c r="D13736" s="10">
        <v>3.8</v>
      </c>
    </row>
    <row r="13737" spans="1:4" x14ac:dyDescent="0.25">
      <c r="A13737" t="s">
        <v>7426</v>
      </c>
      <c r="B13737" t="s">
        <v>7434</v>
      </c>
      <c r="C13737" t="s">
        <v>5087</v>
      </c>
      <c r="D13737" s="10">
        <v>3.8</v>
      </c>
    </row>
    <row r="13738" spans="1:4" x14ac:dyDescent="0.25">
      <c r="A13738" t="s">
        <v>448</v>
      </c>
      <c r="B13738" t="s">
        <v>450</v>
      </c>
      <c r="C13738" t="s">
        <v>449</v>
      </c>
      <c r="D13738" s="10">
        <v>3.7</v>
      </c>
    </row>
    <row r="13739" spans="1:4" x14ac:dyDescent="0.25">
      <c r="A13739" t="s">
        <v>543</v>
      </c>
      <c r="B13739" t="s">
        <v>545</v>
      </c>
      <c r="C13739" t="s">
        <v>449</v>
      </c>
      <c r="D13739" s="10">
        <v>3.7</v>
      </c>
    </row>
    <row r="13740" spans="1:4" x14ac:dyDescent="0.25">
      <c r="A13740" t="s">
        <v>543</v>
      </c>
      <c r="B13740" t="s">
        <v>545</v>
      </c>
      <c r="C13740" t="s">
        <v>8145</v>
      </c>
      <c r="D13740" s="10">
        <v>3.7</v>
      </c>
    </row>
    <row r="13741" spans="1:4" x14ac:dyDescent="0.25">
      <c r="A13741" t="s">
        <v>543</v>
      </c>
      <c r="B13741" t="s">
        <v>545</v>
      </c>
      <c r="C13741" t="s">
        <v>6665</v>
      </c>
      <c r="D13741" s="10">
        <v>3.7</v>
      </c>
    </row>
    <row r="13742" spans="1:4" x14ac:dyDescent="0.25">
      <c r="A13742" t="s">
        <v>543</v>
      </c>
      <c r="B13742" t="s">
        <v>545</v>
      </c>
      <c r="C13742" t="s">
        <v>3509</v>
      </c>
      <c r="D13742" s="10">
        <v>3.7</v>
      </c>
    </row>
    <row r="13743" spans="1:4" x14ac:dyDescent="0.25">
      <c r="A13743" t="s">
        <v>1177</v>
      </c>
      <c r="B13743" t="s">
        <v>1867</v>
      </c>
      <c r="C13743" t="s">
        <v>449</v>
      </c>
      <c r="D13743" s="10">
        <v>3.7</v>
      </c>
    </row>
    <row r="13744" spans="1:4" x14ac:dyDescent="0.25">
      <c r="A13744" t="s">
        <v>1177</v>
      </c>
      <c r="B13744" t="s">
        <v>1867</v>
      </c>
      <c r="C13744" t="s">
        <v>8145</v>
      </c>
      <c r="D13744" s="10">
        <v>3.7</v>
      </c>
    </row>
    <row r="13745" spans="1:4" x14ac:dyDescent="0.25">
      <c r="A13745" t="s">
        <v>1177</v>
      </c>
      <c r="B13745" t="s">
        <v>1867</v>
      </c>
      <c r="C13745" t="s">
        <v>1165</v>
      </c>
      <c r="D13745" s="10">
        <v>3.7</v>
      </c>
    </row>
    <row r="13746" spans="1:4" x14ac:dyDescent="0.25">
      <c r="A13746" t="s">
        <v>1177</v>
      </c>
      <c r="B13746" t="s">
        <v>1867</v>
      </c>
      <c r="C13746" t="s">
        <v>8143</v>
      </c>
      <c r="D13746" s="10">
        <v>3.7</v>
      </c>
    </row>
    <row r="13747" spans="1:4" x14ac:dyDescent="0.25">
      <c r="A13747" t="s">
        <v>1177</v>
      </c>
      <c r="B13747" t="s">
        <v>1867</v>
      </c>
      <c r="C13747" t="s">
        <v>3509</v>
      </c>
      <c r="D13747" s="10">
        <v>3.7</v>
      </c>
    </row>
    <row r="13748" spans="1:4" x14ac:dyDescent="0.25">
      <c r="A13748" t="s">
        <v>2838</v>
      </c>
      <c r="B13748" t="s">
        <v>2839</v>
      </c>
      <c r="C13748" t="s">
        <v>449</v>
      </c>
      <c r="D13748" s="10">
        <v>3.7</v>
      </c>
    </row>
    <row r="13749" spans="1:4" x14ac:dyDescent="0.25">
      <c r="A13749" t="s">
        <v>2838</v>
      </c>
      <c r="B13749" t="s">
        <v>2839</v>
      </c>
      <c r="C13749" t="s">
        <v>317</v>
      </c>
      <c r="D13749" s="10">
        <v>3.7</v>
      </c>
    </row>
    <row r="13750" spans="1:4" x14ac:dyDescent="0.25">
      <c r="A13750" t="s">
        <v>2838</v>
      </c>
      <c r="B13750" t="s">
        <v>2839</v>
      </c>
      <c r="C13750" t="s">
        <v>428</v>
      </c>
      <c r="D13750" s="10">
        <v>3.7</v>
      </c>
    </row>
    <row r="13751" spans="1:4" x14ac:dyDescent="0.25">
      <c r="A13751" t="s">
        <v>2838</v>
      </c>
      <c r="B13751" t="s">
        <v>2839</v>
      </c>
      <c r="C13751" t="s">
        <v>4161</v>
      </c>
      <c r="D13751" s="10">
        <v>3.7</v>
      </c>
    </row>
    <row r="13752" spans="1:4" x14ac:dyDescent="0.25">
      <c r="A13752" t="s">
        <v>2838</v>
      </c>
      <c r="B13752" t="s">
        <v>2839</v>
      </c>
      <c r="C13752" t="s">
        <v>3509</v>
      </c>
      <c r="D13752" s="10">
        <v>3.7</v>
      </c>
    </row>
    <row r="13753" spans="1:4" x14ac:dyDescent="0.25">
      <c r="A13753" t="s">
        <v>533</v>
      </c>
      <c r="B13753" t="s">
        <v>3602</v>
      </c>
      <c r="C13753" t="s">
        <v>317</v>
      </c>
      <c r="D13753" s="10">
        <v>3.7</v>
      </c>
    </row>
    <row r="13754" spans="1:4" x14ac:dyDescent="0.25">
      <c r="A13754" t="s">
        <v>533</v>
      </c>
      <c r="B13754" t="s">
        <v>3602</v>
      </c>
      <c r="C13754" t="s">
        <v>676</v>
      </c>
      <c r="D13754" s="10">
        <v>3.7</v>
      </c>
    </row>
    <row r="13755" spans="1:4" x14ac:dyDescent="0.25">
      <c r="A13755" t="s">
        <v>533</v>
      </c>
      <c r="B13755" t="s">
        <v>3602</v>
      </c>
      <c r="C13755" t="s">
        <v>1165</v>
      </c>
      <c r="D13755" s="10">
        <v>3.7</v>
      </c>
    </row>
    <row r="13756" spans="1:4" x14ac:dyDescent="0.25">
      <c r="A13756" t="s">
        <v>533</v>
      </c>
      <c r="B13756" t="s">
        <v>3602</v>
      </c>
      <c r="C13756" t="s">
        <v>6133</v>
      </c>
      <c r="D13756" s="10">
        <v>3.7</v>
      </c>
    </row>
    <row r="13757" spans="1:4" x14ac:dyDescent="0.25">
      <c r="A13757" t="s">
        <v>533</v>
      </c>
      <c r="B13757" t="s">
        <v>3602</v>
      </c>
      <c r="C13757" t="s">
        <v>6665</v>
      </c>
      <c r="D13757" s="10">
        <v>3.7</v>
      </c>
    </row>
    <row r="13758" spans="1:4" x14ac:dyDescent="0.25">
      <c r="A13758" t="s">
        <v>4018</v>
      </c>
      <c r="B13758" t="s">
        <v>4555</v>
      </c>
      <c r="C13758" t="s">
        <v>2173</v>
      </c>
      <c r="D13758" s="10">
        <v>3.7</v>
      </c>
    </row>
    <row r="13759" spans="1:4" x14ac:dyDescent="0.25">
      <c r="A13759" t="s">
        <v>7065</v>
      </c>
      <c r="B13759" t="s">
        <v>7066</v>
      </c>
      <c r="C13759" t="s">
        <v>2173</v>
      </c>
      <c r="D13759" s="10">
        <v>3.7</v>
      </c>
    </row>
    <row r="13760" spans="1:4" x14ac:dyDescent="0.25">
      <c r="A13760" t="s">
        <v>7193</v>
      </c>
      <c r="B13760" t="s">
        <v>7194</v>
      </c>
      <c r="C13760" t="s">
        <v>3894</v>
      </c>
      <c r="D13760" s="10">
        <v>3.7</v>
      </c>
    </row>
    <row r="13761" spans="1:4" x14ac:dyDescent="0.25">
      <c r="A13761" t="s">
        <v>8077</v>
      </c>
      <c r="B13761" t="s">
        <v>8078</v>
      </c>
      <c r="C13761" t="s">
        <v>2173</v>
      </c>
      <c r="D13761" s="10">
        <v>3.7</v>
      </c>
    </row>
    <row r="13762" spans="1:4" x14ac:dyDescent="0.25">
      <c r="A13762" t="s">
        <v>8077</v>
      </c>
      <c r="B13762" t="s">
        <v>8078</v>
      </c>
      <c r="C13762" t="s">
        <v>3509</v>
      </c>
      <c r="D13762" s="10">
        <v>3.7</v>
      </c>
    </row>
    <row r="13763" spans="1:4" x14ac:dyDescent="0.25">
      <c r="A13763" t="s">
        <v>1192</v>
      </c>
      <c r="B13763" t="s">
        <v>1193</v>
      </c>
      <c r="C13763" t="s">
        <v>449</v>
      </c>
      <c r="D13763" s="10">
        <v>3.6</v>
      </c>
    </row>
    <row r="13764" spans="1:4" x14ac:dyDescent="0.25">
      <c r="A13764" t="s">
        <v>1192</v>
      </c>
      <c r="B13764" t="s">
        <v>1193</v>
      </c>
      <c r="C13764" t="s">
        <v>8145</v>
      </c>
      <c r="D13764" s="10">
        <v>3.6</v>
      </c>
    </row>
    <row r="13765" spans="1:4" x14ac:dyDescent="0.25">
      <c r="A13765" t="s">
        <v>1192</v>
      </c>
      <c r="B13765" t="s">
        <v>1193</v>
      </c>
      <c r="C13765" t="s">
        <v>4161</v>
      </c>
      <c r="D13765" s="10">
        <v>3.6</v>
      </c>
    </row>
    <row r="13766" spans="1:4" x14ac:dyDescent="0.25">
      <c r="A13766" t="s">
        <v>1192</v>
      </c>
      <c r="B13766" t="s">
        <v>1193</v>
      </c>
      <c r="C13766" t="s">
        <v>3509</v>
      </c>
      <c r="D13766" s="10">
        <v>3.6</v>
      </c>
    </row>
    <row r="13767" spans="1:4" x14ac:dyDescent="0.25">
      <c r="A13767" t="s">
        <v>1398</v>
      </c>
      <c r="B13767" t="s">
        <v>1527</v>
      </c>
      <c r="C13767" t="s">
        <v>676</v>
      </c>
      <c r="D13767" s="10">
        <v>3.6</v>
      </c>
    </row>
    <row r="13768" spans="1:4" x14ac:dyDescent="0.25">
      <c r="A13768" t="s">
        <v>1398</v>
      </c>
      <c r="B13768" t="s">
        <v>1527</v>
      </c>
      <c r="C13768" t="s">
        <v>6133</v>
      </c>
      <c r="D13768" s="10">
        <v>3.6</v>
      </c>
    </row>
    <row r="13769" spans="1:4" x14ac:dyDescent="0.25">
      <c r="A13769" t="s">
        <v>1398</v>
      </c>
      <c r="B13769" t="s">
        <v>1527</v>
      </c>
      <c r="C13769" t="s">
        <v>6665</v>
      </c>
      <c r="D13769" s="10">
        <v>3.6</v>
      </c>
    </row>
    <row r="13770" spans="1:4" x14ac:dyDescent="0.25">
      <c r="A13770" t="s">
        <v>1398</v>
      </c>
      <c r="B13770" t="s">
        <v>1527</v>
      </c>
      <c r="C13770" t="s">
        <v>4161</v>
      </c>
      <c r="D13770" s="10">
        <v>3.6</v>
      </c>
    </row>
    <row r="13771" spans="1:4" x14ac:dyDescent="0.25">
      <c r="A13771" t="s">
        <v>2698</v>
      </c>
      <c r="B13771" t="s">
        <v>2700</v>
      </c>
      <c r="C13771" t="s">
        <v>449</v>
      </c>
      <c r="D13771" s="10">
        <v>3.6</v>
      </c>
    </row>
    <row r="13772" spans="1:4" x14ac:dyDescent="0.25">
      <c r="A13772" t="s">
        <v>2698</v>
      </c>
      <c r="B13772" t="s">
        <v>2700</v>
      </c>
      <c r="C13772" t="s">
        <v>1165</v>
      </c>
      <c r="D13772" s="10">
        <v>3.6</v>
      </c>
    </row>
    <row r="13773" spans="1:4" x14ac:dyDescent="0.25">
      <c r="A13773" t="s">
        <v>2698</v>
      </c>
      <c r="B13773" t="s">
        <v>2700</v>
      </c>
      <c r="C13773" t="s">
        <v>428</v>
      </c>
      <c r="D13773" s="10">
        <v>3.6</v>
      </c>
    </row>
    <row r="13774" spans="1:4" x14ac:dyDescent="0.25">
      <c r="A13774" t="s">
        <v>2698</v>
      </c>
      <c r="B13774" t="s">
        <v>2700</v>
      </c>
      <c r="C13774" t="s">
        <v>2173</v>
      </c>
      <c r="D13774" s="10">
        <v>3.6</v>
      </c>
    </row>
    <row r="13775" spans="1:4" x14ac:dyDescent="0.25">
      <c r="A13775" t="s">
        <v>2698</v>
      </c>
      <c r="B13775" t="s">
        <v>2700</v>
      </c>
      <c r="C13775" t="s">
        <v>3509</v>
      </c>
      <c r="D13775" s="10">
        <v>3.6</v>
      </c>
    </row>
    <row r="13776" spans="1:4" x14ac:dyDescent="0.25">
      <c r="A13776" t="s">
        <v>1666</v>
      </c>
      <c r="B13776" t="s">
        <v>3098</v>
      </c>
      <c r="C13776" t="s">
        <v>449</v>
      </c>
      <c r="D13776" s="10">
        <v>3.6</v>
      </c>
    </row>
    <row r="13777" spans="1:4" x14ac:dyDescent="0.25">
      <c r="A13777" t="s">
        <v>1666</v>
      </c>
      <c r="B13777" t="s">
        <v>3098</v>
      </c>
      <c r="C13777" t="s">
        <v>317</v>
      </c>
      <c r="D13777" s="10">
        <v>3.6</v>
      </c>
    </row>
    <row r="13778" spans="1:4" x14ac:dyDescent="0.25">
      <c r="A13778" t="s">
        <v>1666</v>
      </c>
      <c r="B13778" t="s">
        <v>3098</v>
      </c>
      <c r="C13778" t="s">
        <v>676</v>
      </c>
      <c r="D13778" s="10">
        <v>3.6</v>
      </c>
    </row>
    <row r="13779" spans="1:4" x14ac:dyDescent="0.25">
      <c r="A13779" t="s">
        <v>1666</v>
      </c>
      <c r="B13779" t="s">
        <v>3098</v>
      </c>
      <c r="C13779" t="s">
        <v>6133</v>
      </c>
      <c r="D13779" s="10">
        <v>3.6</v>
      </c>
    </row>
    <row r="13780" spans="1:4" x14ac:dyDescent="0.25">
      <c r="A13780" t="s">
        <v>1666</v>
      </c>
      <c r="B13780" t="s">
        <v>3098</v>
      </c>
      <c r="C13780" t="s">
        <v>4161</v>
      </c>
      <c r="D13780" s="10">
        <v>3.6</v>
      </c>
    </row>
    <row r="13781" spans="1:4" x14ac:dyDescent="0.25">
      <c r="A13781" t="s">
        <v>3920</v>
      </c>
      <c r="B13781" t="s">
        <v>3921</v>
      </c>
      <c r="C13781" t="s">
        <v>317</v>
      </c>
      <c r="D13781" s="10">
        <v>3.6</v>
      </c>
    </row>
    <row r="13782" spans="1:4" x14ac:dyDescent="0.25">
      <c r="A13782" t="s">
        <v>3920</v>
      </c>
      <c r="B13782" t="s">
        <v>3921</v>
      </c>
      <c r="C13782" t="s">
        <v>676</v>
      </c>
      <c r="D13782" s="10">
        <v>3.6</v>
      </c>
    </row>
    <row r="13783" spans="1:4" x14ac:dyDescent="0.25">
      <c r="A13783" t="s">
        <v>3920</v>
      </c>
      <c r="B13783" t="s">
        <v>3921</v>
      </c>
      <c r="C13783" t="s">
        <v>1165</v>
      </c>
      <c r="D13783" s="10">
        <v>3.6</v>
      </c>
    </row>
    <row r="13784" spans="1:4" x14ac:dyDescent="0.25">
      <c r="A13784" t="s">
        <v>3920</v>
      </c>
      <c r="B13784" t="s">
        <v>3921</v>
      </c>
      <c r="C13784" t="s">
        <v>6133</v>
      </c>
      <c r="D13784" s="10">
        <v>3.6</v>
      </c>
    </row>
    <row r="13785" spans="1:4" x14ac:dyDescent="0.25">
      <c r="A13785" t="s">
        <v>3920</v>
      </c>
      <c r="B13785" t="s">
        <v>3921</v>
      </c>
      <c r="C13785" t="s">
        <v>428</v>
      </c>
      <c r="D13785" s="10">
        <v>3.6</v>
      </c>
    </row>
    <row r="13786" spans="1:4" x14ac:dyDescent="0.25">
      <c r="A13786" t="s">
        <v>4139</v>
      </c>
      <c r="B13786" t="s">
        <v>4140</v>
      </c>
      <c r="C13786" t="s">
        <v>449</v>
      </c>
      <c r="D13786" s="10">
        <v>3.6</v>
      </c>
    </row>
    <row r="13787" spans="1:4" x14ac:dyDescent="0.25">
      <c r="A13787" t="s">
        <v>4139</v>
      </c>
      <c r="B13787" t="s">
        <v>4140</v>
      </c>
      <c r="C13787" t="s">
        <v>317</v>
      </c>
      <c r="D13787" s="10">
        <v>3.6</v>
      </c>
    </row>
    <row r="13788" spans="1:4" x14ac:dyDescent="0.25">
      <c r="A13788" t="s">
        <v>4139</v>
      </c>
      <c r="B13788" t="s">
        <v>4140</v>
      </c>
      <c r="C13788" t="s">
        <v>6133</v>
      </c>
      <c r="D13788" s="10">
        <v>3.6</v>
      </c>
    </row>
    <row r="13789" spans="1:4" x14ac:dyDescent="0.25">
      <c r="A13789" t="s">
        <v>4139</v>
      </c>
      <c r="B13789" t="s">
        <v>4140</v>
      </c>
      <c r="C13789" t="s">
        <v>4161</v>
      </c>
      <c r="D13789" s="10">
        <v>3.6</v>
      </c>
    </row>
    <row r="13790" spans="1:4" x14ac:dyDescent="0.25">
      <c r="A13790" t="s">
        <v>4228</v>
      </c>
      <c r="B13790" t="s">
        <v>4229</v>
      </c>
      <c r="C13790" t="s">
        <v>676</v>
      </c>
      <c r="D13790" s="10">
        <v>3.6</v>
      </c>
    </row>
    <row r="13791" spans="1:4" x14ac:dyDescent="0.25">
      <c r="A13791" t="s">
        <v>4603</v>
      </c>
      <c r="B13791" t="s">
        <v>4604</v>
      </c>
      <c r="C13791" t="s">
        <v>676</v>
      </c>
      <c r="D13791" s="10">
        <v>3.6</v>
      </c>
    </row>
    <row r="13792" spans="1:4" x14ac:dyDescent="0.25">
      <c r="A13792" t="s">
        <v>4603</v>
      </c>
      <c r="B13792" t="s">
        <v>4604</v>
      </c>
      <c r="C13792" t="s">
        <v>2173</v>
      </c>
      <c r="D13792" s="10">
        <v>3.6</v>
      </c>
    </row>
    <row r="13793" spans="1:4" x14ac:dyDescent="0.25">
      <c r="A13793" t="s">
        <v>2698</v>
      </c>
      <c r="B13793" t="s">
        <v>4619</v>
      </c>
      <c r="C13793" t="s">
        <v>676</v>
      </c>
      <c r="D13793" s="10">
        <v>3.6</v>
      </c>
    </row>
    <row r="13794" spans="1:4" x14ac:dyDescent="0.25">
      <c r="A13794" t="s">
        <v>437</v>
      </c>
      <c r="B13794" t="s">
        <v>5193</v>
      </c>
      <c r="C13794" t="s">
        <v>676</v>
      </c>
      <c r="D13794" s="10">
        <v>3.6</v>
      </c>
    </row>
    <row r="13795" spans="1:4" x14ac:dyDescent="0.25">
      <c r="A13795" t="s">
        <v>437</v>
      </c>
      <c r="B13795" t="s">
        <v>5193</v>
      </c>
      <c r="C13795" t="s">
        <v>6665</v>
      </c>
      <c r="D13795" s="10">
        <v>3.6</v>
      </c>
    </row>
    <row r="13796" spans="1:4" x14ac:dyDescent="0.25">
      <c r="A13796" t="s">
        <v>5730</v>
      </c>
      <c r="B13796" t="s">
        <v>5731</v>
      </c>
      <c r="C13796" t="s">
        <v>2173</v>
      </c>
      <c r="D13796" s="10">
        <v>3.6</v>
      </c>
    </row>
    <row r="13797" spans="1:4" x14ac:dyDescent="0.25">
      <c r="A13797" t="s">
        <v>5730</v>
      </c>
      <c r="B13797" t="s">
        <v>5731</v>
      </c>
      <c r="C13797" t="s">
        <v>4161</v>
      </c>
      <c r="D13797" s="10">
        <v>3.6</v>
      </c>
    </row>
    <row r="13798" spans="1:4" x14ac:dyDescent="0.25">
      <c r="A13798" t="s">
        <v>5730</v>
      </c>
      <c r="B13798" t="s">
        <v>5731</v>
      </c>
      <c r="C13798" t="s">
        <v>3509</v>
      </c>
      <c r="D13798" s="10">
        <v>3.6</v>
      </c>
    </row>
    <row r="13799" spans="1:4" x14ac:dyDescent="0.25">
      <c r="A13799" t="s">
        <v>7140</v>
      </c>
      <c r="B13799" t="s">
        <v>7141</v>
      </c>
      <c r="C13799" t="s">
        <v>449</v>
      </c>
      <c r="D13799" s="10">
        <v>3.6</v>
      </c>
    </row>
    <row r="13800" spans="1:4" x14ac:dyDescent="0.25">
      <c r="A13800" t="s">
        <v>7140</v>
      </c>
      <c r="B13800" t="s">
        <v>7141</v>
      </c>
      <c r="C13800" t="s">
        <v>2173</v>
      </c>
      <c r="D13800" s="10">
        <v>3.6</v>
      </c>
    </row>
    <row r="13801" spans="1:4" x14ac:dyDescent="0.25">
      <c r="A13801" t="s">
        <v>7140</v>
      </c>
      <c r="B13801" t="s">
        <v>7141</v>
      </c>
      <c r="C13801" t="s">
        <v>3509</v>
      </c>
      <c r="D13801" s="10">
        <v>3.6</v>
      </c>
    </row>
    <row r="13802" spans="1:4" x14ac:dyDescent="0.25">
      <c r="A13802" t="s">
        <v>7348</v>
      </c>
      <c r="B13802" t="s">
        <v>7349</v>
      </c>
      <c r="C13802" t="s">
        <v>676</v>
      </c>
      <c r="D13802" s="10">
        <v>3.6</v>
      </c>
    </row>
    <row r="13803" spans="1:4" x14ac:dyDescent="0.25">
      <c r="A13803" t="s">
        <v>7348</v>
      </c>
      <c r="B13803" t="s">
        <v>7349</v>
      </c>
      <c r="C13803" t="s">
        <v>6665</v>
      </c>
      <c r="D13803" s="10">
        <v>3.6</v>
      </c>
    </row>
    <row r="13804" spans="1:4" x14ac:dyDescent="0.25">
      <c r="A13804" t="s">
        <v>8016</v>
      </c>
      <c r="B13804" t="s">
        <v>8017</v>
      </c>
      <c r="C13804" t="s">
        <v>449</v>
      </c>
      <c r="D13804" s="10">
        <v>3.6</v>
      </c>
    </row>
    <row r="13805" spans="1:4" x14ac:dyDescent="0.25">
      <c r="A13805" t="s">
        <v>8016</v>
      </c>
      <c r="B13805" t="s">
        <v>8017</v>
      </c>
      <c r="C13805" t="s">
        <v>1165</v>
      </c>
      <c r="D13805" s="10">
        <v>3.6</v>
      </c>
    </row>
    <row r="13806" spans="1:4" x14ac:dyDescent="0.25">
      <c r="A13806" t="s">
        <v>8016</v>
      </c>
      <c r="B13806" t="s">
        <v>8017</v>
      </c>
      <c r="C13806" t="s">
        <v>4161</v>
      </c>
      <c r="D13806" s="10">
        <v>3.6</v>
      </c>
    </row>
    <row r="13807" spans="1:4" x14ac:dyDescent="0.25">
      <c r="A13807" t="s">
        <v>8016</v>
      </c>
      <c r="B13807" t="s">
        <v>8017</v>
      </c>
      <c r="C13807" t="s">
        <v>3509</v>
      </c>
      <c r="D13807" s="10">
        <v>3.6</v>
      </c>
    </row>
    <row r="13808" spans="1:4" x14ac:dyDescent="0.25">
      <c r="A13808" t="s">
        <v>1666</v>
      </c>
      <c r="B13808" t="s">
        <v>1801</v>
      </c>
      <c r="C13808" t="s">
        <v>449</v>
      </c>
      <c r="D13808" s="10">
        <v>3.5</v>
      </c>
    </row>
    <row r="13809" spans="1:4" x14ac:dyDescent="0.25">
      <c r="A13809" t="s">
        <v>1666</v>
      </c>
      <c r="B13809" t="s">
        <v>1801</v>
      </c>
      <c r="C13809" t="s">
        <v>317</v>
      </c>
      <c r="D13809" s="10">
        <v>3.5</v>
      </c>
    </row>
    <row r="13810" spans="1:4" x14ac:dyDescent="0.25">
      <c r="A13810" t="s">
        <v>1666</v>
      </c>
      <c r="B13810" t="s">
        <v>1801</v>
      </c>
      <c r="C13810" t="s">
        <v>6133</v>
      </c>
      <c r="D13810" s="10">
        <v>3.5</v>
      </c>
    </row>
    <row r="13811" spans="1:4" x14ac:dyDescent="0.25">
      <c r="A13811" t="s">
        <v>1666</v>
      </c>
      <c r="B13811" t="s">
        <v>1801</v>
      </c>
      <c r="C13811" t="s">
        <v>428</v>
      </c>
      <c r="D13811" s="10">
        <v>3.5</v>
      </c>
    </row>
    <row r="13812" spans="1:4" x14ac:dyDescent="0.25">
      <c r="A13812" t="s">
        <v>3262</v>
      </c>
      <c r="B13812" t="s">
        <v>3264</v>
      </c>
      <c r="C13812" t="s">
        <v>449</v>
      </c>
      <c r="D13812" s="10">
        <v>3.5</v>
      </c>
    </row>
    <row r="13813" spans="1:4" x14ac:dyDescent="0.25">
      <c r="A13813" t="s">
        <v>3262</v>
      </c>
      <c r="B13813" t="s">
        <v>3264</v>
      </c>
      <c r="C13813" t="s">
        <v>676</v>
      </c>
      <c r="D13813" s="10">
        <v>3.5</v>
      </c>
    </row>
    <row r="13814" spans="1:4" x14ac:dyDescent="0.25">
      <c r="A13814" t="s">
        <v>3262</v>
      </c>
      <c r="B13814" t="s">
        <v>3264</v>
      </c>
      <c r="C13814" t="s">
        <v>4056</v>
      </c>
      <c r="D13814" s="10">
        <v>3.5</v>
      </c>
    </row>
    <row r="13815" spans="1:4" x14ac:dyDescent="0.25">
      <c r="A13815" t="s">
        <v>2830</v>
      </c>
      <c r="B13815" t="s">
        <v>3660</v>
      </c>
      <c r="C13815" t="s">
        <v>676</v>
      </c>
      <c r="D13815" s="10">
        <v>3.5</v>
      </c>
    </row>
    <row r="13816" spans="1:4" x14ac:dyDescent="0.25">
      <c r="A13816" t="s">
        <v>2300</v>
      </c>
      <c r="B13816" t="s">
        <v>3668</v>
      </c>
      <c r="C13816" t="s">
        <v>676</v>
      </c>
      <c r="D13816" s="10">
        <v>3.5</v>
      </c>
    </row>
    <row r="13817" spans="1:4" x14ac:dyDescent="0.25">
      <c r="A13817" t="s">
        <v>4038</v>
      </c>
      <c r="B13817" t="s">
        <v>4039</v>
      </c>
      <c r="C13817" t="s">
        <v>449</v>
      </c>
      <c r="D13817" s="10">
        <v>3.5</v>
      </c>
    </row>
    <row r="13818" spans="1:4" x14ac:dyDescent="0.25">
      <c r="A13818" t="s">
        <v>4038</v>
      </c>
      <c r="B13818" t="s">
        <v>4039</v>
      </c>
      <c r="C13818" t="s">
        <v>4161</v>
      </c>
      <c r="D13818" s="10">
        <v>3.5</v>
      </c>
    </row>
    <row r="13819" spans="1:4" x14ac:dyDescent="0.25">
      <c r="A13819" t="s">
        <v>5224</v>
      </c>
      <c r="B13819" t="s">
        <v>5225</v>
      </c>
      <c r="C13819" t="s">
        <v>676</v>
      </c>
      <c r="D13819" s="10">
        <v>3.5</v>
      </c>
    </row>
    <row r="13820" spans="1:4" x14ac:dyDescent="0.25">
      <c r="A13820" t="s">
        <v>5434</v>
      </c>
      <c r="B13820" t="s">
        <v>5435</v>
      </c>
      <c r="C13820" t="s">
        <v>1165</v>
      </c>
      <c r="D13820" s="10">
        <v>3.5</v>
      </c>
    </row>
    <row r="13821" spans="1:4" x14ac:dyDescent="0.25">
      <c r="A13821" t="s">
        <v>5434</v>
      </c>
      <c r="B13821" t="s">
        <v>5435</v>
      </c>
      <c r="C13821" t="s">
        <v>4056</v>
      </c>
      <c r="D13821" s="10">
        <v>3.5</v>
      </c>
    </row>
    <row r="13822" spans="1:4" x14ac:dyDescent="0.25">
      <c r="A13822" t="s">
        <v>5587</v>
      </c>
      <c r="B13822" t="s">
        <v>5588</v>
      </c>
      <c r="C13822" t="s">
        <v>449</v>
      </c>
      <c r="D13822" s="10">
        <v>3.5</v>
      </c>
    </row>
    <row r="13823" spans="1:4" x14ac:dyDescent="0.25">
      <c r="A13823" t="s">
        <v>5587</v>
      </c>
      <c r="B13823" t="s">
        <v>5588</v>
      </c>
      <c r="C13823" t="s">
        <v>317</v>
      </c>
      <c r="D13823" s="10">
        <v>3.5</v>
      </c>
    </row>
    <row r="13824" spans="1:4" x14ac:dyDescent="0.25">
      <c r="A13824" t="s">
        <v>5587</v>
      </c>
      <c r="B13824" t="s">
        <v>5588</v>
      </c>
      <c r="C13824" t="s">
        <v>428</v>
      </c>
      <c r="D13824" s="10">
        <v>3.5</v>
      </c>
    </row>
    <row r="13825" spans="1:4" x14ac:dyDescent="0.25">
      <c r="A13825" t="s">
        <v>5587</v>
      </c>
      <c r="B13825" t="s">
        <v>5588</v>
      </c>
      <c r="C13825" t="s">
        <v>4161</v>
      </c>
      <c r="D13825" s="10">
        <v>3.5</v>
      </c>
    </row>
    <row r="13826" spans="1:4" x14ac:dyDescent="0.25">
      <c r="A13826" t="s">
        <v>5587</v>
      </c>
      <c r="B13826" t="s">
        <v>5588</v>
      </c>
      <c r="C13826" t="s">
        <v>3509</v>
      </c>
      <c r="D13826" s="10">
        <v>3.5</v>
      </c>
    </row>
    <row r="13827" spans="1:4" x14ac:dyDescent="0.25">
      <c r="A13827" t="s">
        <v>6027</v>
      </c>
      <c r="B13827" t="s">
        <v>6028</v>
      </c>
      <c r="C13827" t="s">
        <v>676</v>
      </c>
      <c r="D13827" s="10">
        <v>3.5</v>
      </c>
    </row>
    <row r="13828" spans="1:4" x14ac:dyDescent="0.25">
      <c r="A13828" t="s">
        <v>6391</v>
      </c>
      <c r="B13828" t="s">
        <v>6392</v>
      </c>
      <c r="C13828" t="s">
        <v>449</v>
      </c>
      <c r="D13828" s="10">
        <v>3.5</v>
      </c>
    </row>
    <row r="13829" spans="1:4" x14ac:dyDescent="0.25">
      <c r="A13829" t="s">
        <v>6391</v>
      </c>
      <c r="B13829" t="s">
        <v>6392</v>
      </c>
      <c r="C13829" t="s">
        <v>3509</v>
      </c>
      <c r="D13829" s="10">
        <v>3.5</v>
      </c>
    </row>
    <row r="13830" spans="1:4" x14ac:dyDescent="0.25">
      <c r="A13830" t="s">
        <v>7050</v>
      </c>
      <c r="B13830" t="s">
        <v>7051</v>
      </c>
      <c r="C13830" t="s">
        <v>8145</v>
      </c>
      <c r="D13830" s="10">
        <v>3.5</v>
      </c>
    </row>
    <row r="13831" spans="1:4" x14ac:dyDescent="0.25">
      <c r="A13831" t="s">
        <v>7050</v>
      </c>
      <c r="B13831" t="s">
        <v>7051</v>
      </c>
      <c r="C13831" t="s">
        <v>1165</v>
      </c>
      <c r="D13831" s="10">
        <v>3.5</v>
      </c>
    </row>
    <row r="13832" spans="1:4" x14ac:dyDescent="0.25">
      <c r="A13832" t="s">
        <v>7050</v>
      </c>
      <c r="B13832" t="s">
        <v>7051</v>
      </c>
      <c r="C13832" t="s">
        <v>3509</v>
      </c>
      <c r="D13832" s="10">
        <v>3.5</v>
      </c>
    </row>
    <row r="13833" spans="1:4" x14ac:dyDescent="0.25">
      <c r="A13833" t="s">
        <v>7446</v>
      </c>
      <c r="B13833" t="s">
        <v>7447</v>
      </c>
      <c r="C13833" t="s">
        <v>449</v>
      </c>
      <c r="D13833" s="10">
        <v>3.5</v>
      </c>
    </row>
    <row r="13834" spans="1:4" x14ac:dyDescent="0.25">
      <c r="A13834" t="s">
        <v>7446</v>
      </c>
      <c r="B13834" t="s">
        <v>7447</v>
      </c>
      <c r="C13834" t="s">
        <v>676</v>
      </c>
      <c r="D13834" s="10">
        <v>3.5</v>
      </c>
    </row>
    <row r="13835" spans="1:4" x14ac:dyDescent="0.25">
      <c r="A13835" t="s">
        <v>7446</v>
      </c>
      <c r="B13835" t="s">
        <v>7447</v>
      </c>
      <c r="C13835" t="s">
        <v>2173</v>
      </c>
      <c r="D13835" s="10">
        <v>3.5</v>
      </c>
    </row>
    <row r="13836" spans="1:4" x14ac:dyDescent="0.25">
      <c r="A13836" t="s">
        <v>7679</v>
      </c>
      <c r="B13836" t="s">
        <v>7680</v>
      </c>
      <c r="C13836" t="s">
        <v>676</v>
      </c>
      <c r="D13836" s="10">
        <v>3.5</v>
      </c>
    </row>
    <row r="13837" spans="1:4" x14ac:dyDescent="0.25">
      <c r="A13837" t="s">
        <v>7679</v>
      </c>
      <c r="B13837" t="s">
        <v>7680</v>
      </c>
      <c r="C13837" t="s">
        <v>2173</v>
      </c>
      <c r="D13837" s="10">
        <v>3.5</v>
      </c>
    </row>
    <row r="13838" spans="1:4" x14ac:dyDescent="0.25">
      <c r="A13838" t="s">
        <v>751</v>
      </c>
      <c r="B13838" t="s">
        <v>1004</v>
      </c>
      <c r="C13838" t="s">
        <v>676</v>
      </c>
      <c r="D13838" s="10">
        <v>3.4</v>
      </c>
    </row>
    <row r="13839" spans="1:4" x14ac:dyDescent="0.25">
      <c r="A13839" t="s">
        <v>2858</v>
      </c>
      <c r="B13839" t="s">
        <v>2859</v>
      </c>
      <c r="C13839" t="s">
        <v>676</v>
      </c>
      <c r="D13839" s="10">
        <v>3.4</v>
      </c>
    </row>
    <row r="13840" spans="1:4" x14ac:dyDescent="0.25">
      <c r="A13840" t="s">
        <v>5339</v>
      </c>
      <c r="B13840" t="s">
        <v>5889</v>
      </c>
      <c r="C13840" t="s">
        <v>5888</v>
      </c>
      <c r="D13840" s="10">
        <v>3.4</v>
      </c>
    </row>
    <row r="13841" spans="1:4" x14ac:dyDescent="0.25">
      <c r="A13841" t="s">
        <v>5901</v>
      </c>
      <c r="B13841" t="s">
        <v>5902</v>
      </c>
      <c r="C13841" t="s">
        <v>676</v>
      </c>
      <c r="D13841" s="10">
        <v>3.4</v>
      </c>
    </row>
    <row r="13842" spans="1:4" x14ac:dyDescent="0.25">
      <c r="A13842" t="s">
        <v>5901</v>
      </c>
      <c r="B13842" t="s">
        <v>5902</v>
      </c>
      <c r="C13842" t="s">
        <v>4161</v>
      </c>
      <c r="D13842" s="10">
        <v>3.4</v>
      </c>
    </row>
    <row r="13843" spans="1:4" x14ac:dyDescent="0.25">
      <c r="A13843" t="s">
        <v>6136</v>
      </c>
      <c r="B13843" t="s">
        <v>6137</v>
      </c>
      <c r="C13843" t="s">
        <v>449</v>
      </c>
      <c r="D13843" s="10">
        <v>3.4</v>
      </c>
    </row>
    <row r="13844" spans="1:4" x14ac:dyDescent="0.25">
      <c r="A13844" t="s">
        <v>6136</v>
      </c>
      <c r="B13844" t="s">
        <v>6137</v>
      </c>
      <c r="C13844" t="s">
        <v>2173</v>
      </c>
      <c r="D13844" s="10">
        <v>3.4</v>
      </c>
    </row>
    <row r="13845" spans="1:4" x14ac:dyDescent="0.25">
      <c r="A13845" t="s">
        <v>6963</v>
      </c>
      <c r="B13845" t="s">
        <v>6964</v>
      </c>
      <c r="C13845" t="s">
        <v>676</v>
      </c>
      <c r="D13845" s="10">
        <v>3.4</v>
      </c>
    </row>
    <row r="13846" spans="1:4" x14ac:dyDescent="0.25">
      <c r="A13846" t="s">
        <v>6963</v>
      </c>
      <c r="B13846" t="s">
        <v>6964</v>
      </c>
      <c r="C13846" t="s">
        <v>2173</v>
      </c>
      <c r="D13846" s="10">
        <v>3.4</v>
      </c>
    </row>
    <row r="13847" spans="1:4" x14ac:dyDescent="0.25">
      <c r="A13847" t="s">
        <v>6967</v>
      </c>
      <c r="B13847" t="s">
        <v>6968</v>
      </c>
      <c r="C13847" t="s">
        <v>3509</v>
      </c>
      <c r="D13847" s="10">
        <v>3.4</v>
      </c>
    </row>
    <row r="13848" spans="1:4" x14ac:dyDescent="0.25">
      <c r="A13848" t="s">
        <v>7020</v>
      </c>
      <c r="B13848" t="s">
        <v>7021</v>
      </c>
      <c r="C13848" t="s">
        <v>449</v>
      </c>
      <c r="D13848" s="10">
        <v>3.4</v>
      </c>
    </row>
    <row r="13849" spans="1:4" x14ac:dyDescent="0.25">
      <c r="A13849" t="s">
        <v>7020</v>
      </c>
      <c r="B13849" t="s">
        <v>7021</v>
      </c>
      <c r="C13849" t="s">
        <v>4161</v>
      </c>
      <c r="D13849" s="10">
        <v>3.4</v>
      </c>
    </row>
    <row r="13850" spans="1:4" x14ac:dyDescent="0.25">
      <c r="A13850" t="s">
        <v>7291</v>
      </c>
      <c r="B13850" t="s">
        <v>7292</v>
      </c>
      <c r="C13850" t="s">
        <v>1165</v>
      </c>
      <c r="D13850" s="10">
        <v>3.4</v>
      </c>
    </row>
    <row r="13851" spans="1:4" x14ac:dyDescent="0.25">
      <c r="A13851" t="s">
        <v>7432</v>
      </c>
      <c r="B13851" t="s">
        <v>7433</v>
      </c>
      <c r="C13851" t="s">
        <v>676</v>
      </c>
      <c r="D13851" s="10">
        <v>3.4</v>
      </c>
    </row>
    <row r="13852" spans="1:4" x14ac:dyDescent="0.25">
      <c r="A13852" t="s">
        <v>7432</v>
      </c>
      <c r="B13852" t="s">
        <v>7433</v>
      </c>
      <c r="C13852" t="s">
        <v>4056</v>
      </c>
      <c r="D13852" s="10">
        <v>3.4</v>
      </c>
    </row>
    <row r="13853" spans="1:4" x14ac:dyDescent="0.25">
      <c r="A13853" t="s">
        <v>7768</v>
      </c>
      <c r="B13853" t="s">
        <v>7769</v>
      </c>
      <c r="C13853" t="s">
        <v>6133</v>
      </c>
      <c r="D13853" s="10">
        <v>3.4</v>
      </c>
    </row>
    <row r="13854" spans="1:4" x14ac:dyDescent="0.25">
      <c r="A13854" t="s">
        <v>7768</v>
      </c>
      <c r="B13854" t="s">
        <v>7769</v>
      </c>
      <c r="C13854" t="s">
        <v>4161</v>
      </c>
      <c r="D13854" s="10">
        <v>3.4</v>
      </c>
    </row>
    <row r="13855" spans="1:4" x14ac:dyDescent="0.25">
      <c r="A13855" t="s">
        <v>8050</v>
      </c>
      <c r="B13855" t="s">
        <v>8052</v>
      </c>
      <c r="C13855" t="s">
        <v>8145</v>
      </c>
      <c r="D13855" s="10">
        <v>3.4</v>
      </c>
    </row>
    <row r="13856" spans="1:4" x14ac:dyDescent="0.25">
      <c r="A13856" t="s">
        <v>8050</v>
      </c>
      <c r="B13856" t="s">
        <v>8052</v>
      </c>
      <c r="C13856" t="s">
        <v>1165</v>
      </c>
      <c r="D13856" s="10">
        <v>3.4</v>
      </c>
    </row>
    <row r="13857" spans="1:4" x14ac:dyDescent="0.25">
      <c r="A13857" t="s">
        <v>8050</v>
      </c>
      <c r="B13857" t="s">
        <v>8052</v>
      </c>
      <c r="C13857" t="s">
        <v>2173</v>
      </c>
      <c r="D13857" s="10">
        <v>3.4</v>
      </c>
    </row>
    <row r="13858" spans="1:4" x14ac:dyDescent="0.25">
      <c r="A13858" t="s">
        <v>632</v>
      </c>
      <c r="B13858" t="s">
        <v>634</v>
      </c>
      <c r="C13858" t="s">
        <v>449</v>
      </c>
      <c r="D13858" s="10">
        <v>3.3</v>
      </c>
    </row>
    <row r="13859" spans="1:4" x14ac:dyDescent="0.25">
      <c r="A13859" t="s">
        <v>632</v>
      </c>
      <c r="B13859" t="s">
        <v>634</v>
      </c>
      <c r="C13859" t="s">
        <v>8145</v>
      </c>
      <c r="D13859" s="10">
        <v>3.3</v>
      </c>
    </row>
    <row r="13860" spans="1:4" x14ac:dyDescent="0.25">
      <c r="A13860" t="s">
        <v>632</v>
      </c>
      <c r="B13860" t="s">
        <v>634</v>
      </c>
      <c r="C13860" t="s">
        <v>428</v>
      </c>
      <c r="D13860" s="10">
        <v>3.3</v>
      </c>
    </row>
    <row r="13861" spans="1:4" x14ac:dyDescent="0.25">
      <c r="A13861" t="s">
        <v>632</v>
      </c>
      <c r="B13861" t="s">
        <v>634</v>
      </c>
      <c r="C13861" t="s">
        <v>6665</v>
      </c>
      <c r="D13861" s="10">
        <v>3.3</v>
      </c>
    </row>
    <row r="13862" spans="1:4" x14ac:dyDescent="0.25">
      <c r="A13862" t="s">
        <v>632</v>
      </c>
      <c r="B13862" t="s">
        <v>634</v>
      </c>
      <c r="C13862" t="s">
        <v>3509</v>
      </c>
      <c r="D13862" s="10">
        <v>3.3</v>
      </c>
    </row>
    <row r="13863" spans="1:4" x14ac:dyDescent="0.25">
      <c r="A13863" t="s">
        <v>2295</v>
      </c>
      <c r="B13863" t="s">
        <v>2297</v>
      </c>
      <c r="C13863" t="s">
        <v>8145</v>
      </c>
      <c r="D13863" s="10">
        <v>3.3</v>
      </c>
    </row>
    <row r="13864" spans="1:4" x14ac:dyDescent="0.25">
      <c r="A13864" t="s">
        <v>2295</v>
      </c>
      <c r="B13864" t="s">
        <v>2297</v>
      </c>
      <c r="C13864" t="s">
        <v>2173</v>
      </c>
      <c r="D13864" s="10">
        <v>3.3</v>
      </c>
    </row>
    <row r="13865" spans="1:4" x14ac:dyDescent="0.25">
      <c r="A13865" t="s">
        <v>2295</v>
      </c>
      <c r="B13865" t="s">
        <v>2297</v>
      </c>
      <c r="C13865" t="s">
        <v>3509</v>
      </c>
      <c r="D13865" s="10">
        <v>3.3</v>
      </c>
    </row>
    <row r="13866" spans="1:4" x14ac:dyDescent="0.25">
      <c r="A13866" t="s">
        <v>3258</v>
      </c>
      <c r="B13866" t="s">
        <v>3260</v>
      </c>
      <c r="C13866" t="s">
        <v>676</v>
      </c>
      <c r="D13866" s="10">
        <v>3.3</v>
      </c>
    </row>
    <row r="13867" spans="1:4" x14ac:dyDescent="0.25">
      <c r="A13867" t="s">
        <v>3258</v>
      </c>
      <c r="B13867" t="s">
        <v>3260</v>
      </c>
      <c r="C13867" t="s">
        <v>6133</v>
      </c>
      <c r="D13867" s="10">
        <v>3.3</v>
      </c>
    </row>
    <row r="13868" spans="1:4" x14ac:dyDescent="0.25">
      <c r="A13868" t="s">
        <v>3258</v>
      </c>
      <c r="B13868" t="s">
        <v>3260</v>
      </c>
      <c r="C13868" t="s">
        <v>4056</v>
      </c>
      <c r="D13868" s="10">
        <v>3.3</v>
      </c>
    </row>
    <row r="13869" spans="1:4" x14ac:dyDescent="0.25">
      <c r="A13869" t="s">
        <v>4141</v>
      </c>
      <c r="B13869" t="s">
        <v>4142</v>
      </c>
      <c r="C13869" t="s">
        <v>1165</v>
      </c>
      <c r="D13869" s="10">
        <v>3.3</v>
      </c>
    </row>
    <row r="13870" spans="1:4" x14ac:dyDescent="0.25">
      <c r="A13870" t="s">
        <v>4191</v>
      </c>
      <c r="B13870" t="s">
        <v>4192</v>
      </c>
      <c r="C13870" t="s">
        <v>676</v>
      </c>
      <c r="D13870" s="10">
        <v>3.3</v>
      </c>
    </row>
    <row r="13871" spans="1:4" x14ac:dyDescent="0.25">
      <c r="A13871" t="s">
        <v>4191</v>
      </c>
      <c r="B13871" t="s">
        <v>4192</v>
      </c>
      <c r="C13871" t="s">
        <v>6133</v>
      </c>
      <c r="D13871" s="10">
        <v>3.3</v>
      </c>
    </row>
    <row r="13872" spans="1:4" x14ac:dyDescent="0.25">
      <c r="A13872" t="s">
        <v>4775</v>
      </c>
      <c r="B13872" t="s">
        <v>4776</v>
      </c>
      <c r="C13872" t="s">
        <v>676</v>
      </c>
      <c r="D13872" s="10">
        <v>3.3</v>
      </c>
    </row>
    <row r="13873" spans="1:4" x14ac:dyDescent="0.25">
      <c r="A13873" t="s">
        <v>4775</v>
      </c>
      <c r="B13873" t="s">
        <v>4776</v>
      </c>
      <c r="C13873" t="s">
        <v>1165</v>
      </c>
      <c r="D13873" s="10">
        <v>3.3</v>
      </c>
    </row>
    <row r="13874" spans="1:4" x14ac:dyDescent="0.25">
      <c r="A13874" t="s">
        <v>5167</v>
      </c>
      <c r="B13874" t="s">
        <v>5168</v>
      </c>
      <c r="C13874" t="s">
        <v>676</v>
      </c>
      <c r="D13874" s="10">
        <v>3.3</v>
      </c>
    </row>
    <row r="13875" spans="1:4" x14ac:dyDescent="0.25">
      <c r="A13875" t="s">
        <v>5218</v>
      </c>
      <c r="B13875" t="s">
        <v>5219</v>
      </c>
      <c r="C13875" t="s">
        <v>676</v>
      </c>
      <c r="D13875" s="10">
        <v>3.3</v>
      </c>
    </row>
    <row r="13876" spans="1:4" x14ac:dyDescent="0.25">
      <c r="A13876" t="s">
        <v>5218</v>
      </c>
      <c r="B13876" t="s">
        <v>5219</v>
      </c>
      <c r="C13876" t="s">
        <v>8145</v>
      </c>
      <c r="D13876" s="10">
        <v>3.3</v>
      </c>
    </row>
    <row r="13877" spans="1:4" x14ac:dyDescent="0.25">
      <c r="A13877" t="s">
        <v>6107</v>
      </c>
      <c r="B13877" t="s">
        <v>6108</v>
      </c>
      <c r="C13877" t="s">
        <v>8143</v>
      </c>
      <c r="D13877" s="10">
        <v>3.3</v>
      </c>
    </row>
    <row r="13878" spans="1:4" x14ac:dyDescent="0.25">
      <c r="A13878" t="s">
        <v>6107</v>
      </c>
      <c r="B13878" t="s">
        <v>6108</v>
      </c>
      <c r="C13878" t="s">
        <v>6665</v>
      </c>
      <c r="D13878" s="10">
        <v>3.3</v>
      </c>
    </row>
    <row r="13879" spans="1:4" x14ac:dyDescent="0.25">
      <c r="A13879" t="s">
        <v>6107</v>
      </c>
      <c r="B13879" t="s">
        <v>6108</v>
      </c>
      <c r="C13879" t="s">
        <v>3509</v>
      </c>
      <c r="D13879" s="10">
        <v>3.3</v>
      </c>
    </row>
    <row r="13880" spans="1:4" x14ac:dyDescent="0.25">
      <c r="A13880" t="s">
        <v>6417</v>
      </c>
      <c r="B13880" t="s">
        <v>6418</v>
      </c>
      <c r="C13880" t="s">
        <v>2173</v>
      </c>
      <c r="D13880" s="10">
        <v>3.3</v>
      </c>
    </row>
    <row r="13881" spans="1:4" x14ac:dyDescent="0.25">
      <c r="A13881" t="s">
        <v>1508</v>
      </c>
      <c r="B13881" t="s">
        <v>6443</v>
      </c>
      <c r="C13881" t="s">
        <v>449</v>
      </c>
      <c r="D13881" s="10">
        <v>3.3</v>
      </c>
    </row>
    <row r="13882" spans="1:4" x14ac:dyDescent="0.25">
      <c r="A13882" t="s">
        <v>1508</v>
      </c>
      <c r="B13882" t="s">
        <v>6443</v>
      </c>
      <c r="C13882" t="s">
        <v>317</v>
      </c>
      <c r="D13882" s="10">
        <v>3.3</v>
      </c>
    </row>
    <row r="13883" spans="1:4" x14ac:dyDescent="0.25">
      <c r="A13883" t="s">
        <v>1508</v>
      </c>
      <c r="B13883" t="s">
        <v>6443</v>
      </c>
      <c r="C13883" t="s">
        <v>428</v>
      </c>
      <c r="D13883" s="10">
        <v>3.3</v>
      </c>
    </row>
    <row r="13884" spans="1:4" x14ac:dyDescent="0.25">
      <c r="A13884" t="s">
        <v>1508</v>
      </c>
      <c r="B13884" t="s">
        <v>6443</v>
      </c>
      <c r="C13884" t="s">
        <v>3509</v>
      </c>
      <c r="D13884" s="10">
        <v>3.3</v>
      </c>
    </row>
    <row r="13885" spans="1:4" x14ac:dyDescent="0.25">
      <c r="A13885" t="s">
        <v>6607</v>
      </c>
      <c r="B13885" t="s">
        <v>6608</v>
      </c>
      <c r="C13885" t="s">
        <v>676</v>
      </c>
      <c r="D13885" s="10">
        <v>3.3</v>
      </c>
    </row>
    <row r="13886" spans="1:4" x14ac:dyDescent="0.25">
      <c r="A13886" t="s">
        <v>6865</v>
      </c>
      <c r="B13886" t="s">
        <v>6866</v>
      </c>
      <c r="C13886" t="s">
        <v>317</v>
      </c>
      <c r="D13886" s="10">
        <v>3.3</v>
      </c>
    </row>
    <row r="13887" spans="1:4" x14ac:dyDescent="0.25">
      <c r="A13887" t="s">
        <v>7138</v>
      </c>
      <c r="B13887" t="s">
        <v>7139</v>
      </c>
      <c r="C13887" t="s">
        <v>1165</v>
      </c>
      <c r="D13887" s="10">
        <v>3.3</v>
      </c>
    </row>
    <row r="13888" spans="1:4" x14ac:dyDescent="0.25">
      <c r="A13888" t="s">
        <v>7138</v>
      </c>
      <c r="B13888" t="s">
        <v>7139</v>
      </c>
      <c r="C13888" t="s">
        <v>2173</v>
      </c>
      <c r="D13888" s="10">
        <v>3.3</v>
      </c>
    </row>
    <row r="13889" spans="1:4" x14ac:dyDescent="0.25">
      <c r="A13889" t="s">
        <v>7138</v>
      </c>
      <c r="B13889" t="s">
        <v>7139</v>
      </c>
      <c r="C13889" t="s">
        <v>8143</v>
      </c>
      <c r="D13889" s="10">
        <v>3.3</v>
      </c>
    </row>
    <row r="13890" spans="1:4" x14ac:dyDescent="0.25">
      <c r="A13890" t="s">
        <v>7138</v>
      </c>
      <c r="B13890" t="s">
        <v>7139</v>
      </c>
      <c r="C13890" t="s">
        <v>3509</v>
      </c>
      <c r="D13890" s="10">
        <v>3.3</v>
      </c>
    </row>
    <row r="13891" spans="1:4" x14ac:dyDescent="0.25">
      <c r="A13891" t="s">
        <v>7179</v>
      </c>
      <c r="B13891" t="s">
        <v>7180</v>
      </c>
      <c r="C13891" t="s">
        <v>676</v>
      </c>
      <c r="D13891" s="10">
        <v>3.3</v>
      </c>
    </row>
    <row r="13892" spans="1:4" x14ac:dyDescent="0.25">
      <c r="A13892" t="s">
        <v>7179</v>
      </c>
      <c r="B13892" t="s">
        <v>7180</v>
      </c>
      <c r="C13892" t="s">
        <v>5888</v>
      </c>
      <c r="D13892" s="10">
        <v>3.3</v>
      </c>
    </row>
    <row r="13893" spans="1:4" x14ac:dyDescent="0.25">
      <c r="A13893" t="s">
        <v>7179</v>
      </c>
      <c r="B13893" t="s">
        <v>7180</v>
      </c>
      <c r="C13893" t="s">
        <v>6665</v>
      </c>
      <c r="D13893" s="10">
        <v>3.3</v>
      </c>
    </row>
    <row r="13894" spans="1:4" x14ac:dyDescent="0.25">
      <c r="A13894" t="s">
        <v>8074</v>
      </c>
      <c r="B13894" t="s">
        <v>8099</v>
      </c>
      <c r="C13894" t="s">
        <v>676</v>
      </c>
      <c r="D13894" s="10">
        <v>3.3</v>
      </c>
    </row>
    <row r="13895" spans="1:4" x14ac:dyDescent="0.25">
      <c r="A13895" t="s">
        <v>8074</v>
      </c>
      <c r="B13895" t="s">
        <v>8099</v>
      </c>
      <c r="C13895" t="s">
        <v>6665</v>
      </c>
      <c r="D13895" s="10">
        <v>3.3</v>
      </c>
    </row>
    <row r="13896" spans="1:4" x14ac:dyDescent="0.25">
      <c r="A13896" t="s">
        <v>4887</v>
      </c>
      <c r="B13896" t="s">
        <v>4888</v>
      </c>
      <c r="C13896" t="s">
        <v>449</v>
      </c>
      <c r="D13896" s="10">
        <v>3.2</v>
      </c>
    </row>
    <row r="13897" spans="1:4" x14ac:dyDescent="0.25">
      <c r="A13897" t="s">
        <v>4887</v>
      </c>
      <c r="B13897" t="s">
        <v>4888</v>
      </c>
      <c r="C13897" t="s">
        <v>317</v>
      </c>
      <c r="D13897" s="10">
        <v>3.2</v>
      </c>
    </row>
    <row r="13898" spans="1:4" x14ac:dyDescent="0.25">
      <c r="A13898" t="s">
        <v>4887</v>
      </c>
      <c r="B13898" t="s">
        <v>4888</v>
      </c>
      <c r="C13898" t="s">
        <v>3894</v>
      </c>
      <c r="D13898" s="10">
        <v>3.2</v>
      </c>
    </row>
    <row r="13899" spans="1:4" x14ac:dyDescent="0.25">
      <c r="A13899" t="s">
        <v>4887</v>
      </c>
      <c r="B13899" t="s">
        <v>4888</v>
      </c>
      <c r="C13899" t="s">
        <v>676</v>
      </c>
      <c r="D13899" s="10">
        <v>3.2</v>
      </c>
    </row>
    <row r="13900" spans="1:4" x14ac:dyDescent="0.25">
      <c r="A13900" t="s">
        <v>4887</v>
      </c>
      <c r="B13900" t="s">
        <v>4888</v>
      </c>
      <c r="C13900" t="s">
        <v>6133</v>
      </c>
      <c r="D13900" s="10">
        <v>3.2</v>
      </c>
    </row>
    <row r="13901" spans="1:4" x14ac:dyDescent="0.25">
      <c r="A13901" t="s">
        <v>6162</v>
      </c>
      <c r="B13901" t="s">
        <v>6163</v>
      </c>
      <c r="C13901" t="s">
        <v>676</v>
      </c>
      <c r="D13901" s="10">
        <v>3.2</v>
      </c>
    </row>
    <row r="13902" spans="1:4" x14ac:dyDescent="0.25">
      <c r="A13902" t="s">
        <v>6541</v>
      </c>
      <c r="B13902" t="s">
        <v>6542</v>
      </c>
      <c r="C13902" t="s">
        <v>676</v>
      </c>
      <c r="D13902" s="10">
        <v>3.2</v>
      </c>
    </row>
    <row r="13903" spans="1:4" x14ac:dyDescent="0.25">
      <c r="A13903" t="s">
        <v>6541</v>
      </c>
      <c r="B13903" t="s">
        <v>6542</v>
      </c>
      <c r="C13903" t="s">
        <v>428</v>
      </c>
      <c r="D13903" s="10">
        <v>3.2</v>
      </c>
    </row>
    <row r="13904" spans="1:4" x14ac:dyDescent="0.25">
      <c r="A13904" t="s">
        <v>7494</v>
      </c>
      <c r="B13904" t="s">
        <v>7495</v>
      </c>
      <c r="C13904" t="s">
        <v>8143</v>
      </c>
      <c r="D13904" s="10">
        <v>3.2</v>
      </c>
    </row>
    <row r="13905" spans="1:4" x14ac:dyDescent="0.25">
      <c r="A13905" t="s">
        <v>7494</v>
      </c>
      <c r="B13905" t="s">
        <v>7495</v>
      </c>
      <c r="C13905" t="s">
        <v>3509</v>
      </c>
      <c r="D13905" s="10">
        <v>3.2</v>
      </c>
    </row>
    <row r="13906" spans="1:4" x14ac:dyDescent="0.25">
      <c r="A13906" t="s">
        <v>7802</v>
      </c>
      <c r="B13906" t="s">
        <v>7803</v>
      </c>
      <c r="C13906" t="s">
        <v>449</v>
      </c>
      <c r="D13906" s="10">
        <v>3.2</v>
      </c>
    </row>
    <row r="13907" spans="1:4" x14ac:dyDescent="0.25">
      <c r="A13907" t="s">
        <v>7802</v>
      </c>
      <c r="B13907" t="s">
        <v>7803</v>
      </c>
      <c r="C13907" t="s">
        <v>3509</v>
      </c>
      <c r="D13907" s="10">
        <v>3.2</v>
      </c>
    </row>
    <row r="13908" spans="1:4" x14ac:dyDescent="0.25">
      <c r="A13908" t="s">
        <v>8005</v>
      </c>
      <c r="B13908" t="s">
        <v>8006</v>
      </c>
      <c r="C13908" t="s">
        <v>6133</v>
      </c>
      <c r="D13908" s="10">
        <v>3.2</v>
      </c>
    </row>
    <row r="13909" spans="1:4" x14ac:dyDescent="0.25">
      <c r="A13909" t="s">
        <v>8074</v>
      </c>
      <c r="B13909" t="s">
        <v>8075</v>
      </c>
      <c r="C13909" t="s">
        <v>2173</v>
      </c>
      <c r="D13909" s="10">
        <v>3.2</v>
      </c>
    </row>
    <row r="13910" spans="1:4" x14ac:dyDescent="0.25">
      <c r="A13910" t="s">
        <v>3965</v>
      </c>
      <c r="B13910" t="s">
        <v>3967</v>
      </c>
      <c r="C13910" t="s">
        <v>449</v>
      </c>
      <c r="D13910" s="10">
        <v>3.1</v>
      </c>
    </row>
    <row r="13911" spans="1:4" x14ac:dyDescent="0.25">
      <c r="A13911" t="s">
        <v>3965</v>
      </c>
      <c r="B13911" t="s">
        <v>3967</v>
      </c>
      <c r="C13911" t="s">
        <v>1165</v>
      </c>
      <c r="D13911" s="10">
        <v>3.1</v>
      </c>
    </row>
    <row r="13912" spans="1:4" x14ac:dyDescent="0.25">
      <c r="A13912" t="s">
        <v>3965</v>
      </c>
      <c r="B13912" t="s">
        <v>3967</v>
      </c>
      <c r="C13912" t="s">
        <v>428</v>
      </c>
      <c r="D13912" s="10">
        <v>3.1</v>
      </c>
    </row>
    <row r="13913" spans="1:4" x14ac:dyDescent="0.25">
      <c r="A13913" t="s">
        <v>3965</v>
      </c>
      <c r="B13913" t="s">
        <v>3967</v>
      </c>
      <c r="C13913" t="s">
        <v>8143</v>
      </c>
      <c r="D13913" s="10">
        <v>3.1</v>
      </c>
    </row>
    <row r="13914" spans="1:4" x14ac:dyDescent="0.25">
      <c r="A13914" t="s">
        <v>3965</v>
      </c>
      <c r="B13914" t="s">
        <v>3967</v>
      </c>
      <c r="C13914" t="s">
        <v>3509</v>
      </c>
      <c r="D13914" s="10">
        <v>3.1</v>
      </c>
    </row>
    <row r="13915" spans="1:4" x14ac:dyDescent="0.25">
      <c r="A13915" t="s">
        <v>4127</v>
      </c>
      <c r="B13915" t="s">
        <v>4128</v>
      </c>
      <c r="C13915" t="s">
        <v>676</v>
      </c>
      <c r="D13915" s="10">
        <v>3.1</v>
      </c>
    </row>
    <row r="13916" spans="1:4" x14ac:dyDescent="0.25">
      <c r="A13916" t="s">
        <v>4127</v>
      </c>
      <c r="B13916" t="s">
        <v>4128</v>
      </c>
      <c r="C13916" t="s">
        <v>6665</v>
      </c>
      <c r="D13916" s="10">
        <v>3.1</v>
      </c>
    </row>
    <row r="13917" spans="1:4" x14ac:dyDescent="0.25">
      <c r="A13917" t="s">
        <v>5559</v>
      </c>
      <c r="B13917" t="s">
        <v>5560</v>
      </c>
      <c r="C13917" t="s">
        <v>676</v>
      </c>
      <c r="D13917" s="10">
        <v>3.1</v>
      </c>
    </row>
    <row r="13918" spans="1:4" x14ac:dyDescent="0.25">
      <c r="A13918" t="s">
        <v>5559</v>
      </c>
      <c r="B13918" t="s">
        <v>5560</v>
      </c>
      <c r="C13918" t="s">
        <v>8145</v>
      </c>
      <c r="D13918" s="10">
        <v>3.1</v>
      </c>
    </row>
    <row r="13919" spans="1:4" x14ac:dyDescent="0.25">
      <c r="A13919" t="s">
        <v>6448</v>
      </c>
      <c r="B13919" t="s">
        <v>6449</v>
      </c>
      <c r="C13919" t="s">
        <v>8145</v>
      </c>
      <c r="D13919" s="10">
        <v>3.1</v>
      </c>
    </row>
    <row r="13920" spans="1:4" x14ac:dyDescent="0.25">
      <c r="A13920" t="s">
        <v>6448</v>
      </c>
      <c r="B13920" t="s">
        <v>6449</v>
      </c>
      <c r="C13920" t="s">
        <v>8143</v>
      </c>
      <c r="D13920" s="10">
        <v>3.1</v>
      </c>
    </row>
    <row r="13921" spans="1:4" x14ac:dyDescent="0.25">
      <c r="A13921" t="s">
        <v>6448</v>
      </c>
      <c r="B13921" t="s">
        <v>6449</v>
      </c>
      <c r="C13921" t="s">
        <v>3509</v>
      </c>
      <c r="D13921" s="10">
        <v>3.1</v>
      </c>
    </row>
    <row r="13922" spans="1:4" x14ac:dyDescent="0.25">
      <c r="A13922" t="s">
        <v>6757</v>
      </c>
      <c r="B13922" t="s">
        <v>6758</v>
      </c>
      <c r="C13922" t="s">
        <v>676</v>
      </c>
      <c r="D13922" s="10">
        <v>3.1</v>
      </c>
    </row>
    <row r="13923" spans="1:4" x14ac:dyDescent="0.25">
      <c r="A13923" t="s">
        <v>6757</v>
      </c>
      <c r="B13923" t="s">
        <v>6758</v>
      </c>
      <c r="C13923" t="s">
        <v>4161</v>
      </c>
      <c r="D13923" s="10">
        <v>3.1</v>
      </c>
    </row>
    <row r="13924" spans="1:4" x14ac:dyDescent="0.25">
      <c r="A13924" t="s">
        <v>7136</v>
      </c>
      <c r="B13924" t="s">
        <v>7137</v>
      </c>
      <c r="C13924" t="s">
        <v>449</v>
      </c>
      <c r="D13924" s="10">
        <v>3.1</v>
      </c>
    </row>
    <row r="13925" spans="1:4" x14ac:dyDescent="0.25">
      <c r="A13925" t="s">
        <v>7136</v>
      </c>
      <c r="B13925" t="s">
        <v>7137</v>
      </c>
      <c r="C13925" t="s">
        <v>8145</v>
      </c>
      <c r="D13925" s="10">
        <v>3.1</v>
      </c>
    </row>
    <row r="13926" spans="1:4" x14ac:dyDescent="0.25">
      <c r="A13926" t="s">
        <v>7136</v>
      </c>
      <c r="B13926" t="s">
        <v>7137</v>
      </c>
      <c r="C13926" t="s">
        <v>3509</v>
      </c>
      <c r="D13926" s="10">
        <v>3.1</v>
      </c>
    </row>
    <row r="13927" spans="1:4" x14ac:dyDescent="0.25">
      <c r="A13927" t="s">
        <v>7538</v>
      </c>
      <c r="B13927" t="s">
        <v>7539</v>
      </c>
      <c r="C13927" t="s">
        <v>2173</v>
      </c>
      <c r="D13927" s="10">
        <v>3.1</v>
      </c>
    </row>
    <row r="13928" spans="1:4" x14ac:dyDescent="0.25">
      <c r="A13928" t="s">
        <v>443</v>
      </c>
      <c r="B13928" t="s">
        <v>1191</v>
      </c>
      <c r="C13928" t="s">
        <v>449</v>
      </c>
      <c r="D13928" s="10">
        <v>3</v>
      </c>
    </row>
    <row r="13929" spans="1:4" x14ac:dyDescent="0.25">
      <c r="A13929" t="s">
        <v>443</v>
      </c>
      <c r="B13929" t="s">
        <v>1191</v>
      </c>
      <c r="C13929" t="s">
        <v>4161</v>
      </c>
      <c r="D13929" s="10">
        <v>3</v>
      </c>
    </row>
    <row r="13930" spans="1:4" x14ac:dyDescent="0.25">
      <c r="A13930" t="s">
        <v>443</v>
      </c>
      <c r="B13930" t="s">
        <v>1191</v>
      </c>
      <c r="C13930" t="s">
        <v>8144</v>
      </c>
      <c r="D13930" s="10">
        <v>3</v>
      </c>
    </row>
    <row r="13931" spans="1:4" x14ac:dyDescent="0.25">
      <c r="A13931" t="s">
        <v>4147</v>
      </c>
      <c r="B13931" t="s">
        <v>4149</v>
      </c>
      <c r="C13931" t="s">
        <v>317</v>
      </c>
      <c r="D13931" s="10">
        <v>3</v>
      </c>
    </row>
    <row r="13932" spans="1:4" x14ac:dyDescent="0.25">
      <c r="A13932" t="s">
        <v>4147</v>
      </c>
      <c r="B13932" t="s">
        <v>4149</v>
      </c>
      <c r="C13932" t="s">
        <v>8145</v>
      </c>
      <c r="D13932" s="10">
        <v>3</v>
      </c>
    </row>
    <row r="13933" spans="1:4" x14ac:dyDescent="0.25">
      <c r="A13933" t="s">
        <v>4147</v>
      </c>
      <c r="B13933" t="s">
        <v>4149</v>
      </c>
      <c r="C13933" t="s">
        <v>1165</v>
      </c>
      <c r="D13933" s="10">
        <v>3</v>
      </c>
    </row>
    <row r="13934" spans="1:4" x14ac:dyDescent="0.25">
      <c r="A13934" t="s">
        <v>4147</v>
      </c>
      <c r="B13934" t="s">
        <v>4149</v>
      </c>
      <c r="C13934" t="s">
        <v>6665</v>
      </c>
      <c r="D13934" s="10">
        <v>3</v>
      </c>
    </row>
    <row r="13935" spans="1:4" x14ac:dyDescent="0.25">
      <c r="A13935" t="s">
        <v>6538</v>
      </c>
      <c r="B13935" t="s">
        <v>6539</v>
      </c>
      <c r="C13935" t="s">
        <v>676</v>
      </c>
      <c r="D13935" s="10">
        <v>3</v>
      </c>
    </row>
    <row r="13936" spans="1:4" x14ac:dyDescent="0.25">
      <c r="A13936" t="s">
        <v>7266</v>
      </c>
      <c r="B13936" t="s">
        <v>7267</v>
      </c>
      <c r="C13936" t="s">
        <v>449</v>
      </c>
      <c r="D13936" s="10">
        <v>3</v>
      </c>
    </row>
    <row r="13937" spans="1:4" x14ac:dyDescent="0.25">
      <c r="A13937" t="s">
        <v>7266</v>
      </c>
      <c r="B13937" t="s">
        <v>7267</v>
      </c>
      <c r="C13937" t="s">
        <v>2173</v>
      </c>
      <c r="D13937" s="10">
        <v>3</v>
      </c>
    </row>
    <row r="13938" spans="1:4" x14ac:dyDescent="0.25">
      <c r="A13938" t="s">
        <v>7266</v>
      </c>
      <c r="B13938" t="s">
        <v>7267</v>
      </c>
      <c r="C13938" t="s">
        <v>4161</v>
      </c>
      <c r="D13938" s="10">
        <v>3</v>
      </c>
    </row>
    <row r="13939" spans="1:4" x14ac:dyDescent="0.25">
      <c r="A13939" t="s">
        <v>8103</v>
      </c>
      <c r="B13939" t="s">
        <v>8104</v>
      </c>
      <c r="C13939" t="s">
        <v>1165</v>
      </c>
      <c r="D13939" s="10">
        <v>3</v>
      </c>
    </row>
    <row r="13940" spans="1:4" x14ac:dyDescent="0.25">
      <c r="A13940" t="s">
        <v>8103</v>
      </c>
      <c r="B13940" t="s">
        <v>8104</v>
      </c>
      <c r="C13940" t="s">
        <v>2173</v>
      </c>
      <c r="D13940" s="10">
        <v>3</v>
      </c>
    </row>
    <row r="13941" spans="1:4" x14ac:dyDescent="0.25">
      <c r="A13941" t="s">
        <v>8103</v>
      </c>
      <c r="B13941" t="s">
        <v>8104</v>
      </c>
      <c r="C13941" t="s">
        <v>3509</v>
      </c>
      <c r="D13941" s="10">
        <v>3</v>
      </c>
    </row>
    <row r="13942" spans="1:4" x14ac:dyDescent="0.25">
      <c r="A13942" t="s">
        <v>1508</v>
      </c>
      <c r="B13942" t="s">
        <v>3364</v>
      </c>
      <c r="C13942" t="s">
        <v>449</v>
      </c>
      <c r="D13942" s="10">
        <v>2.9</v>
      </c>
    </row>
    <row r="13943" spans="1:4" x14ac:dyDescent="0.25">
      <c r="A13943" t="s">
        <v>1508</v>
      </c>
      <c r="B13943" t="s">
        <v>3364</v>
      </c>
      <c r="C13943" t="s">
        <v>317</v>
      </c>
      <c r="D13943" s="10">
        <v>2.9</v>
      </c>
    </row>
    <row r="13944" spans="1:4" x14ac:dyDescent="0.25">
      <c r="A13944" t="s">
        <v>1508</v>
      </c>
      <c r="B13944" t="s">
        <v>3364</v>
      </c>
      <c r="C13944" t="s">
        <v>428</v>
      </c>
      <c r="D13944" s="10">
        <v>2.9</v>
      </c>
    </row>
    <row r="13945" spans="1:4" x14ac:dyDescent="0.25">
      <c r="A13945" t="s">
        <v>1508</v>
      </c>
      <c r="B13945" t="s">
        <v>3364</v>
      </c>
      <c r="C13945" t="s">
        <v>2173</v>
      </c>
      <c r="D13945" s="10">
        <v>2.9</v>
      </c>
    </row>
    <row r="13946" spans="1:4" x14ac:dyDescent="0.25">
      <c r="A13946" t="s">
        <v>3381</v>
      </c>
      <c r="B13946" t="s">
        <v>3382</v>
      </c>
      <c r="C13946" t="s">
        <v>317</v>
      </c>
      <c r="D13946" s="10">
        <v>2.9</v>
      </c>
    </row>
    <row r="13947" spans="1:4" x14ac:dyDescent="0.25">
      <c r="A13947" t="s">
        <v>3381</v>
      </c>
      <c r="B13947" t="s">
        <v>3382</v>
      </c>
      <c r="C13947" t="s">
        <v>3894</v>
      </c>
      <c r="D13947" s="10">
        <v>2.9</v>
      </c>
    </row>
    <row r="13948" spans="1:4" x14ac:dyDescent="0.25">
      <c r="A13948" t="s">
        <v>3381</v>
      </c>
      <c r="B13948" t="s">
        <v>3382</v>
      </c>
      <c r="C13948" t="s">
        <v>676</v>
      </c>
      <c r="D13948" s="10">
        <v>2.9</v>
      </c>
    </row>
    <row r="13949" spans="1:4" x14ac:dyDescent="0.25">
      <c r="A13949" t="s">
        <v>5785</v>
      </c>
      <c r="B13949" t="s">
        <v>5786</v>
      </c>
      <c r="C13949" t="s">
        <v>676</v>
      </c>
      <c r="D13949" s="10">
        <v>2.9</v>
      </c>
    </row>
    <row r="13950" spans="1:4" x14ac:dyDescent="0.25">
      <c r="A13950" t="s">
        <v>5785</v>
      </c>
      <c r="B13950" t="s">
        <v>5786</v>
      </c>
      <c r="C13950" t="s">
        <v>6133</v>
      </c>
      <c r="D13950" s="10">
        <v>2.9</v>
      </c>
    </row>
    <row r="13951" spans="1:4" x14ac:dyDescent="0.25">
      <c r="A13951" t="s">
        <v>3462</v>
      </c>
      <c r="B13951" t="s">
        <v>3463</v>
      </c>
      <c r="C13951" t="s">
        <v>317</v>
      </c>
      <c r="D13951" s="10">
        <v>2.8</v>
      </c>
    </row>
    <row r="13952" spans="1:4" x14ac:dyDescent="0.25">
      <c r="A13952" t="s">
        <v>3462</v>
      </c>
      <c r="B13952" t="s">
        <v>3463</v>
      </c>
      <c r="C13952" t="s">
        <v>2173</v>
      </c>
      <c r="D13952" s="10">
        <v>2.8</v>
      </c>
    </row>
    <row r="13953" spans="1:4" x14ac:dyDescent="0.25">
      <c r="A13953" t="s">
        <v>3462</v>
      </c>
      <c r="B13953" t="s">
        <v>3463</v>
      </c>
      <c r="C13953" t="s">
        <v>3509</v>
      </c>
      <c r="D13953" s="10">
        <v>2.8</v>
      </c>
    </row>
    <row r="13954" spans="1:4" x14ac:dyDescent="0.25">
      <c r="A13954" t="s">
        <v>3812</v>
      </c>
      <c r="B13954" t="s">
        <v>3813</v>
      </c>
      <c r="C13954" t="s">
        <v>317</v>
      </c>
      <c r="D13954" s="10">
        <v>2.8</v>
      </c>
    </row>
    <row r="13955" spans="1:4" x14ac:dyDescent="0.25">
      <c r="A13955" t="s">
        <v>3812</v>
      </c>
      <c r="B13955" t="s">
        <v>3813</v>
      </c>
      <c r="C13955" t="s">
        <v>3894</v>
      </c>
      <c r="D13955" s="10">
        <v>2.8</v>
      </c>
    </row>
    <row r="13956" spans="1:4" x14ac:dyDescent="0.25">
      <c r="A13956" t="s">
        <v>3812</v>
      </c>
      <c r="B13956" t="s">
        <v>3813</v>
      </c>
      <c r="C13956" t="s">
        <v>676</v>
      </c>
      <c r="D13956" s="10">
        <v>2.8</v>
      </c>
    </row>
    <row r="13957" spans="1:4" x14ac:dyDescent="0.25">
      <c r="A13957" t="s">
        <v>3812</v>
      </c>
      <c r="B13957" t="s">
        <v>3813</v>
      </c>
      <c r="C13957" t="s">
        <v>6133</v>
      </c>
      <c r="D13957" s="10">
        <v>2.8</v>
      </c>
    </row>
    <row r="13958" spans="1:4" x14ac:dyDescent="0.25">
      <c r="A13958" t="s">
        <v>3812</v>
      </c>
      <c r="B13958" t="s">
        <v>3813</v>
      </c>
      <c r="C13958" t="s">
        <v>428</v>
      </c>
      <c r="D13958" s="10">
        <v>2.8</v>
      </c>
    </row>
    <row r="13959" spans="1:4" x14ac:dyDescent="0.25">
      <c r="A13959" t="s">
        <v>3344</v>
      </c>
      <c r="B13959" t="s">
        <v>3857</v>
      </c>
      <c r="C13959" t="s">
        <v>676</v>
      </c>
      <c r="D13959" s="10">
        <v>2.8</v>
      </c>
    </row>
    <row r="13960" spans="1:4" x14ac:dyDescent="0.25">
      <c r="A13960" t="s">
        <v>3344</v>
      </c>
      <c r="B13960" t="s">
        <v>3857</v>
      </c>
      <c r="C13960" t="s">
        <v>4056</v>
      </c>
      <c r="D13960" s="10">
        <v>2.8</v>
      </c>
    </row>
    <row r="13961" spans="1:4" x14ac:dyDescent="0.25">
      <c r="A13961" t="s">
        <v>4240</v>
      </c>
      <c r="B13961" t="s">
        <v>4242</v>
      </c>
      <c r="C13961" t="s">
        <v>449</v>
      </c>
      <c r="D13961" s="10">
        <v>2.8</v>
      </c>
    </row>
    <row r="13962" spans="1:4" x14ac:dyDescent="0.25">
      <c r="A13962" t="s">
        <v>4240</v>
      </c>
      <c r="B13962" t="s">
        <v>4242</v>
      </c>
      <c r="C13962" t="s">
        <v>8145</v>
      </c>
      <c r="D13962" s="10">
        <v>2.8</v>
      </c>
    </row>
    <row r="13963" spans="1:4" x14ac:dyDescent="0.25">
      <c r="A13963" t="s">
        <v>4240</v>
      </c>
      <c r="B13963" t="s">
        <v>4242</v>
      </c>
      <c r="C13963" t="s">
        <v>4161</v>
      </c>
      <c r="D13963" s="10">
        <v>2.8</v>
      </c>
    </row>
    <row r="13964" spans="1:4" x14ac:dyDescent="0.25">
      <c r="A13964" t="s">
        <v>4413</v>
      </c>
      <c r="B13964" t="s">
        <v>4414</v>
      </c>
      <c r="C13964" t="s">
        <v>317</v>
      </c>
      <c r="D13964" s="10">
        <v>2.8</v>
      </c>
    </row>
    <row r="13965" spans="1:4" x14ac:dyDescent="0.25">
      <c r="A13965" t="s">
        <v>4413</v>
      </c>
      <c r="B13965" t="s">
        <v>4414</v>
      </c>
      <c r="C13965" t="s">
        <v>6133</v>
      </c>
      <c r="D13965" s="10">
        <v>2.8</v>
      </c>
    </row>
    <row r="13966" spans="1:4" x14ac:dyDescent="0.25">
      <c r="A13966" t="s">
        <v>4899</v>
      </c>
      <c r="B13966" t="s">
        <v>4901</v>
      </c>
      <c r="C13966" t="s">
        <v>6133</v>
      </c>
      <c r="D13966" s="10">
        <v>2.8</v>
      </c>
    </row>
    <row r="13967" spans="1:4" x14ac:dyDescent="0.25">
      <c r="A13967" t="s">
        <v>4899</v>
      </c>
      <c r="B13967" t="s">
        <v>4901</v>
      </c>
      <c r="C13967" t="s">
        <v>5888</v>
      </c>
      <c r="D13967" s="10">
        <v>2.8</v>
      </c>
    </row>
    <row r="13968" spans="1:4" x14ac:dyDescent="0.25">
      <c r="A13968" t="s">
        <v>6891</v>
      </c>
      <c r="B13968" t="s">
        <v>6892</v>
      </c>
      <c r="C13968" t="s">
        <v>449</v>
      </c>
      <c r="D13968" s="10">
        <v>2.8</v>
      </c>
    </row>
    <row r="13969" spans="1:4" x14ac:dyDescent="0.25">
      <c r="A13969" t="s">
        <v>6891</v>
      </c>
      <c r="B13969" t="s">
        <v>6892</v>
      </c>
      <c r="C13969" t="s">
        <v>676</v>
      </c>
      <c r="D13969" s="10">
        <v>2.8</v>
      </c>
    </row>
    <row r="13970" spans="1:4" x14ac:dyDescent="0.25">
      <c r="A13970" t="s">
        <v>6891</v>
      </c>
      <c r="B13970" t="s">
        <v>6892</v>
      </c>
      <c r="C13970" t="s">
        <v>6665</v>
      </c>
      <c r="D13970" s="10">
        <v>2.8</v>
      </c>
    </row>
    <row r="13971" spans="1:4" x14ac:dyDescent="0.25">
      <c r="A13971" t="s">
        <v>6891</v>
      </c>
      <c r="B13971" t="s">
        <v>6892</v>
      </c>
      <c r="C13971" t="s">
        <v>3509</v>
      </c>
      <c r="D13971" s="10">
        <v>2.8</v>
      </c>
    </row>
    <row r="13972" spans="1:4" x14ac:dyDescent="0.25">
      <c r="A13972" t="s">
        <v>7132</v>
      </c>
      <c r="B13972" t="s">
        <v>7133</v>
      </c>
      <c r="C13972" t="s">
        <v>4161</v>
      </c>
      <c r="D13972" s="10">
        <v>2.8</v>
      </c>
    </row>
    <row r="13973" spans="1:4" x14ac:dyDescent="0.25">
      <c r="A13973" t="s">
        <v>7415</v>
      </c>
      <c r="B13973" t="s">
        <v>7416</v>
      </c>
      <c r="C13973" t="s">
        <v>676</v>
      </c>
      <c r="D13973" s="10">
        <v>2.8</v>
      </c>
    </row>
    <row r="13974" spans="1:4" x14ac:dyDescent="0.25">
      <c r="A13974" t="s">
        <v>1936</v>
      </c>
      <c r="B13974" t="s">
        <v>1937</v>
      </c>
      <c r="C13974" t="s">
        <v>1165</v>
      </c>
      <c r="D13974" s="10">
        <v>2.7</v>
      </c>
    </row>
    <row r="13975" spans="1:4" x14ac:dyDescent="0.25">
      <c r="A13975" t="s">
        <v>1936</v>
      </c>
      <c r="B13975" t="s">
        <v>1937</v>
      </c>
      <c r="C13975" t="s">
        <v>7682</v>
      </c>
      <c r="D13975" s="10">
        <v>2.7</v>
      </c>
    </row>
    <row r="13976" spans="1:4" x14ac:dyDescent="0.25">
      <c r="A13976" t="s">
        <v>1936</v>
      </c>
      <c r="B13976" t="s">
        <v>1937</v>
      </c>
      <c r="C13976" t="s">
        <v>8146</v>
      </c>
      <c r="D13976" s="10">
        <v>2.7</v>
      </c>
    </row>
    <row r="13977" spans="1:4" x14ac:dyDescent="0.25">
      <c r="A13977" t="s">
        <v>2830</v>
      </c>
      <c r="B13977" t="s">
        <v>2831</v>
      </c>
      <c r="C13977" t="s">
        <v>676</v>
      </c>
      <c r="D13977" s="10">
        <v>2.7</v>
      </c>
    </row>
    <row r="13978" spans="1:4" x14ac:dyDescent="0.25">
      <c r="A13978" t="s">
        <v>1868</v>
      </c>
      <c r="B13978" t="s">
        <v>2909</v>
      </c>
      <c r="C13978" t="s">
        <v>449</v>
      </c>
      <c r="D13978" s="10">
        <v>2.7</v>
      </c>
    </row>
    <row r="13979" spans="1:4" x14ac:dyDescent="0.25">
      <c r="A13979" t="s">
        <v>1868</v>
      </c>
      <c r="B13979" t="s">
        <v>2909</v>
      </c>
      <c r="C13979" t="s">
        <v>317</v>
      </c>
      <c r="D13979" s="10">
        <v>2.7</v>
      </c>
    </row>
    <row r="13980" spans="1:4" x14ac:dyDescent="0.25">
      <c r="A13980" t="s">
        <v>1868</v>
      </c>
      <c r="B13980" t="s">
        <v>2909</v>
      </c>
      <c r="C13980" t="s">
        <v>428</v>
      </c>
      <c r="D13980" s="10">
        <v>2.7</v>
      </c>
    </row>
    <row r="13981" spans="1:4" x14ac:dyDescent="0.25">
      <c r="A13981" t="s">
        <v>1868</v>
      </c>
      <c r="B13981" t="s">
        <v>2909</v>
      </c>
      <c r="C13981" t="s">
        <v>4161</v>
      </c>
      <c r="D13981" s="10">
        <v>2.7</v>
      </c>
    </row>
    <row r="13982" spans="1:4" x14ac:dyDescent="0.25">
      <c r="A13982" t="s">
        <v>1868</v>
      </c>
      <c r="B13982" t="s">
        <v>2909</v>
      </c>
      <c r="C13982" t="s">
        <v>3509</v>
      </c>
      <c r="D13982" s="10">
        <v>2.7</v>
      </c>
    </row>
    <row r="13983" spans="1:4" x14ac:dyDescent="0.25">
      <c r="A13983" t="s">
        <v>3626</v>
      </c>
      <c r="B13983" t="s">
        <v>3627</v>
      </c>
      <c r="C13983" t="s">
        <v>676</v>
      </c>
      <c r="D13983" s="10">
        <v>2.7</v>
      </c>
    </row>
    <row r="13984" spans="1:4" x14ac:dyDescent="0.25">
      <c r="A13984" t="s">
        <v>3626</v>
      </c>
      <c r="B13984" t="s">
        <v>3627</v>
      </c>
      <c r="C13984" t="s">
        <v>6665</v>
      </c>
      <c r="D13984" s="10">
        <v>2.7</v>
      </c>
    </row>
    <row r="13985" spans="1:4" x14ac:dyDescent="0.25">
      <c r="A13985" t="s">
        <v>6291</v>
      </c>
      <c r="B13985" t="s">
        <v>6292</v>
      </c>
      <c r="C13985" t="s">
        <v>3034</v>
      </c>
      <c r="D13985" s="10">
        <v>2.7</v>
      </c>
    </row>
    <row r="13986" spans="1:4" x14ac:dyDescent="0.25">
      <c r="A13986" t="s">
        <v>6616</v>
      </c>
      <c r="B13986" t="s">
        <v>7181</v>
      </c>
      <c r="C13986" t="s">
        <v>676</v>
      </c>
      <c r="D13986" s="10">
        <v>2.7</v>
      </c>
    </row>
    <row r="13987" spans="1:4" x14ac:dyDescent="0.25">
      <c r="A13987" t="s">
        <v>6616</v>
      </c>
      <c r="B13987" t="s">
        <v>6617</v>
      </c>
      <c r="C13987" t="s">
        <v>676</v>
      </c>
      <c r="D13987" s="10">
        <v>2.6</v>
      </c>
    </row>
    <row r="13988" spans="1:4" x14ac:dyDescent="0.25">
      <c r="A13988" t="s">
        <v>7268</v>
      </c>
      <c r="B13988" t="s">
        <v>7269</v>
      </c>
      <c r="C13988" t="s">
        <v>2173</v>
      </c>
      <c r="D13988" s="10">
        <v>2.6</v>
      </c>
    </row>
    <row r="13989" spans="1:4" x14ac:dyDescent="0.25">
      <c r="A13989" t="s">
        <v>3803</v>
      </c>
      <c r="B13989" t="s">
        <v>4645</v>
      </c>
      <c r="C13989" t="s">
        <v>676</v>
      </c>
      <c r="D13989" s="10">
        <v>2.5</v>
      </c>
    </row>
    <row r="13990" spans="1:4" x14ac:dyDescent="0.25">
      <c r="A13990" t="s">
        <v>3803</v>
      </c>
      <c r="B13990" t="s">
        <v>4645</v>
      </c>
      <c r="C13990" t="s">
        <v>8145</v>
      </c>
      <c r="D13990" s="10">
        <v>2.5</v>
      </c>
    </row>
    <row r="13991" spans="1:4" x14ac:dyDescent="0.25">
      <c r="A13991" t="s">
        <v>3803</v>
      </c>
      <c r="B13991" t="s">
        <v>4645</v>
      </c>
      <c r="C13991" t="s">
        <v>6133</v>
      </c>
      <c r="D13991" s="10">
        <v>2.5</v>
      </c>
    </row>
    <row r="13992" spans="1:4" x14ac:dyDescent="0.25">
      <c r="A13992" t="s">
        <v>3803</v>
      </c>
      <c r="B13992" t="s">
        <v>4645</v>
      </c>
      <c r="C13992" t="s">
        <v>4161</v>
      </c>
      <c r="D13992" s="10">
        <v>2.5</v>
      </c>
    </row>
    <row r="13993" spans="1:4" x14ac:dyDescent="0.25">
      <c r="A13993" t="s">
        <v>7859</v>
      </c>
      <c r="B13993" t="s">
        <v>7860</v>
      </c>
      <c r="C13993" t="s">
        <v>1165</v>
      </c>
      <c r="D13993" s="10">
        <v>2.5</v>
      </c>
    </row>
    <row r="13994" spans="1:4" x14ac:dyDescent="0.25">
      <c r="A13994" t="s">
        <v>7859</v>
      </c>
      <c r="B13994" t="s">
        <v>7860</v>
      </c>
      <c r="C13994" t="s">
        <v>5888</v>
      </c>
      <c r="D13994" s="10">
        <v>2.5</v>
      </c>
    </row>
    <row r="13995" spans="1:4" x14ac:dyDescent="0.25">
      <c r="A13995" t="s">
        <v>972</v>
      </c>
      <c r="B13995" t="s">
        <v>973</v>
      </c>
      <c r="C13995" t="s">
        <v>449</v>
      </c>
      <c r="D13995" s="10">
        <v>2.4</v>
      </c>
    </row>
    <row r="13996" spans="1:4" x14ac:dyDescent="0.25">
      <c r="A13996" t="s">
        <v>972</v>
      </c>
      <c r="B13996" t="s">
        <v>973</v>
      </c>
      <c r="C13996" t="s">
        <v>317</v>
      </c>
      <c r="D13996" s="10">
        <v>2.4</v>
      </c>
    </row>
    <row r="13997" spans="1:4" x14ac:dyDescent="0.25">
      <c r="A13997" t="s">
        <v>972</v>
      </c>
      <c r="B13997" t="s">
        <v>973</v>
      </c>
      <c r="C13997" t="s">
        <v>4161</v>
      </c>
      <c r="D13997" s="10">
        <v>2.4</v>
      </c>
    </row>
    <row r="13998" spans="1:4" x14ac:dyDescent="0.25">
      <c r="A13998" t="s">
        <v>832</v>
      </c>
      <c r="B13998" t="s">
        <v>1655</v>
      </c>
      <c r="C13998" t="s">
        <v>676</v>
      </c>
      <c r="D13998" s="10">
        <v>2.4</v>
      </c>
    </row>
    <row r="13999" spans="1:4" x14ac:dyDescent="0.25">
      <c r="A13999" t="s">
        <v>832</v>
      </c>
      <c r="B13999" t="s">
        <v>1655</v>
      </c>
      <c r="C13999" t="s">
        <v>8145</v>
      </c>
      <c r="D13999" s="10">
        <v>2.4</v>
      </c>
    </row>
    <row r="14000" spans="1:4" x14ac:dyDescent="0.25">
      <c r="A14000" t="s">
        <v>832</v>
      </c>
      <c r="B14000" t="s">
        <v>1655</v>
      </c>
      <c r="C14000" t="s">
        <v>6665</v>
      </c>
      <c r="D14000" s="10">
        <v>2.4</v>
      </c>
    </row>
    <row r="14001" spans="1:4" x14ac:dyDescent="0.25">
      <c r="A14001" t="s">
        <v>2830</v>
      </c>
      <c r="B14001" t="s">
        <v>3643</v>
      </c>
      <c r="C14001" t="s">
        <v>317</v>
      </c>
      <c r="D14001" s="10">
        <v>2.2999999999999998</v>
      </c>
    </row>
    <row r="14002" spans="1:4" x14ac:dyDescent="0.25">
      <c r="A14002" t="s">
        <v>2830</v>
      </c>
      <c r="B14002" t="s">
        <v>3643</v>
      </c>
      <c r="C14002" t="s">
        <v>676</v>
      </c>
      <c r="D14002" s="10">
        <v>2.2999999999999998</v>
      </c>
    </row>
    <row r="14003" spans="1:4" x14ac:dyDescent="0.25">
      <c r="A14003" t="s">
        <v>1508</v>
      </c>
      <c r="B14003" t="s">
        <v>3830</v>
      </c>
      <c r="C14003" t="s">
        <v>2173</v>
      </c>
      <c r="D14003" s="10">
        <v>2.2999999999999998</v>
      </c>
    </row>
    <row r="14004" spans="1:4" x14ac:dyDescent="0.25">
      <c r="A14004" t="s">
        <v>1508</v>
      </c>
      <c r="B14004" t="s">
        <v>3830</v>
      </c>
      <c r="C14004" t="s">
        <v>4161</v>
      </c>
      <c r="D14004" s="10">
        <v>2.2999999999999998</v>
      </c>
    </row>
    <row r="14005" spans="1:4" x14ac:dyDescent="0.25">
      <c r="A14005" t="s">
        <v>5665</v>
      </c>
      <c r="B14005" t="s">
        <v>5666</v>
      </c>
      <c r="C14005" t="s">
        <v>676</v>
      </c>
      <c r="D14005" s="10">
        <v>2.2999999999999998</v>
      </c>
    </row>
    <row r="14006" spans="1:4" x14ac:dyDescent="0.25">
      <c r="A14006" t="s">
        <v>645</v>
      </c>
      <c r="B14006" t="s">
        <v>646</v>
      </c>
      <c r="C14006" t="s">
        <v>676</v>
      </c>
      <c r="D14006" s="10">
        <v>2.2000000000000002</v>
      </c>
    </row>
    <row r="14007" spans="1:4" x14ac:dyDescent="0.25">
      <c r="A14007" t="s">
        <v>645</v>
      </c>
      <c r="B14007" t="s">
        <v>646</v>
      </c>
      <c r="C14007" t="s">
        <v>6133</v>
      </c>
      <c r="D14007" s="10">
        <v>2.2000000000000002</v>
      </c>
    </row>
    <row r="14008" spans="1:4" x14ac:dyDescent="0.25">
      <c r="A14008" t="s">
        <v>645</v>
      </c>
      <c r="B14008" t="s">
        <v>646</v>
      </c>
      <c r="C14008" t="s">
        <v>428</v>
      </c>
      <c r="D14008" s="10">
        <v>2.2000000000000002</v>
      </c>
    </row>
    <row r="14009" spans="1:4" x14ac:dyDescent="0.25">
      <c r="A14009" t="s">
        <v>7426</v>
      </c>
      <c r="B14009" t="s">
        <v>7427</v>
      </c>
      <c r="C14009" t="s">
        <v>2173</v>
      </c>
      <c r="D14009" s="10">
        <v>2.2000000000000002</v>
      </c>
    </row>
    <row r="14010" spans="1:4" x14ac:dyDescent="0.25">
      <c r="A14010" t="s">
        <v>7684</v>
      </c>
      <c r="B14010" t="s">
        <v>7685</v>
      </c>
      <c r="C14010" t="s">
        <v>449</v>
      </c>
      <c r="D14010" s="10">
        <v>2.2000000000000002</v>
      </c>
    </row>
    <row r="14011" spans="1:4" x14ac:dyDescent="0.25">
      <c r="A14011" t="s">
        <v>7684</v>
      </c>
      <c r="B14011" t="s">
        <v>7685</v>
      </c>
      <c r="C14011" t="s">
        <v>8143</v>
      </c>
      <c r="D14011" s="10">
        <v>2.2000000000000002</v>
      </c>
    </row>
    <row r="14012" spans="1:4" x14ac:dyDescent="0.25">
      <c r="A14012" t="s">
        <v>7684</v>
      </c>
      <c r="B14012" t="s">
        <v>7685</v>
      </c>
      <c r="C14012" t="s">
        <v>3509</v>
      </c>
      <c r="D14012" s="10">
        <v>2.2000000000000002</v>
      </c>
    </row>
    <row r="14013" spans="1:4" x14ac:dyDescent="0.25">
      <c r="A14013" t="s">
        <v>4211</v>
      </c>
      <c r="B14013" t="s">
        <v>4843</v>
      </c>
      <c r="C14013" t="s">
        <v>676</v>
      </c>
      <c r="D14013" s="10">
        <v>2.1</v>
      </c>
    </row>
    <row r="14014" spans="1:4" x14ac:dyDescent="0.25">
      <c r="A14014" t="s">
        <v>4211</v>
      </c>
      <c r="B14014" t="s">
        <v>4843</v>
      </c>
      <c r="C14014" t="s">
        <v>5888</v>
      </c>
      <c r="D14014" s="10">
        <v>2.1</v>
      </c>
    </row>
    <row r="14015" spans="1:4" x14ac:dyDescent="0.25">
      <c r="A14015" t="s">
        <v>4211</v>
      </c>
      <c r="B14015" t="s">
        <v>4843</v>
      </c>
      <c r="C14015" t="s">
        <v>6665</v>
      </c>
      <c r="D14015" s="10">
        <v>2.1</v>
      </c>
    </row>
    <row r="14016" spans="1:4" x14ac:dyDescent="0.25">
      <c r="A14016" t="s">
        <v>5397</v>
      </c>
      <c r="B14016" t="s">
        <v>5398</v>
      </c>
      <c r="C14016" t="s">
        <v>1165</v>
      </c>
      <c r="D14016" s="10">
        <v>2.1</v>
      </c>
    </row>
    <row r="14017" spans="1:4" x14ac:dyDescent="0.25">
      <c r="A14017" t="s">
        <v>5397</v>
      </c>
      <c r="B14017" t="s">
        <v>5398</v>
      </c>
      <c r="C14017" t="s">
        <v>4056</v>
      </c>
      <c r="D14017" s="10">
        <v>2.1</v>
      </c>
    </row>
    <row r="14018" spans="1:4" x14ac:dyDescent="0.25">
      <c r="A14018" t="s">
        <v>5397</v>
      </c>
      <c r="B14018" t="s">
        <v>5398</v>
      </c>
      <c r="C14018" t="s">
        <v>6665</v>
      </c>
      <c r="D14018" s="10">
        <v>2.1</v>
      </c>
    </row>
    <row r="14019" spans="1:4" x14ac:dyDescent="0.25">
      <c r="A14019" t="s">
        <v>4642</v>
      </c>
      <c r="B14019" t="s">
        <v>5884</v>
      </c>
      <c r="C14019" t="s">
        <v>449</v>
      </c>
      <c r="D14019" s="10">
        <v>2.1</v>
      </c>
    </row>
    <row r="14020" spans="1:4" x14ac:dyDescent="0.25">
      <c r="A14020" t="s">
        <v>4642</v>
      </c>
      <c r="B14020" t="s">
        <v>5884</v>
      </c>
      <c r="C14020" t="s">
        <v>8144</v>
      </c>
      <c r="D14020" s="10">
        <v>2.1</v>
      </c>
    </row>
    <row r="14021" spans="1:4" x14ac:dyDescent="0.25">
      <c r="A14021" t="s">
        <v>2955</v>
      </c>
      <c r="B14021" t="s">
        <v>2956</v>
      </c>
      <c r="C14021" t="s">
        <v>1165</v>
      </c>
      <c r="D14021" s="10">
        <v>2</v>
      </c>
    </row>
    <row r="14022" spans="1:4" x14ac:dyDescent="0.25">
      <c r="A14022" t="s">
        <v>2955</v>
      </c>
      <c r="B14022" t="s">
        <v>2956</v>
      </c>
      <c r="C14022" t="s">
        <v>7682</v>
      </c>
      <c r="D14022" s="10">
        <v>2</v>
      </c>
    </row>
    <row r="14023" spans="1:4" x14ac:dyDescent="0.25">
      <c r="A14023" t="s">
        <v>2955</v>
      </c>
      <c r="B14023" t="s">
        <v>2956</v>
      </c>
      <c r="C14023" t="s">
        <v>8144</v>
      </c>
      <c r="D14023" s="10">
        <v>2</v>
      </c>
    </row>
    <row r="14024" spans="1:4" x14ac:dyDescent="0.25">
      <c r="A14024" t="s">
        <v>3294</v>
      </c>
      <c r="B14024" t="s">
        <v>5638</v>
      </c>
      <c r="C14024" t="s">
        <v>676</v>
      </c>
      <c r="D14024" s="10">
        <v>2</v>
      </c>
    </row>
    <row r="14025" spans="1:4" x14ac:dyDescent="0.25">
      <c r="A14025" t="s">
        <v>3294</v>
      </c>
      <c r="B14025" t="s">
        <v>5638</v>
      </c>
      <c r="C14025" t="s">
        <v>8144</v>
      </c>
      <c r="D14025" s="10">
        <v>2</v>
      </c>
    </row>
    <row r="14026" spans="1:4" x14ac:dyDescent="0.25">
      <c r="A14026" t="s">
        <v>2830</v>
      </c>
      <c r="B14026" t="s">
        <v>3767</v>
      </c>
      <c r="C14026" t="s">
        <v>676</v>
      </c>
      <c r="D14026" s="10">
        <v>1.9</v>
      </c>
    </row>
    <row r="14027" spans="1:4" x14ac:dyDescent="0.25">
      <c r="A14027" t="s">
        <v>3803</v>
      </c>
      <c r="B14027" t="s">
        <v>3804</v>
      </c>
      <c r="C14027" t="s">
        <v>676</v>
      </c>
      <c r="D14027" s="10">
        <v>1.9</v>
      </c>
    </row>
    <row r="14028" spans="1:4" x14ac:dyDescent="0.25">
      <c r="A14028" t="s">
        <v>3803</v>
      </c>
      <c r="B14028" t="s">
        <v>3804</v>
      </c>
      <c r="C14028" t="s">
        <v>6133</v>
      </c>
      <c r="D14028" s="10">
        <v>1.9</v>
      </c>
    </row>
    <row r="14029" spans="1:4" x14ac:dyDescent="0.25">
      <c r="A14029" t="s">
        <v>3803</v>
      </c>
      <c r="B14029" t="s">
        <v>3804</v>
      </c>
      <c r="C14029" t="s">
        <v>4161</v>
      </c>
      <c r="D14029" s="10">
        <v>1.9</v>
      </c>
    </row>
    <row r="14030" spans="1:4" x14ac:dyDescent="0.25">
      <c r="A14030" t="s">
        <v>7398</v>
      </c>
      <c r="B14030" t="s">
        <v>7400</v>
      </c>
      <c r="C14030" t="s">
        <v>449</v>
      </c>
      <c r="D14030" s="10">
        <v>1.9</v>
      </c>
    </row>
    <row r="14031" spans="1:4" x14ac:dyDescent="0.25">
      <c r="A14031" t="s">
        <v>7398</v>
      </c>
      <c r="B14031" t="s">
        <v>7400</v>
      </c>
      <c r="C14031" t="s">
        <v>317</v>
      </c>
      <c r="D14031" s="10">
        <v>1.9</v>
      </c>
    </row>
    <row r="14032" spans="1:4" x14ac:dyDescent="0.25">
      <c r="A14032" t="s">
        <v>7398</v>
      </c>
      <c r="B14032" t="s">
        <v>7400</v>
      </c>
      <c r="C14032" t="s">
        <v>676</v>
      </c>
      <c r="D14032" s="10">
        <v>1.9</v>
      </c>
    </row>
    <row r="14033" spans="1:4" x14ac:dyDescent="0.25">
      <c r="A14033" t="s">
        <v>7398</v>
      </c>
      <c r="B14033" t="s">
        <v>7400</v>
      </c>
      <c r="C14033" t="s">
        <v>428</v>
      </c>
      <c r="D14033" s="10">
        <v>1.9</v>
      </c>
    </row>
    <row r="14034" spans="1:4" x14ac:dyDescent="0.25">
      <c r="A14034" t="s">
        <v>7398</v>
      </c>
      <c r="B14034" t="s">
        <v>7400</v>
      </c>
      <c r="C14034" t="s">
        <v>4161</v>
      </c>
      <c r="D14034" s="10">
        <v>1.9</v>
      </c>
    </row>
    <row r="14035" spans="1:4" x14ac:dyDescent="0.25">
      <c r="A14035" t="s">
        <v>2038</v>
      </c>
      <c r="B14035" t="s">
        <v>2040</v>
      </c>
      <c r="C14035" t="s">
        <v>449</v>
      </c>
      <c r="D14035" s="10">
        <v>1.7</v>
      </c>
    </row>
    <row r="14036" spans="1:4" x14ac:dyDescent="0.25">
      <c r="A14036" t="s">
        <v>2038</v>
      </c>
      <c r="B14036" t="s">
        <v>2040</v>
      </c>
      <c r="C14036" t="s">
        <v>3894</v>
      </c>
      <c r="D14036" s="10">
        <v>1.7</v>
      </c>
    </row>
    <row r="14037" spans="1:4" x14ac:dyDescent="0.25">
      <c r="A14037" t="s">
        <v>2038</v>
      </c>
      <c r="B14037" t="s">
        <v>2040</v>
      </c>
      <c r="C14037" t="s">
        <v>676</v>
      </c>
      <c r="D14037" s="10">
        <v>1.7</v>
      </c>
    </row>
    <row r="14038" spans="1:4" x14ac:dyDescent="0.25">
      <c r="A14038" t="s">
        <v>2038</v>
      </c>
      <c r="B14038" t="s">
        <v>2040</v>
      </c>
      <c r="C14038" t="s">
        <v>6133</v>
      </c>
      <c r="D14038" s="10">
        <v>1.7</v>
      </c>
    </row>
    <row r="14039" spans="1:4" x14ac:dyDescent="0.25">
      <c r="A14039" t="s">
        <v>2038</v>
      </c>
      <c r="B14039" t="s">
        <v>2040</v>
      </c>
      <c r="C14039" t="s">
        <v>428</v>
      </c>
      <c r="D14039" s="10">
        <v>1.7</v>
      </c>
    </row>
    <row r="14040" spans="1:4" x14ac:dyDescent="0.25">
      <c r="A14040" t="s">
        <v>356</v>
      </c>
      <c r="B14040" t="s">
        <v>4620</v>
      </c>
      <c r="C14040" t="s">
        <v>3034</v>
      </c>
      <c r="D14040" s="10">
        <v>1.6</v>
      </c>
    </row>
    <row r="14041" spans="1:4" x14ac:dyDescent="0.25">
      <c r="A14041" t="s">
        <v>356</v>
      </c>
      <c r="B14041" t="s">
        <v>4620</v>
      </c>
      <c r="C14041" t="s">
        <v>4056</v>
      </c>
      <c r="D14041" s="10">
        <v>1.6</v>
      </c>
    </row>
  </sheetData>
  <mergeCells count="1">
    <mergeCell ref="G53:N54"/>
  </mergeCells>
  <phoneticPr fontId="7" type="noConversion"/>
  <pageMargins left="0.7" right="0.7" top="0.75" bottom="0.75" header="0.3" footer="0.3"/>
  <drawing r:id="rId1"/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08FE3-A811-4126-B617-2AE683F9E429}">
  <dimension ref="A1:I4883"/>
  <sheetViews>
    <sheetView topLeftCell="A4" zoomScale="85" zoomScaleNormal="85" workbookViewId="0">
      <selection activeCell="K10" sqref="K10"/>
    </sheetView>
  </sheetViews>
  <sheetFormatPr defaultRowHeight="15" x14ac:dyDescent="0.25"/>
  <cols>
    <col min="1" max="1" width="12" bestFit="1" customWidth="1"/>
    <col min="2" max="2" width="13.5703125" bestFit="1" customWidth="1"/>
    <col min="5" max="5" width="12.42578125" customWidth="1"/>
    <col min="6" max="6" width="8.5703125" bestFit="1" customWidth="1"/>
    <col min="7" max="7" width="14.42578125" customWidth="1"/>
    <col min="8" max="8" width="18.140625" bestFit="1" customWidth="1"/>
    <col min="9" max="9" width="17.42578125" customWidth="1"/>
    <col min="10" max="10" width="14.140625" customWidth="1"/>
  </cols>
  <sheetData>
    <row r="1" spans="1:9" x14ac:dyDescent="0.25">
      <c r="A1" t="s">
        <v>8166</v>
      </c>
      <c r="B1" t="s">
        <v>7</v>
      </c>
    </row>
    <row r="2" spans="1:9" x14ac:dyDescent="0.25">
      <c r="A2">
        <v>7</v>
      </c>
      <c r="B2">
        <v>5.2</v>
      </c>
    </row>
    <row r="3" spans="1:9" x14ac:dyDescent="0.25">
      <c r="A3">
        <v>14</v>
      </c>
      <c r="B3">
        <v>6.2</v>
      </c>
    </row>
    <row r="4" spans="1:9" x14ac:dyDescent="0.25">
      <c r="A4">
        <v>20</v>
      </c>
      <c r="B4">
        <v>6.8</v>
      </c>
      <c r="H4" s="34" t="s">
        <v>8169</v>
      </c>
      <c r="I4" s="34"/>
    </row>
    <row r="5" spans="1:9" ht="15" customHeight="1" x14ac:dyDescent="0.25">
      <c r="A5">
        <v>25</v>
      </c>
      <c r="B5">
        <v>8.4</v>
      </c>
      <c r="H5" s="35"/>
      <c r="I5" s="35"/>
    </row>
    <row r="6" spans="1:9" ht="15" customHeight="1" x14ac:dyDescent="0.25">
      <c r="A6">
        <v>34</v>
      </c>
      <c r="B6">
        <v>7.1</v>
      </c>
      <c r="H6" s="21" t="s">
        <v>8164</v>
      </c>
      <c r="I6" s="22">
        <f>AVERAGE(Table4[Duration])</f>
        <v>108.18090349078247</v>
      </c>
    </row>
    <row r="7" spans="1:9" x14ac:dyDescent="0.25">
      <c r="A7">
        <v>35</v>
      </c>
      <c r="B7">
        <v>6.9</v>
      </c>
      <c r="H7" s="21" t="s">
        <v>8165</v>
      </c>
      <c r="I7" s="22">
        <f>MEDIAN(Table4[Duration])</f>
        <v>104</v>
      </c>
    </row>
    <row r="8" spans="1:9" x14ac:dyDescent="0.25">
      <c r="A8">
        <v>37</v>
      </c>
      <c r="B8">
        <v>7.8</v>
      </c>
      <c r="G8" s="4"/>
      <c r="H8" s="21" t="s">
        <v>8158</v>
      </c>
      <c r="I8" s="22">
        <f>_xlfn.STDEV.S(Table4[Duration])</f>
        <v>22.551203428542827</v>
      </c>
    </row>
    <row r="9" spans="1:9" x14ac:dyDescent="0.25">
      <c r="A9">
        <v>41</v>
      </c>
      <c r="B9">
        <v>6.9</v>
      </c>
      <c r="E9" s="19"/>
      <c r="G9" s="4"/>
      <c r="H9" s="4"/>
    </row>
    <row r="10" spans="1:9" x14ac:dyDescent="0.25">
      <c r="A10">
        <v>42</v>
      </c>
      <c r="B10">
        <v>6.5</v>
      </c>
      <c r="E10" s="19"/>
      <c r="G10" s="4"/>
      <c r="H10" s="4"/>
    </row>
    <row r="11" spans="1:9" x14ac:dyDescent="0.25">
      <c r="A11">
        <v>45</v>
      </c>
      <c r="B11">
        <v>7.3</v>
      </c>
      <c r="E11" s="19"/>
      <c r="G11" s="4"/>
      <c r="H11" s="4"/>
    </row>
    <row r="12" spans="1:9" x14ac:dyDescent="0.25">
      <c r="A12">
        <v>46</v>
      </c>
      <c r="B12">
        <v>7.5</v>
      </c>
      <c r="E12" s="19"/>
      <c r="G12" s="4"/>
      <c r="H12" s="4"/>
    </row>
    <row r="13" spans="1:9" x14ac:dyDescent="0.25">
      <c r="A13">
        <v>47</v>
      </c>
      <c r="B13">
        <v>7.3</v>
      </c>
      <c r="E13" s="19"/>
      <c r="G13" s="4"/>
      <c r="H13" s="4"/>
    </row>
    <row r="14" spans="1:9" x14ac:dyDescent="0.25">
      <c r="A14">
        <v>52</v>
      </c>
      <c r="B14">
        <v>8.1999999999999993</v>
      </c>
      <c r="E14" s="19"/>
      <c r="G14" s="4"/>
      <c r="H14" s="4"/>
    </row>
    <row r="15" spans="1:9" x14ac:dyDescent="0.25">
      <c r="A15">
        <v>53</v>
      </c>
      <c r="B15">
        <v>7.7</v>
      </c>
      <c r="E15" s="19"/>
      <c r="G15" s="4"/>
      <c r="H15" s="4"/>
    </row>
    <row r="16" spans="1:9" x14ac:dyDescent="0.25">
      <c r="A16">
        <v>59</v>
      </c>
      <c r="B16">
        <v>7.4</v>
      </c>
      <c r="E16" s="19"/>
      <c r="G16" s="4"/>
      <c r="H16" s="4"/>
    </row>
    <row r="17" spans="1:8" x14ac:dyDescent="0.25">
      <c r="A17">
        <v>60</v>
      </c>
      <c r="B17">
        <v>7.4</v>
      </c>
      <c r="E17" s="19"/>
      <c r="G17" s="4"/>
      <c r="H17" s="4"/>
    </row>
    <row r="18" spans="1:8" x14ac:dyDescent="0.25">
      <c r="A18">
        <v>62</v>
      </c>
      <c r="B18">
        <v>8.1999999999999993</v>
      </c>
      <c r="E18" s="19"/>
      <c r="G18" s="4"/>
      <c r="H18" s="4"/>
    </row>
    <row r="19" spans="1:8" x14ac:dyDescent="0.25">
      <c r="A19">
        <v>63</v>
      </c>
      <c r="B19">
        <v>7.3</v>
      </c>
      <c r="E19" s="19"/>
      <c r="G19" s="4"/>
      <c r="H19" s="4"/>
    </row>
    <row r="20" spans="1:8" x14ac:dyDescent="0.25">
      <c r="A20">
        <v>65</v>
      </c>
      <c r="B20">
        <v>9.5</v>
      </c>
      <c r="E20" s="19"/>
      <c r="G20" s="4"/>
      <c r="H20" s="4"/>
    </row>
    <row r="21" spans="1:8" x14ac:dyDescent="0.25">
      <c r="A21">
        <v>65</v>
      </c>
      <c r="B21">
        <v>8.1999999999999993</v>
      </c>
      <c r="E21" s="19"/>
      <c r="G21" s="4"/>
      <c r="H21" s="4"/>
    </row>
    <row r="22" spans="1:8" x14ac:dyDescent="0.25">
      <c r="A22">
        <v>65</v>
      </c>
      <c r="B22">
        <v>6.7</v>
      </c>
      <c r="E22" s="19"/>
      <c r="G22" s="4"/>
      <c r="H22" s="4"/>
    </row>
    <row r="23" spans="1:8" x14ac:dyDescent="0.25">
      <c r="A23">
        <v>66</v>
      </c>
      <c r="B23">
        <v>7.2</v>
      </c>
      <c r="E23" s="19"/>
      <c r="G23" s="4"/>
      <c r="H23" s="4"/>
    </row>
    <row r="24" spans="1:8" x14ac:dyDescent="0.25">
      <c r="A24">
        <v>66</v>
      </c>
      <c r="B24">
        <v>7.8</v>
      </c>
      <c r="E24" s="19"/>
      <c r="G24" s="4"/>
      <c r="H24" s="4"/>
    </row>
    <row r="25" spans="1:8" x14ac:dyDescent="0.25">
      <c r="A25">
        <v>66</v>
      </c>
      <c r="B25">
        <v>6.5</v>
      </c>
      <c r="E25" s="19"/>
      <c r="G25" s="4"/>
      <c r="H25" s="4"/>
    </row>
    <row r="26" spans="1:8" x14ac:dyDescent="0.25">
      <c r="A26">
        <v>66</v>
      </c>
      <c r="B26">
        <v>5.3</v>
      </c>
      <c r="E26" s="19"/>
      <c r="G26" s="4"/>
      <c r="H26" s="4"/>
    </row>
    <row r="27" spans="1:8" x14ac:dyDescent="0.25">
      <c r="A27">
        <v>67</v>
      </c>
      <c r="B27">
        <v>6.7</v>
      </c>
      <c r="E27" s="19"/>
      <c r="G27" s="4"/>
      <c r="H27" s="4"/>
    </row>
    <row r="28" spans="1:8" x14ac:dyDescent="0.25">
      <c r="A28">
        <v>67</v>
      </c>
      <c r="B28">
        <v>3.9</v>
      </c>
      <c r="E28" s="19"/>
      <c r="G28" s="4"/>
      <c r="H28" s="4"/>
    </row>
    <row r="29" spans="1:8" x14ac:dyDescent="0.25">
      <c r="A29">
        <v>68</v>
      </c>
      <c r="B29">
        <v>7</v>
      </c>
      <c r="E29" s="19"/>
      <c r="G29" s="4"/>
      <c r="H29" s="4"/>
    </row>
    <row r="30" spans="1:8" x14ac:dyDescent="0.25">
      <c r="A30">
        <v>68</v>
      </c>
      <c r="B30">
        <v>6.4</v>
      </c>
      <c r="E30" s="19"/>
      <c r="G30" s="4"/>
      <c r="H30" s="4"/>
    </row>
    <row r="31" spans="1:8" x14ac:dyDescent="0.25">
      <c r="A31">
        <v>68</v>
      </c>
      <c r="B31">
        <v>7.1</v>
      </c>
      <c r="E31" s="19"/>
      <c r="G31" s="4"/>
      <c r="H31" s="4"/>
    </row>
    <row r="32" spans="1:8" x14ac:dyDescent="0.25">
      <c r="A32">
        <v>69</v>
      </c>
      <c r="B32">
        <v>7.3</v>
      </c>
      <c r="E32" s="19"/>
      <c r="G32" s="4"/>
      <c r="H32" s="4"/>
    </row>
    <row r="33" spans="1:8" x14ac:dyDescent="0.25">
      <c r="A33">
        <v>70</v>
      </c>
      <c r="B33">
        <v>7.4</v>
      </c>
      <c r="E33" s="19"/>
      <c r="G33" s="4"/>
      <c r="H33" s="4"/>
    </row>
    <row r="34" spans="1:8" x14ac:dyDescent="0.25">
      <c r="A34">
        <v>70</v>
      </c>
      <c r="B34">
        <v>4.0999999999999996</v>
      </c>
      <c r="E34" s="19"/>
      <c r="G34" s="4"/>
      <c r="H34" s="4"/>
    </row>
    <row r="35" spans="1:8" x14ac:dyDescent="0.25">
      <c r="A35">
        <v>71</v>
      </c>
      <c r="B35">
        <v>7.4</v>
      </c>
      <c r="E35" s="19"/>
      <c r="G35" s="4"/>
      <c r="H35" s="4"/>
    </row>
    <row r="36" spans="1:8" x14ac:dyDescent="0.25">
      <c r="A36">
        <v>72</v>
      </c>
      <c r="B36">
        <v>7</v>
      </c>
      <c r="E36" s="19"/>
      <c r="G36" s="4"/>
      <c r="H36" s="4"/>
    </row>
    <row r="37" spans="1:8" x14ac:dyDescent="0.25">
      <c r="A37">
        <v>72</v>
      </c>
      <c r="B37">
        <v>5.7</v>
      </c>
      <c r="E37" s="19"/>
      <c r="G37" s="4"/>
      <c r="H37" s="4"/>
    </row>
    <row r="38" spans="1:8" x14ac:dyDescent="0.25">
      <c r="A38">
        <v>72</v>
      </c>
      <c r="B38">
        <v>5.8</v>
      </c>
      <c r="E38" s="19"/>
      <c r="G38" s="4"/>
      <c r="H38" s="4"/>
    </row>
    <row r="39" spans="1:8" x14ac:dyDescent="0.25">
      <c r="A39">
        <v>72</v>
      </c>
      <c r="B39">
        <v>5.4</v>
      </c>
      <c r="E39" s="19"/>
      <c r="G39" s="4"/>
      <c r="H39" s="4"/>
    </row>
    <row r="40" spans="1:8" x14ac:dyDescent="0.25">
      <c r="A40">
        <v>73</v>
      </c>
      <c r="B40">
        <v>8.5</v>
      </c>
      <c r="E40" s="19"/>
      <c r="G40" s="4"/>
      <c r="H40" s="4"/>
    </row>
    <row r="41" spans="1:8" x14ac:dyDescent="0.25">
      <c r="A41">
        <v>73</v>
      </c>
      <c r="B41">
        <v>7</v>
      </c>
      <c r="E41" s="19"/>
      <c r="G41" s="4"/>
      <c r="H41" s="4"/>
    </row>
    <row r="42" spans="1:8" x14ac:dyDescent="0.25">
      <c r="A42">
        <v>73</v>
      </c>
      <c r="B42">
        <v>5.8</v>
      </c>
      <c r="E42" s="19"/>
      <c r="G42" s="4"/>
      <c r="H42" s="4"/>
    </row>
    <row r="43" spans="1:8" x14ac:dyDescent="0.25">
      <c r="A43">
        <v>74</v>
      </c>
      <c r="B43">
        <v>6.5</v>
      </c>
      <c r="E43" s="19"/>
      <c r="G43" s="4"/>
      <c r="H43" s="4"/>
    </row>
    <row r="44" spans="1:8" x14ac:dyDescent="0.25">
      <c r="A44">
        <v>74</v>
      </c>
      <c r="B44">
        <v>8.3000000000000007</v>
      </c>
      <c r="E44" s="19"/>
      <c r="G44" s="4"/>
      <c r="H44" s="4"/>
    </row>
    <row r="45" spans="1:8" x14ac:dyDescent="0.25">
      <c r="A45">
        <v>74</v>
      </c>
      <c r="B45">
        <v>7.3</v>
      </c>
      <c r="E45" s="19"/>
      <c r="G45" s="4"/>
      <c r="H45" s="4"/>
    </row>
    <row r="46" spans="1:8" x14ac:dyDescent="0.25">
      <c r="A46">
        <v>74</v>
      </c>
      <c r="B46">
        <v>6.3</v>
      </c>
      <c r="E46" s="19"/>
      <c r="G46" s="4"/>
      <c r="H46" s="4"/>
    </row>
    <row r="47" spans="1:8" x14ac:dyDescent="0.25">
      <c r="A47">
        <v>74</v>
      </c>
      <c r="B47">
        <v>5.8</v>
      </c>
      <c r="E47" s="19"/>
      <c r="G47" s="4"/>
      <c r="H47" s="4"/>
    </row>
    <row r="48" spans="1:8" x14ac:dyDescent="0.25">
      <c r="A48">
        <v>75</v>
      </c>
      <c r="B48">
        <v>7.7</v>
      </c>
      <c r="E48" s="19"/>
      <c r="G48" s="4"/>
      <c r="H48" s="4"/>
    </row>
    <row r="49" spans="1:8" x14ac:dyDescent="0.25">
      <c r="A49">
        <v>75</v>
      </c>
      <c r="B49">
        <v>7.7</v>
      </c>
      <c r="E49" s="19"/>
      <c r="G49" s="4"/>
      <c r="H49" s="4"/>
    </row>
    <row r="50" spans="1:8" x14ac:dyDescent="0.25">
      <c r="A50">
        <v>75</v>
      </c>
      <c r="B50">
        <v>7</v>
      </c>
      <c r="E50" s="19"/>
      <c r="G50" s="4"/>
      <c r="H50" s="4"/>
    </row>
    <row r="51" spans="1:8" x14ac:dyDescent="0.25">
      <c r="A51">
        <v>75</v>
      </c>
      <c r="B51">
        <v>6.9</v>
      </c>
      <c r="E51" s="19"/>
      <c r="G51" s="4"/>
      <c r="H51" s="4"/>
    </row>
    <row r="52" spans="1:8" x14ac:dyDescent="0.25">
      <c r="A52">
        <v>75</v>
      </c>
      <c r="B52">
        <v>5.6</v>
      </c>
      <c r="E52" s="19"/>
      <c r="G52" s="4"/>
      <c r="H52" s="4"/>
    </row>
    <row r="53" spans="1:8" x14ac:dyDescent="0.25">
      <c r="A53">
        <v>75</v>
      </c>
      <c r="B53">
        <v>5.0999999999999996</v>
      </c>
      <c r="E53" s="19"/>
      <c r="G53" s="4"/>
      <c r="H53" s="4"/>
    </row>
    <row r="54" spans="1:8" x14ac:dyDescent="0.25">
      <c r="A54">
        <v>75</v>
      </c>
      <c r="B54">
        <v>3.7</v>
      </c>
      <c r="E54" s="19"/>
      <c r="G54" s="4"/>
      <c r="H54" s="4"/>
    </row>
    <row r="55" spans="1:8" x14ac:dyDescent="0.25">
      <c r="A55">
        <v>75</v>
      </c>
      <c r="B55">
        <v>6.8</v>
      </c>
      <c r="E55" s="19"/>
      <c r="G55" s="4"/>
      <c r="H55" s="4"/>
    </row>
    <row r="56" spans="1:8" x14ac:dyDescent="0.25">
      <c r="A56">
        <v>75</v>
      </c>
      <c r="B56">
        <v>6.8</v>
      </c>
      <c r="E56" s="19"/>
      <c r="G56" s="4"/>
      <c r="H56" s="4"/>
    </row>
    <row r="57" spans="1:8" x14ac:dyDescent="0.25">
      <c r="A57">
        <v>75</v>
      </c>
      <c r="B57">
        <v>6.7</v>
      </c>
      <c r="E57" s="19"/>
      <c r="G57" s="4"/>
      <c r="H57" s="4"/>
    </row>
    <row r="58" spans="1:8" x14ac:dyDescent="0.25">
      <c r="A58">
        <v>75</v>
      </c>
      <c r="B58">
        <v>6.7</v>
      </c>
      <c r="E58" s="19"/>
      <c r="G58" s="4"/>
      <c r="H58" s="4"/>
    </row>
    <row r="59" spans="1:8" x14ac:dyDescent="0.25">
      <c r="A59">
        <v>75</v>
      </c>
      <c r="B59">
        <v>4.5</v>
      </c>
      <c r="E59" s="19"/>
      <c r="G59" s="4"/>
      <c r="H59" s="4"/>
    </row>
    <row r="60" spans="1:8" x14ac:dyDescent="0.25">
      <c r="A60">
        <v>76</v>
      </c>
      <c r="B60">
        <v>6.7</v>
      </c>
      <c r="E60" s="19"/>
      <c r="G60" s="4"/>
      <c r="H60" s="4"/>
    </row>
    <row r="61" spans="1:8" x14ac:dyDescent="0.25">
      <c r="A61">
        <v>76</v>
      </c>
      <c r="B61">
        <v>6.7</v>
      </c>
      <c r="E61" s="19"/>
      <c r="G61" s="4"/>
      <c r="H61" s="4"/>
    </row>
    <row r="62" spans="1:8" x14ac:dyDescent="0.25">
      <c r="A62">
        <v>76</v>
      </c>
      <c r="B62">
        <v>5.8</v>
      </c>
      <c r="E62" s="19"/>
      <c r="G62" s="4"/>
      <c r="H62" s="4"/>
    </row>
    <row r="63" spans="1:8" x14ac:dyDescent="0.25">
      <c r="A63">
        <v>76</v>
      </c>
      <c r="B63">
        <v>5.7</v>
      </c>
      <c r="E63" s="19"/>
      <c r="G63" s="4"/>
      <c r="H63" s="4"/>
    </row>
    <row r="64" spans="1:8" x14ac:dyDescent="0.25">
      <c r="A64">
        <v>76</v>
      </c>
      <c r="B64">
        <v>5.6</v>
      </c>
      <c r="E64" s="19"/>
      <c r="G64" s="4"/>
      <c r="H64" s="4"/>
    </row>
    <row r="65" spans="1:8" x14ac:dyDescent="0.25">
      <c r="A65">
        <v>76</v>
      </c>
      <c r="B65">
        <v>3.8</v>
      </c>
      <c r="E65" s="19"/>
      <c r="G65" s="4"/>
      <c r="H65" s="4"/>
    </row>
    <row r="66" spans="1:8" x14ac:dyDescent="0.25">
      <c r="A66">
        <v>76</v>
      </c>
      <c r="B66">
        <v>6.4</v>
      </c>
      <c r="E66" s="19"/>
      <c r="G66" s="4"/>
      <c r="H66" s="4"/>
    </row>
    <row r="67" spans="1:8" x14ac:dyDescent="0.25">
      <c r="A67">
        <v>76</v>
      </c>
      <c r="B67">
        <v>6.3</v>
      </c>
      <c r="E67" s="19"/>
      <c r="G67" s="4"/>
      <c r="H67" s="4"/>
    </row>
    <row r="68" spans="1:8" x14ac:dyDescent="0.25">
      <c r="A68">
        <v>76</v>
      </c>
      <c r="B68">
        <v>6.3</v>
      </c>
      <c r="E68" s="19"/>
      <c r="G68" s="4"/>
      <c r="H68" s="4"/>
    </row>
    <row r="69" spans="1:8" x14ac:dyDescent="0.25">
      <c r="A69">
        <v>76</v>
      </c>
      <c r="B69">
        <v>5.9</v>
      </c>
      <c r="E69" s="19"/>
      <c r="G69" s="4"/>
      <c r="H69" s="4"/>
    </row>
    <row r="70" spans="1:8" x14ac:dyDescent="0.25">
      <c r="A70">
        <v>76</v>
      </c>
      <c r="B70">
        <v>5.4</v>
      </c>
      <c r="E70" s="19"/>
      <c r="G70" s="4"/>
      <c r="H70" s="4"/>
    </row>
    <row r="71" spans="1:8" x14ac:dyDescent="0.25">
      <c r="A71">
        <v>76</v>
      </c>
      <c r="B71">
        <v>4.8</v>
      </c>
      <c r="E71" s="19"/>
      <c r="G71" s="4"/>
      <c r="H71" s="4"/>
    </row>
    <row r="72" spans="1:8" x14ac:dyDescent="0.25">
      <c r="A72">
        <v>76</v>
      </c>
      <c r="B72">
        <v>2.8</v>
      </c>
      <c r="E72" s="19"/>
      <c r="G72" s="4"/>
      <c r="H72" s="4"/>
    </row>
    <row r="73" spans="1:8" x14ac:dyDescent="0.25">
      <c r="A73">
        <v>76</v>
      </c>
      <c r="B73">
        <v>2.6</v>
      </c>
      <c r="E73" s="19"/>
      <c r="G73" s="4"/>
      <c r="H73" s="4"/>
    </row>
    <row r="74" spans="1:8" x14ac:dyDescent="0.25">
      <c r="A74">
        <v>77</v>
      </c>
      <c r="B74">
        <v>7.6</v>
      </c>
      <c r="E74" s="19"/>
      <c r="G74" s="4"/>
      <c r="H74" s="4"/>
    </row>
    <row r="75" spans="1:8" x14ac:dyDescent="0.25">
      <c r="A75">
        <v>77</v>
      </c>
      <c r="B75">
        <v>7.4</v>
      </c>
      <c r="E75" s="19"/>
      <c r="G75" s="4"/>
      <c r="H75" s="4"/>
    </row>
    <row r="76" spans="1:8" x14ac:dyDescent="0.25">
      <c r="A76">
        <v>77</v>
      </c>
      <c r="B76">
        <v>6.3</v>
      </c>
      <c r="E76" s="19"/>
      <c r="G76" s="4"/>
      <c r="H76" s="4"/>
    </row>
    <row r="77" spans="1:8" x14ac:dyDescent="0.25">
      <c r="A77">
        <v>77</v>
      </c>
      <c r="B77">
        <v>5</v>
      </c>
      <c r="E77" s="19"/>
      <c r="G77" s="4"/>
      <c r="H77" s="4"/>
    </row>
    <row r="78" spans="1:8" x14ac:dyDescent="0.25">
      <c r="A78">
        <v>77</v>
      </c>
      <c r="B78">
        <v>4.8</v>
      </c>
      <c r="E78" s="19"/>
      <c r="G78" s="4"/>
      <c r="H78" s="4"/>
    </row>
    <row r="79" spans="1:8" x14ac:dyDescent="0.25">
      <c r="A79">
        <v>77</v>
      </c>
      <c r="B79">
        <v>7</v>
      </c>
      <c r="E79" s="19"/>
      <c r="G79" s="4"/>
      <c r="H79" s="4"/>
    </row>
    <row r="80" spans="1:8" x14ac:dyDescent="0.25">
      <c r="A80">
        <v>77</v>
      </c>
      <c r="B80">
        <v>5.7</v>
      </c>
      <c r="E80" s="19"/>
      <c r="G80" s="4"/>
      <c r="H80" s="4"/>
    </row>
    <row r="81" spans="1:8" x14ac:dyDescent="0.25">
      <c r="A81">
        <v>77</v>
      </c>
      <c r="B81">
        <v>5.4</v>
      </c>
      <c r="E81" s="19"/>
      <c r="G81" s="4"/>
      <c r="H81" s="4"/>
    </row>
    <row r="82" spans="1:8" x14ac:dyDescent="0.25">
      <c r="A82">
        <v>77</v>
      </c>
      <c r="B82">
        <v>3.8</v>
      </c>
      <c r="E82" s="19"/>
      <c r="G82" s="4"/>
      <c r="H82" s="4"/>
    </row>
    <row r="83" spans="1:8" x14ac:dyDescent="0.25">
      <c r="A83">
        <v>77</v>
      </c>
      <c r="B83">
        <v>2.8</v>
      </c>
      <c r="E83" s="19"/>
      <c r="G83" s="4"/>
      <c r="H83" s="4"/>
    </row>
    <row r="84" spans="1:8" x14ac:dyDescent="0.25">
      <c r="A84">
        <v>78</v>
      </c>
      <c r="B84">
        <v>6.9</v>
      </c>
      <c r="E84" s="19"/>
      <c r="G84" s="4"/>
      <c r="H84" s="4"/>
    </row>
    <row r="85" spans="1:8" x14ac:dyDescent="0.25">
      <c r="A85">
        <v>78</v>
      </c>
      <c r="B85">
        <v>6.7</v>
      </c>
      <c r="E85" s="19"/>
      <c r="G85" s="4"/>
      <c r="H85" s="4"/>
    </row>
    <row r="86" spans="1:8" x14ac:dyDescent="0.25">
      <c r="A86">
        <v>78</v>
      </c>
      <c r="B86">
        <v>6.6</v>
      </c>
      <c r="E86" s="19"/>
      <c r="G86" s="4"/>
      <c r="H86" s="4"/>
    </row>
    <row r="87" spans="1:8" x14ac:dyDescent="0.25">
      <c r="A87">
        <v>78</v>
      </c>
      <c r="B87">
        <v>6.3</v>
      </c>
      <c r="E87" s="19"/>
      <c r="G87" s="4"/>
      <c r="H87" s="4"/>
    </row>
    <row r="88" spans="1:8" x14ac:dyDescent="0.25">
      <c r="A88">
        <v>78</v>
      </c>
      <c r="B88">
        <v>6.1</v>
      </c>
      <c r="E88" s="19"/>
      <c r="G88" s="4"/>
      <c r="H88" s="4"/>
    </row>
    <row r="89" spans="1:8" x14ac:dyDescent="0.25">
      <c r="A89">
        <v>78</v>
      </c>
      <c r="B89">
        <v>4.0999999999999996</v>
      </c>
      <c r="E89" s="19"/>
      <c r="G89" s="4"/>
      <c r="H89" s="4"/>
    </row>
    <row r="90" spans="1:8" x14ac:dyDescent="0.25">
      <c r="A90">
        <v>78</v>
      </c>
      <c r="B90">
        <v>4</v>
      </c>
      <c r="E90" s="19"/>
      <c r="G90" s="4"/>
      <c r="H90" s="4"/>
    </row>
    <row r="91" spans="1:8" x14ac:dyDescent="0.25">
      <c r="A91">
        <v>78</v>
      </c>
      <c r="B91">
        <v>8.6999999999999993</v>
      </c>
      <c r="E91" s="19"/>
      <c r="G91" s="4"/>
      <c r="H91" s="4"/>
    </row>
    <row r="92" spans="1:8" x14ac:dyDescent="0.25">
      <c r="A92">
        <v>78</v>
      </c>
      <c r="B92">
        <v>7.5</v>
      </c>
      <c r="E92" s="19"/>
      <c r="G92" s="4"/>
      <c r="H92" s="4"/>
    </row>
    <row r="93" spans="1:8" x14ac:dyDescent="0.25">
      <c r="A93">
        <v>78</v>
      </c>
      <c r="B93">
        <v>7.3</v>
      </c>
      <c r="E93" s="19"/>
      <c r="G93" s="4"/>
      <c r="H93" s="4"/>
    </row>
    <row r="94" spans="1:8" x14ac:dyDescent="0.25">
      <c r="A94">
        <v>78</v>
      </c>
      <c r="B94">
        <v>6.1</v>
      </c>
      <c r="E94" s="19"/>
      <c r="G94" s="4"/>
      <c r="H94" s="4"/>
    </row>
    <row r="95" spans="1:8" x14ac:dyDescent="0.25">
      <c r="A95">
        <v>78</v>
      </c>
      <c r="B95">
        <v>5.5</v>
      </c>
      <c r="E95" s="19"/>
      <c r="G95" s="4"/>
      <c r="H95" s="4"/>
    </row>
    <row r="96" spans="1:8" x14ac:dyDescent="0.25">
      <c r="A96">
        <v>78</v>
      </c>
      <c r="B96">
        <v>4.2</v>
      </c>
      <c r="E96" s="19"/>
      <c r="G96" s="4"/>
      <c r="H96" s="4"/>
    </row>
    <row r="97" spans="1:8" x14ac:dyDescent="0.25">
      <c r="A97">
        <v>79</v>
      </c>
      <c r="B97">
        <v>6.5</v>
      </c>
      <c r="E97" s="19"/>
      <c r="G97" s="4"/>
      <c r="H97" s="4"/>
    </row>
    <row r="98" spans="1:8" x14ac:dyDescent="0.25">
      <c r="A98">
        <v>79</v>
      </c>
      <c r="B98">
        <v>5.4</v>
      </c>
      <c r="E98" s="19"/>
      <c r="G98" s="4"/>
      <c r="H98" s="4"/>
    </row>
    <row r="99" spans="1:8" x14ac:dyDescent="0.25">
      <c r="A99">
        <v>79</v>
      </c>
      <c r="B99">
        <v>4.0999999999999996</v>
      </c>
      <c r="E99" s="19"/>
      <c r="G99" s="4"/>
      <c r="H99" s="4"/>
    </row>
    <row r="100" spans="1:8" x14ac:dyDescent="0.25">
      <c r="A100">
        <v>79</v>
      </c>
      <c r="B100">
        <v>7.1</v>
      </c>
      <c r="E100" s="19"/>
      <c r="G100" s="4"/>
      <c r="H100" s="4"/>
    </row>
    <row r="101" spans="1:8" x14ac:dyDescent="0.25">
      <c r="A101">
        <v>79</v>
      </c>
      <c r="B101">
        <v>7</v>
      </c>
      <c r="E101" s="19"/>
      <c r="G101" s="4"/>
      <c r="H101" s="4"/>
    </row>
    <row r="102" spans="1:8" x14ac:dyDescent="0.25">
      <c r="A102">
        <v>79</v>
      </c>
      <c r="B102">
        <v>6.6</v>
      </c>
      <c r="E102" s="19"/>
      <c r="G102" s="4"/>
      <c r="H102" s="4"/>
    </row>
    <row r="103" spans="1:8" x14ac:dyDescent="0.25">
      <c r="A103">
        <v>79</v>
      </c>
      <c r="B103">
        <v>6.3</v>
      </c>
      <c r="E103" s="19"/>
      <c r="G103" s="4"/>
      <c r="H103" s="4"/>
    </row>
    <row r="104" spans="1:8" x14ac:dyDescent="0.25">
      <c r="A104">
        <v>79</v>
      </c>
      <c r="B104">
        <v>6.1</v>
      </c>
      <c r="E104" s="19"/>
      <c r="G104" s="4"/>
      <c r="H104" s="4"/>
    </row>
    <row r="105" spans="1:8" x14ac:dyDescent="0.25">
      <c r="A105">
        <v>79</v>
      </c>
      <c r="B105">
        <v>6</v>
      </c>
      <c r="E105" s="19"/>
      <c r="G105" s="4"/>
      <c r="H105" s="4"/>
    </row>
    <row r="106" spans="1:8" x14ac:dyDescent="0.25">
      <c r="A106">
        <v>79</v>
      </c>
      <c r="B106">
        <v>5.7</v>
      </c>
      <c r="E106" s="19"/>
      <c r="G106" s="4"/>
      <c r="H106" s="4"/>
    </row>
    <row r="107" spans="1:8" x14ac:dyDescent="0.25">
      <c r="A107">
        <v>80</v>
      </c>
      <c r="B107">
        <v>8.3000000000000007</v>
      </c>
      <c r="E107" s="19"/>
      <c r="G107" s="4"/>
      <c r="H107" s="4"/>
    </row>
    <row r="108" spans="1:8" x14ac:dyDescent="0.25">
      <c r="A108">
        <v>80</v>
      </c>
      <c r="B108">
        <v>8</v>
      </c>
      <c r="E108" s="19"/>
      <c r="G108" s="4"/>
      <c r="H108" s="4"/>
    </row>
    <row r="109" spans="1:8" x14ac:dyDescent="0.25">
      <c r="A109">
        <v>80</v>
      </c>
      <c r="B109">
        <v>7.2</v>
      </c>
      <c r="E109" s="19"/>
      <c r="G109" s="4"/>
      <c r="H109" s="4"/>
    </row>
    <row r="110" spans="1:8" x14ac:dyDescent="0.25">
      <c r="A110">
        <v>80</v>
      </c>
      <c r="B110">
        <v>7.1</v>
      </c>
      <c r="E110" s="19"/>
      <c r="G110" s="4"/>
      <c r="H110" s="4"/>
    </row>
    <row r="111" spans="1:8" x14ac:dyDescent="0.25">
      <c r="A111">
        <v>80</v>
      </c>
      <c r="B111">
        <v>7.1</v>
      </c>
      <c r="E111" s="19"/>
      <c r="G111" s="4"/>
      <c r="H111" s="4"/>
    </row>
    <row r="112" spans="1:8" x14ac:dyDescent="0.25">
      <c r="A112">
        <v>80</v>
      </c>
      <c r="B112">
        <v>7.1</v>
      </c>
      <c r="E112" s="19"/>
      <c r="G112" s="4"/>
      <c r="H112" s="4"/>
    </row>
    <row r="113" spans="1:8" x14ac:dyDescent="0.25">
      <c r="A113">
        <v>80</v>
      </c>
      <c r="B113">
        <v>6.7</v>
      </c>
      <c r="E113" s="19"/>
      <c r="G113" s="4"/>
      <c r="H113" s="4"/>
    </row>
    <row r="114" spans="1:8" x14ac:dyDescent="0.25">
      <c r="A114">
        <v>80</v>
      </c>
      <c r="B114">
        <v>6.6</v>
      </c>
      <c r="E114" s="19"/>
      <c r="G114" s="4"/>
      <c r="H114" s="4"/>
    </row>
    <row r="115" spans="1:8" x14ac:dyDescent="0.25">
      <c r="A115">
        <v>80</v>
      </c>
      <c r="B115">
        <v>6.5</v>
      </c>
      <c r="E115" s="19"/>
      <c r="G115" s="4"/>
      <c r="H115" s="4"/>
    </row>
    <row r="116" spans="1:8" x14ac:dyDescent="0.25">
      <c r="A116">
        <v>80</v>
      </c>
      <c r="B116">
        <v>6.3</v>
      </c>
      <c r="E116" s="19"/>
      <c r="G116" s="4"/>
      <c r="H116" s="4"/>
    </row>
    <row r="117" spans="1:8" x14ac:dyDescent="0.25">
      <c r="A117">
        <v>80</v>
      </c>
      <c r="B117">
        <v>6.3</v>
      </c>
      <c r="E117" s="19"/>
      <c r="G117" s="4"/>
      <c r="H117" s="4"/>
    </row>
    <row r="118" spans="1:8" x14ac:dyDescent="0.25">
      <c r="A118">
        <v>80</v>
      </c>
      <c r="B118">
        <v>6.2</v>
      </c>
      <c r="E118" s="19"/>
      <c r="G118" s="4"/>
      <c r="H118" s="4"/>
    </row>
    <row r="119" spans="1:8" x14ac:dyDescent="0.25">
      <c r="A119">
        <v>80</v>
      </c>
      <c r="B119">
        <v>6.2</v>
      </c>
      <c r="E119" s="19"/>
      <c r="G119" s="4"/>
      <c r="H119" s="4"/>
    </row>
    <row r="120" spans="1:8" x14ac:dyDescent="0.25">
      <c r="A120">
        <v>80</v>
      </c>
      <c r="B120">
        <v>5.7</v>
      </c>
      <c r="E120" s="19"/>
      <c r="G120" s="4"/>
      <c r="H120" s="4"/>
    </row>
    <row r="121" spans="1:8" x14ac:dyDescent="0.25">
      <c r="A121">
        <v>80</v>
      </c>
      <c r="B121">
        <v>5.6</v>
      </c>
      <c r="E121" s="19"/>
      <c r="G121" s="4"/>
      <c r="H121" s="4"/>
    </row>
    <row r="122" spans="1:8" x14ac:dyDescent="0.25">
      <c r="A122">
        <v>80</v>
      </c>
      <c r="B122">
        <v>5.6</v>
      </c>
      <c r="E122" s="19"/>
      <c r="G122" s="4"/>
      <c r="H122" s="4"/>
    </row>
    <row r="123" spans="1:8" x14ac:dyDescent="0.25">
      <c r="A123">
        <v>80</v>
      </c>
      <c r="B123">
        <v>5</v>
      </c>
      <c r="E123" s="19"/>
      <c r="G123" s="4"/>
      <c r="H123" s="4"/>
    </row>
    <row r="124" spans="1:8" x14ac:dyDescent="0.25">
      <c r="A124">
        <v>80</v>
      </c>
      <c r="B124">
        <v>4.5999999999999996</v>
      </c>
      <c r="E124" s="19"/>
      <c r="G124" s="4"/>
      <c r="H124" s="4"/>
    </row>
    <row r="125" spans="1:8" x14ac:dyDescent="0.25">
      <c r="A125">
        <v>80</v>
      </c>
      <c r="B125">
        <v>4.5</v>
      </c>
      <c r="E125" s="19"/>
      <c r="G125" s="4"/>
      <c r="H125" s="4"/>
    </row>
    <row r="126" spans="1:8" x14ac:dyDescent="0.25">
      <c r="A126">
        <v>80</v>
      </c>
      <c r="B126">
        <v>4.2</v>
      </c>
      <c r="E126" s="19"/>
      <c r="G126" s="4"/>
      <c r="H126" s="4"/>
    </row>
    <row r="127" spans="1:8" x14ac:dyDescent="0.25">
      <c r="A127">
        <v>80</v>
      </c>
      <c r="B127">
        <v>3.3</v>
      </c>
      <c r="E127" s="19"/>
      <c r="G127" s="4"/>
      <c r="H127" s="4"/>
    </row>
    <row r="128" spans="1:8" x14ac:dyDescent="0.25">
      <c r="A128">
        <v>80</v>
      </c>
      <c r="B128">
        <v>2.9</v>
      </c>
      <c r="E128" s="19"/>
      <c r="G128" s="4"/>
      <c r="H128" s="4"/>
    </row>
    <row r="129" spans="1:8" x14ac:dyDescent="0.25">
      <c r="A129">
        <v>80</v>
      </c>
      <c r="B129">
        <v>2.6</v>
      </c>
      <c r="E129" s="19"/>
      <c r="G129" s="4"/>
      <c r="H129" s="4"/>
    </row>
    <row r="130" spans="1:8" x14ac:dyDescent="0.25">
      <c r="A130">
        <v>80</v>
      </c>
      <c r="B130">
        <v>7.9</v>
      </c>
      <c r="E130" s="19"/>
      <c r="G130" s="4"/>
      <c r="H130" s="4"/>
    </row>
    <row r="131" spans="1:8" x14ac:dyDescent="0.25">
      <c r="A131">
        <v>80</v>
      </c>
      <c r="B131">
        <v>7.9</v>
      </c>
      <c r="E131" s="19"/>
      <c r="G131" s="4"/>
      <c r="H131" s="4"/>
    </row>
    <row r="132" spans="1:8" x14ac:dyDescent="0.25">
      <c r="A132">
        <v>80</v>
      </c>
      <c r="B132">
        <v>7.8</v>
      </c>
      <c r="E132" s="19"/>
      <c r="G132" s="4"/>
      <c r="H132" s="4"/>
    </row>
    <row r="133" spans="1:8" x14ac:dyDescent="0.25">
      <c r="A133">
        <v>80</v>
      </c>
      <c r="B133">
        <v>7.8</v>
      </c>
      <c r="E133" s="19"/>
      <c r="G133" s="4"/>
      <c r="H133" s="4"/>
    </row>
    <row r="134" spans="1:8" x14ac:dyDescent="0.25">
      <c r="A134">
        <v>80</v>
      </c>
      <c r="B134">
        <v>7.6</v>
      </c>
      <c r="E134" s="19"/>
      <c r="G134" s="4"/>
      <c r="H134" s="4"/>
    </row>
    <row r="135" spans="1:8" x14ac:dyDescent="0.25">
      <c r="A135">
        <v>80</v>
      </c>
      <c r="B135">
        <v>7.2</v>
      </c>
      <c r="E135" s="19"/>
      <c r="G135" s="4"/>
      <c r="H135" s="4"/>
    </row>
    <row r="136" spans="1:8" x14ac:dyDescent="0.25">
      <c r="A136">
        <v>80</v>
      </c>
      <c r="B136">
        <v>7.2</v>
      </c>
      <c r="E136" s="19"/>
      <c r="G136" s="4"/>
      <c r="H136" s="4"/>
    </row>
    <row r="137" spans="1:8" x14ac:dyDescent="0.25">
      <c r="A137">
        <v>80</v>
      </c>
      <c r="B137">
        <v>7.1</v>
      </c>
      <c r="E137" s="19"/>
      <c r="G137" s="4"/>
      <c r="H137" s="4"/>
    </row>
    <row r="138" spans="1:8" x14ac:dyDescent="0.25">
      <c r="A138">
        <v>80</v>
      </c>
      <c r="B138">
        <v>6.3</v>
      </c>
      <c r="E138" s="19"/>
      <c r="G138" s="4"/>
      <c r="H138" s="4"/>
    </row>
    <row r="139" spans="1:8" x14ac:dyDescent="0.25">
      <c r="A139">
        <v>80</v>
      </c>
      <c r="B139">
        <v>6.1</v>
      </c>
      <c r="E139" s="19"/>
      <c r="G139" s="4"/>
      <c r="H139" s="4"/>
    </row>
    <row r="140" spans="1:8" x14ac:dyDescent="0.25">
      <c r="A140">
        <v>80</v>
      </c>
      <c r="B140">
        <v>6</v>
      </c>
      <c r="E140" s="19"/>
      <c r="G140" s="4"/>
      <c r="H140" s="4"/>
    </row>
    <row r="141" spans="1:8" x14ac:dyDescent="0.25">
      <c r="A141">
        <v>80</v>
      </c>
      <c r="B141">
        <v>5.3</v>
      </c>
      <c r="E141" s="19"/>
      <c r="G141" s="4"/>
      <c r="H141" s="4"/>
    </row>
    <row r="142" spans="1:8" x14ac:dyDescent="0.25">
      <c r="A142">
        <v>80</v>
      </c>
      <c r="B142">
        <v>4.9000000000000004</v>
      </c>
      <c r="E142" s="19"/>
      <c r="G142" s="4"/>
      <c r="H142" s="4"/>
    </row>
    <row r="143" spans="1:8" x14ac:dyDescent="0.25">
      <c r="A143">
        <v>80</v>
      </c>
      <c r="B143">
        <v>4</v>
      </c>
      <c r="E143" s="19"/>
      <c r="G143" s="4"/>
      <c r="H143" s="4"/>
    </row>
    <row r="144" spans="1:8" x14ac:dyDescent="0.25">
      <c r="A144">
        <v>80</v>
      </c>
      <c r="B144">
        <v>3.3</v>
      </c>
      <c r="E144" s="19"/>
      <c r="G144" s="4"/>
      <c r="H144" s="4"/>
    </row>
    <row r="145" spans="1:8" x14ac:dyDescent="0.25">
      <c r="A145">
        <v>80</v>
      </c>
      <c r="B145">
        <v>2.8</v>
      </c>
      <c r="E145" s="19"/>
      <c r="G145" s="4"/>
      <c r="H145" s="4"/>
    </row>
    <row r="146" spans="1:8" x14ac:dyDescent="0.25">
      <c r="A146">
        <v>81</v>
      </c>
      <c r="B146">
        <v>8</v>
      </c>
      <c r="E146" s="19"/>
      <c r="G146" s="4"/>
      <c r="H146" s="4"/>
    </row>
    <row r="147" spans="1:8" x14ac:dyDescent="0.25">
      <c r="A147">
        <v>81</v>
      </c>
      <c r="B147">
        <v>7.4</v>
      </c>
      <c r="E147" s="19"/>
      <c r="G147" s="4"/>
      <c r="H147" s="4"/>
    </row>
    <row r="148" spans="1:8" x14ac:dyDescent="0.25">
      <c r="A148">
        <v>81</v>
      </c>
      <c r="B148">
        <v>7.4</v>
      </c>
      <c r="E148" s="19"/>
      <c r="G148" s="4"/>
      <c r="H148" s="4"/>
    </row>
    <row r="149" spans="1:8" x14ac:dyDescent="0.25">
      <c r="A149">
        <v>81</v>
      </c>
      <c r="B149">
        <v>7.1</v>
      </c>
      <c r="E149" s="19"/>
      <c r="G149" s="4"/>
      <c r="H149" s="4"/>
    </row>
    <row r="150" spans="1:8" x14ac:dyDescent="0.25">
      <c r="A150">
        <v>81</v>
      </c>
      <c r="B150">
        <v>6.4</v>
      </c>
      <c r="E150" s="19"/>
      <c r="G150" s="4"/>
      <c r="H150" s="4"/>
    </row>
    <row r="151" spans="1:8" x14ac:dyDescent="0.25">
      <c r="A151">
        <v>81</v>
      </c>
      <c r="B151">
        <v>6.4</v>
      </c>
      <c r="E151" s="19"/>
      <c r="G151" s="4"/>
      <c r="H151" s="4"/>
    </row>
    <row r="152" spans="1:8" x14ac:dyDescent="0.25">
      <c r="A152">
        <v>81</v>
      </c>
      <c r="B152">
        <v>6.3</v>
      </c>
      <c r="E152" s="19"/>
      <c r="G152" s="4"/>
      <c r="H152" s="4"/>
    </row>
    <row r="153" spans="1:8" x14ac:dyDescent="0.25">
      <c r="A153">
        <v>81</v>
      </c>
      <c r="B153">
        <v>6.2</v>
      </c>
      <c r="E153" s="19"/>
      <c r="G153" s="4"/>
      <c r="H153" s="4"/>
    </row>
    <row r="154" spans="1:8" x14ac:dyDescent="0.25">
      <c r="A154">
        <v>81</v>
      </c>
      <c r="B154">
        <v>5.9</v>
      </c>
      <c r="E154" s="19"/>
      <c r="G154" s="4"/>
      <c r="H154" s="4"/>
    </row>
    <row r="155" spans="1:8" x14ac:dyDescent="0.25">
      <c r="A155">
        <v>81</v>
      </c>
      <c r="B155">
        <v>5.8</v>
      </c>
      <c r="E155" s="19"/>
      <c r="G155" s="4"/>
      <c r="H155" s="4"/>
    </row>
    <row r="156" spans="1:8" x14ac:dyDescent="0.25">
      <c r="A156">
        <v>81</v>
      </c>
      <c r="B156">
        <v>5.7</v>
      </c>
      <c r="E156" s="19"/>
      <c r="G156" s="4"/>
      <c r="H156" s="4"/>
    </row>
    <row r="157" spans="1:8" x14ac:dyDescent="0.25">
      <c r="A157">
        <v>81</v>
      </c>
      <c r="B157">
        <v>5.2</v>
      </c>
      <c r="E157" s="19"/>
      <c r="G157" s="4"/>
      <c r="H157" s="4"/>
    </row>
    <row r="158" spans="1:8" x14ac:dyDescent="0.25">
      <c r="A158">
        <v>81</v>
      </c>
      <c r="B158">
        <v>5</v>
      </c>
      <c r="E158" s="19"/>
      <c r="G158" s="4"/>
      <c r="H158" s="4"/>
    </row>
    <row r="159" spans="1:8" x14ac:dyDescent="0.25">
      <c r="A159">
        <v>81</v>
      </c>
      <c r="B159">
        <v>4.5</v>
      </c>
      <c r="E159" s="19"/>
      <c r="G159" s="4"/>
      <c r="H159" s="4"/>
    </row>
    <row r="160" spans="1:8" x14ac:dyDescent="0.25">
      <c r="A160">
        <v>81</v>
      </c>
      <c r="B160">
        <v>4.2</v>
      </c>
      <c r="E160" s="19"/>
      <c r="G160" s="4"/>
      <c r="H160" s="4"/>
    </row>
    <row r="161" spans="1:8" x14ac:dyDescent="0.25">
      <c r="A161">
        <v>81</v>
      </c>
      <c r="B161">
        <v>4.0999999999999996</v>
      </c>
      <c r="E161" s="19"/>
      <c r="G161" s="4"/>
      <c r="H161" s="4"/>
    </row>
    <row r="162" spans="1:8" x14ac:dyDescent="0.25">
      <c r="A162">
        <v>81</v>
      </c>
      <c r="B162">
        <v>3.6</v>
      </c>
      <c r="E162" s="19"/>
      <c r="G162" s="4"/>
      <c r="H162" s="4"/>
    </row>
    <row r="163" spans="1:8" x14ac:dyDescent="0.25">
      <c r="A163">
        <v>81</v>
      </c>
      <c r="B163">
        <v>7.8</v>
      </c>
      <c r="E163" s="19"/>
      <c r="G163" s="4"/>
      <c r="H163" s="4"/>
    </row>
    <row r="164" spans="1:8" x14ac:dyDescent="0.25">
      <c r="A164">
        <v>81</v>
      </c>
      <c r="B164">
        <v>7.8</v>
      </c>
      <c r="E164" s="19"/>
      <c r="G164" s="4"/>
      <c r="H164" s="4"/>
    </row>
    <row r="165" spans="1:8" x14ac:dyDescent="0.25">
      <c r="A165">
        <v>81</v>
      </c>
      <c r="B165">
        <v>7.8</v>
      </c>
      <c r="E165" s="19"/>
      <c r="G165" s="4"/>
      <c r="H165" s="4"/>
    </row>
    <row r="166" spans="1:8" x14ac:dyDescent="0.25">
      <c r="A166">
        <v>81</v>
      </c>
      <c r="B166">
        <v>7.7</v>
      </c>
      <c r="E166" s="19"/>
      <c r="G166" s="4"/>
      <c r="H166" s="4"/>
    </row>
    <row r="167" spans="1:8" x14ac:dyDescent="0.25">
      <c r="A167">
        <v>81</v>
      </c>
      <c r="B167">
        <v>7</v>
      </c>
      <c r="E167" s="19"/>
      <c r="G167" s="4"/>
      <c r="H167" s="4"/>
    </row>
    <row r="168" spans="1:8" x14ac:dyDescent="0.25">
      <c r="A168">
        <v>81</v>
      </c>
      <c r="B168">
        <v>6.9</v>
      </c>
      <c r="E168" s="19"/>
      <c r="G168" s="4"/>
      <c r="H168" s="4"/>
    </row>
    <row r="169" spans="1:8" x14ac:dyDescent="0.25">
      <c r="A169">
        <v>81</v>
      </c>
      <c r="B169">
        <v>6.9</v>
      </c>
      <c r="E169" s="19"/>
      <c r="G169" s="4"/>
      <c r="H169" s="4"/>
    </row>
    <row r="170" spans="1:8" x14ac:dyDescent="0.25">
      <c r="A170">
        <v>81</v>
      </c>
      <c r="B170">
        <v>6.9</v>
      </c>
      <c r="E170" s="19"/>
      <c r="G170" s="4"/>
      <c r="H170" s="4"/>
    </row>
    <row r="171" spans="1:8" x14ac:dyDescent="0.25">
      <c r="A171">
        <v>81</v>
      </c>
      <c r="B171">
        <v>6.9</v>
      </c>
      <c r="E171" s="19"/>
      <c r="G171" s="4"/>
      <c r="H171" s="4"/>
    </row>
    <row r="172" spans="1:8" x14ac:dyDescent="0.25">
      <c r="A172">
        <v>81</v>
      </c>
      <c r="B172">
        <v>6.8</v>
      </c>
      <c r="E172" s="19"/>
      <c r="G172" s="4"/>
      <c r="H172" s="4"/>
    </row>
    <row r="173" spans="1:8" x14ac:dyDescent="0.25">
      <c r="A173">
        <v>81</v>
      </c>
      <c r="B173">
        <v>6.2</v>
      </c>
      <c r="E173" s="19"/>
      <c r="G173" s="4"/>
      <c r="H173" s="4"/>
    </row>
    <row r="174" spans="1:8" x14ac:dyDescent="0.25">
      <c r="A174">
        <v>81</v>
      </c>
      <c r="B174">
        <v>5.8</v>
      </c>
      <c r="E174" s="19"/>
      <c r="G174" s="4"/>
      <c r="H174" s="4"/>
    </row>
    <row r="175" spans="1:8" x14ac:dyDescent="0.25">
      <c r="A175">
        <v>81</v>
      </c>
      <c r="B175">
        <v>5.5</v>
      </c>
      <c r="E175" s="19"/>
      <c r="G175" s="4"/>
      <c r="H175" s="4"/>
    </row>
    <row r="176" spans="1:8" x14ac:dyDescent="0.25">
      <c r="A176">
        <v>81</v>
      </c>
      <c r="B176">
        <v>5.3</v>
      </c>
    </row>
    <row r="177" spans="1:2" x14ac:dyDescent="0.25">
      <c r="A177">
        <v>81</v>
      </c>
      <c r="B177">
        <v>4.7</v>
      </c>
    </row>
    <row r="178" spans="1:2" x14ac:dyDescent="0.25">
      <c r="A178">
        <v>81</v>
      </c>
      <c r="B178">
        <v>4.2</v>
      </c>
    </row>
    <row r="179" spans="1:2" x14ac:dyDescent="0.25">
      <c r="A179">
        <v>82</v>
      </c>
      <c r="B179">
        <v>8.6</v>
      </c>
    </row>
    <row r="180" spans="1:2" x14ac:dyDescent="0.25">
      <c r="A180">
        <v>82</v>
      </c>
      <c r="B180">
        <v>6.9</v>
      </c>
    </row>
    <row r="181" spans="1:2" x14ac:dyDescent="0.25">
      <c r="A181">
        <v>82</v>
      </c>
      <c r="B181">
        <v>6.8</v>
      </c>
    </row>
    <row r="182" spans="1:2" x14ac:dyDescent="0.25">
      <c r="A182">
        <v>82</v>
      </c>
      <c r="B182">
        <v>6.6</v>
      </c>
    </row>
    <row r="183" spans="1:2" x14ac:dyDescent="0.25">
      <c r="A183">
        <v>82</v>
      </c>
      <c r="B183">
        <v>6.5</v>
      </c>
    </row>
    <row r="184" spans="1:2" x14ac:dyDescent="0.25">
      <c r="A184">
        <v>82</v>
      </c>
      <c r="B184">
        <v>6.4</v>
      </c>
    </row>
    <row r="185" spans="1:2" x14ac:dyDescent="0.25">
      <c r="A185">
        <v>82</v>
      </c>
      <c r="B185">
        <v>6.2</v>
      </c>
    </row>
    <row r="186" spans="1:2" x14ac:dyDescent="0.25">
      <c r="A186">
        <v>82</v>
      </c>
      <c r="B186">
        <v>6.1</v>
      </c>
    </row>
    <row r="187" spans="1:2" x14ac:dyDescent="0.25">
      <c r="A187">
        <v>82</v>
      </c>
      <c r="B187">
        <v>6</v>
      </c>
    </row>
    <row r="188" spans="1:2" x14ac:dyDescent="0.25">
      <c r="A188">
        <v>82</v>
      </c>
      <c r="B188">
        <v>5.8</v>
      </c>
    </row>
    <row r="189" spans="1:2" x14ac:dyDescent="0.25">
      <c r="A189">
        <v>82</v>
      </c>
      <c r="B189">
        <v>5.6</v>
      </c>
    </row>
    <row r="190" spans="1:2" x14ac:dyDescent="0.25">
      <c r="A190">
        <v>82</v>
      </c>
      <c r="B190">
        <v>5.6</v>
      </c>
    </row>
    <row r="191" spans="1:2" x14ac:dyDescent="0.25">
      <c r="A191">
        <v>82</v>
      </c>
      <c r="B191">
        <v>5.4</v>
      </c>
    </row>
    <row r="192" spans="1:2" x14ac:dyDescent="0.25">
      <c r="A192">
        <v>82</v>
      </c>
      <c r="B192">
        <v>4.5</v>
      </c>
    </row>
    <row r="193" spans="1:2" x14ac:dyDescent="0.25">
      <c r="A193">
        <v>82</v>
      </c>
      <c r="B193">
        <v>4.3</v>
      </c>
    </row>
    <row r="194" spans="1:2" x14ac:dyDescent="0.25">
      <c r="A194">
        <v>82</v>
      </c>
      <c r="B194">
        <v>4.3</v>
      </c>
    </row>
    <row r="195" spans="1:2" x14ac:dyDescent="0.25">
      <c r="A195">
        <v>82</v>
      </c>
      <c r="B195">
        <v>3.9</v>
      </c>
    </row>
    <row r="196" spans="1:2" x14ac:dyDescent="0.25">
      <c r="A196">
        <v>82</v>
      </c>
      <c r="B196">
        <v>3.8</v>
      </c>
    </row>
    <row r="197" spans="1:2" x14ac:dyDescent="0.25">
      <c r="A197">
        <v>82</v>
      </c>
      <c r="B197">
        <v>3.5</v>
      </c>
    </row>
    <row r="198" spans="1:2" x14ac:dyDescent="0.25">
      <c r="A198">
        <v>82</v>
      </c>
      <c r="B198">
        <v>2.7</v>
      </c>
    </row>
    <row r="199" spans="1:2" x14ac:dyDescent="0.25">
      <c r="A199">
        <v>82</v>
      </c>
      <c r="B199">
        <v>7.9</v>
      </c>
    </row>
    <row r="200" spans="1:2" x14ac:dyDescent="0.25">
      <c r="A200">
        <v>82</v>
      </c>
      <c r="B200">
        <v>7.4</v>
      </c>
    </row>
    <row r="201" spans="1:2" x14ac:dyDescent="0.25">
      <c r="A201">
        <v>82</v>
      </c>
      <c r="B201">
        <v>7.3</v>
      </c>
    </row>
    <row r="202" spans="1:2" x14ac:dyDescent="0.25">
      <c r="A202">
        <v>82</v>
      </c>
      <c r="B202">
        <v>7.1</v>
      </c>
    </row>
    <row r="203" spans="1:2" x14ac:dyDescent="0.25">
      <c r="A203">
        <v>82</v>
      </c>
      <c r="B203">
        <v>6.9</v>
      </c>
    </row>
    <row r="204" spans="1:2" x14ac:dyDescent="0.25">
      <c r="A204">
        <v>82</v>
      </c>
      <c r="B204">
        <v>6.7</v>
      </c>
    </row>
    <row r="205" spans="1:2" x14ac:dyDescent="0.25">
      <c r="A205">
        <v>82</v>
      </c>
      <c r="B205">
        <v>6.5</v>
      </c>
    </row>
    <row r="206" spans="1:2" x14ac:dyDescent="0.25">
      <c r="A206">
        <v>82</v>
      </c>
      <c r="B206">
        <v>6.3</v>
      </c>
    </row>
    <row r="207" spans="1:2" x14ac:dyDescent="0.25">
      <c r="A207">
        <v>82</v>
      </c>
      <c r="B207">
        <v>6</v>
      </c>
    </row>
    <row r="208" spans="1:2" x14ac:dyDescent="0.25">
      <c r="A208">
        <v>82</v>
      </c>
      <c r="B208">
        <v>5.9</v>
      </c>
    </row>
    <row r="209" spans="1:2" x14ac:dyDescent="0.25">
      <c r="A209">
        <v>82</v>
      </c>
      <c r="B209">
        <v>5.6</v>
      </c>
    </row>
    <row r="210" spans="1:2" x14ac:dyDescent="0.25">
      <c r="A210">
        <v>82</v>
      </c>
      <c r="B210">
        <v>5.4</v>
      </c>
    </row>
    <row r="211" spans="1:2" x14ac:dyDescent="0.25">
      <c r="A211">
        <v>82</v>
      </c>
      <c r="B211">
        <v>5.2</v>
      </c>
    </row>
    <row r="212" spans="1:2" x14ac:dyDescent="0.25">
      <c r="A212">
        <v>82</v>
      </c>
      <c r="B212">
        <v>4.5999999999999996</v>
      </c>
    </row>
    <row r="213" spans="1:2" x14ac:dyDescent="0.25">
      <c r="A213">
        <v>82</v>
      </c>
      <c r="B213">
        <v>4.4000000000000004</v>
      </c>
    </row>
    <row r="214" spans="1:2" x14ac:dyDescent="0.25">
      <c r="A214">
        <v>82</v>
      </c>
      <c r="B214">
        <v>4</v>
      </c>
    </row>
    <row r="215" spans="1:2" x14ac:dyDescent="0.25">
      <c r="A215">
        <v>82</v>
      </c>
      <c r="B215">
        <v>3.8</v>
      </c>
    </row>
    <row r="216" spans="1:2" x14ac:dyDescent="0.25">
      <c r="A216">
        <v>82</v>
      </c>
      <c r="B216">
        <v>3.2</v>
      </c>
    </row>
    <row r="217" spans="1:2" x14ac:dyDescent="0.25">
      <c r="A217">
        <v>82</v>
      </c>
      <c r="B217">
        <v>2.8</v>
      </c>
    </row>
    <row r="218" spans="1:2" x14ac:dyDescent="0.25">
      <c r="A218">
        <v>83</v>
      </c>
      <c r="B218">
        <v>7.4</v>
      </c>
    </row>
    <row r="219" spans="1:2" x14ac:dyDescent="0.25">
      <c r="A219">
        <v>83</v>
      </c>
      <c r="B219">
        <v>7.1</v>
      </c>
    </row>
    <row r="220" spans="1:2" x14ac:dyDescent="0.25">
      <c r="A220">
        <v>83</v>
      </c>
      <c r="B220">
        <v>6.7</v>
      </c>
    </row>
    <row r="221" spans="1:2" x14ac:dyDescent="0.25">
      <c r="A221">
        <v>83</v>
      </c>
      <c r="B221">
        <v>6.6</v>
      </c>
    </row>
    <row r="222" spans="1:2" x14ac:dyDescent="0.25">
      <c r="A222">
        <v>83</v>
      </c>
      <c r="B222">
        <v>6.6</v>
      </c>
    </row>
    <row r="223" spans="1:2" x14ac:dyDescent="0.25">
      <c r="A223">
        <v>83</v>
      </c>
      <c r="B223">
        <v>6.5</v>
      </c>
    </row>
    <row r="224" spans="1:2" x14ac:dyDescent="0.25">
      <c r="A224">
        <v>83</v>
      </c>
      <c r="B224">
        <v>6.5</v>
      </c>
    </row>
    <row r="225" spans="1:2" x14ac:dyDescent="0.25">
      <c r="A225">
        <v>83</v>
      </c>
      <c r="B225">
        <v>6.5</v>
      </c>
    </row>
    <row r="226" spans="1:2" x14ac:dyDescent="0.25">
      <c r="A226">
        <v>83</v>
      </c>
      <c r="B226">
        <v>5.9</v>
      </c>
    </row>
    <row r="227" spans="1:2" x14ac:dyDescent="0.25">
      <c r="A227">
        <v>83</v>
      </c>
      <c r="B227">
        <v>5.8</v>
      </c>
    </row>
    <row r="228" spans="1:2" x14ac:dyDescent="0.25">
      <c r="A228">
        <v>83</v>
      </c>
      <c r="B228">
        <v>5.7</v>
      </c>
    </row>
    <row r="229" spans="1:2" x14ac:dyDescent="0.25">
      <c r="A229">
        <v>83</v>
      </c>
      <c r="B229">
        <v>5.7</v>
      </c>
    </row>
    <row r="230" spans="1:2" x14ac:dyDescent="0.25">
      <c r="A230">
        <v>83</v>
      </c>
      <c r="B230">
        <v>5.5</v>
      </c>
    </row>
    <row r="231" spans="1:2" x14ac:dyDescent="0.25">
      <c r="A231">
        <v>83</v>
      </c>
      <c r="B231">
        <v>5.5</v>
      </c>
    </row>
    <row r="232" spans="1:2" x14ac:dyDescent="0.25">
      <c r="A232">
        <v>83</v>
      </c>
      <c r="B232">
        <v>5.2</v>
      </c>
    </row>
    <row r="233" spans="1:2" x14ac:dyDescent="0.25">
      <c r="A233">
        <v>83</v>
      </c>
      <c r="B233">
        <v>5.2</v>
      </c>
    </row>
    <row r="234" spans="1:2" x14ac:dyDescent="0.25">
      <c r="A234">
        <v>83</v>
      </c>
      <c r="B234">
        <v>4.7</v>
      </c>
    </row>
    <row r="235" spans="1:2" x14ac:dyDescent="0.25">
      <c r="A235">
        <v>83</v>
      </c>
      <c r="B235">
        <v>4.0999999999999996</v>
      </c>
    </row>
    <row r="236" spans="1:2" x14ac:dyDescent="0.25">
      <c r="A236">
        <v>83</v>
      </c>
      <c r="B236">
        <v>3.2</v>
      </c>
    </row>
    <row r="237" spans="1:2" x14ac:dyDescent="0.25">
      <c r="A237">
        <v>83</v>
      </c>
      <c r="B237">
        <v>7.7</v>
      </c>
    </row>
    <row r="238" spans="1:2" x14ac:dyDescent="0.25">
      <c r="A238">
        <v>83</v>
      </c>
      <c r="B238">
        <v>7.2</v>
      </c>
    </row>
    <row r="239" spans="1:2" x14ac:dyDescent="0.25">
      <c r="A239">
        <v>83</v>
      </c>
      <c r="B239">
        <v>7</v>
      </c>
    </row>
    <row r="240" spans="1:2" x14ac:dyDescent="0.25">
      <c r="A240">
        <v>83</v>
      </c>
      <c r="B240">
        <v>6.9</v>
      </c>
    </row>
    <row r="241" spans="1:2" x14ac:dyDescent="0.25">
      <c r="A241">
        <v>83</v>
      </c>
      <c r="B241">
        <v>6.8</v>
      </c>
    </row>
    <row r="242" spans="1:2" x14ac:dyDescent="0.25">
      <c r="A242">
        <v>83</v>
      </c>
      <c r="B242">
        <v>6.7</v>
      </c>
    </row>
    <row r="243" spans="1:2" x14ac:dyDescent="0.25">
      <c r="A243">
        <v>83</v>
      </c>
      <c r="B243">
        <v>6.6</v>
      </c>
    </row>
    <row r="244" spans="1:2" x14ac:dyDescent="0.25">
      <c r="A244">
        <v>83</v>
      </c>
      <c r="B244">
        <v>6.5</v>
      </c>
    </row>
    <row r="245" spans="1:2" x14ac:dyDescent="0.25">
      <c r="A245">
        <v>83</v>
      </c>
      <c r="B245">
        <v>6.4</v>
      </c>
    </row>
    <row r="246" spans="1:2" x14ac:dyDescent="0.25">
      <c r="A246">
        <v>83</v>
      </c>
      <c r="B246">
        <v>6.4</v>
      </c>
    </row>
    <row r="247" spans="1:2" x14ac:dyDescent="0.25">
      <c r="A247">
        <v>83</v>
      </c>
      <c r="B247">
        <v>6.2</v>
      </c>
    </row>
    <row r="248" spans="1:2" x14ac:dyDescent="0.25">
      <c r="A248">
        <v>83</v>
      </c>
      <c r="B248">
        <v>6.1</v>
      </c>
    </row>
    <row r="249" spans="1:2" x14ac:dyDescent="0.25">
      <c r="A249">
        <v>83</v>
      </c>
      <c r="B249">
        <v>5.9</v>
      </c>
    </row>
    <row r="250" spans="1:2" x14ac:dyDescent="0.25">
      <c r="A250">
        <v>83</v>
      </c>
      <c r="B250">
        <v>5.5</v>
      </c>
    </row>
    <row r="251" spans="1:2" x14ac:dyDescent="0.25">
      <c r="A251">
        <v>83</v>
      </c>
      <c r="B251">
        <v>5.5</v>
      </c>
    </row>
    <row r="252" spans="1:2" x14ac:dyDescent="0.25">
      <c r="A252">
        <v>83</v>
      </c>
      <c r="B252">
        <v>5.3</v>
      </c>
    </row>
    <row r="253" spans="1:2" x14ac:dyDescent="0.25">
      <c r="A253">
        <v>83</v>
      </c>
      <c r="B253">
        <v>4.5999999999999996</v>
      </c>
    </row>
    <row r="254" spans="1:2" x14ac:dyDescent="0.25">
      <c r="A254">
        <v>83</v>
      </c>
      <c r="B254">
        <v>4.3</v>
      </c>
    </row>
    <row r="255" spans="1:2" x14ac:dyDescent="0.25">
      <c r="A255">
        <v>83</v>
      </c>
      <c r="B255">
        <v>4.2</v>
      </c>
    </row>
    <row r="256" spans="1:2" x14ac:dyDescent="0.25">
      <c r="A256">
        <v>83</v>
      </c>
      <c r="B256">
        <v>4.2</v>
      </c>
    </row>
    <row r="257" spans="1:2" x14ac:dyDescent="0.25">
      <c r="A257">
        <v>83</v>
      </c>
      <c r="B257">
        <v>4.0999999999999996</v>
      </c>
    </row>
    <row r="258" spans="1:2" x14ac:dyDescent="0.25">
      <c r="A258">
        <v>83</v>
      </c>
      <c r="B258">
        <v>3.3</v>
      </c>
    </row>
    <row r="259" spans="1:2" x14ac:dyDescent="0.25">
      <c r="A259">
        <v>83</v>
      </c>
      <c r="B259">
        <v>2.2000000000000002</v>
      </c>
    </row>
    <row r="260" spans="1:2" x14ac:dyDescent="0.25">
      <c r="A260">
        <v>84</v>
      </c>
      <c r="B260">
        <v>7.8</v>
      </c>
    </row>
    <row r="261" spans="1:2" x14ac:dyDescent="0.25">
      <c r="A261">
        <v>84</v>
      </c>
      <c r="B261">
        <v>7.2</v>
      </c>
    </row>
    <row r="262" spans="1:2" x14ac:dyDescent="0.25">
      <c r="A262">
        <v>84</v>
      </c>
      <c r="B262">
        <v>7.2</v>
      </c>
    </row>
    <row r="263" spans="1:2" x14ac:dyDescent="0.25">
      <c r="A263">
        <v>84</v>
      </c>
      <c r="B263">
        <v>7</v>
      </c>
    </row>
    <row r="264" spans="1:2" x14ac:dyDescent="0.25">
      <c r="A264">
        <v>84</v>
      </c>
      <c r="B264">
        <v>6.9</v>
      </c>
    </row>
    <row r="265" spans="1:2" x14ac:dyDescent="0.25">
      <c r="A265">
        <v>84</v>
      </c>
      <c r="B265">
        <v>6.8</v>
      </c>
    </row>
    <row r="266" spans="1:2" x14ac:dyDescent="0.25">
      <c r="A266">
        <v>84</v>
      </c>
      <c r="B266">
        <v>6.6</v>
      </c>
    </row>
    <row r="267" spans="1:2" x14ac:dyDescent="0.25">
      <c r="A267">
        <v>84</v>
      </c>
      <c r="B267">
        <v>6.6</v>
      </c>
    </row>
    <row r="268" spans="1:2" x14ac:dyDescent="0.25">
      <c r="A268">
        <v>84</v>
      </c>
      <c r="B268">
        <v>6.5</v>
      </c>
    </row>
    <row r="269" spans="1:2" x14ac:dyDescent="0.25">
      <c r="A269">
        <v>84</v>
      </c>
      <c r="B269">
        <v>6.4</v>
      </c>
    </row>
    <row r="270" spans="1:2" x14ac:dyDescent="0.25">
      <c r="A270">
        <v>84</v>
      </c>
      <c r="B270">
        <v>6.1</v>
      </c>
    </row>
    <row r="271" spans="1:2" x14ac:dyDescent="0.25">
      <c r="A271">
        <v>84</v>
      </c>
      <c r="B271">
        <v>6.1</v>
      </c>
    </row>
    <row r="272" spans="1:2" x14ac:dyDescent="0.25">
      <c r="A272">
        <v>84</v>
      </c>
      <c r="B272">
        <v>6.1</v>
      </c>
    </row>
    <row r="273" spans="1:2" x14ac:dyDescent="0.25">
      <c r="A273">
        <v>84</v>
      </c>
      <c r="B273">
        <v>6</v>
      </c>
    </row>
    <row r="274" spans="1:2" x14ac:dyDescent="0.25">
      <c r="A274">
        <v>84</v>
      </c>
      <c r="B274">
        <v>6</v>
      </c>
    </row>
    <row r="275" spans="1:2" x14ac:dyDescent="0.25">
      <c r="A275">
        <v>84</v>
      </c>
      <c r="B275">
        <v>5.9</v>
      </c>
    </row>
    <row r="276" spans="1:2" x14ac:dyDescent="0.25">
      <c r="A276">
        <v>84</v>
      </c>
      <c r="B276">
        <v>5.9</v>
      </c>
    </row>
    <row r="277" spans="1:2" x14ac:dyDescent="0.25">
      <c r="A277">
        <v>84</v>
      </c>
      <c r="B277">
        <v>5.9</v>
      </c>
    </row>
    <row r="278" spans="1:2" x14ac:dyDescent="0.25">
      <c r="A278">
        <v>84</v>
      </c>
      <c r="B278">
        <v>5.8</v>
      </c>
    </row>
    <row r="279" spans="1:2" x14ac:dyDescent="0.25">
      <c r="A279">
        <v>84</v>
      </c>
      <c r="B279">
        <v>5.6</v>
      </c>
    </row>
    <row r="280" spans="1:2" x14ac:dyDescent="0.25">
      <c r="A280">
        <v>84</v>
      </c>
      <c r="B280">
        <v>5.5</v>
      </c>
    </row>
    <row r="281" spans="1:2" x14ac:dyDescent="0.25">
      <c r="A281">
        <v>84</v>
      </c>
      <c r="B281">
        <v>5.5</v>
      </c>
    </row>
    <row r="282" spans="1:2" x14ac:dyDescent="0.25">
      <c r="A282">
        <v>84</v>
      </c>
      <c r="B282">
        <v>5.4</v>
      </c>
    </row>
    <row r="283" spans="1:2" x14ac:dyDescent="0.25">
      <c r="A283">
        <v>84</v>
      </c>
      <c r="B283">
        <v>5.0999999999999996</v>
      </c>
    </row>
    <row r="284" spans="1:2" x14ac:dyDescent="0.25">
      <c r="A284">
        <v>84</v>
      </c>
      <c r="B284">
        <v>4.5999999999999996</v>
      </c>
    </row>
    <row r="285" spans="1:2" x14ac:dyDescent="0.25">
      <c r="A285">
        <v>84</v>
      </c>
      <c r="B285">
        <v>4.0999999999999996</v>
      </c>
    </row>
    <row r="286" spans="1:2" x14ac:dyDescent="0.25">
      <c r="A286">
        <v>84</v>
      </c>
      <c r="B286">
        <v>4</v>
      </c>
    </row>
    <row r="287" spans="1:2" x14ac:dyDescent="0.25">
      <c r="A287">
        <v>84</v>
      </c>
      <c r="B287">
        <v>3.9</v>
      </c>
    </row>
    <row r="288" spans="1:2" x14ac:dyDescent="0.25">
      <c r="A288">
        <v>84</v>
      </c>
      <c r="B288">
        <v>3.8</v>
      </c>
    </row>
    <row r="289" spans="1:2" x14ac:dyDescent="0.25">
      <c r="A289">
        <v>84</v>
      </c>
      <c r="B289">
        <v>7.6</v>
      </c>
    </row>
    <row r="290" spans="1:2" x14ac:dyDescent="0.25">
      <c r="A290">
        <v>84</v>
      </c>
      <c r="B290">
        <v>7.5</v>
      </c>
    </row>
    <row r="291" spans="1:2" x14ac:dyDescent="0.25">
      <c r="A291">
        <v>84</v>
      </c>
      <c r="B291">
        <v>7.1</v>
      </c>
    </row>
    <row r="292" spans="1:2" x14ac:dyDescent="0.25">
      <c r="A292">
        <v>84</v>
      </c>
      <c r="B292">
        <v>6.7</v>
      </c>
    </row>
    <row r="293" spans="1:2" x14ac:dyDescent="0.25">
      <c r="A293">
        <v>84</v>
      </c>
      <c r="B293">
        <v>6.5</v>
      </c>
    </row>
    <row r="294" spans="1:2" x14ac:dyDescent="0.25">
      <c r="A294">
        <v>84</v>
      </c>
      <c r="B294">
        <v>6.3</v>
      </c>
    </row>
    <row r="295" spans="1:2" x14ac:dyDescent="0.25">
      <c r="A295">
        <v>84</v>
      </c>
      <c r="B295">
        <v>6.3</v>
      </c>
    </row>
    <row r="296" spans="1:2" x14ac:dyDescent="0.25">
      <c r="A296">
        <v>84</v>
      </c>
      <c r="B296">
        <v>6.3</v>
      </c>
    </row>
    <row r="297" spans="1:2" x14ac:dyDescent="0.25">
      <c r="A297">
        <v>84</v>
      </c>
      <c r="B297">
        <v>6.2</v>
      </c>
    </row>
    <row r="298" spans="1:2" x14ac:dyDescent="0.25">
      <c r="A298">
        <v>84</v>
      </c>
      <c r="B298">
        <v>6</v>
      </c>
    </row>
    <row r="299" spans="1:2" x14ac:dyDescent="0.25">
      <c r="A299">
        <v>84</v>
      </c>
      <c r="B299">
        <v>5.8</v>
      </c>
    </row>
    <row r="300" spans="1:2" x14ac:dyDescent="0.25">
      <c r="A300">
        <v>84</v>
      </c>
      <c r="B300">
        <v>5.8</v>
      </c>
    </row>
    <row r="301" spans="1:2" x14ac:dyDescent="0.25">
      <c r="A301">
        <v>84</v>
      </c>
      <c r="B301">
        <v>5.6</v>
      </c>
    </row>
    <row r="302" spans="1:2" x14ac:dyDescent="0.25">
      <c r="A302">
        <v>84</v>
      </c>
      <c r="B302">
        <v>5.6</v>
      </c>
    </row>
    <row r="303" spans="1:2" x14ac:dyDescent="0.25">
      <c r="A303">
        <v>84</v>
      </c>
      <c r="B303">
        <v>5.5</v>
      </c>
    </row>
    <row r="304" spans="1:2" x14ac:dyDescent="0.25">
      <c r="A304">
        <v>84</v>
      </c>
      <c r="B304">
        <v>5.2</v>
      </c>
    </row>
    <row r="305" spans="1:2" x14ac:dyDescent="0.25">
      <c r="A305">
        <v>84</v>
      </c>
      <c r="B305">
        <v>5.2</v>
      </c>
    </row>
    <row r="306" spans="1:2" x14ac:dyDescent="0.25">
      <c r="A306">
        <v>84</v>
      </c>
      <c r="B306">
        <v>4.8</v>
      </c>
    </row>
    <row r="307" spans="1:2" x14ac:dyDescent="0.25">
      <c r="A307">
        <v>84</v>
      </c>
      <c r="B307">
        <v>4.5999999999999996</v>
      </c>
    </row>
    <row r="308" spans="1:2" x14ac:dyDescent="0.25">
      <c r="A308">
        <v>84</v>
      </c>
      <c r="B308">
        <v>4.3</v>
      </c>
    </row>
    <row r="309" spans="1:2" x14ac:dyDescent="0.25">
      <c r="A309">
        <v>84</v>
      </c>
      <c r="B309">
        <v>3.8</v>
      </c>
    </row>
    <row r="310" spans="1:2" x14ac:dyDescent="0.25">
      <c r="A310">
        <v>84</v>
      </c>
      <c r="B310">
        <v>3.8</v>
      </c>
    </row>
    <row r="311" spans="1:2" x14ac:dyDescent="0.25">
      <c r="A311">
        <v>85</v>
      </c>
      <c r="B311">
        <v>8.1</v>
      </c>
    </row>
    <row r="312" spans="1:2" x14ac:dyDescent="0.25">
      <c r="A312">
        <v>85</v>
      </c>
      <c r="B312">
        <v>7.5</v>
      </c>
    </row>
    <row r="313" spans="1:2" x14ac:dyDescent="0.25">
      <c r="A313">
        <v>85</v>
      </c>
      <c r="B313">
        <v>7.2</v>
      </c>
    </row>
    <row r="314" spans="1:2" x14ac:dyDescent="0.25">
      <c r="A314">
        <v>85</v>
      </c>
      <c r="B314">
        <v>7.2</v>
      </c>
    </row>
    <row r="315" spans="1:2" x14ac:dyDescent="0.25">
      <c r="A315">
        <v>85</v>
      </c>
      <c r="B315">
        <v>6.8</v>
      </c>
    </row>
    <row r="316" spans="1:2" x14ac:dyDescent="0.25">
      <c r="A316">
        <v>85</v>
      </c>
      <c r="B316">
        <v>6.8</v>
      </c>
    </row>
    <row r="317" spans="1:2" x14ac:dyDescent="0.25">
      <c r="A317">
        <v>85</v>
      </c>
      <c r="B317">
        <v>6.7</v>
      </c>
    </row>
    <row r="318" spans="1:2" x14ac:dyDescent="0.25">
      <c r="A318">
        <v>85</v>
      </c>
      <c r="B318">
        <v>6.4</v>
      </c>
    </row>
    <row r="319" spans="1:2" x14ac:dyDescent="0.25">
      <c r="A319">
        <v>85</v>
      </c>
      <c r="B319">
        <v>6.3</v>
      </c>
    </row>
    <row r="320" spans="1:2" x14ac:dyDescent="0.25">
      <c r="A320">
        <v>85</v>
      </c>
      <c r="B320">
        <v>6.3</v>
      </c>
    </row>
    <row r="321" spans="1:2" x14ac:dyDescent="0.25">
      <c r="A321">
        <v>85</v>
      </c>
      <c r="B321">
        <v>6.2</v>
      </c>
    </row>
    <row r="322" spans="1:2" x14ac:dyDescent="0.25">
      <c r="A322">
        <v>85</v>
      </c>
      <c r="B322">
        <v>6</v>
      </c>
    </row>
    <row r="323" spans="1:2" x14ac:dyDescent="0.25">
      <c r="A323">
        <v>85</v>
      </c>
      <c r="B323">
        <v>5.9</v>
      </c>
    </row>
    <row r="324" spans="1:2" x14ac:dyDescent="0.25">
      <c r="A324">
        <v>85</v>
      </c>
      <c r="B324">
        <v>5.8</v>
      </c>
    </row>
    <row r="325" spans="1:2" x14ac:dyDescent="0.25">
      <c r="A325">
        <v>85</v>
      </c>
      <c r="B325">
        <v>5.8</v>
      </c>
    </row>
    <row r="326" spans="1:2" x14ac:dyDescent="0.25">
      <c r="A326">
        <v>85</v>
      </c>
      <c r="B326">
        <v>5.8</v>
      </c>
    </row>
    <row r="327" spans="1:2" x14ac:dyDescent="0.25">
      <c r="A327">
        <v>85</v>
      </c>
      <c r="B327">
        <v>5.8</v>
      </c>
    </row>
    <row r="328" spans="1:2" x14ac:dyDescent="0.25">
      <c r="A328">
        <v>85</v>
      </c>
      <c r="B328">
        <v>5.7</v>
      </c>
    </row>
    <row r="329" spans="1:2" x14ac:dyDescent="0.25">
      <c r="A329">
        <v>85</v>
      </c>
      <c r="B329">
        <v>5.5</v>
      </c>
    </row>
    <row r="330" spans="1:2" x14ac:dyDescent="0.25">
      <c r="A330">
        <v>85</v>
      </c>
      <c r="B330">
        <v>5.5</v>
      </c>
    </row>
    <row r="331" spans="1:2" x14ac:dyDescent="0.25">
      <c r="A331">
        <v>85</v>
      </c>
      <c r="B331">
        <v>5</v>
      </c>
    </row>
    <row r="332" spans="1:2" x14ac:dyDescent="0.25">
      <c r="A332">
        <v>85</v>
      </c>
      <c r="B332">
        <v>4.0999999999999996</v>
      </c>
    </row>
    <row r="333" spans="1:2" x14ac:dyDescent="0.25">
      <c r="A333">
        <v>85</v>
      </c>
      <c r="B333">
        <v>3.6</v>
      </c>
    </row>
    <row r="334" spans="1:2" x14ac:dyDescent="0.25">
      <c r="A334">
        <v>85</v>
      </c>
      <c r="B334">
        <v>2.7</v>
      </c>
    </row>
    <row r="335" spans="1:2" x14ac:dyDescent="0.25">
      <c r="A335">
        <v>85</v>
      </c>
      <c r="B335">
        <v>8.4</v>
      </c>
    </row>
    <row r="336" spans="1:2" x14ac:dyDescent="0.25">
      <c r="A336">
        <v>85</v>
      </c>
      <c r="B336">
        <v>7.9</v>
      </c>
    </row>
    <row r="337" spans="1:2" x14ac:dyDescent="0.25">
      <c r="A337">
        <v>85</v>
      </c>
      <c r="B337">
        <v>7.5</v>
      </c>
    </row>
    <row r="338" spans="1:2" x14ac:dyDescent="0.25">
      <c r="A338">
        <v>85</v>
      </c>
      <c r="B338">
        <v>7.3</v>
      </c>
    </row>
    <row r="339" spans="1:2" x14ac:dyDescent="0.25">
      <c r="A339">
        <v>85</v>
      </c>
      <c r="B339">
        <v>7.2</v>
      </c>
    </row>
    <row r="340" spans="1:2" x14ac:dyDescent="0.25">
      <c r="A340">
        <v>85</v>
      </c>
      <c r="B340">
        <v>7</v>
      </c>
    </row>
    <row r="341" spans="1:2" x14ac:dyDescent="0.25">
      <c r="A341">
        <v>85</v>
      </c>
      <c r="B341">
        <v>7</v>
      </c>
    </row>
    <row r="342" spans="1:2" x14ac:dyDescent="0.25">
      <c r="A342">
        <v>85</v>
      </c>
      <c r="B342">
        <v>6.7</v>
      </c>
    </row>
    <row r="343" spans="1:2" x14ac:dyDescent="0.25">
      <c r="A343">
        <v>85</v>
      </c>
      <c r="B343">
        <v>6.7</v>
      </c>
    </row>
    <row r="344" spans="1:2" x14ac:dyDescent="0.25">
      <c r="A344">
        <v>85</v>
      </c>
      <c r="B344">
        <v>6.7</v>
      </c>
    </row>
    <row r="345" spans="1:2" x14ac:dyDescent="0.25">
      <c r="A345">
        <v>85</v>
      </c>
      <c r="B345">
        <v>6.6</v>
      </c>
    </row>
    <row r="346" spans="1:2" x14ac:dyDescent="0.25">
      <c r="A346">
        <v>85</v>
      </c>
      <c r="B346">
        <v>6.6</v>
      </c>
    </row>
    <row r="347" spans="1:2" x14ac:dyDescent="0.25">
      <c r="A347">
        <v>85</v>
      </c>
      <c r="B347">
        <v>6.6</v>
      </c>
    </row>
    <row r="348" spans="1:2" x14ac:dyDescent="0.25">
      <c r="A348">
        <v>85</v>
      </c>
      <c r="B348">
        <v>6.5</v>
      </c>
    </row>
    <row r="349" spans="1:2" x14ac:dyDescent="0.25">
      <c r="A349">
        <v>85</v>
      </c>
      <c r="B349">
        <v>6.4</v>
      </c>
    </row>
    <row r="350" spans="1:2" x14ac:dyDescent="0.25">
      <c r="A350">
        <v>85</v>
      </c>
      <c r="B350">
        <v>6.2</v>
      </c>
    </row>
    <row r="351" spans="1:2" x14ac:dyDescent="0.25">
      <c r="A351">
        <v>85</v>
      </c>
      <c r="B351">
        <v>5.9</v>
      </c>
    </row>
    <row r="352" spans="1:2" x14ac:dyDescent="0.25">
      <c r="A352">
        <v>85</v>
      </c>
      <c r="B352">
        <v>5.7</v>
      </c>
    </row>
    <row r="353" spans="1:2" x14ac:dyDescent="0.25">
      <c r="A353">
        <v>85</v>
      </c>
      <c r="B353">
        <v>5.3</v>
      </c>
    </row>
    <row r="354" spans="1:2" x14ac:dyDescent="0.25">
      <c r="A354">
        <v>85</v>
      </c>
      <c r="B354">
        <v>5.2</v>
      </c>
    </row>
    <row r="355" spans="1:2" x14ac:dyDescent="0.25">
      <c r="A355">
        <v>85</v>
      </c>
      <c r="B355">
        <v>5.2</v>
      </c>
    </row>
    <row r="356" spans="1:2" x14ac:dyDescent="0.25">
      <c r="A356">
        <v>85</v>
      </c>
      <c r="B356">
        <v>5.2</v>
      </c>
    </row>
    <row r="357" spans="1:2" x14ac:dyDescent="0.25">
      <c r="A357">
        <v>85</v>
      </c>
      <c r="B357">
        <v>5.0999999999999996</v>
      </c>
    </row>
    <row r="358" spans="1:2" x14ac:dyDescent="0.25">
      <c r="A358">
        <v>85</v>
      </c>
      <c r="B358">
        <v>4.9000000000000004</v>
      </c>
    </row>
    <row r="359" spans="1:2" x14ac:dyDescent="0.25">
      <c r="A359">
        <v>85</v>
      </c>
      <c r="B359">
        <v>4.8</v>
      </c>
    </row>
    <row r="360" spans="1:2" x14ac:dyDescent="0.25">
      <c r="A360">
        <v>85</v>
      </c>
      <c r="B360">
        <v>4.7</v>
      </c>
    </row>
    <row r="361" spans="1:2" x14ac:dyDescent="0.25">
      <c r="A361">
        <v>85</v>
      </c>
      <c r="B361">
        <v>4.4000000000000004</v>
      </c>
    </row>
    <row r="362" spans="1:2" x14ac:dyDescent="0.25">
      <c r="A362">
        <v>85</v>
      </c>
      <c r="B362">
        <v>4.0999999999999996</v>
      </c>
    </row>
    <row r="363" spans="1:2" x14ac:dyDescent="0.25">
      <c r="A363">
        <v>85</v>
      </c>
      <c r="B363">
        <v>3.4</v>
      </c>
    </row>
    <row r="364" spans="1:2" x14ac:dyDescent="0.25">
      <c r="A364">
        <v>86</v>
      </c>
      <c r="B364">
        <v>7.1</v>
      </c>
    </row>
    <row r="365" spans="1:2" x14ac:dyDescent="0.25">
      <c r="A365">
        <v>86</v>
      </c>
      <c r="B365">
        <v>7</v>
      </c>
    </row>
    <row r="366" spans="1:2" x14ac:dyDescent="0.25">
      <c r="A366">
        <v>86</v>
      </c>
      <c r="B366">
        <v>7</v>
      </c>
    </row>
    <row r="367" spans="1:2" x14ac:dyDescent="0.25">
      <c r="A367">
        <v>86</v>
      </c>
      <c r="B367">
        <v>6.8</v>
      </c>
    </row>
    <row r="368" spans="1:2" x14ac:dyDescent="0.25">
      <c r="A368">
        <v>86</v>
      </c>
      <c r="B368">
        <v>6.8</v>
      </c>
    </row>
    <row r="369" spans="1:2" x14ac:dyDescent="0.25">
      <c r="A369">
        <v>86</v>
      </c>
      <c r="B369">
        <v>6.6</v>
      </c>
    </row>
    <row r="370" spans="1:2" x14ac:dyDescent="0.25">
      <c r="A370">
        <v>86</v>
      </c>
      <c r="B370">
        <v>6.5</v>
      </c>
    </row>
    <row r="371" spans="1:2" x14ac:dyDescent="0.25">
      <c r="A371">
        <v>86</v>
      </c>
      <c r="B371">
        <v>6.5</v>
      </c>
    </row>
    <row r="372" spans="1:2" x14ac:dyDescent="0.25">
      <c r="A372">
        <v>86</v>
      </c>
      <c r="B372">
        <v>6.5</v>
      </c>
    </row>
    <row r="373" spans="1:2" x14ac:dyDescent="0.25">
      <c r="A373">
        <v>86</v>
      </c>
      <c r="B373">
        <v>6.4</v>
      </c>
    </row>
    <row r="374" spans="1:2" x14ac:dyDescent="0.25">
      <c r="A374">
        <v>86</v>
      </c>
      <c r="B374">
        <v>6.3</v>
      </c>
    </row>
    <row r="375" spans="1:2" x14ac:dyDescent="0.25">
      <c r="A375">
        <v>86</v>
      </c>
      <c r="B375">
        <v>6.3</v>
      </c>
    </row>
    <row r="376" spans="1:2" x14ac:dyDescent="0.25">
      <c r="A376">
        <v>86</v>
      </c>
      <c r="B376">
        <v>6.2</v>
      </c>
    </row>
    <row r="377" spans="1:2" x14ac:dyDescent="0.25">
      <c r="A377">
        <v>86</v>
      </c>
      <c r="B377">
        <v>6.2</v>
      </c>
    </row>
    <row r="378" spans="1:2" x14ac:dyDescent="0.25">
      <c r="A378">
        <v>86</v>
      </c>
      <c r="B378">
        <v>6.2</v>
      </c>
    </row>
    <row r="379" spans="1:2" x14ac:dyDescent="0.25">
      <c r="A379">
        <v>86</v>
      </c>
      <c r="B379">
        <v>6.2</v>
      </c>
    </row>
    <row r="380" spans="1:2" x14ac:dyDescent="0.25">
      <c r="A380">
        <v>86</v>
      </c>
      <c r="B380">
        <v>6.1</v>
      </c>
    </row>
    <row r="381" spans="1:2" x14ac:dyDescent="0.25">
      <c r="A381">
        <v>86</v>
      </c>
      <c r="B381">
        <v>6.1</v>
      </c>
    </row>
    <row r="382" spans="1:2" x14ac:dyDescent="0.25">
      <c r="A382">
        <v>86</v>
      </c>
      <c r="B382">
        <v>5.9</v>
      </c>
    </row>
    <row r="383" spans="1:2" x14ac:dyDescent="0.25">
      <c r="A383">
        <v>86</v>
      </c>
      <c r="B383">
        <v>5.8</v>
      </c>
    </row>
    <row r="384" spans="1:2" x14ac:dyDescent="0.25">
      <c r="A384">
        <v>86</v>
      </c>
      <c r="B384">
        <v>5.7</v>
      </c>
    </row>
    <row r="385" spans="1:2" x14ac:dyDescent="0.25">
      <c r="A385">
        <v>86</v>
      </c>
      <c r="B385">
        <v>5.4</v>
      </c>
    </row>
    <row r="386" spans="1:2" x14ac:dyDescent="0.25">
      <c r="A386">
        <v>86</v>
      </c>
      <c r="B386">
        <v>5.4</v>
      </c>
    </row>
    <row r="387" spans="1:2" x14ac:dyDescent="0.25">
      <c r="A387">
        <v>86</v>
      </c>
      <c r="B387">
        <v>5.4</v>
      </c>
    </row>
    <row r="388" spans="1:2" x14ac:dyDescent="0.25">
      <c r="A388">
        <v>86</v>
      </c>
      <c r="B388">
        <v>5.4</v>
      </c>
    </row>
    <row r="389" spans="1:2" x14ac:dyDescent="0.25">
      <c r="A389">
        <v>86</v>
      </c>
      <c r="B389">
        <v>5.3</v>
      </c>
    </row>
    <row r="390" spans="1:2" x14ac:dyDescent="0.25">
      <c r="A390">
        <v>86</v>
      </c>
      <c r="B390">
        <v>5.2</v>
      </c>
    </row>
    <row r="391" spans="1:2" x14ac:dyDescent="0.25">
      <c r="A391">
        <v>86</v>
      </c>
      <c r="B391">
        <v>5</v>
      </c>
    </row>
    <row r="392" spans="1:2" x14ac:dyDescent="0.25">
      <c r="A392">
        <v>86</v>
      </c>
      <c r="B392">
        <v>5</v>
      </c>
    </row>
    <row r="393" spans="1:2" x14ac:dyDescent="0.25">
      <c r="A393">
        <v>86</v>
      </c>
      <c r="B393">
        <v>4.9000000000000004</v>
      </c>
    </row>
    <row r="394" spans="1:2" x14ac:dyDescent="0.25">
      <c r="A394">
        <v>86</v>
      </c>
      <c r="B394">
        <v>4.9000000000000004</v>
      </c>
    </row>
    <row r="395" spans="1:2" x14ac:dyDescent="0.25">
      <c r="A395">
        <v>86</v>
      </c>
      <c r="B395">
        <v>4.8</v>
      </c>
    </row>
    <row r="396" spans="1:2" x14ac:dyDescent="0.25">
      <c r="A396">
        <v>86</v>
      </c>
      <c r="B396">
        <v>3.3</v>
      </c>
    </row>
    <row r="397" spans="1:2" x14ac:dyDescent="0.25">
      <c r="A397">
        <v>86</v>
      </c>
      <c r="B397">
        <v>2.7</v>
      </c>
    </row>
    <row r="398" spans="1:2" x14ac:dyDescent="0.25">
      <c r="A398">
        <v>86</v>
      </c>
      <c r="B398">
        <v>7.5</v>
      </c>
    </row>
    <row r="399" spans="1:2" x14ac:dyDescent="0.25">
      <c r="A399">
        <v>86</v>
      </c>
      <c r="B399">
        <v>7.5</v>
      </c>
    </row>
    <row r="400" spans="1:2" x14ac:dyDescent="0.25">
      <c r="A400">
        <v>86</v>
      </c>
      <c r="B400">
        <v>7.4</v>
      </c>
    </row>
    <row r="401" spans="1:2" x14ac:dyDescent="0.25">
      <c r="A401">
        <v>86</v>
      </c>
      <c r="B401">
        <v>7.2</v>
      </c>
    </row>
    <row r="402" spans="1:2" x14ac:dyDescent="0.25">
      <c r="A402">
        <v>86</v>
      </c>
      <c r="B402">
        <v>7</v>
      </c>
    </row>
    <row r="403" spans="1:2" x14ac:dyDescent="0.25">
      <c r="A403">
        <v>86</v>
      </c>
      <c r="B403">
        <v>6.9</v>
      </c>
    </row>
    <row r="404" spans="1:2" x14ac:dyDescent="0.25">
      <c r="A404">
        <v>86</v>
      </c>
      <c r="B404">
        <v>6.9</v>
      </c>
    </row>
    <row r="405" spans="1:2" x14ac:dyDescent="0.25">
      <c r="A405">
        <v>86</v>
      </c>
      <c r="B405">
        <v>6.9</v>
      </c>
    </row>
    <row r="406" spans="1:2" x14ac:dyDescent="0.25">
      <c r="A406">
        <v>86</v>
      </c>
      <c r="B406">
        <v>6.8</v>
      </c>
    </row>
    <row r="407" spans="1:2" x14ac:dyDescent="0.25">
      <c r="A407">
        <v>86</v>
      </c>
      <c r="B407">
        <v>6.8</v>
      </c>
    </row>
    <row r="408" spans="1:2" x14ac:dyDescent="0.25">
      <c r="A408">
        <v>86</v>
      </c>
      <c r="B408">
        <v>6.8</v>
      </c>
    </row>
    <row r="409" spans="1:2" x14ac:dyDescent="0.25">
      <c r="A409">
        <v>86</v>
      </c>
      <c r="B409">
        <v>6.5</v>
      </c>
    </row>
    <row r="410" spans="1:2" x14ac:dyDescent="0.25">
      <c r="A410">
        <v>86</v>
      </c>
      <c r="B410">
        <v>6.3</v>
      </c>
    </row>
    <row r="411" spans="1:2" x14ac:dyDescent="0.25">
      <c r="A411">
        <v>86</v>
      </c>
      <c r="B411">
        <v>6.2</v>
      </c>
    </row>
    <row r="412" spans="1:2" x14ac:dyDescent="0.25">
      <c r="A412">
        <v>86</v>
      </c>
      <c r="B412">
        <v>6</v>
      </c>
    </row>
    <row r="413" spans="1:2" x14ac:dyDescent="0.25">
      <c r="A413">
        <v>86</v>
      </c>
      <c r="B413">
        <v>5.8</v>
      </c>
    </row>
    <row r="414" spans="1:2" x14ac:dyDescent="0.25">
      <c r="A414">
        <v>86</v>
      </c>
      <c r="B414">
        <v>5.8</v>
      </c>
    </row>
    <row r="415" spans="1:2" x14ac:dyDescent="0.25">
      <c r="A415">
        <v>86</v>
      </c>
      <c r="B415">
        <v>5.8</v>
      </c>
    </row>
    <row r="416" spans="1:2" x14ac:dyDescent="0.25">
      <c r="A416">
        <v>86</v>
      </c>
      <c r="B416">
        <v>5.6</v>
      </c>
    </row>
    <row r="417" spans="1:2" x14ac:dyDescent="0.25">
      <c r="A417">
        <v>86</v>
      </c>
      <c r="B417">
        <v>5.4</v>
      </c>
    </row>
    <row r="418" spans="1:2" x14ac:dyDescent="0.25">
      <c r="A418">
        <v>86</v>
      </c>
      <c r="B418">
        <v>5.3</v>
      </c>
    </row>
    <row r="419" spans="1:2" x14ac:dyDescent="0.25">
      <c r="A419">
        <v>86</v>
      </c>
      <c r="B419">
        <v>5.0999999999999996</v>
      </c>
    </row>
    <row r="420" spans="1:2" x14ac:dyDescent="0.25">
      <c r="A420">
        <v>86</v>
      </c>
      <c r="B420">
        <v>5.0999999999999996</v>
      </c>
    </row>
    <row r="421" spans="1:2" x14ac:dyDescent="0.25">
      <c r="A421">
        <v>86</v>
      </c>
      <c r="B421">
        <v>4.7</v>
      </c>
    </row>
    <row r="422" spans="1:2" x14ac:dyDescent="0.25">
      <c r="A422">
        <v>86</v>
      </c>
      <c r="B422">
        <v>4.5999999999999996</v>
      </c>
    </row>
    <row r="423" spans="1:2" x14ac:dyDescent="0.25">
      <c r="A423">
        <v>86</v>
      </c>
      <c r="B423">
        <v>4.5999999999999996</v>
      </c>
    </row>
    <row r="424" spans="1:2" x14ac:dyDescent="0.25">
      <c r="A424">
        <v>86</v>
      </c>
      <c r="B424">
        <v>4.5</v>
      </c>
    </row>
    <row r="425" spans="1:2" x14ac:dyDescent="0.25">
      <c r="A425">
        <v>86</v>
      </c>
      <c r="B425">
        <v>4.3</v>
      </c>
    </row>
    <row r="426" spans="1:2" x14ac:dyDescent="0.25">
      <c r="A426">
        <v>86</v>
      </c>
      <c r="B426">
        <v>3.5</v>
      </c>
    </row>
    <row r="427" spans="1:2" x14ac:dyDescent="0.25">
      <c r="A427">
        <v>87</v>
      </c>
      <c r="B427">
        <v>8.6999999999999993</v>
      </c>
    </row>
    <row r="428" spans="1:2" x14ac:dyDescent="0.25">
      <c r="A428">
        <v>87</v>
      </c>
      <c r="B428">
        <v>7.8</v>
      </c>
    </row>
    <row r="429" spans="1:2" x14ac:dyDescent="0.25">
      <c r="A429">
        <v>87</v>
      </c>
      <c r="B429">
        <v>7.7</v>
      </c>
    </row>
    <row r="430" spans="1:2" x14ac:dyDescent="0.25">
      <c r="A430">
        <v>87</v>
      </c>
      <c r="B430">
        <v>7.7</v>
      </c>
    </row>
    <row r="431" spans="1:2" x14ac:dyDescent="0.25">
      <c r="A431">
        <v>87</v>
      </c>
      <c r="B431">
        <v>7.7</v>
      </c>
    </row>
    <row r="432" spans="1:2" x14ac:dyDescent="0.25">
      <c r="A432">
        <v>87</v>
      </c>
      <c r="B432">
        <v>7.6</v>
      </c>
    </row>
    <row r="433" spans="1:2" x14ac:dyDescent="0.25">
      <c r="A433">
        <v>87</v>
      </c>
      <c r="B433">
        <v>7.4</v>
      </c>
    </row>
    <row r="434" spans="1:2" x14ac:dyDescent="0.25">
      <c r="A434">
        <v>87</v>
      </c>
      <c r="B434">
        <v>7.4</v>
      </c>
    </row>
    <row r="435" spans="1:2" x14ac:dyDescent="0.25">
      <c r="A435">
        <v>87</v>
      </c>
      <c r="B435">
        <v>7.2</v>
      </c>
    </row>
    <row r="436" spans="1:2" x14ac:dyDescent="0.25">
      <c r="A436">
        <v>87</v>
      </c>
      <c r="B436">
        <v>6.8</v>
      </c>
    </row>
    <row r="437" spans="1:2" x14ac:dyDescent="0.25">
      <c r="A437">
        <v>87</v>
      </c>
      <c r="B437">
        <v>6.8</v>
      </c>
    </row>
    <row r="438" spans="1:2" x14ac:dyDescent="0.25">
      <c r="A438">
        <v>87</v>
      </c>
      <c r="B438">
        <v>6.6</v>
      </c>
    </row>
    <row r="439" spans="1:2" x14ac:dyDescent="0.25">
      <c r="A439">
        <v>87</v>
      </c>
      <c r="B439">
        <v>6.6</v>
      </c>
    </row>
    <row r="440" spans="1:2" x14ac:dyDescent="0.25">
      <c r="A440">
        <v>87</v>
      </c>
      <c r="B440">
        <v>6.6</v>
      </c>
    </row>
    <row r="441" spans="1:2" x14ac:dyDescent="0.25">
      <c r="A441">
        <v>87</v>
      </c>
      <c r="B441">
        <v>6.3</v>
      </c>
    </row>
    <row r="442" spans="1:2" x14ac:dyDescent="0.25">
      <c r="A442">
        <v>87</v>
      </c>
      <c r="B442">
        <v>6.3</v>
      </c>
    </row>
    <row r="443" spans="1:2" x14ac:dyDescent="0.25">
      <c r="A443">
        <v>87</v>
      </c>
      <c r="B443">
        <v>6.3</v>
      </c>
    </row>
    <row r="444" spans="1:2" x14ac:dyDescent="0.25">
      <c r="A444">
        <v>87</v>
      </c>
      <c r="B444">
        <v>6.3</v>
      </c>
    </row>
    <row r="445" spans="1:2" x14ac:dyDescent="0.25">
      <c r="A445">
        <v>87</v>
      </c>
      <c r="B445">
        <v>6.2</v>
      </c>
    </row>
    <row r="446" spans="1:2" x14ac:dyDescent="0.25">
      <c r="A446">
        <v>87</v>
      </c>
      <c r="B446">
        <v>6.2</v>
      </c>
    </row>
    <row r="447" spans="1:2" x14ac:dyDescent="0.25">
      <c r="A447">
        <v>87</v>
      </c>
      <c r="B447">
        <v>6.2</v>
      </c>
    </row>
    <row r="448" spans="1:2" x14ac:dyDescent="0.25">
      <c r="A448">
        <v>87</v>
      </c>
      <c r="B448">
        <v>5.7</v>
      </c>
    </row>
    <row r="449" spans="1:2" x14ac:dyDescent="0.25">
      <c r="A449">
        <v>87</v>
      </c>
      <c r="B449">
        <v>5.7</v>
      </c>
    </row>
    <row r="450" spans="1:2" x14ac:dyDescent="0.25">
      <c r="A450">
        <v>87</v>
      </c>
      <c r="B450">
        <v>5.7</v>
      </c>
    </row>
    <row r="451" spans="1:2" x14ac:dyDescent="0.25">
      <c r="A451">
        <v>87</v>
      </c>
      <c r="B451">
        <v>5.6</v>
      </c>
    </row>
    <row r="452" spans="1:2" x14ac:dyDescent="0.25">
      <c r="A452">
        <v>87</v>
      </c>
      <c r="B452">
        <v>5.4</v>
      </c>
    </row>
    <row r="453" spans="1:2" x14ac:dyDescent="0.25">
      <c r="A453">
        <v>87</v>
      </c>
      <c r="B453">
        <v>5.3</v>
      </c>
    </row>
    <row r="454" spans="1:2" x14ac:dyDescent="0.25">
      <c r="A454">
        <v>87</v>
      </c>
      <c r="B454">
        <v>5.0999999999999996</v>
      </c>
    </row>
    <row r="455" spans="1:2" x14ac:dyDescent="0.25">
      <c r="A455">
        <v>87</v>
      </c>
      <c r="B455">
        <v>5.0999999999999996</v>
      </c>
    </row>
    <row r="456" spans="1:2" x14ac:dyDescent="0.25">
      <c r="A456">
        <v>87</v>
      </c>
      <c r="B456">
        <v>5.0999999999999996</v>
      </c>
    </row>
    <row r="457" spans="1:2" x14ac:dyDescent="0.25">
      <c r="A457">
        <v>87</v>
      </c>
      <c r="B457">
        <v>5.0999999999999996</v>
      </c>
    </row>
    <row r="458" spans="1:2" x14ac:dyDescent="0.25">
      <c r="A458">
        <v>87</v>
      </c>
      <c r="B458">
        <v>5</v>
      </c>
    </row>
    <row r="459" spans="1:2" x14ac:dyDescent="0.25">
      <c r="A459">
        <v>87</v>
      </c>
      <c r="B459">
        <v>5</v>
      </c>
    </row>
    <row r="460" spans="1:2" x14ac:dyDescent="0.25">
      <c r="A460">
        <v>87</v>
      </c>
      <c r="B460">
        <v>4.8</v>
      </c>
    </row>
    <row r="461" spans="1:2" x14ac:dyDescent="0.25">
      <c r="A461">
        <v>87</v>
      </c>
      <c r="B461">
        <v>4.2</v>
      </c>
    </row>
    <row r="462" spans="1:2" x14ac:dyDescent="0.25">
      <c r="A462">
        <v>87</v>
      </c>
      <c r="B462">
        <v>4.2</v>
      </c>
    </row>
    <row r="463" spans="1:2" x14ac:dyDescent="0.25">
      <c r="A463">
        <v>87</v>
      </c>
      <c r="B463">
        <v>3.8</v>
      </c>
    </row>
    <row r="464" spans="1:2" x14ac:dyDescent="0.25">
      <c r="A464">
        <v>87</v>
      </c>
      <c r="B464">
        <v>8.6</v>
      </c>
    </row>
    <row r="465" spans="1:2" x14ac:dyDescent="0.25">
      <c r="A465">
        <v>87</v>
      </c>
      <c r="B465">
        <v>8</v>
      </c>
    </row>
    <row r="466" spans="1:2" x14ac:dyDescent="0.25">
      <c r="A466">
        <v>87</v>
      </c>
      <c r="B466">
        <v>7.2</v>
      </c>
    </row>
    <row r="467" spans="1:2" x14ac:dyDescent="0.25">
      <c r="A467">
        <v>87</v>
      </c>
      <c r="B467">
        <v>7.2</v>
      </c>
    </row>
    <row r="468" spans="1:2" x14ac:dyDescent="0.25">
      <c r="A468">
        <v>87</v>
      </c>
      <c r="B468">
        <v>7</v>
      </c>
    </row>
    <row r="469" spans="1:2" x14ac:dyDescent="0.25">
      <c r="A469">
        <v>87</v>
      </c>
      <c r="B469">
        <v>7</v>
      </c>
    </row>
    <row r="470" spans="1:2" x14ac:dyDescent="0.25">
      <c r="A470">
        <v>87</v>
      </c>
      <c r="B470">
        <v>6.5</v>
      </c>
    </row>
    <row r="471" spans="1:2" x14ac:dyDescent="0.25">
      <c r="A471">
        <v>87</v>
      </c>
      <c r="B471">
        <v>6.2</v>
      </c>
    </row>
    <row r="472" spans="1:2" x14ac:dyDescent="0.25">
      <c r="A472">
        <v>87</v>
      </c>
      <c r="B472">
        <v>6.1</v>
      </c>
    </row>
    <row r="473" spans="1:2" x14ac:dyDescent="0.25">
      <c r="A473">
        <v>87</v>
      </c>
      <c r="B473">
        <v>6.1</v>
      </c>
    </row>
    <row r="474" spans="1:2" x14ac:dyDescent="0.25">
      <c r="A474">
        <v>87</v>
      </c>
      <c r="B474">
        <v>6.1</v>
      </c>
    </row>
    <row r="475" spans="1:2" x14ac:dyDescent="0.25">
      <c r="A475">
        <v>87</v>
      </c>
      <c r="B475">
        <v>6</v>
      </c>
    </row>
    <row r="476" spans="1:2" x14ac:dyDescent="0.25">
      <c r="A476">
        <v>87</v>
      </c>
      <c r="B476">
        <v>5.9</v>
      </c>
    </row>
    <row r="477" spans="1:2" x14ac:dyDescent="0.25">
      <c r="A477">
        <v>87</v>
      </c>
      <c r="B477">
        <v>5.8</v>
      </c>
    </row>
    <row r="478" spans="1:2" x14ac:dyDescent="0.25">
      <c r="A478">
        <v>87</v>
      </c>
      <c r="B478">
        <v>5.8</v>
      </c>
    </row>
    <row r="479" spans="1:2" x14ac:dyDescent="0.25">
      <c r="A479">
        <v>87</v>
      </c>
      <c r="B479">
        <v>5.8</v>
      </c>
    </row>
    <row r="480" spans="1:2" x14ac:dyDescent="0.25">
      <c r="A480">
        <v>87</v>
      </c>
      <c r="B480">
        <v>5.6</v>
      </c>
    </row>
    <row r="481" spans="1:2" x14ac:dyDescent="0.25">
      <c r="A481">
        <v>87</v>
      </c>
      <c r="B481">
        <v>5.5</v>
      </c>
    </row>
    <row r="482" spans="1:2" x14ac:dyDescent="0.25">
      <c r="A482">
        <v>87</v>
      </c>
      <c r="B482">
        <v>5.5</v>
      </c>
    </row>
    <row r="483" spans="1:2" x14ac:dyDescent="0.25">
      <c r="A483">
        <v>87</v>
      </c>
      <c r="B483">
        <v>5.4</v>
      </c>
    </row>
    <row r="484" spans="1:2" x14ac:dyDescent="0.25">
      <c r="A484">
        <v>87</v>
      </c>
      <c r="B484">
        <v>5.4</v>
      </c>
    </row>
    <row r="485" spans="1:2" x14ac:dyDescent="0.25">
      <c r="A485">
        <v>87</v>
      </c>
      <c r="B485">
        <v>5.4</v>
      </c>
    </row>
    <row r="486" spans="1:2" x14ac:dyDescent="0.25">
      <c r="A486">
        <v>87</v>
      </c>
      <c r="B486">
        <v>5.3</v>
      </c>
    </row>
    <row r="487" spans="1:2" x14ac:dyDescent="0.25">
      <c r="A487">
        <v>87</v>
      </c>
      <c r="B487">
        <v>5.3</v>
      </c>
    </row>
    <row r="488" spans="1:2" x14ac:dyDescent="0.25">
      <c r="A488">
        <v>87</v>
      </c>
      <c r="B488">
        <v>5.2</v>
      </c>
    </row>
    <row r="489" spans="1:2" x14ac:dyDescent="0.25">
      <c r="A489">
        <v>87</v>
      </c>
      <c r="B489">
        <v>5.2</v>
      </c>
    </row>
    <row r="490" spans="1:2" x14ac:dyDescent="0.25">
      <c r="A490">
        <v>87</v>
      </c>
      <c r="B490">
        <v>5</v>
      </c>
    </row>
    <row r="491" spans="1:2" x14ac:dyDescent="0.25">
      <c r="A491">
        <v>87</v>
      </c>
      <c r="B491">
        <v>4.8</v>
      </c>
    </row>
    <row r="492" spans="1:2" x14ac:dyDescent="0.25">
      <c r="A492">
        <v>87</v>
      </c>
      <c r="B492">
        <v>4.5999999999999996</v>
      </c>
    </row>
    <row r="493" spans="1:2" x14ac:dyDescent="0.25">
      <c r="A493">
        <v>87</v>
      </c>
      <c r="B493">
        <v>4.5999999999999996</v>
      </c>
    </row>
    <row r="494" spans="1:2" x14ac:dyDescent="0.25">
      <c r="A494">
        <v>87</v>
      </c>
      <c r="B494">
        <v>4.5</v>
      </c>
    </row>
    <row r="495" spans="1:2" x14ac:dyDescent="0.25">
      <c r="A495">
        <v>87</v>
      </c>
      <c r="B495">
        <v>4.4000000000000004</v>
      </c>
    </row>
    <row r="496" spans="1:2" x14ac:dyDescent="0.25">
      <c r="A496">
        <v>87</v>
      </c>
      <c r="B496">
        <v>3.9</v>
      </c>
    </row>
    <row r="497" spans="1:2" x14ac:dyDescent="0.25">
      <c r="A497">
        <v>87</v>
      </c>
      <c r="B497">
        <v>3.7</v>
      </c>
    </row>
    <row r="498" spans="1:2" x14ac:dyDescent="0.25">
      <c r="A498">
        <v>87</v>
      </c>
      <c r="B498">
        <v>3.3</v>
      </c>
    </row>
    <row r="499" spans="1:2" x14ac:dyDescent="0.25">
      <c r="A499">
        <v>87</v>
      </c>
      <c r="B499">
        <v>3.2</v>
      </c>
    </row>
    <row r="500" spans="1:2" x14ac:dyDescent="0.25">
      <c r="A500">
        <v>88</v>
      </c>
      <c r="B500">
        <v>8.6</v>
      </c>
    </row>
    <row r="501" spans="1:2" x14ac:dyDescent="0.25">
      <c r="A501">
        <v>88</v>
      </c>
      <c r="B501">
        <v>7.8</v>
      </c>
    </row>
    <row r="502" spans="1:2" x14ac:dyDescent="0.25">
      <c r="A502">
        <v>88</v>
      </c>
      <c r="B502">
        <v>7.6</v>
      </c>
    </row>
    <row r="503" spans="1:2" x14ac:dyDescent="0.25">
      <c r="A503">
        <v>88</v>
      </c>
      <c r="B503">
        <v>7.6</v>
      </c>
    </row>
    <row r="504" spans="1:2" x14ac:dyDescent="0.25">
      <c r="A504">
        <v>88</v>
      </c>
      <c r="B504">
        <v>7.5</v>
      </c>
    </row>
    <row r="505" spans="1:2" x14ac:dyDescent="0.25">
      <c r="A505">
        <v>88</v>
      </c>
      <c r="B505">
        <v>7.5</v>
      </c>
    </row>
    <row r="506" spans="1:2" x14ac:dyDescent="0.25">
      <c r="A506">
        <v>88</v>
      </c>
      <c r="B506">
        <v>7.5</v>
      </c>
    </row>
    <row r="507" spans="1:2" x14ac:dyDescent="0.25">
      <c r="A507">
        <v>88</v>
      </c>
      <c r="B507">
        <v>7.4</v>
      </c>
    </row>
    <row r="508" spans="1:2" x14ac:dyDescent="0.25">
      <c r="A508">
        <v>88</v>
      </c>
      <c r="B508">
        <v>7.3</v>
      </c>
    </row>
    <row r="509" spans="1:2" x14ac:dyDescent="0.25">
      <c r="A509">
        <v>88</v>
      </c>
      <c r="B509">
        <v>7.2</v>
      </c>
    </row>
    <row r="510" spans="1:2" x14ac:dyDescent="0.25">
      <c r="A510">
        <v>88</v>
      </c>
      <c r="B510">
        <v>7.2</v>
      </c>
    </row>
    <row r="511" spans="1:2" x14ac:dyDescent="0.25">
      <c r="A511">
        <v>88</v>
      </c>
      <c r="B511">
        <v>7</v>
      </c>
    </row>
    <row r="512" spans="1:2" x14ac:dyDescent="0.25">
      <c r="A512">
        <v>88</v>
      </c>
      <c r="B512">
        <v>7</v>
      </c>
    </row>
    <row r="513" spans="1:2" x14ac:dyDescent="0.25">
      <c r="A513">
        <v>88</v>
      </c>
      <c r="B513">
        <v>6.8</v>
      </c>
    </row>
    <row r="514" spans="1:2" x14ac:dyDescent="0.25">
      <c r="A514">
        <v>88</v>
      </c>
      <c r="B514">
        <v>6.8</v>
      </c>
    </row>
    <row r="515" spans="1:2" x14ac:dyDescent="0.25">
      <c r="A515">
        <v>88</v>
      </c>
      <c r="B515">
        <v>6.7</v>
      </c>
    </row>
    <row r="516" spans="1:2" x14ac:dyDescent="0.25">
      <c r="A516">
        <v>88</v>
      </c>
      <c r="B516">
        <v>6.6</v>
      </c>
    </row>
    <row r="517" spans="1:2" x14ac:dyDescent="0.25">
      <c r="A517">
        <v>88</v>
      </c>
      <c r="B517">
        <v>6.6</v>
      </c>
    </row>
    <row r="518" spans="1:2" x14ac:dyDescent="0.25">
      <c r="A518">
        <v>88</v>
      </c>
      <c r="B518">
        <v>6.6</v>
      </c>
    </row>
    <row r="519" spans="1:2" x14ac:dyDescent="0.25">
      <c r="A519">
        <v>88</v>
      </c>
      <c r="B519">
        <v>6.5</v>
      </c>
    </row>
    <row r="520" spans="1:2" x14ac:dyDescent="0.25">
      <c r="A520">
        <v>88</v>
      </c>
      <c r="B520">
        <v>6.4</v>
      </c>
    </row>
    <row r="521" spans="1:2" x14ac:dyDescent="0.25">
      <c r="A521">
        <v>88</v>
      </c>
      <c r="B521">
        <v>6.4</v>
      </c>
    </row>
    <row r="522" spans="1:2" x14ac:dyDescent="0.25">
      <c r="A522">
        <v>88</v>
      </c>
      <c r="B522">
        <v>6.3</v>
      </c>
    </row>
    <row r="523" spans="1:2" x14ac:dyDescent="0.25">
      <c r="A523">
        <v>88</v>
      </c>
      <c r="B523">
        <v>6.3</v>
      </c>
    </row>
    <row r="524" spans="1:2" x14ac:dyDescent="0.25">
      <c r="A524">
        <v>88</v>
      </c>
      <c r="B524">
        <v>6.1</v>
      </c>
    </row>
    <row r="525" spans="1:2" x14ac:dyDescent="0.25">
      <c r="A525">
        <v>88</v>
      </c>
      <c r="B525">
        <v>6.1</v>
      </c>
    </row>
    <row r="526" spans="1:2" x14ac:dyDescent="0.25">
      <c r="A526">
        <v>88</v>
      </c>
      <c r="B526">
        <v>6.1</v>
      </c>
    </row>
    <row r="527" spans="1:2" x14ac:dyDescent="0.25">
      <c r="A527">
        <v>88</v>
      </c>
      <c r="B527">
        <v>6.1</v>
      </c>
    </row>
    <row r="528" spans="1:2" x14ac:dyDescent="0.25">
      <c r="A528">
        <v>88</v>
      </c>
      <c r="B528">
        <v>6.1</v>
      </c>
    </row>
    <row r="529" spans="1:2" x14ac:dyDescent="0.25">
      <c r="A529">
        <v>88</v>
      </c>
      <c r="B529">
        <v>6</v>
      </c>
    </row>
    <row r="530" spans="1:2" x14ac:dyDescent="0.25">
      <c r="A530">
        <v>88</v>
      </c>
      <c r="B530">
        <v>6</v>
      </c>
    </row>
    <row r="531" spans="1:2" x14ac:dyDescent="0.25">
      <c r="A531">
        <v>88</v>
      </c>
      <c r="B531">
        <v>5.9</v>
      </c>
    </row>
    <row r="532" spans="1:2" x14ac:dyDescent="0.25">
      <c r="A532">
        <v>88</v>
      </c>
      <c r="B532">
        <v>5.9</v>
      </c>
    </row>
    <row r="533" spans="1:2" x14ac:dyDescent="0.25">
      <c r="A533">
        <v>88</v>
      </c>
      <c r="B533">
        <v>5.9</v>
      </c>
    </row>
    <row r="534" spans="1:2" x14ac:dyDescent="0.25">
      <c r="A534">
        <v>88</v>
      </c>
      <c r="B534">
        <v>5.7</v>
      </c>
    </row>
    <row r="535" spans="1:2" x14ac:dyDescent="0.25">
      <c r="A535">
        <v>88</v>
      </c>
      <c r="B535">
        <v>5.6</v>
      </c>
    </row>
    <row r="536" spans="1:2" x14ac:dyDescent="0.25">
      <c r="A536">
        <v>88</v>
      </c>
      <c r="B536">
        <v>5.6</v>
      </c>
    </row>
    <row r="537" spans="1:2" x14ac:dyDescent="0.25">
      <c r="A537">
        <v>88</v>
      </c>
      <c r="B537">
        <v>5.5</v>
      </c>
    </row>
    <row r="538" spans="1:2" x14ac:dyDescent="0.25">
      <c r="A538">
        <v>88</v>
      </c>
      <c r="B538">
        <v>5.4</v>
      </c>
    </row>
    <row r="539" spans="1:2" x14ac:dyDescent="0.25">
      <c r="A539">
        <v>88</v>
      </c>
      <c r="B539">
        <v>5.3</v>
      </c>
    </row>
    <row r="540" spans="1:2" x14ac:dyDescent="0.25">
      <c r="A540">
        <v>88</v>
      </c>
      <c r="B540">
        <v>5.2</v>
      </c>
    </row>
    <row r="541" spans="1:2" x14ac:dyDescent="0.25">
      <c r="A541">
        <v>88</v>
      </c>
      <c r="B541">
        <v>5.2</v>
      </c>
    </row>
    <row r="542" spans="1:2" x14ac:dyDescent="0.25">
      <c r="A542">
        <v>88</v>
      </c>
      <c r="B542">
        <v>5.2</v>
      </c>
    </row>
    <row r="543" spans="1:2" x14ac:dyDescent="0.25">
      <c r="A543">
        <v>88</v>
      </c>
      <c r="B543">
        <v>4.9000000000000004</v>
      </c>
    </row>
    <row r="544" spans="1:2" x14ac:dyDescent="0.25">
      <c r="A544">
        <v>88</v>
      </c>
      <c r="B544">
        <v>4.9000000000000004</v>
      </c>
    </row>
    <row r="545" spans="1:2" x14ac:dyDescent="0.25">
      <c r="A545">
        <v>88</v>
      </c>
      <c r="B545">
        <v>4.8</v>
      </c>
    </row>
    <row r="546" spans="1:2" x14ac:dyDescent="0.25">
      <c r="A546">
        <v>88</v>
      </c>
      <c r="B546">
        <v>4.8</v>
      </c>
    </row>
    <row r="547" spans="1:2" x14ac:dyDescent="0.25">
      <c r="A547">
        <v>88</v>
      </c>
      <c r="B547">
        <v>4.5</v>
      </c>
    </row>
    <row r="548" spans="1:2" x14ac:dyDescent="0.25">
      <c r="A548">
        <v>88</v>
      </c>
      <c r="B548">
        <v>4.0999999999999996</v>
      </c>
    </row>
    <row r="549" spans="1:2" x14ac:dyDescent="0.25">
      <c r="A549">
        <v>88</v>
      </c>
      <c r="B549">
        <v>4</v>
      </c>
    </row>
    <row r="550" spans="1:2" x14ac:dyDescent="0.25">
      <c r="A550">
        <v>88</v>
      </c>
      <c r="B550">
        <v>3.4</v>
      </c>
    </row>
    <row r="551" spans="1:2" x14ac:dyDescent="0.25">
      <c r="A551">
        <v>88</v>
      </c>
      <c r="B551">
        <v>8.1</v>
      </c>
    </row>
    <row r="552" spans="1:2" x14ac:dyDescent="0.25">
      <c r="A552">
        <v>88</v>
      </c>
      <c r="B552">
        <v>7.8</v>
      </c>
    </row>
    <row r="553" spans="1:2" x14ac:dyDescent="0.25">
      <c r="A553">
        <v>88</v>
      </c>
      <c r="B553">
        <v>7.7</v>
      </c>
    </row>
    <row r="554" spans="1:2" x14ac:dyDescent="0.25">
      <c r="A554">
        <v>88</v>
      </c>
      <c r="B554">
        <v>7.5</v>
      </c>
    </row>
    <row r="555" spans="1:2" x14ac:dyDescent="0.25">
      <c r="A555">
        <v>88</v>
      </c>
      <c r="B555">
        <v>7.5</v>
      </c>
    </row>
    <row r="556" spans="1:2" x14ac:dyDescent="0.25">
      <c r="A556">
        <v>88</v>
      </c>
      <c r="B556">
        <v>7.4</v>
      </c>
    </row>
    <row r="557" spans="1:2" x14ac:dyDescent="0.25">
      <c r="A557">
        <v>88</v>
      </c>
      <c r="B557">
        <v>7.3</v>
      </c>
    </row>
    <row r="558" spans="1:2" x14ac:dyDescent="0.25">
      <c r="A558">
        <v>88</v>
      </c>
      <c r="B558">
        <v>7.2</v>
      </c>
    </row>
    <row r="559" spans="1:2" x14ac:dyDescent="0.25">
      <c r="A559">
        <v>88</v>
      </c>
      <c r="B559">
        <v>7.2</v>
      </c>
    </row>
    <row r="560" spans="1:2" x14ac:dyDescent="0.25">
      <c r="A560">
        <v>88</v>
      </c>
      <c r="B560">
        <v>7.1</v>
      </c>
    </row>
    <row r="561" spans="1:2" x14ac:dyDescent="0.25">
      <c r="A561">
        <v>88</v>
      </c>
      <c r="B561">
        <v>7.1</v>
      </c>
    </row>
    <row r="562" spans="1:2" x14ac:dyDescent="0.25">
      <c r="A562">
        <v>88</v>
      </c>
      <c r="B562">
        <v>6.7</v>
      </c>
    </row>
    <row r="563" spans="1:2" x14ac:dyDescent="0.25">
      <c r="A563">
        <v>88</v>
      </c>
      <c r="B563">
        <v>6.7</v>
      </c>
    </row>
    <row r="564" spans="1:2" x14ac:dyDescent="0.25">
      <c r="A564">
        <v>88</v>
      </c>
      <c r="B564">
        <v>6.7</v>
      </c>
    </row>
    <row r="565" spans="1:2" x14ac:dyDescent="0.25">
      <c r="A565">
        <v>88</v>
      </c>
      <c r="B565">
        <v>6.6</v>
      </c>
    </row>
    <row r="566" spans="1:2" x14ac:dyDescent="0.25">
      <c r="A566">
        <v>88</v>
      </c>
      <c r="B566">
        <v>6.4</v>
      </c>
    </row>
    <row r="567" spans="1:2" x14ac:dyDescent="0.25">
      <c r="A567">
        <v>88</v>
      </c>
      <c r="B567">
        <v>6.3</v>
      </c>
    </row>
    <row r="568" spans="1:2" x14ac:dyDescent="0.25">
      <c r="A568">
        <v>88</v>
      </c>
      <c r="B568">
        <v>6.2</v>
      </c>
    </row>
    <row r="569" spans="1:2" x14ac:dyDescent="0.25">
      <c r="A569">
        <v>88</v>
      </c>
      <c r="B569">
        <v>6.2</v>
      </c>
    </row>
    <row r="570" spans="1:2" x14ac:dyDescent="0.25">
      <c r="A570">
        <v>88</v>
      </c>
      <c r="B570">
        <v>6.1</v>
      </c>
    </row>
    <row r="571" spans="1:2" x14ac:dyDescent="0.25">
      <c r="A571">
        <v>88</v>
      </c>
      <c r="B571">
        <v>6.1</v>
      </c>
    </row>
    <row r="572" spans="1:2" x14ac:dyDescent="0.25">
      <c r="A572">
        <v>88</v>
      </c>
      <c r="B572">
        <v>6.1</v>
      </c>
    </row>
    <row r="573" spans="1:2" x14ac:dyDescent="0.25">
      <c r="A573">
        <v>88</v>
      </c>
      <c r="B573">
        <v>5.9</v>
      </c>
    </row>
    <row r="574" spans="1:2" x14ac:dyDescent="0.25">
      <c r="A574">
        <v>88</v>
      </c>
      <c r="B574">
        <v>5.7</v>
      </c>
    </row>
    <row r="575" spans="1:2" x14ac:dyDescent="0.25">
      <c r="A575">
        <v>88</v>
      </c>
      <c r="B575">
        <v>5.6</v>
      </c>
    </row>
    <row r="576" spans="1:2" x14ac:dyDescent="0.25">
      <c r="A576">
        <v>88</v>
      </c>
      <c r="B576">
        <v>5.6</v>
      </c>
    </row>
    <row r="577" spans="1:2" x14ac:dyDescent="0.25">
      <c r="A577">
        <v>88</v>
      </c>
      <c r="B577">
        <v>5.6</v>
      </c>
    </row>
    <row r="578" spans="1:2" x14ac:dyDescent="0.25">
      <c r="A578">
        <v>88</v>
      </c>
      <c r="B578">
        <v>5.6</v>
      </c>
    </row>
    <row r="579" spans="1:2" x14ac:dyDescent="0.25">
      <c r="A579">
        <v>88</v>
      </c>
      <c r="B579">
        <v>5.4</v>
      </c>
    </row>
    <row r="580" spans="1:2" x14ac:dyDescent="0.25">
      <c r="A580">
        <v>88</v>
      </c>
      <c r="B580">
        <v>5.4</v>
      </c>
    </row>
    <row r="581" spans="1:2" x14ac:dyDescent="0.25">
      <c r="A581">
        <v>88</v>
      </c>
      <c r="B581">
        <v>5.4</v>
      </c>
    </row>
    <row r="582" spans="1:2" x14ac:dyDescent="0.25">
      <c r="A582">
        <v>88</v>
      </c>
      <c r="B582">
        <v>5.4</v>
      </c>
    </row>
    <row r="583" spans="1:2" x14ac:dyDescent="0.25">
      <c r="A583">
        <v>88</v>
      </c>
      <c r="B583">
        <v>5.3</v>
      </c>
    </row>
    <row r="584" spans="1:2" x14ac:dyDescent="0.25">
      <c r="A584">
        <v>88</v>
      </c>
      <c r="B584">
        <v>5.3</v>
      </c>
    </row>
    <row r="585" spans="1:2" x14ac:dyDescent="0.25">
      <c r="A585">
        <v>88</v>
      </c>
      <c r="B585">
        <v>5.0999999999999996</v>
      </c>
    </row>
    <row r="586" spans="1:2" x14ac:dyDescent="0.25">
      <c r="A586">
        <v>88</v>
      </c>
      <c r="B586">
        <v>5.0999999999999996</v>
      </c>
    </row>
    <row r="587" spans="1:2" x14ac:dyDescent="0.25">
      <c r="A587">
        <v>88</v>
      </c>
      <c r="B587">
        <v>4.9000000000000004</v>
      </c>
    </row>
    <row r="588" spans="1:2" x14ac:dyDescent="0.25">
      <c r="A588">
        <v>88</v>
      </c>
      <c r="B588">
        <v>4.9000000000000004</v>
      </c>
    </row>
    <row r="589" spans="1:2" x14ac:dyDescent="0.25">
      <c r="A589">
        <v>88</v>
      </c>
      <c r="B589">
        <v>4.8</v>
      </c>
    </row>
    <row r="590" spans="1:2" x14ac:dyDescent="0.25">
      <c r="A590">
        <v>88</v>
      </c>
      <c r="B590">
        <v>4.3</v>
      </c>
    </row>
    <row r="591" spans="1:2" x14ac:dyDescent="0.25">
      <c r="A591">
        <v>88</v>
      </c>
      <c r="B591">
        <v>4.0999999999999996</v>
      </c>
    </row>
    <row r="592" spans="1:2" x14ac:dyDescent="0.25">
      <c r="A592">
        <v>88</v>
      </c>
      <c r="B592">
        <v>4</v>
      </c>
    </row>
    <row r="593" spans="1:2" x14ac:dyDescent="0.25">
      <c r="A593">
        <v>88</v>
      </c>
      <c r="B593">
        <v>3.5</v>
      </c>
    </row>
    <row r="594" spans="1:2" x14ac:dyDescent="0.25">
      <c r="A594">
        <v>88</v>
      </c>
      <c r="B594">
        <v>3.5</v>
      </c>
    </row>
    <row r="595" spans="1:2" x14ac:dyDescent="0.25">
      <c r="A595">
        <v>88</v>
      </c>
      <c r="B595">
        <v>3.5</v>
      </c>
    </row>
    <row r="596" spans="1:2" x14ac:dyDescent="0.25">
      <c r="A596">
        <v>88</v>
      </c>
      <c r="B596">
        <v>1.9</v>
      </c>
    </row>
    <row r="597" spans="1:2" x14ac:dyDescent="0.25">
      <c r="A597">
        <v>88</v>
      </c>
      <c r="B597">
        <v>1.9</v>
      </c>
    </row>
    <row r="598" spans="1:2" x14ac:dyDescent="0.25">
      <c r="A598">
        <v>89</v>
      </c>
      <c r="B598">
        <v>8.5</v>
      </c>
    </row>
    <row r="599" spans="1:2" x14ac:dyDescent="0.25">
      <c r="A599">
        <v>89</v>
      </c>
      <c r="B599">
        <v>8.1</v>
      </c>
    </row>
    <row r="600" spans="1:2" x14ac:dyDescent="0.25">
      <c r="A600">
        <v>89</v>
      </c>
      <c r="B600">
        <v>8</v>
      </c>
    </row>
    <row r="601" spans="1:2" x14ac:dyDescent="0.25">
      <c r="A601">
        <v>89</v>
      </c>
      <c r="B601">
        <v>7.8</v>
      </c>
    </row>
    <row r="602" spans="1:2" x14ac:dyDescent="0.25">
      <c r="A602">
        <v>89</v>
      </c>
      <c r="B602">
        <v>7.8</v>
      </c>
    </row>
    <row r="603" spans="1:2" x14ac:dyDescent="0.25">
      <c r="A603">
        <v>89</v>
      </c>
      <c r="B603">
        <v>7.7</v>
      </c>
    </row>
    <row r="604" spans="1:2" x14ac:dyDescent="0.25">
      <c r="A604">
        <v>89</v>
      </c>
      <c r="B604">
        <v>7.6</v>
      </c>
    </row>
    <row r="605" spans="1:2" x14ac:dyDescent="0.25">
      <c r="A605">
        <v>89</v>
      </c>
      <c r="B605">
        <v>7.6</v>
      </c>
    </row>
    <row r="606" spans="1:2" x14ac:dyDescent="0.25">
      <c r="A606">
        <v>89</v>
      </c>
      <c r="B606">
        <v>7.5</v>
      </c>
    </row>
    <row r="607" spans="1:2" x14ac:dyDescent="0.25">
      <c r="A607">
        <v>89</v>
      </c>
      <c r="B607">
        <v>7.4</v>
      </c>
    </row>
    <row r="608" spans="1:2" x14ac:dyDescent="0.25">
      <c r="A608">
        <v>89</v>
      </c>
      <c r="B608">
        <v>7.3</v>
      </c>
    </row>
    <row r="609" spans="1:2" x14ac:dyDescent="0.25">
      <c r="A609">
        <v>89</v>
      </c>
      <c r="B609">
        <v>7.2</v>
      </c>
    </row>
    <row r="610" spans="1:2" x14ac:dyDescent="0.25">
      <c r="A610">
        <v>89</v>
      </c>
      <c r="B610">
        <v>7.2</v>
      </c>
    </row>
    <row r="611" spans="1:2" x14ac:dyDescent="0.25">
      <c r="A611">
        <v>89</v>
      </c>
      <c r="B611">
        <v>7.1</v>
      </c>
    </row>
    <row r="612" spans="1:2" x14ac:dyDescent="0.25">
      <c r="A612">
        <v>89</v>
      </c>
      <c r="B612">
        <v>7.1</v>
      </c>
    </row>
    <row r="613" spans="1:2" x14ac:dyDescent="0.25">
      <c r="A613">
        <v>89</v>
      </c>
      <c r="B613">
        <v>6.9</v>
      </c>
    </row>
    <row r="614" spans="1:2" x14ac:dyDescent="0.25">
      <c r="A614">
        <v>89</v>
      </c>
      <c r="B614">
        <v>6.8</v>
      </c>
    </row>
    <row r="615" spans="1:2" x14ac:dyDescent="0.25">
      <c r="A615">
        <v>89</v>
      </c>
      <c r="B615">
        <v>6.8</v>
      </c>
    </row>
    <row r="616" spans="1:2" x14ac:dyDescent="0.25">
      <c r="A616">
        <v>89</v>
      </c>
      <c r="B616">
        <v>6.8</v>
      </c>
    </row>
    <row r="617" spans="1:2" x14ac:dyDescent="0.25">
      <c r="A617">
        <v>89</v>
      </c>
      <c r="B617">
        <v>6.8</v>
      </c>
    </row>
    <row r="618" spans="1:2" x14ac:dyDescent="0.25">
      <c r="A618">
        <v>89</v>
      </c>
      <c r="B618">
        <v>6.7</v>
      </c>
    </row>
    <row r="619" spans="1:2" x14ac:dyDescent="0.25">
      <c r="A619">
        <v>89</v>
      </c>
      <c r="B619">
        <v>6.7</v>
      </c>
    </row>
    <row r="620" spans="1:2" x14ac:dyDescent="0.25">
      <c r="A620">
        <v>89</v>
      </c>
      <c r="B620">
        <v>6.6</v>
      </c>
    </row>
    <row r="621" spans="1:2" x14ac:dyDescent="0.25">
      <c r="A621">
        <v>89</v>
      </c>
      <c r="B621">
        <v>6.5</v>
      </c>
    </row>
    <row r="622" spans="1:2" x14ac:dyDescent="0.25">
      <c r="A622">
        <v>89</v>
      </c>
      <c r="B622">
        <v>6.4</v>
      </c>
    </row>
    <row r="623" spans="1:2" x14ac:dyDescent="0.25">
      <c r="A623">
        <v>89</v>
      </c>
      <c r="B623">
        <v>6.3</v>
      </c>
    </row>
    <row r="624" spans="1:2" x14ac:dyDescent="0.25">
      <c r="A624">
        <v>89</v>
      </c>
      <c r="B624">
        <v>6.3</v>
      </c>
    </row>
    <row r="625" spans="1:2" x14ac:dyDescent="0.25">
      <c r="A625">
        <v>89</v>
      </c>
      <c r="B625">
        <v>6.3</v>
      </c>
    </row>
    <row r="626" spans="1:2" x14ac:dyDescent="0.25">
      <c r="A626">
        <v>89</v>
      </c>
      <c r="B626">
        <v>5.8</v>
      </c>
    </row>
    <row r="627" spans="1:2" x14ac:dyDescent="0.25">
      <c r="A627">
        <v>89</v>
      </c>
      <c r="B627">
        <v>5.8</v>
      </c>
    </row>
    <row r="628" spans="1:2" x14ac:dyDescent="0.25">
      <c r="A628">
        <v>89</v>
      </c>
      <c r="B628">
        <v>5.8</v>
      </c>
    </row>
    <row r="629" spans="1:2" x14ac:dyDescent="0.25">
      <c r="A629">
        <v>89</v>
      </c>
      <c r="B629">
        <v>5.5</v>
      </c>
    </row>
    <row r="630" spans="1:2" x14ac:dyDescent="0.25">
      <c r="A630">
        <v>89</v>
      </c>
      <c r="B630">
        <v>5.4</v>
      </c>
    </row>
    <row r="631" spans="1:2" x14ac:dyDescent="0.25">
      <c r="A631">
        <v>89</v>
      </c>
      <c r="B631">
        <v>5.4</v>
      </c>
    </row>
    <row r="632" spans="1:2" x14ac:dyDescent="0.25">
      <c r="A632">
        <v>89</v>
      </c>
      <c r="B632">
        <v>5.4</v>
      </c>
    </row>
    <row r="633" spans="1:2" x14ac:dyDescent="0.25">
      <c r="A633">
        <v>89</v>
      </c>
      <c r="B633">
        <v>5.4</v>
      </c>
    </row>
    <row r="634" spans="1:2" x14ac:dyDescent="0.25">
      <c r="A634">
        <v>89</v>
      </c>
      <c r="B634">
        <v>5.3</v>
      </c>
    </row>
    <row r="635" spans="1:2" x14ac:dyDescent="0.25">
      <c r="A635">
        <v>89</v>
      </c>
      <c r="B635">
        <v>5.3</v>
      </c>
    </row>
    <row r="636" spans="1:2" x14ac:dyDescent="0.25">
      <c r="A636">
        <v>89</v>
      </c>
      <c r="B636">
        <v>5.0999999999999996</v>
      </c>
    </row>
    <row r="637" spans="1:2" x14ac:dyDescent="0.25">
      <c r="A637">
        <v>89</v>
      </c>
      <c r="B637">
        <v>5.0999999999999996</v>
      </c>
    </row>
    <row r="638" spans="1:2" x14ac:dyDescent="0.25">
      <c r="A638">
        <v>89</v>
      </c>
      <c r="B638">
        <v>5.0999999999999996</v>
      </c>
    </row>
    <row r="639" spans="1:2" x14ac:dyDescent="0.25">
      <c r="A639">
        <v>89</v>
      </c>
      <c r="B639">
        <v>5</v>
      </c>
    </row>
    <row r="640" spans="1:2" x14ac:dyDescent="0.25">
      <c r="A640">
        <v>89</v>
      </c>
      <c r="B640">
        <v>4.8</v>
      </c>
    </row>
    <row r="641" spans="1:2" x14ac:dyDescent="0.25">
      <c r="A641">
        <v>89</v>
      </c>
      <c r="B641">
        <v>4.8</v>
      </c>
    </row>
    <row r="642" spans="1:2" x14ac:dyDescent="0.25">
      <c r="A642">
        <v>89</v>
      </c>
      <c r="B642">
        <v>4.4000000000000004</v>
      </c>
    </row>
    <row r="643" spans="1:2" x14ac:dyDescent="0.25">
      <c r="A643">
        <v>89</v>
      </c>
      <c r="B643">
        <v>4.0999999999999996</v>
      </c>
    </row>
    <row r="644" spans="1:2" x14ac:dyDescent="0.25">
      <c r="A644">
        <v>89</v>
      </c>
      <c r="B644">
        <v>4</v>
      </c>
    </row>
    <row r="645" spans="1:2" x14ac:dyDescent="0.25">
      <c r="A645">
        <v>89</v>
      </c>
      <c r="B645">
        <v>3.6</v>
      </c>
    </row>
    <row r="646" spans="1:2" x14ac:dyDescent="0.25">
      <c r="A646">
        <v>89</v>
      </c>
      <c r="B646">
        <v>3</v>
      </c>
    </row>
    <row r="647" spans="1:2" x14ac:dyDescent="0.25">
      <c r="A647">
        <v>89</v>
      </c>
      <c r="B647">
        <v>2.8</v>
      </c>
    </row>
    <row r="648" spans="1:2" x14ac:dyDescent="0.25">
      <c r="A648">
        <v>89</v>
      </c>
      <c r="B648">
        <v>8.4</v>
      </c>
    </row>
    <row r="649" spans="1:2" x14ac:dyDescent="0.25">
      <c r="A649">
        <v>89</v>
      </c>
      <c r="B649">
        <v>7.7</v>
      </c>
    </row>
    <row r="650" spans="1:2" x14ac:dyDescent="0.25">
      <c r="A650">
        <v>89</v>
      </c>
      <c r="B650">
        <v>7.7</v>
      </c>
    </row>
    <row r="651" spans="1:2" x14ac:dyDescent="0.25">
      <c r="A651">
        <v>89</v>
      </c>
      <c r="B651">
        <v>7.6</v>
      </c>
    </row>
    <row r="652" spans="1:2" x14ac:dyDescent="0.25">
      <c r="A652">
        <v>89</v>
      </c>
      <c r="B652">
        <v>7.5</v>
      </c>
    </row>
    <row r="653" spans="1:2" x14ac:dyDescent="0.25">
      <c r="A653">
        <v>89</v>
      </c>
      <c r="B653">
        <v>7.3</v>
      </c>
    </row>
    <row r="654" spans="1:2" x14ac:dyDescent="0.25">
      <c r="A654">
        <v>89</v>
      </c>
      <c r="B654">
        <v>7.3</v>
      </c>
    </row>
    <row r="655" spans="1:2" x14ac:dyDescent="0.25">
      <c r="A655">
        <v>89</v>
      </c>
      <c r="B655">
        <v>7.2</v>
      </c>
    </row>
    <row r="656" spans="1:2" x14ac:dyDescent="0.25">
      <c r="A656">
        <v>89</v>
      </c>
      <c r="B656">
        <v>7.1</v>
      </c>
    </row>
    <row r="657" spans="1:2" x14ac:dyDescent="0.25">
      <c r="A657">
        <v>89</v>
      </c>
      <c r="B657">
        <v>7</v>
      </c>
    </row>
    <row r="658" spans="1:2" x14ac:dyDescent="0.25">
      <c r="A658">
        <v>89</v>
      </c>
      <c r="B658">
        <v>6.8</v>
      </c>
    </row>
    <row r="659" spans="1:2" x14ac:dyDescent="0.25">
      <c r="A659">
        <v>89</v>
      </c>
      <c r="B659">
        <v>6.7</v>
      </c>
    </row>
    <row r="660" spans="1:2" x14ac:dyDescent="0.25">
      <c r="A660">
        <v>89</v>
      </c>
      <c r="B660">
        <v>6.7</v>
      </c>
    </row>
    <row r="661" spans="1:2" x14ac:dyDescent="0.25">
      <c r="A661">
        <v>89</v>
      </c>
      <c r="B661">
        <v>6.7</v>
      </c>
    </row>
    <row r="662" spans="1:2" x14ac:dyDescent="0.25">
      <c r="A662">
        <v>89</v>
      </c>
      <c r="B662">
        <v>6.3</v>
      </c>
    </row>
    <row r="663" spans="1:2" x14ac:dyDescent="0.25">
      <c r="A663">
        <v>89</v>
      </c>
      <c r="B663">
        <v>6.2</v>
      </c>
    </row>
    <row r="664" spans="1:2" x14ac:dyDescent="0.25">
      <c r="A664">
        <v>89</v>
      </c>
      <c r="B664">
        <v>6.2</v>
      </c>
    </row>
    <row r="665" spans="1:2" x14ac:dyDescent="0.25">
      <c r="A665">
        <v>89</v>
      </c>
      <c r="B665">
        <v>6.1</v>
      </c>
    </row>
    <row r="666" spans="1:2" x14ac:dyDescent="0.25">
      <c r="A666">
        <v>89</v>
      </c>
      <c r="B666">
        <v>6.1</v>
      </c>
    </row>
    <row r="667" spans="1:2" x14ac:dyDescent="0.25">
      <c r="A667">
        <v>89</v>
      </c>
      <c r="B667">
        <v>6.1</v>
      </c>
    </row>
    <row r="668" spans="1:2" x14ac:dyDescent="0.25">
      <c r="A668">
        <v>89</v>
      </c>
      <c r="B668">
        <v>6</v>
      </c>
    </row>
    <row r="669" spans="1:2" x14ac:dyDescent="0.25">
      <c r="A669">
        <v>89</v>
      </c>
      <c r="B669">
        <v>5.9</v>
      </c>
    </row>
    <row r="670" spans="1:2" x14ac:dyDescent="0.25">
      <c r="A670">
        <v>89</v>
      </c>
      <c r="B670">
        <v>5.8</v>
      </c>
    </row>
    <row r="671" spans="1:2" x14ac:dyDescent="0.25">
      <c r="A671">
        <v>89</v>
      </c>
      <c r="B671">
        <v>5.8</v>
      </c>
    </row>
    <row r="672" spans="1:2" x14ac:dyDescent="0.25">
      <c r="A672">
        <v>89</v>
      </c>
      <c r="B672">
        <v>5.6</v>
      </c>
    </row>
    <row r="673" spans="1:2" x14ac:dyDescent="0.25">
      <c r="A673">
        <v>89</v>
      </c>
      <c r="B673">
        <v>5.3</v>
      </c>
    </row>
    <row r="674" spans="1:2" x14ac:dyDescent="0.25">
      <c r="A674">
        <v>89</v>
      </c>
      <c r="B674">
        <v>5.0999999999999996</v>
      </c>
    </row>
    <row r="675" spans="1:2" x14ac:dyDescent="0.25">
      <c r="A675">
        <v>89</v>
      </c>
      <c r="B675">
        <v>5.0999999999999996</v>
      </c>
    </row>
    <row r="676" spans="1:2" x14ac:dyDescent="0.25">
      <c r="A676">
        <v>89</v>
      </c>
      <c r="B676">
        <v>4.9000000000000004</v>
      </c>
    </row>
    <row r="677" spans="1:2" x14ac:dyDescent="0.25">
      <c r="A677">
        <v>89</v>
      </c>
      <c r="B677">
        <v>4.9000000000000004</v>
      </c>
    </row>
    <row r="678" spans="1:2" x14ac:dyDescent="0.25">
      <c r="A678">
        <v>89</v>
      </c>
      <c r="B678">
        <v>4.9000000000000004</v>
      </c>
    </row>
    <row r="679" spans="1:2" x14ac:dyDescent="0.25">
      <c r="A679">
        <v>89</v>
      </c>
      <c r="B679">
        <v>4.9000000000000004</v>
      </c>
    </row>
    <row r="680" spans="1:2" x14ac:dyDescent="0.25">
      <c r="A680">
        <v>89</v>
      </c>
      <c r="B680">
        <v>4.8</v>
      </c>
    </row>
    <row r="681" spans="1:2" x14ac:dyDescent="0.25">
      <c r="A681">
        <v>89</v>
      </c>
      <c r="B681">
        <v>4.5999999999999996</v>
      </c>
    </row>
    <row r="682" spans="1:2" x14ac:dyDescent="0.25">
      <c r="A682">
        <v>89</v>
      </c>
      <c r="B682">
        <v>4.5999999999999996</v>
      </c>
    </row>
    <row r="683" spans="1:2" x14ac:dyDescent="0.25">
      <c r="A683">
        <v>89</v>
      </c>
      <c r="B683">
        <v>4.5999999999999996</v>
      </c>
    </row>
    <row r="684" spans="1:2" x14ac:dyDescent="0.25">
      <c r="A684">
        <v>89</v>
      </c>
      <c r="B684">
        <v>4.5</v>
      </c>
    </row>
    <row r="685" spans="1:2" x14ac:dyDescent="0.25">
      <c r="A685">
        <v>89</v>
      </c>
      <c r="B685">
        <v>4.4000000000000004</v>
      </c>
    </row>
    <row r="686" spans="1:2" x14ac:dyDescent="0.25">
      <c r="A686">
        <v>89</v>
      </c>
      <c r="B686">
        <v>4.4000000000000004</v>
      </c>
    </row>
    <row r="687" spans="1:2" x14ac:dyDescent="0.25">
      <c r="A687">
        <v>89</v>
      </c>
      <c r="B687">
        <v>4</v>
      </c>
    </row>
    <row r="688" spans="1:2" x14ac:dyDescent="0.25">
      <c r="A688">
        <v>89</v>
      </c>
      <c r="B688">
        <v>3.9</v>
      </c>
    </row>
    <row r="689" spans="1:2" x14ac:dyDescent="0.25">
      <c r="A689">
        <v>89</v>
      </c>
      <c r="B689">
        <v>3.6</v>
      </c>
    </row>
    <row r="690" spans="1:2" x14ac:dyDescent="0.25">
      <c r="A690">
        <v>89</v>
      </c>
      <c r="B690">
        <v>3.2</v>
      </c>
    </row>
    <row r="691" spans="1:2" x14ac:dyDescent="0.25">
      <c r="A691">
        <v>89</v>
      </c>
      <c r="B691">
        <v>3.1</v>
      </c>
    </row>
    <row r="692" spans="1:2" x14ac:dyDescent="0.25">
      <c r="A692">
        <v>89</v>
      </c>
      <c r="B692">
        <v>2.9</v>
      </c>
    </row>
    <row r="693" spans="1:2" x14ac:dyDescent="0.25">
      <c r="A693">
        <v>90</v>
      </c>
      <c r="B693">
        <v>8.3000000000000007</v>
      </c>
    </row>
    <row r="694" spans="1:2" x14ac:dyDescent="0.25">
      <c r="A694">
        <v>90</v>
      </c>
      <c r="B694">
        <v>8</v>
      </c>
    </row>
    <row r="695" spans="1:2" x14ac:dyDescent="0.25">
      <c r="A695">
        <v>90</v>
      </c>
      <c r="B695">
        <v>8</v>
      </c>
    </row>
    <row r="696" spans="1:2" x14ac:dyDescent="0.25">
      <c r="A696">
        <v>90</v>
      </c>
      <c r="B696">
        <v>7.7</v>
      </c>
    </row>
    <row r="697" spans="1:2" x14ac:dyDescent="0.25">
      <c r="A697">
        <v>90</v>
      </c>
      <c r="B697">
        <v>7.6</v>
      </c>
    </row>
    <row r="698" spans="1:2" x14ac:dyDescent="0.25">
      <c r="A698">
        <v>90</v>
      </c>
      <c r="B698">
        <v>7.5</v>
      </c>
    </row>
    <row r="699" spans="1:2" x14ac:dyDescent="0.25">
      <c r="A699">
        <v>90</v>
      </c>
      <c r="B699">
        <v>7.5</v>
      </c>
    </row>
    <row r="700" spans="1:2" x14ac:dyDescent="0.25">
      <c r="A700">
        <v>90</v>
      </c>
      <c r="B700">
        <v>7.3</v>
      </c>
    </row>
    <row r="701" spans="1:2" x14ac:dyDescent="0.25">
      <c r="A701">
        <v>90</v>
      </c>
      <c r="B701">
        <v>7.3</v>
      </c>
    </row>
    <row r="702" spans="1:2" x14ac:dyDescent="0.25">
      <c r="A702">
        <v>90</v>
      </c>
      <c r="B702">
        <v>7.3</v>
      </c>
    </row>
    <row r="703" spans="1:2" x14ac:dyDescent="0.25">
      <c r="A703">
        <v>90</v>
      </c>
      <c r="B703">
        <v>7.2</v>
      </c>
    </row>
    <row r="704" spans="1:2" x14ac:dyDescent="0.25">
      <c r="A704">
        <v>90</v>
      </c>
      <c r="B704">
        <v>7.2</v>
      </c>
    </row>
    <row r="705" spans="1:2" x14ac:dyDescent="0.25">
      <c r="A705">
        <v>90</v>
      </c>
      <c r="B705">
        <v>7.1</v>
      </c>
    </row>
    <row r="706" spans="1:2" x14ac:dyDescent="0.25">
      <c r="A706">
        <v>90</v>
      </c>
      <c r="B706">
        <v>7.1</v>
      </c>
    </row>
    <row r="707" spans="1:2" x14ac:dyDescent="0.25">
      <c r="A707">
        <v>90</v>
      </c>
      <c r="B707">
        <v>7</v>
      </c>
    </row>
    <row r="708" spans="1:2" x14ac:dyDescent="0.25">
      <c r="A708">
        <v>90</v>
      </c>
      <c r="B708">
        <v>7</v>
      </c>
    </row>
    <row r="709" spans="1:2" x14ac:dyDescent="0.25">
      <c r="A709">
        <v>90</v>
      </c>
      <c r="B709">
        <v>7</v>
      </c>
    </row>
    <row r="710" spans="1:2" x14ac:dyDescent="0.25">
      <c r="A710">
        <v>90</v>
      </c>
      <c r="B710">
        <v>6.9</v>
      </c>
    </row>
    <row r="711" spans="1:2" x14ac:dyDescent="0.25">
      <c r="A711">
        <v>90</v>
      </c>
      <c r="B711">
        <v>6.9</v>
      </c>
    </row>
    <row r="712" spans="1:2" x14ac:dyDescent="0.25">
      <c r="A712">
        <v>90</v>
      </c>
      <c r="B712">
        <v>6.8</v>
      </c>
    </row>
    <row r="713" spans="1:2" x14ac:dyDescent="0.25">
      <c r="A713">
        <v>90</v>
      </c>
      <c r="B713">
        <v>6.7</v>
      </c>
    </row>
    <row r="714" spans="1:2" x14ac:dyDescent="0.25">
      <c r="A714">
        <v>90</v>
      </c>
      <c r="B714">
        <v>6.7</v>
      </c>
    </row>
    <row r="715" spans="1:2" x14ac:dyDescent="0.25">
      <c r="A715">
        <v>90</v>
      </c>
      <c r="B715">
        <v>6.7</v>
      </c>
    </row>
    <row r="716" spans="1:2" x14ac:dyDescent="0.25">
      <c r="A716">
        <v>90</v>
      </c>
      <c r="B716">
        <v>6.7</v>
      </c>
    </row>
    <row r="717" spans="1:2" x14ac:dyDescent="0.25">
      <c r="A717">
        <v>90</v>
      </c>
      <c r="B717">
        <v>6.6</v>
      </c>
    </row>
    <row r="718" spans="1:2" x14ac:dyDescent="0.25">
      <c r="A718">
        <v>90</v>
      </c>
      <c r="B718">
        <v>6.6</v>
      </c>
    </row>
    <row r="719" spans="1:2" x14ac:dyDescent="0.25">
      <c r="A719">
        <v>90</v>
      </c>
      <c r="B719">
        <v>6.6</v>
      </c>
    </row>
    <row r="720" spans="1:2" x14ac:dyDescent="0.25">
      <c r="A720">
        <v>90</v>
      </c>
      <c r="B720">
        <v>6.6</v>
      </c>
    </row>
    <row r="721" spans="1:2" x14ac:dyDescent="0.25">
      <c r="A721">
        <v>90</v>
      </c>
      <c r="B721">
        <v>6.5</v>
      </c>
    </row>
    <row r="722" spans="1:2" x14ac:dyDescent="0.25">
      <c r="A722">
        <v>90</v>
      </c>
      <c r="B722">
        <v>6.5</v>
      </c>
    </row>
    <row r="723" spans="1:2" x14ac:dyDescent="0.25">
      <c r="A723">
        <v>90</v>
      </c>
      <c r="B723">
        <v>6.4</v>
      </c>
    </row>
    <row r="724" spans="1:2" x14ac:dyDescent="0.25">
      <c r="A724">
        <v>90</v>
      </c>
      <c r="B724">
        <v>6.4</v>
      </c>
    </row>
    <row r="725" spans="1:2" x14ac:dyDescent="0.25">
      <c r="A725">
        <v>90</v>
      </c>
      <c r="B725">
        <v>6.3</v>
      </c>
    </row>
    <row r="726" spans="1:2" x14ac:dyDescent="0.25">
      <c r="A726">
        <v>90</v>
      </c>
      <c r="B726">
        <v>6.3</v>
      </c>
    </row>
    <row r="727" spans="1:2" x14ac:dyDescent="0.25">
      <c r="A727">
        <v>90</v>
      </c>
      <c r="B727">
        <v>6.3</v>
      </c>
    </row>
    <row r="728" spans="1:2" x14ac:dyDescent="0.25">
      <c r="A728">
        <v>90</v>
      </c>
      <c r="B728">
        <v>6.3</v>
      </c>
    </row>
    <row r="729" spans="1:2" x14ac:dyDescent="0.25">
      <c r="A729">
        <v>90</v>
      </c>
      <c r="B729">
        <v>6.3</v>
      </c>
    </row>
    <row r="730" spans="1:2" x14ac:dyDescent="0.25">
      <c r="A730">
        <v>90</v>
      </c>
      <c r="B730">
        <v>6.3</v>
      </c>
    </row>
    <row r="731" spans="1:2" x14ac:dyDescent="0.25">
      <c r="A731">
        <v>90</v>
      </c>
      <c r="B731">
        <v>6.2</v>
      </c>
    </row>
    <row r="732" spans="1:2" x14ac:dyDescent="0.25">
      <c r="A732">
        <v>90</v>
      </c>
      <c r="B732">
        <v>6.2</v>
      </c>
    </row>
    <row r="733" spans="1:2" x14ac:dyDescent="0.25">
      <c r="A733">
        <v>90</v>
      </c>
      <c r="B733">
        <v>6.2</v>
      </c>
    </row>
    <row r="734" spans="1:2" x14ac:dyDescent="0.25">
      <c r="A734">
        <v>90</v>
      </c>
      <c r="B734">
        <v>6.1</v>
      </c>
    </row>
    <row r="735" spans="1:2" x14ac:dyDescent="0.25">
      <c r="A735">
        <v>90</v>
      </c>
      <c r="B735">
        <v>6</v>
      </c>
    </row>
    <row r="736" spans="1:2" x14ac:dyDescent="0.25">
      <c r="A736">
        <v>90</v>
      </c>
      <c r="B736">
        <v>6</v>
      </c>
    </row>
    <row r="737" spans="1:2" x14ac:dyDescent="0.25">
      <c r="A737">
        <v>90</v>
      </c>
      <c r="B737">
        <v>6</v>
      </c>
    </row>
    <row r="738" spans="1:2" x14ac:dyDescent="0.25">
      <c r="A738">
        <v>90</v>
      </c>
      <c r="B738">
        <v>6</v>
      </c>
    </row>
    <row r="739" spans="1:2" x14ac:dyDescent="0.25">
      <c r="A739">
        <v>90</v>
      </c>
      <c r="B739">
        <v>5.9</v>
      </c>
    </row>
    <row r="740" spans="1:2" x14ac:dyDescent="0.25">
      <c r="A740">
        <v>90</v>
      </c>
      <c r="B740">
        <v>5.8</v>
      </c>
    </row>
    <row r="741" spans="1:2" x14ac:dyDescent="0.25">
      <c r="A741">
        <v>90</v>
      </c>
      <c r="B741">
        <v>5.7</v>
      </c>
    </row>
    <row r="742" spans="1:2" x14ac:dyDescent="0.25">
      <c r="A742">
        <v>90</v>
      </c>
      <c r="B742">
        <v>5.6</v>
      </c>
    </row>
    <row r="743" spans="1:2" x14ac:dyDescent="0.25">
      <c r="A743">
        <v>90</v>
      </c>
      <c r="B743">
        <v>5.6</v>
      </c>
    </row>
    <row r="744" spans="1:2" x14ac:dyDescent="0.25">
      <c r="A744">
        <v>90</v>
      </c>
      <c r="B744">
        <v>5.6</v>
      </c>
    </row>
    <row r="745" spans="1:2" x14ac:dyDescent="0.25">
      <c r="A745">
        <v>90</v>
      </c>
      <c r="B745">
        <v>5.4</v>
      </c>
    </row>
    <row r="746" spans="1:2" x14ac:dyDescent="0.25">
      <c r="A746">
        <v>90</v>
      </c>
      <c r="B746">
        <v>5.4</v>
      </c>
    </row>
    <row r="747" spans="1:2" x14ac:dyDescent="0.25">
      <c r="A747">
        <v>90</v>
      </c>
      <c r="B747">
        <v>5.4</v>
      </c>
    </row>
    <row r="748" spans="1:2" x14ac:dyDescent="0.25">
      <c r="A748">
        <v>90</v>
      </c>
      <c r="B748">
        <v>5.3</v>
      </c>
    </row>
    <row r="749" spans="1:2" x14ac:dyDescent="0.25">
      <c r="A749">
        <v>90</v>
      </c>
      <c r="B749">
        <v>5.3</v>
      </c>
    </row>
    <row r="750" spans="1:2" x14ac:dyDescent="0.25">
      <c r="A750">
        <v>90</v>
      </c>
      <c r="B750">
        <v>5.2</v>
      </c>
    </row>
    <row r="751" spans="1:2" x14ac:dyDescent="0.25">
      <c r="A751">
        <v>90</v>
      </c>
      <c r="B751">
        <v>5.0999999999999996</v>
      </c>
    </row>
    <row r="752" spans="1:2" x14ac:dyDescent="0.25">
      <c r="A752">
        <v>90</v>
      </c>
      <c r="B752">
        <v>5.0999999999999996</v>
      </c>
    </row>
    <row r="753" spans="1:2" x14ac:dyDescent="0.25">
      <c r="A753">
        <v>90</v>
      </c>
      <c r="B753">
        <v>5.0999999999999996</v>
      </c>
    </row>
    <row r="754" spans="1:2" x14ac:dyDescent="0.25">
      <c r="A754">
        <v>90</v>
      </c>
      <c r="B754">
        <v>5</v>
      </c>
    </row>
    <row r="755" spans="1:2" x14ac:dyDescent="0.25">
      <c r="A755">
        <v>90</v>
      </c>
      <c r="B755">
        <v>5</v>
      </c>
    </row>
    <row r="756" spans="1:2" x14ac:dyDescent="0.25">
      <c r="A756">
        <v>90</v>
      </c>
      <c r="B756">
        <v>4.9000000000000004</v>
      </c>
    </row>
    <row r="757" spans="1:2" x14ac:dyDescent="0.25">
      <c r="A757">
        <v>90</v>
      </c>
      <c r="B757">
        <v>4.8</v>
      </c>
    </row>
    <row r="758" spans="1:2" x14ac:dyDescent="0.25">
      <c r="A758">
        <v>90</v>
      </c>
      <c r="B758">
        <v>4.7</v>
      </c>
    </row>
    <row r="759" spans="1:2" x14ac:dyDescent="0.25">
      <c r="A759">
        <v>90</v>
      </c>
      <c r="B759">
        <v>4.7</v>
      </c>
    </row>
    <row r="760" spans="1:2" x14ac:dyDescent="0.25">
      <c r="A760">
        <v>90</v>
      </c>
      <c r="B760">
        <v>4.7</v>
      </c>
    </row>
    <row r="761" spans="1:2" x14ac:dyDescent="0.25">
      <c r="A761">
        <v>90</v>
      </c>
      <c r="B761">
        <v>4.5999999999999996</v>
      </c>
    </row>
    <row r="762" spans="1:2" x14ac:dyDescent="0.25">
      <c r="A762">
        <v>90</v>
      </c>
      <c r="B762">
        <v>4.3</v>
      </c>
    </row>
    <row r="763" spans="1:2" x14ac:dyDescent="0.25">
      <c r="A763">
        <v>90</v>
      </c>
      <c r="B763">
        <v>4.3</v>
      </c>
    </row>
    <row r="764" spans="1:2" x14ac:dyDescent="0.25">
      <c r="A764">
        <v>90</v>
      </c>
      <c r="B764">
        <v>4</v>
      </c>
    </row>
    <row r="765" spans="1:2" x14ac:dyDescent="0.25">
      <c r="A765">
        <v>90</v>
      </c>
      <c r="B765">
        <v>3.6</v>
      </c>
    </row>
    <row r="766" spans="1:2" x14ac:dyDescent="0.25">
      <c r="A766">
        <v>90</v>
      </c>
      <c r="B766">
        <v>8</v>
      </c>
    </row>
    <row r="767" spans="1:2" x14ac:dyDescent="0.25">
      <c r="A767">
        <v>90</v>
      </c>
      <c r="B767">
        <v>8</v>
      </c>
    </row>
    <row r="768" spans="1:2" x14ac:dyDescent="0.25">
      <c r="A768">
        <v>90</v>
      </c>
      <c r="B768">
        <v>8</v>
      </c>
    </row>
    <row r="769" spans="1:2" x14ac:dyDescent="0.25">
      <c r="A769">
        <v>90</v>
      </c>
      <c r="B769">
        <v>7.9</v>
      </c>
    </row>
    <row r="770" spans="1:2" x14ac:dyDescent="0.25">
      <c r="A770">
        <v>90</v>
      </c>
      <c r="B770">
        <v>7.8</v>
      </c>
    </row>
    <row r="771" spans="1:2" x14ac:dyDescent="0.25">
      <c r="A771">
        <v>90</v>
      </c>
      <c r="B771">
        <v>7.7</v>
      </c>
    </row>
    <row r="772" spans="1:2" x14ac:dyDescent="0.25">
      <c r="A772">
        <v>90</v>
      </c>
      <c r="B772">
        <v>7.7</v>
      </c>
    </row>
    <row r="773" spans="1:2" x14ac:dyDescent="0.25">
      <c r="A773">
        <v>90</v>
      </c>
      <c r="B773">
        <v>7.5</v>
      </c>
    </row>
    <row r="774" spans="1:2" x14ac:dyDescent="0.25">
      <c r="A774">
        <v>90</v>
      </c>
      <c r="B774">
        <v>7.5</v>
      </c>
    </row>
    <row r="775" spans="1:2" x14ac:dyDescent="0.25">
      <c r="A775">
        <v>90</v>
      </c>
      <c r="B775">
        <v>7.5</v>
      </c>
    </row>
    <row r="776" spans="1:2" x14ac:dyDescent="0.25">
      <c r="A776">
        <v>90</v>
      </c>
      <c r="B776">
        <v>7.4</v>
      </c>
    </row>
    <row r="777" spans="1:2" x14ac:dyDescent="0.25">
      <c r="A777">
        <v>90</v>
      </c>
      <c r="B777">
        <v>7.3</v>
      </c>
    </row>
    <row r="778" spans="1:2" x14ac:dyDescent="0.25">
      <c r="A778">
        <v>90</v>
      </c>
      <c r="B778">
        <v>7.3</v>
      </c>
    </row>
    <row r="779" spans="1:2" x14ac:dyDescent="0.25">
      <c r="A779">
        <v>90</v>
      </c>
      <c r="B779">
        <v>7.3</v>
      </c>
    </row>
    <row r="780" spans="1:2" x14ac:dyDescent="0.25">
      <c r="A780">
        <v>90</v>
      </c>
      <c r="B780">
        <v>7.3</v>
      </c>
    </row>
    <row r="781" spans="1:2" x14ac:dyDescent="0.25">
      <c r="A781">
        <v>90</v>
      </c>
      <c r="B781">
        <v>7.1</v>
      </c>
    </row>
    <row r="782" spans="1:2" x14ac:dyDescent="0.25">
      <c r="A782">
        <v>90</v>
      </c>
      <c r="B782">
        <v>7.1</v>
      </c>
    </row>
    <row r="783" spans="1:2" x14ac:dyDescent="0.25">
      <c r="A783">
        <v>90</v>
      </c>
      <c r="B783">
        <v>7</v>
      </c>
    </row>
    <row r="784" spans="1:2" x14ac:dyDescent="0.25">
      <c r="A784">
        <v>90</v>
      </c>
      <c r="B784">
        <v>6.9</v>
      </c>
    </row>
    <row r="785" spans="1:2" x14ac:dyDescent="0.25">
      <c r="A785">
        <v>90</v>
      </c>
      <c r="B785">
        <v>6.8</v>
      </c>
    </row>
    <row r="786" spans="1:2" x14ac:dyDescent="0.25">
      <c r="A786">
        <v>90</v>
      </c>
      <c r="B786">
        <v>6.7</v>
      </c>
    </row>
    <row r="787" spans="1:2" x14ac:dyDescent="0.25">
      <c r="A787">
        <v>90</v>
      </c>
      <c r="B787">
        <v>6.7</v>
      </c>
    </row>
    <row r="788" spans="1:2" x14ac:dyDescent="0.25">
      <c r="A788">
        <v>90</v>
      </c>
      <c r="B788">
        <v>6.7</v>
      </c>
    </row>
    <row r="789" spans="1:2" x14ac:dyDescent="0.25">
      <c r="A789">
        <v>90</v>
      </c>
      <c r="B789">
        <v>6.6</v>
      </c>
    </row>
    <row r="790" spans="1:2" x14ac:dyDescent="0.25">
      <c r="A790">
        <v>90</v>
      </c>
      <c r="B790">
        <v>6.6</v>
      </c>
    </row>
    <row r="791" spans="1:2" x14ac:dyDescent="0.25">
      <c r="A791">
        <v>90</v>
      </c>
      <c r="B791">
        <v>6.6</v>
      </c>
    </row>
    <row r="792" spans="1:2" x14ac:dyDescent="0.25">
      <c r="A792">
        <v>90</v>
      </c>
      <c r="B792">
        <v>6.6</v>
      </c>
    </row>
    <row r="793" spans="1:2" x14ac:dyDescent="0.25">
      <c r="A793">
        <v>90</v>
      </c>
      <c r="B793">
        <v>6.6</v>
      </c>
    </row>
    <row r="794" spans="1:2" x14ac:dyDescent="0.25">
      <c r="A794">
        <v>90</v>
      </c>
      <c r="B794">
        <v>6.6</v>
      </c>
    </row>
    <row r="795" spans="1:2" x14ac:dyDescent="0.25">
      <c r="A795">
        <v>90</v>
      </c>
      <c r="B795">
        <v>6.6</v>
      </c>
    </row>
    <row r="796" spans="1:2" x14ac:dyDescent="0.25">
      <c r="A796">
        <v>90</v>
      </c>
      <c r="B796">
        <v>6.5</v>
      </c>
    </row>
    <row r="797" spans="1:2" x14ac:dyDescent="0.25">
      <c r="A797">
        <v>90</v>
      </c>
      <c r="B797">
        <v>6.5</v>
      </c>
    </row>
    <row r="798" spans="1:2" x14ac:dyDescent="0.25">
      <c r="A798">
        <v>90</v>
      </c>
      <c r="B798">
        <v>6.4</v>
      </c>
    </row>
    <row r="799" spans="1:2" x14ac:dyDescent="0.25">
      <c r="A799">
        <v>90</v>
      </c>
      <c r="B799">
        <v>6.4</v>
      </c>
    </row>
    <row r="800" spans="1:2" x14ac:dyDescent="0.25">
      <c r="A800">
        <v>90</v>
      </c>
      <c r="B800">
        <v>6.2</v>
      </c>
    </row>
    <row r="801" spans="1:2" x14ac:dyDescent="0.25">
      <c r="A801">
        <v>90</v>
      </c>
      <c r="B801">
        <v>6.2</v>
      </c>
    </row>
    <row r="802" spans="1:2" x14ac:dyDescent="0.25">
      <c r="A802">
        <v>90</v>
      </c>
      <c r="B802">
        <v>6.2</v>
      </c>
    </row>
    <row r="803" spans="1:2" x14ac:dyDescent="0.25">
      <c r="A803">
        <v>90</v>
      </c>
      <c r="B803">
        <v>6.1</v>
      </c>
    </row>
    <row r="804" spans="1:2" x14ac:dyDescent="0.25">
      <c r="A804">
        <v>90</v>
      </c>
      <c r="B804">
        <v>6.1</v>
      </c>
    </row>
    <row r="805" spans="1:2" x14ac:dyDescent="0.25">
      <c r="A805">
        <v>90</v>
      </c>
      <c r="B805">
        <v>6.1</v>
      </c>
    </row>
    <row r="806" spans="1:2" x14ac:dyDescent="0.25">
      <c r="A806">
        <v>90</v>
      </c>
      <c r="B806">
        <v>6.1</v>
      </c>
    </row>
    <row r="807" spans="1:2" x14ac:dyDescent="0.25">
      <c r="A807">
        <v>90</v>
      </c>
      <c r="B807">
        <v>6.1</v>
      </c>
    </row>
    <row r="808" spans="1:2" x14ac:dyDescent="0.25">
      <c r="A808">
        <v>90</v>
      </c>
      <c r="B808">
        <v>6.1</v>
      </c>
    </row>
    <row r="809" spans="1:2" x14ac:dyDescent="0.25">
      <c r="A809">
        <v>90</v>
      </c>
      <c r="B809">
        <v>6.1</v>
      </c>
    </row>
    <row r="810" spans="1:2" x14ac:dyDescent="0.25">
      <c r="A810">
        <v>90</v>
      </c>
      <c r="B810">
        <v>6.1</v>
      </c>
    </row>
    <row r="811" spans="1:2" x14ac:dyDescent="0.25">
      <c r="A811">
        <v>90</v>
      </c>
      <c r="B811">
        <v>6</v>
      </c>
    </row>
    <row r="812" spans="1:2" x14ac:dyDescent="0.25">
      <c r="A812">
        <v>90</v>
      </c>
      <c r="B812">
        <v>5.9</v>
      </c>
    </row>
    <row r="813" spans="1:2" x14ac:dyDescent="0.25">
      <c r="A813">
        <v>90</v>
      </c>
      <c r="B813">
        <v>5.9</v>
      </c>
    </row>
    <row r="814" spans="1:2" x14ac:dyDescent="0.25">
      <c r="A814">
        <v>90</v>
      </c>
      <c r="B814">
        <v>5.9</v>
      </c>
    </row>
    <row r="815" spans="1:2" x14ac:dyDescent="0.25">
      <c r="A815">
        <v>90</v>
      </c>
      <c r="B815">
        <v>5.9</v>
      </c>
    </row>
    <row r="816" spans="1:2" x14ac:dyDescent="0.25">
      <c r="A816">
        <v>90</v>
      </c>
      <c r="B816">
        <v>5.9</v>
      </c>
    </row>
    <row r="817" spans="1:2" x14ac:dyDescent="0.25">
      <c r="A817">
        <v>90</v>
      </c>
      <c r="B817">
        <v>5.8</v>
      </c>
    </row>
    <row r="818" spans="1:2" x14ac:dyDescent="0.25">
      <c r="A818">
        <v>90</v>
      </c>
      <c r="B818">
        <v>5.7</v>
      </c>
    </row>
    <row r="819" spans="1:2" x14ac:dyDescent="0.25">
      <c r="A819">
        <v>90</v>
      </c>
      <c r="B819">
        <v>5.7</v>
      </c>
    </row>
    <row r="820" spans="1:2" x14ac:dyDescent="0.25">
      <c r="A820">
        <v>90</v>
      </c>
      <c r="B820">
        <v>5.7</v>
      </c>
    </row>
    <row r="821" spans="1:2" x14ac:dyDescent="0.25">
      <c r="A821">
        <v>90</v>
      </c>
      <c r="B821">
        <v>5.7</v>
      </c>
    </row>
    <row r="822" spans="1:2" x14ac:dyDescent="0.25">
      <c r="A822">
        <v>90</v>
      </c>
      <c r="B822">
        <v>5.6</v>
      </c>
    </row>
    <row r="823" spans="1:2" x14ac:dyDescent="0.25">
      <c r="A823">
        <v>90</v>
      </c>
      <c r="B823">
        <v>5.4</v>
      </c>
    </row>
    <row r="824" spans="1:2" x14ac:dyDescent="0.25">
      <c r="A824">
        <v>90</v>
      </c>
      <c r="B824">
        <v>5.4</v>
      </c>
    </row>
    <row r="825" spans="1:2" x14ac:dyDescent="0.25">
      <c r="A825">
        <v>90</v>
      </c>
      <c r="B825">
        <v>5.3</v>
      </c>
    </row>
    <row r="826" spans="1:2" x14ac:dyDescent="0.25">
      <c r="A826">
        <v>90</v>
      </c>
      <c r="B826">
        <v>5.3</v>
      </c>
    </row>
    <row r="827" spans="1:2" x14ac:dyDescent="0.25">
      <c r="A827">
        <v>90</v>
      </c>
      <c r="B827">
        <v>5.3</v>
      </c>
    </row>
    <row r="828" spans="1:2" x14ac:dyDescent="0.25">
      <c r="A828">
        <v>90</v>
      </c>
      <c r="B828">
        <v>5.2</v>
      </c>
    </row>
    <row r="829" spans="1:2" x14ac:dyDescent="0.25">
      <c r="A829">
        <v>90</v>
      </c>
      <c r="B829">
        <v>5.2</v>
      </c>
    </row>
    <row r="830" spans="1:2" x14ac:dyDescent="0.25">
      <c r="A830">
        <v>90</v>
      </c>
      <c r="B830">
        <v>5.2</v>
      </c>
    </row>
    <row r="831" spans="1:2" x14ac:dyDescent="0.25">
      <c r="A831">
        <v>90</v>
      </c>
      <c r="B831">
        <v>5.0999999999999996</v>
      </c>
    </row>
    <row r="832" spans="1:2" x14ac:dyDescent="0.25">
      <c r="A832">
        <v>90</v>
      </c>
      <c r="B832">
        <v>5.0999999999999996</v>
      </c>
    </row>
    <row r="833" spans="1:2" x14ac:dyDescent="0.25">
      <c r="A833">
        <v>90</v>
      </c>
      <c r="B833">
        <v>4.8</v>
      </c>
    </row>
    <row r="834" spans="1:2" x14ac:dyDescent="0.25">
      <c r="A834">
        <v>90</v>
      </c>
      <c r="B834">
        <v>4.8</v>
      </c>
    </row>
    <row r="835" spans="1:2" x14ac:dyDescent="0.25">
      <c r="A835">
        <v>90</v>
      </c>
      <c r="B835">
        <v>4.7</v>
      </c>
    </row>
    <row r="836" spans="1:2" x14ac:dyDescent="0.25">
      <c r="A836">
        <v>90</v>
      </c>
      <c r="B836">
        <v>4.5999999999999996</v>
      </c>
    </row>
    <row r="837" spans="1:2" x14ac:dyDescent="0.25">
      <c r="A837">
        <v>90</v>
      </c>
      <c r="B837">
        <v>4.5</v>
      </c>
    </row>
    <row r="838" spans="1:2" x14ac:dyDescent="0.25">
      <c r="A838">
        <v>90</v>
      </c>
      <c r="B838">
        <v>4.4000000000000004</v>
      </c>
    </row>
    <row r="839" spans="1:2" x14ac:dyDescent="0.25">
      <c r="A839">
        <v>90</v>
      </c>
      <c r="B839">
        <v>4.3</v>
      </c>
    </row>
    <row r="840" spans="1:2" x14ac:dyDescent="0.25">
      <c r="A840">
        <v>90</v>
      </c>
      <c r="B840">
        <v>4.3</v>
      </c>
    </row>
    <row r="841" spans="1:2" x14ac:dyDescent="0.25">
      <c r="A841">
        <v>90</v>
      </c>
      <c r="B841">
        <v>4.3</v>
      </c>
    </row>
    <row r="842" spans="1:2" x14ac:dyDescent="0.25">
      <c r="A842">
        <v>90</v>
      </c>
      <c r="B842">
        <v>4</v>
      </c>
    </row>
    <row r="843" spans="1:2" x14ac:dyDescent="0.25">
      <c r="A843">
        <v>90</v>
      </c>
      <c r="B843">
        <v>3.8</v>
      </c>
    </row>
    <row r="844" spans="1:2" x14ac:dyDescent="0.25">
      <c r="A844">
        <v>90</v>
      </c>
      <c r="B844">
        <v>3.6</v>
      </c>
    </row>
    <row r="845" spans="1:2" x14ac:dyDescent="0.25">
      <c r="A845">
        <v>90</v>
      </c>
      <c r="B845">
        <v>3.4</v>
      </c>
    </row>
    <row r="846" spans="1:2" x14ac:dyDescent="0.25">
      <c r="A846">
        <v>90</v>
      </c>
      <c r="B846">
        <v>3.3</v>
      </c>
    </row>
    <row r="847" spans="1:2" x14ac:dyDescent="0.25">
      <c r="A847">
        <v>90</v>
      </c>
      <c r="B847">
        <v>3.2</v>
      </c>
    </row>
    <row r="848" spans="1:2" x14ac:dyDescent="0.25">
      <c r="A848">
        <v>90</v>
      </c>
      <c r="B848">
        <v>3.2</v>
      </c>
    </row>
    <row r="849" spans="1:2" x14ac:dyDescent="0.25">
      <c r="A849">
        <v>90</v>
      </c>
      <c r="B849">
        <v>3.1</v>
      </c>
    </row>
    <row r="850" spans="1:2" x14ac:dyDescent="0.25">
      <c r="A850">
        <v>90</v>
      </c>
      <c r="B850">
        <v>2.8</v>
      </c>
    </row>
    <row r="851" spans="1:2" x14ac:dyDescent="0.25">
      <c r="A851">
        <v>90</v>
      </c>
      <c r="B851">
        <v>2.1</v>
      </c>
    </row>
    <row r="852" spans="1:2" x14ac:dyDescent="0.25">
      <c r="A852">
        <v>91</v>
      </c>
      <c r="B852">
        <v>7.7</v>
      </c>
    </row>
    <row r="853" spans="1:2" x14ac:dyDescent="0.25">
      <c r="A853">
        <v>91</v>
      </c>
      <c r="B853">
        <v>7.6</v>
      </c>
    </row>
    <row r="854" spans="1:2" x14ac:dyDescent="0.25">
      <c r="A854">
        <v>91</v>
      </c>
      <c r="B854">
        <v>7.4</v>
      </c>
    </row>
    <row r="855" spans="1:2" x14ac:dyDescent="0.25">
      <c r="A855">
        <v>91</v>
      </c>
      <c r="B855">
        <v>7.4</v>
      </c>
    </row>
    <row r="856" spans="1:2" x14ac:dyDescent="0.25">
      <c r="A856">
        <v>91</v>
      </c>
      <c r="B856">
        <v>7.4</v>
      </c>
    </row>
    <row r="857" spans="1:2" x14ac:dyDescent="0.25">
      <c r="A857">
        <v>91</v>
      </c>
      <c r="B857">
        <v>7.1</v>
      </c>
    </row>
    <row r="858" spans="1:2" x14ac:dyDescent="0.25">
      <c r="A858">
        <v>91</v>
      </c>
      <c r="B858">
        <v>7.1</v>
      </c>
    </row>
    <row r="859" spans="1:2" x14ac:dyDescent="0.25">
      <c r="A859">
        <v>91</v>
      </c>
      <c r="B859">
        <v>7</v>
      </c>
    </row>
    <row r="860" spans="1:2" x14ac:dyDescent="0.25">
      <c r="A860">
        <v>91</v>
      </c>
      <c r="B860">
        <v>6.9</v>
      </c>
    </row>
    <row r="861" spans="1:2" x14ac:dyDescent="0.25">
      <c r="A861">
        <v>91</v>
      </c>
      <c r="B861">
        <v>6.9</v>
      </c>
    </row>
    <row r="862" spans="1:2" x14ac:dyDescent="0.25">
      <c r="A862">
        <v>91</v>
      </c>
      <c r="B862">
        <v>6.8</v>
      </c>
    </row>
    <row r="863" spans="1:2" x14ac:dyDescent="0.25">
      <c r="A863">
        <v>91</v>
      </c>
      <c r="B863">
        <v>6.8</v>
      </c>
    </row>
    <row r="864" spans="1:2" x14ac:dyDescent="0.25">
      <c r="A864">
        <v>91</v>
      </c>
      <c r="B864">
        <v>6.8</v>
      </c>
    </row>
    <row r="865" spans="1:2" x14ac:dyDescent="0.25">
      <c r="A865">
        <v>91</v>
      </c>
      <c r="B865">
        <v>6.7</v>
      </c>
    </row>
    <row r="866" spans="1:2" x14ac:dyDescent="0.25">
      <c r="A866">
        <v>91</v>
      </c>
      <c r="B866">
        <v>6.6</v>
      </c>
    </row>
    <row r="867" spans="1:2" x14ac:dyDescent="0.25">
      <c r="A867">
        <v>91</v>
      </c>
      <c r="B867">
        <v>6.5</v>
      </c>
    </row>
    <row r="868" spans="1:2" x14ac:dyDescent="0.25">
      <c r="A868">
        <v>91</v>
      </c>
      <c r="B868">
        <v>6.5</v>
      </c>
    </row>
    <row r="869" spans="1:2" x14ac:dyDescent="0.25">
      <c r="A869">
        <v>91</v>
      </c>
      <c r="B869">
        <v>6.5</v>
      </c>
    </row>
    <row r="870" spans="1:2" x14ac:dyDescent="0.25">
      <c r="A870">
        <v>91</v>
      </c>
      <c r="B870">
        <v>6.4</v>
      </c>
    </row>
    <row r="871" spans="1:2" x14ac:dyDescent="0.25">
      <c r="A871">
        <v>91</v>
      </c>
      <c r="B871">
        <v>6.4</v>
      </c>
    </row>
    <row r="872" spans="1:2" x14ac:dyDescent="0.25">
      <c r="A872">
        <v>91</v>
      </c>
      <c r="B872">
        <v>6.4</v>
      </c>
    </row>
    <row r="873" spans="1:2" x14ac:dyDescent="0.25">
      <c r="A873">
        <v>91</v>
      </c>
      <c r="B873">
        <v>6.3</v>
      </c>
    </row>
    <row r="874" spans="1:2" x14ac:dyDescent="0.25">
      <c r="A874">
        <v>91</v>
      </c>
      <c r="B874">
        <v>6.2</v>
      </c>
    </row>
    <row r="875" spans="1:2" x14ac:dyDescent="0.25">
      <c r="A875">
        <v>91</v>
      </c>
      <c r="B875">
        <v>6.2</v>
      </c>
    </row>
    <row r="876" spans="1:2" x14ac:dyDescent="0.25">
      <c r="A876">
        <v>91</v>
      </c>
      <c r="B876">
        <v>6.2</v>
      </c>
    </row>
    <row r="877" spans="1:2" x14ac:dyDescent="0.25">
      <c r="A877">
        <v>91</v>
      </c>
      <c r="B877">
        <v>6.1</v>
      </c>
    </row>
    <row r="878" spans="1:2" x14ac:dyDescent="0.25">
      <c r="A878">
        <v>91</v>
      </c>
      <c r="B878">
        <v>6.1</v>
      </c>
    </row>
    <row r="879" spans="1:2" x14ac:dyDescent="0.25">
      <c r="A879">
        <v>91</v>
      </c>
      <c r="B879">
        <v>6</v>
      </c>
    </row>
    <row r="880" spans="1:2" x14ac:dyDescent="0.25">
      <c r="A880">
        <v>91</v>
      </c>
      <c r="B880">
        <v>5.9</v>
      </c>
    </row>
    <row r="881" spans="1:2" x14ac:dyDescent="0.25">
      <c r="A881">
        <v>91</v>
      </c>
      <c r="B881">
        <v>5.9</v>
      </c>
    </row>
    <row r="882" spans="1:2" x14ac:dyDescent="0.25">
      <c r="A882">
        <v>91</v>
      </c>
      <c r="B882">
        <v>5.9</v>
      </c>
    </row>
    <row r="883" spans="1:2" x14ac:dyDescent="0.25">
      <c r="A883">
        <v>91</v>
      </c>
      <c r="B883">
        <v>5.8</v>
      </c>
    </row>
    <row r="884" spans="1:2" x14ac:dyDescent="0.25">
      <c r="A884">
        <v>91</v>
      </c>
      <c r="B884">
        <v>5.7</v>
      </c>
    </row>
    <row r="885" spans="1:2" x14ac:dyDescent="0.25">
      <c r="A885">
        <v>91</v>
      </c>
      <c r="B885">
        <v>5.7</v>
      </c>
    </row>
    <row r="886" spans="1:2" x14ac:dyDescent="0.25">
      <c r="A886">
        <v>91</v>
      </c>
      <c r="B886">
        <v>5.5</v>
      </c>
    </row>
    <row r="887" spans="1:2" x14ac:dyDescent="0.25">
      <c r="A887">
        <v>91</v>
      </c>
      <c r="B887">
        <v>5.3</v>
      </c>
    </row>
    <row r="888" spans="1:2" x14ac:dyDescent="0.25">
      <c r="A888">
        <v>91</v>
      </c>
      <c r="B888">
        <v>5.3</v>
      </c>
    </row>
    <row r="889" spans="1:2" x14ac:dyDescent="0.25">
      <c r="A889">
        <v>91</v>
      </c>
      <c r="B889">
        <v>5.3</v>
      </c>
    </row>
    <row r="890" spans="1:2" x14ac:dyDescent="0.25">
      <c r="A890">
        <v>91</v>
      </c>
      <c r="B890">
        <v>5.3</v>
      </c>
    </row>
    <row r="891" spans="1:2" x14ac:dyDescent="0.25">
      <c r="A891">
        <v>91</v>
      </c>
      <c r="B891">
        <v>5.3</v>
      </c>
    </row>
    <row r="892" spans="1:2" x14ac:dyDescent="0.25">
      <c r="A892">
        <v>91</v>
      </c>
      <c r="B892">
        <v>5.2</v>
      </c>
    </row>
    <row r="893" spans="1:2" x14ac:dyDescent="0.25">
      <c r="A893">
        <v>91</v>
      </c>
      <c r="B893">
        <v>4.9000000000000004</v>
      </c>
    </row>
    <row r="894" spans="1:2" x14ac:dyDescent="0.25">
      <c r="A894">
        <v>91</v>
      </c>
      <c r="B894">
        <v>4.9000000000000004</v>
      </c>
    </row>
    <row r="895" spans="1:2" x14ac:dyDescent="0.25">
      <c r="A895">
        <v>91</v>
      </c>
      <c r="B895">
        <v>4.8</v>
      </c>
    </row>
    <row r="896" spans="1:2" x14ac:dyDescent="0.25">
      <c r="A896">
        <v>91</v>
      </c>
      <c r="B896">
        <v>4.8</v>
      </c>
    </row>
    <row r="897" spans="1:2" x14ac:dyDescent="0.25">
      <c r="A897">
        <v>91</v>
      </c>
      <c r="B897">
        <v>4.5999999999999996</v>
      </c>
    </row>
    <row r="898" spans="1:2" x14ac:dyDescent="0.25">
      <c r="A898">
        <v>91</v>
      </c>
      <c r="B898">
        <v>4.2</v>
      </c>
    </row>
    <row r="899" spans="1:2" x14ac:dyDescent="0.25">
      <c r="A899">
        <v>91</v>
      </c>
      <c r="B899">
        <v>3.6</v>
      </c>
    </row>
    <row r="900" spans="1:2" x14ac:dyDescent="0.25">
      <c r="A900">
        <v>91</v>
      </c>
      <c r="B900">
        <v>3.6</v>
      </c>
    </row>
    <row r="901" spans="1:2" x14ac:dyDescent="0.25">
      <c r="A901">
        <v>91</v>
      </c>
      <c r="B901">
        <v>1.7</v>
      </c>
    </row>
    <row r="902" spans="1:2" x14ac:dyDescent="0.25">
      <c r="A902">
        <v>91</v>
      </c>
      <c r="B902">
        <v>8.3000000000000007</v>
      </c>
    </row>
    <row r="903" spans="1:2" x14ac:dyDescent="0.25">
      <c r="A903">
        <v>91</v>
      </c>
      <c r="B903">
        <v>8.1999999999999993</v>
      </c>
    </row>
    <row r="904" spans="1:2" x14ac:dyDescent="0.25">
      <c r="A904">
        <v>91</v>
      </c>
      <c r="B904">
        <v>7.8</v>
      </c>
    </row>
    <row r="905" spans="1:2" x14ac:dyDescent="0.25">
      <c r="A905">
        <v>91</v>
      </c>
      <c r="B905">
        <v>7.5</v>
      </c>
    </row>
    <row r="906" spans="1:2" x14ac:dyDescent="0.25">
      <c r="A906">
        <v>91</v>
      </c>
      <c r="B906">
        <v>7.4</v>
      </c>
    </row>
    <row r="907" spans="1:2" x14ac:dyDescent="0.25">
      <c r="A907">
        <v>91</v>
      </c>
      <c r="B907">
        <v>7.3</v>
      </c>
    </row>
    <row r="908" spans="1:2" x14ac:dyDescent="0.25">
      <c r="A908">
        <v>91</v>
      </c>
      <c r="B908">
        <v>7.3</v>
      </c>
    </row>
    <row r="909" spans="1:2" x14ac:dyDescent="0.25">
      <c r="A909">
        <v>91</v>
      </c>
      <c r="B909">
        <v>7.2</v>
      </c>
    </row>
    <row r="910" spans="1:2" x14ac:dyDescent="0.25">
      <c r="A910">
        <v>91</v>
      </c>
      <c r="B910">
        <v>7.2</v>
      </c>
    </row>
    <row r="911" spans="1:2" x14ac:dyDescent="0.25">
      <c r="A911">
        <v>91</v>
      </c>
      <c r="B911">
        <v>7.1</v>
      </c>
    </row>
    <row r="912" spans="1:2" x14ac:dyDescent="0.25">
      <c r="A912">
        <v>91</v>
      </c>
      <c r="B912">
        <v>7</v>
      </c>
    </row>
    <row r="913" spans="1:2" x14ac:dyDescent="0.25">
      <c r="A913">
        <v>91</v>
      </c>
      <c r="B913">
        <v>6.9</v>
      </c>
    </row>
    <row r="914" spans="1:2" x14ac:dyDescent="0.25">
      <c r="A914">
        <v>91</v>
      </c>
      <c r="B914">
        <v>6.9</v>
      </c>
    </row>
    <row r="915" spans="1:2" x14ac:dyDescent="0.25">
      <c r="A915">
        <v>91</v>
      </c>
      <c r="B915">
        <v>6.9</v>
      </c>
    </row>
    <row r="916" spans="1:2" x14ac:dyDescent="0.25">
      <c r="A916">
        <v>91</v>
      </c>
      <c r="B916">
        <v>6.7</v>
      </c>
    </row>
    <row r="917" spans="1:2" x14ac:dyDescent="0.25">
      <c r="A917">
        <v>91</v>
      </c>
      <c r="B917">
        <v>6.6</v>
      </c>
    </row>
    <row r="918" spans="1:2" x14ac:dyDescent="0.25">
      <c r="A918">
        <v>91</v>
      </c>
      <c r="B918">
        <v>6.6</v>
      </c>
    </row>
    <row r="919" spans="1:2" x14ac:dyDescent="0.25">
      <c r="A919">
        <v>91</v>
      </c>
      <c r="B919">
        <v>6.6</v>
      </c>
    </row>
    <row r="920" spans="1:2" x14ac:dyDescent="0.25">
      <c r="A920">
        <v>91</v>
      </c>
      <c r="B920">
        <v>6.5</v>
      </c>
    </row>
    <row r="921" spans="1:2" x14ac:dyDescent="0.25">
      <c r="A921">
        <v>91</v>
      </c>
      <c r="B921">
        <v>6.3</v>
      </c>
    </row>
    <row r="922" spans="1:2" x14ac:dyDescent="0.25">
      <c r="A922">
        <v>91</v>
      </c>
      <c r="B922">
        <v>6.3</v>
      </c>
    </row>
    <row r="923" spans="1:2" x14ac:dyDescent="0.25">
      <c r="A923">
        <v>91</v>
      </c>
      <c r="B923">
        <v>6.2</v>
      </c>
    </row>
    <row r="924" spans="1:2" x14ac:dyDescent="0.25">
      <c r="A924">
        <v>91</v>
      </c>
      <c r="B924">
        <v>5.9</v>
      </c>
    </row>
    <row r="925" spans="1:2" x14ac:dyDescent="0.25">
      <c r="A925">
        <v>91</v>
      </c>
      <c r="B925">
        <v>5.9</v>
      </c>
    </row>
    <row r="926" spans="1:2" x14ac:dyDescent="0.25">
      <c r="A926">
        <v>91</v>
      </c>
      <c r="B926">
        <v>5.7</v>
      </c>
    </row>
    <row r="927" spans="1:2" x14ac:dyDescent="0.25">
      <c r="A927">
        <v>91</v>
      </c>
      <c r="B927">
        <v>5.7</v>
      </c>
    </row>
    <row r="928" spans="1:2" x14ac:dyDescent="0.25">
      <c r="A928">
        <v>91</v>
      </c>
      <c r="B928">
        <v>5.7</v>
      </c>
    </row>
    <row r="929" spans="1:2" x14ac:dyDescent="0.25">
      <c r="A929">
        <v>91</v>
      </c>
      <c r="B929">
        <v>5.6</v>
      </c>
    </row>
    <row r="930" spans="1:2" x14ac:dyDescent="0.25">
      <c r="A930">
        <v>91</v>
      </c>
      <c r="B930">
        <v>5.5</v>
      </c>
    </row>
    <row r="931" spans="1:2" x14ac:dyDescent="0.25">
      <c r="A931">
        <v>91</v>
      </c>
      <c r="B931">
        <v>5.5</v>
      </c>
    </row>
    <row r="932" spans="1:2" x14ac:dyDescent="0.25">
      <c r="A932">
        <v>91</v>
      </c>
      <c r="B932">
        <v>5.4</v>
      </c>
    </row>
    <row r="933" spans="1:2" x14ac:dyDescent="0.25">
      <c r="A933">
        <v>91</v>
      </c>
      <c r="B933">
        <v>5.3</v>
      </c>
    </row>
    <row r="934" spans="1:2" x14ac:dyDescent="0.25">
      <c r="A934">
        <v>91</v>
      </c>
      <c r="B934">
        <v>5.3</v>
      </c>
    </row>
    <row r="935" spans="1:2" x14ac:dyDescent="0.25">
      <c r="A935">
        <v>91</v>
      </c>
      <c r="B935">
        <v>5.2</v>
      </c>
    </row>
    <row r="936" spans="1:2" x14ac:dyDescent="0.25">
      <c r="A936">
        <v>91</v>
      </c>
      <c r="B936">
        <v>5.2</v>
      </c>
    </row>
    <row r="937" spans="1:2" x14ac:dyDescent="0.25">
      <c r="A937">
        <v>91</v>
      </c>
      <c r="B937">
        <v>5</v>
      </c>
    </row>
    <row r="938" spans="1:2" x14ac:dyDescent="0.25">
      <c r="A938">
        <v>91</v>
      </c>
      <c r="B938">
        <v>5</v>
      </c>
    </row>
    <row r="939" spans="1:2" x14ac:dyDescent="0.25">
      <c r="A939">
        <v>91</v>
      </c>
      <c r="B939">
        <v>5</v>
      </c>
    </row>
    <row r="940" spans="1:2" x14ac:dyDescent="0.25">
      <c r="A940">
        <v>91</v>
      </c>
      <c r="B940">
        <v>4.9000000000000004</v>
      </c>
    </row>
    <row r="941" spans="1:2" x14ac:dyDescent="0.25">
      <c r="A941">
        <v>91</v>
      </c>
      <c r="B941">
        <v>4.8</v>
      </c>
    </row>
    <row r="942" spans="1:2" x14ac:dyDescent="0.25">
      <c r="A942">
        <v>91</v>
      </c>
      <c r="B942">
        <v>4.8</v>
      </c>
    </row>
    <row r="943" spans="1:2" x14ac:dyDescent="0.25">
      <c r="A943">
        <v>91</v>
      </c>
      <c r="B943">
        <v>4.8</v>
      </c>
    </row>
    <row r="944" spans="1:2" x14ac:dyDescent="0.25">
      <c r="A944">
        <v>91</v>
      </c>
      <c r="B944">
        <v>4.5999999999999996</v>
      </c>
    </row>
    <row r="945" spans="1:2" x14ac:dyDescent="0.25">
      <c r="A945">
        <v>91</v>
      </c>
      <c r="B945">
        <v>4.5</v>
      </c>
    </row>
    <row r="946" spans="1:2" x14ac:dyDescent="0.25">
      <c r="A946">
        <v>91</v>
      </c>
      <c r="B946">
        <v>4.5</v>
      </c>
    </row>
    <row r="947" spans="1:2" x14ac:dyDescent="0.25">
      <c r="A947">
        <v>91</v>
      </c>
      <c r="B947">
        <v>4.5</v>
      </c>
    </row>
    <row r="948" spans="1:2" x14ac:dyDescent="0.25">
      <c r="A948">
        <v>91</v>
      </c>
      <c r="B948">
        <v>4.5</v>
      </c>
    </row>
    <row r="949" spans="1:2" x14ac:dyDescent="0.25">
      <c r="A949">
        <v>91</v>
      </c>
      <c r="B949">
        <v>4.3</v>
      </c>
    </row>
    <row r="950" spans="1:2" x14ac:dyDescent="0.25">
      <c r="A950">
        <v>91</v>
      </c>
      <c r="B950">
        <v>3.7</v>
      </c>
    </row>
    <row r="951" spans="1:2" x14ac:dyDescent="0.25">
      <c r="A951">
        <v>91</v>
      </c>
      <c r="B951">
        <v>3.4</v>
      </c>
    </row>
    <row r="952" spans="1:2" x14ac:dyDescent="0.25">
      <c r="A952">
        <v>92</v>
      </c>
      <c r="B952">
        <v>7.9</v>
      </c>
    </row>
    <row r="953" spans="1:2" x14ac:dyDescent="0.25">
      <c r="A953">
        <v>92</v>
      </c>
      <c r="B953">
        <v>7.7</v>
      </c>
    </row>
    <row r="954" spans="1:2" x14ac:dyDescent="0.25">
      <c r="A954">
        <v>92</v>
      </c>
      <c r="B954">
        <v>7.5</v>
      </c>
    </row>
    <row r="955" spans="1:2" x14ac:dyDescent="0.25">
      <c r="A955">
        <v>92</v>
      </c>
      <c r="B955">
        <v>7.5</v>
      </c>
    </row>
    <row r="956" spans="1:2" x14ac:dyDescent="0.25">
      <c r="A956">
        <v>92</v>
      </c>
      <c r="B956">
        <v>7.4</v>
      </c>
    </row>
    <row r="957" spans="1:2" x14ac:dyDescent="0.25">
      <c r="A957">
        <v>92</v>
      </c>
      <c r="B957">
        <v>7.4</v>
      </c>
    </row>
    <row r="958" spans="1:2" x14ac:dyDescent="0.25">
      <c r="A958">
        <v>92</v>
      </c>
      <c r="B958">
        <v>7.3</v>
      </c>
    </row>
    <row r="959" spans="1:2" x14ac:dyDescent="0.25">
      <c r="A959">
        <v>92</v>
      </c>
      <c r="B959">
        <v>7.1</v>
      </c>
    </row>
    <row r="960" spans="1:2" x14ac:dyDescent="0.25">
      <c r="A960">
        <v>92</v>
      </c>
      <c r="B960">
        <v>7.1</v>
      </c>
    </row>
    <row r="961" spans="1:2" x14ac:dyDescent="0.25">
      <c r="A961">
        <v>92</v>
      </c>
      <c r="B961">
        <v>7.1</v>
      </c>
    </row>
    <row r="962" spans="1:2" x14ac:dyDescent="0.25">
      <c r="A962">
        <v>92</v>
      </c>
      <c r="B962">
        <v>7</v>
      </c>
    </row>
    <row r="963" spans="1:2" x14ac:dyDescent="0.25">
      <c r="A963">
        <v>92</v>
      </c>
      <c r="B963">
        <v>7</v>
      </c>
    </row>
    <row r="964" spans="1:2" x14ac:dyDescent="0.25">
      <c r="A964">
        <v>92</v>
      </c>
      <c r="B964">
        <v>6.9</v>
      </c>
    </row>
    <row r="965" spans="1:2" x14ac:dyDescent="0.25">
      <c r="A965">
        <v>92</v>
      </c>
      <c r="B965">
        <v>6.9</v>
      </c>
    </row>
    <row r="966" spans="1:2" x14ac:dyDescent="0.25">
      <c r="A966">
        <v>92</v>
      </c>
      <c r="B966">
        <v>6.9</v>
      </c>
    </row>
    <row r="967" spans="1:2" x14ac:dyDescent="0.25">
      <c r="A967">
        <v>92</v>
      </c>
      <c r="B967">
        <v>6.9</v>
      </c>
    </row>
    <row r="968" spans="1:2" x14ac:dyDescent="0.25">
      <c r="A968">
        <v>92</v>
      </c>
      <c r="B968">
        <v>6.8</v>
      </c>
    </row>
    <row r="969" spans="1:2" x14ac:dyDescent="0.25">
      <c r="A969">
        <v>92</v>
      </c>
      <c r="B969">
        <v>6.8</v>
      </c>
    </row>
    <row r="970" spans="1:2" x14ac:dyDescent="0.25">
      <c r="A970">
        <v>92</v>
      </c>
      <c r="B970">
        <v>6.8</v>
      </c>
    </row>
    <row r="971" spans="1:2" x14ac:dyDescent="0.25">
      <c r="A971">
        <v>92</v>
      </c>
      <c r="B971">
        <v>6.7</v>
      </c>
    </row>
    <row r="972" spans="1:2" x14ac:dyDescent="0.25">
      <c r="A972">
        <v>92</v>
      </c>
      <c r="B972">
        <v>6.7</v>
      </c>
    </row>
    <row r="973" spans="1:2" x14ac:dyDescent="0.25">
      <c r="A973">
        <v>92</v>
      </c>
      <c r="B973">
        <v>6.6</v>
      </c>
    </row>
    <row r="974" spans="1:2" x14ac:dyDescent="0.25">
      <c r="A974">
        <v>92</v>
      </c>
      <c r="B974">
        <v>6.5</v>
      </c>
    </row>
    <row r="975" spans="1:2" x14ac:dyDescent="0.25">
      <c r="A975">
        <v>92</v>
      </c>
      <c r="B975">
        <v>6.3</v>
      </c>
    </row>
    <row r="976" spans="1:2" x14ac:dyDescent="0.25">
      <c r="A976">
        <v>92</v>
      </c>
      <c r="B976">
        <v>6.2</v>
      </c>
    </row>
    <row r="977" spans="1:2" x14ac:dyDescent="0.25">
      <c r="A977">
        <v>92</v>
      </c>
      <c r="B977">
        <v>6.2</v>
      </c>
    </row>
    <row r="978" spans="1:2" x14ac:dyDescent="0.25">
      <c r="A978">
        <v>92</v>
      </c>
      <c r="B978">
        <v>6.2</v>
      </c>
    </row>
    <row r="979" spans="1:2" x14ac:dyDescent="0.25">
      <c r="A979">
        <v>92</v>
      </c>
      <c r="B979">
        <v>6.2</v>
      </c>
    </row>
    <row r="980" spans="1:2" x14ac:dyDescent="0.25">
      <c r="A980">
        <v>92</v>
      </c>
      <c r="B980">
        <v>6.2</v>
      </c>
    </row>
    <row r="981" spans="1:2" x14ac:dyDescent="0.25">
      <c r="A981">
        <v>92</v>
      </c>
      <c r="B981">
        <v>6.1</v>
      </c>
    </row>
    <row r="982" spans="1:2" x14ac:dyDescent="0.25">
      <c r="A982">
        <v>92</v>
      </c>
      <c r="B982">
        <v>6.1</v>
      </c>
    </row>
    <row r="983" spans="1:2" x14ac:dyDescent="0.25">
      <c r="A983">
        <v>92</v>
      </c>
      <c r="B983">
        <v>6</v>
      </c>
    </row>
    <row r="984" spans="1:2" x14ac:dyDescent="0.25">
      <c r="A984">
        <v>92</v>
      </c>
      <c r="B984">
        <v>5.9</v>
      </c>
    </row>
    <row r="985" spans="1:2" x14ac:dyDescent="0.25">
      <c r="A985">
        <v>92</v>
      </c>
      <c r="B985">
        <v>5.9</v>
      </c>
    </row>
    <row r="986" spans="1:2" x14ac:dyDescent="0.25">
      <c r="A986">
        <v>92</v>
      </c>
      <c r="B986">
        <v>5.8</v>
      </c>
    </row>
    <row r="987" spans="1:2" x14ac:dyDescent="0.25">
      <c r="A987">
        <v>92</v>
      </c>
      <c r="B987">
        <v>5.7</v>
      </c>
    </row>
    <row r="988" spans="1:2" x14ac:dyDescent="0.25">
      <c r="A988">
        <v>92</v>
      </c>
      <c r="B988">
        <v>5.6</v>
      </c>
    </row>
    <row r="989" spans="1:2" x14ac:dyDescent="0.25">
      <c r="A989">
        <v>92</v>
      </c>
      <c r="B989">
        <v>5.4</v>
      </c>
    </row>
    <row r="990" spans="1:2" x14ac:dyDescent="0.25">
      <c r="A990">
        <v>92</v>
      </c>
      <c r="B990">
        <v>5.4</v>
      </c>
    </row>
    <row r="991" spans="1:2" x14ac:dyDescent="0.25">
      <c r="A991">
        <v>92</v>
      </c>
      <c r="B991">
        <v>5.4</v>
      </c>
    </row>
    <row r="992" spans="1:2" x14ac:dyDescent="0.25">
      <c r="A992">
        <v>92</v>
      </c>
      <c r="B992">
        <v>5.3</v>
      </c>
    </row>
    <row r="993" spans="1:2" x14ac:dyDescent="0.25">
      <c r="A993">
        <v>92</v>
      </c>
      <c r="B993">
        <v>5.2</v>
      </c>
    </row>
    <row r="994" spans="1:2" x14ac:dyDescent="0.25">
      <c r="A994">
        <v>92</v>
      </c>
      <c r="B994">
        <v>5.2</v>
      </c>
    </row>
    <row r="995" spans="1:2" x14ac:dyDescent="0.25">
      <c r="A995">
        <v>92</v>
      </c>
      <c r="B995">
        <v>5.0999999999999996</v>
      </c>
    </row>
    <row r="996" spans="1:2" x14ac:dyDescent="0.25">
      <c r="A996">
        <v>92</v>
      </c>
      <c r="B996">
        <v>4.7</v>
      </c>
    </row>
    <row r="997" spans="1:2" x14ac:dyDescent="0.25">
      <c r="A997">
        <v>92</v>
      </c>
      <c r="B997">
        <v>4.7</v>
      </c>
    </row>
    <row r="998" spans="1:2" x14ac:dyDescent="0.25">
      <c r="A998">
        <v>92</v>
      </c>
      <c r="B998">
        <v>4.7</v>
      </c>
    </row>
    <row r="999" spans="1:2" x14ac:dyDescent="0.25">
      <c r="A999">
        <v>92</v>
      </c>
      <c r="B999">
        <v>4</v>
      </c>
    </row>
    <row r="1000" spans="1:2" x14ac:dyDescent="0.25">
      <c r="A1000">
        <v>92</v>
      </c>
      <c r="B1000">
        <v>3.8</v>
      </c>
    </row>
    <row r="1001" spans="1:2" x14ac:dyDescent="0.25">
      <c r="A1001">
        <v>92</v>
      </c>
      <c r="B1001">
        <v>3.4</v>
      </c>
    </row>
    <row r="1002" spans="1:2" x14ac:dyDescent="0.25">
      <c r="A1002">
        <v>92</v>
      </c>
      <c r="B1002">
        <v>8.1</v>
      </c>
    </row>
    <row r="1003" spans="1:2" x14ac:dyDescent="0.25">
      <c r="A1003">
        <v>92</v>
      </c>
      <c r="B1003">
        <v>7.7</v>
      </c>
    </row>
    <row r="1004" spans="1:2" x14ac:dyDescent="0.25">
      <c r="A1004">
        <v>92</v>
      </c>
      <c r="B1004">
        <v>7.7</v>
      </c>
    </row>
    <row r="1005" spans="1:2" x14ac:dyDescent="0.25">
      <c r="A1005">
        <v>92</v>
      </c>
      <c r="B1005">
        <v>7.6</v>
      </c>
    </row>
    <row r="1006" spans="1:2" x14ac:dyDescent="0.25">
      <c r="A1006">
        <v>92</v>
      </c>
      <c r="B1006">
        <v>7.6</v>
      </c>
    </row>
    <row r="1007" spans="1:2" x14ac:dyDescent="0.25">
      <c r="A1007">
        <v>92</v>
      </c>
      <c r="B1007">
        <v>7.3</v>
      </c>
    </row>
    <row r="1008" spans="1:2" x14ac:dyDescent="0.25">
      <c r="A1008">
        <v>92</v>
      </c>
      <c r="B1008">
        <v>7.2</v>
      </c>
    </row>
    <row r="1009" spans="1:2" x14ac:dyDescent="0.25">
      <c r="A1009">
        <v>92</v>
      </c>
      <c r="B1009">
        <v>7.2</v>
      </c>
    </row>
    <row r="1010" spans="1:2" x14ac:dyDescent="0.25">
      <c r="A1010">
        <v>92</v>
      </c>
      <c r="B1010">
        <v>7.1</v>
      </c>
    </row>
    <row r="1011" spans="1:2" x14ac:dyDescent="0.25">
      <c r="A1011">
        <v>92</v>
      </c>
      <c r="B1011">
        <v>7</v>
      </c>
    </row>
    <row r="1012" spans="1:2" x14ac:dyDescent="0.25">
      <c r="A1012">
        <v>92</v>
      </c>
      <c r="B1012">
        <v>6.9</v>
      </c>
    </row>
    <row r="1013" spans="1:2" x14ac:dyDescent="0.25">
      <c r="A1013">
        <v>92</v>
      </c>
      <c r="B1013">
        <v>6.9</v>
      </c>
    </row>
    <row r="1014" spans="1:2" x14ac:dyDescent="0.25">
      <c r="A1014">
        <v>92</v>
      </c>
      <c r="B1014">
        <v>6.9</v>
      </c>
    </row>
    <row r="1015" spans="1:2" x14ac:dyDescent="0.25">
      <c r="A1015">
        <v>92</v>
      </c>
      <c r="B1015">
        <v>6.8</v>
      </c>
    </row>
    <row r="1016" spans="1:2" x14ac:dyDescent="0.25">
      <c r="A1016">
        <v>92</v>
      </c>
      <c r="B1016">
        <v>6.7</v>
      </c>
    </row>
    <row r="1017" spans="1:2" x14ac:dyDescent="0.25">
      <c r="A1017">
        <v>92</v>
      </c>
      <c r="B1017">
        <v>6.7</v>
      </c>
    </row>
    <row r="1018" spans="1:2" x14ac:dyDescent="0.25">
      <c r="A1018">
        <v>92</v>
      </c>
      <c r="B1018">
        <v>6.7</v>
      </c>
    </row>
    <row r="1019" spans="1:2" x14ac:dyDescent="0.25">
      <c r="A1019">
        <v>92</v>
      </c>
      <c r="B1019">
        <v>6.7</v>
      </c>
    </row>
    <row r="1020" spans="1:2" x14ac:dyDescent="0.25">
      <c r="A1020">
        <v>92</v>
      </c>
      <c r="B1020">
        <v>6.7</v>
      </c>
    </row>
    <row r="1021" spans="1:2" x14ac:dyDescent="0.25">
      <c r="A1021">
        <v>92</v>
      </c>
      <c r="B1021">
        <v>6.6</v>
      </c>
    </row>
    <row r="1022" spans="1:2" x14ac:dyDescent="0.25">
      <c r="A1022">
        <v>92</v>
      </c>
      <c r="B1022">
        <v>6.5</v>
      </c>
    </row>
    <row r="1023" spans="1:2" x14ac:dyDescent="0.25">
      <c r="A1023">
        <v>92</v>
      </c>
      <c r="B1023">
        <v>6.4</v>
      </c>
    </row>
    <row r="1024" spans="1:2" x14ac:dyDescent="0.25">
      <c r="A1024">
        <v>92</v>
      </c>
      <c r="B1024">
        <v>6.4</v>
      </c>
    </row>
    <row r="1025" spans="1:2" x14ac:dyDescent="0.25">
      <c r="A1025">
        <v>92</v>
      </c>
      <c r="B1025">
        <v>6.3</v>
      </c>
    </row>
    <row r="1026" spans="1:2" x14ac:dyDescent="0.25">
      <c r="A1026">
        <v>92</v>
      </c>
      <c r="B1026">
        <v>6.2</v>
      </c>
    </row>
    <row r="1027" spans="1:2" x14ac:dyDescent="0.25">
      <c r="A1027">
        <v>92</v>
      </c>
      <c r="B1027">
        <v>6.2</v>
      </c>
    </row>
    <row r="1028" spans="1:2" x14ac:dyDescent="0.25">
      <c r="A1028">
        <v>92</v>
      </c>
      <c r="B1028">
        <v>6.1</v>
      </c>
    </row>
    <row r="1029" spans="1:2" x14ac:dyDescent="0.25">
      <c r="A1029">
        <v>92</v>
      </c>
      <c r="B1029">
        <v>6</v>
      </c>
    </row>
    <row r="1030" spans="1:2" x14ac:dyDescent="0.25">
      <c r="A1030">
        <v>92</v>
      </c>
      <c r="B1030">
        <v>6</v>
      </c>
    </row>
    <row r="1031" spans="1:2" x14ac:dyDescent="0.25">
      <c r="A1031">
        <v>92</v>
      </c>
      <c r="B1031">
        <v>5.9</v>
      </c>
    </row>
    <row r="1032" spans="1:2" x14ac:dyDescent="0.25">
      <c r="A1032">
        <v>92</v>
      </c>
      <c r="B1032">
        <v>5.9</v>
      </c>
    </row>
    <row r="1033" spans="1:2" x14ac:dyDescent="0.25">
      <c r="A1033">
        <v>92</v>
      </c>
      <c r="B1033">
        <v>5.9</v>
      </c>
    </row>
    <row r="1034" spans="1:2" x14ac:dyDescent="0.25">
      <c r="A1034">
        <v>92</v>
      </c>
      <c r="B1034">
        <v>5.7</v>
      </c>
    </row>
    <row r="1035" spans="1:2" x14ac:dyDescent="0.25">
      <c r="A1035">
        <v>92</v>
      </c>
      <c r="B1035">
        <v>5.7</v>
      </c>
    </row>
    <row r="1036" spans="1:2" x14ac:dyDescent="0.25">
      <c r="A1036">
        <v>92</v>
      </c>
      <c r="B1036">
        <v>5.7</v>
      </c>
    </row>
    <row r="1037" spans="1:2" x14ac:dyDescent="0.25">
      <c r="A1037">
        <v>92</v>
      </c>
      <c r="B1037">
        <v>5.6</v>
      </c>
    </row>
    <row r="1038" spans="1:2" x14ac:dyDescent="0.25">
      <c r="A1038">
        <v>92</v>
      </c>
      <c r="B1038">
        <v>5.6</v>
      </c>
    </row>
    <row r="1039" spans="1:2" x14ac:dyDescent="0.25">
      <c r="A1039">
        <v>92</v>
      </c>
      <c r="B1039">
        <v>5.5</v>
      </c>
    </row>
    <row r="1040" spans="1:2" x14ac:dyDescent="0.25">
      <c r="A1040">
        <v>92</v>
      </c>
      <c r="B1040">
        <v>5.4</v>
      </c>
    </row>
    <row r="1041" spans="1:2" x14ac:dyDescent="0.25">
      <c r="A1041">
        <v>92</v>
      </c>
      <c r="B1041">
        <v>5.3</v>
      </c>
    </row>
    <row r="1042" spans="1:2" x14ac:dyDescent="0.25">
      <c r="A1042">
        <v>92</v>
      </c>
      <c r="B1042">
        <v>5.0999999999999996</v>
      </c>
    </row>
    <row r="1043" spans="1:2" x14ac:dyDescent="0.25">
      <c r="A1043">
        <v>92</v>
      </c>
      <c r="B1043">
        <v>5.0999999999999996</v>
      </c>
    </row>
    <row r="1044" spans="1:2" x14ac:dyDescent="0.25">
      <c r="A1044">
        <v>92</v>
      </c>
      <c r="B1044">
        <v>5.0999999999999996</v>
      </c>
    </row>
    <row r="1045" spans="1:2" x14ac:dyDescent="0.25">
      <c r="A1045">
        <v>92</v>
      </c>
      <c r="B1045">
        <v>5</v>
      </c>
    </row>
    <row r="1046" spans="1:2" x14ac:dyDescent="0.25">
      <c r="A1046">
        <v>92</v>
      </c>
      <c r="B1046">
        <v>4.8</v>
      </c>
    </row>
    <row r="1047" spans="1:2" x14ac:dyDescent="0.25">
      <c r="A1047">
        <v>92</v>
      </c>
      <c r="B1047">
        <v>4.8</v>
      </c>
    </row>
    <row r="1048" spans="1:2" x14ac:dyDescent="0.25">
      <c r="A1048">
        <v>92</v>
      </c>
      <c r="B1048">
        <v>4.4000000000000004</v>
      </c>
    </row>
    <row r="1049" spans="1:2" x14ac:dyDescent="0.25">
      <c r="A1049">
        <v>92</v>
      </c>
      <c r="B1049">
        <v>4.3</v>
      </c>
    </row>
    <row r="1050" spans="1:2" x14ac:dyDescent="0.25">
      <c r="A1050">
        <v>92</v>
      </c>
      <c r="B1050">
        <v>4.0999999999999996</v>
      </c>
    </row>
    <row r="1051" spans="1:2" x14ac:dyDescent="0.25">
      <c r="A1051">
        <v>92</v>
      </c>
      <c r="B1051">
        <v>3.5</v>
      </c>
    </row>
    <row r="1052" spans="1:2" x14ac:dyDescent="0.25">
      <c r="A1052">
        <v>92</v>
      </c>
      <c r="B1052">
        <v>2.9</v>
      </c>
    </row>
    <row r="1053" spans="1:2" x14ac:dyDescent="0.25">
      <c r="A1053">
        <v>92</v>
      </c>
      <c r="B1053">
        <v>2.8</v>
      </c>
    </row>
    <row r="1054" spans="1:2" x14ac:dyDescent="0.25">
      <c r="A1054">
        <v>93</v>
      </c>
      <c r="B1054">
        <v>8.1</v>
      </c>
    </row>
    <row r="1055" spans="1:2" x14ac:dyDescent="0.25">
      <c r="A1055">
        <v>93</v>
      </c>
      <c r="B1055">
        <v>7.9</v>
      </c>
    </row>
    <row r="1056" spans="1:2" x14ac:dyDescent="0.25">
      <c r="A1056">
        <v>93</v>
      </c>
      <c r="B1056">
        <v>7.7</v>
      </c>
    </row>
    <row r="1057" spans="1:2" x14ac:dyDescent="0.25">
      <c r="A1057">
        <v>93</v>
      </c>
      <c r="B1057">
        <v>7.7</v>
      </c>
    </row>
    <row r="1058" spans="1:2" x14ac:dyDescent="0.25">
      <c r="A1058">
        <v>93</v>
      </c>
      <c r="B1058">
        <v>7.6</v>
      </c>
    </row>
    <row r="1059" spans="1:2" x14ac:dyDescent="0.25">
      <c r="A1059">
        <v>93</v>
      </c>
      <c r="B1059">
        <v>7.1</v>
      </c>
    </row>
    <row r="1060" spans="1:2" x14ac:dyDescent="0.25">
      <c r="A1060">
        <v>93</v>
      </c>
      <c r="B1060">
        <v>7</v>
      </c>
    </row>
    <row r="1061" spans="1:2" x14ac:dyDescent="0.25">
      <c r="A1061">
        <v>93</v>
      </c>
      <c r="B1061">
        <v>7</v>
      </c>
    </row>
    <row r="1062" spans="1:2" x14ac:dyDescent="0.25">
      <c r="A1062">
        <v>93</v>
      </c>
      <c r="B1062">
        <v>6.9</v>
      </c>
    </row>
    <row r="1063" spans="1:2" x14ac:dyDescent="0.25">
      <c r="A1063">
        <v>93</v>
      </c>
      <c r="B1063">
        <v>6.9</v>
      </c>
    </row>
    <row r="1064" spans="1:2" x14ac:dyDescent="0.25">
      <c r="A1064">
        <v>93</v>
      </c>
      <c r="B1064">
        <v>6.8</v>
      </c>
    </row>
    <row r="1065" spans="1:2" x14ac:dyDescent="0.25">
      <c r="A1065">
        <v>93</v>
      </c>
      <c r="B1065">
        <v>6.8</v>
      </c>
    </row>
    <row r="1066" spans="1:2" x14ac:dyDescent="0.25">
      <c r="A1066">
        <v>93</v>
      </c>
      <c r="B1066">
        <v>6.7</v>
      </c>
    </row>
    <row r="1067" spans="1:2" x14ac:dyDescent="0.25">
      <c r="A1067">
        <v>93</v>
      </c>
      <c r="B1067">
        <v>6.7</v>
      </c>
    </row>
    <row r="1068" spans="1:2" x14ac:dyDescent="0.25">
      <c r="A1068">
        <v>93</v>
      </c>
      <c r="B1068">
        <v>6.5</v>
      </c>
    </row>
    <row r="1069" spans="1:2" x14ac:dyDescent="0.25">
      <c r="A1069">
        <v>93</v>
      </c>
      <c r="B1069">
        <v>6.4</v>
      </c>
    </row>
    <row r="1070" spans="1:2" x14ac:dyDescent="0.25">
      <c r="A1070">
        <v>93</v>
      </c>
      <c r="B1070">
        <v>6.4</v>
      </c>
    </row>
    <row r="1071" spans="1:2" x14ac:dyDescent="0.25">
      <c r="A1071">
        <v>93</v>
      </c>
      <c r="B1071">
        <v>6.3</v>
      </c>
    </row>
    <row r="1072" spans="1:2" x14ac:dyDescent="0.25">
      <c r="A1072">
        <v>93</v>
      </c>
      <c r="B1072">
        <v>6.3</v>
      </c>
    </row>
    <row r="1073" spans="1:2" x14ac:dyDescent="0.25">
      <c r="A1073">
        <v>93</v>
      </c>
      <c r="B1073">
        <v>6.2</v>
      </c>
    </row>
    <row r="1074" spans="1:2" x14ac:dyDescent="0.25">
      <c r="A1074">
        <v>93</v>
      </c>
      <c r="B1074">
        <v>6.2</v>
      </c>
    </row>
    <row r="1075" spans="1:2" x14ac:dyDescent="0.25">
      <c r="A1075">
        <v>93</v>
      </c>
      <c r="B1075">
        <v>6.1</v>
      </c>
    </row>
    <row r="1076" spans="1:2" x14ac:dyDescent="0.25">
      <c r="A1076">
        <v>93</v>
      </c>
      <c r="B1076">
        <v>6.1</v>
      </c>
    </row>
    <row r="1077" spans="1:2" x14ac:dyDescent="0.25">
      <c r="A1077">
        <v>93</v>
      </c>
      <c r="B1077">
        <v>6.1</v>
      </c>
    </row>
    <row r="1078" spans="1:2" x14ac:dyDescent="0.25">
      <c r="A1078">
        <v>93</v>
      </c>
      <c r="B1078">
        <v>6.1</v>
      </c>
    </row>
    <row r="1079" spans="1:2" x14ac:dyDescent="0.25">
      <c r="A1079">
        <v>93</v>
      </c>
      <c r="B1079">
        <v>5.9</v>
      </c>
    </row>
    <row r="1080" spans="1:2" x14ac:dyDescent="0.25">
      <c r="A1080">
        <v>93</v>
      </c>
      <c r="B1080">
        <v>5.9</v>
      </c>
    </row>
    <row r="1081" spans="1:2" x14ac:dyDescent="0.25">
      <c r="A1081">
        <v>93</v>
      </c>
      <c r="B1081">
        <v>5.9</v>
      </c>
    </row>
    <row r="1082" spans="1:2" x14ac:dyDescent="0.25">
      <c r="A1082">
        <v>93</v>
      </c>
      <c r="B1082">
        <v>5.9</v>
      </c>
    </row>
    <row r="1083" spans="1:2" x14ac:dyDescent="0.25">
      <c r="A1083">
        <v>93</v>
      </c>
      <c r="B1083">
        <v>5.9</v>
      </c>
    </row>
    <row r="1084" spans="1:2" x14ac:dyDescent="0.25">
      <c r="A1084">
        <v>93</v>
      </c>
      <c r="B1084">
        <v>5.8</v>
      </c>
    </row>
    <row r="1085" spans="1:2" x14ac:dyDescent="0.25">
      <c r="A1085">
        <v>93</v>
      </c>
      <c r="B1085">
        <v>5.8</v>
      </c>
    </row>
    <row r="1086" spans="1:2" x14ac:dyDescent="0.25">
      <c r="A1086">
        <v>93</v>
      </c>
      <c r="B1086">
        <v>5.7</v>
      </c>
    </row>
    <row r="1087" spans="1:2" x14ac:dyDescent="0.25">
      <c r="A1087">
        <v>93</v>
      </c>
      <c r="B1087">
        <v>5.7</v>
      </c>
    </row>
    <row r="1088" spans="1:2" x14ac:dyDescent="0.25">
      <c r="A1088">
        <v>93</v>
      </c>
      <c r="B1088">
        <v>5.6</v>
      </c>
    </row>
    <row r="1089" spans="1:2" x14ac:dyDescent="0.25">
      <c r="A1089">
        <v>93</v>
      </c>
      <c r="B1089">
        <v>5.5</v>
      </c>
    </row>
    <row r="1090" spans="1:2" x14ac:dyDescent="0.25">
      <c r="A1090">
        <v>93</v>
      </c>
      <c r="B1090">
        <v>5.5</v>
      </c>
    </row>
    <row r="1091" spans="1:2" x14ac:dyDescent="0.25">
      <c r="A1091">
        <v>93</v>
      </c>
      <c r="B1091">
        <v>5.4</v>
      </c>
    </row>
    <row r="1092" spans="1:2" x14ac:dyDescent="0.25">
      <c r="A1092">
        <v>93</v>
      </c>
      <c r="B1092">
        <v>5.4</v>
      </c>
    </row>
    <row r="1093" spans="1:2" x14ac:dyDescent="0.25">
      <c r="A1093">
        <v>93</v>
      </c>
      <c r="B1093">
        <v>5.3</v>
      </c>
    </row>
    <row r="1094" spans="1:2" x14ac:dyDescent="0.25">
      <c r="A1094">
        <v>93</v>
      </c>
      <c r="B1094">
        <v>5.0999999999999996</v>
      </c>
    </row>
    <row r="1095" spans="1:2" x14ac:dyDescent="0.25">
      <c r="A1095">
        <v>93</v>
      </c>
      <c r="B1095">
        <v>5</v>
      </c>
    </row>
    <row r="1096" spans="1:2" x14ac:dyDescent="0.25">
      <c r="A1096">
        <v>93</v>
      </c>
      <c r="B1096">
        <v>5</v>
      </c>
    </row>
    <row r="1097" spans="1:2" x14ac:dyDescent="0.25">
      <c r="A1097">
        <v>93</v>
      </c>
      <c r="B1097">
        <v>4.9000000000000004</v>
      </c>
    </row>
    <row r="1098" spans="1:2" x14ac:dyDescent="0.25">
      <c r="A1098">
        <v>93</v>
      </c>
      <c r="B1098">
        <v>4.9000000000000004</v>
      </c>
    </row>
    <row r="1099" spans="1:2" x14ac:dyDescent="0.25">
      <c r="A1099">
        <v>93</v>
      </c>
      <c r="B1099">
        <v>4.9000000000000004</v>
      </c>
    </row>
    <row r="1100" spans="1:2" x14ac:dyDescent="0.25">
      <c r="A1100">
        <v>93</v>
      </c>
      <c r="B1100">
        <v>4.7</v>
      </c>
    </row>
    <row r="1101" spans="1:2" x14ac:dyDescent="0.25">
      <c r="A1101">
        <v>93</v>
      </c>
      <c r="B1101">
        <v>4.5999999999999996</v>
      </c>
    </row>
    <row r="1102" spans="1:2" x14ac:dyDescent="0.25">
      <c r="A1102">
        <v>93</v>
      </c>
      <c r="B1102">
        <v>4.5999999999999996</v>
      </c>
    </row>
    <row r="1103" spans="1:2" x14ac:dyDescent="0.25">
      <c r="A1103">
        <v>93</v>
      </c>
      <c r="B1103">
        <v>4.5</v>
      </c>
    </row>
    <row r="1104" spans="1:2" x14ac:dyDescent="0.25">
      <c r="A1104">
        <v>93</v>
      </c>
      <c r="B1104">
        <v>4.3</v>
      </c>
    </row>
    <row r="1105" spans="1:2" x14ac:dyDescent="0.25">
      <c r="A1105">
        <v>93</v>
      </c>
      <c r="B1105">
        <v>4</v>
      </c>
    </row>
    <row r="1106" spans="1:2" x14ac:dyDescent="0.25">
      <c r="A1106">
        <v>93</v>
      </c>
      <c r="B1106">
        <v>3.9</v>
      </c>
    </row>
    <row r="1107" spans="1:2" x14ac:dyDescent="0.25">
      <c r="A1107">
        <v>93</v>
      </c>
      <c r="B1107">
        <v>3.9</v>
      </c>
    </row>
    <row r="1108" spans="1:2" x14ac:dyDescent="0.25">
      <c r="A1108">
        <v>93</v>
      </c>
      <c r="B1108">
        <v>3.6</v>
      </c>
    </row>
    <row r="1109" spans="1:2" x14ac:dyDescent="0.25">
      <c r="A1109">
        <v>93</v>
      </c>
      <c r="B1109">
        <v>3.5</v>
      </c>
    </row>
    <row r="1110" spans="1:2" x14ac:dyDescent="0.25">
      <c r="A1110">
        <v>93</v>
      </c>
      <c r="B1110">
        <v>3.4</v>
      </c>
    </row>
    <row r="1111" spans="1:2" x14ac:dyDescent="0.25">
      <c r="A1111">
        <v>93</v>
      </c>
      <c r="B1111">
        <v>2</v>
      </c>
    </row>
    <row r="1112" spans="1:2" x14ac:dyDescent="0.25">
      <c r="A1112">
        <v>93</v>
      </c>
      <c r="B1112">
        <v>8.1</v>
      </c>
    </row>
    <row r="1113" spans="1:2" x14ac:dyDescent="0.25">
      <c r="A1113">
        <v>93</v>
      </c>
      <c r="B1113">
        <v>7.8</v>
      </c>
    </row>
    <row r="1114" spans="1:2" x14ac:dyDescent="0.25">
      <c r="A1114">
        <v>93</v>
      </c>
      <c r="B1114">
        <v>7.7</v>
      </c>
    </row>
    <row r="1115" spans="1:2" x14ac:dyDescent="0.25">
      <c r="A1115">
        <v>93</v>
      </c>
      <c r="B1115">
        <v>7.5</v>
      </c>
    </row>
    <row r="1116" spans="1:2" x14ac:dyDescent="0.25">
      <c r="A1116">
        <v>93</v>
      </c>
      <c r="B1116">
        <v>7.5</v>
      </c>
    </row>
    <row r="1117" spans="1:2" x14ac:dyDescent="0.25">
      <c r="A1117">
        <v>93</v>
      </c>
      <c r="B1117">
        <v>7.4</v>
      </c>
    </row>
    <row r="1118" spans="1:2" x14ac:dyDescent="0.25">
      <c r="A1118">
        <v>93</v>
      </c>
      <c r="B1118">
        <v>7.3</v>
      </c>
    </row>
    <row r="1119" spans="1:2" x14ac:dyDescent="0.25">
      <c r="A1119">
        <v>93</v>
      </c>
      <c r="B1119">
        <v>7.3</v>
      </c>
    </row>
    <row r="1120" spans="1:2" x14ac:dyDescent="0.25">
      <c r="A1120">
        <v>93</v>
      </c>
      <c r="B1120">
        <v>7.2</v>
      </c>
    </row>
    <row r="1121" spans="1:2" x14ac:dyDescent="0.25">
      <c r="A1121">
        <v>93</v>
      </c>
      <c r="B1121">
        <v>7.2</v>
      </c>
    </row>
    <row r="1122" spans="1:2" x14ac:dyDescent="0.25">
      <c r="A1122">
        <v>93</v>
      </c>
      <c r="B1122">
        <v>7.2</v>
      </c>
    </row>
    <row r="1123" spans="1:2" x14ac:dyDescent="0.25">
      <c r="A1123">
        <v>93</v>
      </c>
      <c r="B1123">
        <v>7.2</v>
      </c>
    </row>
    <row r="1124" spans="1:2" x14ac:dyDescent="0.25">
      <c r="A1124">
        <v>93</v>
      </c>
      <c r="B1124">
        <v>7.1</v>
      </c>
    </row>
    <row r="1125" spans="1:2" x14ac:dyDescent="0.25">
      <c r="A1125">
        <v>93</v>
      </c>
      <c r="B1125">
        <v>6.9</v>
      </c>
    </row>
    <row r="1126" spans="1:2" x14ac:dyDescent="0.25">
      <c r="A1126">
        <v>93</v>
      </c>
      <c r="B1126">
        <v>6.8</v>
      </c>
    </row>
    <row r="1127" spans="1:2" x14ac:dyDescent="0.25">
      <c r="A1127">
        <v>93</v>
      </c>
      <c r="B1127">
        <v>6.8</v>
      </c>
    </row>
    <row r="1128" spans="1:2" x14ac:dyDescent="0.25">
      <c r="A1128">
        <v>93</v>
      </c>
      <c r="B1128">
        <v>6.8</v>
      </c>
    </row>
    <row r="1129" spans="1:2" x14ac:dyDescent="0.25">
      <c r="A1129">
        <v>93</v>
      </c>
      <c r="B1129">
        <v>6.8</v>
      </c>
    </row>
    <row r="1130" spans="1:2" x14ac:dyDescent="0.25">
      <c r="A1130">
        <v>93</v>
      </c>
      <c r="B1130">
        <v>6.7</v>
      </c>
    </row>
    <row r="1131" spans="1:2" x14ac:dyDescent="0.25">
      <c r="A1131">
        <v>93</v>
      </c>
      <c r="B1131">
        <v>6.6</v>
      </c>
    </row>
    <row r="1132" spans="1:2" x14ac:dyDescent="0.25">
      <c r="A1132">
        <v>93</v>
      </c>
      <c r="B1132">
        <v>6.6</v>
      </c>
    </row>
    <row r="1133" spans="1:2" x14ac:dyDescent="0.25">
      <c r="A1133">
        <v>93</v>
      </c>
      <c r="B1133">
        <v>6.5</v>
      </c>
    </row>
    <row r="1134" spans="1:2" x14ac:dyDescent="0.25">
      <c r="A1134">
        <v>93</v>
      </c>
      <c r="B1134">
        <v>6.5</v>
      </c>
    </row>
    <row r="1135" spans="1:2" x14ac:dyDescent="0.25">
      <c r="A1135">
        <v>93</v>
      </c>
      <c r="B1135">
        <v>6.5</v>
      </c>
    </row>
    <row r="1136" spans="1:2" x14ac:dyDescent="0.25">
      <c r="A1136">
        <v>93</v>
      </c>
      <c r="B1136">
        <v>6.5</v>
      </c>
    </row>
    <row r="1137" spans="1:2" x14ac:dyDescent="0.25">
      <c r="A1137">
        <v>93</v>
      </c>
      <c r="B1137">
        <v>6.4</v>
      </c>
    </row>
    <row r="1138" spans="1:2" x14ac:dyDescent="0.25">
      <c r="A1138">
        <v>93</v>
      </c>
      <c r="B1138">
        <v>6.3</v>
      </c>
    </row>
    <row r="1139" spans="1:2" x14ac:dyDescent="0.25">
      <c r="A1139">
        <v>93</v>
      </c>
      <c r="B1139">
        <v>6.3</v>
      </c>
    </row>
    <row r="1140" spans="1:2" x14ac:dyDescent="0.25">
      <c r="A1140">
        <v>93</v>
      </c>
      <c r="B1140">
        <v>6.3</v>
      </c>
    </row>
    <row r="1141" spans="1:2" x14ac:dyDescent="0.25">
      <c r="A1141">
        <v>93</v>
      </c>
      <c r="B1141">
        <v>6.2</v>
      </c>
    </row>
    <row r="1142" spans="1:2" x14ac:dyDescent="0.25">
      <c r="A1142">
        <v>93</v>
      </c>
      <c r="B1142">
        <v>6.1</v>
      </c>
    </row>
    <row r="1143" spans="1:2" x14ac:dyDescent="0.25">
      <c r="A1143">
        <v>93</v>
      </c>
      <c r="B1143">
        <v>6.1</v>
      </c>
    </row>
    <row r="1144" spans="1:2" x14ac:dyDescent="0.25">
      <c r="A1144">
        <v>93</v>
      </c>
      <c r="B1144">
        <v>6.1</v>
      </c>
    </row>
    <row r="1145" spans="1:2" x14ac:dyDescent="0.25">
      <c r="A1145">
        <v>93</v>
      </c>
      <c r="B1145">
        <v>6.1</v>
      </c>
    </row>
    <row r="1146" spans="1:2" x14ac:dyDescent="0.25">
      <c r="A1146">
        <v>93</v>
      </c>
      <c r="B1146">
        <v>6</v>
      </c>
    </row>
    <row r="1147" spans="1:2" x14ac:dyDescent="0.25">
      <c r="A1147">
        <v>93</v>
      </c>
      <c r="B1147">
        <v>6</v>
      </c>
    </row>
    <row r="1148" spans="1:2" x14ac:dyDescent="0.25">
      <c r="A1148">
        <v>93</v>
      </c>
      <c r="B1148">
        <v>5.9</v>
      </c>
    </row>
    <row r="1149" spans="1:2" x14ac:dyDescent="0.25">
      <c r="A1149">
        <v>93</v>
      </c>
      <c r="B1149">
        <v>5.9</v>
      </c>
    </row>
    <row r="1150" spans="1:2" x14ac:dyDescent="0.25">
      <c r="A1150">
        <v>93</v>
      </c>
      <c r="B1150">
        <v>5.9</v>
      </c>
    </row>
    <row r="1151" spans="1:2" x14ac:dyDescent="0.25">
      <c r="A1151">
        <v>93</v>
      </c>
      <c r="B1151">
        <v>5.8</v>
      </c>
    </row>
    <row r="1152" spans="1:2" x14ac:dyDescent="0.25">
      <c r="A1152">
        <v>93</v>
      </c>
      <c r="B1152">
        <v>5.7</v>
      </c>
    </row>
    <row r="1153" spans="1:2" x14ac:dyDescent="0.25">
      <c r="A1153">
        <v>93</v>
      </c>
      <c r="B1153">
        <v>5.7</v>
      </c>
    </row>
    <row r="1154" spans="1:2" x14ac:dyDescent="0.25">
      <c r="A1154">
        <v>93</v>
      </c>
      <c r="B1154">
        <v>5.7</v>
      </c>
    </row>
    <row r="1155" spans="1:2" x14ac:dyDescent="0.25">
      <c r="A1155">
        <v>93</v>
      </c>
      <c r="B1155">
        <v>5.7</v>
      </c>
    </row>
    <row r="1156" spans="1:2" x14ac:dyDescent="0.25">
      <c r="A1156">
        <v>93</v>
      </c>
      <c r="B1156">
        <v>5.6</v>
      </c>
    </row>
    <row r="1157" spans="1:2" x14ac:dyDescent="0.25">
      <c r="A1157">
        <v>93</v>
      </c>
      <c r="B1157">
        <v>5.6</v>
      </c>
    </row>
    <row r="1158" spans="1:2" x14ac:dyDescent="0.25">
      <c r="A1158">
        <v>93</v>
      </c>
      <c r="B1158">
        <v>5.4</v>
      </c>
    </row>
    <row r="1159" spans="1:2" x14ac:dyDescent="0.25">
      <c r="A1159">
        <v>93</v>
      </c>
      <c r="B1159">
        <v>5.3</v>
      </c>
    </row>
    <row r="1160" spans="1:2" x14ac:dyDescent="0.25">
      <c r="A1160">
        <v>93</v>
      </c>
      <c r="B1160">
        <v>5.3</v>
      </c>
    </row>
    <row r="1161" spans="1:2" x14ac:dyDescent="0.25">
      <c r="A1161">
        <v>93</v>
      </c>
      <c r="B1161">
        <v>5.3</v>
      </c>
    </row>
    <row r="1162" spans="1:2" x14ac:dyDescent="0.25">
      <c r="A1162">
        <v>93</v>
      </c>
      <c r="B1162">
        <v>5.2</v>
      </c>
    </row>
    <row r="1163" spans="1:2" x14ac:dyDescent="0.25">
      <c r="A1163">
        <v>93</v>
      </c>
      <c r="B1163">
        <v>5.2</v>
      </c>
    </row>
    <row r="1164" spans="1:2" x14ac:dyDescent="0.25">
      <c r="A1164">
        <v>93</v>
      </c>
      <c r="B1164">
        <v>5.2</v>
      </c>
    </row>
    <row r="1165" spans="1:2" x14ac:dyDescent="0.25">
      <c r="A1165">
        <v>93</v>
      </c>
      <c r="B1165">
        <v>5.0999999999999996</v>
      </c>
    </row>
    <row r="1166" spans="1:2" x14ac:dyDescent="0.25">
      <c r="A1166">
        <v>93</v>
      </c>
      <c r="B1166">
        <v>5.0999999999999996</v>
      </c>
    </row>
    <row r="1167" spans="1:2" x14ac:dyDescent="0.25">
      <c r="A1167">
        <v>93</v>
      </c>
      <c r="B1167">
        <v>4.9000000000000004</v>
      </c>
    </row>
    <row r="1168" spans="1:2" x14ac:dyDescent="0.25">
      <c r="A1168">
        <v>93</v>
      </c>
      <c r="B1168">
        <v>4.9000000000000004</v>
      </c>
    </row>
    <row r="1169" spans="1:2" x14ac:dyDescent="0.25">
      <c r="A1169">
        <v>93</v>
      </c>
      <c r="B1169">
        <v>4.9000000000000004</v>
      </c>
    </row>
    <row r="1170" spans="1:2" x14ac:dyDescent="0.25">
      <c r="A1170">
        <v>93</v>
      </c>
      <c r="B1170">
        <v>4.8</v>
      </c>
    </row>
    <row r="1171" spans="1:2" x14ac:dyDescent="0.25">
      <c r="A1171">
        <v>93</v>
      </c>
      <c r="B1171">
        <v>4.7</v>
      </c>
    </row>
    <row r="1172" spans="1:2" x14ac:dyDescent="0.25">
      <c r="A1172">
        <v>93</v>
      </c>
      <c r="B1172">
        <v>4.4000000000000004</v>
      </c>
    </row>
    <row r="1173" spans="1:2" x14ac:dyDescent="0.25">
      <c r="A1173">
        <v>93</v>
      </c>
      <c r="B1173">
        <v>4.3</v>
      </c>
    </row>
    <row r="1174" spans="1:2" x14ac:dyDescent="0.25">
      <c r="A1174">
        <v>93</v>
      </c>
      <c r="B1174">
        <v>4</v>
      </c>
    </row>
    <row r="1175" spans="1:2" x14ac:dyDescent="0.25">
      <c r="A1175">
        <v>93</v>
      </c>
      <c r="B1175">
        <v>3.9</v>
      </c>
    </row>
    <row r="1176" spans="1:2" x14ac:dyDescent="0.25">
      <c r="A1176">
        <v>93</v>
      </c>
      <c r="B1176">
        <v>3.5</v>
      </c>
    </row>
    <row r="1177" spans="1:2" x14ac:dyDescent="0.25">
      <c r="A1177">
        <v>93</v>
      </c>
      <c r="B1177">
        <v>3.3</v>
      </c>
    </row>
    <row r="1178" spans="1:2" x14ac:dyDescent="0.25">
      <c r="A1178">
        <v>93</v>
      </c>
      <c r="B1178">
        <v>3.3</v>
      </c>
    </row>
    <row r="1179" spans="1:2" x14ac:dyDescent="0.25">
      <c r="A1179">
        <v>93</v>
      </c>
      <c r="B1179">
        <v>2.5</v>
      </c>
    </row>
    <row r="1180" spans="1:2" x14ac:dyDescent="0.25">
      <c r="A1180">
        <v>93</v>
      </c>
      <c r="B1180">
        <v>2.2999999999999998</v>
      </c>
    </row>
    <row r="1181" spans="1:2" x14ac:dyDescent="0.25">
      <c r="A1181">
        <v>94</v>
      </c>
      <c r="B1181">
        <v>7.9</v>
      </c>
    </row>
    <row r="1182" spans="1:2" x14ac:dyDescent="0.25">
      <c r="A1182">
        <v>94</v>
      </c>
      <c r="B1182">
        <v>7.8</v>
      </c>
    </row>
    <row r="1183" spans="1:2" x14ac:dyDescent="0.25">
      <c r="A1183">
        <v>94</v>
      </c>
      <c r="B1183">
        <v>7.8</v>
      </c>
    </row>
    <row r="1184" spans="1:2" x14ac:dyDescent="0.25">
      <c r="A1184">
        <v>94</v>
      </c>
      <c r="B1184">
        <v>7.4</v>
      </c>
    </row>
    <row r="1185" spans="1:2" x14ac:dyDescent="0.25">
      <c r="A1185">
        <v>94</v>
      </c>
      <c r="B1185">
        <v>7.3</v>
      </c>
    </row>
    <row r="1186" spans="1:2" x14ac:dyDescent="0.25">
      <c r="A1186">
        <v>94</v>
      </c>
      <c r="B1186">
        <v>7.3</v>
      </c>
    </row>
    <row r="1187" spans="1:2" x14ac:dyDescent="0.25">
      <c r="A1187">
        <v>94</v>
      </c>
      <c r="B1187">
        <v>7.1</v>
      </c>
    </row>
    <row r="1188" spans="1:2" x14ac:dyDescent="0.25">
      <c r="A1188">
        <v>94</v>
      </c>
      <c r="B1188">
        <v>7.1</v>
      </c>
    </row>
    <row r="1189" spans="1:2" x14ac:dyDescent="0.25">
      <c r="A1189">
        <v>94</v>
      </c>
      <c r="B1189">
        <v>7</v>
      </c>
    </row>
    <row r="1190" spans="1:2" x14ac:dyDescent="0.25">
      <c r="A1190">
        <v>94</v>
      </c>
      <c r="B1190">
        <v>7</v>
      </c>
    </row>
    <row r="1191" spans="1:2" x14ac:dyDescent="0.25">
      <c r="A1191">
        <v>94</v>
      </c>
      <c r="B1191">
        <v>7</v>
      </c>
    </row>
    <row r="1192" spans="1:2" x14ac:dyDescent="0.25">
      <c r="A1192">
        <v>94</v>
      </c>
      <c r="B1192">
        <v>6.8</v>
      </c>
    </row>
    <row r="1193" spans="1:2" x14ac:dyDescent="0.25">
      <c r="A1193">
        <v>94</v>
      </c>
      <c r="B1193">
        <v>6.8</v>
      </c>
    </row>
    <row r="1194" spans="1:2" x14ac:dyDescent="0.25">
      <c r="A1194">
        <v>94</v>
      </c>
      <c r="B1194">
        <v>6.7</v>
      </c>
    </row>
    <row r="1195" spans="1:2" x14ac:dyDescent="0.25">
      <c r="A1195">
        <v>94</v>
      </c>
      <c r="B1195">
        <v>6.7</v>
      </c>
    </row>
    <row r="1196" spans="1:2" x14ac:dyDescent="0.25">
      <c r="A1196">
        <v>94</v>
      </c>
      <c r="B1196">
        <v>6.7</v>
      </c>
    </row>
    <row r="1197" spans="1:2" x14ac:dyDescent="0.25">
      <c r="A1197">
        <v>94</v>
      </c>
      <c r="B1197">
        <v>6.7</v>
      </c>
    </row>
    <row r="1198" spans="1:2" x14ac:dyDescent="0.25">
      <c r="A1198">
        <v>94</v>
      </c>
      <c r="B1198">
        <v>6.7</v>
      </c>
    </row>
    <row r="1199" spans="1:2" x14ac:dyDescent="0.25">
      <c r="A1199">
        <v>94</v>
      </c>
      <c r="B1199">
        <v>6.6</v>
      </c>
    </row>
    <row r="1200" spans="1:2" x14ac:dyDescent="0.25">
      <c r="A1200">
        <v>94</v>
      </c>
      <c r="B1200">
        <v>6.5</v>
      </c>
    </row>
    <row r="1201" spans="1:2" x14ac:dyDescent="0.25">
      <c r="A1201">
        <v>94</v>
      </c>
      <c r="B1201">
        <v>6.5</v>
      </c>
    </row>
    <row r="1202" spans="1:2" x14ac:dyDescent="0.25">
      <c r="A1202">
        <v>94</v>
      </c>
      <c r="B1202">
        <v>6.5</v>
      </c>
    </row>
    <row r="1203" spans="1:2" x14ac:dyDescent="0.25">
      <c r="A1203">
        <v>94</v>
      </c>
      <c r="B1203">
        <v>6.4</v>
      </c>
    </row>
    <row r="1204" spans="1:2" x14ac:dyDescent="0.25">
      <c r="A1204">
        <v>94</v>
      </c>
      <c r="B1204">
        <v>6.4</v>
      </c>
    </row>
    <row r="1205" spans="1:2" x14ac:dyDescent="0.25">
      <c r="A1205">
        <v>94</v>
      </c>
      <c r="B1205">
        <v>6.4</v>
      </c>
    </row>
    <row r="1206" spans="1:2" x14ac:dyDescent="0.25">
      <c r="A1206">
        <v>94</v>
      </c>
      <c r="B1206">
        <v>6.3</v>
      </c>
    </row>
    <row r="1207" spans="1:2" x14ac:dyDescent="0.25">
      <c r="A1207">
        <v>94</v>
      </c>
      <c r="B1207">
        <v>6.3</v>
      </c>
    </row>
    <row r="1208" spans="1:2" x14ac:dyDescent="0.25">
      <c r="A1208">
        <v>94</v>
      </c>
      <c r="B1208">
        <v>6.3</v>
      </c>
    </row>
    <row r="1209" spans="1:2" x14ac:dyDescent="0.25">
      <c r="A1209">
        <v>94</v>
      </c>
      <c r="B1209">
        <v>6.3</v>
      </c>
    </row>
    <row r="1210" spans="1:2" x14ac:dyDescent="0.25">
      <c r="A1210">
        <v>94</v>
      </c>
      <c r="B1210">
        <v>6.2</v>
      </c>
    </row>
    <row r="1211" spans="1:2" x14ac:dyDescent="0.25">
      <c r="A1211">
        <v>94</v>
      </c>
      <c r="B1211">
        <v>6.1</v>
      </c>
    </row>
    <row r="1212" spans="1:2" x14ac:dyDescent="0.25">
      <c r="A1212">
        <v>94</v>
      </c>
      <c r="B1212">
        <v>6.1</v>
      </c>
    </row>
    <row r="1213" spans="1:2" x14ac:dyDescent="0.25">
      <c r="A1213">
        <v>94</v>
      </c>
      <c r="B1213">
        <v>6</v>
      </c>
    </row>
    <row r="1214" spans="1:2" x14ac:dyDescent="0.25">
      <c r="A1214">
        <v>94</v>
      </c>
      <c r="B1214">
        <v>6</v>
      </c>
    </row>
    <row r="1215" spans="1:2" x14ac:dyDescent="0.25">
      <c r="A1215">
        <v>94</v>
      </c>
      <c r="B1215">
        <v>5.9</v>
      </c>
    </row>
    <row r="1216" spans="1:2" x14ac:dyDescent="0.25">
      <c r="A1216">
        <v>94</v>
      </c>
      <c r="B1216">
        <v>5.9</v>
      </c>
    </row>
    <row r="1217" spans="1:2" x14ac:dyDescent="0.25">
      <c r="A1217">
        <v>94</v>
      </c>
      <c r="B1217">
        <v>5.8</v>
      </c>
    </row>
    <row r="1218" spans="1:2" x14ac:dyDescent="0.25">
      <c r="A1218">
        <v>94</v>
      </c>
      <c r="B1218">
        <v>5.8</v>
      </c>
    </row>
    <row r="1219" spans="1:2" x14ac:dyDescent="0.25">
      <c r="A1219">
        <v>94</v>
      </c>
      <c r="B1219">
        <v>5.8</v>
      </c>
    </row>
    <row r="1220" spans="1:2" x14ac:dyDescent="0.25">
      <c r="A1220">
        <v>94</v>
      </c>
      <c r="B1220">
        <v>5.8</v>
      </c>
    </row>
    <row r="1221" spans="1:2" x14ac:dyDescent="0.25">
      <c r="A1221">
        <v>94</v>
      </c>
      <c r="B1221">
        <v>5.5</v>
      </c>
    </row>
    <row r="1222" spans="1:2" x14ac:dyDescent="0.25">
      <c r="A1222">
        <v>94</v>
      </c>
      <c r="B1222">
        <v>5.5</v>
      </c>
    </row>
    <row r="1223" spans="1:2" x14ac:dyDescent="0.25">
      <c r="A1223">
        <v>94</v>
      </c>
      <c r="B1223">
        <v>5.5</v>
      </c>
    </row>
    <row r="1224" spans="1:2" x14ac:dyDescent="0.25">
      <c r="A1224">
        <v>94</v>
      </c>
      <c r="B1224">
        <v>5.4</v>
      </c>
    </row>
    <row r="1225" spans="1:2" x14ac:dyDescent="0.25">
      <c r="A1225">
        <v>94</v>
      </c>
      <c r="B1225">
        <v>5.4</v>
      </c>
    </row>
    <row r="1226" spans="1:2" x14ac:dyDescent="0.25">
      <c r="A1226">
        <v>94</v>
      </c>
      <c r="B1226">
        <v>5.3</v>
      </c>
    </row>
    <row r="1227" spans="1:2" x14ac:dyDescent="0.25">
      <c r="A1227">
        <v>94</v>
      </c>
      <c r="B1227">
        <v>5.3</v>
      </c>
    </row>
    <row r="1228" spans="1:2" x14ac:dyDescent="0.25">
      <c r="A1228">
        <v>94</v>
      </c>
      <c r="B1228">
        <v>5.3</v>
      </c>
    </row>
    <row r="1229" spans="1:2" x14ac:dyDescent="0.25">
      <c r="A1229">
        <v>94</v>
      </c>
      <c r="B1229">
        <v>5.3</v>
      </c>
    </row>
    <row r="1230" spans="1:2" x14ac:dyDescent="0.25">
      <c r="A1230">
        <v>94</v>
      </c>
      <c r="B1230">
        <v>5.2</v>
      </c>
    </row>
    <row r="1231" spans="1:2" x14ac:dyDescent="0.25">
      <c r="A1231">
        <v>94</v>
      </c>
      <c r="B1231">
        <v>5.0999999999999996</v>
      </c>
    </row>
    <row r="1232" spans="1:2" x14ac:dyDescent="0.25">
      <c r="A1232">
        <v>94</v>
      </c>
      <c r="B1232">
        <v>4.9000000000000004</v>
      </c>
    </row>
    <row r="1233" spans="1:2" x14ac:dyDescent="0.25">
      <c r="A1233">
        <v>94</v>
      </c>
      <c r="B1233">
        <v>4.8</v>
      </c>
    </row>
    <row r="1234" spans="1:2" x14ac:dyDescent="0.25">
      <c r="A1234">
        <v>94</v>
      </c>
      <c r="B1234">
        <v>4.7</v>
      </c>
    </row>
    <row r="1235" spans="1:2" x14ac:dyDescent="0.25">
      <c r="A1235">
        <v>94</v>
      </c>
      <c r="B1235">
        <v>4.7</v>
      </c>
    </row>
    <row r="1236" spans="1:2" x14ac:dyDescent="0.25">
      <c r="A1236">
        <v>94</v>
      </c>
      <c r="B1236">
        <v>4.5</v>
      </c>
    </row>
    <row r="1237" spans="1:2" x14ac:dyDescent="0.25">
      <c r="A1237">
        <v>94</v>
      </c>
      <c r="B1237">
        <v>4.4000000000000004</v>
      </c>
    </row>
    <row r="1238" spans="1:2" x14ac:dyDescent="0.25">
      <c r="A1238">
        <v>94</v>
      </c>
      <c r="B1238">
        <v>4.4000000000000004</v>
      </c>
    </row>
    <row r="1239" spans="1:2" x14ac:dyDescent="0.25">
      <c r="A1239">
        <v>94</v>
      </c>
      <c r="B1239">
        <v>4.4000000000000004</v>
      </c>
    </row>
    <row r="1240" spans="1:2" x14ac:dyDescent="0.25">
      <c r="A1240">
        <v>94</v>
      </c>
      <c r="B1240">
        <v>4.3</v>
      </c>
    </row>
    <row r="1241" spans="1:2" x14ac:dyDescent="0.25">
      <c r="A1241">
        <v>94</v>
      </c>
      <c r="B1241">
        <v>4.0999999999999996</v>
      </c>
    </row>
    <row r="1242" spans="1:2" x14ac:dyDescent="0.25">
      <c r="A1242">
        <v>94</v>
      </c>
      <c r="B1242">
        <v>4</v>
      </c>
    </row>
    <row r="1243" spans="1:2" x14ac:dyDescent="0.25">
      <c r="A1243">
        <v>94</v>
      </c>
      <c r="B1243">
        <v>3.9</v>
      </c>
    </row>
    <row r="1244" spans="1:2" x14ac:dyDescent="0.25">
      <c r="A1244">
        <v>94</v>
      </c>
      <c r="B1244">
        <v>2.2999999999999998</v>
      </c>
    </row>
    <row r="1245" spans="1:2" x14ac:dyDescent="0.25">
      <c r="A1245">
        <v>94</v>
      </c>
      <c r="B1245">
        <v>8.1999999999999993</v>
      </c>
    </row>
    <row r="1246" spans="1:2" x14ac:dyDescent="0.25">
      <c r="A1246">
        <v>94</v>
      </c>
      <c r="B1246">
        <v>8.1</v>
      </c>
    </row>
    <row r="1247" spans="1:2" x14ac:dyDescent="0.25">
      <c r="A1247">
        <v>94</v>
      </c>
      <c r="B1247">
        <v>8.1</v>
      </c>
    </row>
    <row r="1248" spans="1:2" x14ac:dyDescent="0.25">
      <c r="A1248">
        <v>94</v>
      </c>
      <c r="B1248">
        <v>8</v>
      </c>
    </row>
    <row r="1249" spans="1:2" x14ac:dyDescent="0.25">
      <c r="A1249">
        <v>94</v>
      </c>
      <c r="B1249">
        <v>7.7</v>
      </c>
    </row>
    <row r="1250" spans="1:2" x14ac:dyDescent="0.25">
      <c r="A1250">
        <v>94</v>
      </c>
      <c r="B1250">
        <v>7.7</v>
      </c>
    </row>
    <row r="1251" spans="1:2" x14ac:dyDescent="0.25">
      <c r="A1251">
        <v>94</v>
      </c>
      <c r="B1251">
        <v>7.6</v>
      </c>
    </row>
    <row r="1252" spans="1:2" x14ac:dyDescent="0.25">
      <c r="A1252">
        <v>94</v>
      </c>
      <c r="B1252">
        <v>7.5</v>
      </c>
    </row>
    <row r="1253" spans="1:2" x14ac:dyDescent="0.25">
      <c r="A1253">
        <v>94</v>
      </c>
      <c r="B1253">
        <v>7.4</v>
      </c>
    </row>
    <row r="1254" spans="1:2" x14ac:dyDescent="0.25">
      <c r="A1254">
        <v>94</v>
      </c>
      <c r="B1254">
        <v>7.4</v>
      </c>
    </row>
    <row r="1255" spans="1:2" x14ac:dyDescent="0.25">
      <c r="A1255">
        <v>94</v>
      </c>
      <c r="B1255">
        <v>7.3</v>
      </c>
    </row>
    <row r="1256" spans="1:2" x14ac:dyDescent="0.25">
      <c r="A1256">
        <v>94</v>
      </c>
      <c r="B1256">
        <v>7.3</v>
      </c>
    </row>
    <row r="1257" spans="1:2" x14ac:dyDescent="0.25">
      <c r="A1257">
        <v>94</v>
      </c>
      <c r="B1257">
        <v>7.2</v>
      </c>
    </row>
    <row r="1258" spans="1:2" x14ac:dyDescent="0.25">
      <c r="A1258">
        <v>94</v>
      </c>
      <c r="B1258">
        <v>7.2</v>
      </c>
    </row>
    <row r="1259" spans="1:2" x14ac:dyDescent="0.25">
      <c r="A1259">
        <v>94</v>
      </c>
      <c r="B1259">
        <v>6.9</v>
      </c>
    </row>
    <row r="1260" spans="1:2" x14ac:dyDescent="0.25">
      <c r="A1260">
        <v>94</v>
      </c>
      <c r="B1260">
        <v>6.7</v>
      </c>
    </row>
    <row r="1261" spans="1:2" x14ac:dyDescent="0.25">
      <c r="A1261">
        <v>94</v>
      </c>
      <c r="B1261">
        <v>6.7</v>
      </c>
    </row>
    <row r="1262" spans="1:2" x14ac:dyDescent="0.25">
      <c r="A1262">
        <v>94</v>
      </c>
      <c r="B1262">
        <v>6.6</v>
      </c>
    </row>
    <row r="1263" spans="1:2" x14ac:dyDescent="0.25">
      <c r="A1263">
        <v>94</v>
      </c>
      <c r="B1263">
        <v>6.6</v>
      </c>
    </row>
    <row r="1264" spans="1:2" x14ac:dyDescent="0.25">
      <c r="A1264">
        <v>94</v>
      </c>
      <c r="B1264">
        <v>6.6</v>
      </c>
    </row>
    <row r="1265" spans="1:2" x14ac:dyDescent="0.25">
      <c r="A1265">
        <v>94</v>
      </c>
      <c r="B1265">
        <v>6.5</v>
      </c>
    </row>
    <row r="1266" spans="1:2" x14ac:dyDescent="0.25">
      <c r="A1266">
        <v>94</v>
      </c>
      <c r="B1266">
        <v>6.5</v>
      </c>
    </row>
    <row r="1267" spans="1:2" x14ac:dyDescent="0.25">
      <c r="A1267">
        <v>94</v>
      </c>
      <c r="B1267">
        <v>6.5</v>
      </c>
    </row>
    <row r="1268" spans="1:2" x14ac:dyDescent="0.25">
      <c r="A1268">
        <v>94</v>
      </c>
      <c r="B1268">
        <v>6.4</v>
      </c>
    </row>
    <row r="1269" spans="1:2" x14ac:dyDescent="0.25">
      <c r="A1269">
        <v>94</v>
      </c>
      <c r="B1269">
        <v>6.3</v>
      </c>
    </row>
    <row r="1270" spans="1:2" x14ac:dyDescent="0.25">
      <c r="A1270">
        <v>94</v>
      </c>
      <c r="B1270">
        <v>6.3</v>
      </c>
    </row>
    <row r="1271" spans="1:2" x14ac:dyDescent="0.25">
      <c r="A1271">
        <v>94</v>
      </c>
      <c r="B1271">
        <v>6.2</v>
      </c>
    </row>
    <row r="1272" spans="1:2" x14ac:dyDescent="0.25">
      <c r="A1272">
        <v>94</v>
      </c>
      <c r="B1272">
        <v>6.2</v>
      </c>
    </row>
    <row r="1273" spans="1:2" x14ac:dyDescent="0.25">
      <c r="A1273">
        <v>94</v>
      </c>
      <c r="B1273">
        <v>6.2</v>
      </c>
    </row>
    <row r="1274" spans="1:2" x14ac:dyDescent="0.25">
      <c r="A1274">
        <v>94</v>
      </c>
      <c r="B1274">
        <v>6.2</v>
      </c>
    </row>
    <row r="1275" spans="1:2" x14ac:dyDescent="0.25">
      <c r="A1275">
        <v>94</v>
      </c>
      <c r="B1275">
        <v>6.2</v>
      </c>
    </row>
    <row r="1276" spans="1:2" x14ac:dyDescent="0.25">
      <c r="A1276">
        <v>94</v>
      </c>
      <c r="B1276">
        <v>6.2</v>
      </c>
    </row>
    <row r="1277" spans="1:2" x14ac:dyDescent="0.25">
      <c r="A1277">
        <v>94</v>
      </c>
      <c r="B1277">
        <v>6.1</v>
      </c>
    </row>
    <row r="1278" spans="1:2" x14ac:dyDescent="0.25">
      <c r="A1278">
        <v>94</v>
      </c>
      <c r="B1278">
        <v>6.1</v>
      </c>
    </row>
    <row r="1279" spans="1:2" x14ac:dyDescent="0.25">
      <c r="A1279">
        <v>94</v>
      </c>
      <c r="B1279">
        <v>6</v>
      </c>
    </row>
    <row r="1280" spans="1:2" x14ac:dyDescent="0.25">
      <c r="A1280">
        <v>94</v>
      </c>
      <c r="B1280">
        <v>6</v>
      </c>
    </row>
    <row r="1281" spans="1:2" x14ac:dyDescent="0.25">
      <c r="A1281">
        <v>94</v>
      </c>
      <c r="B1281">
        <v>5.8</v>
      </c>
    </row>
    <row r="1282" spans="1:2" x14ac:dyDescent="0.25">
      <c r="A1282">
        <v>94</v>
      </c>
      <c r="B1282">
        <v>5.8</v>
      </c>
    </row>
    <row r="1283" spans="1:2" x14ac:dyDescent="0.25">
      <c r="A1283">
        <v>94</v>
      </c>
      <c r="B1283">
        <v>5.7</v>
      </c>
    </row>
    <row r="1284" spans="1:2" x14ac:dyDescent="0.25">
      <c r="A1284">
        <v>94</v>
      </c>
      <c r="B1284">
        <v>5.5</v>
      </c>
    </row>
    <row r="1285" spans="1:2" x14ac:dyDescent="0.25">
      <c r="A1285">
        <v>94</v>
      </c>
      <c r="B1285">
        <v>5.5</v>
      </c>
    </row>
    <row r="1286" spans="1:2" x14ac:dyDescent="0.25">
      <c r="A1286">
        <v>94</v>
      </c>
      <c r="B1286">
        <v>5.5</v>
      </c>
    </row>
    <row r="1287" spans="1:2" x14ac:dyDescent="0.25">
      <c r="A1287">
        <v>94</v>
      </c>
      <c r="B1287">
        <v>5.4</v>
      </c>
    </row>
    <row r="1288" spans="1:2" x14ac:dyDescent="0.25">
      <c r="A1288">
        <v>94</v>
      </c>
      <c r="B1288">
        <v>5.4</v>
      </c>
    </row>
    <row r="1289" spans="1:2" x14ac:dyDescent="0.25">
      <c r="A1289">
        <v>94</v>
      </c>
      <c r="B1289">
        <v>5.4</v>
      </c>
    </row>
    <row r="1290" spans="1:2" x14ac:dyDescent="0.25">
      <c r="A1290">
        <v>94</v>
      </c>
      <c r="B1290">
        <v>5.4</v>
      </c>
    </row>
    <row r="1291" spans="1:2" x14ac:dyDescent="0.25">
      <c r="A1291">
        <v>94</v>
      </c>
      <c r="B1291">
        <v>5.4</v>
      </c>
    </row>
    <row r="1292" spans="1:2" x14ac:dyDescent="0.25">
      <c r="A1292">
        <v>94</v>
      </c>
      <c r="B1292">
        <v>5.3</v>
      </c>
    </row>
    <row r="1293" spans="1:2" x14ac:dyDescent="0.25">
      <c r="A1293">
        <v>94</v>
      </c>
      <c r="B1293">
        <v>5.3</v>
      </c>
    </row>
    <row r="1294" spans="1:2" x14ac:dyDescent="0.25">
      <c r="A1294">
        <v>94</v>
      </c>
      <c r="B1294">
        <v>5.2</v>
      </c>
    </row>
    <row r="1295" spans="1:2" x14ac:dyDescent="0.25">
      <c r="A1295">
        <v>94</v>
      </c>
      <c r="B1295">
        <v>5.2</v>
      </c>
    </row>
    <row r="1296" spans="1:2" x14ac:dyDescent="0.25">
      <c r="A1296">
        <v>94</v>
      </c>
      <c r="B1296">
        <v>5.0999999999999996</v>
      </c>
    </row>
    <row r="1297" spans="1:2" x14ac:dyDescent="0.25">
      <c r="A1297">
        <v>94</v>
      </c>
      <c r="B1297">
        <v>5.0999999999999996</v>
      </c>
    </row>
    <row r="1298" spans="1:2" x14ac:dyDescent="0.25">
      <c r="A1298">
        <v>94</v>
      </c>
      <c r="B1298">
        <v>4.5999999999999996</v>
      </c>
    </row>
    <row r="1299" spans="1:2" x14ac:dyDescent="0.25">
      <c r="A1299">
        <v>94</v>
      </c>
      <c r="B1299">
        <v>4.5</v>
      </c>
    </row>
    <row r="1300" spans="1:2" x14ac:dyDescent="0.25">
      <c r="A1300">
        <v>94</v>
      </c>
      <c r="B1300">
        <v>4.4000000000000004</v>
      </c>
    </row>
    <row r="1301" spans="1:2" x14ac:dyDescent="0.25">
      <c r="A1301">
        <v>94</v>
      </c>
      <c r="B1301">
        <v>4.2</v>
      </c>
    </row>
    <row r="1302" spans="1:2" x14ac:dyDescent="0.25">
      <c r="A1302">
        <v>94</v>
      </c>
      <c r="B1302">
        <v>3.9</v>
      </c>
    </row>
    <row r="1303" spans="1:2" x14ac:dyDescent="0.25">
      <c r="A1303">
        <v>94</v>
      </c>
      <c r="B1303">
        <v>3.3</v>
      </c>
    </row>
    <row r="1304" spans="1:2" x14ac:dyDescent="0.25">
      <c r="A1304">
        <v>94</v>
      </c>
      <c r="B1304">
        <v>2.2000000000000002</v>
      </c>
    </row>
    <row r="1305" spans="1:2" x14ac:dyDescent="0.25">
      <c r="A1305">
        <v>95</v>
      </c>
      <c r="B1305">
        <v>8.1</v>
      </c>
    </row>
    <row r="1306" spans="1:2" x14ac:dyDescent="0.25">
      <c r="A1306">
        <v>95</v>
      </c>
      <c r="B1306">
        <v>7.7</v>
      </c>
    </row>
    <row r="1307" spans="1:2" x14ac:dyDescent="0.25">
      <c r="A1307">
        <v>95</v>
      </c>
      <c r="B1307">
        <v>7.7</v>
      </c>
    </row>
    <row r="1308" spans="1:2" x14ac:dyDescent="0.25">
      <c r="A1308">
        <v>95</v>
      </c>
      <c r="B1308">
        <v>7.6</v>
      </c>
    </row>
    <row r="1309" spans="1:2" x14ac:dyDescent="0.25">
      <c r="A1309">
        <v>95</v>
      </c>
      <c r="B1309">
        <v>7.4</v>
      </c>
    </row>
    <row r="1310" spans="1:2" x14ac:dyDescent="0.25">
      <c r="A1310">
        <v>95</v>
      </c>
      <c r="B1310">
        <v>7.3</v>
      </c>
    </row>
    <row r="1311" spans="1:2" x14ac:dyDescent="0.25">
      <c r="A1311">
        <v>95</v>
      </c>
      <c r="B1311">
        <v>7.3</v>
      </c>
    </row>
    <row r="1312" spans="1:2" x14ac:dyDescent="0.25">
      <c r="A1312">
        <v>95</v>
      </c>
      <c r="B1312">
        <v>7.2</v>
      </c>
    </row>
    <row r="1313" spans="1:2" x14ac:dyDescent="0.25">
      <c r="A1313">
        <v>95</v>
      </c>
      <c r="B1313">
        <v>7.2</v>
      </c>
    </row>
    <row r="1314" spans="1:2" x14ac:dyDescent="0.25">
      <c r="A1314">
        <v>95</v>
      </c>
      <c r="B1314">
        <v>7.2</v>
      </c>
    </row>
    <row r="1315" spans="1:2" x14ac:dyDescent="0.25">
      <c r="A1315">
        <v>95</v>
      </c>
      <c r="B1315">
        <v>7.1</v>
      </c>
    </row>
    <row r="1316" spans="1:2" x14ac:dyDescent="0.25">
      <c r="A1316">
        <v>95</v>
      </c>
      <c r="B1316">
        <v>7</v>
      </c>
    </row>
    <row r="1317" spans="1:2" x14ac:dyDescent="0.25">
      <c r="A1317">
        <v>95</v>
      </c>
      <c r="B1317">
        <v>7</v>
      </c>
    </row>
    <row r="1318" spans="1:2" x14ac:dyDescent="0.25">
      <c r="A1318">
        <v>95</v>
      </c>
      <c r="B1318">
        <v>6.8</v>
      </c>
    </row>
    <row r="1319" spans="1:2" x14ac:dyDescent="0.25">
      <c r="A1319">
        <v>95</v>
      </c>
      <c r="B1319">
        <v>6.8</v>
      </c>
    </row>
    <row r="1320" spans="1:2" x14ac:dyDescent="0.25">
      <c r="A1320">
        <v>95</v>
      </c>
      <c r="B1320">
        <v>6.8</v>
      </c>
    </row>
    <row r="1321" spans="1:2" x14ac:dyDescent="0.25">
      <c r="A1321">
        <v>95</v>
      </c>
      <c r="B1321">
        <v>6.7</v>
      </c>
    </row>
    <row r="1322" spans="1:2" x14ac:dyDescent="0.25">
      <c r="A1322">
        <v>95</v>
      </c>
      <c r="B1322">
        <v>6.7</v>
      </c>
    </row>
    <row r="1323" spans="1:2" x14ac:dyDescent="0.25">
      <c r="A1323">
        <v>95</v>
      </c>
      <c r="B1323">
        <v>6.6</v>
      </c>
    </row>
    <row r="1324" spans="1:2" x14ac:dyDescent="0.25">
      <c r="A1324">
        <v>95</v>
      </c>
      <c r="B1324">
        <v>6.6</v>
      </c>
    </row>
    <row r="1325" spans="1:2" x14ac:dyDescent="0.25">
      <c r="A1325">
        <v>95</v>
      </c>
      <c r="B1325">
        <v>6.5</v>
      </c>
    </row>
    <row r="1326" spans="1:2" x14ac:dyDescent="0.25">
      <c r="A1326">
        <v>95</v>
      </c>
      <c r="B1326">
        <v>6.5</v>
      </c>
    </row>
    <row r="1327" spans="1:2" x14ac:dyDescent="0.25">
      <c r="A1327">
        <v>95</v>
      </c>
      <c r="B1327">
        <v>6.4</v>
      </c>
    </row>
    <row r="1328" spans="1:2" x14ac:dyDescent="0.25">
      <c r="A1328">
        <v>95</v>
      </c>
      <c r="B1328">
        <v>6.4</v>
      </c>
    </row>
    <row r="1329" spans="1:2" x14ac:dyDescent="0.25">
      <c r="A1329">
        <v>95</v>
      </c>
      <c r="B1329">
        <v>6.3</v>
      </c>
    </row>
    <row r="1330" spans="1:2" x14ac:dyDescent="0.25">
      <c r="A1330">
        <v>95</v>
      </c>
      <c r="B1330">
        <v>6.3</v>
      </c>
    </row>
    <row r="1331" spans="1:2" x14ac:dyDescent="0.25">
      <c r="A1331">
        <v>95</v>
      </c>
      <c r="B1331">
        <v>6.2</v>
      </c>
    </row>
    <row r="1332" spans="1:2" x14ac:dyDescent="0.25">
      <c r="A1332">
        <v>95</v>
      </c>
      <c r="B1332">
        <v>6.2</v>
      </c>
    </row>
    <row r="1333" spans="1:2" x14ac:dyDescent="0.25">
      <c r="A1333">
        <v>95</v>
      </c>
      <c r="B1333">
        <v>6.2</v>
      </c>
    </row>
    <row r="1334" spans="1:2" x14ac:dyDescent="0.25">
      <c r="A1334">
        <v>95</v>
      </c>
      <c r="B1334">
        <v>6.2</v>
      </c>
    </row>
    <row r="1335" spans="1:2" x14ac:dyDescent="0.25">
      <c r="A1335">
        <v>95</v>
      </c>
      <c r="B1335">
        <v>6.2</v>
      </c>
    </row>
    <row r="1336" spans="1:2" x14ac:dyDescent="0.25">
      <c r="A1336">
        <v>95</v>
      </c>
      <c r="B1336">
        <v>6</v>
      </c>
    </row>
    <row r="1337" spans="1:2" x14ac:dyDescent="0.25">
      <c r="A1337">
        <v>95</v>
      </c>
      <c r="B1337">
        <v>5.9</v>
      </c>
    </row>
    <row r="1338" spans="1:2" x14ac:dyDescent="0.25">
      <c r="A1338">
        <v>95</v>
      </c>
      <c r="B1338">
        <v>5.9</v>
      </c>
    </row>
    <row r="1339" spans="1:2" x14ac:dyDescent="0.25">
      <c r="A1339">
        <v>95</v>
      </c>
      <c r="B1339">
        <v>5.8</v>
      </c>
    </row>
    <row r="1340" spans="1:2" x14ac:dyDescent="0.25">
      <c r="A1340">
        <v>95</v>
      </c>
      <c r="B1340">
        <v>5.7</v>
      </c>
    </row>
    <row r="1341" spans="1:2" x14ac:dyDescent="0.25">
      <c r="A1341">
        <v>95</v>
      </c>
      <c r="B1341">
        <v>5.7</v>
      </c>
    </row>
    <row r="1342" spans="1:2" x14ac:dyDescent="0.25">
      <c r="A1342">
        <v>95</v>
      </c>
      <c r="B1342">
        <v>5.7</v>
      </c>
    </row>
    <row r="1343" spans="1:2" x14ac:dyDescent="0.25">
      <c r="A1343">
        <v>95</v>
      </c>
      <c r="B1343">
        <v>5.7</v>
      </c>
    </row>
    <row r="1344" spans="1:2" x14ac:dyDescent="0.25">
      <c r="A1344">
        <v>95</v>
      </c>
      <c r="B1344">
        <v>5.6</v>
      </c>
    </row>
    <row r="1345" spans="1:2" x14ac:dyDescent="0.25">
      <c r="A1345">
        <v>95</v>
      </c>
      <c r="B1345">
        <v>5.6</v>
      </c>
    </row>
    <row r="1346" spans="1:2" x14ac:dyDescent="0.25">
      <c r="A1346">
        <v>95</v>
      </c>
      <c r="B1346">
        <v>5.6</v>
      </c>
    </row>
    <row r="1347" spans="1:2" x14ac:dyDescent="0.25">
      <c r="A1347">
        <v>95</v>
      </c>
      <c r="B1347">
        <v>5.6</v>
      </c>
    </row>
    <row r="1348" spans="1:2" x14ac:dyDescent="0.25">
      <c r="A1348">
        <v>95</v>
      </c>
      <c r="B1348">
        <v>5.5</v>
      </c>
    </row>
    <row r="1349" spans="1:2" x14ac:dyDescent="0.25">
      <c r="A1349">
        <v>95</v>
      </c>
      <c r="B1349">
        <v>5.5</v>
      </c>
    </row>
    <row r="1350" spans="1:2" x14ac:dyDescent="0.25">
      <c r="A1350">
        <v>95</v>
      </c>
      <c r="B1350">
        <v>5.4</v>
      </c>
    </row>
    <row r="1351" spans="1:2" x14ac:dyDescent="0.25">
      <c r="A1351">
        <v>95</v>
      </c>
      <c r="B1351">
        <v>5.3</v>
      </c>
    </row>
    <row r="1352" spans="1:2" x14ac:dyDescent="0.25">
      <c r="A1352">
        <v>95</v>
      </c>
      <c r="B1352">
        <v>5.3</v>
      </c>
    </row>
    <row r="1353" spans="1:2" x14ac:dyDescent="0.25">
      <c r="A1353">
        <v>95</v>
      </c>
      <c r="B1353">
        <v>5.2</v>
      </c>
    </row>
    <row r="1354" spans="1:2" x14ac:dyDescent="0.25">
      <c r="A1354">
        <v>95</v>
      </c>
      <c r="B1354">
        <v>5.2</v>
      </c>
    </row>
    <row r="1355" spans="1:2" x14ac:dyDescent="0.25">
      <c r="A1355">
        <v>95</v>
      </c>
      <c r="B1355">
        <v>5.2</v>
      </c>
    </row>
    <row r="1356" spans="1:2" x14ac:dyDescent="0.25">
      <c r="A1356">
        <v>95</v>
      </c>
      <c r="B1356">
        <v>5.0999999999999996</v>
      </c>
    </row>
    <row r="1357" spans="1:2" x14ac:dyDescent="0.25">
      <c r="A1357">
        <v>95</v>
      </c>
      <c r="B1357">
        <v>5.0999999999999996</v>
      </c>
    </row>
    <row r="1358" spans="1:2" x14ac:dyDescent="0.25">
      <c r="A1358">
        <v>95</v>
      </c>
      <c r="B1358">
        <v>5</v>
      </c>
    </row>
    <row r="1359" spans="1:2" x14ac:dyDescent="0.25">
      <c r="A1359">
        <v>95</v>
      </c>
      <c r="B1359">
        <v>4.8</v>
      </c>
    </row>
    <row r="1360" spans="1:2" x14ac:dyDescent="0.25">
      <c r="A1360">
        <v>95</v>
      </c>
      <c r="B1360">
        <v>4.5999999999999996</v>
      </c>
    </row>
    <row r="1361" spans="1:2" x14ac:dyDescent="0.25">
      <c r="A1361">
        <v>95</v>
      </c>
      <c r="B1361">
        <v>4.5999999999999996</v>
      </c>
    </row>
    <row r="1362" spans="1:2" x14ac:dyDescent="0.25">
      <c r="A1362">
        <v>95</v>
      </c>
      <c r="B1362">
        <v>4.4000000000000004</v>
      </c>
    </row>
    <row r="1363" spans="1:2" x14ac:dyDescent="0.25">
      <c r="A1363">
        <v>95</v>
      </c>
      <c r="B1363">
        <v>4.0999999999999996</v>
      </c>
    </row>
    <row r="1364" spans="1:2" x14ac:dyDescent="0.25">
      <c r="A1364">
        <v>95</v>
      </c>
      <c r="B1364">
        <v>3.5</v>
      </c>
    </row>
    <row r="1365" spans="1:2" x14ac:dyDescent="0.25">
      <c r="A1365">
        <v>95</v>
      </c>
      <c r="B1365">
        <v>2.2999999999999998</v>
      </c>
    </row>
    <row r="1366" spans="1:2" x14ac:dyDescent="0.25">
      <c r="A1366">
        <v>95</v>
      </c>
      <c r="B1366">
        <v>8.5</v>
      </c>
    </row>
    <row r="1367" spans="1:2" x14ac:dyDescent="0.25">
      <c r="A1367">
        <v>95</v>
      </c>
      <c r="B1367">
        <v>8.3000000000000007</v>
      </c>
    </row>
    <row r="1368" spans="1:2" x14ac:dyDescent="0.25">
      <c r="A1368">
        <v>95</v>
      </c>
      <c r="B1368">
        <v>7.8</v>
      </c>
    </row>
    <row r="1369" spans="1:2" x14ac:dyDescent="0.25">
      <c r="A1369">
        <v>95</v>
      </c>
      <c r="B1369">
        <v>7.3</v>
      </c>
    </row>
    <row r="1370" spans="1:2" x14ac:dyDescent="0.25">
      <c r="A1370">
        <v>95</v>
      </c>
      <c r="B1370">
        <v>7.3</v>
      </c>
    </row>
    <row r="1371" spans="1:2" x14ac:dyDescent="0.25">
      <c r="A1371">
        <v>95</v>
      </c>
      <c r="B1371">
        <v>7.2</v>
      </c>
    </row>
    <row r="1372" spans="1:2" x14ac:dyDescent="0.25">
      <c r="A1372">
        <v>95</v>
      </c>
      <c r="B1372">
        <v>7.2</v>
      </c>
    </row>
    <row r="1373" spans="1:2" x14ac:dyDescent="0.25">
      <c r="A1373">
        <v>95</v>
      </c>
      <c r="B1373">
        <v>7.2</v>
      </c>
    </row>
    <row r="1374" spans="1:2" x14ac:dyDescent="0.25">
      <c r="A1374">
        <v>95</v>
      </c>
      <c r="B1374">
        <v>7.1</v>
      </c>
    </row>
    <row r="1375" spans="1:2" x14ac:dyDescent="0.25">
      <c r="A1375">
        <v>95</v>
      </c>
      <c r="B1375">
        <v>7.1</v>
      </c>
    </row>
    <row r="1376" spans="1:2" x14ac:dyDescent="0.25">
      <c r="A1376">
        <v>95</v>
      </c>
      <c r="B1376">
        <v>7.1</v>
      </c>
    </row>
    <row r="1377" spans="1:2" x14ac:dyDescent="0.25">
      <c r="A1377">
        <v>95</v>
      </c>
      <c r="B1377">
        <v>7.1</v>
      </c>
    </row>
    <row r="1378" spans="1:2" x14ac:dyDescent="0.25">
      <c r="A1378">
        <v>95</v>
      </c>
      <c r="B1378">
        <v>7</v>
      </c>
    </row>
    <row r="1379" spans="1:2" x14ac:dyDescent="0.25">
      <c r="A1379">
        <v>95</v>
      </c>
      <c r="B1379">
        <v>7</v>
      </c>
    </row>
    <row r="1380" spans="1:2" x14ac:dyDescent="0.25">
      <c r="A1380">
        <v>95</v>
      </c>
      <c r="B1380">
        <v>7</v>
      </c>
    </row>
    <row r="1381" spans="1:2" x14ac:dyDescent="0.25">
      <c r="A1381">
        <v>95</v>
      </c>
      <c r="B1381">
        <v>6.8</v>
      </c>
    </row>
    <row r="1382" spans="1:2" x14ac:dyDescent="0.25">
      <c r="A1382">
        <v>95</v>
      </c>
      <c r="B1382">
        <v>6.7</v>
      </c>
    </row>
    <row r="1383" spans="1:2" x14ac:dyDescent="0.25">
      <c r="A1383">
        <v>95</v>
      </c>
      <c r="B1383">
        <v>6.7</v>
      </c>
    </row>
    <row r="1384" spans="1:2" x14ac:dyDescent="0.25">
      <c r="A1384">
        <v>95</v>
      </c>
      <c r="B1384">
        <v>6.6</v>
      </c>
    </row>
    <row r="1385" spans="1:2" x14ac:dyDescent="0.25">
      <c r="A1385">
        <v>95</v>
      </c>
      <c r="B1385">
        <v>6.6</v>
      </c>
    </row>
    <row r="1386" spans="1:2" x14ac:dyDescent="0.25">
      <c r="A1386">
        <v>95</v>
      </c>
      <c r="B1386">
        <v>6.5</v>
      </c>
    </row>
    <row r="1387" spans="1:2" x14ac:dyDescent="0.25">
      <c r="A1387">
        <v>95</v>
      </c>
      <c r="B1387">
        <v>6.4</v>
      </c>
    </row>
    <row r="1388" spans="1:2" x14ac:dyDescent="0.25">
      <c r="A1388">
        <v>95</v>
      </c>
      <c r="B1388">
        <v>6.4</v>
      </c>
    </row>
    <row r="1389" spans="1:2" x14ac:dyDescent="0.25">
      <c r="A1389">
        <v>95</v>
      </c>
      <c r="B1389">
        <v>6.4</v>
      </c>
    </row>
    <row r="1390" spans="1:2" x14ac:dyDescent="0.25">
      <c r="A1390">
        <v>95</v>
      </c>
      <c r="B1390">
        <v>6.2</v>
      </c>
    </row>
    <row r="1391" spans="1:2" x14ac:dyDescent="0.25">
      <c r="A1391">
        <v>95</v>
      </c>
      <c r="B1391">
        <v>6.2</v>
      </c>
    </row>
    <row r="1392" spans="1:2" x14ac:dyDescent="0.25">
      <c r="A1392">
        <v>95</v>
      </c>
      <c r="B1392">
        <v>6.1</v>
      </c>
    </row>
    <row r="1393" spans="1:2" x14ac:dyDescent="0.25">
      <c r="A1393">
        <v>95</v>
      </c>
      <c r="B1393">
        <v>6.1</v>
      </c>
    </row>
    <row r="1394" spans="1:2" x14ac:dyDescent="0.25">
      <c r="A1394">
        <v>95</v>
      </c>
      <c r="B1394">
        <v>6.1</v>
      </c>
    </row>
    <row r="1395" spans="1:2" x14ac:dyDescent="0.25">
      <c r="A1395">
        <v>95</v>
      </c>
      <c r="B1395">
        <v>6.1</v>
      </c>
    </row>
    <row r="1396" spans="1:2" x14ac:dyDescent="0.25">
      <c r="A1396">
        <v>95</v>
      </c>
      <c r="B1396">
        <v>5.9</v>
      </c>
    </row>
    <row r="1397" spans="1:2" x14ac:dyDescent="0.25">
      <c r="A1397">
        <v>95</v>
      </c>
      <c r="B1397">
        <v>5.9</v>
      </c>
    </row>
    <row r="1398" spans="1:2" x14ac:dyDescent="0.25">
      <c r="A1398">
        <v>95</v>
      </c>
      <c r="B1398">
        <v>5.9</v>
      </c>
    </row>
    <row r="1399" spans="1:2" x14ac:dyDescent="0.25">
      <c r="A1399">
        <v>95</v>
      </c>
      <c r="B1399">
        <v>5.9</v>
      </c>
    </row>
    <row r="1400" spans="1:2" x14ac:dyDescent="0.25">
      <c r="A1400">
        <v>95</v>
      </c>
      <c r="B1400">
        <v>5.8</v>
      </c>
    </row>
    <row r="1401" spans="1:2" x14ac:dyDescent="0.25">
      <c r="A1401">
        <v>95</v>
      </c>
      <c r="B1401">
        <v>5.8</v>
      </c>
    </row>
    <row r="1402" spans="1:2" x14ac:dyDescent="0.25">
      <c r="A1402">
        <v>95</v>
      </c>
      <c r="B1402">
        <v>5.8</v>
      </c>
    </row>
    <row r="1403" spans="1:2" x14ac:dyDescent="0.25">
      <c r="A1403">
        <v>95</v>
      </c>
      <c r="B1403">
        <v>5.8</v>
      </c>
    </row>
    <row r="1404" spans="1:2" x14ac:dyDescent="0.25">
      <c r="A1404">
        <v>95</v>
      </c>
      <c r="B1404">
        <v>5.8</v>
      </c>
    </row>
    <row r="1405" spans="1:2" x14ac:dyDescent="0.25">
      <c r="A1405">
        <v>95</v>
      </c>
      <c r="B1405">
        <v>5.7</v>
      </c>
    </row>
    <row r="1406" spans="1:2" x14ac:dyDescent="0.25">
      <c r="A1406">
        <v>95</v>
      </c>
      <c r="B1406">
        <v>5.6</v>
      </c>
    </row>
    <row r="1407" spans="1:2" x14ac:dyDescent="0.25">
      <c r="A1407">
        <v>95</v>
      </c>
      <c r="B1407">
        <v>5.6</v>
      </c>
    </row>
    <row r="1408" spans="1:2" x14ac:dyDescent="0.25">
      <c r="A1408">
        <v>95</v>
      </c>
      <c r="B1408">
        <v>5.6</v>
      </c>
    </row>
    <row r="1409" spans="1:2" x14ac:dyDescent="0.25">
      <c r="A1409">
        <v>95</v>
      </c>
      <c r="B1409">
        <v>5.5</v>
      </c>
    </row>
    <row r="1410" spans="1:2" x14ac:dyDescent="0.25">
      <c r="A1410">
        <v>95</v>
      </c>
      <c r="B1410">
        <v>5.4</v>
      </c>
    </row>
    <row r="1411" spans="1:2" x14ac:dyDescent="0.25">
      <c r="A1411">
        <v>95</v>
      </c>
      <c r="B1411">
        <v>5.3</v>
      </c>
    </row>
    <row r="1412" spans="1:2" x14ac:dyDescent="0.25">
      <c r="A1412">
        <v>95</v>
      </c>
      <c r="B1412">
        <v>5.3</v>
      </c>
    </row>
    <row r="1413" spans="1:2" x14ac:dyDescent="0.25">
      <c r="A1413">
        <v>95</v>
      </c>
      <c r="B1413">
        <v>5.2</v>
      </c>
    </row>
    <row r="1414" spans="1:2" x14ac:dyDescent="0.25">
      <c r="A1414">
        <v>95</v>
      </c>
      <c r="B1414">
        <v>5</v>
      </c>
    </row>
    <row r="1415" spans="1:2" x14ac:dyDescent="0.25">
      <c r="A1415">
        <v>95</v>
      </c>
      <c r="B1415">
        <v>4.9000000000000004</v>
      </c>
    </row>
    <row r="1416" spans="1:2" x14ac:dyDescent="0.25">
      <c r="A1416">
        <v>95</v>
      </c>
      <c r="B1416">
        <v>4.8</v>
      </c>
    </row>
    <row r="1417" spans="1:2" x14ac:dyDescent="0.25">
      <c r="A1417">
        <v>95</v>
      </c>
      <c r="B1417">
        <v>4.8</v>
      </c>
    </row>
    <row r="1418" spans="1:2" x14ac:dyDescent="0.25">
      <c r="A1418">
        <v>95</v>
      </c>
      <c r="B1418">
        <v>4.5999999999999996</v>
      </c>
    </row>
    <row r="1419" spans="1:2" x14ac:dyDescent="0.25">
      <c r="A1419">
        <v>95</v>
      </c>
      <c r="B1419">
        <v>4.2</v>
      </c>
    </row>
    <row r="1420" spans="1:2" x14ac:dyDescent="0.25">
      <c r="A1420">
        <v>95</v>
      </c>
      <c r="B1420">
        <v>4.0999999999999996</v>
      </c>
    </row>
    <row r="1421" spans="1:2" x14ac:dyDescent="0.25">
      <c r="A1421">
        <v>95</v>
      </c>
      <c r="B1421">
        <v>3.8</v>
      </c>
    </row>
    <row r="1422" spans="1:2" x14ac:dyDescent="0.25">
      <c r="A1422">
        <v>95</v>
      </c>
      <c r="B1422">
        <v>3.7</v>
      </c>
    </row>
    <row r="1423" spans="1:2" x14ac:dyDescent="0.25">
      <c r="A1423">
        <v>95</v>
      </c>
      <c r="B1423">
        <v>3.4</v>
      </c>
    </row>
    <row r="1424" spans="1:2" x14ac:dyDescent="0.25">
      <c r="A1424">
        <v>95</v>
      </c>
      <c r="B1424">
        <v>3.2</v>
      </c>
    </row>
    <row r="1425" spans="1:2" x14ac:dyDescent="0.25">
      <c r="A1425">
        <v>95</v>
      </c>
      <c r="B1425">
        <v>3.1</v>
      </c>
    </row>
    <row r="1426" spans="1:2" x14ac:dyDescent="0.25">
      <c r="A1426">
        <v>95</v>
      </c>
      <c r="B1426">
        <v>2.1</v>
      </c>
    </row>
    <row r="1427" spans="1:2" x14ac:dyDescent="0.25">
      <c r="A1427">
        <v>96</v>
      </c>
      <c r="B1427">
        <v>8.9</v>
      </c>
    </row>
    <row r="1428" spans="1:2" x14ac:dyDescent="0.25">
      <c r="A1428">
        <v>96</v>
      </c>
      <c r="B1428">
        <v>8.3000000000000007</v>
      </c>
    </row>
    <row r="1429" spans="1:2" x14ac:dyDescent="0.25">
      <c r="A1429">
        <v>96</v>
      </c>
      <c r="B1429">
        <v>7.8</v>
      </c>
    </row>
    <row r="1430" spans="1:2" x14ac:dyDescent="0.25">
      <c r="A1430">
        <v>96</v>
      </c>
      <c r="B1430">
        <v>7.6</v>
      </c>
    </row>
    <row r="1431" spans="1:2" x14ac:dyDescent="0.25">
      <c r="A1431">
        <v>96</v>
      </c>
      <c r="B1431">
        <v>7.5</v>
      </c>
    </row>
    <row r="1432" spans="1:2" x14ac:dyDescent="0.25">
      <c r="A1432">
        <v>96</v>
      </c>
      <c r="B1432">
        <v>7.4</v>
      </c>
    </row>
    <row r="1433" spans="1:2" x14ac:dyDescent="0.25">
      <c r="A1433">
        <v>96</v>
      </c>
      <c r="B1433">
        <v>7.3</v>
      </c>
    </row>
    <row r="1434" spans="1:2" x14ac:dyDescent="0.25">
      <c r="A1434">
        <v>96</v>
      </c>
      <c r="B1434">
        <v>7.2</v>
      </c>
    </row>
    <row r="1435" spans="1:2" x14ac:dyDescent="0.25">
      <c r="A1435">
        <v>96</v>
      </c>
      <c r="B1435">
        <v>7.2</v>
      </c>
    </row>
    <row r="1436" spans="1:2" x14ac:dyDescent="0.25">
      <c r="A1436">
        <v>96</v>
      </c>
      <c r="B1436">
        <v>7.2</v>
      </c>
    </row>
    <row r="1437" spans="1:2" x14ac:dyDescent="0.25">
      <c r="A1437">
        <v>96</v>
      </c>
      <c r="B1437">
        <v>7.2</v>
      </c>
    </row>
    <row r="1438" spans="1:2" x14ac:dyDescent="0.25">
      <c r="A1438">
        <v>96</v>
      </c>
      <c r="B1438">
        <v>7</v>
      </c>
    </row>
    <row r="1439" spans="1:2" x14ac:dyDescent="0.25">
      <c r="A1439">
        <v>96</v>
      </c>
      <c r="B1439">
        <v>7</v>
      </c>
    </row>
    <row r="1440" spans="1:2" x14ac:dyDescent="0.25">
      <c r="A1440">
        <v>96</v>
      </c>
      <c r="B1440">
        <v>6.9</v>
      </c>
    </row>
    <row r="1441" spans="1:2" x14ac:dyDescent="0.25">
      <c r="A1441">
        <v>96</v>
      </c>
      <c r="B1441">
        <v>6.9</v>
      </c>
    </row>
    <row r="1442" spans="1:2" x14ac:dyDescent="0.25">
      <c r="A1442">
        <v>96</v>
      </c>
      <c r="B1442">
        <v>6.8</v>
      </c>
    </row>
    <row r="1443" spans="1:2" x14ac:dyDescent="0.25">
      <c r="A1443">
        <v>96</v>
      </c>
      <c r="B1443">
        <v>6.8</v>
      </c>
    </row>
    <row r="1444" spans="1:2" x14ac:dyDescent="0.25">
      <c r="A1444">
        <v>96</v>
      </c>
      <c r="B1444">
        <v>6.8</v>
      </c>
    </row>
    <row r="1445" spans="1:2" x14ac:dyDescent="0.25">
      <c r="A1445">
        <v>96</v>
      </c>
      <c r="B1445">
        <v>6.8</v>
      </c>
    </row>
    <row r="1446" spans="1:2" x14ac:dyDescent="0.25">
      <c r="A1446">
        <v>96</v>
      </c>
      <c r="B1446">
        <v>6.7</v>
      </c>
    </row>
    <row r="1447" spans="1:2" x14ac:dyDescent="0.25">
      <c r="A1447">
        <v>96</v>
      </c>
      <c r="B1447">
        <v>6.7</v>
      </c>
    </row>
    <row r="1448" spans="1:2" x14ac:dyDescent="0.25">
      <c r="A1448">
        <v>96</v>
      </c>
      <c r="B1448">
        <v>6.7</v>
      </c>
    </row>
    <row r="1449" spans="1:2" x14ac:dyDescent="0.25">
      <c r="A1449">
        <v>96</v>
      </c>
      <c r="B1449">
        <v>6.7</v>
      </c>
    </row>
    <row r="1450" spans="1:2" x14ac:dyDescent="0.25">
      <c r="A1450">
        <v>96</v>
      </c>
      <c r="B1450">
        <v>6.6</v>
      </c>
    </row>
    <row r="1451" spans="1:2" x14ac:dyDescent="0.25">
      <c r="A1451">
        <v>96</v>
      </c>
      <c r="B1451">
        <v>6.6</v>
      </c>
    </row>
    <row r="1452" spans="1:2" x14ac:dyDescent="0.25">
      <c r="A1452">
        <v>96</v>
      </c>
      <c r="B1452">
        <v>6.6</v>
      </c>
    </row>
    <row r="1453" spans="1:2" x14ac:dyDescent="0.25">
      <c r="A1453">
        <v>96</v>
      </c>
      <c r="B1453">
        <v>6.5</v>
      </c>
    </row>
    <row r="1454" spans="1:2" x14ac:dyDescent="0.25">
      <c r="A1454">
        <v>96</v>
      </c>
      <c r="B1454">
        <v>6.5</v>
      </c>
    </row>
    <row r="1455" spans="1:2" x14ac:dyDescent="0.25">
      <c r="A1455">
        <v>96</v>
      </c>
      <c r="B1455">
        <v>6.4</v>
      </c>
    </row>
    <row r="1456" spans="1:2" x14ac:dyDescent="0.25">
      <c r="A1456">
        <v>96</v>
      </c>
      <c r="B1456">
        <v>6.2</v>
      </c>
    </row>
    <row r="1457" spans="1:2" x14ac:dyDescent="0.25">
      <c r="A1457">
        <v>96</v>
      </c>
      <c r="B1457">
        <v>6.2</v>
      </c>
    </row>
    <row r="1458" spans="1:2" x14ac:dyDescent="0.25">
      <c r="A1458">
        <v>96</v>
      </c>
      <c r="B1458">
        <v>6.1</v>
      </c>
    </row>
    <row r="1459" spans="1:2" x14ac:dyDescent="0.25">
      <c r="A1459">
        <v>96</v>
      </c>
      <c r="B1459">
        <v>6.1</v>
      </c>
    </row>
    <row r="1460" spans="1:2" x14ac:dyDescent="0.25">
      <c r="A1460">
        <v>96</v>
      </c>
      <c r="B1460">
        <v>6</v>
      </c>
    </row>
    <row r="1461" spans="1:2" x14ac:dyDescent="0.25">
      <c r="A1461">
        <v>96</v>
      </c>
      <c r="B1461">
        <v>5.9</v>
      </c>
    </row>
    <row r="1462" spans="1:2" x14ac:dyDescent="0.25">
      <c r="A1462">
        <v>96</v>
      </c>
      <c r="B1462">
        <v>5.9</v>
      </c>
    </row>
    <row r="1463" spans="1:2" x14ac:dyDescent="0.25">
      <c r="A1463">
        <v>96</v>
      </c>
      <c r="B1463">
        <v>5.9</v>
      </c>
    </row>
    <row r="1464" spans="1:2" x14ac:dyDescent="0.25">
      <c r="A1464">
        <v>96</v>
      </c>
      <c r="B1464">
        <v>5.6</v>
      </c>
    </row>
    <row r="1465" spans="1:2" x14ac:dyDescent="0.25">
      <c r="A1465">
        <v>96</v>
      </c>
      <c r="B1465">
        <v>5.6</v>
      </c>
    </row>
    <row r="1466" spans="1:2" x14ac:dyDescent="0.25">
      <c r="A1466">
        <v>96</v>
      </c>
      <c r="B1466">
        <v>5.6</v>
      </c>
    </row>
    <row r="1467" spans="1:2" x14ac:dyDescent="0.25">
      <c r="A1467">
        <v>96</v>
      </c>
      <c r="B1467">
        <v>5.6</v>
      </c>
    </row>
    <row r="1468" spans="1:2" x14ac:dyDescent="0.25">
      <c r="A1468">
        <v>96</v>
      </c>
      <c r="B1468">
        <v>5.5</v>
      </c>
    </row>
    <row r="1469" spans="1:2" x14ac:dyDescent="0.25">
      <c r="A1469">
        <v>96</v>
      </c>
      <c r="B1469">
        <v>5.5</v>
      </c>
    </row>
    <row r="1470" spans="1:2" x14ac:dyDescent="0.25">
      <c r="A1470">
        <v>96</v>
      </c>
      <c r="B1470">
        <v>5.3</v>
      </c>
    </row>
    <row r="1471" spans="1:2" x14ac:dyDescent="0.25">
      <c r="A1471">
        <v>96</v>
      </c>
      <c r="B1471">
        <v>5.3</v>
      </c>
    </row>
    <row r="1472" spans="1:2" x14ac:dyDescent="0.25">
      <c r="A1472">
        <v>96</v>
      </c>
      <c r="B1472">
        <v>5.2</v>
      </c>
    </row>
    <row r="1473" spans="1:2" x14ac:dyDescent="0.25">
      <c r="A1473">
        <v>96</v>
      </c>
      <c r="B1473">
        <v>5.2</v>
      </c>
    </row>
    <row r="1474" spans="1:2" x14ac:dyDescent="0.25">
      <c r="A1474">
        <v>96</v>
      </c>
      <c r="B1474">
        <v>5.0999999999999996</v>
      </c>
    </row>
    <row r="1475" spans="1:2" x14ac:dyDescent="0.25">
      <c r="A1475">
        <v>96</v>
      </c>
      <c r="B1475">
        <v>5.0999999999999996</v>
      </c>
    </row>
    <row r="1476" spans="1:2" x14ac:dyDescent="0.25">
      <c r="A1476">
        <v>96</v>
      </c>
      <c r="B1476">
        <v>4.7</v>
      </c>
    </row>
    <row r="1477" spans="1:2" x14ac:dyDescent="0.25">
      <c r="A1477">
        <v>96</v>
      </c>
      <c r="B1477">
        <v>4.5</v>
      </c>
    </row>
    <row r="1478" spans="1:2" x14ac:dyDescent="0.25">
      <c r="A1478">
        <v>96</v>
      </c>
      <c r="B1478">
        <v>8.1999999999999993</v>
      </c>
    </row>
    <row r="1479" spans="1:2" x14ac:dyDescent="0.25">
      <c r="A1479">
        <v>96</v>
      </c>
      <c r="B1479">
        <v>8</v>
      </c>
    </row>
    <row r="1480" spans="1:2" x14ac:dyDescent="0.25">
      <c r="A1480">
        <v>96</v>
      </c>
      <c r="B1480">
        <v>7.7</v>
      </c>
    </row>
    <row r="1481" spans="1:2" x14ac:dyDescent="0.25">
      <c r="A1481">
        <v>96</v>
      </c>
      <c r="B1481">
        <v>7.6</v>
      </c>
    </row>
    <row r="1482" spans="1:2" x14ac:dyDescent="0.25">
      <c r="A1482">
        <v>96</v>
      </c>
      <c r="B1482">
        <v>7.5</v>
      </c>
    </row>
    <row r="1483" spans="1:2" x14ac:dyDescent="0.25">
      <c r="A1483">
        <v>96</v>
      </c>
      <c r="B1483">
        <v>7.5</v>
      </c>
    </row>
    <row r="1484" spans="1:2" x14ac:dyDescent="0.25">
      <c r="A1484">
        <v>96</v>
      </c>
      <c r="B1484">
        <v>7.5</v>
      </c>
    </row>
    <row r="1485" spans="1:2" x14ac:dyDescent="0.25">
      <c r="A1485">
        <v>96</v>
      </c>
      <c r="B1485">
        <v>7.4</v>
      </c>
    </row>
    <row r="1486" spans="1:2" x14ac:dyDescent="0.25">
      <c r="A1486">
        <v>96</v>
      </c>
      <c r="B1486">
        <v>7.3</v>
      </c>
    </row>
    <row r="1487" spans="1:2" x14ac:dyDescent="0.25">
      <c r="A1487">
        <v>96</v>
      </c>
      <c r="B1487">
        <v>7.2</v>
      </c>
    </row>
    <row r="1488" spans="1:2" x14ac:dyDescent="0.25">
      <c r="A1488">
        <v>96</v>
      </c>
      <c r="B1488">
        <v>7.1</v>
      </c>
    </row>
    <row r="1489" spans="1:2" x14ac:dyDescent="0.25">
      <c r="A1489">
        <v>96</v>
      </c>
      <c r="B1489">
        <v>7.1</v>
      </c>
    </row>
    <row r="1490" spans="1:2" x14ac:dyDescent="0.25">
      <c r="A1490">
        <v>96</v>
      </c>
      <c r="B1490">
        <v>7.1</v>
      </c>
    </row>
    <row r="1491" spans="1:2" x14ac:dyDescent="0.25">
      <c r="A1491">
        <v>96</v>
      </c>
      <c r="B1491">
        <v>7.1</v>
      </c>
    </row>
    <row r="1492" spans="1:2" x14ac:dyDescent="0.25">
      <c r="A1492">
        <v>96</v>
      </c>
      <c r="B1492">
        <v>7</v>
      </c>
    </row>
    <row r="1493" spans="1:2" x14ac:dyDescent="0.25">
      <c r="A1493">
        <v>96</v>
      </c>
      <c r="B1493">
        <v>6.8</v>
      </c>
    </row>
    <row r="1494" spans="1:2" x14ac:dyDescent="0.25">
      <c r="A1494">
        <v>96</v>
      </c>
      <c r="B1494">
        <v>6.7</v>
      </c>
    </row>
    <row r="1495" spans="1:2" x14ac:dyDescent="0.25">
      <c r="A1495">
        <v>96</v>
      </c>
      <c r="B1495">
        <v>6.6</v>
      </c>
    </row>
    <row r="1496" spans="1:2" x14ac:dyDescent="0.25">
      <c r="A1496">
        <v>96</v>
      </c>
      <c r="B1496">
        <v>6.5</v>
      </c>
    </row>
    <row r="1497" spans="1:2" x14ac:dyDescent="0.25">
      <c r="A1497">
        <v>96</v>
      </c>
      <c r="B1497">
        <v>6.5</v>
      </c>
    </row>
    <row r="1498" spans="1:2" x14ac:dyDescent="0.25">
      <c r="A1498">
        <v>96</v>
      </c>
      <c r="B1498">
        <v>6.4</v>
      </c>
    </row>
    <row r="1499" spans="1:2" x14ac:dyDescent="0.25">
      <c r="A1499">
        <v>96</v>
      </c>
      <c r="B1499">
        <v>6.4</v>
      </c>
    </row>
    <row r="1500" spans="1:2" x14ac:dyDescent="0.25">
      <c r="A1500">
        <v>96</v>
      </c>
      <c r="B1500">
        <v>6.3</v>
      </c>
    </row>
    <row r="1501" spans="1:2" x14ac:dyDescent="0.25">
      <c r="A1501">
        <v>96</v>
      </c>
      <c r="B1501">
        <v>6.3</v>
      </c>
    </row>
    <row r="1502" spans="1:2" x14ac:dyDescent="0.25">
      <c r="A1502">
        <v>96</v>
      </c>
      <c r="B1502">
        <v>6.2</v>
      </c>
    </row>
    <row r="1503" spans="1:2" x14ac:dyDescent="0.25">
      <c r="A1503">
        <v>96</v>
      </c>
      <c r="B1503">
        <v>6.2</v>
      </c>
    </row>
    <row r="1504" spans="1:2" x14ac:dyDescent="0.25">
      <c r="A1504">
        <v>96</v>
      </c>
      <c r="B1504">
        <v>6.1</v>
      </c>
    </row>
    <row r="1505" spans="1:2" x14ac:dyDescent="0.25">
      <c r="A1505">
        <v>96</v>
      </c>
      <c r="B1505">
        <v>6.1</v>
      </c>
    </row>
    <row r="1506" spans="1:2" x14ac:dyDescent="0.25">
      <c r="A1506">
        <v>96</v>
      </c>
      <c r="B1506">
        <v>6.1</v>
      </c>
    </row>
    <row r="1507" spans="1:2" x14ac:dyDescent="0.25">
      <c r="A1507">
        <v>96</v>
      </c>
      <c r="B1507">
        <v>6</v>
      </c>
    </row>
    <row r="1508" spans="1:2" x14ac:dyDescent="0.25">
      <c r="A1508">
        <v>96</v>
      </c>
      <c r="B1508">
        <v>6</v>
      </c>
    </row>
    <row r="1509" spans="1:2" x14ac:dyDescent="0.25">
      <c r="A1509">
        <v>96</v>
      </c>
      <c r="B1509">
        <v>5.9</v>
      </c>
    </row>
    <row r="1510" spans="1:2" x14ac:dyDescent="0.25">
      <c r="A1510">
        <v>96</v>
      </c>
      <c r="B1510">
        <v>5.9</v>
      </c>
    </row>
    <row r="1511" spans="1:2" x14ac:dyDescent="0.25">
      <c r="A1511">
        <v>96</v>
      </c>
      <c r="B1511">
        <v>5.9</v>
      </c>
    </row>
    <row r="1512" spans="1:2" x14ac:dyDescent="0.25">
      <c r="A1512">
        <v>96</v>
      </c>
      <c r="B1512">
        <v>5.9</v>
      </c>
    </row>
    <row r="1513" spans="1:2" x14ac:dyDescent="0.25">
      <c r="A1513">
        <v>96</v>
      </c>
      <c r="B1513">
        <v>5.8</v>
      </c>
    </row>
    <row r="1514" spans="1:2" x14ac:dyDescent="0.25">
      <c r="A1514">
        <v>96</v>
      </c>
      <c r="B1514">
        <v>5.8</v>
      </c>
    </row>
    <row r="1515" spans="1:2" x14ac:dyDescent="0.25">
      <c r="A1515">
        <v>96</v>
      </c>
      <c r="B1515">
        <v>5.7</v>
      </c>
    </row>
    <row r="1516" spans="1:2" x14ac:dyDescent="0.25">
      <c r="A1516">
        <v>96</v>
      </c>
      <c r="B1516">
        <v>5.6</v>
      </c>
    </row>
    <row r="1517" spans="1:2" x14ac:dyDescent="0.25">
      <c r="A1517">
        <v>96</v>
      </c>
      <c r="B1517">
        <v>5.6</v>
      </c>
    </row>
    <row r="1518" spans="1:2" x14ac:dyDescent="0.25">
      <c r="A1518">
        <v>96</v>
      </c>
      <c r="B1518">
        <v>5.6</v>
      </c>
    </row>
    <row r="1519" spans="1:2" x14ac:dyDescent="0.25">
      <c r="A1519">
        <v>96</v>
      </c>
      <c r="B1519">
        <v>5.5</v>
      </c>
    </row>
    <row r="1520" spans="1:2" x14ac:dyDescent="0.25">
      <c r="A1520">
        <v>96</v>
      </c>
      <c r="B1520">
        <v>5.5</v>
      </c>
    </row>
    <row r="1521" spans="1:2" x14ac:dyDescent="0.25">
      <c r="A1521">
        <v>96</v>
      </c>
      <c r="B1521">
        <v>5.4</v>
      </c>
    </row>
    <row r="1522" spans="1:2" x14ac:dyDescent="0.25">
      <c r="A1522">
        <v>96</v>
      </c>
      <c r="B1522">
        <v>5.4</v>
      </c>
    </row>
    <row r="1523" spans="1:2" x14ac:dyDescent="0.25">
      <c r="A1523">
        <v>96</v>
      </c>
      <c r="B1523">
        <v>5.4</v>
      </c>
    </row>
    <row r="1524" spans="1:2" x14ac:dyDescent="0.25">
      <c r="A1524">
        <v>96</v>
      </c>
      <c r="B1524">
        <v>5.3</v>
      </c>
    </row>
    <row r="1525" spans="1:2" x14ac:dyDescent="0.25">
      <c r="A1525">
        <v>96</v>
      </c>
      <c r="B1525">
        <v>5.0999999999999996</v>
      </c>
    </row>
    <row r="1526" spans="1:2" x14ac:dyDescent="0.25">
      <c r="A1526">
        <v>96</v>
      </c>
      <c r="B1526">
        <v>5</v>
      </c>
    </row>
    <row r="1527" spans="1:2" x14ac:dyDescent="0.25">
      <c r="A1527">
        <v>96</v>
      </c>
      <c r="B1527">
        <v>5</v>
      </c>
    </row>
    <row r="1528" spans="1:2" x14ac:dyDescent="0.25">
      <c r="A1528">
        <v>96</v>
      </c>
      <c r="B1528">
        <v>4.9000000000000004</v>
      </c>
    </row>
    <row r="1529" spans="1:2" x14ac:dyDescent="0.25">
      <c r="A1529">
        <v>96</v>
      </c>
      <c r="B1529">
        <v>4.8</v>
      </c>
    </row>
    <row r="1530" spans="1:2" x14ac:dyDescent="0.25">
      <c r="A1530">
        <v>96</v>
      </c>
      <c r="B1530">
        <v>4.8</v>
      </c>
    </row>
    <row r="1531" spans="1:2" x14ac:dyDescent="0.25">
      <c r="A1531">
        <v>96</v>
      </c>
      <c r="B1531">
        <v>4.7</v>
      </c>
    </row>
    <row r="1532" spans="1:2" x14ac:dyDescent="0.25">
      <c r="A1532">
        <v>96</v>
      </c>
      <c r="B1532">
        <v>4.5999999999999996</v>
      </c>
    </row>
    <row r="1533" spans="1:2" x14ac:dyDescent="0.25">
      <c r="A1533">
        <v>96</v>
      </c>
      <c r="B1533">
        <v>4.5999999999999996</v>
      </c>
    </row>
    <row r="1534" spans="1:2" x14ac:dyDescent="0.25">
      <c r="A1534">
        <v>96</v>
      </c>
      <c r="B1534">
        <v>4.5</v>
      </c>
    </row>
    <row r="1535" spans="1:2" x14ac:dyDescent="0.25">
      <c r="A1535">
        <v>96</v>
      </c>
      <c r="B1535">
        <v>4.3</v>
      </c>
    </row>
    <row r="1536" spans="1:2" x14ac:dyDescent="0.25">
      <c r="A1536">
        <v>96</v>
      </c>
      <c r="B1536">
        <v>4.3</v>
      </c>
    </row>
    <row r="1537" spans="1:2" x14ac:dyDescent="0.25">
      <c r="A1537">
        <v>96</v>
      </c>
      <c r="B1537">
        <v>3.7</v>
      </c>
    </row>
    <row r="1538" spans="1:2" x14ac:dyDescent="0.25">
      <c r="A1538">
        <v>96</v>
      </c>
      <c r="B1538">
        <v>2.7</v>
      </c>
    </row>
    <row r="1539" spans="1:2" x14ac:dyDescent="0.25">
      <c r="A1539">
        <v>97</v>
      </c>
      <c r="B1539">
        <v>7.9</v>
      </c>
    </row>
    <row r="1540" spans="1:2" x14ac:dyDescent="0.25">
      <c r="A1540">
        <v>97</v>
      </c>
      <c r="B1540">
        <v>7.9</v>
      </c>
    </row>
    <row r="1541" spans="1:2" x14ac:dyDescent="0.25">
      <c r="A1541">
        <v>97</v>
      </c>
      <c r="B1541">
        <v>7.6</v>
      </c>
    </row>
    <row r="1542" spans="1:2" x14ac:dyDescent="0.25">
      <c r="A1542">
        <v>97</v>
      </c>
      <c r="B1542">
        <v>7.4</v>
      </c>
    </row>
    <row r="1543" spans="1:2" x14ac:dyDescent="0.25">
      <c r="A1543">
        <v>97</v>
      </c>
      <c r="B1543">
        <v>7.3</v>
      </c>
    </row>
    <row r="1544" spans="1:2" x14ac:dyDescent="0.25">
      <c r="A1544">
        <v>97</v>
      </c>
      <c r="B1544">
        <v>7.3</v>
      </c>
    </row>
    <row r="1545" spans="1:2" x14ac:dyDescent="0.25">
      <c r="A1545">
        <v>97</v>
      </c>
      <c r="B1545">
        <v>7.3</v>
      </c>
    </row>
    <row r="1546" spans="1:2" x14ac:dyDescent="0.25">
      <c r="A1546">
        <v>97</v>
      </c>
      <c r="B1546">
        <v>7.2</v>
      </c>
    </row>
    <row r="1547" spans="1:2" x14ac:dyDescent="0.25">
      <c r="A1547">
        <v>97</v>
      </c>
      <c r="B1547">
        <v>7.2</v>
      </c>
    </row>
    <row r="1548" spans="1:2" x14ac:dyDescent="0.25">
      <c r="A1548">
        <v>97</v>
      </c>
      <c r="B1548">
        <v>7.2</v>
      </c>
    </row>
    <row r="1549" spans="1:2" x14ac:dyDescent="0.25">
      <c r="A1549">
        <v>97</v>
      </c>
      <c r="B1549">
        <v>7.2</v>
      </c>
    </row>
    <row r="1550" spans="1:2" x14ac:dyDescent="0.25">
      <c r="A1550">
        <v>97</v>
      </c>
      <c r="B1550">
        <v>7.1</v>
      </c>
    </row>
    <row r="1551" spans="1:2" x14ac:dyDescent="0.25">
      <c r="A1551">
        <v>97</v>
      </c>
      <c r="B1551">
        <v>7</v>
      </c>
    </row>
    <row r="1552" spans="1:2" x14ac:dyDescent="0.25">
      <c r="A1552">
        <v>97</v>
      </c>
      <c r="B1552">
        <v>7</v>
      </c>
    </row>
    <row r="1553" spans="1:2" x14ac:dyDescent="0.25">
      <c r="A1553">
        <v>97</v>
      </c>
      <c r="B1553">
        <v>6.9</v>
      </c>
    </row>
    <row r="1554" spans="1:2" x14ac:dyDescent="0.25">
      <c r="A1554">
        <v>97</v>
      </c>
      <c r="B1554">
        <v>6.9</v>
      </c>
    </row>
    <row r="1555" spans="1:2" x14ac:dyDescent="0.25">
      <c r="A1555">
        <v>97</v>
      </c>
      <c r="B1555">
        <v>6.8</v>
      </c>
    </row>
    <row r="1556" spans="1:2" x14ac:dyDescent="0.25">
      <c r="A1556">
        <v>97</v>
      </c>
      <c r="B1556">
        <v>6.8</v>
      </c>
    </row>
    <row r="1557" spans="1:2" x14ac:dyDescent="0.25">
      <c r="A1557">
        <v>97</v>
      </c>
      <c r="B1557">
        <v>6.8</v>
      </c>
    </row>
    <row r="1558" spans="1:2" x14ac:dyDescent="0.25">
      <c r="A1558">
        <v>97</v>
      </c>
      <c r="B1558">
        <v>6.7</v>
      </c>
    </row>
    <row r="1559" spans="1:2" x14ac:dyDescent="0.25">
      <c r="A1559">
        <v>97</v>
      </c>
      <c r="B1559">
        <v>6.7</v>
      </c>
    </row>
    <row r="1560" spans="1:2" x14ac:dyDescent="0.25">
      <c r="A1560">
        <v>97</v>
      </c>
      <c r="B1560">
        <v>6.7</v>
      </c>
    </row>
    <row r="1561" spans="1:2" x14ac:dyDescent="0.25">
      <c r="A1561">
        <v>97</v>
      </c>
      <c r="B1561">
        <v>6.7</v>
      </c>
    </row>
    <row r="1562" spans="1:2" x14ac:dyDescent="0.25">
      <c r="A1562">
        <v>97</v>
      </c>
      <c r="B1562">
        <v>6.6</v>
      </c>
    </row>
    <row r="1563" spans="1:2" x14ac:dyDescent="0.25">
      <c r="A1563">
        <v>97</v>
      </c>
      <c r="B1563">
        <v>6.5</v>
      </c>
    </row>
    <row r="1564" spans="1:2" x14ac:dyDescent="0.25">
      <c r="A1564">
        <v>97</v>
      </c>
      <c r="B1564">
        <v>6.5</v>
      </c>
    </row>
    <row r="1565" spans="1:2" x14ac:dyDescent="0.25">
      <c r="A1565">
        <v>97</v>
      </c>
      <c r="B1565">
        <v>6.5</v>
      </c>
    </row>
    <row r="1566" spans="1:2" x14ac:dyDescent="0.25">
      <c r="A1566">
        <v>97</v>
      </c>
      <c r="B1566">
        <v>6.4</v>
      </c>
    </row>
    <row r="1567" spans="1:2" x14ac:dyDescent="0.25">
      <c r="A1567">
        <v>97</v>
      </c>
      <c r="B1567">
        <v>6.4</v>
      </c>
    </row>
    <row r="1568" spans="1:2" x14ac:dyDescent="0.25">
      <c r="A1568">
        <v>97</v>
      </c>
      <c r="B1568">
        <v>6.4</v>
      </c>
    </row>
    <row r="1569" spans="1:2" x14ac:dyDescent="0.25">
      <c r="A1569">
        <v>97</v>
      </c>
      <c r="B1569">
        <v>6.3</v>
      </c>
    </row>
    <row r="1570" spans="1:2" x14ac:dyDescent="0.25">
      <c r="A1570">
        <v>97</v>
      </c>
      <c r="B1570">
        <v>6.3</v>
      </c>
    </row>
    <row r="1571" spans="1:2" x14ac:dyDescent="0.25">
      <c r="A1571">
        <v>97</v>
      </c>
      <c r="B1571">
        <v>6.3</v>
      </c>
    </row>
    <row r="1572" spans="1:2" x14ac:dyDescent="0.25">
      <c r="A1572">
        <v>97</v>
      </c>
      <c r="B1572">
        <v>6.3</v>
      </c>
    </row>
    <row r="1573" spans="1:2" x14ac:dyDescent="0.25">
      <c r="A1573">
        <v>97</v>
      </c>
      <c r="B1573">
        <v>6.3</v>
      </c>
    </row>
    <row r="1574" spans="1:2" x14ac:dyDescent="0.25">
      <c r="A1574">
        <v>97</v>
      </c>
      <c r="B1574">
        <v>6.2</v>
      </c>
    </row>
    <row r="1575" spans="1:2" x14ac:dyDescent="0.25">
      <c r="A1575">
        <v>97</v>
      </c>
      <c r="B1575">
        <v>6.2</v>
      </c>
    </row>
    <row r="1576" spans="1:2" x14ac:dyDescent="0.25">
      <c r="A1576">
        <v>97</v>
      </c>
      <c r="B1576">
        <v>6.1</v>
      </c>
    </row>
    <row r="1577" spans="1:2" x14ac:dyDescent="0.25">
      <c r="A1577">
        <v>97</v>
      </c>
      <c r="B1577">
        <v>6.1</v>
      </c>
    </row>
    <row r="1578" spans="1:2" x14ac:dyDescent="0.25">
      <c r="A1578">
        <v>97</v>
      </c>
      <c r="B1578">
        <v>6</v>
      </c>
    </row>
    <row r="1579" spans="1:2" x14ac:dyDescent="0.25">
      <c r="A1579">
        <v>97</v>
      </c>
      <c r="B1579">
        <v>6</v>
      </c>
    </row>
    <row r="1580" spans="1:2" x14ac:dyDescent="0.25">
      <c r="A1580">
        <v>97</v>
      </c>
      <c r="B1580">
        <v>5.9</v>
      </c>
    </row>
    <row r="1581" spans="1:2" x14ac:dyDescent="0.25">
      <c r="A1581">
        <v>97</v>
      </c>
      <c r="B1581">
        <v>5.9</v>
      </c>
    </row>
    <row r="1582" spans="1:2" x14ac:dyDescent="0.25">
      <c r="A1582">
        <v>97</v>
      </c>
      <c r="B1582">
        <v>5.8</v>
      </c>
    </row>
    <row r="1583" spans="1:2" x14ac:dyDescent="0.25">
      <c r="A1583">
        <v>97</v>
      </c>
      <c r="B1583">
        <v>5.8</v>
      </c>
    </row>
    <row r="1584" spans="1:2" x14ac:dyDescent="0.25">
      <c r="A1584">
        <v>97</v>
      </c>
      <c r="B1584">
        <v>5.6</v>
      </c>
    </row>
    <row r="1585" spans="1:2" x14ac:dyDescent="0.25">
      <c r="A1585">
        <v>97</v>
      </c>
      <c r="B1585">
        <v>5.6</v>
      </c>
    </row>
    <row r="1586" spans="1:2" x14ac:dyDescent="0.25">
      <c r="A1586">
        <v>97</v>
      </c>
      <c r="B1586">
        <v>5.5</v>
      </c>
    </row>
    <row r="1587" spans="1:2" x14ac:dyDescent="0.25">
      <c r="A1587">
        <v>97</v>
      </c>
      <c r="B1587">
        <v>5.5</v>
      </c>
    </row>
    <row r="1588" spans="1:2" x14ac:dyDescent="0.25">
      <c r="A1588">
        <v>97</v>
      </c>
      <c r="B1588">
        <v>5.5</v>
      </c>
    </row>
    <row r="1589" spans="1:2" x14ac:dyDescent="0.25">
      <c r="A1589">
        <v>97</v>
      </c>
      <c r="B1589">
        <v>5.4</v>
      </c>
    </row>
    <row r="1590" spans="1:2" x14ac:dyDescent="0.25">
      <c r="A1590">
        <v>97</v>
      </c>
      <c r="B1590">
        <v>5.4</v>
      </c>
    </row>
    <row r="1591" spans="1:2" x14ac:dyDescent="0.25">
      <c r="A1591">
        <v>97</v>
      </c>
      <c r="B1591">
        <v>5.3</v>
      </c>
    </row>
    <row r="1592" spans="1:2" x14ac:dyDescent="0.25">
      <c r="A1592">
        <v>97</v>
      </c>
      <c r="B1592">
        <v>5.3</v>
      </c>
    </row>
    <row r="1593" spans="1:2" x14ac:dyDescent="0.25">
      <c r="A1593">
        <v>97</v>
      </c>
      <c r="B1593">
        <v>5.2</v>
      </c>
    </row>
    <row r="1594" spans="1:2" x14ac:dyDescent="0.25">
      <c r="A1594">
        <v>97</v>
      </c>
      <c r="B1594">
        <v>4.9000000000000004</v>
      </c>
    </row>
    <row r="1595" spans="1:2" x14ac:dyDescent="0.25">
      <c r="A1595">
        <v>97</v>
      </c>
      <c r="B1595">
        <v>4.8</v>
      </c>
    </row>
    <row r="1596" spans="1:2" x14ac:dyDescent="0.25">
      <c r="A1596">
        <v>97</v>
      </c>
      <c r="B1596">
        <v>4.5</v>
      </c>
    </row>
    <row r="1597" spans="1:2" x14ac:dyDescent="0.25">
      <c r="A1597">
        <v>97</v>
      </c>
      <c r="B1597">
        <v>4.0999999999999996</v>
      </c>
    </row>
    <row r="1598" spans="1:2" x14ac:dyDescent="0.25">
      <c r="A1598">
        <v>97</v>
      </c>
      <c r="B1598">
        <v>3.6</v>
      </c>
    </row>
    <row r="1599" spans="1:2" x14ac:dyDescent="0.25">
      <c r="A1599">
        <v>97</v>
      </c>
      <c r="B1599">
        <v>3.4</v>
      </c>
    </row>
    <row r="1600" spans="1:2" x14ac:dyDescent="0.25">
      <c r="A1600">
        <v>97</v>
      </c>
      <c r="B1600">
        <v>3.1</v>
      </c>
    </row>
    <row r="1601" spans="1:2" x14ac:dyDescent="0.25">
      <c r="A1601">
        <v>97</v>
      </c>
      <c r="B1601">
        <v>3</v>
      </c>
    </row>
    <row r="1602" spans="1:2" x14ac:dyDescent="0.25">
      <c r="A1602">
        <v>97</v>
      </c>
      <c r="B1602">
        <v>7.7</v>
      </c>
    </row>
    <row r="1603" spans="1:2" x14ac:dyDescent="0.25">
      <c r="A1603">
        <v>97</v>
      </c>
      <c r="B1603">
        <v>7.5</v>
      </c>
    </row>
    <row r="1604" spans="1:2" x14ac:dyDescent="0.25">
      <c r="A1604">
        <v>97</v>
      </c>
      <c r="B1604">
        <v>7.4</v>
      </c>
    </row>
    <row r="1605" spans="1:2" x14ac:dyDescent="0.25">
      <c r="A1605">
        <v>97</v>
      </c>
      <c r="B1605">
        <v>7.4</v>
      </c>
    </row>
    <row r="1606" spans="1:2" x14ac:dyDescent="0.25">
      <c r="A1606">
        <v>97</v>
      </c>
      <c r="B1606">
        <v>7.4</v>
      </c>
    </row>
    <row r="1607" spans="1:2" x14ac:dyDescent="0.25">
      <c r="A1607">
        <v>97</v>
      </c>
      <c r="B1607">
        <v>7.4</v>
      </c>
    </row>
    <row r="1608" spans="1:2" x14ac:dyDescent="0.25">
      <c r="A1608">
        <v>97</v>
      </c>
      <c r="B1608">
        <v>7.4</v>
      </c>
    </row>
    <row r="1609" spans="1:2" x14ac:dyDescent="0.25">
      <c r="A1609">
        <v>97</v>
      </c>
      <c r="B1609">
        <v>7.3</v>
      </c>
    </row>
    <row r="1610" spans="1:2" x14ac:dyDescent="0.25">
      <c r="A1610">
        <v>97</v>
      </c>
      <c r="B1610">
        <v>7.3</v>
      </c>
    </row>
    <row r="1611" spans="1:2" x14ac:dyDescent="0.25">
      <c r="A1611">
        <v>97</v>
      </c>
      <c r="B1611">
        <v>7.3</v>
      </c>
    </row>
    <row r="1612" spans="1:2" x14ac:dyDescent="0.25">
      <c r="A1612">
        <v>97</v>
      </c>
      <c r="B1612">
        <v>7.3</v>
      </c>
    </row>
    <row r="1613" spans="1:2" x14ac:dyDescent="0.25">
      <c r="A1613">
        <v>97</v>
      </c>
      <c r="B1613">
        <v>7.2</v>
      </c>
    </row>
    <row r="1614" spans="1:2" x14ac:dyDescent="0.25">
      <c r="A1614">
        <v>97</v>
      </c>
      <c r="B1614">
        <v>7.1</v>
      </c>
    </row>
    <row r="1615" spans="1:2" x14ac:dyDescent="0.25">
      <c r="A1615">
        <v>97</v>
      </c>
      <c r="B1615">
        <v>7.1</v>
      </c>
    </row>
    <row r="1616" spans="1:2" x14ac:dyDescent="0.25">
      <c r="A1616">
        <v>97</v>
      </c>
      <c r="B1616">
        <v>7</v>
      </c>
    </row>
    <row r="1617" spans="1:2" x14ac:dyDescent="0.25">
      <c r="A1617">
        <v>97</v>
      </c>
      <c r="B1617">
        <v>7</v>
      </c>
    </row>
    <row r="1618" spans="1:2" x14ac:dyDescent="0.25">
      <c r="A1618">
        <v>97</v>
      </c>
      <c r="B1618">
        <v>7</v>
      </c>
    </row>
    <row r="1619" spans="1:2" x14ac:dyDescent="0.25">
      <c r="A1619">
        <v>97</v>
      </c>
      <c r="B1619">
        <v>6.9</v>
      </c>
    </row>
    <row r="1620" spans="1:2" x14ac:dyDescent="0.25">
      <c r="A1620">
        <v>97</v>
      </c>
      <c r="B1620">
        <v>6.9</v>
      </c>
    </row>
    <row r="1621" spans="1:2" x14ac:dyDescent="0.25">
      <c r="A1621">
        <v>97</v>
      </c>
      <c r="B1621">
        <v>6.9</v>
      </c>
    </row>
    <row r="1622" spans="1:2" x14ac:dyDescent="0.25">
      <c r="A1622">
        <v>97</v>
      </c>
      <c r="B1622">
        <v>6.9</v>
      </c>
    </row>
    <row r="1623" spans="1:2" x14ac:dyDescent="0.25">
      <c r="A1623">
        <v>97</v>
      </c>
      <c r="B1623">
        <v>6.8</v>
      </c>
    </row>
    <row r="1624" spans="1:2" x14ac:dyDescent="0.25">
      <c r="A1624">
        <v>97</v>
      </c>
      <c r="B1624">
        <v>6.7</v>
      </c>
    </row>
    <row r="1625" spans="1:2" x14ac:dyDescent="0.25">
      <c r="A1625">
        <v>97</v>
      </c>
      <c r="B1625">
        <v>6.7</v>
      </c>
    </row>
    <row r="1626" spans="1:2" x14ac:dyDescent="0.25">
      <c r="A1626">
        <v>97</v>
      </c>
      <c r="B1626">
        <v>6.6</v>
      </c>
    </row>
    <row r="1627" spans="1:2" x14ac:dyDescent="0.25">
      <c r="A1627">
        <v>97</v>
      </c>
      <c r="B1627">
        <v>6.6</v>
      </c>
    </row>
    <row r="1628" spans="1:2" x14ac:dyDescent="0.25">
      <c r="A1628">
        <v>97</v>
      </c>
      <c r="B1628">
        <v>6.6</v>
      </c>
    </row>
    <row r="1629" spans="1:2" x14ac:dyDescent="0.25">
      <c r="A1629">
        <v>97</v>
      </c>
      <c r="B1629">
        <v>6.5</v>
      </c>
    </row>
    <row r="1630" spans="1:2" x14ac:dyDescent="0.25">
      <c r="A1630">
        <v>97</v>
      </c>
      <c r="B1630">
        <v>6.5</v>
      </c>
    </row>
    <row r="1631" spans="1:2" x14ac:dyDescent="0.25">
      <c r="A1631">
        <v>97</v>
      </c>
      <c r="B1631">
        <v>6.5</v>
      </c>
    </row>
    <row r="1632" spans="1:2" x14ac:dyDescent="0.25">
      <c r="A1632">
        <v>97</v>
      </c>
      <c r="B1632">
        <v>6.4</v>
      </c>
    </row>
    <row r="1633" spans="1:2" x14ac:dyDescent="0.25">
      <c r="A1633">
        <v>97</v>
      </c>
      <c r="B1633">
        <v>6.4</v>
      </c>
    </row>
    <row r="1634" spans="1:2" x14ac:dyDescent="0.25">
      <c r="A1634">
        <v>97</v>
      </c>
      <c r="B1634">
        <v>6.4</v>
      </c>
    </row>
    <row r="1635" spans="1:2" x14ac:dyDescent="0.25">
      <c r="A1635">
        <v>97</v>
      </c>
      <c r="B1635">
        <v>6.4</v>
      </c>
    </row>
    <row r="1636" spans="1:2" x14ac:dyDescent="0.25">
      <c r="A1636">
        <v>97</v>
      </c>
      <c r="B1636">
        <v>6.3</v>
      </c>
    </row>
    <row r="1637" spans="1:2" x14ac:dyDescent="0.25">
      <c r="A1637">
        <v>97</v>
      </c>
      <c r="B1637">
        <v>6.3</v>
      </c>
    </row>
    <row r="1638" spans="1:2" x14ac:dyDescent="0.25">
      <c r="A1638">
        <v>97</v>
      </c>
      <c r="B1638">
        <v>6.3</v>
      </c>
    </row>
    <row r="1639" spans="1:2" x14ac:dyDescent="0.25">
      <c r="A1639">
        <v>97</v>
      </c>
      <c r="B1639">
        <v>6.2</v>
      </c>
    </row>
    <row r="1640" spans="1:2" x14ac:dyDescent="0.25">
      <c r="A1640">
        <v>97</v>
      </c>
      <c r="B1640">
        <v>6.2</v>
      </c>
    </row>
    <row r="1641" spans="1:2" x14ac:dyDescent="0.25">
      <c r="A1641">
        <v>97</v>
      </c>
      <c r="B1641">
        <v>6.2</v>
      </c>
    </row>
    <row r="1642" spans="1:2" x14ac:dyDescent="0.25">
      <c r="A1642">
        <v>97</v>
      </c>
      <c r="B1642">
        <v>6.1</v>
      </c>
    </row>
    <row r="1643" spans="1:2" x14ac:dyDescent="0.25">
      <c r="A1643">
        <v>97</v>
      </c>
      <c r="B1643">
        <v>6.1</v>
      </c>
    </row>
    <row r="1644" spans="1:2" x14ac:dyDescent="0.25">
      <c r="A1644">
        <v>97</v>
      </c>
      <c r="B1644">
        <v>6.1</v>
      </c>
    </row>
    <row r="1645" spans="1:2" x14ac:dyDescent="0.25">
      <c r="A1645">
        <v>97</v>
      </c>
      <c r="B1645">
        <v>6.1</v>
      </c>
    </row>
    <row r="1646" spans="1:2" x14ac:dyDescent="0.25">
      <c r="A1646">
        <v>97</v>
      </c>
      <c r="B1646">
        <v>5.9</v>
      </c>
    </row>
    <row r="1647" spans="1:2" x14ac:dyDescent="0.25">
      <c r="A1647">
        <v>97</v>
      </c>
      <c r="B1647">
        <v>5.9</v>
      </c>
    </row>
    <row r="1648" spans="1:2" x14ac:dyDescent="0.25">
      <c r="A1648">
        <v>97</v>
      </c>
      <c r="B1648">
        <v>5.9</v>
      </c>
    </row>
    <row r="1649" spans="1:2" x14ac:dyDescent="0.25">
      <c r="A1649">
        <v>97</v>
      </c>
      <c r="B1649">
        <v>5.9</v>
      </c>
    </row>
    <row r="1650" spans="1:2" x14ac:dyDescent="0.25">
      <c r="A1650">
        <v>97</v>
      </c>
      <c r="B1650">
        <v>5.8</v>
      </c>
    </row>
    <row r="1651" spans="1:2" x14ac:dyDescent="0.25">
      <c r="A1651">
        <v>97</v>
      </c>
      <c r="B1651">
        <v>5.8</v>
      </c>
    </row>
    <row r="1652" spans="1:2" x14ac:dyDescent="0.25">
      <c r="A1652">
        <v>97</v>
      </c>
      <c r="B1652">
        <v>5.7</v>
      </c>
    </row>
    <row r="1653" spans="1:2" x14ac:dyDescent="0.25">
      <c r="A1653">
        <v>97</v>
      </c>
      <c r="B1653">
        <v>5.3</v>
      </c>
    </row>
    <row r="1654" spans="1:2" x14ac:dyDescent="0.25">
      <c r="A1654">
        <v>97</v>
      </c>
      <c r="B1654">
        <v>5.3</v>
      </c>
    </row>
    <row r="1655" spans="1:2" x14ac:dyDescent="0.25">
      <c r="A1655">
        <v>97</v>
      </c>
      <c r="B1655">
        <v>5.3</v>
      </c>
    </row>
    <row r="1656" spans="1:2" x14ac:dyDescent="0.25">
      <c r="A1656">
        <v>97</v>
      </c>
      <c r="B1656">
        <v>4.8</v>
      </c>
    </row>
    <row r="1657" spans="1:2" x14ac:dyDescent="0.25">
      <c r="A1657">
        <v>97</v>
      </c>
      <c r="B1657">
        <v>4.8</v>
      </c>
    </row>
    <row r="1658" spans="1:2" x14ac:dyDescent="0.25">
      <c r="A1658">
        <v>97</v>
      </c>
      <c r="B1658">
        <v>4.5999999999999996</v>
      </c>
    </row>
    <row r="1659" spans="1:2" x14ac:dyDescent="0.25">
      <c r="A1659">
        <v>97</v>
      </c>
      <c r="B1659">
        <v>4.4000000000000004</v>
      </c>
    </row>
    <row r="1660" spans="1:2" x14ac:dyDescent="0.25">
      <c r="A1660">
        <v>97</v>
      </c>
      <c r="B1660">
        <v>4.3</v>
      </c>
    </row>
    <row r="1661" spans="1:2" x14ac:dyDescent="0.25">
      <c r="A1661">
        <v>97</v>
      </c>
      <c r="B1661">
        <v>4.3</v>
      </c>
    </row>
    <row r="1662" spans="1:2" x14ac:dyDescent="0.25">
      <c r="A1662">
        <v>97</v>
      </c>
      <c r="B1662">
        <v>4.2</v>
      </c>
    </row>
    <row r="1663" spans="1:2" x14ac:dyDescent="0.25">
      <c r="A1663">
        <v>97</v>
      </c>
      <c r="B1663">
        <v>3.3</v>
      </c>
    </row>
    <row r="1664" spans="1:2" x14ac:dyDescent="0.25">
      <c r="A1664">
        <v>97</v>
      </c>
      <c r="B1664">
        <v>3.3</v>
      </c>
    </row>
    <row r="1665" spans="1:2" x14ac:dyDescent="0.25">
      <c r="A1665">
        <v>97</v>
      </c>
      <c r="B1665">
        <v>3.3</v>
      </c>
    </row>
    <row r="1666" spans="1:2" x14ac:dyDescent="0.25">
      <c r="A1666">
        <v>97</v>
      </c>
      <c r="B1666">
        <v>3.1</v>
      </c>
    </row>
    <row r="1667" spans="1:2" x14ac:dyDescent="0.25">
      <c r="A1667">
        <v>97</v>
      </c>
      <c r="B1667">
        <v>2.8</v>
      </c>
    </row>
    <row r="1668" spans="1:2" x14ac:dyDescent="0.25">
      <c r="A1668">
        <v>97</v>
      </c>
      <c r="B1668">
        <v>2.5</v>
      </c>
    </row>
    <row r="1669" spans="1:2" x14ac:dyDescent="0.25">
      <c r="A1669">
        <v>97</v>
      </c>
      <c r="B1669">
        <v>1.9</v>
      </c>
    </row>
    <row r="1670" spans="1:2" x14ac:dyDescent="0.25">
      <c r="A1670">
        <v>98</v>
      </c>
      <c r="B1670">
        <v>8.1999999999999993</v>
      </c>
    </row>
    <row r="1671" spans="1:2" x14ac:dyDescent="0.25">
      <c r="A1671">
        <v>98</v>
      </c>
      <c r="B1671">
        <v>8.1</v>
      </c>
    </row>
    <row r="1672" spans="1:2" x14ac:dyDescent="0.25">
      <c r="A1672">
        <v>98</v>
      </c>
      <c r="B1672">
        <v>7.7</v>
      </c>
    </row>
    <row r="1673" spans="1:2" x14ac:dyDescent="0.25">
      <c r="A1673">
        <v>98</v>
      </c>
      <c r="B1673">
        <v>7.6</v>
      </c>
    </row>
    <row r="1674" spans="1:2" x14ac:dyDescent="0.25">
      <c r="A1674">
        <v>98</v>
      </c>
      <c r="B1674">
        <v>7.6</v>
      </c>
    </row>
    <row r="1675" spans="1:2" x14ac:dyDescent="0.25">
      <c r="A1675">
        <v>98</v>
      </c>
      <c r="B1675">
        <v>7.5</v>
      </c>
    </row>
    <row r="1676" spans="1:2" x14ac:dyDescent="0.25">
      <c r="A1676">
        <v>98</v>
      </c>
      <c r="B1676">
        <v>7.5</v>
      </c>
    </row>
    <row r="1677" spans="1:2" x14ac:dyDescent="0.25">
      <c r="A1677">
        <v>98</v>
      </c>
      <c r="B1677">
        <v>7.5</v>
      </c>
    </row>
    <row r="1678" spans="1:2" x14ac:dyDescent="0.25">
      <c r="A1678">
        <v>98</v>
      </c>
      <c r="B1678">
        <v>7.4</v>
      </c>
    </row>
    <row r="1679" spans="1:2" x14ac:dyDescent="0.25">
      <c r="A1679">
        <v>98</v>
      </c>
      <c r="B1679">
        <v>7.3</v>
      </c>
    </row>
    <row r="1680" spans="1:2" x14ac:dyDescent="0.25">
      <c r="A1680">
        <v>98</v>
      </c>
      <c r="B1680">
        <v>7.3</v>
      </c>
    </row>
    <row r="1681" spans="1:2" x14ac:dyDescent="0.25">
      <c r="A1681">
        <v>98</v>
      </c>
      <c r="B1681">
        <v>7.3</v>
      </c>
    </row>
    <row r="1682" spans="1:2" x14ac:dyDescent="0.25">
      <c r="A1682">
        <v>98</v>
      </c>
      <c r="B1682">
        <v>7.2</v>
      </c>
    </row>
    <row r="1683" spans="1:2" x14ac:dyDescent="0.25">
      <c r="A1683">
        <v>98</v>
      </c>
      <c r="B1683">
        <v>7.2</v>
      </c>
    </row>
    <row r="1684" spans="1:2" x14ac:dyDescent="0.25">
      <c r="A1684">
        <v>98</v>
      </c>
      <c r="B1684">
        <v>7.2</v>
      </c>
    </row>
    <row r="1685" spans="1:2" x14ac:dyDescent="0.25">
      <c r="A1685">
        <v>98</v>
      </c>
      <c r="B1685">
        <v>6.9</v>
      </c>
    </row>
    <row r="1686" spans="1:2" x14ac:dyDescent="0.25">
      <c r="A1686">
        <v>98</v>
      </c>
      <c r="B1686">
        <v>6.9</v>
      </c>
    </row>
    <row r="1687" spans="1:2" x14ac:dyDescent="0.25">
      <c r="A1687">
        <v>98</v>
      </c>
      <c r="B1687">
        <v>6.9</v>
      </c>
    </row>
    <row r="1688" spans="1:2" x14ac:dyDescent="0.25">
      <c r="A1688">
        <v>98</v>
      </c>
      <c r="B1688">
        <v>6.8</v>
      </c>
    </row>
    <row r="1689" spans="1:2" x14ac:dyDescent="0.25">
      <c r="A1689">
        <v>98</v>
      </c>
      <c r="B1689">
        <v>6.7</v>
      </c>
    </row>
    <row r="1690" spans="1:2" x14ac:dyDescent="0.25">
      <c r="A1690">
        <v>98</v>
      </c>
      <c r="B1690">
        <v>6.7</v>
      </c>
    </row>
    <row r="1691" spans="1:2" x14ac:dyDescent="0.25">
      <c r="A1691">
        <v>98</v>
      </c>
      <c r="B1691">
        <v>6.6</v>
      </c>
    </row>
    <row r="1692" spans="1:2" x14ac:dyDescent="0.25">
      <c r="A1692">
        <v>98</v>
      </c>
      <c r="B1692">
        <v>6.6</v>
      </c>
    </row>
    <row r="1693" spans="1:2" x14ac:dyDescent="0.25">
      <c r="A1693">
        <v>98</v>
      </c>
      <c r="B1693">
        <v>6.5</v>
      </c>
    </row>
    <row r="1694" spans="1:2" x14ac:dyDescent="0.25">
      <c r="A1694">
        <v>98</v>
      </c>
      <c r="B1694">
        <v>6.4</v>
      </c>
    </row>
    <row r="1695" spans="1:2" x14ac:dyDescent="0.25">
      <c r="A1695">
        <v>98</v>
      </c>
      <c r="B1695">
        <v>6.4</v>
      </c>
    </row>
    <row r="1696" spans="1:2" x14ac:dyDescent="0.25">
      <c r="A1696">
        <v>98</v>
      </c>
      <c r="B1696">
        <v>6.2</v>
      </c>
    </row>
    <row r="1697" spans="1:2" x14ac:dyDescent="0.25">
      <c r="A1697">
        <v>98</v>
      </c>
      <c r="B1697">
        <v>6.2</v>
      </c>
    </row>
    <row r="1698" spans="1:2" x14ac:dyDescent="0.25">
      <c r="A1698">
        <v>98</v>
      </c>
      <c r="B1698">
        <v>6.2</v>
      </c>
    </row>
    <row r="1699" spans="1:2" x14ac:dyDescent="0.25">
      <c r="A1699">
        <v>98</v>
      </c>
      <c r="B1699">
        <v>6.2</v>
      </c>
    </row>
    <row r="1700" spans="1:2" x14ac:dyDescent="0.25">
      <c r="A1700">
        <v>98</v>
      </c>
      <c r="B1700">
        <v>6.1</v>
      </c>
    </row>
    <row r="1701" spans="1:2" x14ac:dyDescent="0.25">
      <c r="A1701">
        <v>98</v>
      </c>
      <c r="B1701">
        <v>6.1</v>
      </c>
    </row>
    <row r="1702" spans="1:2" x14ac:dyDescent="0.25">
      <c r="A1702">
        <v>98</v>
      </c>
      <c r="B1702">
        <v>6.1</v>
      </c>
    </row>
    <row r="1703" spans="1:2" x14ac:dyDescent="0.25">
      <c r="A1703">
        <v>98</v>
      </c>
      <c r="B1703">
        <v>5.9</v>
      </c>
    </row>
    <row r="1704" spans="1:2" x14ac:dyDescent="0.25">
      <c r="A1704">
        <v>98</v>
      </c>
      <c r="B1704">
        <v>5.9</v>
      </c>
    </row>
    <row r="1705" spans="1:2" x14ac:dyDescent="0.25">
      <c r="A1705">
        <v>98</v>
      </c>
      <c r="B1705">
        <v>5.9</v>
      </c>
    </row>
    <row r="1706" spans="1:2" x14ac:dyDescent="0.25">
      <c r="A1706">
        <v>98</v>
      </c>
      <c r="B1706">
        <v>5.7</v>
      </c>
    </row>
    <row r="1707" spans="1:2" x14ac:dyDescent="0.25">
      <c r="A1707">
        <v>98</v>
      </c>
      <c r="B1707">
        <v>5.6</v>
      </c>
    </row>
    <row r="1708" spans="1:2" x14ac:dyDescent="0.25">
      <c r="A1708">
        <v>98</v>
      </c>
      <c r="B1708">
        <v>5.6</v>
      </c>
    </row>
    <row r="1709" spans="1:2" x14ac:dyDescent="0.25">
      <c r="A1709">
        <v>98</v>
      </c>
      <c r="B1709">
        <v>5.6</v>
      </c>
    </row>
    <row r="1710" spans="1:2" x14ac:dyDescent="0.25">
      <c r="A1710">
        <v>98</v>
      </c>
      <c r="B1710">
        <v>5.5</v>
      </c>
    </row>
    <row r="1711" spans="1:2" x14ac:dyDescent="0.25">
      <c r="A1711">
        <v>98</v>
      </c>
      <c r="B1711">
        <v>5.5</v>
      </c>
    </row>
    <row r="1712" spans="1:2" x14ac:dyDescent="0.25">
      <c r="A1712">
        <v>98</v>
      </c>
      <c r="B1712">
        <v>5.5</v>
      </c>
    </row>
    <row r="1713" spans="1:2" x14ac:dyDescent="0.25">
      <c r="A1713">
        <v>98</v>
      </c>
      <c r="B1713">
        <v>5.4</v>
      </c>
    </row>
    <row r="1714" spans="1:2" x14ac:dyDescent="0.25">
      <c r="A1714">
        <v>98</v>
      </c>
      <c r="B1714">
        <v>5.4</v>
      </c>
    </row>
    <row r="1715" spans="1:2" x14ac:dyDescent="0.25">
      <c r="A1715">
        <v>98</v>
      </c>
      <c r="B1715">
        <v>5.3</v>
      </c>
    </row>
    <row r="1716" spans="1:2" x14ac:dyDescent="0.25">
      <c r="A1716">
        <v>98</v>
      </c>
      <c r="B1716">
        <v>5.3</v>
      </c>
    </row>
    <row r="1717" spans="1:2" x14ac:dyDescent="0.25">
      <c r="A1717">
        <v>98</v>
      </c>
      <c r="B1717">
        <v>5.0999999999999996</v>
      </c>
    </row>
    <row r="1718" spans="1:2" x14ac:dyDescent="0.25">
      <c r="A1718">
        <v>98</v>
      </c>
      <c r="B1718">
        <v>5.0999999999999996</v>
      </c>
    </row>
    <row r="1719" spans="1:2" x14ac:dyDescent="0.25">
      <c r="A1719">
        <v>98</v>
      </c>
      <c r="B1719">
        <v>5</v>
      </c>
    </row>
    <row r="1720" spans="1:2" x14ac:dyDescent="0.25">
      <c r="A1720">
        <v>98</v>
      </c>
      <c r="B1720">
        <v>4.9000000000000004</v>
      </c>
    </row>
    <row r="1721" spans="1:2" x14ac:dyDescent="0.25">
      <c r="A1721">
        <v>98</v>
      </c>
      <c r="B1721">
        <v>4.8</v>
      </c>
    </row>
    <row r="1722" spans="1:2" x14ac:dyDescent="0.25">
      <c r="A1722">
        <v>98</v>
      </c>
      <c r="B1722">
        <v>4.5999999999999996</v>
      </c>
    </row>
    <row r="1723" spans="1:2" x14ac:dyDescent="0.25">
      <c r="A1723">
        <v>98</v>
      </c>
      <c r="B1723">
        <v>4.5999999999999996</v>
      </c>
    </row>
    <row r="1724" spans="1:2" x14ac:dyDescent="0.25">
      <c r="A1724">
        <v>98</v>
      </c>
      <c r="B1724">
        <v>4.5</v>
      </c>
    </row>
    <row r="1725" spans="1:2" x14ac:dyDescent="0.25">
      <c r="A1725">
        <v>98</v>
      </c>
      <c r="B1725">
        <v>4.3</v>
      </c>
    </row>
    <row r="1726" spans="1:2" x14ac:dyDescent="0.25">
      <c r="A1726">
        <v>98</v>
      </c>
      <c r="B1726">
        <v>3.4</v>
      </c>
    </row>
    <row r="1727" spans="1:2" x14ac:dyDescent="0.25">
      <c r="A1727">
        <v>98</v>
      </c>
      <c r="B1727">
        <v>8.4</v>
      </c>
    </row>
    <row r="1728" spans="1:2" x14ac:dyDescent="0.25">
      <c r="A1728">
        <v>98</v>
      </c>
      <c r="B1728">
        <v>7.6</v>
      </c>
    </row>
    <row r="1729" spans="1:2" x14ac:dyDescent="0.25">
      <c r="A1729">
        <v>98</v>
      </c>
      <c r="B1729">
        <v>7.6</v>
      </c>
    </row>
    <row r="1730" spans="1:2" x14ac:dyDescent="0.25">
      <c r="A1730">
        <v>98</v>
      </c>
      <c r="B1730">
        <v>7.4</v>
      </c>
    </row>
    <row r="1731" spans="1:2" x14ac:dyDescent="0.25">
      <c r="A1731">
        <v>98</v>
      </c>
      <c r="B1731">
        <v>7.4</v>
      </c>
    </row>
    <row r="1732" spans="1:2" x14ac:dyDescent="0.25">
      <c r="A1732">
        <v>98</v>
      </c>
      <c r="B1732">
        <v>7.3</v>
      </c>
    </row>
    <row r="1733" spans="1:2" x14ac:dyDescent="0.25">
      <c r="A1733">
        <v>98</v>
      </c>
      <c r="B1733">
        <v>7.2</v>
      </c>
    </row>
    <row r="1734" spans="1:2" x14ac:dyDescent="0.25">
      <c r="A1734">
        <v>98</v>
      </c>
      <c r="B1734">
        <v>7.2</v>
      </c>
    </row>
    <row r="1735" spans="1:2" x14ac:dyDescent="0.25">
      <c r="A1735">
        <v>98</v>
      </c>
      <c r="B1735">
        <v>7.2</v>
      </c>
    </row>
    <row r="1736" spans="1:2" x14ac:dyDescent="0.25">
      <c r="A1736">
        <v>98</v>
      </c>
      <c r="B1736">
        <v>7.2</v>
      </c>
    </row>
    <row r="1737" spans="1:2" x14ac:dyDescent="0.25">
      <c r="A1737">
        <v>98</v>
      </c>
      <c r="B1737">
        <v>7.1</v>
      </c>
    </row>
    <row r="1738" spans="1:2" x14ac:dyDescent="0.25">
      <c r="A1738">
        <v>98</v>
      </c>
      <c r="B1738">
        <v>7.1</v>
      </c>
    </row>
    <row r="1739" spans="1:2" x14ac:dyDescent="0.25">
      <c r="A1739">
        <v>98</v>
      </c>
      <c r="B1739">
        <v>7.1</v>
      </c>
    </row>
    <row r="1740" spans="1:2" x14ac:dyDescent="0.25">
      <c r="A1740">
        <v>98</v>
      </c>
      <c r="B1740">
        <v>6.9</v>
      </c>
    </row>
    <row r="1741" spans="1:2" x14ac:dyDescent="0.25">
      <c r="A1741">
        <v>98</v>
      </c>
      <c r="B1741">
        <v>6.9</v>
      </c>
    </row>
    <row r="1742" spans="1:2" x14ac:dyDescent="0.25">
      <c r="A1742">
        <v>98</v>
      </c>
      <c r="B1742">
        <v>6.9</v>
      </c>
    </row>
    <row r="1743" spans="1:2" x14ac:dyDescent="0.25">
      <c r="A1743">
        <v>98</v>
      </c>
      <c r="B1743">
        <v>6.9</v>
      </c>
    </row>
    <row r="1744" spans="1:2" x14ac:dyDescent="0.25">
      <c r="A1744">
        <v>98</v>
      </c>
      <c r="B1744">
        <v>6.8</v>
      </c>
    </row>
    <row r="1745" spans="1:2" x14ac:dyDescent="0.25">
      <c r="A1745">
        <v>98</v>
      </c>
      <c r="B1745">
        <v>6.8</v>
      </c>
    </row>
    <row r="1746" spans="1:2" x14ac:dyDescent="0.25">
      <c r="A1746">
        <v>98</v>
      </c>
      <c r="B1746">
        <v>6.8</v>
      </c>
    </row>
    <row r="1747" spans="1:2" x14ac:dyDescent="0.25">
      <c r="A1747">
        <v>98</v>
      </c>
      <c r="B1747">
        <v>6.7</v>
      </c>
    </row>
    <row r="1748" spans="1:2" x14ac:dyDescent="0.25">
      <c r="A1748">
        <v>98</v>
      </c>
      <c r="B1748">
        <v>6.7</v>
      </c>
    </row>
    <row r="1749" spans="1:2" x14ac:dyDescent="0.25">
      <c r="A1749">
        <v>98</v>
      </c>
      <c r="B1749">
        <v>6.7</v>
      </c>
    </row>
    <row r="1750" spans="1:2" x14ac:dyDescent="0.25">
      <c r="A1750">
        <v>98</v>
      </c>
      <c r="B1750">
        <v>6.7</v>
      </c>
    </row>
    <row r="1751" spans="1:2" x14ac:dyDescent="0.25">
      <c r="A1751">
        <v>98</v>
      </c>
      <c r="B1751">
        <v>6.7</v>
      </c>
    </row>
    <row r="1752" spans="1:2" x14ac:dyDescent="0.25">
      <c r="A1752">
        <v>98</v>
      </c>
      <c r="B1752">
        <v>6.7</v>
      </c>
    </row>
    <row r="1753" spans="1:2" x14ac:dyDescent="0.25">
      <c r="A1753">
        <v>98</v>
      </c>
      <c r="B1753">
        <v>6.6</v>
      </c>
    </row>
    <row r="1754" spans="1:2" x14ac:dyDescent="0.25">
      <c r="A1754">
        <v>98</v>
      </c>
      <c r="B1754">
        <v>6.6</v>
      </c>
    </row>
    <row r="1755" spans="1:2" x14ac:dyDescent="0.25">
      <c r="A1755">
        <v>98</v>
      </c>
      <c r="B1755">
        <v>6.5</v>
      </c>
    </row>
    <row r="1756" spans="1:2" x14ac:dyDescent="0.25">
      <c r="A1756">
        <v>98</v>
      </c>
      <c r="B1756">
        <v>6.5</v>
      </c>
    </row>
    <row r="1757" spans="1:2" x14ac:dyDescent="0.25">
      <c r="A1757">
        <v>98</v>
      </c>
      <c r="B1757">
        <v>6.5</v>
      </c>
    </row>
    <row r="1758" spans="1:2" x14ac:dyDescent="0.25">
      <c r="A1758">
        <v>98</v>
      </c>
      <c r="B1758">
        <v>6.5</v>
      </c>
    </row>
    <row r="1759" spans="1:2" x14ac:dyDescent="0.25">
      <c r="A1759">
        <v>98</v>
      </c>
      <c r="B1759">
        <v>6.5</v>
      </c>
    </row>
    <row r="1760" spans="1:2" x14ac:dyDescent="0.25">
      <c r="A1760">
        <v>98</v>
      </c>
      <c r="B1760">
        <v>6.4</v>
      </c>
    </row>
    <row r="1761" spans="1:2" x14ac:dyDescent="0.25">
      <c r="A1761">
        <v>98</v>
      </c>
      <c r="B1761">
        <v>6.3</v>
      </c>
    </row>
    <row r="1762" spans="1:2" x14ac:dyDescent="0.25">
      <c r="A1762">
        <v>98</v>
      </c>
      <c r="B1762">
        <v>6.3</v>
      </c>
    </row>
    <row r="1763" spans="1:2" x14ac:dyDescent="0.25">
      <c r="A1763">
        <v>98</v>
      </c>
      <c r="B1763">
        <v>6.3</v>
      </c>
    </row>
    <row r="1764" spans="1:2" x14ac:dyDescent="0.25">
      <c r="A1764">
        <v>98</v>
      </c>
      <c r="B1764">
        <v>6.3</v>
      </c>
    </row>
    <row r="1765" spans="1:2" x14ac:dyDescent="0.25">
      <c r="A1765">
        <v>98</v>
      </c>
      <c r="B1765">
        <v>6.3</v>
      </c>
    </row>
    <row r="1766" spans="1:2" x14ac:dyDescent="0.25">
      <c r="A1766">
        <v>98</v>
      </c>
      <c r="B1766">
        <v>6.3</v>
      </c>
    </row>
    <row r="1767" spans="1:2" x14ac:dyDescent="0.25">
      <c r="A1767">
        <v>98</v>
      </c>
      <c r="B1767">
        <v>6.3</v>
      </c>
    </row>
    <row r="1768" spans="1:2" x14ac:dyDescent="0.25">
      <c r="A1768">
        <v>98</v>
      </c>
      <c r="B1768">
        <v>6.3</v>
      </c>
    </row>
    <row r="1769" spans="1:2" x14ac:dyDescent="0.25">
      <c r="A1769">
        <v>98</v>
      </c>
      <c r="B1769">
        <v>6.2</v>
      </c>
    </row>
    <row r="1770" spans="1:2" x14ac:dyDescent="0.25">
      <c r="A1770">
        <v>98</v>
      </c>
      <c r="B1770">
        <v>6.2</v>
      </c>
    </row>
    <row r="1771" spans="1:2" x14ac:dyDescent="0.25">
      <c r="A1771">
        <v>98</v>
      </c>
      <c r="B1771">
        <v>6.1</v>
      </c>
    </row>
    <row r="1772" spans="1:2" x14ac:dyDescent="0.25">
      <c r="A1772">
        <v>98</v>
      </c>
      <c r="B1772">
        <v>6.1</v>
      </c>
    </row>
    <row r="1773" spans="1:2" x14ac:dyDescent="0.25">
      <c r="A1773">
        <v>98</v>
      </c>
      <c r="B1773">
        <v>6.1</v>
      </c>
    </row>
    <row r="1774" spans="1:2" x14ac:dyDescent="0.25">
      <c r="A1774">
        <v>98</v>
      </c>
      <c r="B1774">
        <v>6.1</v>
      </c>
    </row>
    <row r="1775" spans="1:2" x14ac:dyDescent="0.25">
      <c r="A1775">
        <v>98</v>
      </c>
      <c r="B1775">
        <v>6.1</v>
      </c>
    </row>
    <row r="1776" spans="1:2" x14ac:dyDescent="0.25">
      <c r="A1776">
        <v>98</v>
      </c>
      <c r="B1776">
        <v>6.1</v>
      </c>
    </row>
    <row r="1777" spans="1:2" x14ac:dyDescent="0.25">
      <c r="A1777">
        <v>98</v>
      </c>
      <c r="B1777">
        <v>6</v>
      </c>
    </row>
    <row r="1778" spans="1:2" x14ac:dyDescent="0.25">
      <c r="A1778">
        <v>98</v>
      </c>
      <c r="B1778">
        <v>6</v>
      </c>
    </row>
    <row r="1779" spans="1:2" x14ac:dyDescent="0.25">
      <c r="A1779">
        <v>98</v>
      </c>
      <c r="B1779">
        <v>6</v>
      </c>
    </row>
    <row r="1780" spans="1:2" x14ac:dyDescent="0.25">
      <c r="A1780">
        <v>98</v>
      </c>
      <c r="B1780">
        <v>5.9</v>
      </c>
    </row>
    <row r="1781" spans="1:2" x14ac:dyDescent="0.25">
      <c r="A1781">
        <v>98</v>
      </c>
      <c r="B1781">
        <v>5.9</v>
      </c>
    </row>
    <row r="1782" spans="1:2" x14ac:dyDescent="0.25">
      <c r="A1782">
        <v>98</v>
      </c>
      <c r="B1782">
        <v>5.9</v>
      </c>
    </row>
    <row r="1783" spans="1:2" x14ac:dyDescent="0.25">
      <c r="A1783">
        <v>98</v>
      </c>
      <c r="B1783">
        <v>5.9</v>
      </c>
    </row>
    <row r="1784" spans="1:2" x14ac:dyDescent="0.25">
      <c r="A1784">
        <v>98</v>
      </c>
      <c r="B1784">
        <v>5.9</v>
      </c>
    </row>
    <row r="1785" spans="1:2" x14ac:dyDescent="0.25">
      <c r="A1785">
        <v>98</v>
      </c>
      <c r="B1785">
        <v>5.8</v>
      </c>
    </row>
    <row r="1786" spans="1:2" x14ac:dyDescent="0.25">
      <c r="A1786">
        <v>98</v>
      </c>
      <c r="B1786">
        <v>5.8</v>
      </c>
    </row>
    <row r="1787" spans="1:2" x14ac:dyDescent="0.25">
      <c r="A1787">
        <v>98</v>
      </c>
      <c r="B1787">
        <v>5.7</v>
      </c>
    </row>
    <row r="1788" spans="1:2" x14ac:dyDescent="0.25">
      <c r="A1788">
        <v>98</v>
      </c>
      <c r="B1788">
        <v>5.7</v>
      </c>
    </row>
    <row r="1789" spans="1:2" x14ac:dyDescent="0.25">
      <c r="A1789">
        <v>98</v>
      </c>
      <c r="B1789">
        <v>5.7</v>
      </c>
    </row>
    <row r="1790" spans="1:2" x14ac:dyDescent="0.25">
      <c r="A1790">
        <v>98</v>
      </c>
      <c r="B1790">
        <v>5.7</v>
      </c>
    </row>
    <row r="1791" spans="1:2" x14ac:dyDescent="0.25">
      <c r="A1791">
        <v>98</v>
      </c>
      <c r="B1791">
        <v>5.6</v>
      </c>
    </row>
    <row r="1792" spans="1:2" x14ac:dyDescent="0.25">
      <c r="A1792">
        <v>98</v>
      </c>
      <c r="B1792">
        <v>5.5</v>
      </c>
    </row>
    <row r="1793" spans="1:2" x14ac:dyDescent="0.25">
      <c r="A1793">
        <v>98</v>
      </c>
      <c r="B1793">
        <v>5.5</v>
      </c>
    </row>
    <row r="1794" spans="1:2" x14ac:dyDescent="0.25">
      <c r="A1794">
        <v>98</v>
      </c>
      <c r="B1794">
        <v>5.3</v>
      </c>
    </row>
    <row r="1795" spans="1:2" x14ac:dyDescent="0.25">
      <c r="A1795">
        <v>98</v>
      </c>
      <c r="B1795">
        <v>5.3</v>
      </c>
    </row>
    <row r="1796" spans="1:2" x14ac:dyDescent="0.25">
      <c r="A1796">
        <v>98</v>
      </c>
      <c r="B1796">
        <v>5.3</v>
      </c>
    </row>
    <row r="1797" spans="1:2" x14ac:dyDescent="0.25">
      <c r="A1797">
        <v>98</v>
      </c>
      <c r="B1797">
        <v>5.2</v>
      </c>
    </row>
    <row r="1798" spans="1:2" x14ac:dyDescent="0.25">
      <c r="A1798">
        <v>98</v>
      </c>
      <c r="B1798">
        <v>5.2</v>
      </c>
    </row>
    <row r="1799" spans="1:2" x14ac:dyDescent="0.25">
      <c r="A1799">
        <v>98</v>
      </c>
      <c r="B1799">
        <v>4.9000000000000004</v>
      </c>
    </row>
    <row r="1800" spans="1:2" x14ac:dyDescent="0.25">
      <c r="A1800">
        <v>98</v>
      </c>
      <c r="B1800">
        <v>4.5</v>
      </c>
    </row>
    <row r="1801" spans="1:2" x14ac:dyDescent="0.25">
      <c r="A1801">
        <v>98</v>
      </c>
      <c r="B1801">
        <v>4.4000000000000004</v>
      </c>
    </row>
    <row r="1802" spans="1:2" x14ac:dyDescent="0.25">
      <c r="A1802">
        <v>98</v>
      </c>
      <c r="B1802">
        <v>4.3</v>
      </c>
    </row>
    <row r="1803" spans="1:2" x14ac:dyDescent="0.25">
      <c r="A1803">
        <v>98</v>
      </c>
      <c r="B1803">
        <v>4</v>
      </c>
    </row>
    <row r="1804" spans="1:2" x14ac:dyDescent="0.25">
      <c r="A1804">
        <v>98</v>
      </c>
      <c r="B1804">
        <v>3</v>
      </c>
    </row>
    <row r="1805" spans="1:2" x14ac:dyDescent="0.25">
      <c r="A1805">
        <v>99</v>
      </c>
      <c r="B1805">
        <v>8</v>
      </c>
    </row>
    <row r="1806" spans="1:2" x14ac:dyDescent="0.25">
      <c r="A1806">
        <v>99</v>
      </c>
      <c r="B1806">
        <v>8</v>
      </c>
    </row>
    <row r="1807" spans="1:2" x14ac:dyDescent="0.25">
      <c r="A1807">
        <v>99</v>
      </c>
      <c r="B1807">
        <v>7.8</v>
      </c>
    </row>
    <row r="1808" spans="1:2" x14ac:dyDescent="0.25">
      <c r="A1808">
        <v>99</v>
      </c>
      <c r="B1808">
        <v>7.6</v>
      </c>
    </row>
    <row r="1809" spans="1:2" x14ac:dyDescent="0.25">
      <c r="A1809">
        <v>99</v>
      </c>
      <c r="B1809">
        <v>7.4</v>
      </c>
    </row>
    <row r="1810" spans="1:2" x14ac:dyDescent="0.25">
      <c r="A1810">
        <v>99</v>
      </c>
      <c r="B1810">
        <v>7.4</v>
      </c>
    </row>
    <row r="1811" spans="1:2" x14ac:dyDescent="0.25">
      <c r="A1811">
        <v>99</v>
      </c>
      <c r="B1811">
        <v>7.3</v>
      </c>
    </row>
    <row r="1812" spans="1:2" x14ac:dyDescent="0.25">
      <c r="A1812">
        <v>99</v>
      </c>
      <c r="B1812">
        <v>7.2</v>
      </c>
    </row>
    <row r="1813" spans="1:2" x14ac:dyDescent="0.25">
      <c r="A1813">
        <v>99</v>
      </c>
      <c r="B1813">
        <v>7.2</v>
      </c>
    </row>
    <row r="1814" spans="1:2" x14ac:dyDescent="0.25">
      <c r="A1814">
        <v>99</v>
      </c>
      <c r="B1814">
        <v>7</v>
      </c>
    </row>
    <row r="1815" spans="1:2" x14ac:dyDescent="0.25">
      <c r="A1815">
        <v>99</v>
      </c>
      <c r="B1815">
        <v>7</v>
      </c>
    </row>
    <row r="1816" spans="1:2" x14ac:dyDescent="0.25">
      <c r="A1816">
        <v>99</v>
      </c>
      <c r="B1816">
        <v>7</v>
      </c>
    </row>
    <row r="1817" spans="1:2" x14ac:dyDescent="0.25">
      <c r="A1817">
        <v>99</v>
      </c>
      <c r="B1817">
        <v>7</v>
      </c>
    </row>
    <row r="1818" spans="1:2" x14ac:dyDescent="0.25">
      <c r="A1818">
        <v>99</v>
      </c>
      <c r="B1818">
        <v>6.9</v>
      </c>
    </row>
    <row r="1819" spans="1:2" x14ac:dyDescent="0.25">
      <c r="A1819">
        <v>99</v>
      </c>
      <c r="B1819">
        <v>6.8</v>
      </c>
    </row>
    <row r="1820" spans="1:2" x14ac:dyDescent="0.25">
      <c r="A1820">
        <v>99</v>
      </c>
      <c r="B1820">
        <v>6.8</v>
      </c>
    </row>
    <row r="1821" spans="1:2" x14ac:dyDescent="0.25">
      <c r="A1821">
        <v>99</v>
      </c>
      <c r="B1821">
        <v>6.7</v>
      </c>
    </row>
    <row r="1822" spans="1:2" x14ac:dyDescent="0.25">
      <c r="A1822">
        <v>99</v>
      </c>
      <c r="B1822">
        <v>6.6</v>
      </c>
    </row>
    <row r="1823" spans="1:2" x14ac:dyDescent="0.25">
      <c r="A1823">
        <v>99</v>
      </c>
      <c r="B1823">
        <v>6.6</v>
      </c>
    </row>
    <row r="1824" spans="1:2" x14ac:dyDescent="0.25">
      <c r="A1824">
        <v>99</v>
      </c>
      <c r="B1824">
        <v>6.6</v>
      </c>
    </row>
    <row r="1825" spans="1:2" x14ac:dyDescent="0.25">
      <c r="A1825">
        <v>99</v>
      </c>
      <c r="B1825">
        <v>6.5</v>
      </c>
    </row>
    <row r="1826" spans="1:2" x14ac:dyDescent="0.25">
      <c r="A1826">
        <v>99</v>
      </c>
      <c r="B1826">
        <v>6.5</v>
      </c>
    </row>
    <row r="1827" spans="1:2" x14ac:dyDescent="0.25">
      <c r="A1827">
        <v>99</v>
      </c>
      <c r="B1827">
        <v>6.5</v>
      </c>
    </row>
    <row r="1828" spans="1:2" x14ac:dyDescent="0.25">
      <c r="A1828">
        <v>99</v>
      </c>
      <c r="B1828">
        <v>6.5</v>
      </c>
    </row>
    <row r="1829" spans="1:2" x14ac:dyDescent="0.25">
      <c r="A1829">
        <v>99</v>
      </c>
      <c r="B1829">
        <v>6.4</v>
      </c>
    </row>
    <row r="1830" spans="1:2" x14ac:dyDescent="0.25">
      <c r="A1830">
        <v>99</v>
      </c>
      <c r="B1830">
        <v>6.4</v>
      </c>
    </row>
    <row r="1831" spans="1:2" x14ac:dyDescent="0.25">
      <c r="A1831">
        <v>99</v>
      </c>
      <c r="B1831">
        <v>6.4</v>
      </c>
    </row>
    <row r="1832" spans="1:2" x14ac:dyDescent="0.25">
      <c r="A1832">
        <v>99</v>
      </c>
      <c r="B1832">
        <v>6.2</v>
      </c>
    </row>
    <row r="1833" spans="1:2" x14ac:dyDescent="0.25">
      <c r="A1833">
        <v>99</v>
      </c>
      <c r="B1833">
        <v>6.1</v>
      </c>
    </row>
    <row r="1834" spans="1:2" x14ac:dyDescent="0.25">
      <c r="A1834">
        <v>99</v>
      </c>
      <c r="B1834">
        <v>6.1</v>
      </c>
    </row>
    <row r="1835" spans="1:2" x14ac:dyDescent="0.25">
      <c r="A1835">
        <v>99</v>
      </c>
      <c r="B1835">
        <v>6</v>
      </c>
    </row>
    <row r="1836" spans="1:2" x14ac:dyDescent="0.25">
      <c r="A1836">
        <v>99</v>
      </c>
      <c r="B1836">
        <v>6</v>
      </c>
    </row>
    <row r="1837" spans="1:2" x14ac:dyDescent="0.25">
      <c r="A1837">
        <v>99</v>
      </c>
      <c r="B1837">
        <v>6</v>
      </c>
    </row>
    <row r="1838" spans="1:2" x14ac:dyDescent="0.25">
      <c r="A1838">
        <v>99</v>
      </c>
      <c r="B1838">
        <v>5.9</v>
      </c>
    </row>
    <row r="1839" spans="1:2" x14ac:dyDescent="0.25">
      <c r="A1839">
        <v>99</v>
      </c>
      <c r="B1839">
        <v>5.9</v>
      </c>
    </row>
    <row r="1840" spans="1:2" x14ac:dyDescent="0.25">
      <c r="A1840">
        <v>99</v>
      </c>
      <c r="B1840">
        <v>5.9</v>
      </c>
    </row>
    <row r="1841" spans="1:2" x14ac:dyDescent="0.25">
      <c r="A1841">
        <v>99</v>
      </c>
      <c r="B1841">
        <v>5.9</v>
      </c>
    </row>
    <row r="1842" spans="1:2" x14ac:dyDescent="0.25">
      <c r="A1842">
        <v>99</v>
      </c>
      <c r="B1842">
        <v>5.8</v>
      </c>
    </row>
    <row r="1843" spans="1:2" x14ac:dyDescent="0.25">
      <c r="A1843">
        <v>99</v>
      </c>
      <c r="B1843">
        <v>5.8</v>
      </c>
    </row>
    <row r="1844" spans="1:2" x14ac:dyDescent="0.25">
      <c r="A1844">
        <v>99</v>
      </c>
      <c r="B1844">
        <v>5.7</v>
      </c>
    </row>
    <row r="1845" spans="1:2" x14ac:dyDescent="0.25">
      <c r="A1845">
        <v>99</v>
      </c>
      <c r="B1845">
        <v>5.7</v>
      </c>
    </row>
    <row r="1846" spans="1:2" x14ac:dyDescent="0.25">
      <c r="A1846">
        <v>99</v>
      </c>
      <c r="B1846">
        <v>5.7</v>
      </c>
    </row>
    <row r="1847" spans="1:2" x14ac:dyDescent="0.25">
      <c r="A1847">
        <v>99</v>
      </c>
      <c r="B1847">
        <v>5.7</v>
      </c>
    </row>
    <row r="1848" spans="1:2" x14ac:dyDescent="0.25">
      <c r="A1848">
        <v>99</v>
      </c>
      <c r="B1848">
        <v>5.6</v>
      </c>
    </row>
    <row r="1849" spans="1:2" x14ac:dyDescent="0.25">
      <c r="A1849">
        <v>99</v>
      </c>
      <c r="B1849">
        <v>5.5</v>
      </c>
    </row>
    <row r="1850" spans="1:2" x14ac:dyDescent="0.25">
      <c r="A1850">
        <v>99</v>
      </c>
      <c r="B1850">
        <v>5.5</v>
      </c>
    </row>
    <row r="1851" spans="1:2" x14ac:dyDescent="0.25">
      <c r="A1851">
        <v>99</v>
      </c>
      <c r="B1851">
        <v>5.4</v>
      </c>
    </row>
    <row r="1852" spans="1:2" x14ac:dyDescent="0.25">
      <c r="A1852">
        <v>99</v>
      </c>
      <c r="B1852">
        <v>5.3</v>
      </c>
    </row>
    <row r="1853" spans="1:2" x14ac:dyDescent="0.25">
      <c r="A1853">
        <v>99</v>
      </c>
      <c r="B1853">
        <v>5.0999999999999996</v>
      </c>
    </row>
    <row r="1854" spans="1:2" x14ac:dyDescent="0.25">
      <c r="A1854">
        <v>99</v>
      </c>
      <c r="B1854">
        <v>5.0999999999999996</v>
      </c>
    </row>
    <row r="1855" spans="1:2" x14ac:dyDescent="0.25">
      <c r="A1855">
        <v>99</v>
      </c>
      <c r="B1855">
        <v>5</v>
      </c>
    </row>
    <row r="1856" spans="1:2" x14ac:dyDescent="0.25">
      <c r="A1856">
        <v>99</v>
      </c>
      <c r="B1856">
        <v>4.9000000000000004</v>
      </c>
    </row>
    <row r="1857" spans="1:2" x14ac:dyDescent="0.25">
      <c r="A1857">
        <v>99</v>
      </c>
      <c r="B1857">
        <v>4.9000000000000004</v>
      </c>
    </row>
    <row r="1858" spans="1:2" x14ac:dyDescent="0.25">
      <c r="A1858">
        <v>99</v>
      </c>
      <c r="B1858">
        <v>4.8</v>
      </c>
    </row>
    <row r="1859" spans="1:2" x14ac:dyDescent="0.25">
      <c r="A1859">
        <v>99</v>
      </c>
      <c r="B1859">
        <v>4.8</v>
      </c>
    </row>
    <row r="1860" spans="1:2" x14ac:dyDescent="0.25">
      <c r="A1860">
        <v>99</v>
      </c>
      <c r="B1860">
        <v>4.5</v>
      </c>
    </row>
    <row r="1861" spans="1:2" x14ac:dyDescent="0.25">
      <c r="A1861">
        <v>99</v>
      </c>
      <c r="B1861">
        <v>4.4000000000000004</v>
      </c>
    </row>
    <row r="1862" spans="1:2" x14ac:dyDescent="0.25">
      <c r="A1862">
        <v>99</v>
      </c>
      <c r="B1862">
        <v>4.2</v>
      </c>
    </row>
    <row r="1863" spans="1:2" x14ac:dyDescent="0.25">
      <c r="A1863">
        <v>99</v>
      </c>
      <c r="B1863">
        <v>3.9</v>
      </c>
    </row>
    <row r="1864" spans="1:2" x14ac:dyDescent="0.25">
      <c r="A1864">
        <v>99</v>
      </c>
      <c r="B1864">
        <v>3.7</v>
      </c>
    </row>
    <row r="1865" spans="1:2" x14ac:dyDescent="0.25">
      <c r="A1865">
        <v>99</v>
      </c>
      <c r="B1865">
        <v>8.4</v>
      </c>
    </row>
    <row r="1866" spans="1:2" x14ac:dyDescent="0.25">
      <c r="A1866">
        <v>99</v>
      </c>
      <c r="B1866">
        <v>8.1</v>
      </c>
    </row>
    <row r="1867" spans="1:2" x14ac:dyDescent="0.25">
      <c r="A1867">
        <v>99</v>
      </c>
      <c r="B1867">
        <v>8</v>
      </c>
    </row>
    <row r="1868" spans="1:2" x14ac:dyDescent="0.25">
      <c r="A1868">
        <v>99</v>
      </c>
      <c r="B1868">
        <v>7.6</v>
      </c>
    </row>
    <row r="1869" spans="1:2" x14ac:dyDescent="0.25">
      <c r="A1869">
        <v>99</v>
      </c>
      <c r="B1869">
        <v>7.4</v>
      </c>
    </row>
    <row r="1870" spans="1:2" x14ac:dyDescent="0.25">
      <c r="A1870">
        <v>99</v>
      </c>
      <c r="B1870">
        <v>7.4</v>
      </c>
    </row>
    <row r="1871" spans="1:2" x14ac:dyDescent="0.25">
      <c r="A1871">
        <v>99</v>
      </c>
      <c r="B1871">
        <v>7.3</v>
      </c>
    </row>
    <row r="1872" spans="1:2" x14ac:dyDescent="0.25">
      <c r="A1872">
        <v>99</v>
      </c>
      <c r="B1872">
        <v>7.3</v>
      </c>
    </row>
    <row r="1873" spans="1:2" x14ac:dyDescent="0.25">
      <c r="A1873">
        <v>99</v>
      </c>
      <c r="B1873">
        <v>7.2</v>
      </c>
    </row>
    <row r="1874" spans="1:2" x14ac:dyDescent="0.25">
      <c r="A1874">
        <v>99</v>
      </c>
      <c r="B1874">
        <v>7.2</v>
      </c>
    </row>
    <row r="1875" spans="1:2" x14ac:dyDescent="0.25">
      <c r="A1875">
        <v>99</v>
      </c>
      <c r="B1875">
        <v>7.1</v>
      </c>
    </row>
    <row r="1876" spans="1:2" x14ac:dyDescent="0.25">
      <c r="A1876">
        <v>99</v>
      </c>
      <c r="B1876">
        <v>7.1</v>
      </c>
    </row>
    <row r="1877" spans="1:2" x14ac:dyDescent="0.25">
      <c r="A1877">
        <v>99</v>
      </c>
      <c r="B1877">
        <v>7</v>
      </c>
    </row>
    <row r="1878" spans="1:2" x14ac:dyDescent="0.25">
      <c r="A1878">
        <v>99</v>
      </c>
      <c r="B1878">
        <v>7</v>
      </c>
    </row>
    <row r="1879" spans="1:2" x14ac:dyDescent="0.25">
      <c r="A1879">
        <v>99</v>
      </c>
      <c r="B1879">
        <v>7</v>
      </c>
    </row>
    <row r="1880" spans="1:2" x14ac:dyDescent="0.25">
      <c r="A1880">
        <v>99</v>
      </c>
      <c r="B1880">
        <v>6.9</v>
      </c>
    </row>
    <row r="1881" spans="1:2" x14ac:dyDescent="0.25">
      <c r="A1881">
        <v>99</v>
      </c>
      <c r="B1881">
        <v>6.9</v>
      </c>
    </row>
    <row r="1882" spans="1:2" x14ac:dyDescent="0.25">
      <c r="A1882">
        <v>99</v>
      </c>
      <c r="B1882">
        <v>6.8</v>
      </c>
    </row>
    <row r="1883" spans="1:2" x14ac:dyDescent="0.25">
      <c r="A1883">
        <v>99</v>
      </c>
      <c r="B1883">
        <v>6.8</v>
      </c>
    </row>
    <row r="1884" spans="1:2" x14ac:dyDescent="0.25">
      <c r="A1884">
        <v>99</v>
      </c>
      <c r="B1884">
        <v>6.8</v>
      </c>
    </row>
    <row r="1885" spans="1:2" x14ac:dyDescent="0.25">
      <c r="A1885">
        <v>99</v>
      </c>
      <c r="B1885">
        <v>6.8</v>
      </c>
    </row>
    <row r="1886" spans="1:2" x14ac:dyDescent="0.25">
      <c r="A1886">
        <v>99</v>
      </c>
      <c r="B1886">
        <v>6.8</v>
      </c>
    </row>
    <row r="1887" spans="1:2" x14ac:dyDescent="0.25">
      <c r="A1887">
        <v>99</v>
      </c>
      <c r="B1887">
        <v>6.6</v>
      </c>
    </row>
    <row r="1888" spans="1:2" x14ac:dyDescent="0.25">
      <c r="A1888">
        <v>99</v>
      </c>
      <c r="B1888">
        <v>6.6</v>
      </c>
    </row>
    <row r="1889" spans="1:2" x14ac:dyDescent="0.25">
      <c r="A1889">
        <v>99</v>
      </c>
      <c r="B1889">
        <v>6.5</v>
      </c>
    </row>
    <row r="1890" spans="1:2" x14ac:dyDescent="0.25">
      <c r="A1890">
        <v>99</v>
      </c>
      <c r="B1890">
        <v>6.5</v>
      </c>
    </row>
    <row r="1891" spans="1:2" x14ac:dyDescent="0.25">
      <c r="A1891">
        <v>99</v>
      </c>
      <c r="B1891">
        <v>6.5</v>
      </c>
    </row>
    <row r="1892" spans="1:2" x14ac:dyDescent="0.25">
      <c r="A1892">
        <v>99</v>
      </c>
      <c r="B1892">
        <v>6.4</v>
      </c>
    </row>
    <row r="1893" spans="1:2" x14ac:dyDescent="0.25">
      <c r="A1893">
        <v>99</v>
      </c>
      <c r="B1893">
        <v>6.4</v>
      </c>
    </row>
    <row r="1894" spans="1:2" x14ac:dyDescent="0.25">
      <c r="A1894">
        <v>99</v>
      </c>
      <c r="B1894">
        <v>6.4</v>
      </c>
    </row>
    <row r="1895" spans="1:2" x14ac:dyDescent="0.25">
      <c r="A1895">
        <v>99</v>
      </c>
      <c r="B1895">
        <v>6.4</v>
      </c>
    </row>
    <row r="1896" spans="1:2" x14ac:dyDescent="0.25">
      <c r="A1896">
        <v>99</v>
      </c>
      <c r="B1896">
        <v>6.4</v>
      </c>
    </row>
    <row r="1897" spans="1:2" x14ac:dyDescent="0.25">
      <c r="A1897">
        <v>99</v>
      </c>
      <c r="B1897">
        <v>6.3</v>
      </c>
    </row>
    <row r="1898" spans="1:2" x14ac:dyDescent="0.25">
      <c r="A1898">
        <v>99</v>
      </c>
      <c r="B1898">
        <v>6.2</v>
      </c>
    </row>
    <row r="1899" spans="1:2" x14ac:dyDescent="0.25">
      <c r="A1899">
        <v>99</v>
      </c>
      <c r="B1899">
        <v>6.1</v>
      </c>
    </row>
    <row r="1900" spans="1:2" x14ac:dyDescent="0.25">
      <c r="A1900">
        <v>99</v>
      </c>
      <c r="B1900">
        <v>6.1</v>
      </c>
    </row>
    <row r="1901" spans="1:2" x14ac:dyDescent="0.25">
      <c r="A1901">
        <v>99</v>
      </c>
      <c r="B1901">
        <v>6.1</v>
      </c>
    </row>
    <row r="1902" spans="1:2" x14ac:dyDescent="0.25">
      <c r="A1902">
        <v>99</v>
      </c>
      <c r="B1902">
        <v>6</v>
      </c>
    </row>
    <row r="1903" spans="1:2" x14ac:dyDescent="0.25">
      <c r="A1903">
        <v>99</v>
      </c>
      <c r="B1903">
        <v>5.9</v>
      </c>
    </row>
    <row r="1904" spans="1:2" x14ac:dyDescent="0.25">
      <c r="A1904">
        <v>99</v>
      </c>
      <c r="B1904">
        <v>5.9</v>
      </c>
    </row>
    <row r="1905" spans="1:2" x14ac:dyDescent="0.25">
      <c r="A1905">
        <v>99</v>
      </c>
      <c r="B1905">
        <v>5.9</v>
      </c>
    </row>
    <row r="1906" spans="1:2" x14ac:dyDescent="0.25">
      <c r="A1906">
        <v>99</v>
      </c>
      <c r="B1906">
        <v>5.8</v>
      </c>
    </row>
    <row r="1907" spans="1:2" x14ac:dyDescent="0.25">
      <c r="A1907">
        <v>99</v>
      </c>
      <c r="B1907">
        <v>5.8</v>
      </c>
    </row>
    <row r="1908" spans="1:2" x14ac:dyDescent="0.25">
      <c r="A1908">
        <v>99</v>
      </c>
      <c r="B1908">
        <v>5.8</v>
      </c>
    </row>
    <row r="1909" spans="1:2" x14ac:dyDescent="0.25">
      <c r="A1909">
        <v>99</v>
      </c>
      <c r="B1909">
        <v>5.7</v>
      </c>
    </row>
    <row r="1910" spans="1:2" x14ac:dyDescent="0.25">
      <c r="A1910">
        <v>99</v>
      </c>
      <c r="B1910">
        <v>5.6</v>
      </c>
    </row>
    <row r="1911" spans="1:2" x14ac:dyDescent="0.25">
      <c r="A1911">
        <v>99</v>
      </c>
      <c r="B1911">
        <v>5.5</v>
      </c>
    </row>
    <row r="1912" spans="1:2" x14ac:dyDescent="0.25">
      <c r="A1912">
        <v>99</v>
      </c>
      <c r="B1912">
        <v>5.4</v>
      </c>
    </row>
    <row r="1913" spans="1:2" x14ac:dyDescent="0.25">
      <c r="A1913">
        <v>99</v>
      </c>
      <c r="B1913">
        <v>5.4</v>
      </c>
    </row>
    <row r="1914" spans="1:2" x14ac:dyDescent="0.25">
      <c r="A1914">
        <v>99</v>
      </c>
      <c r="B1914">
        <v>5.4</v>
      </c>
    </row>
    <row r="1915" spans="1:2" x14ac:dyDescent="0.25">
      <c r="A1915">
        <v>99</v>
      </c>
      <c r="B1915">
        <v>5.3</v>
      </c>
    </row>
    <row r="1916" spans="1:2" x14ac:dyDescent="0.25">
      <c r="A1916">
        <v>99</v>
      </c>
      <c r="B1916">
        <v>5.2</v>
      </c>
    </row>
    <row r="1917" spans="1:2" x14ac:dyDescent="0.25">
      <c r="A1917">
        <v>99</v>
      </c>
      <c r="B1917">
        <v>5.2</v>
      </c>
    </row>
    <row r="1918" spans="1:2" x14ac:dyDescent="0.25">
      <c r="A1918">
        <v>99</v>
      </c>
      <c r="B1918">
        <v>5.0999999999999996</v>
      </c>
    </row>
    <row r="1919" spans="1:2" x14ac:dyDescent="0.25">
      <c r="A1919">
        <v>99</v>
      </c>
      <c r="B1919">
        <v>5.0999999999999996</v>
      </c>
    </row>
    <row r="1920" spans="1:2" x14ac:dyDescent="0.25">
      <c r="A1920">
        <v>99</v>
      </c>
      <c r="B1920">
        <v>4.9000000000000004</v>
      </c>
    </row>
    <row r="1921" spans="1:2" x14ac:dyDescent="0.25">
      <c r="A1921">
        <v>99</v>
      </c>
      <c r="B1921">
        <v>4.9000000000000004</v>
      </c>
    </row>
    <row r="1922" spans="1:2" x14ac:dyDescent="0.25">
      <c r="A1922">
        <v>99</v>
      </c>
      <c r="B1922">
        <v>4.7</v>
      </c>
    </row>
    <row r="1923" spans="1:2" x14ac:dyDescent="0.25">
      <c r="A1923">
        <v>99</v>
      </c>
      <c r="B1923">
        <v>4.5999999999999996</v>
      </c>
    </row>
    <row r="1924" spans="1:2" x14ac:dyDescent="0.25">
      <c r="A1924">
        <v>99</v>
      </c>
      <c r="B1924">
        <v>4.4000000000000004</v>
      </c>
    </row>
    <row r="1925" spans="1:2" x14ac:dyDescent="0.25">
      <c r="A1925">
        <v>99</v>
      </c>
      <c r="B1925">
        <v>4.3</v>
      </c>
    </row>
    <row r="1926" spans="1:2" x14ac:dyDescent="0.25">
      <c r="A1926">
        <v>99</v>
      </c>
      <c r="B1926">
        <v>3.5</v>
      </c>
    </row>
    <row r="1927" spans="1:2" x14ac:dyDescent="0.25">
      <c r="A1927">
        <v>99</v>
      </c>
      <c r="B1927">
        <v>3</v>
      </c>
    </row>
    <row r="1928" spans="1:2" x14ac:dyDescent="0.25">
      <c r="A1928">
        <v>100</v>
      </c>
      <c r="B1928">
        <v>8.1999999999999993</v>
      </c>
    </row>
    <row r="1929" spans="1:2" x14ac:dyDescent="0.25">
      <c r="A1929">
        <v>100</v>
      </c>
      <c r="B1929">
        <v>8.1</v>
      </c>
    </row>
    <row r="1930" spans="1:2" x14ac:dyDescent="0.25">
      <c r="A1930">
        <v>100</v>
      </c>
      <c r="B1930">
        <v>8</v>
      </c>
    </row>
    <row r="1931" spans="1:2" x14ac:dyDescent="0.25">
      <c r="A1931">
        <v>100</v>
      </c>
      <c r="B1931">
        <v>7.8</v>
      </c>
    </row>
    <row r="1932" spans="1:2" x14ac:dyDescent="0.25">
      <c r="A1932">
        <v>100</v>
      </c>
      <c r="B1932">
        <v>7.8</v>
      </c>
    </row>
    <row r="1933" spans="1:2" x14ac:dyDescent="0.25">
      <c r="A1933">
        <v>100</v>
      </c>
      <c r="B1933">
        <v>7.8</v>
      </c>
    </row>
    <row r="1934" spans="1:2" x14ac:dyDescent="0.25">
      <c r="A1934">
        <v>100</v>
      </c>
      <c r="B1934">
        <v>7.8</v>
      </c>
    </row>
    <row r="1935" spans="1:2" x14ac:dyDescent="0.25">
      <c r="A1935">
        <v>100</v>
      </c>
      <c r="B1935">
        <v>7.7</v>
      </c>
    </row>
    <row r="1936" spans="1:2" x14ac:dyDescent="0.25">
      <c r="A1936">
        <v>100</v>
      </c>
      <c r="B1936">
        <v>7.7</v>
      </c>
    </row>
    <row r="1937" spans="1:2" x14ac:dyDescent="0.25">
      <c r="A1937">
        <v>100</v>
      </c>
      <c r="B1937">
        <v>7.3</v>
      </c>
    </row>
    <row r="1938" spans="1:2" x14ac:dyDescent="0.25">
      <c r="A1938">
        <v>100</v>
      </c>
      <c r="B1938">
        <v>7.3</v>
      </c>
    </row>
    <row r="1939" spans="1:2" x14ac:dyDescent="0.25">
      <c r="A1939">
        <v>100</v>
      </c>
      <c r="B1939">
        <v>7.3</v>
      </c>
    </row>
    <row r="1940" spans="1:2" x14ac:dyDescent="0.25">
      <c r="A1940">
        <v>100</v>
      </c>
      <c r="B1940">
        <v>7.2</v>
      </c>
    </row>
    <row r="1941" spans="1:2" x14ac:dyDescent="0.25">
      <c r="A1941">
        <v>100</v>
      </c>
      <c r="B1941">
        <v>7.1</v>
      </c>
    </row>
    <row r="1942" spans="1:2" x14ac:dyDescent="0.25">
      <c r="A1942">
        <v>100</v>
      </c>
      <c r="B1942">
        <v>7.1</v>
      </c>
    </row>
    <row r="1943" spans="1:2" x14ac:dyDescent="0.25">
      <c r="A1943">
        <v>100</v>
      </c>
      <c r="B1943">
        <v>7</v>
      </c>
    </row>
    <row r="1944" spans="1:2" x14ac:dyDescent="0.25">
      <c r="A1944">
        <v>100</v>
      </c>
      <c r="B1944">
        <v>6.9</v>
      </c>
    </row>
    <row r="1945" spans="1:2" x14ac:dyDescent="0.25">
      <c r="A1945">
        <v>100</v>
      </c>
      <c r="B1945">
        <v>6.8</v>
      </c>
    </row>
    <row r="1946" spans="1:2" x14ac:dyDescent="0.25">
      <c r="A1946">
        <v>100</v>
      </c>
      <c r="B1946">
        <v>6.7</v>
      </c>
    </row>
    <row r="1947" spans="1:2" x14ac:dyDescent="0.25">
      <c r="A1947">
        <v>100</v>
      </c>
      <c r="B1947">
        <v>6.6</v>
      </c>
    </row>
    <row r="1948" spans="1:2" x14ac:dyDescent="0.25">
      <c r="A1948">
        <v>100</v>
      </c>
      <c r="B1948">
        <v>6.6</v>
      </c>
    </row>
    <row r="1949" spans="1:2" x14ac:dyDescent="0.25">
      <c r="A1949">
        <v>100</v>
      </c>
      <c r="B1949">
        <v>6.6</v>
      </c>
    </row>
    <row r="1950" spans="1:2" x14ac:dyDescent="0.25">
      <c r="A1950">
        <v>100</v>
      </c>
      <c r="B1950">
        <v>6.6</v>
      </c>
    </row>
    <row r="1951" spans="1:2" x14ac:dyDescent="0.25">
      <c r="A1951">
        <v>100</v>
      </c>
      <c r="B1951">
        <v>6.5</v>
      </c>
    </row>
    <row r="1952" spans="1:2" x14ac:dyDescent="0.25">
      <c r="A1952">
        <v>100</v>
      </c>
      <c r="B1952">
        <v>6.4</v>
      </c>
    </row>
    <row r="1953" spans="1:2" x14ac:dyDescent="0.25">
      <c r="A1953">
        <v>100</v>
      </c>
      <c r="B1953">
        <v>6.4</v>
      </c>
    </row>
    <row r="1954" spans="1:2" x14ac:dyDescent="0.25">
      <c r="A1954">
        <v>100</v>
      </c>
      <c r="B1954">
        <v>6.3</v>
      </c>
    </row>
    <row r="1955" spans="1:2" x14ac:dyDescent="0.25">
      <c r="A1955">
        <v>100</v>
      </c>
      <c r="B1955">
        <v>6.3</v>
      </c>
    </row>
    <row r="1956" spans="1:2" x14ac:dyDescent="0.25">
      <c r="A1956">
        <v>100</v>
      </c>
      <c r="B1956">
        <v>6.3</v>
      </c>
    </row>
    <row r="1957" spans="1:2" x14ac:dyDescent="0.25">
      <c r="A1957">
        <v>100</v>
      </c>
      <c r="B1957">
        <v>6.3</v>
      </c>
    </row>
    <row r="1958" spans="1:2" x14ac:dyDescent="0.25">
      <c r="A1958">
        <v>100</v>
      </c>
      <c r="B1958">
        <v>6.2</v>
      </c>
    </row>
    <row r="1959" spans="1:2" x14ac:dyDescent="0.25">
      <c r="A1959">
        <v>100</v>
      </c>
      <c r="B1959">
        <v>6.2</v>
      </c>
    </row>
    <row r="1960" spans="1:2" x14ac:dyDescent="0.25">
      <c r="A1960">
        <v>100</v>
      </c>
      <c r="B1960">
        <v>6.1</v>
      </c>
    </row>
    <row r="1961" spans="1:2" x14ac:dyDescent="0.25">
      <c r="A1961">
        <v>100</v>
      </c>
      <c r="B1961">
        <v>6.1</v>
      </c>
    </row>
    <row r="1962" spans="1:2" x14ac:dyDescent="0.25">
      <c r="A1962">
        <v>100</v>
      </c>
      <c r="B1962">
        <v>6</v>
      </c>
    </row>
    <row r="1963" spans="1:2" x14ac:dyDescent="0.25">
      <c r="A1963">
        <v>100</v>
      </c>
      <c r="B1963">
        <v>6</v>
      </c>
    </row>
    <row r="1964" spans="1:2" x14ac:dyDescent="0.25">
      <c r="A1964">
        <v>100</v>
      </c>
      <c r="B1964">
        <v>5.9</v>
      </c>
    </row>
    <row r="1965" spans="1:2" x14ac:dyDescent="0.25">
      <c r="A1965">
        <v>100</v>
      </c>
      <c r="B1965">
        <v>5.9</v>
      </c>
    </row>
    <row r="1966" spans="1:2" x14ac:dyDescent="0.25">
      <c r="A1966">
        <v>100</v>
      </c>
      <c r="B1966">
        <v>5.8</v>
      </c>
    </row>
    <row r="1967" spans="1:2" x14ac:dyDescent="0.25">
      <c r="A1967">
        <v>100</v>
      </c>
      <c r="B1967">
        <v>5.7</v>
      </c>
    </row>
    <row r="1968" spans="1:2" x14ac:dyDescent="0.25">
      <c r="A1968">
        <v>100</v>
      </c>
      <c r="B1968">
        <v>5.7</v>
      </c>
    </row>
    <row r="1969" spans="1:2" x14ac:dyDescent="0.25">
      <c r="A1969">
        <v>100</v>
      </c>
      <c r="B1969">
        <v>5.7</v>
      </c>
    </row>
    <row r="1970" spans="1:2" x14ac:dyDescent="0.25">
      <c r="A1970">
        <v>100</v>
      </c>
      <c r="B1970">
        <v>5.7</v>
      </c>
    </row>
    <row r="1971" spans="1:2" x14ac:dyDescent="0.25">
      <c r="A1971">
        <v>100</v>
      </c>
      <c r="B1971">
        <v>5.7</v>
      </c>
    </row>
    <row r="1972" spans="1:2" x14ac:dyDescent="0.25">
      <c r="A1972">
        <v>100</v>
      </c>
      <c r="B1972">
        <v>5.5</v>
      </c>
    </row>
    <row r="1973" spans="1:2" x14ac:dyDescent="0.25">
      <c r="A1973">
        <v>100</v>
      </c>
      <c r="B1973">
        <v>5.5</v>
      </c>
    </row>
    <row r="1974" spans="1:2" x14ac:dyDescent="0.25">
      <c r="A1974">
        <v>100</v>
      </c>
      <c r="B1974">
        <v>5.5</v>
      </c>
    </row>
    <row r="1975" spans="1:2" x14ac:dyDescent="0.25">
      <c r="A1975">
        <v>100</v>
      </c>
      <c r="B1975">
        <v>5.4</v>
      </c>
    </row>
    <row r="1976" spans="1:2" x14ac:dyDescent="0.25">
      <c r="A1976">
        <v>100</v>
      </c>
      <c r="B1976">
        <v>5.4</v>
      </c>
    </row>
    <row r="1977" spans="1:2" x14ac:dyDescent="0.25">
      <c r="A1977">
        <v>100</v>
      </c>
      <c r="B1977">
        <v>5.4</v>
      </c>
    </row>
    <row r="1978" spans="1:2" x14ac:dyDescent="0.25">
      <c r="A1978">
        <v>100</v>
      </c>
      <c r="B1978">
        <v>5.4</v>
      </c>
    </row>
    <row r="1979" spans="1:2" x14ac:dyDescent="0.25">
      <c r="A1979">
        <v>100</v>
      </c>
      <c r="B1979">
        <v>5.4</v>
      </c>
    </row>
    <row r="1980" spans="1:2" x14ac:dyDescent="0.25">
      <c r="A1980">
        <v>100</v>
      </c>
      <c r="B1980">
        <v>5.3</v>
      </c>
    </row>
    <row r="1981" spans="1:2" x14ac:dyDescent="0.25">
      <c r="A1981">
        <v>100</v>
      </c>
      <c r="B1981">
        <v>5.3</v>
      </c>
    </row>
    <row r="1982" spans="1:2" x14ac:dyDescent="0.25">
      <c r="A1982">
        <v>100</v>
      </c>
      <c r="B1982">
        <v>5.2</v>
      </c>
    </row>
    <row r="1983" spans="1:2" x14ac:dyDescent="0.25">
      <c r="A1983">
        <v>100</v>
      </c>
      <c r="B1983">
        <v>5.0999999999999996</v>
      </c>
    </row>
    <row r="1984" spans="1:2" x14ac:dyDescent="0.25">
      <c r="A1984">
        <v>100</v>
      </c>
      <c r="B1984">
        <v>4.9000000000000004</v>
      </c>
    </row>
    <row r="1985" spans="1:2" x14ac:dyDescent="0.25">
      <c r="A1985">
        <v>100</v>
      </c>
      <c r="B1985">
        <v>4.9000000000000004</v>
      </c>
    </row>
    <row r="1986" spans="1:2" x14ac:dyDescent="0.25">
      <c r="A1986">
        <v>100</v>
      </c>
      <c r="B1986">
        <v>4.9000000000000004</v>
      </c>
    </row>
    <row r="1987" spans="1:2" x14ac:dyDescent="0.25">
      <c r="A1987">
        <v>100</v>
      </c>
      <c r="B1987">
        <v>4.8</v>
      </c>
    </row>
    <row r="1988" spans="1:2" x14ac:dyDescent="0.25">
      <c r="A1988">
        <v>100</v>
      </c>
      <c r="B1988">
        <v>4.8</v>
      </c>
    </row>
    <row r="1989" spans="1:2" x14ac:dyDescent="0.25">
      <c r="A1989">
        <v>100</v>
      </c>
      <c r="B1989">
        <v>4.7</v>
      </c>
    </row>
    <row r="1990" spans="1:2" x14ac:dyDescent="0.25">
      <c r="A1990">
        <v>100</v>
      </c>
      <c r="B1990">
        <v>4.7</v>
      </c>
    </row>
    <row r="1991" spans="1:2" x14ac:dyDescent="0.25">
      <c r="A1991">
        <v>100</v>
      </c>
      <c r="B1991">
        <v>4.5</v>
      </c>
    </row>
    <row r="1992" spans="1:2" x14ac:dyDescent="0.25">
      <c r="A1992">
        <v>100</v>
      </c>
      <c r="B1992">
        <v>4.5</v>
      </c>
    </row>
    <row r="1993" spans="1:2" x14ac:dyDescent="0.25">
      <c r="A1993">
        <v>100</v>
      </c>
      <c r="B1993">
        <v>4.3</v>
      </c>
    </row>
    <row r="1994" spans="1:2" x14ac:dyDescent="0.25">
      <c r="A1994">
        <v>100</v>
      </c>
      <c r="B1994">
        <v>4.0999999999999996</v>
      </c>
    </row>
    <row r="1995" spans="1:2" x14ac:dyDescent="0.25">
      <c r="A1995">
        <v>100</v>
      </c>
      <c r="B1995">
        <v>4.0999999999999996</v>
      </c>
    </row>
    <row r="1996" spans="1:2" x14ac:dyDescent="0.25">
      <c r="A1996">
        <v>100</v>
      </c>
      <c r="B1996">
        <v>3.6</v>
      </c>
    </row>
    <row r="1997" spans="1:2" x14ac:dyDescent="0.25">
      <c r="A1997">
        <v>100</v>
      </c>
      <c r="B1997">
        <v>3.6</v>
      </c>
    </row>
    <row r="1998" spans="1:2" x14ac:dyDescent="0.25">
      <c r="A1998">
        <v>100</v>
      </c>
      <c r="B1998">
        <v>3.5</v>
      </c>
    </row>
    <row r="1999" spans="1:2" x14ac:dyDescent="0.25">
      <c r="A1999">
        <v>100</v>
      </c>
      <c r="B1999">
        <v>2.7</v>
      </c>
    </row>
    <row r="2000" spans="1:2" x14ac:dyDescent="0.25">
      <c r="A2000">
        <v>100</v>
      </c>
      <c r="B2000">
        <v>7.6</v>
      </c>
    </row>
    <row r="2001" spans="1:2" x14ac:dyDescent="0.25">
      <c r="A2001">
        <v>100</v>
      </c>
      <c r="B2001">
        <v>7.3</v>
      </c>
    </row>
    <row r="2002" spans="1:2" x14ac:dyDescent="0.25">
      <c r="A2002">
        <v>100</v>
      </c>
      <c r="B2002">
        <v>7.3</v>
      </c>
    </row>
    <row r="2003" spans="1:2" x14ac:dyDescent="0.25">
      <c r="A2003">
        <v>100</v>
      </c>
      <c r="B2003">
        <v>7.3</v>
      </c>
    </row>
    <row r="2004" spans="1:2" x14ac:dyDescent="0.25">
      <c r="A2004">
        <v>100</v>
      </c>
      <c r="B2004">
        <v>7.3</v>
      </c>
    </row>
    <row r="2005" spans="1:2" x14ac:dyDescent="0.25">
      <c r="A2005">
        <v>100</v>
      </c>
      <c r="B2005">
        <v>7.2</v>
      </c>
    </row>
    <row r="2006" spans="1:2" x14ac:dyDescent="0.25">
      <c r="A2006">
        <v>100</v>
      </c>
      <c r="B2006">
        <v>7.2</v>
      </c>
    </row>
    <row r="2007" spans="1:2" x14ac:dyDescent="0.25">
      <c r="A2007">
        <v>100</v>
      </c>
      <c r="B2007">
        <v>7.2</v>
      </c>
    </row>
    <row r="2008" spans="1:2" x14ac:dyDescent="0.25">
      <c r="A2008">
        <v>100</v>
      </c>
      <c r="B2008">
        <v>7.2</v>
      </c>
    </row>
    <row r="2009" spans="1:2" x14ac:dyDescent="0.25">
      <c r="A2009">
        <v>100</v>
      </c>
      <c r="B2009">
        <v>7.2</v>
      </c>
    </row>
    <row r="2010" spans="1:2" x14ac:dyDescent="0.25">
      <c r="A2010">
        <v>100</v>
      </c>
      <c r="B2010">
        <v>7.1</v>
      </c>
    </row>
    <row r="2011" spans="1:2" x14ac:dyDescent="0.25">
      <c r="A2011">
        <v>100</v>
      </c>
      <c r="B2011">
        <v>7.1</v>
      </c>
    </row>
    <row r="2012" spans="1:2" x14ac:dyDescent="0.25">
      <c r="A2012">
        <v>100</v>
      </c>
      <c r="B2012">
        <v>7.1</v>
      </c>
    </row>
    <row r="2013" spans="1:2" x14ac:dyDescent="0.25">
      <c r="A2013">
        <v>100</v>
      </c>
      <c r="B2013">
        <v>7.1</v>
      </c>
    </row>
    <row r="2014" spans="1:2" x14ac:dyDescent="0.25">
      <c r="A2014">
        <v>100</v>
      </c>
      <c r="B2014">
        <v>7.1</v>
      </c>
    </row>
    <row r="2015" spans="1:2" x14ac:dyDescent="0.25">
      <c r="A2015">
        <v>100</v>
      </c>
      <c r="B2015">
        <v>7</v>
      </c>
    </row>
    <row r="2016" spans="1:2" x14ac:dyDescent="0.25">
      <c r="A2016">
        <v>100</v>
      </c>
      <c r="B2016">
        <v>7</v>
      </c>
    </row>
    <row r="2017" spans="1:2" x14ac:dyDescent="0.25">
      <c r="A2017">
        <v>100</v>
      </c>
      <c r="B2017">
        <v>7</v>
      </c>
    </row>
    <row r="2018" spans="1:2" x14ac:dyDescent="0.25">
      <c r="A2018">
        <v>100</v>
      </c>
      <c r="B2018">
        <v>6.9</v>
      </c>
    </row>
    <row r="2019" spans="1:2" x14ac:dyDescent="0.25">
      <c r="A2019">
        <v>100</v>
      </c>
      <c r="B2019">
        <v>6.7</v>
      </c>
    </row>
    <row r="2020" spans="1:2" x14ac:dyDescent="0.25">
      <c r="A2020">
        <v>100</v>
      </c>
      <c r="B2020">
        <v>6.7</v>
      </c>
    </row>
    <row r="2021" spans="1:2" x14ac:dyDescent="0.25">
      <c r="A2021">
        <v>100</v>
      </c>
      <c r="B2021">
        <v>6.7</v>
      </c>
    </row>
    <row r="2022" spans="1:2" x14ac:dyDescent="0.25">
      <c r="A2022">
        <v>100</v>
      </c>
      <c r="B2022">
        <v>6.6</v>
      </c>
    </row>
    <row r="2023" spans="1:2" x14ac:dyDescent="0.25">
      <c r="A2023">
        <v>100</v>
      </c>
      <c r="B2023">
        <v>6.6</v>
      </c>
    </row>
    <row r="2024" spans="1:2" x14ac:dyDescent="0.25">
      <c r="A2024">
        <v>100</v>
      </c>
      <c r="B2024">
        <v>6.5</v>
      </c>
    </row>
    <row r="2025" spans="1:2" x14ac:dyDescent="0.25">
      <c r="A2025">
        <v>100</v>
      </c>
      <c r="B2025">
        <v>6.5</v>
      </c>
    </row>
    <row r="2026" spans="1:2" x14ac:dyDescent="0.25">
      <c r="A2026">
        <v>100</v>
      </c>
      <c r="B2026">
        <v>6.5</v>
      </c>
    </row>
    <row r="2027" spans="1:2" x14ac:dyDescent="0.25">
      <c r="A2027">
        <v>100</v>
      </c>
      <c r="B2027">
        <v>6.5</v>
      </c>
    </row>
    <row r="2028" spans="1:2" x14ac:dyDescent="0.25">
      <c r="A2028">
        <v>100</v>
      </c>
      <c r="B2028">
        <v>6.4</v>
      </c>
    </row>
    <row r="2029" spans="1:2" x14ac:dyDescent="0.25">
      <c r="A2029">
        <v>100</v>
      </c>
      <c r="B2029">
        <v>6.4</v>
      </c>
    </row>
    <row r="2030" spans="1:2" x14ac:dyDescent="0.25">
      <c r="A2030">
        <v>100</v>
      </c>
      <c r="B2030">
        <v>6.4</v>
      </c>
    </row>
    <row r="2031" spans="1:2" x14ac:dyDescent="0.25">
      <c r="A2031">
        <v>100</v>
      </c>
      <c r="B2031">
        <v>6.4</v>
      </c>
    </row>
    <row r="2032" spans="1:2" x14ac:dyDescent="0.25">
      <c r="A2032">
        <v>100</v>
      </c>
      <c r="B2032">
        <v>6.3</v>
      </c>
    </row>
    <row r="2033" spans="1:2" x14ac:dyDescent="0.25">
      <c r="A2033">
        <v>100</v>
      </c>
      <c r="B2033">
        <v>6.3</v>
      </c>
    </row>
    <row r="2034" spans="1:2" x14ac:dyDescent="0.25">
      <c r="A2034">
        <v>100</v>
      </c>
      <c r="B2034">
        <v>6.3</v>
      </c>
    </row>
    <row r="2035" spans="1:2" x14ac:dyDescent="0.25">
      <c r="A2035">
        <v>100</v>
      </c>
      <c r="B2035">
        <v>6.3</v>
      </c>
    </row>
    <row r="2036" spans="1:2" x14ac:dyDescent="0.25">
      <c r="A2036">
        <v>100</v>
      </c>
      <c r="B2036">
        <v>6.3</v>
      </c>
    </row>
    <row r="2037" spans="1:2" x14ac:dyDescent="0.25">
      <c r="A2037">
        <v>100</v>
      </c>
      <c r="B2037">
        <v>6.2</v>
      </c>
    </row>
    <row r="2038" spans="1:2" x14ac:dyDescent="0.25">
      <c r="A2038">
        <v>100</v>
      </c>
      <c r="B2038">
        <v>6.2</v>
      </c>
    </row>
    <row r="2039" spans="1:2" x14ac:dyDescent="0.25">
      <c r="A2039">
        <v>100</v>
      </c>
      <c r="B2039">
        <v>6.2</v>
      </c>
    </row>
    <row r="2040" spans="1:2" x14ac:dyDescent="0.25">
      <c r="A2040">
        <v>100</v>
      </c>
      <c r="B2040">
        <v>6.1</v>
      </c>
    </row>
    <row r="2041" spans="1:2" x14ac:dyDescent="0.25">
      <c r="A2041">
        <v>100</v>
      </c>
      <c r="B2041">
        <v>6</v>
      </c>
    </row>
    <row r="2042" spans="1:2" x14ac:dyDescent="0.25">
      <c r="A2042">
        <v>100</v>
      </c>
      <c r="B2042">
        <v>5.9</v>
      </c>
    </row>
    <row r="2043" spans="1:2" x14ac:dyDescent="0.25">
      <c r="A2043">
        <v>100</v>
      </c>
      <c r="B2043">
        <v>5.9</v>
      </c>
    </row>
    <row r="2044" spans="1:2" x14ac:dyDescent="0.25">
      <c r="A2044">
        <v>100</v>
      </c>
      <c r="B2044">
        <v>5.9</v>
      </c>
    </row>
    <row r="2045" spans="1:2" x14ac:dyDescent="0.25">
      <c r="A2045">
        <v>100</v>
      </c>
      <c r="B2045">
        <v>5.9</v>
      </c>
    </row>
    <row r="2046" spans="1:2" x14ac:dyDescent="0.25">
      <c r="A2046">
        <v>100</v>
      </c>
      <c r="B2046">
        <v>5.9</v>
      </c>
    </row>
    <row r="2047" spans="1:2" x14ac:dyDescent="0.25">
      <c r="A2047">
        <v>100</v>
      </c>
      <c r="B2047">
        <v>5.8</v>
      </c>
    </row>
    <row r="2048" spans="1:2" x14ac:dyDescent="0.25">
      <c r="A2048">
        <v>100</v>
      </c>
      <c r="B2048">
        <v>5.8</v>
      </c>
    </row>
    <row r="2049" spans="1:2" x14ac:dyDescent="0.25">
      <c r="A2049">
        <v>100</v>
      </c>
      <c r="B2049">
        <v>5.8</v>
      </c>
    </row>
    <row r="2050" spans="1:2" x14ac:dyDescent="0.25">
      <c r="A2050">
        <v>100</v>
      </c>
      <c r="B2050">
        <v>5.7</v>
      </c>
    </row>
    <row r="2051" spans="1:2" x14ac:dyDescent="0.25">
      <c r="A2051">
        <v>100</v>
      </c>
      <c r="B2051">
        <v>5.7</v>
      </c>
    </row>
    <row r="2052" spans="1:2" x14ac:dyDescent="0.25">
      <c r="A2052">
        <v>100</v>
      </c>
      <c r="B2052">
        <v>5.6</v>
      </c>
    </row>
    <row r="2053" spans="1:2" x14ac:dyDescent="0.25">
      <c r="A2053">
        <v>100</v>
      </c>
      <c r="B2053">
        <v>5.5</v>
      </c>
    </row>
    <row r="2054" spans="1:2" x14ac:dyDescent="0.25">
      <c r="A2054">
        <v>100</v>
      </c>
      <c r="B2054">
        <v>5.5</v>
      </c>
    </row>
    <row r="2055" spans="1:2" x14ac:dyDescent="0.25">
      <c r="A2055">
        <v>100</v>
      </c>
      <c r="B2055">
        <v>5.4</v>
      </c>
    </row>
    <row r="2056" spans="1:2" x14ac:dyDescent="0.25">
      <c r="A2056">
        <v>100</v>
      </c>
      <c r="B2056">
        <v>5.4</v>
      </c>
    </row>
    <row r="2057" spans="1:2" x14ac:dyDescent="0.25">
      <c r="A2057">
        <v>100</v>
      </c>
      <c r="B2057">
        <v>5.4</v>
      </c>
    </row>
    <row r="2058" spans="1:2" x14ac:dyDescent="0.25">
      <c r="A2058">
        <v>100</v>
      </c>
      <c r="B2058">
        <v>5.0999999999999996</v>
      </c>
    </row>
    <row r="2059" spans="1:2" x14ac:dyDescent="0.25">
      <c r="A2059">
        <v>100</v>
      </c>
      <c r="B2059">
        <v>5</v>
      </c>
    </row>
    <row r="2060" spans="1:2" x14ac:dyDescent="0.25">
      <c r="A2060">
        <v>100</v>
      </c>
      <c r="B2060">
        <v>4.9000000000000004</v>
      </c>
    </row>
    <row r="2061" spans="1:2" x14ac:dyDescent="0.25">
      <c r="A2061">
        <v>100</v>
      </c>
      <c r="B2061">
        <v>4.8</v>
      </c>
    </row>
    <row r="2062" spans="1:2" x14ac:dyDescent="0.25">
      <c r="A2062">
        <v>100</v>
      </c>
      <c r="B2062">
        <v>4.5999999999999996</v>
      </c>
    </row>
    <row r="2063" spans="1:2" x14ac:dyDescent="0.25">
      <c r="A2063">
        <v>100</v>
      </c>
      <c r="B2063">
        <v>4.5</v>
      </c>
    </row>
    <row r="2064" spans="1:2" x14ac:dyDescent="0.25">
      <c r="A2064">
        <v>100</v>
      </c>
      <c r="B2064">
        <v>4.2</v>
      </c>
    </row>
    <row r="2065" spans="1:2" x14ac:dyDescent="0.25">
      <c r="A2065">
        <v>100</v>
      </c>
      <c r="B2065">
        <v>4</v>
      </c>
    </row>
    <row r="2066" spans="1:2" x14ac:dyDescent="0.25">
      <c r="A2066">
        <v>101</v>
      </c>
      <c r="B2066">
        <v>8.1</v>
      </c>
    </row>
    <row r="2067" spans="1:2" x14ac:dyDescent="0.25">
      <c r="A2067">
        <v>101</v>
      </c>
      <c r="B2067">
        <v>8</v>
      </c>
    </row>
    <row r="2068" spans="1:2" x14ac:dyDescent="0.25">
      <c r="A2068">
        <v>101</v>
      </c>
      <c r="B2068">
        <v>7.8</v>
      </c>
    </row>
    <row r="2069" spans="1:2" x14ac:dyDescent="0.25">
      <c r="A2069">
        <v>101</v>
      </c>
      <c r="B2069">
        <v>7.8</v>
      </c>
    </row>
    <row r="2070" spans="1:2" x14ac:dyDescent="0.25">
      <c r="A2070">
        <v>101</v>
      </c>
      <c r="B2070">
        <v>7.7</v>
      </c>
    </row>
    <row r="2071" spans="1:2" x14ac:dyDescent="0.25">
      <c r="A2071">
        <v>101</v>
      </c>
      <c r="B2071">
        <v>7.7</v>
      </c>
    </row>
    <row r="2072" spans="1:2" x14ac:dyDescent="0.25">
      <c r="A2072">
        <v>101</v>
      </c>
      <c r="B2072">
        <v>7.6</v>
      </c>
    </row>
    <row r="2073" spans="1:2" x14ac:dyDescent="0.25">
      <c r="A2073">
        <v>101</v>
      </c>
      <c r="B2073">
        <v>7.6</v>
      </c>
    </row>
    <row r="2074" spans="1:2" x14ac:dyDescent="0.25">
      <c r="A2074">
        <v>101</v>
      </c>
      <c r="B2074">
        <v>7.5</v>
      </c>
    </row>
    <row r="2075" spans="1:2" x14ac:dyDescent="0.25">
      <c r="A2075">
        <v>101</v>
      </c>
      <c r="B2075">
        <v>7.5</v>
      </c>
    </row>
    <row r="2076" spans="1:2" x14ac:dyDescent="0.25">
      <c r="A2076">
        <v>101</v>
      </c>
      <c r="B2076">
        <v>7.5</v>
      </c>
    </row>
    <row r="2077" spans="1:2" x14ac:dyDescent="0.25">
      <c r="A2077">
        <v>101</v>
      </c>
      <c r="B2077">
        <v>7.3</v>
      </c>
    </row>
    <row r="2078" spans="1:2" x14ac:dyDescent="0.25">
      <c r="A2078">
        <v>101</v>
      </c>
      <c r="B2078">
        <v>7.3</v>
      </c>
    </row>
    <row r="2079" spans="1:2" x14ac:dyDescent="0.25">
      <c r="A2079">
        <v>101</v>
      </c>
      <c r="B2079">
        <v>7.1</v>
      </c>
    </row>
    <row r="2080" spans="1:2" x14ac:dyDescent="0.25">
      <c r="A2080">
        <v>101</v>
      </c>
      <c r="B2080">
        <v>7.1</v>
      </c>
    </row>
    <row r="2081" spans="1:2" x14ac:dyDescent="0.25">
      <c r="A2081">
        <v>101</v>
      </c>
      <c r="B2081">
        <v>7.1</v>
      </c>
    </row>
    <row r="2082" spans="1:2" x14ac:dyDescent="0.25">
      <c r="A2082">
        <v>101</v>
      </c>
      <c r="B2082">
        <v>7</v>
      </c>
    </row>
    <row r="2083" spans="1:2" x14ac:dyDescent="0.25">
      <c r="A2083">
        <v>101</v>
      </c>
      <c r="B2083">
        <v>7</v>
      </c>
    </row>
    <row r="2084" spans="1:2" x14ac:dyDescent="0.25">
      <c r="A2084">
        <v>101</v>
      </c>
      <c r="B2084">
        <v>7</v>
      </c>
    </row>
    <row r="2085" spans="1:2" x14ac:dyDescent="0.25">
      <c r="A2085">
        <v>101</v>
      </c>
      <c r="B2085">
        <v>7</v>
      </c>
    </row>
    <row r="2086" spans="1:2" x14ac:dyDescent="0.25">
      <c r="A2086">
        <v>101</v>
      </c>
      <c r="B2086">
        <v>6.9</v>
      </c>
    </row>
    <row r="2087" spans="1:2" x14ac:dyDescent="0.25">
      <c r="A2087">
        <v>101</v>
      </c>
      <c r="B2087">
        <v>6.9</v>
      </c>
    </row>
    <row r="2088" spans="1:2" x14ac:dyDescent="0.25">
      <c r="A2088">
        <v>101</v>
      </c>
      <c r="B2088">
        <v>6.8</v>
      </c>
    </row>
    <row r="2089" spans="1:2" x14ac:dyDescent="0.25">
      <c r="A2089">
        <v>101</v>
      </c>
      <c r="B2089">
        <v>6.8</v>
      </c>
    </row>
    <row r="2090" spans="1:2" x14ac:dyDescent="0.25">
      <c r="A2090">
        <v>101</v>
      </c>
      <c r="B2090">
        <v>6.7</v>
      </c>
    </row>
    <row r="2091" spans="1:2" x14ac:dyDescent="0.25">
      <c r="A2091">
        <v>101</v>
      </c>
      <c r="B2091">
        <v>6.6</v>
      </c>
    </row>
    <row r="2092" spans="1:2" x14ac:dyDescent="0.25">
      <c r="A2092">
        <v>101</v>
      </c>
      <c r="B2092">
        <v>6.6</v>
      </c>
    </row>
    <row r="2093" spans="1:2" x14ac:dyDescent="0.25">
      <c r="A2093">
        <v>101</v>
      </c>
      <c r="B2093">
        <v>6.5</v>
      </c>
    </row>
    <row r="2094" spans="1:2" x14ac:dyDescent="0.25">
      <c r="A2094">
        <v>101</v>
      </c>
      <c r="B2094">
        <v>6.5</v>
      </c>
    </row>
    <row r="2095" spans="1:2" x14ac:dyDescent="0.25">
      <c r="A2095">
        <v>101</v>
      </c>
      <c r="B2095">
        <v>6.5</v>
      </c>
    </row>
    <row r="2096" spans="1:2" x14ac:dyDescent="0.25">
      <c r="A2096">
        <v>101</v>
      </c>
      <c r="B2096">
        <v>6.5</v>
      </c>
    </row>
    <row r="2097" spans="1:2" x14ac:dyDescent="0.25">
      <c r="A2097">
        <v>101</v>
      </c>
      <c r="B2097">
        <v>6.4</v>
      </c>
    </row>
    <row r="2098" spans="1:2" x14ac:dyDescent="0.25">
      <c r="A2098">
        <v>101</v>
      </c>
      <c r="B2098">
        <v>6.4</v>
      </c>
    </row>
    <row r="2099" spans="1:2" x14ac:dyDescent="0.25">
      <c r="A2099">
        <v>101</v>
      </c>
      <c r="B2099">
        <v>6.4</v>
      </c>
    </row>
    <row r="2100" spans="1:2" x14ac:dyDescent="0.25">
      <c r="A2100">
        <v>101</v>
      </c>
      <c r="B2100">
        <v>6.4</v>
      </c>
    </row>
    <row r="2101" spans="1:2" x14ac:dyDescent="0.25">
      <c r="A2101">
        <v>101</v>
      </c>
      <c r="B2101">
        <v>6.4</v>
      </c>
    </row>
    <row r="2102" spans="1:2" x14ac:dyDescent="0.25">
      <c r="A2102">
        <v>101</v>
      </c>
      <c r="B2102">
        <v>6.2</v>
      </c>
    </row>
    <row r="2103" spans="1:2" x14ac:dyDescent="0.25">
      <c r="A2103">
        <v>101</v>
      </c>
      <c r="B2103">
        <v>6.2</v>
      </c>
    </row>
    <row r="2104" spans="1:2" x14ac:dyDescent="0.25">
      <c r="A2104">
        <v>101</v>
      </c>
      <c r="B2104">
        <v>6.2</v>
      </c>
    </row>
    <row r="2105" spans="1:2" x14ac:dyDescent="0.25">
      <c r="A2105">
        <v>101</v>
      </c>
      <c r="B2105">
        <v>6.1</v>
      </c>
    </row>
    <row r="2106" spans="1:2" x14ac:dyDescent="0.25">
      <c r="A2106">
        <v>101</v>
      </c>
      <c r="B2106">
        <v>6.1</v>
      </c>
    </row>
    <row r="2107" spans="1:2" x14ac:dyDescent="0.25">
      <c r="A2107">
        <v>101</v>
      </c>
      <c r="B2107">
        <v>6.1</v>
      </c>
    </row>
    <row r="2108" spans="1:2" x14ac:dyDescent="0.25">
      <c r="A2108">
        <v>101</v>
      </c>
      <c r="B2108">
        <v>6.1</v>
      </c>
    </row>
    <row r="2109" spans="1:2" x14ac:dyDescent="0.25">
      <c r="A2109">
        <v>101</v>
      </c>
      <c r="B2109">
        <v>6.1</v>
      </c>
    </row>
    <row r="2110" spans="1:2" x14ac:dyDescent="0.25">
      <c r="A2110">
        <v>101</v>
      </c>
      <c r="B2110">
        <v>6</v>
      </c>
    </row>
    <row r="2111" spans="1:2" x14ac:dyDescent="0.25">
      <c r="A2111">
        <v>101</v>
      </c>
      <c r="B2111">
        <v>5.9</v>
      </c>
    </row>
    <row r="2112" spans="1:2" x14ac:dyDescent="0.25">
      <c r="A2112">
        <v>101</v>
      </c>
      <c r="B2112">
        <v>5.9</v>
      </c>
    </row>
    <row r="2113" spans="1:2" x14ac:dyDescent="0.25">
      <c r="A2113">
        <v>101</v>
      </c>
      <c r="B2113">
        <v>5.9</v>
      </c>
    </row>
    <row r="2114" spans="1:2" x14ac:dyDescent="0.25">
      <c r="A2114">
        <v>101</v>
      </c>
      <c r="B2114">
        <v>5.9</v>
      </c>
    </row>
    <row r="2115" spans="1:2" x14ac:dyDescent="0.25">
      <c r="A2115">
        <v>101</v>
      </c>
      <c r="B2115">
        <v>5.8</v>
      </c>
    </row>
    <row r="2116" spans="1:2" x14ac:dyDescent="0.25">
      <c r="A2116">
        <v>101</v>
      </c>
      <c r="B2116">
        <v>5.7</v>
      </c>
    </row>
    <row r="2117" spans="1:2" x14ac:dyDescent="0.25">
      <c r="A2117">
        <v>101</v>
      </c>
      <c r="B2117">
        <v>5.7</v>
      </c>
    </row>
    <row r="2118" spans="1:2" x14ac:dyDescent="0.25">
      <c r="A2118">
        <v>101</v>
      </c>
      <c r="B2118">
        <v>5.7</v>
      </c>
    </row>
    <row r="2119" spans="1:2" x14ac:dyDescent="0.25">
      <c r="A2119">
        <v>101</v>
      </c>
      <c r="B2119">
        <v>5.7</v>
      </c>
    </row>
    <row r="2120" spans="1:2" x14ac:dyDescent="0.25">
      <c r="A2120">
        <v>101</v>
      </c>
      <c r="B2120">
        <v>5.6</v>
      </c>
    </row>
    <row r="2121" spans="1:2" x14ac:dyDescent="0.25">
      <c r="A2121">
        <v>101</v>
      </c>
      <c r="B2121">
        <v>5.6</v>
      </c>
    </row>
    <row r="2122" spans="1:2" x14ac:dyDescent="0.25">
      <c r="A2122">
        <v>101</v>
      </c>
      <c r="B2122">
        <v>5.6</v>
      </c>
    </row>
    <row r="2123" spans="1:2" x14ac:dyDescent="0.25">
      <c r="A2123">
        <v>101</v>
      </c>
      <c r="B2123">
        <v>5.5</v>
      </c>
    </row>
    <row r="2124" spans="1:2" x14ac:dyDescent="0.25">
      <c r="A2124">
        <v>101</v>
      </c>
      <c r="B2124">
        <v>5.5</v>
      </c>
    </row>
    <row r="2125" spans="1:2" x14ac:dyDescent="0.25">
      <c r="A2125">
        <v>101</v>
      </c>
      <c r="B2125">
        <v>5.5</v>
      </c>
    </row>
    <row r="2126" spans="1:2" x14ac:dyDescent="0.25">
      <c r="A2126">
        <v>101</v>
      </c>
      <c r="B2126">
        <v>5.4</v>
      </c>
    </row>
    <row r="2127" spans="1:2" x14ac:dyDescent="0.25">
      <c r="A2127">
        <v>101</v>
      </c>
      <c r="B2127">
        <v>5.4</v>
      </c>
    </row>
    <row r="2128" spans="1:2" x14ac:dyDescent="0.25">
      <c r="A2128">
        <v>101</v>
      </c>
      <c r="B2128">
        <v>5.3</v>
      </c>
    </row>
    <row r="2129" spans="1:2" x14ac:dyDescent="0.25">
      <c r="A2129">
        <v>101</v>
      </c>
      <c r="B2129">
        <v>4.8</v>
      </c>
    </row>
    <row r="2130" spans="1:2" x14ac:dyDescent="0.25">
      <c r="A2130">
        <v>101</v>
      </c>
      <c r="B2130">
        <v>4.5999999999999996</v>
      </c>
    </row>
    <row r="2131" spans="1:2" x14ac:dyDescent="0.25">
      <c r="A2131">
        <v>101</v>
      </c>
      <c r="B2131">
        <v>3.3</v>
      </c>
    </row>
    <row r="2132" spans="1:2" x14ac:dyDescent="0.25">
      <c r="A2132">
        <v>101</v>
      </c>
      <c r="B2132">
        <v>8.6</v>
      </c>
    </row>
    <row r="2133" spans="1:2" x14ac:dyDescent="0.25">
      <c r="A2133">
        <v>101</v>
      </c>
      <c r="B2133">
        <v>7.9</v>
      </c>
    </row>
    <row r="2134" spans="1:2" x14ac:dyDescent="0.25">
      <c r="A2134">
        <v>101</v>
      </c>
      <c r="B2134">
        <v>7.9</v>
      </c>
    </row>
    <row r="2135" spans="1:2" x14ac:dyDescent="0.25">
      <c r="A2135">
        <v>101</v>
      </c>
      <c r="B2135">
        <v>7.9</v>
      </c>
    </row>
    <row r="2136" spans="1:2" x14ac:dyDescent="0.25">
      <c r="A2136">
        <v>101</v>
      </c>
      <c r="B2136">
        <v>7.8</v>
      </c>
    </row>
    <row r="2137" spans="1:2" x14ac:dyDescent="0.25">
      <c r="A2137">
        <v>101</v>
      </c>
      <c r="B2137">
        <v>7.8</v>
      </c>
    </row>
    <row r="2138" spans="1:2" x14ac:dyDescent="0.25">
      <c r="A2138">
        <v>101</v>
      </c>
      <c r="B2138">
        <v>7.7</v>
      </c>
    </row>
    <row r="2139" spans="1:2" x14ac:dyDescent="0.25">
      <c r="A2139">
        <v>101</v>
      </c>
      <c r="B2139">
        <v>7.6</v>
      </c>
    </row>
    <row r="2140" spans="1:2" x14ac:dyDescent="0.25">
      <c r="A2140">
        <v>101</v>
      </c>
      <c r="B2140">
        <v>7.5</v>
      </c>
    </row>
    <row r="2141" spans="1:2" x14ac:dyDescent="0.25">
      <c r="A2141">
        <v>101</v>
      </c>
      <c r="B2141">
        <v>7.5</v>
      </c>
    </row>
    <row r="2142" spans="1:2" x14ac:dyDescent="0.25">
      <c r="A2142">
        <v>101</v>
      </c>
      <c r="B2142">
        <v>7.4</v>
      </c>
    </row>
    <row r="2143" spans="1:2" x14ac:dyDescent="0.25">
      <c r="A2143">
        <v>101</v>
      </c>
      <c r="B2143">
        <v>7.2</v>
      </c>
    </row>
    <row r="2144" spans="1:2" x14ac:dyDescent="0.25">
      <c r="A2144">
        <v>101</v>
      </c>
      <c r="B2144">
        <v>7.2</v>
      </c>
    </row>
    <row r="2145" spans="1:2" x14ac:dyDescent="0.25">
      <c r="A2145">
        <v>101</v>
      </c>
      <c r="B2145">
        <v>7.1</v>
      </c>
    </row>
    <row r="2146" spans="1:2" x14ac:dyDescent="0.25">
      <c r="A2146">
        <v>101</v>
      </c>
      <c r="B2146">
        <v>7.1</v>
      </c>
    </row>
    <row r="2147" spans="1:2" x14ac:dyDescent="0.25">
      <c r="A2147">
        <v>101</v>
      </c>
      <c r="B2147">
        <v>6.9</v>
      </c>
    </row>
    <row r="2148" spans="1:2" x14ac:dyDescent="0.25">
      <c r="A2148">
        <v>101</v>
      </c>
      <c r="B2148">
        <v>6.9</v>
      </c>
    </row>
    <row r="2149" spans="1:2" x14ac:dyDescent="0.25">
      <c r="A2149">
        <v>101</v>
      </c>
      <c r="B2149">
        <v>6.9</v>
      </c>
    </row>
    <row r="2150" spans="1:2" x14ac:dyDescent="0.25">
      <c r="A2150">
        <v>101</v>
      </c>
      <c r="B2150">
        <v>6.9</v>
      </c>
    </row>
    <row r="2151" spans="1:2" x14ac:dyDescent="0.25">
      <c r="A2151">
        <v>101</v>
      </c>
      <c r="B2151">
        <v>6.8</v>
      </c>
    </row>
    <row r="2152" spans="1:2" x14ac:dyDescent="0.25">
      <c r="A2152">
        <v>101</v>
      </c>
      <c r="B2152">
        <v>6.8</v>
      </c>
    </row>
    <row r="2153" spans="1:2" x14ac:dyDescent="0.25">
      <c r="A2153">
        <v>101</v>
      </c>
      <c r="B2153">
        <v>6.7</v>
      </c>
    </row>
    <row r="2154" spans="1:2" x14ac:dyDescent="0.25">
      <c r="A2154">
        <v>101</v>
      </c>
      <c r="B2154">
        <v>6.7</v>
      </c>
    </row>
    <row r="2155" spans="1:2" x14ac:dyDescent="0.25">
      <c r="A2155">
        <v>101</v>
      </c>
      <c r="B2155">
        <v>6.7</v>
      </c>
    </row>
    <row r="2156" spans="1:2" x14ac:dyDescent="0.25">
      <c r="A2156">
        <v>101</v>
      </c>
      <c r="B2156">
        <v>6.6</v>
      </c>
    </row>
    <row r="2157" spans="1:2" x14ac:dyDescent="0.25">
      <c r="A2157">
        <v>101</v>
      </c>
      <c r="B2157">
        <v>6.6</v>
      </c>
    </row>
    <row r="2158" spans="1:2" x14ac:dyDescent="0.25">
      <c r="A2158">
        <v>101</v>
      </c>
      <c r="B2158">
        <v>6.5</v>
      </c>
    </row>
    <row r="2159" spans="1:2" x14ac:dyDescent="0.25">
      <c r="A2159">
        <v>101</v>
      </c>
      <c r="B2159">
        <v>6.5</v>
      </c>
    </row>
    <row r="2160" spans="1:2" x14ac:dyDescent="0.25">
      <c r="A2160">
        <v>101</v>
      </c>
      <c r="B2160">
        <v>6.5</v>
      </c>
    </row>
    <row r="2161" spans="1:2" x14ac:dyDescent="0.25">
      <c r="A2161">
        <v>101</v>
      </c>
      <c r="B2161">
        <v>6.5</v>
      </c>
    </row>
    <row r="2162" spans="1:2" x14ac:dyDescent="0.25">
      <c r="A2162">
        <v>101</v>
      </c>
      <c r="B2162">
        <v>6.4</v>
      </c>
    </row>
    <row r="2163" spans="1:2" x14ac:dyDescent="0.25">
      <c r="A2163">
        <v>101</v>
      </c>
      <c r="B2163">
        <v>6.4</v>
      </c>
    </row>
    <row r="2164" spans="1:2" x14ac:dyDescent="0.25">
      <c r="A2164">
        <v>101</v>
      </c>
      <c r="B2164">
        <v>6.3</v>
      </c>
    </row>
    <row r="2165" spans="1:2" x14ac:dyDescent="0.25">
      <c r="A2165">
        <v>101</v>
      </c>
      <c r="B2165">
        <v>6.3</v>
      </c>
    </row>
    <row r="2166" spans="1:2" x14ac:dyDescent="0.25">
      <c r="A2166">
        <v>101</v>
      </c>
      <c r="B2166">
        <v>6.3</v>
      </c>
    </row>
    <row r="2167" spans="1:2" x14ac:dyDescent="0.25">
      <c r="A2167">
        <v>101</v>
      </c>
      <c r="B2167">
        <v>6.2</v>
      </c>
    </row>
    <row r="2168" spans="1:2" x14ac:dyDescent="0.25">
      <c r="A2168">
        <v>101</v>
      </c>
      <c r="B2168">
        <v>6.1</v>
      </c>
    </row>
    <row r="2169" spans="1:2" x14ac:dyDescent="0.25">
      <c r="A2169">
        <v>101</v>
      </c>
      <c r="B2169">
        <v>6.1</v>
      </c>
    </row>
    <row r="2170" spans="1:2" x14ac:dyDescent="0.25">
      <c r="A2170">
        <v>101</v>
      </c>
      <c r="B2170">
        <v>6.1</v>
      </c>
    </row>
    <row r="2171" spans="1:2" x14ac:dyDescent="0.25">
      <c r="A2171">
        <v>101</v>
      </c>
      <c r="B2171">
        <v>6.1</v>
      </c>
    </row>
    <row r="2172" spans="1:2" x14ac:dyDescent="0.25">
      <c r="A2172">
        <v>101</v>
      </c>
      <c r="B2172">
        <v>6.1</v>
      </c>
    </row>
    <row r="2173" spans="1:2" x14ac:dyDescent="0.25">
      <c r="A2173">
        <v>101</v>
      </c>
      <c r="B2173">
        <v>6</v>
      </c>
    </row>
    <row r="2174" spans="1:2" x14ac:dyDescent="0.25">
      <c r="A2174">
        <v>101</v>
      </c>
      <c r="B2174">
        <v>6</v>
      </c>
    </row>
    <row r="2175" spans="1:2" x14ac:dyDescent="0.25">
      <c r="A2175">
        <v>101</v>
      </c>
      <c r="B2175">
        <v>5.9</v>
      </c>
    </row>
    <row r="2176" spans="1:2" x14ac:dyDescent="0.25">
      <c r="A2176">
        <v>101</v>
      </c>
      <c r="B2176">
        <v>5.8</v>
      </c>
    </row>
    <row r="2177" spans="1:2" x14ac:dyDescent="0.25">
      <c r="A2177">
        <v>101</v>
      </c>
      <c r="B2177">
        <v>5.8</v>
      </c>
    </row>
    <row r="2178" spans="1:2" x14ac:dyDescent="0.25">
      <c r="A2178">
        <v>101</v>
      </c>
      <c r="B2178">
        <v>5.6</v>
      </c>
    </row>
    <row r="2179" spans="1:2" x14ac:dyDescent="0.25">
      <c r="A2179">
        <v>101</v>
      </c>
      <c r="B2179">
        <v>5.6</v>
      </c>
    </row>
    <row r="2180" spans="1:2" x14ac:dyDescent="0.25">
      <c r="A2180">
        <v>101</v>
      </c>
      <c r="B2180">
        <v>5.5</v>
      </c>
    </row>
    <row r="2181" spans="1:2" x14ac:dyDescent="0.25">
      <c r="A2181">
        <v>101</v>
      </c>
      <c r="B2181">
        <v>5.5</v>
      </c>
    </row>
    <row r="2182" spans="1:2" x14ac:dyDescent="0.25">
      <c r="A2182">
        <v>101</v>
      </c>
      <c r="B2182">
        <v>5.5</v>
      </c>
    </row>
    <row r="2183" spans="1:2" x14ac:dyDescent="0.25">
      <c r="A2183">
        <v>101</v>
      </c>
      <c r="B2183">
        <v>5.5</v>
      </c>
    </row>
    <row r="2184" spans="1:2" x14ac:dyDescent="0.25">
      <c r="A2184">
        <v>101</v>
      </c>
      <c r="B2184">
        <v>5.3</v>
      </c>
    </row>
    <row r="2185" spans="1:2" x14ac:dyDescent="0.25">
      <c r="A2185">
        <v>101</v>
      </c>
      <c r="B2185">
        <v>5.2</v>
      </c>
    </row>
    <row r="2186" spans="1:2" x14ac:dyDescent="0.25">
      <c r="A2186">
        <v>101</v>
      </c>
      <c r="B2186">
        <v>5.0999999999999996</v>
      </c>
    </row>
    <row r="2187" spans="1:2" x14ac:dyDescent="0.25">
      <c r="A2187">
        <v>101</v>
      </c>
      <c r="B2187">
        <v>5.0999999999999996</v>
      </c>
    </row>
    <row r="2188" spans="1:2" x14ac:dyDescent="0.25">
      <c r="A2188">
        <v>101</v>
      </c>
      <c r="B2188">
        <v>5.0999999999999996</v>
      </c>
    </row>
    <row r="2189" spans="1:2" x14ac:dyDescent="0.25">
      <c r="A2189">
        <v>101</v>
      </c>
      <c r="B2189">
        <v>5.0999999999999996</v>
      </c>
    </row>
    <row r="2190" spans="1:2" x14ac:dyDescent="0.25">
      <c r="A2190">
        <v>101</v>
      </c>
      <c r="B2190">
        <v>5</v>
      </c>
    </row>
    <row r="2191" spans="1:2" x14ac:dyDescent="0.25">
      <c r="A2191">
        <v>101</v>
      </c>
      <c r="B2191">
        <v>5</v>
      </c>
    </row>
    <row r="2192" spans="1:2" x14ac:dyDescent="0.25">
      <c r="A2192">
        <v>101</v>
      </c>
      <c r="B2192">
        <v>4.9000000000000004</v>
      </c>
    </row>
    <row r="2193" spans="1:2" x14ac:dyDescent="0.25">
      <c r="A2193">
        <v>101</v>
      </c>
      <c r="B2193">
        <v>4.8</v>
      </c>
    </row>
    <row r="2194" spans="1:2" x14ac:dyDescent="0.25">
      <c r="A2194">
        <v>101</v>
      </c>
      <c r="B2194">
        <v>4.7</v>
      </c>
    </row>
    <row r="2195" spans="1:2" x14ac:dyDescent="0.25">
      <c r="A2195">
        <v>101</v>
      </c>
      <c r="B2195">
        <v>4.7</v>
      </c>
    </row>
    <row r="2196" spans="1:2" x14ac:dyDescent="0.25">
      <c r="A2196">
        <v>101</v>
      </c>
      <c r="B2196">
        <v>4.7</v>
      </c>
    </row>
    <row r="2197" spans="1:2" x14ac:dyDescent="0.25">
      <c r="A2197">
        <v>101</v>
      </c>
      <c r="B2197">
        <v>4.5999999999999996</v>
      </c>
    </row>
    <row r="2198" spans="1:2" x14ac:dyDescent="0.25">
      <c r="A2198">
        <v>101</v>
      </c>
      <c r="B2198">
        <v>4.4000000000000004</v>
      </c>
    </row>
    <row r="2199" spans="1:2" x14ac:dyDescent="0.25">
      <c r="A2199">
        <v>101</v>
      </c>
      <c r="B2199">
        <v>4.3</v>
      </c>
    </row>
    <row r="2200" spans="1:2" x14ac:dyDescent="0.25">
      <c r="A2200">
        <v>101</v>
      </c>
      <c r="B2200">
        <v>3.3</v>
      </c>
    </row>
    <row r="2201" spans="1:2" x14ac:dyDescent="0.25">
      <c r="A2201">
        <v>101</v>
      </c>
      <c r="B2201">
        <v>3.1</v>
      </c>
    </row>
    <row r="2202" spans="1:2" x14ac:dyDescent="0.25">
      <c r="A2202">
        <v>102</v>
      </c>
      <c r="B2202">
        <v>8.4</v>
      </c>
    </row>
    <row r="2203" spans="1:2" x14ac:dyDescent="0.25">
      <c r="A2203">
        <v>102</v>
      </c>
      <c r="B2203">
        <v>8.3000000000000007</v>
      </c>
    </row>
    <row r="2204" spans="1:2" x14ac:dyDescent="0.25">
      <c r="A2204">
        <v>102</v>
      </c>
      <c r="B2204">
        <v>8.1999999999999993</v>
      </c>
    </row>
    <row r="2205" spans="1:2" x14ac:dyDescent="0.25">
      <c r="A2205">
        <v>102</v>
      </c>
      <c r="B2205">
        <v>8.1</v>
      </c>
    </row>
    <row r="2206" spans="1:2" x14ac:dyDescent="0.25">
      <c r="A2206">
        <v>102</v>
      </c>
      <c r="B2206">
        <v>7.9</v>
      </c>
    </row>
    <row r="2207" spans="1:2" x14ac:dyDescent="0.25">
      <c r="A2207">
        <v>102</v>
      </c>
      <c r="B2207">
        <v>7.9</v>
      </c>
    </row>
    <row r="2208" spans="1:2" x14ac:dyDescent="0.25">
      <c r="A2208">
        <v>102</v>
      </c>
      <c r="B2208">
        <v>7.9</v>
      </c>
    </row>
    <row r="2209" spans="1:2" x14ac:dyDescent="0.25">
      <c r="A2209">
        <v>102</v>
      </c>
      <c r="B2209">
        <v>7.8</v>
      </c>
    </row>
    <row r="2210" spans="1:2" x14ac:dyDescent="0.25">
      <c r="A2210">
        <v>102</v>
      </c>
      <c r="B2210">
        <v>7.7</v>
      </c>
    </row>
    <row r="2211" spans="1:2" x14ac:dyDescent="0.25">
      <c r="A2211">
        <v>102</v>
      </c>
      <c r="B2211">
        <v>7.6</v>
      </c>
    </row>
    <row r="2212" spans="1:2" x14ac:dyDescent="0.25">
      <c r="A2212">
        <v>102</v>
      </c>
      <c r="B2212">
        <v>7.6</v>
      </c>
    </row>
    <row r="2213" spans="1:2" x14ac:dyDescent="0.25">
      <c r="A2213">
        <v>102</v>
      </c>
      <c r="B2213">
        <v>7.3</v>
      </c>
    </row>
    <row r="2214" spans="1:2" x14ac:dyDescent="0.25">
      <c r="A2214">
        <v>102</v>
      </c>
      <c r="B2214">
        <v>7.3</v>
      </c>
    </row>
    <row r="2215" spans="1:2" x14ac:dyDescent="0.25">
      <c r="A2215">
        <v>102</v>
      </c>
      <c r="B2215">
        <v>7.2</v>
      </c>
    </row>
    <row r="2216" spans="1:2" x14ac:dyDescent="0.25">
      <c r="A2216">
        <v>102</v>
      </c>
      <c r="B2216">
        <v>7.2</v>
      </c>
    </row>
    <row r="2217" spans="1:2" x14ac:dyDescent="0.25">
      <c r="A2217">
        <v>102</v>
      </c>
      <c r="B2217">
        <v>7.1</v>
      </c>
    </row>
    <row r="2218" spans="1:2" x14ac:dyDescent="0.25">
      <c r="A2218">
        <v>102</v>
      </c>
      <c r="B2218">
        <v>7.1</v>
      </c>
    </row>
    <row r="2219" spans="1:2" x14ac:dyDescent="0.25">
      <c r="A2219">
        <v>102</v>
      </c>
      <c r="B2219">
        <v>7.1</v>
      </c>
    </row>
    <row r="2220" spans="1:2" x14ac:dyDescent="0.25">
      <c r="A2220">
        <v>102</v>
      </c>
      <c r="B2220">
        <v>6.9</v>
      </c>
    </row>
    <row r="2221" spans="1:2" x14ac:dyDescent="0.25">
      <c r="A2221">
        <v>102</v>
      </c>
      <c r="B2221">
        <v>6.8</v>
      </c>
    </row>
    <row r="2222" spans="1:2" x14ac:dyDescent="0.25">
      <c r="A2222">
        <v>102</v>
      </c>
      <c r="B2222">
        <v>6.7</v>
      </c>
    </row>
    <row r="2223" spans="1:2" x14ac:dyDescent="0.25">
      <c r="A2223">
        <v>102</v>
      </c>
      <c r="B2223">
        <v>6.6</v>
      </c>
    </row>
    <row r="2224" spans="1:2" x14ac:dyDescent="0.25">
      <c r="A2224">
        <v>102</v>
      </c>
      <c r="B2224">
        <v>6.6</v>
      </c>
    </row>
    <row r="2225" spans="1:2" x14ac:dyDescent="0.25">
      <c r="A2225">
        <v>102</v>
      </c>
      <c r="B2225">
        <v>6.6</v>
      </c>
    </row>
    <row r="2226" spans="1:2" x14ac:dyDescent="0.25">
      <c r="A2226">
        <v>102</v>
      </c>
      <c r="B2226">
        <v>6.6</v>
      </c>
    </row>
    <row r="2227" spans="1:2" x14ac:dyDescent="0.25">
      <c r="A2227">
        <v>102</v>
      </c>
      <c r="B2227">
        <v>6.6</v>
      </c>
    </row>
    <row r="2228" spans="1:2" x14ac:dyDescent="0.25">
      <c r="A2228">
        <v>102</v>
      </c>
      <c r="B2228">
        <v>6.6</v>
      </c>
    </row>
    <row r="2229" spans="1:2" x14ac:dyDescent="0.25">
      <c r="A2229">
        <v>102</v>
      </c>
      <c r="B2229">
        <v>6.4</v>
      </c>
    </row>
    <row r="2230" spans="1:2" x14ac:dyDescent="0.25">
      <c r="A2230">
        <v>102</v>
      </c>
      <c r="B2230">
        <v>6.3</v>
      </c>
    </row>
    <row r="2231" spans="1:2" x14ac:dyDescent="0.25">
      <c r="A2231">
        <v>102</v>
      </c>
      <c r="B2231">
        <v>6.2</v>
      </c>
    </row>
    <row r="2232" spans="1:2" x14ac:dyDescent="0.25">
      <c r="A2232">
        <v>102</v>
      </c>
      <c r="B2232">
        <v>6.2</v>
      </c>
    </row>
    <row r="2233" spans="1:2" x14ac:dyDescent="0.25">
      <c r="A2233">
        <v>102</v>
      </c>
      <c r="B2233">
        <v>6.2</v>
      </c>
    </row>
    <row r="2234" spans="1:2" x14ac:dyDescent="0.25">
      <c r="A2234">
        <v>102</v>
      </c>
      <c r="B2234">
        <v>6.1</v>
      </c>
    </row>
    <row r="2235" spans="1:2" x14ac:dyDescent="0.25">
      <c r="A2235">
        <v>102</v>
      </c>
      <c r="B2235">
        <v>6</v>
      </c>
    </row>
    <row r="2236" spans="1:2" x14ac:dyDescent="0.25">
      <c r="A2236">
        <v>102</v>
      </c>
      <c r="B2236">
        <v>6</v>
      </c>
    </row>
    <row r="2237" spans="1:2" x14ac:dyDescent="0.25">
      <c r="A2237">
        <v>102</v>
      </c>
      <c r="B2237">
        <v>5.9</v>
      </c>
    </row>
    <row r="2238" spans="1:2" x14ac:dyDescent="0.25">
      <c r="A2238">
        <v>102</v>
      </c>
      <c r="B2238">
        <v>5.8</v>
      </c>
    </row>
    <row r="2239" spans="1:2" x14ac:dyDescent="0.25">
      <c r="A2239">
        <v>102</v>
      </c>
      <c r="B2239">
        <v>5.7</v>
      </c>
    </row>
    <row r="2240" spans="1:2" x14ac:dyDescent="0.25">
      <c r="A2240">
        <v>102</v>
      </c>
      <c r="B2240">
        <v>5.6</v>
      </c>
    </row>
    <row r="2241" spans="1:2" x14ac:dyDescent="0.25">
      <c r="A2241">
        <v>102</v>
      </c>
      <c r="B2241">
        <v>5.4</v>
      </c>
    </row>
    <row r="2242" spans="1:2" x14ac:dyDescent="0.25">
      <c r="A2242">
        <v>102</v>
      </c>
      <c r="B2242">
        <v>5.4</v>
      </c>
    </row>
    <row r="2243" spans="1:2" x14ac:dyDescent="0.25">
      <c r="A2243">
        <v>102</v>
      </c>
      <c r="B2243">
        <v>5.3</v>
      </c>
    </row>
    <row r="2244" spans="1:2" x14ac:dyDescent="0.25">
      <c r="A2244">
        <v>102</v>
      </c>
      <c r="B2244">
        <v>5.3</v>
      </c>
    </row>
    <row r="2245" spans="1:2" x14ac:dyDescent="0.25">
      <c r="A2245">
        <v>102</v>
      </c>
      <c r="B2245">
        <v>5.2</v>
      </c>
    </row>
    <row r="2246" spans="1:2" x14ac:dyDescent="0.25">
      <c r="A2246">
        <v>102</v>
      </c>
      <c r="B2246">
        <v>5.2</v>
      </c>
    </row>
    <row r="2247" spans="1:2" x14ac:dyDescent="0.25">
      <c r="A2247">
        <v>102</v>
      </c>
      <c r="B2247">
        <v>4.8</v>
      </c>
    </row>
    <row r="2248" spans="1:2" x14ac:dyDescent="0.25">
      <c r="A2248">
        <v>102</v>
      </c>
      <c r="B2248">
        <v>4.7</v>
      </c>
    </row>
    <row r="2249" spans="1:2" x14ac:dyDescent="0.25">
      <c r="A2249">
        <v>102</v>
      </c>
      <c r="B2249">
        <v>4.2</v>
      </c>
    </row>
    <row r="2250" spans="1:2" x14ac:dyDescent="0.25">
      <c r="A2250">
        <v>102</v>
      </c>
      <c r="B2250">
        <v>3.9</v>
      </c>
    </row>
    <row r="2251" spans="1:2" x14ac:dyDescent="0.25">
      <c r="A2251">
        <v>102</v>
      </c>
      <c r="B2251">
        <v>3.8</v>
      </c>
    </row>
    <row r="2252" spans="1:2" x14ac:dyDescent="0.25">
      <c r="A2252">
        <v>102</v>
      </c>
      <c r="B2252">
        <v>8</v>
      </c>
    </row>
    <row r="2253" spans="1:2" x14ac:dyDescent="0.25">
      <c r="A2253">
        <v>102</v>
      </c>
      <c r="B2253">
        <v>7.6</v>
      </c>
    </row>
    <row r="2254" spans="1:2" x14ac:dyDescent="0.25">
      <c r="A2254">
        <v>102</v>
      </c>
      <c r="B2254">
        <v>7.6</v>
      </c>
    </row>
    <row r="2255" spans="1:2" x14ac:dyDescent="0.25">
      <c r="A2255">
        <v>102</v>
      </c>
      <c r="B2255">
        <v>7.6</v>
      </c>
    </row>
    <row r="2256" spans="1:2" x14ac:dyDescent="0.25">
      <c r="A2256">
        <v>102</v>
      </c>
      <c r="B2256">
        <v>7.6</v>
      </c>
    </row>
    <row r="2257" spans="1:2" x14ac:dyDescent="0.25">
      <c r="A2257">
        <v>102</v>
      </c>
      <c r="B2257">
        <v>7.3</v>
      </c>
    </row>
    <row r="2258" spans="1:2" x14ac:dyDescent="0.25">
      <c r="A2258">
        <v>102</v>
      </c>
      <c r="B2258">
        <v>7.3</v>
      </c>
    </row>
    <row r="2259" spans="1:2" x14ac:dyDescent="0.25">
      <c r="A2259">
        <v>102</v>
      </c>
      <c r="B2259">
        <v>7.3</v>
      </c>
    </row>
    <row r="2260" spans="1:2" x14ac:dyDescent="0.25">
      <c r="A2260">
        <v>102</v>
      </c>
      <c r="B2260">
        <v>7.3</v>
      </c>
    </row>
    <row r="2261" spans="1:2" x14ac:dyDescent="0.25">
      <c r="A2261">
        <v>102</v>
      </c>
      <c r="B2261">
        <v>7.2</v>
      </c>
    </row>
    <row r="2262" spans="1:2" x14ac:dyDescent="0.25">
      <c r="A2262">
        <v>102</v>
      </c>
      <c r="B2262">
        <v>7.1</v>
      </c>
    </row>
    <row r="2263" spans="1:2" x14ac:dyDescent="0.25">
      <c r="A2263">
        <v>102</v>
      </c>
      <c r="B2263">
        <v>6.9</v>
      </c>
    </row>
    <row r="2264" spans="1:2" x14ac:dyDescent="0.25">
      <c r="A2264">
        <v>102</v>
      </c>
      <c r="B2264">
        <v>6.9</v>
      </c>
    </row>
    <row r="2265" spans="1:2" x14ac:dyDescent="0.25">
      <c r="A2265">
        <v>102</v>
      </c>
      <c r="B2265">
        <v>6.9</v>
      </c>
    </row>
    <row r="2266" spans="1:2" x14ac:dyDescent="0.25">
      <c r="A2266">
        <v>102</v>
      </c>
      <c r="B2266">
        <v>6.8</v>
      </c>
    </row>
    <row r="2267" spans="1:2" x14ac:dyDescent="0.25">
      <c r="A2267">
        <v>102</v>
      </c>
      <c r="B2267">
        <v>6.8</v>
      </c>
    </row>
    <row r="2268" spans="1:2" x14ac:dyDescent="0.25">
      <c r="A2268">
        <v>102</v>
      </c>
      <c r="B2268">
        <v>6.8</v>
      </c>
    </row>
    <row r="2269" spans="1:2" x14ac:dyDescent="0.25">
      <c r="A2269">
        <v>102</v>
      </c>
      <c r="B2269">
        <v>6.7</v>
      </c>
    </row>
    <row r="2270" spans="1:2" x14ac:dyDescent="0.25">
      <c r="A2270">
        <v>102</v>
      </c>
      <c r="B2270">
        <v>6.7</v>
      </c>
    </row>
    <row r="2271" spans="1:2" x14ac:dyDescent="0.25">
      <c r="A2271">
        <v>102</v>
      </c>
      <c r="B2271">
        <v>6.6</v>
      </c>
    </row>
    <row r="2272" spans="1:2" x14ac:dyDescent="0.25">
      <c r="A2272">
        <v>102</v>
      </c>
      <c r="B2272">
        <v>6.6</v>
      </c>
    </row>
    <row r="2273" spans="1:2" x14ac:dyDescent="0.25">
      <c r="A2273">
        <v>102</v>
      </c>
      <c r="B2273">
        <v>6.6</v>
      </c>
    </row>
    <row r="2274" spans="1:2" x14ac:dyDescent="0.25">
      <c r="A2274">
        <v>102</v>
      </c>
      <c r="B2274">
        <v>6.6</v>
      </c>
    </row>
    <row r="2275" spans="1:2" x14ac:dyDescent="0.25">
      <c r="A2275">
        <v>102</v>
      </c>
      <c r="B2275">
        <v>6.5</v>
      </c>
    </row>
    <row r="2276" spans="1:2" x14ac:dyDescent="0.25">
      <c r="A2276">
        <v>102</v>
      </c>
      <c r="B2276">
        <v>6.5</v>
      </c>
    </row>
    <row r="2277" spans="1:2" x14ac:dyDescent="0.25">
      <c r="A2277">
        <v>102</v>
      </c>
      <c r="B2277">
        <v>6.5</v>
      </c>
    </row>
    <row r="2278" spans="1:2" x14ac:dyDescent="0.25">
      <c r="A2278">
        <v>102</v>
      </c>
      <c r="B2278">
        <v>6.5</v>
      </c>
    </row>
    <row r="2279" spans="1:2" x14ac:dyDescent="0.25">
      <c r="A2279">
        <v>102</v>
      </c>
      <c r="B2279">
        <v>6.4</v>
      </c>
    </row>
    <row r="2280" spans="1:2" x14ac:dyDescent="0.25">
      <c r="A2280">
        <v>102</v>
      </c>
      <c r="B2280">
        <v>6.4</v>
      </c>
    </row>
    <row r="2281" spans="1:2" x14ac:dyDescent="0.25">
      <c r="A2281">
        <v>102</v>
      </c>
      <c r="B2281">
        <v>6.4</v>
      </c>
    </row>
    <row r="2282" spans="1:2" x14ac:dyDescent="0.25">
      <c r="A2282">
        <v>102</v>
      </c>
      <c r="B2282">
        <v>6.4</v>
      </c>
    </row>
    <row r="2283" spans="1:2" x14ac:dyDescent="0.25">
      <c r="A2283">
        <v>102</v>
      </c>
      <c r="B2283">
        <v>6.4</v>
      </c>
    </row>
    <row r="2284" spans="1:2" x14ac:dyDescent="0.25">
      <c r="A2284">
        <v>102</v>
      </c>
      <c r="B2284">
        <v>6.4</v>
      </c>
    </row>
    <row r="2285" spans="1:2" x14ac:dyDescent="0.25">
      <c r="A2285">
        <v>102</v>
      </c>
      <c r="B2285">
        <v>6.3</v>
      </c>
    </row>
    <row r="2286" spans="1:2" x14ac:dyDescent="0.25">
      <c r="A2286">
        <v>102</v>
      </c>
      <c r="B2286">
        <v>6.2</v>
      </c>
    </row>
    <row r="2287" spans="1:2" x14ac:dyDescent="0.25">
      <c r="A2287">
        <v>102</v>
      </c>
      <c r="B2287">
        <v>6.2</v>
      </c>
    </row>
    <row r="2288" spans="1:2" x14ac:dyDescent="0.25">
      <c r="A2288">
        <v>102</v>
      </c>
      <c r="B2288">
        <v>6</v>
      </c>
    </row>
    <row r="2289" spans="1:2" x14ac:dyDescent="0.25">
      <c r="A2289">
        <v>102</v>
      </c>
      <c r="B2289">
        <v>5.9</v>
      </c>
    </row>
    <row r="2290" spans="1:2" x14ac:dyDescent="0.25">
      <c r="A2290">
        <v>102</v>
      </c>
      <c r="B2290">
        <v>5.9</v>
      </c>
    </row>
    <row r="2291" spans="1:2" x14ac:dyDescent="0.25">
      <c r="A2291">
        <v>102</v>
      </c>
      <c r="B2291">
        <v>5.9</v>
      </c>
    </row>
    <row r="2292" spans="1:2" x14ac:dyDescent="0.25">
      <c r="A2292">
        <v>102</v>
      </c>
      <c r="B2292">
        <v>5.8</v>
      </c>
    </row>
    <row r="2293" spans="1:2" x14ac:dyDescent="0.25">
      <c r="A2293">
        <v>102</v>
      </c>
      <c r="B2293">
        <v>5.7</v>
      </c>
    </row>
    <row r="2294" spans="1:2" x14ac:dyDescent="0.25">
      <c r="A2294">
        <v>102</v>
      </c>
      <c r="B2294">
        <v>5.7</v>
      </c>
    </row>
    <row r="2295" spans="1:2" x14ac:dyDescent="0.25">
      <c r="A2295">
        <v>102</v>
      </c>
      <c r="B2295">
        <v>5.7</v>
      </c>
    </row>
    <row r="2296" spans="1:2" x14ac:dyDescent="0.25">
      <c r="A2296">
        <v>102</v>
      </c>
      <c r="B2296">
        <v>5.6</v>
      </c>
    </row>
    <row r="2297" spans="1:2" x14ac:dyDescent="0.25">
      <c r="A2297">
        <v>102</v>
      </c>
      <c r="B2297">
        <v>5.6</v>
      </c>
    </row>
    <row r="2298" spans="1:2" x14ac:dyDescent="0.25">
      <c r="A2298">
        <v>102</v>
      </c>
      <c r="B2298">
        <v>5.5</v>
      </c>
    </row>
    <row r="2299" spans="1:2" x14ac:dyDescent="0.25">
      <c r="A2299">
        <v>102</v>
      </c>
      <c r="B2299">
        <v>5.4</v>
      </c>
    </row>
    <row r="2300" spans="1:2" x14ac:dyDescent="0.25">
      <c r="A2300">
        <v>102</v>
      </c>
      <c r="B2300">
        <v>5.4</v>
      </c>
    </row>
    <row r="2301" spans="1:2" x14ac:dyDescent="0.25">
      <c r="A2301">
        <v>102</v>
      </c>
      <c r="B2301">
        <v>5.2</v>
      </c>
    </row>
    <row r="2302" spans="1:2" x14ac:dyDescent="0.25">
      <c r="A2302">
        <v>102</v>
      </c>
      <c r="B2302">
        <v>5.0999999999999996</v>
      </c>
    </row>
    <row r="2303" spans="1:2" x14ac:dyDescent="0.25">
      <c r="A2303">
        <v>102</v>
      </c>
      <c r="B2303">
        <v>5.0999999999999996</v>
      </c>
    </row>
    <row r="2304" spans="1:2" x14ac:dyDescent="0.25">
      <c r="A2304">
        <v>102</v>
      </c>
      <c r="B2304">
        <v>5.0999999999999996</v>
      </c>
    </row>
    <row r="2305" spans="1:2" x14ac:dyDescent="0.25">
      <c r="A2305">
        <v>102</v>
      </c>
      <c r="B2305">
        <v>5</v>
      </c>
    </row>
    <row r="2306" spans="1:2" x14ac:dyDescent="0.25">
      <c r="A2306">
        <v>102</v>
      </c>
      <c r="B2306">
        <v>4.8</v>
      </c>
    </row>
    <row r="2307" spans="1:2" x14ac:dyDescent="0.25">
      <c r="A2307">
        <v>102</v>
      </c>
      <c r="B2307">
        <v>4.2</v>
      </c>
    </row>
    <row r="2308" spans="1:2" x14ac:dyDescent="0.25">
      <c r="A2308">
        <v>103</v>
      </c>
      <c r="B2308">
        <v>8.3000000000000007</v>
      </c>
    </row>
    <row r="2309" spans="1:2" x14ac:dyDescent="0.25">
      <c r="A2309">
        <v>103</v>
      </c>
      <c r="B2309">
        <v>7.7</v>
      </c>
    </row>
    <row r="2310" spans="1:2" x14ac:dyDescent="0.25">
      <c r="A2310">
        <v>103</v>
      </c>
      <c r="B2310">
        <v>7.5</v>
      </c>
    </row>
    <row r="2311" spans="1:2" x14ac:dyDescent="0.25">
      <c r="A2311">
        <v>103</v>
      </c>
      <c r="B2311">
        <v>7.4</v>
      </c>
    </row>
    <row r="2312" spans="1:2" x14ac:dyDescent="0.25">
      <c r="A2312">
        <v>103</v>
      </c>
      <c r="B2312">
        <v>7.4</v>
      </c>
    </row>
    <row r="2313" spans="1:2" x14ac:dyDescent="0.25">
      <c r="A2313">
        <v>103</v>
      </c>
      <c r="B2313">
        <v>7.3</v>
      </c>
    </row>
    <row r="2314" spans="1:2" x14ac:dyDescent="0.25">
      <c r="A2314">
        <v>103</v>
      </c>
      <c r="B2314">
        <v>7.3</v>
      </c>
    </row>
    <row r="2315" spans="1:2" x14ac:dyDescent="0.25">
      <c r="A2315">
        <v>103</v>
      </c>
      <c r="B2315">
        <v>7.2</v>
      </c>
    </row>
    <row r="2316" spans="1:2" x14ac:dyDescent="0.25">
      <c r="A2316">
        <v>103</v>
      </c>
      <c r="B2316">
        <v>7.2</v>
      </c>
    </row>
    <row r="2317" spans="1:2" x14ac:dyDescent="0.25">
      <c r="A2317">
        <v>103</v>
      </c>
      <c r="B2317">
        <v>7.2</v>
      </c>
    </row>
    <row r="2318" spans="1:2" x14ac:dyDescent="0.25">
      <c r="A2318">
        <v>103</v>
      </c>
      <c r="B2318">
        <v>7.2</v>
      </c>
    </row>
    <row r="2319" spans="1:2" x14ac:dyDescent="0.25">
      <c r="A2319">
        <v>103</v>
      </c>
      <c r="B2319">
        <v>7.1</v>
      </c>
    </row>
    <row r="2320" spans="1:2" x14ac:dyDescent="0.25">
      <c r="A2320">
        <v>103</v>
      </c>
      <c r="B2320">
        <v>7.1</v>
      </c>
    </row>
    <row r="2321" spans="1:2" x14ac:dyDescent="0.25">
      <c r="A2321">
        <v>103</v>
      </c>
      <c r="B2321">
        <v>7</v>
      </c>
    </row>
    <row r="2322" spans="1:2" x14ac:dyDescent="0.25">
      <c r="A2322">
        <v>103</v>
      </c>
      <c r="B2322">
        <v>6.9</v>
      </c>
    </row>
    <row r="2323" spans="1:2" x14ac:dyDescent="0.25">
      <c r="A2323">
        <v>103</v>
      </c>
      <c r="B2323">
        <v>6.9</v>
      </c>
    </row>
    <row r="2324" spans="1:2" x14ac:dyDescent="0.25">
      <c r="A2324">
        <v>103</v>
      </c>
      <c r="B2324">
        <v>6.8</v>
      </c>
    </row>
    <row r="2325" spans="1:2" x14ac:dyDescent="0.25">
      <c r="A2325">
        <v>103</v>
      </c>
      <c r="B2325">
        <v>6.8</v>
      </c>
    </row>
    <row r="2326" spans="1:2" x14ac:dyDescent="0.25">
      <c r="A2326">
        <v>103</v>
      </c>
      <c r="B2326">
        <v>6.8</v>
      </c>
    </row>
    <row r="2327" spans="1:2" x14ac:dyDescent="0.25">
      <c r="A2327">
        <v>103</v>
      </c>
      <c r="B2327">
        <v>6.7</v>
      </c>
    </row>
    <row r="2328" spans="1:2" x14ac:dyDescent="0.25">
      <c r="A2328">
        <v>103</v>
      </c>
      <c r="B2328">
        <v>6.7</v>
      </c>
    </row>
    <row r="2329" spans="1:2" x14ac:dyDescent="0.25">
      <c r="A2329">
        <v>103</v>
      </c>
      <c r="B2329">
        <v>6.7</v>
      </c>
    </row>
    <row r="2330" spans="1:2" x14ac:dyDescent="0.25">
      <c r="A2330">
        <v>103</v>
      </c>
      <c r="B2330">
        <v>6.6</v>
      </c>
    </row>
    <row r="2331" spans="1:2" x14ac:dyDescent="0.25">
      <c r="A2331">
        <v>103</v>
      </c>
      <c r="B2331">
        <v>6.6</v>
      </c>
    </row>
    <row r="2332" spans="1:2" x14ac:dyDescent="0.25">
      <c r="A2332">
        <v>103</v>
      </c>
      <c r="B2332">
        <v>6.6</v>
      </c>
    </row>
    <row r="2333" spans="1:2" x14ac:dyDescent="0.25">
      <c r="A2333">
        <v>103</v>
      </c>
      <c r="B2333">
        <v>6.5</v>
      </c>
    </row>
    <row r="2334" spans="1:2" x14ac:dyDescent="0.25">
      <c r="A2334">
        <v>103</v>
      </c>
      <c r="B2334">
        <v>6.4</v>
      </c>
    </row>
    <row r="2335" spans="1:2" x14ac:dyDescent="0.25">
      <c r="A2335">
        <v>103</v>
      </c>
      <c r="B2335">
        <v>6.4</v>
      </c>
    </row>
    <row r="2336" spans="1:2" x14ac:dyDescent="0.25">
      <c r="A2336">
        <v>103</v>
      </c>
      <c r="B2336">
        <v>6.4</v>
      </c>
    </row>
    <row r="2337" spans="1:2" x14ac:dyDescent="0.25">
      <c r="A2337">
        <v>103</v>
      </c>
      <c r="B2337">
        <v>6.3</v>
      </c>
    </row>
    <row r="2338" spans="1:2" x14ac:dyDescent="0.25">
      <c r="A2338">
        <v>103</v>
      </c>
      <c r="B2338">
        <v>6.2</v>
      </c>
    </row>
    <row r="2339" spans="1:2" x14ac:dyDescent="0.25">
      <c r="A2339">
        <v>103</v>
      </c>
      <c r="B2339">
        <v>6.2</v>
      </c>
    </row>
    <row r="2340" spans="1:2" x14ac:dyDescent="0.25">
      <c r="A2340">
        <v>103</v>
      </c>
      <c r="B2340">
        <v>6.2</v>
      </c>
    </row>
    <row r="2341" spans="1:2" x14ac:dyDescent="0.25">
      <c r="A2341">
        <v>103</v>
      </c>
      <c r="B2341">
        <v>6.2</v>
      </c>
    </row>
    <row r="2342" spans="1:2" x14ac:dyDescent="0.25">
      <c r="A2342">
        <v>103</v>
      </c>
      <c r="B2342">
        <v>6.1</v>
      </c>
    </row>
    <row r="2343" spans="1:2" x14ac:dyDescent="0.25">
      <c r="A2343">
        <v>103</v>
      </c>
      <c r="B2343">
        <v>6.1</v>
      </c>
    </row>
    <row r="2344" spans="1:2" x14ac:dyDescent="0.25">
      <c r="A2344">
        <v>103</v>
      </c>
      <c r="B2344">
        <v>6.1</v>
      </c>
    </row>
    <row r="2345" spans="1:2" x14ac:dyDescent="0.25">
      <c r="A2345">
        <v>103</v>
      </c>
      <c r="B2345">
        <v>6</v>
      </c>
    </row>
    <row r="2346" spans="1:2" x14ac:dyDescent="0.25">
      <c r="A2346">
        <v>103</v>
      </c>
      <c r="B2346">
        <v>6</v>
      </c>
    </row>
    <row r="2347" spans="1:2" x14ac:dyDescent="0.25">
      <c r="A2347">
        <v>103</v>
      </c>
      <c r="B2347">
        <v>5.9</v>
      </c>
    </row>
    <row r="2348" spans="1:2" x14ac:dyDescent="0.25">
      <c r="A2348">
        <v>103</v>
      </c>
      <c r="B2348">
        <v>5.8</v>
      </c>
    </row>
    <row r="2349" spans="1:2" x14ac:dyDescent="0.25">
      <c r="A2349">
        <v>103</v>
      </c>
      <c r="B2349">
        <v>5.7</v>
      </c>
    </row>
    <row r="2350" spans="1:2" x14ac:dyDescent="0.25">
      <c r="A2350">
        <v>103</v>
      </c>
      <c r="B2350">
        <v>5.7</v>
      </c>
    </row>
    <row r="2351" spans="1:2" x14ac:dyDescent="0.25">
      <c r="A2351">
        <v>103</v>
      </c>
      <c r="B2351">
        <v>5.6</v>
      </c>
    </row>
    <row r="2352" spans="1:2" x14ac:dyDescent="0.25">
      <c r="A2352">
        <v>103</v>
      </c>
      <c r="B2352">
        <v>5.5</v>
      </c>
    </row>
    <row r="2353" spans="1:2" x14ac:dyDescent="0.25">
      <c r="A2353">
        <v>103</v>
      </c>
      <c r="B2353">
        <v>5.5</v>
      </c>
    </row>
    <row r="2354" spans="1:2" x14ac:dyDescent="0.25">
      <c r="A2354">
        <v>103</v>
      </c>
      <c r="B2354">
        <v>5.4</v>
      </c>
    </row>
    <row r="2355" spans="1:2" x14ac:dyDescent="0.25">
      <c r="A2355">
        <v>103</v>
      </c>
      <c r="B2355">
        <v>5.4</v>
      </c>
    </row>
    <row r="2356" spans="1:2" x14ac:dyDescent="0.25">
      <c r="A2356">
        <v>103</v>
      </c>
      <c r="B2356">
        <v>5.2</v>
      </c>
    </row>
    <row r="2357" spans="1:2" x14ac:dyDescent="0.25">
      <c r="A2357">
        <v>103</v>
      </c>
      <c r="B2357">
        <v>4.9000000000000004</v>
      </c>
    </row>
    <row r="2358" spans="1:2" x14ac:dyDescent="0.25">
      <c r="A2358">
        <v>103</v>
      </c>
      <c r="B2358">
        <v>4.9000000000000004</v>
      </c>
    </row>
    <row r="2359" spans="1:2" x14ac:dyDescent="0.25">
      <c r="A2359">
        <v>103</v>
      </c>
      <c r="B2359">
        <v>4.8</v>
      </c>
    </row>
    <row r="2360" spans="1:2" x14ac:dyDescent="0.25">
      <c r="A2360">
        <v>103</v>
      </c>
      <c r="B2360">
        <v>4.2</v>
      </c>
    </row>
    <row r="2361" spans="1:2" x14ac:dyDescent="0.25">
      <c r="A2361">
        <v>103</v>
      </c>
      <c r="B2361">
        <v>8.3000000000000007</v>
      </c>
    </row>
    <row r="2362" spans="1:2" x14ac:dyDescent="0.25">
      <c r="A2362">
        <v>103</v>
      </c>
      <c r="B2362">
        <v>8.1</v>
      </c>
    </row>
    <row r="2363" spans="1:2" x14ac:dyDescent="0.25">
      <c r="A2363">
        <v>103</v>
      </c>
      <c r="B2363">
        <v>7.7</v>
      </c>
    </row>
    <row r="2364" spans="1:2" x14ac:dyDescent="0.25">
      <c r="A2364">
        <v>103</v>
      </c>
      <c r="B2364">
        <v>7.6</v>
      </c>
    </row>
    <row r="2365" spans="1:2" x14ac:dyDescent="0.25">
      <c r="A2365">
        <v>103</v>
      </c>
      <c r="B2365">
        <v>7.6</v>
      </c>
    </row>
    <row r="2366" spans="1:2" x14ac:dyDescent="0.25">
      <c r="A2366">
        <v>103</v>
      </c>
      <c r="B2366">
        <v>7.4</v>
      </c>
    </row>
    <row r="2367" spans="1:2" x14ac:dyDescent="0.25">
      <c r="A2367">
        <v>103</v>
      </c>
      <c r="B2367">
        <v>7.4</v>
      </c>
    </row>
    <row r="2368" spans="1:2" x14ac:dyDescent="0.25">
      <c r="A2368">
        <v>103</v>
      </c>
      <c r="B2368">
        <v>7.3</v>
      </c>
    </row>
    <row r="2369" spans="1:2" x14ac:dyDescent="0.25">
      <c r="A2369">
        <v>103</v>
      </c>
      <c r="B2369">
        <v>7.2</v>
      </c>
    </row>
    <row r="2370" spans="1:2" x14ac:dyDescent="0.25">
      <c r="A2370">
        <v>103</v>
      </c>
      <c r="B2370">
        <v>7.2</v>
      </c>
    </row>
    <row r="2371" spans="1:2" x14ac:dyDescent="0.25">
      <c r="A2371">
        <v>103</v>
      </c>
      <c r="B2371">
        <v>7.1</v>
      </c>
    </row>
    <row r="2372" spans="1:2" x14ac:dyDescent="0.25">
      <c r="A2372">
        <v>103</v>
      </c>
      <c r="B2372">
        <v>7.1</v>
      </c>
    </row>
    <row r="2373" spans="1:2" x14ac:dyDescent="0.25">
      <c r="A2373">
        <v>103</v>
      </c>
      <c r="B2373">
        <v>7</v>
      </c>
    </row>
    <row r="2374" spans="1:2" x14ac:dyDescent="0.25">
      <c r="A2374">
        <v>103</v>
      </c>
      <c r="B2374">
        <v>7</v>
      </c>
    </row>
    <row r="2375" spans="1:2" x14ac:dyDescent="0.25">
      <c r="A2375">
        <v>103</v>
      </c>
      <c r="B2375">
        <v>6.9</v>
      </c>
    </row>
    <row r="2376" spans="1:2" x14ac:dyDescent="0.25">
      <c r="A2376">
        <v>103</v>
      </c>
      <c r="B2376">
        <v>6.8</v>
      </c>
    </row>
    <row r="2377" spans="1:2" x14ac:dyDescent="0.25">
      <c r="A2377">
        <v>103</v>
      </c>
      <c r="B2377">
        <v>6.6</v>
      </c>
    </row>
    <row r="2378" spans="1:2" x14ac:dyDescent="0.25">
      <c r="A2378">
        <v>103</v>
      </c>
      <c r="B2378">
        <v>6.6</v>
      </c>
    </row>
    <row r="2379" spans="1:2" x14ac:dyDescent="0.25">
      <c r="A2379">
        <v>103</v>
      </c>
      <c r="B2379">
        <v>6.6</v>
      </c>
    </row>
    <row r="2380" spans="1:2" x14ac:dyDescent="0.25">
      <c r="A2380">
        <v>103</v>
      </c>
      <c r="B2380">
        <v>6.5</v>
      </c>
    </row>
    <row r="2381" spans="1:2" x14ac:dyDescent="0.25">
      <c r="A2381">
        <v>103</v>
      </c>
      <c r="B2381">
        <v>6.5</v>
      </c>
    </row>
    <row r="2382" spans="1:2" x14ac:dyDescent="0.25">
      <c r="A2382">
        <v>103</v>
      </c>
      <c r="B2382">
        <v>6.4</v>
      </c>
    </row>
    <row r="2383" spans="1:2" x14ac:dyDescent="0.25">
      <c r="A2383">
        <v>103</v>
      </c>
      <c r="B2383">
        <v>6.4</v>
      </c>
    </row>
    <row r="2384" spans="1:2" x14ac:dyDescent="0.25">
      <c r="A2384">
        <v>103</v>
      </c>
      <c r="B2384">
        <v>6.4</v>
      </c>
    </row>
    <row r="2385" spans="1:2" x14ac:dyDescent="0.25">
      <c r="A2385">
        <v>103</v>
      </c>
      <c r="B2385">
        <v>6.3</v>
      </c>
    </row>
    <row r="2386" spans="1:2" x14ac:dyDescent="0.25">
      <c r="A2386">
        <v>103</v>
      </c>
      <c r="B2386">
        <v>6.3</v>
      </c>
    </row>
    <row r="2387" spans="1:2" x14ac:dyDescent="0.25">
      <c r="A2387">
        <v>103</v>
      </c>
      <c r="B2387">
        <v>6.3</v>
      </c>
    </row>
    <row r="2388" spans="1:2" x14ac:dyDescent="0.25">
      <c r="A2388">
        <v>103</v>
      </c>
      <c r="B2388">
        <v>6.3</v>
      </c>
    </row>
    <row r="2389" spans="1:2" x14ac:dyDescent="0.25">
      <c r="A2389">
        <v>103</v>
      </c>
      <c r="B2389">
        <v>6.3</v>
      </c>
    </row>
    <row r="2390" spans="1:2" x14ac:dyDescent="0.25">
      <c r="A2390">
        <v>103</v>
      </c>
      <c r="B2390">
        <v>6.2</v>
      </c>
    </row>
    <row r="2391" spans="1:2" x14ac:dyDescent="0.25">
      <c r="A2391">
        <v>103</v>
      </c>
      <c r="B2391">
        <v>6.2</v>
      </c>
    </row>
    <row r="2392" spans="1:2" x14ac:dyDescent="0.25">
      <c r="A2392">
        <v>103</v>
      </c>
      <c r="B2392">
        <v>6.2</v>
      </c>
    </row>
    <row r="2393" spans="1:2" x14ac:dyDescent="0.25">
      <c r="A2393">
        <v>103</v>
      </c>
      <c r="B2393">
        <v>6</v>
      </c>
    </row>
    <row r="2394" spans="1:2" x14ac:dyDescent="0.25">
      <c r="A2394">
        <v>103</v>
      </c>
      <c r="B2394">
        <v>6</v>
      </c>
    </row>
    <row r="2395" spans="1:2" x14ac:dyDescent="0.25">
      <c r="A2395">
        <v>103</v>
      </c>
      <c r="B2395">
        <v>5.8</v>
      </c>
    </row>
    <row r="2396" spans="1:2" x14ac:dyDescent="0.25">
      <c r="A2396">
        <v>103</v>
      </c>
      <c r="B2396">
        <v>5.8</v>
      </c>
    </row>
    <row r="2397" spans="1:2" x14ac:dyDescent="0.25">
      <c r="A2397">
        <v>103</v>
      </c>
      <c r="B2397">
        <v>5.7</v>
      </c>
    </row>
    <row r="2398" spans="1:2" x14ac:dyDescent="0.25">
      <c r="A2398">
        <v>103</v>
      </c>
      <c r="B2398">
        <v>5.7</v>
      </c>
    </row>
    <row r="2399" spans="1:2" x14ac:dyDescent="0.25">
      <c r="A2399">
        <v>103</v>
      </c>
      <c r="B2399">
        <v>5.6</v>
      </c>
    </row>
    <row r="2400" spans="1:2" x14ac:dyDescent="0.25">
      <c r="A2400">
        <v>103</v>
      </c>
      <c r="B2400">
        <v>5.6</v>
      </c>
    </row>
    <row r="2401" spans="1:2" x14ac:dyDescent="0.25">
      <c r="A2401">
        <v>103</v>
      </c>
      <c r="B2401">
        <v>5.6</v>
      </c>
    </row>
    <row r="2402" spans="1:2" x14ac:dyDescent="0.25">
      <c r="A2402">
        <v>103</v>
      </c>
      <c r="B2402">
        <v>5.5</v>
      </c>
    </row>
    <row r="2403" spans="1:2" x14ac:dyDescent="0.25">
      <c r="A2403">
        <v>103</v>
      </c>
      <c r="B2403">
        <v>5.3</v>
      </c>
    </row>
    <row r="2404" spans="1:2" x14ac:dyDescent="0.25">
      <c r="A2404">
        <v>103</v>
      </c>
      <c r="B2404">
        <v>5.2</v>
      </c>
    </row>
    <row r="2405" spans="1:2" x14ac:dyDescent="0.25">
      <c r="A2405">
        <v>103</v>
      </c>
      <c r="B2405">
        <v>5.0999999999999996</v>
      </c>
    </row>
    <row r="2406" spans="1:2" x14ac:dyDescent="0.25">
      <c r="A2406">
        <v>103</v>
      </c>
      <c r="B2406">
        <v>4.7</v>
      </c>
    </row>
    <row r="2407" spans="1:2" x14ac:dyDescent="0.25">
      <c r="A2407">
        <v>103</v>
      </c>
      <c r="B2407">
        <v>4.0999999999999996</v>
      </c>
    </row>
    <row r="2408" spans="1:2" x14ac:dyDescent="0.25">
      <c r="A2408">
        <v>103</v>
      </c>
      <c r="B2408">
        <v>3.3</v>
      </c>
    </row>
    <row r="2409" spans="1:2" x14ac:dyDescent="0.25">
      <c r="A2409">
        <v>104</v>
      </c>
      <c r="B2409">
        <v>8</v>
      </c>
    </row>
    <row r="2410" spans="1:2" x14ac:dyDescent="0.25">
      <c r="A2410">
        <v>104</v>
      </c>
      <c r="B2410">
        <v>7.8</v>
      </c>
    </row>
    <row r="2411" spans="1:2" x14ac:dyDescent="0.25">
      <c r="A2411">
        <v>104</v>
      </c>
      <c r="B2411">
        <v>7.5</v>
      </c>
    </row>
    <row r="2412" spans="1:2" x14ac:dyDescent="0.25">
      <c r="A2412">
        <v>104</v>
      </c>
      <c r="B2412">
        <v>7.5</v>
      </c>
    </row>
    <row r="2413" spans="1:2" x14ac:dyDescent="0.25">
      <c r="A2413">
        <v>104</v>
      </c>
      <c r="B2413">
        <v>7.4</v>
      </c>
    </row>
    <row r="2414" spans="1:2" x14ac:dyDescent="0.25">
      <c r="A2414">
        <v>104</v>
      </c>
      <c r="B2414">
        <v>7.3</v>
      </c>
    </row>
    <row r="2415" spans="1:2" x14ac:dyDescent="0.25">
      <c r="A2415">
        <v>104</v>
      </c>
      <c r="B2415">
        <v>7.2</v>
      </c>
    </row>
    <row r="2416" spans="1:2" x14ac:dyDescent="0.25">
      <c r="A2416">
        <v>104</v>
      </c>
      <c r="B2416">
        <v>7.1</v>
      </c>
    </row>
    <row r="2417" spans="1:2" x14ac:dyDescent="0.25">
      <c r="A2417">
        <v>104</v>
      </c>
      <c r="B2417">
        <v>7.1</v>
      </c>
    </row>
    <row r="2418" spans="1:2" x14ac:dyDescent="0.25">
      <c r="A2418">
        <v>104</v>
      </c>
      <c r="B2418">
        <v>7.1</v>
      </c>
    </row>
    <row r="2419" spans="1:2" x14ac:dyDescent="0.25">
      <c r="A2419">
        <v>104</v>
      </c>
      <c r="B2419">
        <v>6.9</v>
      </c>
    </row>
    <row r="2420" spans="1:2" x14ac:dyDescent="0.25">
      <c r="A2420">
        <v>104</v>
      </c>
      <c r="B2420">
        <v>6.8</v>
      </c>
    </row>
    <row r="2421" spans="1:2" x14ac:dyDescent="0.25">
      <c r="A2421">
        <v>104</v>
      </c>
      <c r="B2421">
        <v>6.7</v>
      </c>
    </row>
    <row r="2422" spans="1:2" x14ac:dyDescent="0.25">
      <c r="A2422">
        <v>104</v>
      </c>
      <c r="B2422">
        <v>6.7</v>
      </c>
    </row>
    <row r="2423" spans="1:2" x14ac:dyDescent="0.25">
      <c r="A2423">
        <v>104</v>
      </c>
      <c r="B2423">
        <v>6.6</v>
      </c>
    </row>
    <row r="2424" spans="1:2" x14ac:dyDescent="0.25">
      <c r="A2424">
        <v>104</v>
      </c>
      <c r="B2424">
        <v>6.6</v>
      </c>
    </row>
    <row r="2425" spans="1:2" x14ac:dyDescent="0.25">
      <c r="A2425">
        <v>104</v>
      </c>
      <c r="B2425">
        <v>6.6</v>
      </c>
    </row>
    <row r="2426" spans="1:2" x14ac:dyDescent="0.25">
      <c r="A2426">
        <v>104</v>
      </c>
      <c r="B2426">
        <v>6.5</v>
      </c>
    </row>
    <row r="2427" spans="1:2" x14ac:dyDescent="0.25">
      <c r="A2427">
        <v>104</v>
      </c>
      <c r="B2427">
        <v>6.5</v>
      </c>
    </row>
    <row r="2428" spans="1:2" x14ac:dyDescent="0.25">
      <c r="A2428">
        <v>104</v>
      </c>
      <c r="B2428">
        <v>6.5</v>
      </c>
    </row>
    <row r="2429" spans="1:2" x14ac:dyDescent="0.25">
      <c r="A2429">
        <v>104</v>
      </c>
      <c r="B2429">
        <v>6.5</v>
      </c>
    </row>
    <row r="2430" spans="1:2" x14ac:dyDescent="0.25">
      <c r="A2430">
        <v>104</v>
      </c>
      <c r="B2430">
        <v>6.5</v>
      </c>
    </row>
    <row r="2431" spans="1:2" x14ac:dyDescent="0.25">
      <c r="A2431">
        <v>104</v>
      </c>
      <c r="B2431">
        <v>6.5</v>
      </c>
    </row>
    <row r="2432" spans="1:2" x14ac:dyDescent="0.25">
      <c r="A2432">
        <v>104</v>
      </c>
      <c r="B2432">
        <v>6.4</v>
      </c>
    </row>
    <row r="2433" spans="1:2" x14ac:dyDescent="0.25">
      <c r="A2433">
        <v>104</v>
      </c>
      <c r="B2433">
        <v>6.4</v>
      </c>
    </row>
    <row r="2434" spans="1:2" x14ac:dyDescent="0.25">
      <c r="A2434">
        <v>104</v>
      </c>
      <c r="B2434">
        <v>6.3</v>
      </c>
    </row>
    <row r="2435" spans="1:2" x14ac:dyDescent="0.25">
      <c r="A2435">
        <v>104</v>
      </c>
      <c r="B2435">
        <v>6.3</v>
      </c>
    </row>
    <row r="2436" spans="1:2" x14ac:dyDescent="0.25">
      <c r="A2436">
        <v>104</v>
      </c>
      <c r="B2436">
        <v>6.2</v>
      </c>
    </row>
    <row r="2437" spans="1:2" x14ac:dyDescent="0.25">
      <c r="A2437">
        <v>104</v>
      </c>
      <c r="B2437">
        <v>6.2</v>
      </c>
    </row>
    <row r="2438" spans="1:2" x14ac:dyDescent="0.25">
      <c r="A2438">
        <v>104</v>
      </c>
      <c r="B2438">
        <v>6.2</v>
      </c>
    </row>
    <row r="2439" spans="1:2" x14ac:dyDescent="0.25">
      <c r="A2439">
        <v>104</v>
      </c>
      <c r="B2439">
        <v>6.1</v>
      </c>
    </row>
    <row r="2440" spans="1:2" x14ac:dyDescent="0.25">
      <c r="A2440">
        <v>104</v>
      </c>
      <c r="B2440">
        <v>5.9</v>
      </c>
    </row>
    <row r="2441" spans="1:2" x14ac:dyDescent="0.25">
      <c r="A2441">
        <v>104</v>
      </c>
      <c r="B2441">
        <v>5.8</v>
      </c>
    </row>
    <row r="2442" spans="1:2" x14ac:dyDescent="0.25">
      <c r="A2442">
        <v>104</v>
      </c>
      <c r="B2442">
        <v>5.8</v>
      </c>
    </row>
    <row r="2443" spans="1:2" x14ac:dyDescent="0.25">
      <c r="A2443">
        <v>104</v>
      </c>
      <c r="B2443">
        <v>5.7</v>
      </c>
    </row>
    <row r="2444" spans="1:2" x14ac:dyDescent="0.25">
      <c r="A2444">
        <v>104</v>
      </c>
      <c r="B2444">
        <v>5.6</v>
      </c>
    </row>
    <row r="2445" spans="1:2" x14ac:dyDescent="0.25">
      <c r="A2445">
        <v>104</v>
      </c>
      <c r="B2445">
        <v>5.5</v>
      </c>
    </row>
    <row r="2446" spans="1:2" x14ac:dyDescent="0.25">
      <c r="A2446">
        <v>104</v>
      </c>
      <c r="B2446">
        <v>5.5</v>
      </c>
    </row>
    <row r="2447" spans="1:2" x14ac:dyDescent="0.25">
      <c r="A2447">
        <v>104</v>
      </c>
      <c r="B2447">
        <v>5.5</v>
      </c>
    </row>
    <row r="2448" spans="1:2" x14ac:dyDescent="0.25">
      <c r="A2448">
        <v>104</v>
      </c>
      <c r="B2448">
        <v>5.5</v>
      </c>
    </row>
    <row r="2449" spans="1:2" x14ac:dyDescent="0.25">
      <c r="A2449">
        <v>104</v>
      </c>
      <c r="B2449">
        <v>5.5</v>
      </c>
    </row>
    <row r="2450" spans="1:2" x14ac:dyDescent="0.25">
      <c r="A2450">
        <v>104</v>
      </c>
      <c r="B2450">
        <v>5.5</v>
      </c>
    </row>
    <row r="2451" spans="1:2" x14ac:dyDescent="0.25">
      <c r="A2451">
        <v>104</v>
      </c>
      <c r="B2451">
        <v>5.5</v>
      </c>
    </row>
    <row r="2452" spans="1:2" x14ac:dyDescent="0.25">
      <c r="A2452">
        <v>104</v>
      </c>
      <c r="B2452">
        <v>5.4</v>
      </c>
    </row>
    <row r="2453" spans="1:2" x14ac:dyDescent="0.25">
      <c r="A2453">
        <v>104</v>
      </c>
      <c r="B2453">
        <v>5.3</v>
      </c>
    </row>
    <row r="2454" spans="1:2" x14ac:dyDescent="0.25">
      <c r="A2454">
        <v>104</v>
      </c>
      <c r="B2454">
        <v>5.2</v>
      </c>
    </row>
    <row r="2455" spans="1:2" x14ac:dyDescent="0.25">
      <c r="A2455">
        <v>104</v>
      </c>
      <c r="B2455">
        <v>5.0999999999999996</v>
      </c>
    </row>
    <row r="2456" spans="1:2" x14ac:dyDescent="0.25">
      <c r="A2456">
        <v>104</v>
      </c>
      <c r="B2456">
        <v>5.0999999999999996</v>
      </c>
    </row>
    <row r="2457" spans="1:2" x14ac:dyDescent="0.25">
      <c r="A2457">
        <v>104</v>
      </c>
      <c r="B2457">
        <v>4.7</v>
      </c>
    </row>
    <row r="2458" spans="1:2" x14ac:dyDescent="0.25">
      <c r="A2458">
        <v>104</v>
      </c>
      <c r="B2458">
        <v>4.5999999999999996</v>
      </c>
    </row>
    <row r="2459" spans="1:2" x14ac:dyDescent="0.25">
      <c r="A2459">
        <v>104</v>
      </c>
      <c r="B2459">
        <v>4.4000000000000004</v>
      </c>
    </row>
    <row r="2460" spans="1:2" x14ac:dyDescent="0.25">
      <c r="A2460">
        <v>104</v>
      </c>
      <c r="B2460">
        <v>3.9</v>
      </c>
    </row>
    <row r="2461" spans="1:2" x14ac:dyDescent="0.25">
      <c r="A2461">
        <v>104</v>
      </c>
      <c r="B2461">
        <v>8.3000000000000007</v>
      </c>
    </row>
    <row r="2462" spans="1:2" x14ac:dyDescent="0.25">
      <c r="A2462">
        <v>104</v>
      </c>
      <c r="B2462">
        <v>7.8</v>
      </c>
    </row>
    <row r="2463" spans="1:2" x14ac:dyDescent="0.25">
      <c r="A2463">
        <v>104</v>
      </c>
      <c r="B2463">
        <v>7.8</v>
      </c>
    </row>
    <row r="2464" spans="1:2" x14ac:dyDescent="0.25">
      <c r="A2464">
        <v>104</v>
      </c>
      <c r="B2464">
        <v>7.5</v>
      </c>
    </row>
    <row r="2465" spans="1:2" x14ac:dyDescent="0.25">
      <c r="A2465">
        <v>104</v>
      </c>
      <c r="B2465">
        <v>7.4</v>
      </c>
    </row>
    <row r="2466" spans="1:2" x14ac:dyDescent="0.25">
      <c r="A2466">
        <v>104</v>
      </c>
      <c r="B2466">
        <v>7.4</v>
      </c>
    </row>
    <row r="2467" spans="1:2" x14ac:dyDescent="0.25">
      <c r="A2467">
        <v>104</v>
      </c>
      <c r="B2467">
        <v>7.4</v>
      </c>
    </row>
    <row r="2468" spans="1:2" x14ac:dyDescent="0.25">
      <c r="A2468">
        <v>104</v>
      </c>
      <c r="B2468">
        <v>7.4</v>
      </c>
    </row>
    <row r="2469" spans="1:2" x14ac:dyDescent="0.25">
      <c r="A2469">
        <v>104</v>
      </c>
      <c r="B2469">
        <v>7.4</v>
      </c>
    </row>
    <row r="2470" spans="1:2" x14ac:dyDescent="0.25">
      <c r="A2470">
        <v>104</v>
      </c>
      <c r="B2470">
        <v>7.3</v>
      </c>
    </row>
    <row r="2471" spans="1:2" x14ac:dyDescent="0.25">
      <c r="A2471">
        <v>104</v>
      </c>
      <c r="B2471">
        <v>7.2</v>
      </c>
    </row>
    <row r="2472" spans="1:2" x14ac:dyDescent="0.25">
      <c r="A2472">
        <v>104</v>
      </c>
      <c r="B2472">
        <v>7.2</v>
      </c>
    </row>
    <row r="2473" spans="1:2" x14ac:dyDescent="0.25">
      <c r="A2473">
        <v>104</v>
      </c>
      <c r="B2473">
        <v>7.1</v>
      </c>
    </row>
    <row r="2474" spans="1:2" x14ac:dyDescent="0.25">
      <c r="A2474">
        <v>104</v>
      </c>
      <c r="B2474">
        <v>7.1</v>
      </c>
    </row>
    <row r="2475" spans="1:2" x14ac:dyDescent="0.25">
      <c r="A2475">
        <v>104</v>
      </c>
      <c r="B2475">
        <v>7.1</v>
      </c>
    </row>
    <row r="2476" spans="1:2" x14ac:dyDescent="0.25">
      <c r="A2476">
        <v>104</v>
      </c>
      <c r="B2476">
        <v>7.1</v>
      </c>
    </row>
    <row r="2477" spans="1:2" x14ac:dyDescent="0.25">
      <c r="A2477">
        <v>104</v>
      </c>
      <c r="B2477">
        <v>6.8</v>
      </c>
    </row>
    <row r="2478" spans="1:2" x14ac:dyDescent="0.25">
      <c r="A2478">
        <v>104</v>
      </c>
      <c r="B2478">
        <v>6.8</v>
      </c>
    </row>
    <row r="2479" spans="1:2" x14ac:dyDescent="0.25">
      <c r="A2479">
        <v>104</v>
      </c>
      <c r="B2479">
        <v>6.8</v>
      </c>
    </row>
    <row r="2480" spans="1:2" x14ac:dyDescent="0.25">
      <c r="A2480">
        <v>104</v>
      </c>
      <c r="B2480">
        <v>6.6</v>
      </c>
    </row>
    <row r="2481" spans="1:2" x14ac:dyDescent="0.25">
      <c r="A2481">
        <v>104</v>
      </c>
      <c r="B2481">
        <v>6.5</v>
      </c>
    </row>
    <row r="2482" spans="1:2" x14ac:dyDescent="0.25">
      <c r="A2482">
        <v>104</v>
      </c>
      <c r="B2482">
        <v>6.5</v>
      </c>
    </row>
    <row r="2483" spans="1:2" x14ac:dyDescent="0.25">
      <c r="A2483">
        <v>104</v>
      </c>
      <c r="B2483">
        <v>6.4</v>
      </c>
    </row>
    <row r="2484" spans="1:2" x14ac:dyDescent="0.25">
      <c r="A2484">
        <v>104</v>
      </c>
      <c r="B2484">
        <v>6.3</v>
      </c>
    </row>
    <row r="2485" spans="1:2" x14ac:dyDescent="0.25">
      <c r="A2485">
        <v>104</v>
      </c>
      <c r="B2485">
        <v>6.3</v>
      </c>
    </row>
    <row r="2486" spans="1:2" x14ac:dyDescent="0.25">
      <c r="A2486">
        <v>104</v>
      </c>
      <c r="B2486">
        <v>6.3</v>
      </c>
    </row>
    <row r="2487" spans="1:2" x14ac:dyDescent="0.25">
      <c r="A2487">
        <v>104</v>
      </c>
      <c r="B2487">
        <v>6.3</v>
      </c>
    </row>
    <row r="2488" spans="1:2" x14ac:dyDescent="0.25">
      <c r="A2488">
        <v>104</v>
      </c>
      <c r="B2488">
        <v>6.3</v>
      </c>
    </row>
    <row r="2489" spans="1:2" x14ac:dyDescent="0.25">
      <c r="A2489">
        <v>104</v>
      </c>
      <c r="B2489">
        <v>6.3</v>
      </c>
    </row>
    <row r="2490" spans="1:2" x14ac:dyDescent="0.25">
      <c r="A2490">
        <v>104</v>
      </c>
      <c r="B2490">
        <v>6.2</v>
      </c>
    </row>
    <row r="2491" spans="1:2" x14ac:dyDescent="0.25">
      <c r="A2491">
        <v>104</v>
      </c>
      <c r="B2491">
        <v>6.1</v>
      </c>
    </row>
    <row r="2492" spans="1:2" x14ac:dyDescent="0.25">
      <c r="A2492">
        <v>104</v>
      </c>
      <c r="B2492">
        <v>6.1</v>
      </c>
    </row>
    <row r="2493" spans="1:2" x14ac:dyDescent="0.25">
      <c r="A2493">
        <v>104</v>
      </c>
      <c r="B2493">
        <v>6.1</v>
      </c>
    </row>
    <row r="2494" spans="1:2" x14ac:dyDescent="0.25">
      <c r="A2494">
        <v>104</v>
      </c>
      <c r="B2494">
        <v>6.1</v>
      </c>
    </row>
    <row r="2495" spans="1:2" x14ac:dyDescent="0.25">
      <c r="A2495">
        <v>104</v>
      </c>
      <c r="B2495">
        <v>6.1</v>
      </c>
    </row>
    <row r="2496" spans="1:2" x14ac:dyDescent="0.25">
      <c r="A2496">
        <v>104</v>
      </c>
      <c r="B2496">
        <v>6</v>
      </c>
    </row>
    <row r="2497" spans="1:2" x14ac:dyDescent="0.25">
      <c r="A2497">
        <v>104</v>
      </c>
      <c r="B2497">
        <v>6</v>
      </c>
    </row>
    <row r="2498" spans="1:2" x14ac:dyDescent="0.25">
      <c r="A2498">
        <v>104</v>
      </c>
      <c r="B2498">
        <v>6</v>
      </c>
    </row>
    <row r="2499" spans="1:2" x14ac:dyDescent="0.25">
      <c r="A2499">
        <v>104</v>
      </c>
      <c r="B2499">
        <v>5.8</v>
      </c>
    </row>
    <row r="2500" spans="1:2" x14ac:dyDescent="0.25">
      <c r="A2500">
        <v>104</v>
      </c>
      <c r="B2500">
        <v>5.7</v>
      </c>
    </row>
    <row r="2501" spans="1:2" x14ac:dyDescent="0.25">
      <c r="A2501">
        <v>104</v>
      </c>
      <c r="B2501">
        <v>5.6</v>
      </c>
    </row>
    <row r="2502" spans="1:2" x14ac:dyDescent="0.25">
      <c r="A2502">
        <v>104</v>
      </c>
      <c r="B2502">
        <v>5.6</v>
      </c>
    </row>
    <row r="2503" spans="1:2" x14ac:dyDescent="0.25">
      <c r="A2503">
        <v>104</v>
      </c>
      <c r="B2503">
        <v>5.5</v>
      </c>
    </row>
    <row r="2504" spans="1:2" x14ac:dyDescent="0.25">
      <c r="A2504">
        <v>104</v>
      </c>
      <c r="B2504">
        <v>5.4</v>
      </c>
    </row>
    <row r="2505" spans="1:2" x14ac:dyDescent="0.25">
      <c r="A2505">
        <v>104</v>
      </c>
      <c r="B2505">
        <v>5.3</v>
      </c>
    </row>
    <row r="2506" spans="1:2" x14ac:dyDescent="0.25">
      <c r="A2506">
        <v>104</v>
      </c>
      <c r="B2506">
        <v>4.0999999999999996</v>
      </c>
    </row>
    <row r="2507" spans="1:2" x14ac:dyDescent="0.25">
      <c r="A2507">
        <v>104</v>
      </c>
      <c r="B2507">
        <v>4</v>
      </c>
    </row>
    <row r="2508" spans="1:2" x14ac:dyDescent="0.25">
      <c r="A2508">
        <v>104</v>
      </c>
      <c r="B2508">
        <v>3.5</v>
      </c>
    </row>
    <row r="2509" spans="1:2" x14ac:dyDescent="0.25">
      <c r="A2509">
        <v>104</v>
      </c>
      <c r="B2509">
        <v>2.1</v>
      </c>
    </row>
    <row r="2510" spans="1:2" x14ac:dyDescent="0.25">
      <c r="A2510">
        <v>105</v>
      </c>
      <c r="B2510">
        <v>8.3000000000000007</v>
      </c>
    </row>
    <row r="2511" spans="1:2" x14ac:dyDescent="0.25">
      <c r="A2511">
        <v>105</v>
      </c>
      <c r="B2511">
        <v>8.1</v>
      </c>
    </row>
    <row r="2512" spans="1:2" x14ac:dyDescent="0.25">
      <c r="A2512">
        <v>105</v>
      </c>
      <c r="B2512">
        <v>8.1</v>
      </c>
    </row>
    <row r="2513" spans="1:2" x14ac:dyDescent="0.25">
      <c r="A2513">
        <v>105</v>
      </c>
      <c r="B2513">
        <v>7.7</v>
      </c>
    </row>
    <row r="2514" spans="1:2" x14ac:dyDescent="0.25">
      <c r="A2514">
        <v>105</v>
      </c>
      <c r="B2514">
        <v>7.6</v>
      </c>
    </row>
    <row r="2515" spans="1:2" x14ac:dyDescent="0.25">
      <c r="A2515">
        <v>105</v>
      </c>
      <c r="B2515">
        <v>7.5</v>
      </c>
    </row>
    <row r="2516" spans="1:2" x14ac:dyDescent="0.25">
      <c r="A2516">
        <v>105</v>
      </c>
      <c r="B2516">
        <v>7.5</v>
      </c>
    </row>
    <row r="2517" spans="1:2" x14ac:dyDescent="0.25">
      <c r="A2517">
        <v>105</v>
      </c>
      <c r="B2517">
        <v>7.5</v>
      </c>
    </row>
    <row r="2518" spans="1:2" x14ac:dyDescent="0.25">
      <c r="A2518">
        <v>105</v>
      </c>
      <c r="B2518">
        <v>7.4</v>
      </c>
    </row>
    <row r="2519" spans="1:2" x14ac:dyDescent="0.25">
      <c r="A2519">
        <v>105</v>
      </c>
      <c r="B2519">
        <v>7.2</v>
      </c>
    </row>
    <row r="2520" spans="1:2" x14ac:dyDescent="0.25">
      <c r="A2520">
        <v>105</v>
      </c>
      <c r="B2520">
        <v>7.2</v>
      </c>
    </row>
    <row r="2521" spans="1:2" x14ac:dyDescent="0.25">
      <c r="A2521">
        <v>105</v>
      </c>
      <c r="B2521">
        <v>7.1</v>
      </c>
    </row>
    <row r="2522" spans="1:2" x14ac:dyDescent="0.25">
      <c r="A2522">
        <v>105</v>
      </c>
      <c r="B2522">
        <v>7.1</v>
      </c>
    </row>
    <row r="2523" spans="1:2" x14ac:dyDescent="0.25">
      <c r="A2523">
        <v>105</v>
      </c>
      <c r="B2523">
        <v>7</v>
      </c>
    </row>
    <row r="2524" spans="1:2" x14ac:dyDescent="0.25">
      <c r="A2524">
        <v>105</v>
      </c>
      <c r="B2524">
        <v>7</v>
      </c>
    </row>
    <row r="2525" spans="1:2" x14ac:dyDescent="0.25">
      <c r="A2525">
        <v>105</v>
      </c>
      <c r="B2525">
        <v>6.8</v>
      </c>
    </row>
    <row r="2526" spans="1:2" x14ac:dyDescent="0.25">
      <c r="A2526">
        <v>105</v>
      </c>
      <c r="B2526">
        <v>6.8</v>
      </c>
    </row>
    <row r="2527" spans="1:2" x14ac:dyDescent="0.25">
      <c r="A2527">
        <v>105</v>
      </c>
      <c r="B2527">
        <v>6.6</v>
      </c>
    </row>
    <row r="2528" spans="1:2" x14ac:dyDescent="0.25">
      <c r="A2528">
        <v>105</v>
      </c>
      <c r="B2528">
        <v>6.6</v>
      </c>
    </row>
    <row r="2529" spans="1:2" x14ac:dyDescent="0.25">
      <c r="A2529">
        <v>105</v>
      </c>
      <c r="B2529">
        <v>6.5</v>
      </c>
    </row>
    <row r="2530" spans="1:2" x14ac:dyDescent="0.25">
      <c r="A2530">
        <v>105</v>
      </c>
      <c r="B2530">
        <v>6.4</v>
      </c>
    </row>
    <row r="2531" spans="1:2" x14ac:dyDescent="0.25">
      <c r="A2531">
        <v>105</v>
      </c>
      <c r="B2531">
        <v>6.4</v>
      </c>
    </row>
    <row r="2532" spans="1:2" x14ac:dyDescent="0.25">
      <c r="A2532">
        <v>105</v>
      </c>
      <c r="B2532">
        <v>6.4</v>
      </c>
    </row>
    <row r="2533" spans="1:2" x14ac:dyDescent="0.25">
      <c r="A2533">
        <v>105</v>
      </c>
      <c r="B2533">
        <v>6.3</v>
      </c>
    </row>
    <row r="2534" spans="1:2" x14ac:dyDescent="0.25">
      <c r="A2534">
        <v>105</v>
      </c>
      <c r="B2534">
        <v>6.3</v>
      </c>
    </row>
    <row r="2535" spans="1:2" x14ac:dyDescent="0.25">
      <c r="A2535">
        <v>105</v>
      </c>
      <c r="B2535">
        <v>6.2</v>
      </c>
    </row>
    <row r="2536" spans="1:2" x14ac:dyDescent="0.25">
      <c r="A2536">
        <v>105</v>
      </c>
      <c r="B2536">
        <v>6.1</v>
      </c>
    </row>
    <row r="2537" spans="1:2" x14ac:dyDescent="0.25">
      <c r="A2537">
        <v>105</v>
      </c>
      <c r="B2537">
        <v>6.1</v>
      </c>
    </row>
    <row r="2538" spans="1:2" x14ac:dyDescent="0.25">
      <c r="A2538">
        <v>105</v>
      </c>
      <c r="B2538">
        <v>6</v>
      </c>
    </row>
    <row r="2539" spans="1:2" x14ac:dyDescent="0.25">
      <c r="A2539">
        <v>105</v>
      </c>
      <c r="B2539">
        <v>6</v>
      </c>
    </row>
    <row r="2540" spans="1:2" x14ac:dyDescent="0.25">
      <c r="A2540">
        <v>105</v>
      </c>
      <c r="B2540">
        <v>5.9</v>
      </c>
    </row>
    <row r="2541" spans="1:2" x14ac:dyDescent="0.25">
      <c r="A2541">
        <v>105</v>
      </c>
      <c r="B2541">
        <v>5.9</v>
      </c>
    </row>
    <row r="2542" spans="1:2" x14ac:dyDescent="0.25">
      <c r="A2542">
        <v>105</v>
      </c>
      <c r="B2542">
        <v>5.8</v>
      </c>
    </row>
    <row r="2543" spans="1:2" x14ac:dyDescent="0.25">
      <c r="A2543">
        <v>105</v>
      </c>
      <c r="B2543">
        <v>5.8</v>
      </c>
    </row>
    <row r="2544" spans="1:2" x14ac:dyDescent="0.25">
      <c r="A2544">
        <v>105</v>
      </c>
      <c r="B2544">
        <v>5.7</v>
      </c>
    </row>
    <row r="2545" spans="1:2" x14ac:dyDescent="0.25">
      <c r="A2545">
        <v>105</v>
      </c>
      <c r="B2545">
        <v>5.5</v>
      </c>
    </row>
    <row r="2546" spans="1:2" x14ac:dyDescent="0.25">
      <c r="A2546">
        <v>105</v>
      </c>
      <c r="B2546">
        <v>5.5</v>
      </c>
    </row>
    <row r="2547" spans="1:2" x14ac:dyDescent="0.25">
      <c r="A2547">
        <v>105</v>
      </c>
      <c r="B2547">
        <v>5.4</v>
      </c>
    </row>
    <row r="2548" spans="1:2" x14ac:dyDescent="0.25">
      <c r="A2548">
        <v>105</v>
      </c>
      <c r="B2548">
        <v>5.4</v>
      </c>
    </row>
    <row r="2549" spans="1:2" x14ac:dyDescent="0.25">
      <c r="A2549">
        <v>105</v>
      </c>
      <c r="B2549">
        <v>5.4</v>
      </c>
    </row>
    <row r="2550" spans="1:2" x14ac:dyDescent="0.25">
      <c r="A2550">
        <v>105</v>
      </c>
      <c r="B2550">
        <v>5.4</v>
      </c>
    </row>
    <row r="2551" spans="1:2" x14ac:dyDescent="0.25">
      <c r="A2551">
        <v>105</v>
      </c>
      <c r="B2551">
        <v>5.3</v>
      </c>
    </row>
    <row r="2552" spans="1:2" x14ac:dyDescent="0.25">
      <c r="A2552">
        <v>105</v>
      </c>
      <c r="B2552">
        <v>5.0999999999999996</v>
      </c>
    </row>
    <row r="2553" spans="1:2" x14ac:dyDescent="0.25">
      <c r="A2553">
        <v>105</v>
      </c>
      <c r="B2553">
        <v>4.9000000000000004</v>
      </c>
    </row>
    <row r="2554" spans="1:2" x14ac:dyDescent="0.25">
      <c r="A2554">
        <v>105</v>
      </c>
      <c r="B2554">
        <v>4.7</v>
      </c>
    </row>
    <row r="2555" spans="1:2" x14ac:dyDescent="0.25">
      <c r="A2555">
        <v>105</v>
      </c>
      <c r="B2555">
        <v>4.5999999999999996</v>
      </c>
    </row>
    <row r="2556" spans="1:2" x14ac:dyDescent="0.25">
      <c r="A2556">
        <v>105</v>
      </c>
      <c r="B2556">
        <v>4</v>
      </c>
    </row>
    <row r="2557" spans="1:2" x14ac:dyDescent="0.25">
      <c r="A2557">
        <v>105</v>
      </c>
      <c r="B2557">
        <v>3.4</v>
      </c>
    </row>
    <row r="2558" spans="1:2" x14ac:dyDescent="0.25">
      <c r="A2558">
        <v>105</v>
      </c>
      <c r="B2558">
        <v>7.9</v>
      </c>
    </row>
    <row r="2559" spans="1:2" x14ac:dyDescent="0.25">
      <c r="A2559">
        <v>105</v>
      </c>
      <c r="B2559">
        <v>7.9</v>
      </c>
    </row>
    <row r="2560" spans="1:2" x14ac:dyDescent="0.25">
      <c r="A2560">
        <v>105</v>
      </c>
      <c r="B2560">
        <v>7.8</v>
      </c>
    </row>
    <row r="2561" spans="1:2" x14ac:dyDescent="0.25">
      <c r="A2561">
        <v>105</v>
      </c>
      <c r="B2561">
        <v>7.7</v>
      </c>
    </row>
    <row r="2562" spans="1:2" x14ac:dyDescent="0.25">
      <c r="A2562">
        <v>105</v>
      </c>
      <c r="B2562">
        <v>7.6</v>
      </c>
    </row>
    <row r="2563" spans="1:2" x14ac:dyDescent="0.25">
      <c r="A2563">
        <v>105</v>
      </c>
      <c r="B2563">
        <v>7.5</v>
      </c>
    </row>
    <row r="2564" spans="1:2" x14ac:dyDescent="0.25">
      <c r="A2564">
        <v>105</v>
      </c>
      <c r="B2564">
        <v>7.4</v>
      </c>
    </row>
    <row r="2565" spans="1:2" x14ac:dyDescent="0.25">
      <c r="A2565">
        <v>105</v>
      </c>
      <c r="B2565">
        <v>7.3</v>
      </c>
    </row>
    <row r="2566" spans="1:2" x14ac:dyDescent="0.25">
      <c r="A2566">
        <v>105</v>
      </c>
      <c r="B2566">
        <v>7.3</v>
      </c>
    </row>
    <row r="2567" spans="1:2" x14ac:dyDescent="0.25">
      <c r="A2567">
        <v>105</v>
      </c>
      <c r="B2567">
        <v>7.2</v>
      </c>
    </row>
    <row r="2568" spans="1:2" x14ac:dyDescent="0.25">
      <c r="A2568">
        <v>105</v>
      </c>
      <c r="B2568">
        <v>7.2</v>
      </c>
    </row>
    <row r="2569" spans="1:2" x14ac:dyDescent="0.25">
      <c r="A2569">
        <v>105</v>
      </c>
      <c r="B2569">
        <v>7.2</v>
      </c>
    </row>
    <row r="2570" spans="1:2" x14ac:dyDescent="0.25">
      <c r="A2570">
        <v>105</v>
      </c>
      <c r="B2570">
        <v>7.2</v>
      </c>
    </row>
    <row r="2571" spans="1:2" x14ac:dyDescent="0.25">
      <c r="A2571">
        <v>105</v>
      </c>
      <c r="B2571">
        <v>7.1</v>
      </c>
    </row>
    <row r="2572" spans="1:2" x14ac:dyDescent="0.25">
      <c r="A2572">
        <v>105</v>
      </c>
      <c r="B2572">
        <v>7.1</v>
      </c>
    </row>
    <row r="2573" spans="1:2" x14ac:dyDescent="0.25">
      <c r="A2573">
        <v>105</v>
      </c>
      <c r="B2573">
        <v>7.1</v>
      </c>
    </row>
    <row r="2574" spans="1:2" x14ac:dyDescent="0.25">
      <c r="A2574">
        <v>105</v>
      </c>
      <c r="B2574">
        <v>6.9</v>
      </c>
    </row>
    <row r="2575" spans="1:2" x14ac:dyDescent="0.25">
      <c r="A2575">
        <v>105</v>
      </c>
      <c r="B2575">
        <v>6.9</v>
      </c>
    </row>
    <row r="2576" spans="1:2" x14ac:dyDescent="0.25">
      <c r="A2576">
        <v>105</v>
      </c>
      <c r="B2576">
        <v>6.9</v>
      </c>
    </row>
    <row r="2577" spans="1:2" x14ac:dyDescent="0.25">
      <c r="A2577">
        <v>105</v>
      </c>
      <c r="B2577">
        <v>6.8</v>
      </c>
    </row>
    <row r="2578" spans="1:2" x14ac:dyDescent="0.25">
      <c r="A2578">
        <v>105</v>
      </c>
      <c r="B2578">
        <v>6.7</v>
      </c>
    </row>
    <row r="2579" spans="1:2" x14ac:dyDescent="0.25">
      <c r="A2579">
        <v>105</v>
      </c>
      <c r="B2579">
        <v>6.7</v>
      </c>
    </row>
    <row r="2580" spans="1:2" x14ac:dyDescent="0.25">
      <c r="A2580">
        <v>105</v>
      </c>
      <c r="B2580">
        <v>6.7</v>
      </c>
    </row>
    <row r="2581" spans="1:2" x14ac:dyDescent="0.25">
      <c r="A2581">
        <v>105</v>
      </c>
      <c r="B2581">
        <v>6.6</v>
      </c>
    </row>
    <row r="2582" spans="1:2" x14ac:dyDescent="0.25">
      <c r="A2582">
        <v>105</v>
      </c>
      <c r="B2582">
        <v>6.6</v>
      </c>
    </row>
    <row r="2583" spans="1:2" x14ac:dyDescent="0.25">
      <c r="A2583">
        <v>105</v>
      </c>
      <c r="B2583">
        <v>6.6</v>
      </c>
    </row>
    <row r="2584" spans="1:2" x14ac:dyDescent="0.25">
      <c r="A2584">
        <v>105</v>
      </c>
      <c r="B2584">
        <v>6.5</v>
      </c>
    </row>
    <row r="2585" spans="1:2" x14ac:dyDescent="0.25">
      <c r="A2585">
        <v>105</v>
      </c>
      <c r="B2585">
        <v>6.5</v>
      </c>
    </row>
    <row r="2586" spans="1:2" x14ac:dyDescent="0.25">
      <c r="A2586">
        <v>105</v>
      </c>
      <c r="B2586">
        <v>6.5</v>
      </c>
    </row>
    <row r="2587" spans="1:2" x14ac:dyDescent="0.25">
      <c r="A2587">
        <v>105</v>
      </c>
      <c r="B2587">
        <v>6.5</v>
      </c>
    </row>
    <row r="2588" spans="1:2" x14ac:dyDescent="0.25">
      <c r="A2588">
        <v>105</v>
      </c>
      <c r="B2588">
        <v>6.4</v>
      </c>
    </row>
    <row r="2589" spans="1:2" x14ac:dyDescent="0.25">
      <c r="A2589">
        <v>105</v>
      </c>
      <c r="B2589">
        <v>6.4</v>
      </c>
    </row>
    <row r="2590" spans="1:2" x14ac:dyDescent="0.25">
      <c r="A2590">
        <v>105</v>
      </c>
      <c r="B2590">
        <v>6.4</v>
      </c>
    </row>
    <row r="2591" spans="1:2" x14ac:dyDescent="0.25">
      <c r="A2591">
        <v>105</v>
      </c>
      <c r="B2591">
        <v>6.3</v>
      </c>
    </row>
    <row r="2592" spans="1:2" x14ac:dyDescent="0.25">
      <c r="A2592">
        <v>105</v>
      </c>
      <c r="B2592">
        <v>6.3</v>
      </c>
    </row>
    <row r="2593" spans="1:2" x14ac:dyDescent="0.25">
      <c r="A2593">
        <v>105</v>
      </c>
      <c r="B2593">
        <v>6.2</v>
      </c>
    </row>
    <row r="2594" spans="1:2" x14ac:dyDescent="0.25">
      <c r="A2594">
        <v>105</v>
      </c>
      <c r="B2594">
        <v>6.2</v>
      </c>
    </row>
    <row r="2595" spans="1:2" x14ac:dyDescent="0.25">
      <c r="A2595">
        <v>105</v>
      </c>
      <c r="B2595">
        <v>6.1</v>
      </c>
    </row>
    <row r="2596" spans="1:2" x14ac:dyDescent="0.25">
      <c r="A2596">
        <v>105</v>
      </c>
      <c r="B2596">
        <v>6</v>
      </c>
    </row>
    <row r="2597" spans="1:2" x14ac:dyDescent="0.25">
      <c r="A2597">
        <v>105</v>
      </c>
      <c r="B2597">
        <v>6</v>
      </c>
    </row>
    <row r="2598" spans="1:2" x14ac:dyDescent="0.25">
      <c r="A2598">
        <v>105</v>
      </c>
      <c r="B2598">
        <v>6</v>
      </c>
    </row>
    <row r="2599" spans="1:2" x14ac:dyDescent="0.25">
      <c r="A2599">
        <v>105</v>
      </c>
      <c r="B2599">
        <v>5.9</v>
      </c>
    </row>
    <row r="2600" spans="1:2" x14ac:dyDescent="0.25">
      <c r="A2600">
        <v>105</v>
      </c>
      <c r="B2600">
        <v>5.8</v>
      </c>
    </row>
    <row r="2601" spans="1:2" x14ac:dyDescent="0.25">
      <c r="A2601">
        <v>105</v>
      </c>
      <c r="B2601">
        <v>5.8</v>
      </c>
    </row>
    <row r="2602" spans="1:2" x14ac:dyDescent="0.25">
      <c r="A2602">
        <v>105</v>
      </c>
      <c r="B2602">
        <v>5.6</v>
      </c>
    </row>
    <row r="2603" spans="1:2" x14ac:dyDescent="0.25">
      <c r="A2603">
        <v>105</v>
      </c>
      <c r="B2603">
        <v>5.6</v>
      </c>
    </row>
    <row r="2604" spans="1:2" x14ac:dyDescent="0.25">
      <c r="A2604">
        <v>105</v>
      </c>
      <c r="B2604">
        <v>5.6</v>
      </c>
    </row>
    <row r="2605" spans="1:2" x14ac:dyDescent="0.25">
      <c r="A2605">
        <v>105</v>
      </c>
      <c r="B2605">
        <v>5.6</v>
      </c>
    </row>
    <row r="2606" spans="1:2" x14ac:dyDescent="0.25">
      <c r="A2606">
        <v>105</v>
      </c>
      <c r="B2606">
        <v>5.5</v>
      </c>
    </row>
    <row r="2607" spans="1:2" x14ac:dyDescent="0.25">
      <c r="A2607">
        <v>105</v>
      </c>
      <c r="B2607">
        <v>5.3</v>
      </c>
    </row>
    <row r="2608" spans="1:2" x14ac:dyDescent="0.25">
      <c r="A2608">
        <v>105</v>
      </c>
      <c r="B2608">
        <v>5.2</v>
      </c>
    </row>
    <row r="2609" spans="1:2" x14ac:dyDescent="0.25">
      <c r="A2609">
        <v>105</v>
      </c>
      <c r="B2609">
        <v>5.2</v>
      </c>
    </row>
    <row r="2610" spans="1:2" x14ac:dyDescent="0.25">
      <c r="A2610">
        <v>105</v>
      </c>
      <c r="B2610">
        <v>5.2</v>
      </c>
    </row>
    <row r="2611" spans="1:2" x14ac:dyDescent="0.25">
      <c r="A2611">
        <v>105</v>
      </c>
      <c r="B2611">
        <v>5</v>
      </c>
    </row>
    <row r="2612" spans="1:2" x14ac:dyDescent="0.25">
      <c r="A2612">
        <v>105</v>
      </c>
      <c r="B2612">
        <v>4.7</v>
      </c>
    </row>
    <row r="2613" spans="1:2" x14ac:dyDescent="0.25">
      <c r="A2613">
        <v>105</v>
      </c>
      <c r="B2613">
        <v>4.5</v>
      </c>
    </row>
    <row r="2614" spans="1:2" x14ac:dyDescent="0.25">
      <c r="A2614">
        <v>105</v>
      </c>
      <c r="B2614">
        <v>3.9</v>
      </c>
    </row>
    <row r="2615" spans="1:2" x14ac:dyDescent="0.25">
      <c r="A2615">
        <v>106</v>
      </c>
      <c r="B2615">
        <v>7.8</v>
      </c>
    </row>
    <row r="2616" spans="1:2" x14ac:dyDescent="0.25">
      <c r="A2616">
        <v>106</v>
      </c>
      <c r="B2616">
        <v>7.8</v>
      </c>
    </row>
    <row r="2617" spans="1:2" x14ac:dyDescent="0.25">
      <c r="A2617">
        <v>106</v>
      </c>
      <c r="B2617">
        <v>7.8</v>
      </c>
    </row>
    <row r="2618" spans="1:2" x14ac:dyDescent="0.25">
      <c r="A2618">
        <v>106</v>
      </c>
      <c r="B2618">
        <v>7.7</v>
      </c>
    </row>
    <row r="2619" spans="1:2" x14ac:dyDescent="0.25">
      <c r="A2619">
        <v>106</v>
      </c>
      <c r="B2619">
        <v>7.7</v>
      </c>
    </row>
    <row r="2620" spans="1:2" x14ac:dyDescent="0.25">
      <c r="A2620">
        <v>106</v>
      </c>
      <c r="B2620">
        <v>7.6</v>
      </c>
    </row>
    <row r="2621" spans="1:2" x14ac:dyDescent="0.25">
      <c r="A2621">
        <v>106</v>
      </c>
      <c r="B2621">
        <v>7.5</v>
      </c>
    </row>
    <row r="2622" spans="1:2" x14ac:dyDescent="0.25">
      <c r="A2622">
        <v>106</v>
      </c>
      <c r="B2622">
        <v>7.4</v>
      </c>
    </row>
    <row r="2623" spans="1:2" x14ac:dyDescent="0.25">
      <c r="A2623">
        <v>106</v>
      </c>
      <c r="B2623">
        <v>7.4</v>
      </c>
    </row>
    <row r="2624" spans="1:2" x14ac:dyDescent="0.25">
      <c r="A2624">
        <v>106</v>
      </c>
      <c r="B2624">
        <v>7.4</v>
      </c>
    </row>
    <row r="2625" spans="1:2" x14ac:dyDescent="0.25">
      <c r="A2625">
        <v>106</v>
      </c>
      <c r="B2625">
        <v>7.3</v>
      </c>
    </row>
    <row r="2626" spans="1:2" x14ac:dyDescent="0.25">
      <c r="A2626">
        <v>106</v>
      </c>
      <c r="B2626">
        <v>7.1</v>
      </c>
    </row>
    <row r="2627" spans="1:2" x14ac:dyDescent="0.25">
      <c r="A2627">
        <v>106</v>
      </c>
      <c r="B2627">
        <v>7.1</v>
      </c>
    </row>
    <row r="2628" spans="1:2" x14ac:dyDescent="0.25">
      <c r="A2628">
        <v>106</v>
      </c>
      <c r="B2628">
        <v>7.1</v>
      </c>
    </row>
    <row r="2629" spans="1:2" x14ac:dyDescent="0.25">
      <c r="A2629">
        <v>106</v>
      </c>
      <c r="B2629">
        <v>7.1</v>
      </c>
    </row>
    <row r="2630" spans="1:2" x14ac:dyDescent="0.25">
      <c r="A2630">
        <v>106</v>
      </c>
      <c r="B2630">
        <v>7.1</v>
      </c>
    </row>
    <row r="2631" spans="1:2" x14ac:dyDescent="0.25">
      <c r="A2631">
        <v>106</v>
      </c>
      <c r="B2631">
        <v>7</v>
      </c>
    </row>
    <row r="2632" spans="1:2" x14ac:dyDescent="0.25">
      <c r="A2632">
        <v>106</v>
      </c>
      <c r="B2632">
        <v>7</v>
      </c>
    </row>
    <row r="2633" spans="1:2" x14ac:dyDescent="0.25">
      <c r="A2633">
        <v>106</v>
      </c>
      <c r="B2633">
        <v>7</v>
      </c>
    </row>
    <row r="2634" spans="1:2" x14ac:dyDescent="0.25">
      <c r="A2634">
        <v>106</v>
      </c>
      <c r="B2634">
        <v>7</v>
      </c>
    </row>
    <row r="2635" spans="1:2" x14ac:dyDescent="0.25">
      <c r="A2635">
        <v>106</v>
      </c>
      <c r="B2635">
        <v>6.9</v>
      </c>
    </row>
    <row r="2636" spans="1:2" x14ac:dyDescent="0.25">
      <c r="A2636">
        <v>106</v>
      </c>
      <c r="B2636">
        <v>6.9</v>
      </c>
    </row>
    <row r="2637" spans="1:2" x14ac:dyDescent="0.25">
      <c r="A2637">
        <v>106</v>
      </c>
      <c r="B2637">
        <v>6.9</v>
      </c>
    </row>
    <row r="2638" spans="1:2" x14ac:dyDescent="0.25">
      <c r="A2638">
        <v>106</v>
      </c>
      <c r="B2638">
        <v>6.9</v>
      </c>
    </row>
    <row r="2639" spans="1:2" x14ac:dyDescent="0.25">
      <c r="A2639">
        <v>106</v>
      </c>
      <c r="B2639">
        <v>6.8</v>
      </c>
    </row>
    <row r="2640" spans="1:2" x14ac:dyDescent="0.25">
      <c r="A2640">
        <v>106</v>
      </c>
      <c r="B2640">
        <v>6.8</v>
      </c>
    </row>
    <row r="2641" spans="1:2" x14ac:dyDescent="0.25">
      <c r="A2641">
        <v>106</v>
      </c>
      <c r="B2641">
        <v>6.8</v>
      </c>
    </row>
    <row r="2642" spans="1:2" x14ac:dyDescent="0.25">
      <c r="A2642">
        <v>106</v>
      </c>
      <c r="B2642">
        <v>6.8</v>
      </c>
    </row>
    <row r="2643" spans="1:2" x14ac:dyDescent="0.25">
      <c r="A2643">
        <v>106</v>
      </c>
      <c r="B2643">
        <v>6.8</v>
      </c>
    </row>
    <row r="2644" spans="1:2" x14ac:dyDescent="0.25">
      <c r="A2644">
        <v>106</v>
      </c>
      <c r="B2644">
        <v>6.7</v>
      </c>
    </row>
    <row r="2645" spans="1:2" x14ac:dyDescent="0.25">
      <c r="A2645">
        <v>106</v>
      </c>
      <c r="B2645">
        <v>6.7</v>
      </c>
    </row>
    <row r="2646" spans="1:2" x14ac:dyDescent="0.25">
      <c r="A2646">
        <v>106</v>
      </c>
      <c r="B2646">
        <v>6.7</v>
      </c>
    </row>
    <row r="2647" spans="1:2" x14ac:dyDescent="0.25">
      <c r="A2647">
        <v>106</v>
      </c>
      <c r="B2647">
        <v>6.7</v>
      </c>
    </row>
    <row r="2648" spans="1:2" x14ac:dyDescent="0.25">
      <c r="A2648">
        <v>106</v>
      </c>
      <c r="B2648">
        <v>6.6</v>
      </c>
    </row>
    <row r="2649" spans="1:2" x14ac:dyDescent="0.25">
      <c r="A2649">
        <v>106</v>
      </c>
      <c r="B2649">
        <v>6.6</v>
      </c>
    </row>
    <row r="2650" spans="1:2" x14ac:dyDescent="0.25">
      <c r="A2650">
        <v>106</v>
      </c>
      <c r="B2650">
        <v>6.6</v>
      </c>
    </row>
    <row r="2651" spans="1:2" x14ac:dyDescent="0.25">
      <c r="A2651">
        <v>106</v>
      </c>
      <c r="B2651">
        <v>6.6</v>
      </c>
    </row>
    <row r="2652" spans="1:2" x14ac:dyDescent="0.25">
      <c r="A2652">
        <v>106</v>
      </c>
      <c r="B2652">
        <v>6.5</v>
      </c>
    </row>
    <row r="2653" spans="1:2" x14ac:dyDescent="0.25">
      <c r="A2653">
        <v>106</v>
      </c>
      <c r="B2653">
        <v>6.4</v>
      </c>
    </row>
    <row r="2654" spans="1:2" x14ac:dyDescent="0.25">
      <c r="A2654">
        <v>106</v>
      </c>
      <c r="B2654">
        <v>6.4</v>
      </c>
    </row>
    <row r="2655" spans="1:2" x14ac:dyDescent="0.25">
      <c r="A2655">
        <v>106</v>
      </c>
      <c r="B2655">
        <v>6.4</v>
      </c>
    </row>
    <row r="2656" spans="1:2" x14ac:dyDescent="0.25">
      <c r="A2656">
        <v>106</v>
      </c>
      <c r="B2656">
        <v>6.4</v>
      </c>
    </row>
    <row r="2657" spans="1:2" x14ac:dyDescent="0.25">
      <c r="A2657">
        <v>106</v>
      </c>
      <c r="B2657">
        <v>6.3</v>
      </c>
    </row>
    <row r="2658" spans="1:2" x14ac:dyDescent="0.25">
      <c r="A2658">
        <v>106</v>
      </c>
      <c r="B2658">
        <v>6.3</v>
      </c>
    </row>
    <row r="2659" spans="1:2" x14ac:dyDescent="0.25">
      <c r="A2659">
        <v>106</v>
      </c>
      <c r="B2659">
        <v>6.3</v>
      </c>
    </row>
    <row r="2660" spans="1:2" x14ac:dyDescent="0.25">
      <c r="A2660">
        <v>106</v>
      </c>
      <c r="B2660">
        <v>6.3</v>
      </c>
    </row>
    <row r="2661" spans="1:2" x14ac:dyDescent="0.25">
      <c r="A2661">
        <v>106</v>
      </c>
      <c r="B2661">
        <v>6</v>
      </c>
    </row>
    <row r="2662" spans="1:2" x14ac:dyDescent="0.25">
      <c r="A2662">
        <v>106</v>
      </c>
      <c r="B2662">
        <v>6</v>
      </c>
    </row>
    <row r="2663" spans="1:2" x14ac:dyDescent="0.25">
      <c r="A2663">
        <v>106</v>
      </c>
      <c r="B2663">
        <v>5.9</v>
      </c>
    </row>
    <row r="2664" spans="1:2" x14ac:dyDescent="0.25">
      <c r="A2664">
        <v>106</v>
      </c>
      <c r="B2664">
        <v>5.8</v>
      </c>
    </row>
    <row r="2665" spans="1:2" x14ac:dyDescent="0.25">
      <c r="A2665">
        <v>106</v>
      </c>
      <c r="B2665">
        <v>5.8</v>
      </c>
    </row>
    <row r="2666" spans="1:2" x14ac:dyDescent="0.25">
      <c r="A2666">
        <v>106</v>
      </c>
      <c r="B2666">
        <v>5.7</v>
      </c>
    </row>
    <row r="2667" spans="1:2" x14ac:dyDescent="0.25">
      <c r="A2667">
        <v>106</v>
      </c>
      <c r="B2667">
        <v>5.7</v>
      </c>
    </row>
    <row r="2668" spans="1:2" x14ac:dyDescent="0.25">
      <c r="A2668">
        <v>106</v>
      </c>
      <c r="B2668">
        <v>5.7</v>
      </c>
    </row>
    <row r="2669" spans="1:2" x14ac:dyDescent="0.25">
      <c r="A2669">
        <v>106</v>
      </c>
      <c r="B2669">
        <v>5.6</v>
      </c>
    </row>
    <row r="2670" spans="1:2" x14ac:dyDescent="0.25">
      <c r="A2670">
        <v>106</v>
      </c>
      <c r="B2670">
        <v>5.6</v>
      </c>
    </row>
    <row r="2671" spans="1:2" x14ac:dyDescent="0.25">
      <c r="A2671">
        <v>106</v>
      </c>
      <c r="B2671">
        <v>5.3</v>
      </c>
    </row>
    <row r="2672" spans="1:2" x14ac:dyDescent="0.25">
      <c r="A2672">
        <v>106</v>
      </c>
      <c r="B2672">
        <v>4.8</v>
      </c>
    </row>
    <row r="2673" spans="1:2" x14ac:dyDescent="0.25">
      <c r="A2673">
        <v>106</v>
      </c>
      <c r="B2673">
        <v>4.2</v>
      </c>
    </row>
    <row r="2674" spans="1:2" x14ac:dyDescent="0.25">
      <c r="A2674">
        <v>106</v>
      </c>
      <c r="B2674">
        <v>8.6</v>
      </c>
    </row>
    <row r="2675" spans="1:2" x14ac:dyDescent="0.25">
      <c r="A2675">
        <v>106</v>
      </c>
      <c r="B2675">
        <v>8.1</v>
      </c>
    </row>
    <row r="2676" spans="1:2" x14ac:dyDescent="0.25">
      <c r="A2676">
        <v>106</v>
      </c>
      <c r="B2676">
        <v>8.1</v>
      </c>
    </row>
    <row r="2677" spans="1:2" x14ac:dyDescent="0.25">
      <c r="A2677">
        <v>106</v>
      </c>
      <c r="B2677">
        <v>8</v>
      </c>
    </row>
    <row r="2678" spans="1:2" x14ac:dyDescent="0.25">
      <c r="A2678">
        <v>106</v>
      </c>
      <c r="B2678">
        <v>7.5</v>
      </c>
    </row>
    <row r="2679" spans="1:2" x14ac:dyDescent="0.25">
      <c r="A2679">
        <v>106</v>
      </c>
      <c r="B2679">
        <v>7.4</v>
      </c>
    </row>
    <row r="2680" spans="1:2" x14ac:dyDescent="0.25">
      <c r="A2680">
        <v>106</v>
      </c>
      <c r="B2680">
        <v>7.4</v>
      </c>
    </row>
    <row r="2681" spans="1:2" x14ac:dyDescent="0.25">
      <c r="A2681">
        <v>106</v>
      </c>
      <c r="B2681">
        <v>7.3</v>
      </c>
    </row>
    <row r="2682" spans="1:2" x14ac:dyDescent="0.25">
      <c r="A2682">
        <v>106</v>
      </c>
      <c r="B2682">
        <v>7.2</v>
      </c>
    </row>
    <row r="2683" spans="1:2" x14ac:dyDescent="0.25">
      <c r="A2683">
        <v>106</v>
      </c>
      <c r="B2683">
        <v>7.2</v>
      </c>
    </row>
    <row r="2684" spans="1:2" x14ac:dyDescent="0.25">
      <c r="A2684">
        <v>106</v>
      </c>
      <c r="B2684">
        <v>7.2</v>
      </c>
    </row>
    <row r="2685" spans="1:2" x14ac:dyDescent="0.25">
      <c r="A2685">
        <v>106</v>
      </c>
      <c r="B2685">
        <v>7.2</v>
      </c>
    </row>
    <row r="2686" spans="1:2" x14ac:dyDescent="0.25">
      <c r="A2686">
        <v>106</v>
      </c>
      <c r="B2686">
        <v>7.1</v>
      </c>
    </row>
    <row r="2687" spans="1:2" x14ac:dyDescent="0.25">
      <c r="A2687">
        <v>106</v>
      </c>
      <c r="B2687">
        <v>7.1</v>
      </c>
    </row>
    <row r="2688" spans="1:2" x14ac:dyDescent="0.25">
      <c r="A2688">
        <v>106</v>
      </c>
      <c r="B2688">
        <v>7.1</v>
      </c>
    </row>
    <row r="2689" spans="1:2" x14ac:dyDescent="0.25">
      <c r="A2689">
        <v>106</v>
      </c>
      <c r="B2689">
        <v>7</v>
      </c>
    </row>
    <row r="2690" spans="1:2" x14ac:dyDescent="0.25">
      <c r="A2690">
        <v>106</v>
      </c>
      <c r="B2690">
        <v>7</v>
      </c>
    </row>
    <row r="2691" spans="1:2" x14ac:dyDescent="0.25">
      <c r="A2691">
        <v>106</v>
      </c>
      <c r="B2691">
        <v>6.9</v>
      </c>
    </row>
    <row r="2692" spans="1:2" x14ac:dyDescent="0.25">
      <c r="A2692">
        <v>106</v>
      </c>
      <c r="B2692">
        <v>6.8</v>
      </c>
    </row>
    <row r="2693" spans="1:2" x14ac:dyDescent="0.25">
      <c r="A2693">
        <v>106</v>
      </c>
      <c r="B2693">
        <v>6.8</v>
      </c>
    </row>
    <row r="2694" spans="1:2" x14ac:dyDescent="0.25">
      <c r="A2694">
        <v>106</v>
      </c>
      <c r="B2694">
        <v>6.7</v>
      </c>
    </row>
    <row r="2695" spans="1:2" x14ac:dyDescent="0.25">
      <c r="A2695">
        <v>106</v>
      </c>
      <c r="B2695">
        <v>6.7</v>
      </c>
    </row>
    <row r="2696" spans="1:2" x14ac:dyDescent="0.25">
      <c r="A2696">
        <v>106</v>
      </c>
      <c r="B2696">
        <v>6.7</v>
      </c>
    </row>
    <row r="2697" spans="1:2" x14ac:dyDescent="0.25">
      <c r="A2697">
        <v>106</v>
      </c>
      <c r="B2697">
        <v>6.6</v>
      </c>
    </row>
    <row r="2698" spans="1:2" x14ac:dyDescent="0.25">
      <c r="A2698">
        <v>106</v>
      </c>
      <c r="B2698">
        <v>6.4</v>
      </c>
    </row>
    <row r="2699" spans="1:2" x14ac:dyDescent="0.25">
      <c r="A2699">
        <v>106</v>
      </c>
      <c r="B2699">
        <v>6.4</v>
      </c>
    </row>
    <row r="2700" spans="1:2" x14ac:dyDescent="0.25">
      <c r="A2700">
        <v>106</v>
      </c>
      <c r="B2700">
        <v>6.4</v>
      </c>
    </row>
    <row r="2701" spans="1:2" x14ac:dyDescent="0.25">
      <c r="A2701">
        <v>106</v>
      </c>
      <c r="B2701">
        <v>6.4</v>
      </c>
    </row>
    <row r="2702" spans="1:2" x14ac:dyDescent="0.25">
      <c r="A2702">
        <v>106</v>
      </c>
      <c r="B2702">
        <v>6.4</v>
      </c>
    </row>
    <row r="2703" spans="1:2" x14ac:dyDescent="0.25">
      <c r="A2703">
        <v>106</v>
      </c>
      <c r="B2703">
        <v>6.3</v>
      </c>
    </row>
    <row r="2704" spans="1:2" x14ac:dyDescent="0.25">
      <c r="A2704">
        <v>106</v>
      </c>
      <c r="B2704">
        <v>6.3</v>
      </c>
    </row>
    <row r="2705" spans="1:2" x14ac:dyDescent="0.25">
      <c r="A2705">
        <v>106</v>
      </c>
      <c r="B2705">
        <v>6.3</v>
      </c>
    </row>
    <row r="2706" spans="1:2" x14ac:dyDescent="0.25">
      <c r="A2706">
        <v>106</v>
      </c>
      <c r="B2706">
        <v>6.3</v>
      </c>
    </row>
    <row r="2707" spans="1:2" x14ac:dyDescent="0.25">
      <c r="A2707">
        <v>106</v>
      </c>
      <c r="B2707">
        <v>6.2</v>
      </c>
    </row>
    <row r="2708" spans="1:2" x14ac:dyDescent="0.25">
      <c r="A2708">
        <v>106</v>
      </c>
      <c r="B2708">
        <v>6.1</v>
      </c>
    </row>
    <row r="2709" spans="1:2" x14ac:dyDescent="0.25">
      <c r="A2709">
        <v>106</v>
      </c>
      <c r="B2709">
        <v>6.1</v>
      </c>
    </row>
    <row r="2710" spans="1:2" x14ac:dyDescent="0.25">
      <c r="A2710">
        <v>106</v>
      </c>
      <c r="B2710">
        <v>6.1</v>
      </c>
    </row>
    <row r="2711" spans="1:2" x14ac:dyDescent="0.25">
      <c r="A2711">
        <v>106</v>
      </c>
      <c r="B2711">
        <v>6.1</v>
      </c>
    </row>
    <row r="2712" spans="1:2" x14ac:dyDescent="0.25">
      <c r="A2712">
        <v>106</v>
      </c>
      <c r="B2712">
        <v>6</v>
      </c>
    </row>
    <row r="2713" spans="1:2" x14ac:dyDescent="0.25">
      <c r="A2713">
        <v>106</v>
      </c>
      <c r="B2713">
        <v>6</v>
      </c>
    </row>
    <row r="2714" spans="1:2" x14ac:dyDescent="0.25">
      <c r="A2714">
        <v>106</v>
      </c>
      <c r="B2714">
        <v>5.8</v>
      </c>
    </row>
    <row r="2715" spans="1:2" x14ac:dyDescent="0.25">
      <c r="A2715">
        <v>106</v>
      </c>
      <c r="B2715">
        <v>5.8</v>
      </c>
    </row>
    <row r="2716" spans="1:2" x14ac:dyDescent="0.25">
      <c r="A2716">
        <v>106</v>
      </c>
      <c r="B2716">
        <v>5.7</v>
      </c>
    </row>
    <row r="2717" spans="1:2" x14ac:dyDescent="0.25">
      <c r="A2717">
        <v>106</v>
      </c>
      <c r="B2717">
        <v>5.7</v>
      </c>
    </row>
    <row r="2718" spans="1:2" x14ac:dyDescent="0.25">
      <c r="A2718">
        <v>106</v>
      </c>
      <c r="B2718">
        <v>5.6</v>
      </c>
    </row>
    <row r="2719" spans="1:2" x14ac:dyDescent="0.25">
      <c r="A2719">
        <v>106</v>
      </c>
      <c r="B2719">
        <v>5.6</v>
      </c>
    </row>
    <row r="2720" spans="1:2" x14ac:dyDescent="0.25">
      <c r="A2720">
        <v>106</v>
      </c>
      <c r="B2720">
        <v>5.5</v>
      </c>
    </row>
    <row r="2721" spans="1:2" x14ac:dyDescent="0.25">
      <c r="A2721">
        <v>106</v>
      </c>
      <c r="B2721">
        <v>5.4</v>
      </c>
    </row>
    <row r="2722" spans="1:2" x14ac:dyDescent="0.25">
      <c r="A2722">
        <v>106</v>
      </c>
      <c r="B2722">
        <v>5.2</v>
      </c>
    </row>
    <row r="2723" spans="1:2" x14ac:dyDescent="0.25">
      <c r="A2723">
        <v>106</v>
      </c>
      <c r="B2723">
        <v>5</v>
      </c>
    </row>
    <row r="2724" spans="1:2" x14ac:dyDescent="0.25">
      <c r="A2724">
        <v>106</v>
      </c>
      <c r="B2724">
        <v>4.0999999999999996</v>
      </c>
    </row>
    <row r="2725" spans="1:2" x14ac:dyDescent="0.25">
      <c r="A2725">
        <v>107</v>
      </c>
      <c r="B2725">
        <v>8.1</v>
      </c>
    </row>
    <row r="2726" spans="1:2" x14ac:dyDescent="0.25">
      <c r="A2726">
        <v>107</v>
      </c>
      <c r="B2726">
        <v>8</v>
      </c>
    </row>
    <row r="2727" spans="1:2" x14ac:dyDescent="0.25">
      <c r="A2727">
        <v>107</v>
      </c>
      <c r="B2727">
        <v>7.6</v>
      </c>
    </row>
    <row r="2728" spans="1:2" x14ac:dyDescent="0.25">
      <c r="A2728">
        <v>107</v>
      </c>
      <c r="B2728">
        <v>7.5</v>
      </c>
    </row>
    <row r="2729" spans="1:2" x14ac:dyDescent="0.25">
      <c r="A2729">
        <v>107</v>
      </c>
      <c r="B2729">
        <v>7.4</v>
      </c>
    </row>
    <row r="2730" spans="1:2" x14ac:dyDescent="0.25">
      <c r="A2730">
        <v>107</v>
      </c>
      <c r="B2730">
        <v>7.4</v>
      </c>
    </row>
    <row r="2731" spans="1:2" x14ac:dyDescent="0.25">
      <c r="A2731">
        <v>107</v>
      </c>
      <c r="B2731">
        <v>7.3</v>
      </c>
    </row>
    <row r="2732" spans="1:2" x14ac:dyDescent="0.25">
      <c r="A2732">
        <v>107</v>
      </c>
      <c r="B2732">
        <v>7.2</v>
      </c>
    </row>
    <row r="2733" spans="1:2" x14ac:dyDescent="0.25">
      <c r="A2733">
        <v>107</v>
      </c>
      <c r="B2733">
        <v>7.2</v>
      </c>
    </row>
    <row r="2734" spans="1:2" x14ac:dyDescent="0.25">
      <c r="A2734">
        <v>107</v>
      </c>
      <c r="B2734">
        <v>7.2</v>
      </c>
    </row>
    <row r="2735" spans="1:2" x14ac:dyDescent="0.25">
      <c r="A2735">
        <v>107</v>
      </c>
      <c r="B2735">
        <v>7.1</v>
      </c>
    </row>
    <row r="2736" spans="1:2" x14ac:dyDescent="0.25">
      <c r="A2736">
        <v>107</v>
      </c>
      <c r="B2736">
        <v>7.1</v>
      </c>
    </row>
    <row r="2737" spans="1:2" x14ac:dyDescent="0.25">
      <c r="A2737">
        <v>107</v>
      </c>
      <c r="B2737">
        <v>7.1</v>
      </c>
    </row>
    <row r="2738" spans="1:2" x14ac:dyDescent="0.25">
      <c r="A2738">
        <v>107</v>
      </c>
      <c r="B2738">
        <v>7</v>
      </c>
    </row>
    <row r="2739" spans="1:2" x14ac:dyDescent="0.25">
      <c r="A2739">
        <v>107</v>
      </c>
      <c r="B2739">
        <v>7</v>
      </c>
    </row>
    <row r="2740" spans="1:2" x14ac:dyDescent="0.25">
      <c r="A2740">
        <v>107</v>
      </c>
      <c r="B2740">
        <v>7</v>
      </c>
    </row>
    <row r="2741" spans="1:2" x14ac:dyDescent="0.25">
      <c r="A2741">
        <v>107</v>
      </c>
      <c r="B2741">
        <v>6.8</v>
      </c>
    </row>
    <row r="2742" spans="1:2" x14ac:dyDescent="0.25">
      <c r="A2742">
        <v>107</v>
      </c>
      <c r="B2742">
        <v>6.8</v>
      </c>
    </row>
    <row r="2743" spans="1:2" x14ac:dyDescent="0.25">
      <c r="A2743">
        <v>107</v>
      </c>
      <c r="B2743">
        <v>6.8</v>
      </c>
    </row>
    <row r="2744" spans="1:2" x14ac:dyDescent="0.25">
      <c r="A2744">
        <v>107</v>
      </c>
      <c r="B2744">
        <v>6.6</v>
      </c>
    </row>
    <row r="2745" spans="1:2" x14ac:dyDescent="0.25">
      <c r="A2745">
        <v>107</v>
      </c>
      <c r="B2745">
        <v>6.6</v>
      </c>
    </row>
    <row r="2746" spans="1:2" x14ac:dyDescent="0.25">
      <c r="A2746">
        <v>107</v>
      </c>
      <c r="B2746">
        <v>6.6</v>
      </c>
    </row>
    <row r="2747" spans="1:2" x14ac:dyDescent="0.25">
      <c r="A2747">
        <v>107</v>
      </c>
      <c r="B2747">
        <v>6.6</v>
      </c>
    </row>
    <row r="2748" spans="1:2" x14ac:dyDescent="0.25">
      <c r="A2748">
        <v>107</v>
      </c>
      <c r="B2748">
        <v>6.5</v>
      </c>
    </row>
    <row r="2749" spans="1:2" x14ac:dyDescent="0.25">
      <c r="A2749">
        <v>107</v>
      </c>
      <c r="B2749">
        <v>6.5</v>
      </c>
    </row>
    <row r="2750" spans="1:2" x14ac:dyDescent="0.25">
      <c r="A2750">
        <v>107</v>
      </c>
      <c r="B2750">
        <v>6.5</v>
      </c>
    </row>
    <row r="2751" spans="1:2" x14ac:dyDescent="0.25">
      <c r="A2751">
        <v>107</v>
      </c>
      <c r="B2751">
        <v>6.5</v>
      </c>
    </row>
    <row r="2752" spans="1:2" x14ac:dyDescent="0.25">
      <c r="A2752">
        <v>107</v>
      </c>
      <c r="B2752">
        <v>6.4</v>
      </c>
    </row>
    <row r="2753" spans="1:2" x14ac:dyDescent="0.25">
      <c r="A2753">
        <v>107</v>
      </c>
      <c r="B2753">
        <v>6.4</v>
      </c>
    </row>
    <row r="2754" spans="1:2" x14ac:dyDescent="0.25">
      <c r="A2754">
        <v>107</v>
      </c>
      <c r="B2754">
        <v>6.4</v>
      </c>
    </row>
    <row r="2755" spans="1:2" x14ac:dyDescent="0.25">
      <c r="A2755">
        <v>107</v>
      </c>
      <c r="B2755">
        <v>6.4</v>
      </c>
    </row>
    <row r="2756" spans="1:2" x14ac:dyDescent="0.25">
      <c r="A2756">
        <v>107</v>
      </c>
      <c r="B2756">
        <v>6.3</v>
      </c>
    </row>
    <row r="2757" spans="1:2" x14ac:dyDescent="0.25">
      <c r="A2757">
        <v>107</v>
      </c>
      <c r="B2757">
        <v>6.3</v>
      </c>
    </row>
    <row r="2758" spans="1:2" x14ac:dyDescent="0.25">
      <c r="A2758">
        <v>107</v>
      </c>
      <c r="B2758">
        <v>6.2</v>
      </c>
    </row>
    <row r="2759" spans="1:2" x14ac:dyDescent="0.25">
      <c r="A2759">
        <v>107</v>
      </c>
      <c r="B2759">
        <v>6.2</v>
      </c>
    </row>
    <row r="2760" spans="1:2" x14ac:dyDescent="0.25">
      <c r="A2760">
        <v>107</v>
      </c>
      <c r="B2760">
        <v>6.2</v>
      </c>
    </row>
    <row r="2761" spans="1:2" x14ac:dyDescent="0.25">
      <c r="A2761">
        <v>107</v>
      </c>
      <c r="B2761">
        <v>6.1</v>
      </c>
    </row>
    <row r="2762" spans="1:2" x14ac:dyDescent="0.25">
      <c r="A2762">
        <v>107</v>
      </c>
      <c r="B2762">
        <v>5.9</v>
      </c>
    </row>
    <row r="2763" spans="1:2" x14ac:dyDescent="0.25">
      <c r="A2763">
        <v>107</v>
      </c>
      <c r="B2763">
        <v>5.9</v>
      </c>
    </row>
    <row r="2764" spans="1:2" x14ac:dyDescent="0.25">
      <c r="A2764">
        <v>107</v>
      </c>
      <c r="B2764">
        <v>5.7</v>
      </c>
    </row>
    <row r="2765" spans="1:2" x14ac:dyDescent="0.25">
      <c r="A2765">
        <v>107</v>
      </c>
      <c r="B2765">
        <v>5.7</v>
      </c>
    </row>
    <row r="2766" spans="1:2" x14ac:dyDescent="0.25">
      <c r="A2766">
        <v>107</v>
      </c>
      <c r="B2766">
        <v>5.6</v>
      </c>
    </row>
    <row r="2767" spans="1:2" x14ac:dyDescent="0.25">
      <c r="A2767">
        <v>107</v>
      </c>
      <c r="B2767">
        <v>5.6</v>
      </c>
    </row>
    <row r="2768" spans="1:2" x14ac:dyDescent="0.25">
      <c r="A2768">
        <v>107</v>
      </c>
      <c r="B2768">
        <v>5.6</v>
      </c>
    </row>
    <row r="2769" spans="1:2" x14ac:dyDescent="0.25">
      <c r="A2769">
        <v>107</v>
      </c>
      <c r="B2769">
        <v>5.6</v>
      </c>
    </row>
    <row r="2770" spans="1:2" x14ac:dyDescent="0.25">
      <c r="A2770">
        <v>107</v>
      </c>
      <c r="B2770">
        <v>5.6</v>
      </c>
    </row>
    <row r="2771" spans="1:2" x14ac:dyDescent="0.25">
      <c r="A2771">
        <v>107</v>
      </c>
      <c r="B2771">
        <v>5.6</v>
      </c>
    </row>
    <row r="2772" spans="1:2" x14ac:dyDescent="0.25">
      <c r="A2772">
        <v>107</v>
      </c>
      <c r="B2772">
        <v>5.4</v>
      </c>
    </row>
    <row r="2773" spans="1:2" x14ac:dyDescent="0.25">
      <c r="A2773">
        <v>107</v>
      </c>
      <c r="B2773">
        <v>5.3</v>
      </c>
    </row>
    <row r="2774" spans="1:2" x14ac:dyDescent="0.25">
      <c r="A2774">
        <v>107</v>
      </c>
      <c r="B2774">
        <v>5.0999999999999996</v>
      </c>
    </row>
    <row r="2775" spans="1:2" x14ac:dyDescent="0.25">
      <c r="A2775">
        <v>107</v>
      </c>
      <c r="B2775">
        <v>5.0999999999999996</v>
      </c>
    </row>
    <row r="2776" spans="1:2" x14ac:dyDescent="0.25">
      <c r="A2776">
        <v>107</v>
      </c>
      <c r="B2776">
        <v>4.8</v>
      </c>
    </row>
    <row r="2777" spans="1:2" x14ac:dyDescent="0.25">
      <c r="A2777">
        <v>107</v>
      </c>
      <c r="B2777">
        <v>8.5</v>
      </c>
    </row>
    <row r="2778" spans="1:2" x14ac:dyDescent="0.25">
      <c r="A2778">
        <v>107</v>
      </c>
      <c r="B2778">
        <v>8.1</v>
      </c>
    </row>
    <row r="2779" spans="1:2" x14ac:dyDescent="0.25">
      <c r="A2779">
        <v>107</v>
      </c>
      <c r="B2779">
        <v>7.8</v>
      </c>
    </row>
    <row r="2780" spans="1:2" x14ac:dyDescent="0.25">
      <c r="A2780">
        <v>107</v>
      </c>
      <c r="B2780">
        <v>7.8</v>
      </c>
    </row>
    <row r="2781" spans="1:2" x14ac:dyDescent="0.25">
      <c r="A2781">
        <v>107</v>
      </c>
      <c r="B2781">
        <v>7.7</v>
      </c>
    </row>
    <row r="2782" spans="1:2" x14ac:dyDescent="0.25">
      <c r="A2782">
        <v>107</v>
      </c>
      <c r="B2782">
        <v>7.6</v>
      </c>
    </row>
    <row r="2783" spans="1:2" x14ac:dyDescent="0.25">
      <c r="A2783">
        <v>107</v>
      </c>
      <c r="B2783">
        <v>7.6</v>
      </c>
    </row>
    <row r="2784" spans="1:2" x14ac:dyDescent="0.25">
      <c r="A2784">
        <v>107</v>
      </c>
      <c r="B2784">
        <v>7.5</v>
      </c>
    </row>
    <row r="2785" spans="1:2" x14ac:dyDescent="0.25">
      <c r="A2785">
        <v>107</v>
      </c>
      <c r="B2785">
        <v>7.4</v>
      </c>
    </row>
    <row r="2786" spans="1:2" x14ac:dyDescent="0.25">
      <c r="A2786">
        <v>107</v>
      </c>
      <c r="B2786">
        <v>7.4</v>
      </c>
    </row>
    <row r="2787" spans="1:2" x14ac:dyDescent="0.25">
      <c r="A2787">
        <v>107</v>
      </c>
      <c r="B2787">
        <v>7.4</v>
      </c>
    </row>
    <row r="2788" spans="1:2" x14ac:dyDescent="0.25">
      <c r="A2788">
        <v>107</v>
      </c>
      <c r="B2788">
        <v>7.2</v>
      </c>
    </row>
    <row r="2789" spans="1:2" x14ac:dyDescent="0.25">
      <c r="A2789">
        <v>107</v>
      </c>
      <c r="B2789">
        <v>7.1</v>
      </c>
    </row>
    <row r="2790" spans="1:2" x14ac:dyDescent="0.25">
      <c r="A2790">
        <v>107</v>
      </c>
      <c r="B2790">
        <v>7.1</v>
      </c>
    </row>
    <row r="2791" spans="1:2" x14ac:dyDescent="0.25">
      <c r="A2791">
        <v>107</v>
      </c>
      <c r="B2791">
        <v>7</v>
      </c>
    </row>
    <row r="2792" spans="1:2" x14ac:dyDescent="0.25">
      <c r="A2792">
        <v>107</v>
      </c>
      <c r="B2792">
        <v>7</v>
      </c>
    </row>
    <row r="2793" spans="1:2" x14ac:dyDescent="0.25">
      <c r="A2793">
        <v>107</v>
      </c>
      <c r="B2793">
        <v>6.9</v>
      </c>
    </row>
    <row r="2794" spans="1:2" x14ac:dyDescent="0.25">
      <c r="A2794">
        <v>107</v>
      </c>
      <c r="B2794">
        <v>6.8</v>
      </c>
    </row>
    <row r="2795" spans="1:2" x14ac:dyDescent="0.25">
      <c r="A2795">
        <v>107</v>
      </c>
      <c r="B2795">
        <v>6.8</v>
      </c>
    </row>
    <row r="2796" spans="1:2" x14ac:dyDescent="0.25">
      <c r="A2796">
        <v>107</v>
      </c>
      <c r="B2796">
        <v>6.8</v>
      </c>
    </row>
    <row r="2797" spans="1:2" x14ac:dyDescent="0.25">
      <c r="A2797">
        <v>107</v>
      </c>
      <c r="B2797">
        <v>6.7</v>
      </c>
    </row>
    <row r="2798" spans="1:2" x14ac:dyDescent="0.25">
      <c r="A2798">
        <v>107</v>
      </c>
      <c r="B2798">
        <v>6.7</v>
      </c>
    </row>
    <row r="2799" spans="1:2" x14ac:dyDescent="0.25">
      <c r="A2799">
        <v>107</v>
      </c>
      <c r="B2799">
        <v>6.7</v>
      </c>
    </row>
    <row r="2800" spans="1:2" x14ac:dyDescent="0.25">
      <c r="A2800">
        <v>107</v>
      </c>
      <c r="B2800">
        <v>6.6</v>
      </c>
    </row>
    <row r="2801" spans="1:2" x14ac:dyDescent="0.25">
      <c r="A2801">
        <v>107</v>
      </c>
      <c r="B2801">
        <v>6.5</v>
      </c>
    </row>
    <row r="2802" spans="1:2" x14ac:dyDescent="0.25">
      <c r="A2802">
        <v>107</v>
      </c>
      <c r="B2802">
        <v>6.5</v>
      </c>
    </row>
    <row r="2803" spans="1:2" x14ac:dyDescent="0.25">
      <c r="A2803">
        <v>107</v>
      </c>
      <c r="B2803">
        <v>6.4</v>
      </c>
    </row>
    <row r="2804" spans="1:2" x14ac:dyDescent="0.25">
      <c r="A2804">
        <v>107</v>
      </c>
      <c r="B2804">
        <v>6.4</v>
      </c>
    </row>
    <row r="2805" spans="1:2" x14ac:dyDescent="0.25">
      <c r="A2805">
        <v>107</v>
      </c>
      <c r="B2805">
        <v>6.4</v>
      </c>
    </row>
    <row r="2806" spans="1:2" x14ac:dyDescent="0.25">
      <c r="A2806">
        <v>107</v>
      </c>
      <c r="B2806">
        <v>6.4</v>
      </c>
    </row>
    <row r="2807" spans="1:2" x14ac:dyDescent="0.25">
      <c r="A2807">
        <v>107</v>
      </c>
      <c r="B2807">
        <v>6.3</v>
      </c>
    </row>
    <row r="2808" spans="1:2" x14ac:dyDescent="0.25">
      <c r="A2808">
        <v>107</v>
      </c>
      <c r="B2808">
        <v>6.2</v>
      </c>
    </row>
    <row r="2809" spans="1:2" x14ac:dyDescent="0.25">
      <c r="A2809">
        <v>107</v>
      </c>
      <c r="B2809">
        <v>6.2</v>
      </c>
    </row>
    <row r="2810" spans="1:2" x14ac:dyDescent="0.25">
      <c r="A2810">
        <v>107</v>
      </c>
      <c r="B2810">
        <v>6.1</v>
      </c>
    </row>
    <row r="2811" spans="1:2" x14ac:dyDescent="0.25">
      <c r="A2811">
        <v>107</v>
      </c>
      <c r="B2811">
        <v>6</v>
      </c>
    </row>
    <row r="2812" spans="1:2" x14ac:dyDescent="0.25">
      <c r="A2812">
        <v>107</v>
      </c>
      <c r="B2812">
        <v>6</v>
      </c>
    </row>
    <row r="2813" spans="1:2" x14ac:dyDescent="0.25">
      <c r="A2813">
        <v>107</v>
      </c>
      <c r="B2813">
        <v>6</v>
      </c>
    </row>
    <row r="2814" spans="1:2" x14ac:dyDescent="0.25">
      <c r="A2814">
        <v>107</v>
      </c>
      <c r="B2814">
        <v>5.9</v>
      </c>
    </row>
    <row r="2815" spans="1:2" x14ac:dyDescent="0.25">
      <c r="A2815">
        <v>107</v>
      </c>
      <c r="B2815">
        <v>5.8</v>
      </c>
    </row>
    <row r="2816" spans="1:2" x14ac:dyDescent="0.25">
      <c r="A2816">
        <v>107</v>
      </c>
      <c r="B2816">
        <v>5.7</v>
      </c>
    </row>
    <row r="2817" spans="1:2" x14ac:dyDescent="0.25">
      <c r="A2817">
        <v>107</v>
      </c>
      <c r="B2817">
        <v>5.7</v>
      </c>
    </row>
    <row r="2818" spans="1:2" x14ac:dyDescent="0.25">
      <c r="A2818">
        <v>107</v>
      </c>
      <c r="B2818">
        <v>5.6</v>
      </c>
    </row>
    <row r="2819" spans="1:2" x14ac:dyDescent="0.25">
      <c r="A2819">
        <v>107</v>
      </c>
      <c r="B2819">
        <v>5.5</v>
      </c>
    </row>
    <row r="2820" spans="1:2" x14ac:dyDescent="0.25">
      <c r="A2820">
        <v>107</v>
      </c>
      <c r="B2820">
        <v>5.5</v>
      </c>
    </row>
    <row r="2821" spans="1:2" x14ac:dyDescent="0.25">
      <c r="A2821">
        <v>107</v>
      </c>
      <c r="B2821">
        <v>5.4</v>
      </c>
    </row>
    <row r="2822" spans="1:2" x14ac:dyDescent="0.25">
      <c r="A2822">
        <v>107</v>
      </c>
      <c r="B2822">
        <v>5.4</v>
      </c>
    </row>
    <row r="2823" spans="1:2" x14ac:dyDescent="0.25">
      <c r="A2823">
        <v>107</v>
      </c>
      <c r="B2823">
        <v>5.3</v>
      </c>
    </row>
    <row r="2824" spans="1:2" x14ac:dyDescent="0.25">
      <c r="A2824">
        <v>107</v>
      </c>
      <c r="B2824">
        <v>5.0999999999999996</v>
      </c>
    </row>
    <row r="2825" spans="1:2" x14ac:dyDescent="0.25">
      <c r="A2825">
        <v>107</v>
      </c>
      <c r="B2825">
        <v>5.0999999999999996</v>
      </c>
    </row>
    <row r="2826" spans="1:2" x14ac:dyDescent="0.25">
      <c r="A2826">
        <v>107</v>
      </c>
      <c r="B2826">
        <v>5.0999999999999996</v>
      </c>
    </row>
    <row r="2827" spans="1:2" x14ac:dyDescent="0.25">
      <c r="A2827">
        <v>107</v>
      </c>
      <c r="B2827">
        <v>5</v>
      </c>
    </row>
    <row r="2828" spans="1:2" x14ac:dyDescent="0.25">
      <c r="A2828">
        <v>107</v>
      </c>
      <c r="B2828">
        <v>4.8</v>
      </c>
    </row>
    <row r="2829" spans="1:2" x14ac:dyDescent="0.25">
      <c r="A2829">
        <v>107</v>
      </c>
      <c r="B2829">
        <v>4.2</v>
      </c>
    </row>
    <row r="2830" spans="1:2" x14ac:dyDescent="0.25">
      <c r="A2830">
        <v>107</v>
      </c>
      <c r="B2830">
        <v>3.8</v>
      </c>
    </row>
    <row r="2831" spans="1:2" x14ac:dyDescent="0.25">
      <c r="A2831">
        <v>107</v>
      </c>
      <c r="B2831">
        <v>3.6</v>
      </c>
    </row>
    <row r="2832" spans="1:2" x14ac:dyDescent="0.25">
      <c r="A2832">
        <v>108</v>
      </c>
      <c r="B2832">
        <v>8.5</v>
      </c>
    </row>
    <row r="2833" spans="1:2" x14ac:dyDescent="0.25">
      <c r="A2833">
        <v>108</v>
      </c>
      <c r="B2833">
        <v>8.3000000000000007</v>
      </c>
    </row>
    <row r="2834" spans="1:2" x14ac:dyDescent="0.25">
      <c r="A2834">
        <v>108</v>
      </c>
      <c r="B2834">
        <v>8.1</v>
      </c>
    </row>
    <row r="2835" spans="1:2" x14ac:dyDescent="0.25">
      <c r="A2835">
        <v>108</v>
      </c>
      <c r="B2835">
        <v>8.1</v>
      </c>
    </row>
    <row r="2836" spans="1:2" x14ac:dyDescent="0.25">
      <c r="A2836">
        <v>108</v>
      </c>
      <c r="B2836">
        <v>8.1</v>
      </c>
    </row>
    <row r="2837" spans="1:2" x14ac:dyDescent="0.25">
      <c r="A2837">
        <v>108</v>
      </c>
      <c r="B2837">
        <v>8</v>
      </c>
    </row>
    <row r="2838" spans="1:2" x14ac:dyDescent="0.25">
      <c r="A2838">
        <v>108</v>
      </c>
      <c r="B2838">
        <v>7.8</v>
      </c>
    </row>
    <row r="2839" spans="1:2" x14ac:dyDescent="0.25">
      <c r="A2839">
        <v>108</v>
      </c>
      <c r="B2839">
        <v>7.8</v>
      </c>
    </row>
    <row r="2840" spans="1:2" x14ac:dyDescent="0.25">
      <c r="A2840">
        <v>108</v>
      </c>
      <c r="B2840">
        <v>7.7</v>
      </c>
    </row>
    <row r="2841" spans="1:2" x14ac:dyDescent="0.25">
      <c r="A2841">
        <v>108</v>
      </c>
      <c r="B2841">
        <v>7.6</v>
      </c>
    </row>
    <row r="2842" spans="1:2" x14ac:dyDescent="0.25">
      <c r="A2842">
        <v>108</v>
      </c>
      <c r="B2842">
        <v>7.5</v>
      </c>
    </row>
    <row r="2843" spans="1:2" x14ac:dyDescent="0.25">
      <c r="A2843">
        <v>108</v>
      </c>
      <c r="B2843">
        <v>7.3</v>
      </c>
    </row>
    <row r="2844" spans="1:2" x14ac:dyDescent="0.25">
      <c r="A2844">
        <v>108</v>
      </c>
      <c r="B2844">
        <v>7.3</v>
      </c>
    </row>
    <row r="2845" spans="1:2" x14ac:dyDescent="0.25">
      <c r="A2845">
        <v>108</v>
      </c>
      <c r="B2845">
        <v>7.1</v>
      </c>
    </row>
    <row r="2846" spans="1:2" x14ac:dyDescent="0.25">
      <c r="A2846">
        <v>108</v>
      </c>
      <c r="B2846">
        <v>7.1</v>
      </c>
    </row>
    <row r="2847" spans="1:2" x14ac:dyDescent="0.25">
      <c r="A2847">
        <v>108</v>
      </c>
      <c r="B2847">
        <v>7.1</v>
      </c>
    </row>
    <row r="2848" spans="1:2" x14ac:dyDescent="0.25">
      <c r="A2848">
        <v>108</v>
      </c>
      <c r="B2848">
        <v>7</v>
      </c>
    </row>
    <row r="2849" spans="1:2" x14ac:dyDescent="0.25">
      <c r="A2849">
        <v>108</v>
      </c>
      <c r="B2849">
        <v>6.9</v>
      </c>
    </row>
    <row r="2850" spans="1:2" x14ac:dyDescent="0.25">
      <c r="A2850">
        <v>108</v>
      </c>
      <c r="B2850">
        <v>6.8</v>
      </c>
    </row>
    <row r="2851" spans="1:2" x14ac:dyDescent="0.25">
      <c r="A2851">
        <v>108</v>
      </c>
      <c r="B2851">
        <v>6.8</v>
      </c>
    </row>
    <row r="2852" spans="1:2" x14ac:dyDescent="0.25">
      <c r="A2852">
        <v>108</v>
      </c>
      <c r="B2852">
        <v>6.7</v>
      </c>
    </row>
    <row r="2853" spans="1:2" x14ac:dyDescent="0.25">
      <c r="A2853">
        <v>108</v>
      </c>
      <c r="B2853">
        <v>6.5</v>
      </c>
    </row>
    <row r="2854" spans="1:2" x14ac:dyDescent="0.25">
      <c r="A2854">
        <v>108</v>
      </c>
      <c r="B2854">
        <v>6.5</v>
      </c>
    </row>
    <row r="2855" spans="1:2" x14ac:dyDescent="0.25">
      <c r="A2855">
        <v>108</v>
      </c>
      <c r="B2855">
        <v>6.5</v>
      </c>
    </row>
    <row r="2856" spans="1:2" x14ac:dyDescent="0.25">
      <c r="A2856">
        <v>108</v>
      </c>
      <c r="B2856">
        <v>6.4</v>
      </c>
    </row>
    <row r="2857" spans="1:2" x14ac:dyDescent="0.25">
      <c r="A2857">
        <v>108</v>
      </c>
      <c r="B2857">
        <v>6.4</v>
      </c>
    </row>
    <row r="2858" spans="1:2" x14ac:dyDescent="0.25">
      <c r="A2858">
        <v>108</v>
      </c>
      <c r="B2858">
        <v>6.4</v>
      </c>
    </row>
    <row r="2859" spans="1:2" x14ac:dyDescent="0.25">
      <c r="A2859">
        <v>108</v>
      </c>
      <c r="B2859">
        <v>6.3</v>
      </c>
    </row>
    <row r="2860" spans="1:2" x14ac:dyDescent="0.25">
      <c r="A2860">
        <v>108</v>
      </c>
      <c r="B2860">
        <v>6.3</v>
      </c>
    </row>
    <row r="2861" spans="1:2" x14ac:dyDescent="0.25">
      <c r="A2861">
        <v>108</v>
      </c>
      <c r="B2861">
        <v>6.3</v>
      </c>
    </row>
    <row r="2862" spans="1:2" x14ac:dyDescent="0.25">
      <c r="A2862">
        <v>108</v>
      </c>
      <c r="B2862">
        <v>6.3</v>
      </c>
    </row>
    <row r="2863" spans="1:2" x14ac:dyDescent="0.25">
      <c r="A2863">
        <v>108</v>
      </c>
      <c r="B2863">
        <v>6.3</v>
      </c>
    </row>
    <row r="2864" spans="1:2" x14ac:dyDescent="0.25">
      <c r="A2864">
        <v>108</v>
      </c>
      <c r="B2864">
        <v>6.2</v>
      </c>
    </row>
    <row r="2865" spans="1:2" x14ac:dyDescent="0.25">
      <c r="A2865">
        <v>108</v>
      </c>
      <c r="B2865">
        <v>6.2</v>
      </c>
    </row>
    <row r="2866" spans="1:2" x14ac:dyDescent="0.25">
      <c r="A2866">
        <v>108</v>
      </c>
      <c r="B2866">
        <v>6.2</v>
      </c>
    </row>
    <row r="2867" spans="1:2" x14ac:dyDescent="0.25">
      <c r="A2867">
        <v>108</v>
      </c>
      <c r="B2867">
        <v>6.2</v>
      </c>
    </row>
    <row r="2868" spans="1:2" x14ac:dyDescent="0.25">
      <c r="A2868">
        <v>108</v>
      </c>
      <c r="B2868">
        <v>6.1</v>
      </c>
    </row>
    <row r="2869" spans="1:2" x14ac:dyDescent="0.25">
      <c r="A2869">
        <v>108</v>
      </c>
      <c r="B2869">
        <v>6</v>
      </c>
    </row>
    <row r="2870" spans="1:2" x14ac:dyDescent="0.25">
      <c r="A2870">
        <v>108</v>
      </c>
      <c r="B2870">
        <v>5.9</v>
      </c>
    </row>
    <row r="2871" spans="1:2" x14ac:dyDescent="0.25">
      <c r="A2871">
        <v>108</v>
      </c>
      <c r="B2871">
        <v>5.9</v>
      </c>
    </row>
    <row r="2872" spans="1:2" x14ac:dyDescent="0.25">
      <c r="A2872">
        <v>108</v>
      </c>
      <c r="B2872">
        <v>5.9</v>
      </c>
    </row>
    <row r="2873" spans="1:2" x14ac:dyDescent="0.25">
      <c r="A2873">
        <v>108</v>
      </c>
      <c r="B2873">
        <v>5.8</v>
      </c>
    </row>
    <row r="2874" spans="1:2" x14ac:dyDescent="0.25">
      <c r="A2874">
        <v>108</v>
      </c>
      <c r="B2874">
        <v>5.8</v>
      </c>
    </row>
    <row r="2875" spans="1:2" x14ac:dyDescent="0.25">
      <c r="A2875">
        <v>108</v>
      </c>
      <c r="B2875">
        <v>5.6</v>
      </c>
    </row>
    <row r="2876" spans="1:2" x14ac:dyDescent="0.25">
      <c r="A2876">
        <v>108</v>
      </c>
      <c r="B2876">
        <v>5.5</v>
      </c>
    </row>
    <row r="2877" spans="1:2" x14ac:dyDescent="0.25">
      <c r="A2877">
        <v>108</v>
      </c>
      <c r="B2877">
        <v>5.3</v>
      </c>
    </row>
    <row r="2878" spans="1:2" x14ac:dyDescent="0.25">
      <c r="A2878">
        <v>108</v>
      </c>
      <c r="B2878">
        <v>5</v>
      </c>
    </row>
    <row r="2879" spans="1:2" x14ac:dyDescent="0.25">
      <c r="A2879">
        <v>108</v>
      </c>
      <c r="B2879">
        <v>4.9000000000000004</v>
      </c>
    </row>
    <row r="2880" spans="1:2" x14ac:dyDescent="0.25">
      <c r="A2880">
        <v>108</v>
      </c>
      <c r="B2880">
        <v>4.5</v>
      </c>
    </row>
    <row r="2881" spans="1:2" x14ac:dyDescent="0.25">
      <c r="A2881">
        <v>108</v>
      </c>
      <c r="B2881">
        <v>8.1999999999999993</v>
      </c>
    </row>
    <row r="2882" spans="1:2" x14ac:dyDescent="0.25">
      <c r="A2882">
        <v>108</v>
      </c>
      <c r="B2882">
        <v>7.8</v>
      </c>
    </row>
    <row r="2883" spans="1:2" x14ac:dyDescent="0.25">
      <c r="A2883">
        <v>108</v>
      </c>
      <c r="B2883">
        <v>7.8</v>
      </c>
    </row>
    <row r="2884" spans="1:2" x14ac:dyDescent="0.25">
      <c r="A2884">
        <v>108</v>
      </c>
      <c r="B2884">
        <v>7.7</v>
      </c>
    </row>
    <row r="2885" spans="1:2" x14ac:dyDescent="0.25">
      <c r="A2885">
        <v>108</v>
      </c>
      <c r="B2885">
        <v>7.4</v>
      </c>
    </row>
    <row r="2886" spans="1:2" x14ac:dyDescent="0.25">
      <c r="A2886">
        <v>108</v>
      </c>
      <c r="B2886">
        <v>7.4</v>
      </c>
    </row>
    <row r="2887" spans="1:2" x14ac:dyDescent="0.25">
      <c r="A2887">
        <v>108</v>
      </c>
      <c r="B2887">
        <v>7.3</v>
      </c>
    </row>
    <row r="2888" spans="1:2" x14ac:dyDescent="0.25">
      <c r="A2888">
        <v>108</v>
      </c>
      <c r="B2888">
        <v>7.1</v>
      </c>
    </row>
    <row r="2889" spans="1:2" x14ac:dyDescent="0.25">
      <c r="A2889">
        <v>108</v>
      </c>
      <c r="B2889">
        <v>7.1</v>
      </c>
    </row>
    <row r="2890" spans="1:2" x14ac:dyDescent="0.25">
      <c r="A2890">
        <v>108</v>
      </c>
      <c r="B2890">
        <v>7</v>
      </c>
    </row>
    <row r="2891" spans="1:2" x14ac:dyDescent="0.25">
      <c r="A2891">
        <v>108</v>
      </c>
      <c r="B2891">
        <v>7</v>
      </c>
    </row>
    <row r="2892" spans="1:2" x14ac:dyDescent="0.25">
      <c r="A2892">
        <v>108</v>
      </c>
      <c r="B2892">
        <v>7</v>
      </c>
    </row>
    <row r="2893" spans="1:2" x14ac:dyDescent="0.25">
      <c r="A2893">
        <v>108</v>
      </c>
      <c r="B2893">
        <v>7</v>
      </c>
    </row>
    <row r="2894" spans="1:2" x14ac:dyDescent="0.25">
      <c r="A2894">
        <v>108</v>
      </c>
      <c r="B2894">
        <v>6.9</v>
      </c>
    </row>
    <row r="2895" spans="1:2" x14ac:dyDescent="0.25">
      <c r="A2895">
        <v>108</v>
      </c>
      <c r="B2895">
        <v>6.8</v>
      </c>
    </row>
    <row r="2896" spans="1:2" x14ac:dyDescent="0.25">
      <c r="A2896">
        <v>108</v>
      </c>
      <c r="B2896">
        <v>6.8</v>
      </c>
    </row>
    <row r="2897" spans="1:2" x14ac:dyDescent="0.25">
      <c r="A2897">
        <v>108</v>
      </c>
      <c r="B2897">
        <v>6.7</v>
      </c>
    </row>
    <row r="2898" spans="1:2" x14ac:dyDescent="0.25">
      <c r="A2898">
        <v>108</v>
      </c>
      <c r="B2898">
        <v>6.7</v>
      </c>
    </row>
    <row r="2899" spans="1:2" x14ac:dyDescent="0.25">
      <c r="A2899">
        <v>108</v>
      </c>
      <c r="B2899">
        <v>6.6</v>
      </c>
    </row>
    <row r="2900" spans="1:2" x14ac:dyDescent="0.25">
      <c r="A2900">
        <v>108</v>
      </c>
      <c r="B2900">
        <v>6.5</v>
      </c>
    </row>
    <row r="2901" spans="1:2" x14ac:dyDescent="0.25">
      <c r="A2901">
        <v>108</v>
      </c>
      <c r="B2901">
        <v>6.5</v>
      </c>
    </row>
    <row r="2902" spans="1:2" x14ac:dyDescent="0.25">
      <c r="A2902">
        <v>108</v>
      </c>
      <c r="B2902">
        <v>6.5</v>
      </c>
    </row>
    <row r="2903" spans="1:2" x14ac:dyDescent="0.25">
      <c r="A2903">
        <v>108</v>
      </c>
      <c r="B2903">
        <v>6.5</v>
      </c>
    </row>
    <row r="2904" spans="1:2" x14ac:dyDescent="0.25">
      <c r="A2904">
        <v>108</v>
      </c>
      <c r="B2904">
        <v>6.4</v>
      </c>
    </row>
    <row r="2905" spans="1:2" x14ac:dyDescent="0.25">
      <c r="A2905">
        <v>108</v>
      </c>
      <c r="B2905">
        <v>6.4</v>
      </c>
    </row>
    <row r="2906" spans="1:2" x14ac:dyDescent="0.25">
      <c r="A2906">
        <v>108</v>
      </c>
      <c r="B2906">
        <v>6.3</v>
      </c>
    </row>
    <row r="2907" spans="1:2" x14ac:dyDescent="0.25">
      <c r="A2907">
        <v>108</v>
      </c>
      <c r="B2907">
        <v>6.1</v>
      </c>
    </row>
    <row r="2908" spans="1:2" x14ac:dyDescent="0.25">
      <c r="A2908">
        <v>108</v>
      </c>
      <c r="B2908">
        <v>6.1</v>
      </c>
    </row>
    <row r="2909" spans="1:2" x14ac:dyDescent="0.25">
      <c r="A2909">
        <v>108</v>
      </c>
      <c r="B2909">
        <v>6</v>
      </c>
    </row>
    <row r="2910" spans="1:2" x14ac:dyDescent="0.25">
      <c r="A2910">
        <v>108</v>
      </c>
      <c r="B2910">
        <v>6</v>
      </c>
    </row>
    <row r="2911" spans="1:2" x14ac:dyDescent="0.25">
      <c r="A2911">
        <v>108</v>
      </c>
      <c r="B2911">
        <v>5.9</v>
      </c>
    </row>
    <row r="2912" spans="1:2" x14ac:dyDescent="0.25">
      <c r="A2912">
        <v>108</v>
      </c>
      <c r="B2912">
        <v>5.9</v>
      </c>
    </row>
    <row r="2913" spans="1:2" x14ac:dyDescent="0.25">
      <c r="A2913">
        <v>108</v>
      </c>
      <c r="B2913">
        <v>5.9</v>
      </c>
    </row>
    <row r="2914" spans="1:2" x14ac:dyDescent="0.25">
      <c r="A2914">
        <v>108</v>
      </c>
      <c r="B2914">
        <v>5.8</v>
      </c>
    </row>
    <row r="2915" spans="1:2" x14ac:dyDescent="0.25">
      <c r="A2915">
        <v>108</v>
      </c>
      <c r="B2915">
        <v>5.8</v>
      </c>
    </row>
    <row r="2916" spans="1:2" x14ac:dyDescent="0.25">
      <c r="A2916">
        <v>108</v>
      </c>
      <c r="B2916">
        <v>5.8</v>
      </c>
    </row>
    <row r="2917" spans="1:2" x14ac:dyDescent="0.25">
      <c r="A2917">
        <v>108</v>
      </c>
      <c r="B2917">
        <v>5.7</v>
      </c>
    </row>
    <row r="2918" spans="1:2" x14ac:dyDescent="0.25">
      <c r="A2918">
        <v>108</v>
      </c>
      <c r="B2918">
        <v>5.7</v>
      </c>
    </row>
    <row r="2919" spans="1:2" x14ac:dyDescent="0.25">
      <c r="A2919">
        <v>108</v>
      </c>
      <c r="B2919">
        <v>5.6</v>
      </c>
    </row>
    <row r="2920" spans="1:2" x14ac:dyDescent="0.25">
      <c r="A2920">
        <v>108</v>
      </c>
      <c r="B2920">
        <v>5.5</v>
      </c>
    </row>
    <row r="2921" spans="1:2" x14ac:dyDescent="0.25">
      <c r="A2921">
        <v>108</v>
      </c>
      <c r="B2921">
        <v>5.3</v>
      </c>
    </row>
    <row r="2922" spans="1:2" x14ac:dyDescent="0.25">
      <c r="A2922">
        <v>108</v>
      </c>
      <c r="B2922">
        <v>5.2</v>
      </c>
    </row>
    <row r="2923" spans="1:2" x14ac:dyDescent="0.25">
      <c r="A2923">
        <v>108</v>
      </c>
      <c r="B2923">
        <v>4.9000000000000004</v>
      </c>
    </row>
    <row r="2924" spans="1:2" x14ac:dyDescent="0.25">
      <c r="A2924">
        <v>108</v>
      </c>
      <c r="B2924">
        <v>4.4000000000000004</v>
      </c>
    </row>
    <row r="2925" spans="1:2" x14ac:dyDescent="0.25">
      <c r="A2925">
        <v>108.1809035</v>
      </c>
      <c r="B2925">
        <v>8.1</v>
      </c>
    </row>
    <row r="2926" spans="1:2" x14ac:dyDescent="0.25">
      <c r="A2926">
        <v>108.1809035</v>
      </c>
      <c r="B2926">
        <v>7.5</v>
      </c>
    </row>
    <row r="2927" spans="1:2" x14ac:dyDescent="0.25">
      <c r="A2927">
        <v>108.1809035</v>
      </c>
      <c r="B2927">
        <v>7.2</v>
      </c>
    </row>
    <row r="2928" spans="1:2" x14ac:dyDescent="0.25">
      <c r="A2928">
        <v>108.1809035</v>
      </c>
      <c r="B2928">
        <v>7.1</v>
      </c>
    </row>
    <row r="2929" spans="1:2" x14ac:dyDescent="0.25">
      <c r="A2929">
        <v>108.1809035</v>
      </c>
      <c r="B2929">
        <v>7</v>
      </c>
    </row>
    <row r="2930" spans="1:2" x14ac:dyDescent="0.25">
      <c r="A2930">
        <v>108.1809035</v>
      </c>
      <c r="B2930">
        <v>6.7</v>
      </c>
    </row>
    <row r="2931" spans="1:2" x14ac:dyDescent="0.25">
      <c r="A2931">
        <v>108.1809035</v>
      </c>
      <c r="B2931">
        <v>6.4</v>
      </c>
    </row>
    <row r="2932" spans="1:2" x14ac:dyDescent="0.25">
      <c r="A2932">
        <v>108.1809035</v>
      </c>
      <c r="B2932">
        <v>5.0999999999999996</v>
      </c>
    </row>
    <row r="2933" spans="1:2" x14ac:dyDescent="0.25">
      <c r="A2933">
        <v>108.1809035</v>
      </c>
      <c r="B2933">
        <v>5.0999999999999996</v>
      </c>
    </row>
    <row r="2934" spans="1:2" x14ac:dyDescent="0.25">
      <c r="A2934">
        <v>108.1809035</v>
      </c>
      <c r="B2934">
        <v>4.7</v>
      </c>
    </row>
    <row r="2935" spans="1:2" x14ac:dyDescent="0.25">
      <c r="A2935">
        <v>108.1809035</v>
      </c>
      <c r="B2935">
        <v>3.5</v>
      </c>
    </row>
    <row r="2936" spans="1:2" x14ac:dyDescent="0.25">
      <c r="A2936">
        <v>108.1809035</v>
      </c>
      <c r="B2936">
        <v>2.8</v>
      </c>
    </row>
    <row r="2937" spans="1:2" x14ac:dyDescent="0.25">
      <c r="A2937">
        <v>109</v>
      </c>
      <c r="B2937">
        <v>8.1999999999999993</v>
      </c>
    </row>
    <row r="2938" spans="1:2" x14ac:dyDescent="0.25">
      <c r="A2938">
        <v>109</v>
      </c>
      <c r="B2938">
        <v>7.9</v>
      </c>
    </row>
    <row r="2939" spans="1:2" x14ac:dyDescent="0.25">
      <c r="A2939">
        <v>109</v>
      </c>
      <c r="B2939">
        <v>7.9</v>
      </c>
    </row>
    <row r="2940" spans="1:2" x14ac:dyDescent="0.25">
      <c r="A2940">
        <v>109</v>
      </c>
      <c r="B2940">
        <v>7.9</v>
      </c>
    </row>
    <row r="2941" spans="1:2" x14ac:dyDescent="0.25">
      <c r="A2941">
        <v>109</v>
      </c>
      <c r="B2941">
        <v>7.3</v>
      </c>
    </row>
    <row r="2942" spans="1:2" x14ac:dyDescent="0.25">
      <c r="A2942">
        <v>109</v>
      </c>
      <c r="B2942">
        <v>7.3</v>
      </c>
    </row>
    <row r="2943" spans="1:2" x14ac:dyDescent="0.25">
      <c r="A2943">
        <v>109</v>
      </c>
      <c r="B2943">
        <v>7.3</v>
      </c>
    </row>
    <row r="2944" spans="1:2" x14ac:dyDescent="0.25">
      <c r="A2944">
        <v>109</v>
      </c>
      <c r="B2944">
        <v>7.3</v>
      </c>
    </row>
    <row r="2945" spans="1:2" x14ac:dyDescent="0.25">
      <c r="A2945">
        <v>109</v>
      </c>
      <c r="B2945">
        <v>7.3</v>
      </c>
    </row>
    <row r="2946" spans="1:2" x14ac:dyDescent="0.25">
      <c r="A2946">
        <v>109</v>
      </c>
      <c r="B2946">
        <v>7.2</v>
      </c>
    </row>
    <row r="2947" spans="1:2" x14ac:dyDescent="0.25">
      <c r="A2947">
        <v>109</v>
      </c>
      <c r="B2947">
        <v>7</v>
      </c>
    </row>
    <row r="2948" spans="1:2" x14ac:dyDescent="0.25">
      <c r="A2948">
        <v>109</v>
      </c>
      <c r="B2948">
        <v>7</v>
      </c>
    </row>
    <row r="2949" spans="1:2" x14ac:dyDescent="0.25">
      <c r="A2949">
        <v>109</v>
      </c>
      <c r="B2949">
        <v>6.9</v>
      </c>
    </row>
    <row r="2950" spans="1:2" x14ac:dyDescent="0.25">
      <c r="A2950">
        <v>109</v>
      </c>
      <c r="B2950">
        <v>6.9</v>
      </c>
    </row>
    <row r="2951" spans="1:2" x14ac:dyDescent="0.25">
      <c r="A2951">
        <v>109</v>
      </c>
      <c r="B2951">
        <v>6.9</v>
      </c>
    </row>
    <row r="2952" spans="1:2" x14ac:dyDescent="0.25">
      <c r="A2952">
        <v>109</v>
      </c>
      <c r="B2952">
        <v>6.8</v>
      </c>
    </row>
    <row r="2953" spans="1:2" x14ac:dyDescent="0.25">
      <c r="A2953">
        <v>109</v>
      </c>
      <c r="B2953">
        <v>6.8</v>
      </c>
    </row>
    <row r="2954" spans="1:2" x14ac:dyDescent="0.25">
      <c r="A2954">
        <v>109</v>
      </c>
      <c r="B2954">
        <v>6.8</v>
      </c>
    </row>
    <row r="2955" spans="1:2" x14ac:dyDescent="0.25">
      <c r="A2955">
        <v>109</v>
      </c>
      <c r="B2955">
        <v>6.7</v>
      </c>
    </row>
    <row r="2956" spans="1:2" x14ac:dyDescent="0.25">
      <c r="A2956">
        <v>109</v>
      </c>
      <c r="B2956">
        <v>6.7</v>
      </c>
    </row>
    <row r="2957" spans="1:2" x14ac:dyDescent="0.25">
      <c r="A2957">
        <v>109</v>
      </c>
      <c r="B2957">
        <v>6.6</v>
      </c>
    </row>
    <row r="2958" spans="1:2" x14ac:dyDescent="0.25">
      <c r="A2958">
        <v>109</v>
      </c>
      <c r="B2958">
        <v>6.6</v>
      </c>
    </row>
    <row r="2959" spans="1:2" x14ac:dyDescent="0.25">
      <c r="A2959">
        <v>109</v>
      </c>
      <c r="B2959">
        <v>6.6</v>
      </c>
    </row>
    <row r="2960" spans="1:2" x14ac:dyDescent="0.25">
      <c r="A2960">
        <v>109</v>
      </c>
      <c r="B2960">
        <v>6.6</v>
      </c>
    </row>
    <row r="2961" spans="1:2" x14ac:dyDescent="0.25">
      <c r="A2961">
        <v>109</v>
      </c>
      <c r="B2961">
        <v>6.5</v>
      </c>
    </row>
    <row r="2962" spans="1:2" x14ac:dyDescent="0.25">
      <c r="A2962">
        <v>109</v>
      </c>
      <c r="B2962">
        <v>6.5</v>
      </c>
    </row>
    <row r="2963" spans="1:2" x14ac:dyDescent="0.25">
      <c r="A2963">
        <v>109</v>
      </c>
      <c r="B2963">
        <v>6.5</v>
      </c>
    </row>
    <row r="2964" spans="1:2" x14ac:dyDescent="0.25">
      <c r="A2964">
        <v>109</v>
      </c>
      <c r="B2964">
        <v>6.4</v>
      </c>
    </row>
    <row r="2965" spans="1:2" x14ac:dyDescent="0.25">
      <c r="A2965">
        <v>109</v>
      </c>
      <c r="B2965">
        <v>6.4</v>
      </c>
    </row>
    <row r="2966" spans="1:2" x14ac:dyDescent="0.25">
      <c r="A2966">
        <v>109</v>
      </c>
      <c r="B2966">
        <v>6.3</v>
      </c>
    </row>
    <row r="2967" spans="1:2" x14ac:dyDescent="0.25">
      <c r="A2967">
        <v>109</v>
      </c>
      <c r="B2967">
        <v>6.3</v>
      </c>
    </row>
    <row r="2968" spans="1:2" x14ac:dyDescent="0.25">
      <c r="A2968">
        <v>109</v>
      </c>
      <c r="B2968">
        <v>6.2</v>
      </c>
    </row>
    <row r="2969" spans="1:2" x14ac:dyDescent="0.25">
      <c r="A2969">
        <v>109</v>
      </c>
      <c r="B2969">
        <v>6.1</v>
      </c>
    </row>
    <row r="2970" spans="1:2" x14ac:dyDescent="0.25">
      <c r="A2970">
        <v>109</v>
      </c>
      <c r="B2970">
        <v>6.1</v>
      </c>
    </row>
    <row r="2971" spans="1:2" x14ac:dyDescent="0.25">
      <c r="A2971">
        <v>109</v>
      </c>
      <c r="B2971">
        <v>6</v>
      </c>
    </row>
    <row r="2972" spans="1:2" x14ac:dyDescent="0.25">
      <c r="A2972">
        <v>109</v>
      </c>
      <c r="B2972">
        <v>6</v>
      </c>
    </row>
    <row r="2973" spans="1:2" x14ac:dyDescent="0.25">
      <c r="A2973">
        <v>109</v>
      </c>
      <c r="B2973">
        <v>5.7</v>
      </c>
    </row>
    <row r="2974" spans="1:2" x14ac:dyDescent="0.25">
      <c r="A2974">
        <v>109</v>
      </c>
      <c r="B2974">
        <v>5.7</v>
      </c>
    </row>
    <row r="2975" spans="1:2" x14ac:dyDescent="0.25">
      <c r="A2975">
        <v>109</v>
      </c>
      <c r="B2975">
        <v>5.7</v>
      </c>
    </row>
    <row r="2976" spans="1:2" x14ac:dyDescent="0.25">
      <c r="A2976">
        <v>109</v>
      </c>
      <c r="B2976">
        <v>5.6</v>
      </c>
    </row>
    <row r="2977" spans="1:2" x14ac:dyDescent="0.25">
      <c r="A2977">
        <v>109</v>
      </c>
      <c r="B2977">
        <v>5.4</v>
      </c>
    </row>
    <row r="2978" spans="1:2" x14ac:dyDescent="0.25">
      <c r="A2978">
        <v>109</v>
      </c>
      <c r="B2978">
        <v>5.3</v>
      </c>
    </row>
    <row r="2979" spans="1:2" x14ac:dyDescent="0.25">
      <c r="A2979">
        <v>109</v>
      </c>
      <c r="B2979">
        <v>5.3</v>
      </c>
    </row>
    <row r="2980" spans="1:2" x14ac:dyDescent="0.25">
      <c r="A2980">
        <v>109</v>
      </c>
      <c r="B2980">
        <v>5</v>
      </c>
    </row>
    <row r="2981" spans="1:2" x14ac:dyDescent="0.25">
      <c r="A2981">
        <v>109</v>
      </c>
      <c r="B2981">
        <v>4.9000000000000004</v>
      </c>
    </row>
    <row r="2982" spans="1:2" x14ac:dyDescent="0.25">
      <c r="A2982">
        <v>109</v>
      </c>
      <c r="B2982">
        <v>7.9</v>
      </c>
    </row>
    <row r="2983" spans="1:2" x14ac:dyDescent="0.25">
      <c r="A2983">
        <v>109</v>
      </c>
      <c r="B2983">
        <v>7.7</v>
      </c>
    </row>
    <row r="2984" spans="1:2" x14ac:dyDescent="0.25">
      <c r="A2984">
        <v>109</v>
      </c>
      <c r="B2984">
        <v>7.6</v>
      </c>
    </row>
    <row r="2985" spans="1:2" x14ac:dyDescent="0.25">
      <c r="A2985">
        <v>109</v>
      </c>
      <c r="B2985">
        <v>7.4</v>
      </c>
    </row>
    <row r="2986" spans="1:2" x14ac:dyDescent="0.25">
      <c r="A2986">
        <v>109</v>
      </c>
      <c r="B2986">
        <v>7.4</v>
      </c>
    </row>
    <row r="2987" spans="1:2" x14ac:dyDescent="0.25">
      <c r="A2987">
        <v>109</v>
      </c>
      <c r="B2987">
        <v>7.3</v>
      </c>
    </row>
    <row r="2988" spans="1:2" x14ac:dyDescent="0.25">
      <c r="A2988">
        <v>109</v>
      </c>
      <c r="B2988">
        <v>7.3</v>
      </c>
    </row>
    <row r="2989" spans="1:2" x14ac:dyDescent="0.25">
      <c r="A2989">
        <v>109</v>
      </c>
      <c r="B2989">
        <v>7.2</v>
      </c>
    </row>
    <row r="2990" spans="1:2" x14ac:dyDescent="0.25">
      <c r="A2990">
        <v>109</v>
      </c>
      <c r="B2990">
        <v>7.2</v>
      </c>
    </row>
    <row r="2991" spans="1:2" x14ac:dyDescent="0.25">
      <c r="A2991">
        <v>109</v>
      </c>
      <c r="B2991">
        <v>7.1</v>
      </c>
    </row>
    <row r="2992" spans="1:2" x14ac:dyDescent="0.25">
      <c r="A2992">
        <v>109</v>
      </c>
      <c r="B2992">
        <v>7.1</v>
      </c>
    </row>
    <row r="2993" spans="1:2" x14ac:dyDescent="0.25">
      <c r="A2993">
        <v>109</v>
      </c>
      <c r="B2993">
        <v>7</v>
      </c>
    </row>
    <row r="2994" spans="1:2" x14ac:dyDescent="0.25">
      <c r="A2994">
        <v>109</v>
      </c>
      <c r="B2994">
        <v>7</v>
      </c>
    </row>
    <row r="2995" spans="1:2" x14ac:dyDescent="0.25">
      <c r="A2995">
        <v>109</v>
      </c>
      <c r="B2995">
        <v>7</v>
      </c>
    </row>
    <row r="2996" spans="1:2" x14ac:dyDescent="0.25">
      <c r="A2996">
        <v>109</v>
      </c>
      <c r="B2996">
        <v>7</v>
      </c>
    </row>
    <row r="2997" spans="1:2" x14ac:dyDescent="0.25">
      <c r="A2997">
        <v>109</v>
      </c>
      <c r="B2997">
        <v>6.9</v>
      </c>
    </row>
    <row r="2998" spans="1:2" x14ac:dyDescent="0.25">
      <c r="A2998">
        <v>109</v>
      </c>
      <c r="B2998">
        <v>6.9</v>
      </c>
    </row>
    <row r="2999" spans="1:2" x14ac:dyDescent="0.25">
      <c r="A2999">
        <v>109</v>
      </c>
      <c r="B2999">
        <v>6.9</v>
      </c>
    </row>
    <row r="3000" spans="1:2" x14ac:dyDescent="0.25">
      <c r="A3000">
        <v>109</v>
      </c>
      <c r="B3000">
        <v>6.9</v>
      </c>
    </row>
    <row r="3001" spans="1:2" x14ac:dyDescent="0.25">
      <c r="A3001">
        <v>109</v>
      </c>
      <c r="B3001">
        <v>6.9</v>
      </c>
    </row>
    <row r="3002" spans="1:2" x14ac:dyDescent="0.25">
      <c r="A3002">
        <v>109</v>
      </c>
      <c r="B3002">
        <v>6.8</v>
      </c>
    </row>
    <row r="3003" spans="1:2" x14ac:dyDescent="0.25">
      <c r="A3003">
        <v>109</v>
      </c>
      <c r="B3003">
        <v>6.8</v>
      </c>
    </row>
    <row r="3004" spans="1:2" x14ac:dyDescent="0.25">
      <c r="A3004">
        <v>109</v>
      </c>
      <c r="B3004">
        <v>6.7</v>
      </c>
    </row>
    <row r="3005" spans="1:2" x14ac:dyDescent="0.25">
      <c r="A3005">
        <v>109</v>
      </c>
      <c r="B3005">
        <v>6.7</v>
      </c>
    </row>
    <row r="3006" spans="1:2" x14ac:dyDescent="0.25">
      <c r="A3006">
        <v>109</v>
      </c>
      <c r="B3006">
        <v>6.4</v>
      </c>
    </row>
    <row r="3007" spans="1:2" x14ac:dyDescent="0.25">
      <c r="A3007">
        <v>109</v>
      </c>
      <c r="B3007">
        <v>6.3</v>
      </c>
    </row>
    <row r="3008" spans="1:2" x14ac:dyDescent="0.25">
      <c r="A3008">
        <v>109</v>
      </c>
      <c r="B3008">
        <v>6.2</v>
      </c>
    </row>
    <row r="3009" spans="1:2" x14ac:dyDescent="0.25">
      <c r="A3009">
        <v>109</v>
      </c>
      <c r="B3009">
        <v>6.2</v>
      </c>
    </row>
    <row r="3010" spans="1:2" x14ac:dyDescent="0.25">
      <c r="A3010">
        <v>109</v>
      </c>
      <c r="B3010">
        <v>6.2</v>
      </c>
    </row>
    <row r="3011" spans="1:2" x14ac:dyDescent="0.25">
      <c r="A3011">
        <v>109</v>
      </c>
      <c r="B3011">
        <v>6.1</v>
      </c>
    </row>
    <row r="3012" spans="1:2" x14ac:dyDescent="0.25">
      <c r="A3012">
        <v>109</v>
      </c>
      <c r="B3012">
        <v>6.1</v>
      </c>
    </row>
    <row r="3013" spans="1:2" x14ac:dyDescent="0.25">
      <c r="A3013">
        <v>109</v>
      </c>
      <c r="B3013">
        <v>6.1</v>
      </c>
    </row>
    <row r="3014" spans="1:2" x14ac:dyDescent="0.25">
      <c r="A3014">
        <v>109</v>
      </c>
      <c r="B3014">
        <v>6.1</v>
      </c>
    </row>
    <row r="3015" spans="1:2" x14ac:dyDescent="0.25">
      <c r="A3015">
        <v>109</v>
      </c>
      <c r="B3015">
        <v>6.1</v>
      </c>
    </row>
    <row r="3016" spans="1:2" x14ac:dyDescent="0.25">
      <c r="A3016">
        <v>109</v>
      </c>
      <c r="B3016">
        <v>6.1</v>
      </c>
    </row>
    <row r="3017" spans="1:2" x14ac:dyDescent="0.25">
      <c r="A3017">
        <v>109</v>
      </c>
      <c r="B3017">
        <v>6.1</v>
      </c>
    </row>
    <row r="3018" spans="1:2" x14ac:dyDescent="0.25">
      <c r="A3018">
        <v>109</v>
      </c>
      <c r="B3018">
        <v>6.1</v>
      </c>
    </row>
    <row r="3019" spans="1:2" x14ac:dyDescent="0.25">
      <c r="A3019">
        <v>109</v>
      </c>
      <c r="B3019">
        <v>6</v>
      </c>
    </row>
    <row r="3020" spans="1:2" x14ac:dyDescent="0.25">
      <c r="A3020">
        <v>109</v>
      </c>
      <c r="B3020">
        <v>6</v>
      </c>
    </row>
    <row r="3021" spans="1:2" x14ac:dyDescent="0.25">
      <c r="A3021">
        <v>109</v>
      </c>
      <c r="B3021">
        <v>5.9</v>
      </c>
    </row>
    <row r="3022" spans="1:2" x14ac:dyDescent="0.25">
      <c r="A3022">
        <v>109</v>
      </c>
      <c r="B3022">
        <v>5.9</v>
      </c>
    </row>
    <row r="3023" spans="1:2" x14ac:dyDescent="0.25">
      <c r="A3023">
        <v>109</v>
      </c>
      <c r="B3023">
        <v>5.8</v>
      </c>
    </row>
    <row r="3024" spans="1:2" x14ac:dyDescent="0.25">
      <c r="A3024">
        <v>109</v>
      </c>
      <c r="B3024">
        <v>5.6</v>
      </c>
    </row>
    <row r="3025" spans="1:2" x14ac:dyDescent="0.25">
      <c r="A3025">
        <v>109</v>
      </c>
      <c r="B3025">
        <v>5.6</v>
      </c>
    </row>
    <row r="3026" spans="1:2" x14ac:dyDescent="0.25">
      <c r="A3026">
        <v>109</v>
      </c>
      <c r="B3026">
        <v>5.4</v>
      </c>
    </row>
    <row r="3027" spans="1:2" x14ac:dyDescent="0.25">
      <c r="A3027">
        <v>109</v>
      </c>
      <c r="B3027">
        <v>5.2</v>
      </c>
    </row>
    <row r="3028" spans="1:2" x14ac:dyDescent="0.25">
      <c r="A3028">
        <v>109</v>
      </c>
      <c r="B3028">
        <v>4.5</v>
      </c>
    </row>
    <row r="3029" spans="1:2" x14ac:dyDescent="0.25">
      <c r="A3029">
        <v>109</v>
      </c>
      <c r="B3029">
        <v>4.5</v>
      </c>
    </row>
    <row r="3030" spans="1:2" x14ac:dyDescent="0.25">
      <c r="A3030">
        <v>109</v>
      </c>
      <c r="B3030">
        <v>4.4000000000000004</v>
      </c>
    </row>
    <row r="3031" spans="1:2" x14ac:dyDescent="0.25">
      <c r="A3031">
        <v>109</v>
      </c>
      <c r="B3031">
        <v>4.3</v>
      </c>
    </row>
    <row r="3032" spans="1:2" x14ac:dyDescent="0.25">
      <c r="A3032">
        <v>110</v>
      </c>
      <c r="B3032">
        <v>7.8</v>
      </c>
    </row>
    <row r="3033" spans="1:2" x14ac:dyDescent="0.25">
      <c r="A3033">
        <v>110</v>
      </c>
      <c r="B3033">
        <v>7.8</v>
      </c>
    </row>
    <row r="3034" spans="1:2" x14ac:dyDescent="0.25">
      <c r="A3034">
        <v>110</v>
      </c>
      <c r="B3034">
        <v>7.7</v>
      </c>
    </row>
    <row r="3035" spans="1:2" x14ac:dyDescent="0.25">
      <c r="A3035">
        <v>110</v>
      </c>
      <c r="B3035">
        <v>7.6</v>
      </c>
    </row>
    <row r="3036" spans="1:2" x14ac:dyDescent="0.25">
      <c r="A3036">
        <v>110</v>
      </c>
      <c r="B3036">
        <v>7.6</v>
      </c>
    </row>
    <row r="3037" spans="1:2" x14ac:dyDescent="0.25">
      <c r="A3037">
        <v>110</v>
      </c>
      <c r="B3037">
        <v>7.5</v>
      </c>
    </row>
    <row r="3038" spans="1:2" x14ac:dyDescent="0.25">
      <c r="A3038">
        <v>110</v>
      </c>
      <c r="B3038">
        <v>7.4</v>
      </c>
    </row>
    <row r="3039" spans="1:2" x14ac:dyDescent="0.25">
      <c r="A3039">
        <v>110</v>
      </c>
      <c r="B3039">
        <v>7.3</v>
      </c>
    </row>
    <row r="3040" spans="1:2" x14ac:dyDescent="0.25">
      <c r="A3040">
        <v>110</v>
      </c>
      <c r="B3040">
        <v>7.3</v>
      </c>
    </row>
    <row r="3041" spans="1:2" x14ac:dyDescent="0.25">
      <c r="A3041">
        <v>110</v>
      </c>
      <c r="B3041">
        <v>7.3</v>
      </c>
    </row>
    <row r="3042" spans="1:2" x14ac:dyDescent="0.25">
      <c r="A3042">
        <v>110</v>
      </c>
      <c r="B3042">
        <v>7.3</v>
      </c>
    </row>
    <row r="3043" spans="1:2" x14ac:dyDescent="0.25">
      <c r="A3043">
        <v>110</v>
      </c>
      <c r="B3043">
        <v>7.2</v>
      </c>
    </row>
    <row r="3044" spans="1:2" x14ac:dyDescent="0.25">
      <c r="A3044">
        <v>110</v>
      </c>
      <c r="B3044">
        <v>7.2</v>
      </c>
    </row>
    <row r="3045" spans="1:2" x14ac:dyDescent="0.25">
      <c r="A3045">
        <v>110</v>
      </c>
      <c r="B3045">
        <v>7.2</v>
      </c>
    </row>
    <row r="3046" spans="1:2" x14ac:dyDescent="0.25">
      <c r="A3046">
        <v>110</v>
      </c>
      <c r="B3046">
        <v>7.2</v>
      </c>
    </row>
    <row r="3047" spans="1:2" x14ac:dyDescent="0.25">
      <c r="A3047">
        <v>110</v>
      </c>
      <c r="B3047">
        <v>7.2</v>
      </c>
    </row>
    <row r="3048" spans="1:2" x14ac:dyDescent="0.25">
      <c r="A3048">
        <v>110</v>
      </c>
      <c r="B3048">
        <v>7.1</v>
      </c>
    </row>
    <row r="3049" spans="1:2" x14ac:dyDescent="0.25">
      <c r="A3049">
        <v>110</v>
      </c>
      <c r="B3049">
        <v>7.1</v>
      </c>
    </row>
    <row r="3050" spans="1:2" x14ac:dyDescent="0.25">
      <c r="A3050">
        <v>110</v>
      </c>
      <c r="B3050">
        <v>7.1</v>
      </c>
    </row>
    <row r="3051" spans="1:2" x14ac:dyDescent="0.25">
      <c r="A3051">
        <v>110</v>
      </c>
      <c r="B3051">
        <v>7</v>
      </c>
    </row>
    <row r="3052" spans="1:2" x14ac:dyDescent="0.25">
      <c r="A3052">
        <v>110</v>
      </c>
      <c r="B3052">
        <v>7</v>
      </c>
    </row>
    <row r="3053" spans="1:2" x14ac:dyDescent="0.25">
      <c r="A3053">
        <v>110</v>
      </c>
      <c r="B3053">
        <v>7</v>
      </c>
    </row>
    <row r="3054" spans="1:2" x14ac:dyDescent="0.25">
      <c r="A3054">
        <v>110</v>
      </c>
      <c r="B3054">
        <v>6.9</v>
      </c>
    </row>
    <row r="3055" spans="1:2" x14ac:dyDescent="0.25">
      <c r="A3055">
        <v>110</v>
      </c>
      <c r="B3055">
        <v>6.9</v>
      </c>
    </row>
    <row r="3056" spans="1:2" x14ac:dyDescent="0.25">
      <c r="A3056">
        <v>110</v>
      </c>
      <c r="B3056">
        <v>6.8</v>
      </c>
    </row>
    <row r="3057" spans="1:2" x14ac:dyDescent="0.25">
      <c r="A3057">
        <v>110</v>
      </c>
      <c r="B3057">
        <v>6.8</v>
      </c>
    </row>
    <row r="3058" spans="1:2" x14ac:dyDescent="0.25">
      <c r="A3058">
        <v>110</v>
      </c>
      <c r="B3058">
        <v>6.7</v>
      </c>
    </row>
    <row r="3059" spans="1:2" x14ac:dyDescent="0.25">
      <c r="A3059">
        <v>110</v>
      </c>
      <c r="B3059">
        <v>6.7</v>
      </c>
    </row>
    <row r="3060" spans="1:2" x14ac:dyDescent="0.25">
      <c r="A3060">
        <v>110</v>
      </c>
      <c r="B3060">
        <v>6.6</v>
      </c>
    </row>
    <row r="3061" spans="1:2" x14ac:dyDescent="0.25">
      <c r="A3061">
        <v>110</v>
      </c>
      <c r="B3061">
        <v>6.4</v>
      </c>
    </row>
    <row r="3062" spans="1:2" x14ac:dyDescent="0.25">
      <c r="A3062">
        <v>110</v>
      </c>
      <c r="B3062">
        <v>6.3</v>
      </c>
    </row>
    <row r="3063" spans="1:2" x14ac:dyDescent="0.25">
      <c r="A3063">
        <v>110</v>
      </c>
      <c r="B3063">
        <v>6.3</v>
      </c>
    </row>
    <row r="3064" spans="1:2" x14ac:dyDescent="0.25">
      <c r="A3064">
        <v>110</v>
      </c>
      <c r="B3064">
        <v>6.1</v>
      </c>
    </row>
    <row r="3065" spans="1:2" x14ac:dyDescent="0.25">
      <c r="A3065">
        <v>110</v>
      </c>
      <c r="B3065">
        <v>6.1</v>
      </c>
    </row>
    <row r="3066" spans="1:2" x14ac:dyDescent="0.25">
      <c r="A3066">
        <v>110</v>
      </c>
      <c r="B3066">
        <v>6.1</v>
      </c>
    </row>
    <row r="3067" spans="1:2" x14ac:dyDescent="0.25">
      <c r="A3067">
        <v>110</v>
      </c>
      <c r="B3067">
        <v>6</v>
      </c>
    </row>
    <row r="3068" spans="1:2" x14ac:dyDescent="0.25">
      <c r="A3068">
        <v>110</v>
      </c>
      <c r="B3068">
        <v>6</v>
      </c>
    </row>
    <row r="3069" spans="1:2" x14ac:dyDescent="0.25">
      <c r="A3069">
        <v>110</v>
      </c>
      <c r="B3069">
        <v>5.8</v>
      </c>
    </row>
    <row r="3070" spans="1:2" x14ac:dyDescent="0.25">
      <c r="A3070">
        <v>110</v>
      </c>
      <c r="B3070">
        <v>5.6</v>
      </c>
    </row>
    <row r="3071" spans="1:2" x14ac:dyDescent="0.25">
      <c r="A3071">
        <v>110</v>
      </c>
      <c r="B3071">
        <v>5.4</v>
      </c>
    </row>
    <row r="3072" spans="1:2" x14ac:dyDescent="0.25">
      <c r="A3072">
        <v>110</v>
      </c>
      <c r="B3072">
        <v>5.4</v>
      </c>
    </row>
    <row r="3073" spans="1:2" x14ac:dyDescent="0.25">
      <c r="A3073">
        <v>110</v>
      </c>
      <c r="B3073">
        <v>5.3</v>
      </c>
    </row>
    <row r="3074" spans="1:2" x14ac:dyDescent="0.25">
      <c r="A3074">
        <v>110</v>
      </c>
      <c r="B3074">
        <v>5.2</v>
      </c>
    </row>
    <row r="3075" spans="1:2" x14ac:dyDescent="0.25">
      <c r="A3075">
        <v>110</v>
      </c>
      <c r="B3075">
        <v>5</v>
      </c>
    </row>
    <row r="3076" spans="1:2" x14ac:dyDescent="0.25">
      <c r="A3076">
        <v>110</v>
      </c>
      <c r="B3076">
        <v>4.5999999999999996</v>
      </c>
    </row>
    <row r="3077" spans="1:2" x14ac:dyDescent="0.25">
      <c r="A3077">
        <v>110</v>
      </c>
      <c r="B3077">
        <v>4.0999999999999996</v>
      </c>
    </row>
    <row r="3078" spans="1:2" x14ac:dyDescent="0.25">
      <c r="A3078">
        <v>110</v>
      </c>
      <c r="B3078">
        <v>3.1</v>
      </c>
    </row>
    <row r="3079" spans="1:2" x14ac:dyDescent="0.25">
      <c r="A3079">
        <v>110</v>
      </c>
      <c r="B3079">
        <v>2</v>
      </c>
    </row>
    <row r="3080" spans="1:2" x14ac:dyDescent="0.25">
      <c r="A3080">
        <v>110</v>
      </c>
      <c r="B3080">
        <v>8.3000000000000007</v>
      </c>
    </row>
    <row r="3081" spans="1:2" x14ac:dyDescent="0.25">
      <c r="A3081">
        <v>110</v>
      </c>
      <c r="B3081">
        <v>8.1</v>
      </c>
    </row>
    <row r="3082" spans="1:2" x14ac:dyDescent="0.25">
      <c r="A3082">
        <v>110</v>
      </c>
      <c r="B3082">
        <v>8</v>
      </c>
    </row>
    <row r="3083" spans="1:2" x14ac:dyDescent="0.25">
      <c r="A3083">
        <v>110</v>
      </c>
      <c r="B3083">
        <v>7.8</v>
      </c>
    </row>
    <row r="3084" spans="1:2" x14ac:dyDescent="0.25">
      <c r="A3084">
        <v>110</v>
      </c>
      <c r="B3084">
        <v>7.8</v>
      </c>
    </row>
    <row r="3085" spans="1:2" x14ac:dyDescent="0.25">
      <c r="A3085">
        <v>110</v>
      </c>
      <c r="B3085">
        <v>7.8</v>
      </c>
    </row>
    <row r="3086" spans="1:2" x14ac:dyDescent="0.25">
      <c r="A3086">
        <v>110</v>
      </c>
      <c r="B3086">
        <v>7.7</v>
      </c>
    </row>
    <row r="3087" spans="1:2" x14ac:dyDescent="0.25">
      <c r="A3087">
        <v>110</v>
      </c>
      <c r="B3087">
        <v>7.7</v>
      </c>
    </row>
    <row r="3088" spans="1:2" x14ac:dyDescent="0.25">
      <c r="A3088">
        <v>110</v>
      </c>
      <c r="B3088">
        <v>7.6</v>
      </c>
    </row>
    <row r="3089" spans="1:2" x14ac:dyDescent="0.25">
      <c r="A3089">
        <v>110</v>
      </c>
      <c r="B3089">
        <v>7.4</v>
      </c>
    </row>
    <row r="3090" spans="1:2" x14ac:dyDescent="0.25">
      <c r="A3090">
        <v>110</v>
      </c>
      <c r="B3090">
        <v>7.4</v>
      </c>
    </row>
    <row r="3091" spans="1:2" x14ac:dyDescent="0.25">
      <c r="A3091">
        <v>110</v>
      </c>
      <c r="B3091">
        <v>7.3</v>
      </c>
    </row>
    <row r="3092" spans="1:2" x14ac:dyDescent="0.25">
      <c r="A3092">
        <v>110</v>
      </c>
      <c r="B3092">
        <v>7.3</v>
      </c>
    </row>
    <row r="3093" spans="1:2" x14ac:dyDescent="0.25">
      <c r="A3093">
        <v>110</v>
      </c>
      <c r="B3093">
        <v>7.2</v>
      </c>
    </row>
    <row r="3094" spans="1:2" x14ac:dyDescent="0.25">
      <c r="A3094">
        <v>110</v>
      </c>
      <c r="B3094">
        <v>7.1</v>
      </c>
    </row>
    <row r="3095" spans="1:2" x14ac:dyDescent="0.25">
      <c r="A3095">
        <v>110</v>
      </c>
      <c r="B3095">
        <v>7.1</v>
      </c>
    </row>
    <row r="3096" spans="1:2" x14ac:dyDescent="0.25">
      <c r="A3096">
        <v>110</v>
      </c>
      <c r="B3096">
        <v>7</v>
      </c>
    </row>
    <row r="3097" spans="1:2" x14ac:dyDescent="0.25">
      <c r="A3097">
        <v>110</v>
      </c>
      <c r="B3097">
        <v>6.9</v>
      </c>
    </row>
    <row r="3098" spans="1:2" x14ac:dyDescent="0.25">
      <c r="A3098">
        <v>110</v>
      </c>
      <c r="B3098">
        <v>6.8</v>
      </c>
    </row>
    <row r="3099" spans="1:2" x14ac:dyDescent="0.25">
      <c r="A3099">
        <v>110</v>
      </c>
      <c r="B3099">
        <v>6.8</v>
      </c>
    </row>
    <row r="3100" spans="1:2" x14ac:dyDescent="0.25">
      <c r="A3100">
        <v>110</v>
      </c>
      <c r="B3100">
        <v>6.8</v>
      </c>
    </row>
    <row r="3101" spans="1:2" x14ac:dyDescent="0.25">
      <c r="A3101">
        <v>110</v>
      </c>
      <c r="B3101">
        <v>6.7</v>
      </c>
    </row>
    <row r="3102" spans="1:2" x14ac:dyDescent="0.25">
      <c r="A3102">
        <v>110</v>
      </c>
      <c r="B3102">
        <v>6.7</v>
      </c>
    </row>
    <row r="3103" spans="1:2" x14ac:dyDescent="0.25">
      <c r="A3103">
        <v>110</v>
      </c>
      <c r="B3103">
        <v>6.7</v>
      </c>
    </row>
    <row r="3104" spans="1:2" x14ac:dyDescent="0.25">
      <c r="A3104">
        <v>110</v>
      </c>
      <c r="B3104">
        <v>6.6</v>
      </c>
    </row>
    <row r="3105" spans="1:2" x14ac:dyDescent="0.25">
      <c r="A3105">
        <v>110</v>
      </c>
      <c r="B3105">
        <v>6.6</v>
      </c>
    </row>
    <row r="3106" spans="1:2" x14ac:dyDescent="0.25">
      <c r="A3106">
        <v>110</v>
      </c>
      <c r="B3106">
        <v>6.6</v>
      </c>
    </row>
    <row r="3107" spans="1:2" x14ac:dyDescent="0.25">
      <c r="A3107">
        <v>110</v>
      </c>
      <c r="B3107">
        <v>6.5</v>
      </c>
    </row>
    <row r="3108" spans="1:2" x14ac:dyDescent="0.25">
      <c r="A3108">
        <v>110</v>
      </c>
      <c r="B3108">
        <v>6.5</v>
      </c>
    </row>
    <row r="3109" spans="1:2" x14ac:dyDescent="0.25">
      <c r="A3109">
        <v>110</v>
      </c>
      <c r="B3109">
        <v>6.5</v>
      </c>
    </row>
    <row r="3110" spans="1:2" x14ac:dyDescent="0.25">
      <c r="A3110">
        <v>110</v>
      </c>
      <c r="B3110">
        <v>6.5</v>
      </c>
    </row>
    <row r="3111" spans="1:2" x14ac:dyDescent="0.25">
      <c r="A3111">
        <v>110</v>
      </c>
      <c r="B3111">
        <v>6.4</v>
      </c>
    </row>
    <row r="3112" spans="1:2" x14ac:dyDescent="0.25">
      <c r="A3112">
        <v>110</v>
      </c>
      <c r="B3112">
        <v>6.3</v>
      </c>
    </row>
    <row r="3113" spans="1:2" x14ac:dyDescent="0.25">
      <c r="A3113">
        <v>110</v>
      </c>
      <c r="B3113">
        <v>6.2</v>
      </c>
    </row>
    <row r="3114" spans="1:2" x14ac:dyDescent="0.25">
      <c r="A3114">
        <v>110</v>
      </c>
      <c r="B3114">
        <v>6.2</v>
      </c>
    </row>
    <row r="3115" spans="1:2" x14ac:dyDescent="0.25">
      <c r="A3115">
        <v>110</v>
      </c>
      <c r="B3115">
        <v>6.1</v>
      </c>
    </row>
    <row r="3116" spans="1:2" x14ac:dyDescent="0.25">
      <c r="A3116">
        <v>110</v>
      </c>
      <c r="B3116">
        <v>6.1</v>
      </c>
    </row>
    <row r="3117" spans="1:2" x14ac:dyDescent="0.25">
      <c r="A3117">
        <v>110</v>
      </c>
      <c r="B3117">
        <v>6</v>
      </c>
    </row>
    <row r="3118" spans="1:2" x14ac:dyDescent="0.25">
      <c r="A3118">
        <v>110</v>
      </c>
      <c r="B3118">
        <v>6</v>
      </c>
    </row>
    <row r="3119" spans="1:2" x14ac:dyDescent="0.25">
      <c r="A3119">
        <v>110</v>
      </c>
      <c r="B3119">
        <v>5.8</v>
      </c>
    </row>
    <row r="3120" spans="1:2" x14ac:dyDescent="0.25">
      <c r="A3120">
        <v>110</v>
      </c>
      <c r="B3120">
        <v>5.8</v>
      </c>
    </row>
    <row r="3121" spans="1:2" x14ac:dyDescent="0.25">
      <c r="A3121">
        <v>110</v>
      </c>
      <c r="B3121">
        <v>5.8</v>
      </c>
    </row>
    <row r="3122" spans="1:2" x14ac:dyDescent="0.25">
      <c r="A3122">
        <v>110</v>
      </c>
      <c r="B3122">
        <v>5.7</v>
      </c>
    </row>
    <row r="3123" spans="1:2" x14ac:dyDescent="0.25">
      <c r="A3123">
        <v>110</v>
      </c>
      <c r="B3123">
        <v>5.7</v>
      </c>
    </row>
    <row r="3124" spans="1:2" x14ac:dyDescent="0.25">
      <c r="A3124">
        <v>110</v>
      </c>
      <c r="B3124">
        <v>5.6</v>
      </c>
    </row>
    <row r="3125" spans="1:2" x14ac:dyDescent="0.25">
      <c r="A3125">
        <v>110</v>
      </c>
      <c r="B3125">
        <v>5.5</v>
      </c>
    </row>
    <row r="3126" spans="1:2" x14ac:dyDescent="0.25">
      <c r="A3126">
        <v>110</v>
      </c>
      <c r="B3126">
        <v>5.5</v>
      </c>
    </row>
    <row r="3127" spans="1:2" x14ac:dyDescent="0.25">
      <c r="A3127">
        <v>110</v>
      </c>
      <c r="B3127">
        <v>5.4</v>
      </c>
    </row>
    <row r="3128" spans="1:2" x14ac:dyDescent="0.25">
      <c r="A3128">
        <v>110</v>
      </c>
      <c r="B3128">
        <v>5.3</v>
      </c>
    </row>
    <row r="3129" spans="1:2" x14ac:dyDescent="0.25">
      <c r="A3129">
        <v>110</v>
      </c>
      <c r="B3129">
        <v>5.2</v>
      </c>
    </row>
    <row r="3130" spans="1:2" x14ac:dyDescent="0.25">
      <c r="A3130">
        <v>110</v>
      </c>
      <c r="B3130">
        <v>5</v>
      </c>
    </row>
    <row r="3131" spans="1:2" x14ac:dyDescent="0.25">
      <c r="A3131">
        <v>110</v>
      </c>
      <c r="B3131">
        <v>4.5999999999999996</v>
      </c>
    </row>
    <row r="3132" spans="1:2" x14ac:dyDescent="0.25">
      <c r="A3132">
        <v>110</v>
      </c>
      <c r="B3132">
        <v>4.4000000000000004</v>
      </c>
    </row>
    <row r="3133" spans="1:2" x14ac:dyDescent="0.25">
      <c r="A3133">
        <v>111</v>
      </c>
      <c r="B3133">
        <v>8.1</v>
      </c>
    </row>
    <row r="3134" spans="1:2" x14ac:dyDescent="0.25">
      <c r="A3134">
        <v>111</v>
      </c>
      <c r="B3134">
        <v>8</v>
      </c>
    </row>
    <row r="3135" spans="1:2" x14ac:dyDescent="0.25">
      <c r="A3135">
        <v>111</v>
      </c>
      <c r="B3135">
        <v>7.7</v>
      </c>
    </row>
    <row r="3136" spans="1:2" x14ac:dyDescent="0.25">
      <c r="A3136">
        <v>111</v>
      </c>
      <c r="B3136">
        <v>7.6</v>
      </c>
    </row>
    <row r="3137" spans="1:2" x14ac:dyDescent="0.25">
      <c r="A3137">
        <v>111</v>
      </c>
      <c r="B3137">
        <v>7.6</v>
      </c>
    </row>
    <row r="3138" spans="1:2" x14ac:dyDescent="0.25">
      <c r="A3138">
        <v>111</v>
      </c>
      <c r="B3138">
        <v>7.6</v>
      </c>
    </row>
    <row r="3139" spans="1:2" x14ac:dyDescent="0.25">
      <c r="A3139">
        <v>111</v>
      </c>
      <c r="B3139">
        <v>7.6</v>
      </c>
    </row>
    <row r="3140" spans="1:2" x14ac:dyDescent="0.25">
      <c r="A3140">
        <v>111</v>
      </c>
      <c r="B3140">
        <v>7.4</v>
      </c>
    </row>
    <row r="3141" spans="1:2" x14ac:dyDescent="0.25">
      <c r="A3141">
        <v>111</v>
      </c>
      <c r="B3141">
        <v>7.3</v>
      </c>
    </row>
    <row r="3142" spans="1:2" x14ac:dyDescent="0.25">
      <c r="A3142">
        <v>111</v>
      </c>
      <c r="B3142">
        <v>7.3</v>
      </c>
    </row>
    <row r="3143" spans="1:2" x14ac:dyDescent="0.25">
      <c r="A3143">
        <v>111</v>
      </c>
      <c r="B3143">
        <v>7.3</v>
      </c>
    </row>
    <row r="3144" spans="1:2" x14ac:dyDescent="0.25">
      <c r="A3144">
        <v>111</v>
      </c>
      <c r="B3144">
        <v>7.3</v>
      </c>
    </row>
    <row r="3145" spans="1:2" x14ac:dyDescent="0.25">
      <c r="A3145">
        <v>111</v>
      </c>
      <c r="B3145">
        <v>7.2</v>
      </c>
    </row>
    <row r="3146" spans="1:2" x14ac:dyDescent="0.25">
      <c r="A3146">
        <v>111</v>
      </c>
      <c r="B3146">
        <v>7.1</v>
      </c>
    </row>
    <row r="3147" spans="1:2" x14ac:dyDescent="0.25">
      <c r="A3147">
        <v>111</v>
      </c>
      <c r="B3147">
        <v>7.1</v>
      </c>
    </row>
    <row r="3148" spans="1:2" x14ac:dyDescent="0.25">
      <c r="A3148">
        <v>111</v>
      </c>
      <c r="B3148">
        <v>7</v>
      </c>
    </row>
    <row r="3149" spans="1:2" x14ac:dyDescent="0.25">
      <c r="A3149">
        <v>111</v>
      </c>
      <c r="B3149">
        <v>6.9</v>
      </c>
    </row>
    <row r="3150" spans="1:2" x14ac:dyDescent="0.25">
      <c r="A3150">
        <v>111</v>
      </c>
      <c r="B3150">
        <v>6.8</v>
      </c>
    </row>
    <row r="3151" spans="1:2" x14ac:dyDescent="0.25">
      <c r="A3151">
        <v>111</v>
      </c>
      <c r="B3151">
        <v>6.8</v>
      </c>
    </row>
    <row r="3152" spans="1:2" x14ac:dyDescent="0.25">
      <c r="A3152">
        <v>111</v>
      </c>
      <c r="B3152">
        <v>6.8</v>
      </c>
    </row>
    <row r="3153" spans="1:2" x14ac:dyDescent="0.25">
      <c r="A3153">
        <v>111</v>
      </c>
      <c r="B3153">
        <v>6.8</v>
      </c>
    </row>
    <row r="3154" spans="1:2" x14ac:dyDescent="0.25">
      <c r="A3154">
        <v>111</v>
      </c>
      <c r="B3154">
        <v>6.7</v>
      </c>
    </row>
    <row r="3155" spans="1:2" x14ac:dyDescent="0.25">
      <c r="A3155">
        <v>111</v>
      </c>
      <c r="B3155">
        <v>6.5</v>
      </c>
    </row>
    <row r="3156" spans="1:2" x14ac:dyDescent="0.25">
      <c r="A3156">
        <v>111</v>
      </c>
      <c r="B3156">
        <v>6.4</v>
      </c>
    </row>
    <row r="3157" spans="1:2" x14ac:dyDescent="0.25">
      <c r="A3157">
        <v>111</v>
      </c>
      <c r="B3157">
        <v>6.3</v>
      </c>
    </row>
    <row r="3158" spans="1:2" x14ac:dyDescent="0.25">
      <c r="A3158">
        <v>111</v>
      </c>
      <c r="B3158">
        <v>6.2</v>
      </c>
    </row>
    <row r="3159" spans="1:2" x14ac:dyDescent="0.25">
      <c r="A3159">
        <v>111</v>
      </c>
      <c r="B3159">
        <v>6.2</v>
      </c>
    </row>
    <row r="3160" spans="1:2" x14ac:dyDescent="0.25">
      <c r="A3160">
        <v>111</v>
      </c>
      <c r="B3160">
        <v>6.2</v>
      </c>
    </row>
    <row r="3161" spans="1:2" x14ac:dyDescent="0.25">
      <c r="A3161">
        <v>111</v>
      </c>
      <c r="B3161">
        <v>6.1</v>
      </c>
    </row>
    <row r="3162" spans="1:2" x14ac:dyDescent="0.25">
      <c r="A3162">
        <v>111</v>
      </c>
      <c r="B3162">
        <v>6.1</v>
      </c>
    </row>
    <row r="3163" spans="1:2" x14ac:dyDescent="0.25">
      <c r="A3163">
        <v>111</v>
      </c>
      <c r="B3163">
        <v>6</v>
      </c>
    </row>
    <row r="3164" spans="1:2" x14ac:dyDescent="0.25">
      <c r="A3164">
        <v>111</v>
      </c>
      <c r="B3164">
        <v>6</v>
      </c>
    </row>
    <row r="3165" spans="1:2" x14ac:dyDescent="0.25">
      <c r="A3165">
        <v>111</v>
      </c>
      <c r="B3165">
        <v>6</v>
      </c>
    </row>
    <row r="3166" spans="1:2" x14ac:dyDescent="0.25">
      <c r="A3166">
        <v>111</v>
      </c>
      <c r="B3166">
        <v>5.8</v>
      </c>
    </row>
    <row r="3167" spans="1:2" x14ac:dyDescent="0.25">
      <c r="A3167">
        <v>111</v>
      </c>
      <c r="B3167">
        <v>5.7</v>
      </c>
    </row>
    <row r="3168" spans="1:2" x14ac:dyDescent="0.25">
      <c r="A3168">
        <v>111</v>
      </c>
      <c r="B3168">
        <v>5.5</v>
      </c>
    </row>
    <row r="3169" spans="1:2" x14ac:dyDescent="0.25">
      <c r="A3169">
        <v>111</v>
      </c>
      <c r="B3169">
        <v>5.4</v>
      </c>
    </row>
    <row r="3170" spans="1:2" x14ac:dyDescent="0.25">
      <c r="A3170">
        <v>111</v>
      </c>
      <c r="B3170">
        <v>5.4</v>
      </c>
    </row>
    <row r="3171" spans="1:2" x14ac:dyDescent="0.25">
      <c r="A3171">
        <v>111</v>
      </c>
      <c r="B3171">
        <v>7.7</v>
      </c>
    </row>
    <row r="3172" spans="1:2" x14ac:dyDescent="0.25">
      <c r="A3172">
        <v>111</v>
      </c>
      <c r="B3172">
        <v>7.5</v>
      </c>
    </row>
    <row r="3173" spans="1:2" x14ac:dyDescent="0.25">
      <c r="A3173">
        <v>111</v>
      </c>
      <c r="B3173">
        <v>7.5</v>
      </c>
    </row>
    <row r="3174" spans="1:2" x14ac:dyDescent="0.25">
      <c r="A3174">
        <v>111</v>
      </c>
      <c r="B3174">
        <v>7.5</v>
      </c>
    </row>
    <row r="3175" spans="1:2" x14ac:dyDescent="0.25">
      <c r="A3175">
        <v>111</v>
      </c>
      <c r="B3175">
        <v>7.4</v>
      </c>
    </row>
    <row r="3176" spans="1:2" x14ac:dyDescent="0.25">
      <c r="A3176">
        <v>111</v>
      </c>
      <c r="B3176">
        <v>7.4</v>
      </c>
    </row>
    <row r="3177" spans="1:2" x14ac:dyDescent="0.25">
      <c r="A3177">
        <v>111</v>
      </c>
      <c r="B3177">
        <v>7.3</v>
      </c>
    </row>
    <row r="3178" spans="1:2" x14ac:dyDescent="0.25">
      <c r="A3178">
        <v>111</v>
      </c>
      <c r="B3178">
        <v>7.3</v>
      </c>
    </row>
    <row r="3179" spans="1:2" x14ac:dyDescent="0.25">
      <c r="A3179">
        <v>111</v>
      </c>
      <c r="B3179">
        <v>7.3</v>
      </c>
    </row>
    <row r="3180" spans="1:2" x14ac:dyDescent="0.25">
      <c r="A3180">
        <v>111</v>
      </c>
      <c r="B3180">
        <v>7.1</v>
      </c>
    </row>
    <row r="3181" spans="1:2" x14ac:dyDescent="0.25">
      <c r="A3181">
        <v>111</v>
      </c>
      <c r="B3181">
        <v>7.1</v>
      </c>
    </row>
    <row r="3182" spans="1:2" x14ac:dyDescent="0.25">
      <c r="A3182">
        <v>111</v>
      </c>
      <c r="B3182">
        <v>6.9</v>
      </c>
    </row>
    <row r="3183" spans="1:2" x14ac:dyDescent="0.25">
      <c r="A3183">
        <v>111</v>
      </c>
      <c r="B3183">
        <v>6.8</v>
      </c>
    </row>
    <row r="3184" spans="1:2" x14ac:dyDescent="0.25">
      <c r="A3184">
        <v>111</v>
      </c>
      <c r="B3184">
        <v>6.8</v>
      </c>
    </row>
    <row r="3185" spans="1:2" x14ac:dyDescent="0.25">
      <c r="A3185">
        <v>111</v>
      </c>
      <c r="B3185">
        <v>6.7</v>
      </c>
    </row>
    <row r="3186" spans="1:2" x14ac:dyDescent="0.25">
      <c r="A3186">
        <v>111</v>
      </c>
      <c r="B3186">
        <v>6.7</v>
      </c>
    </row>
    <row r="3187" spans="1:2" x14ac:dyDescent="0.25">
      <c r="A3187">
        <v>111</v>
      </c>
      <c r="B3187">
        <v>6.4</v>
      </c>
    </row>
    <row r="3188" spans="1:2" x14ac:dyDescent="0.25">
      <c r="A3188">
        <v>111</v>
      </c>
      <c r="B3188">
        <v>6.4</v>
      </c>
    </row>
    <row r="3189" spans="1:2" x14ac:dyDescent="0.25">
      <c r="A3189">
        <v>111</v>
      </c>
      <c r="B3189">
        <v>6.4</v>
      </c>
    </row>
    <row r="3190" spans="1:2" x14ac:dyDescent="0.25">
      <c r="A3190">
        <v>111</v>
      </c>
      <c r="B3190">
        <v>6.3</v>
      </c>
    </row>
    <row r="3191" spans="1:2" x14ac:dyDescent="0.25">
      <c r="A3191">
        <v>111</v>
      </c>
      <c r="B3191">
        <v>6.3</v>
      </c>
    </row>
    <row r="3192" spans="1:2" x14ac:dyDescent="0.25">
      <c r="A3192">
        <v>111</v>
      </c>
      <c r="B3192">
        <v>6.2</v>
      </c>
    </row>
    <row r="3193" spans="1:2" x14ac:dyDescent="0.25">
      <c r="A3193">
        <v>111</v>
      </c>
      <c r="B3193">
        <v>6.2</v>
      </c>
    </row>
    <row r="3194" spans="1:2" x14ac:dyDescent="0.25">
      <c r="A3194">
        <v>111</v>
      </c>
      <c r="B3194">
        <v>6.1</v>
      </c>
    </row>
    <row r="3195" spans="1:2" x14ac:dyDescent="0.25">
      <c r="A3195">
        <v>111</v>
      </c>
      <c r="B3195">
        <v>6.1</v>
      </c>
    </row>
    <row r="3196" spans="1:2" x14ac:dyDescent="0.25">
      <c r="A3196">
        <v>111</v>
      </c>
      <c r="B3196">
        <v>6</v>
      </c>
    </row>
    <row r="3197" spans="1:2" x14ac:dyDescent="0.25">
      <c r="A3197">
        <v>111</v>
      </c>
      <c r="B3197">
        <v>6</v>
      </c>
    </row>
    <row r="3198" spans="1:2" x14ac:dyDescent="0.25">
      <c r="A3198">
        <v>111</v>
      </c>
      <c r="B3198">
        <v>5.9</v>
      </c>
    </row>
    <row r="3199" spans="1:2" x14ac:dyDescent="0.25">
      <c r="A3199">
        <v>111</v>
      </c>
      <c r="B3199">
        <v>5.9</v>
      </c>
    </row>
    <row r="3200" spans="1:2" x14ac:dyDescent="0.25">
      <c r="A3200">
        <v>111</v>
      </c>
      <c r="B3200">
        <v>5.8</v>
      </c>
    </row>
    <row r="3201" spans="1:2" x14ac:dyDescent="0.25">
      <c r="A3201">
        <v>111</v>
      </c>
      <c r="B3201">
        <v>5.4</v>
      </c>
    </row>
    <row r="3202" spans="1:2" x14ac:dyDescent="0.25">
      <c r="A3202">
        <v>111</v>
      </c>
      <c r="B3202">
        <v>5.3</v>
      </c>
    </row>
    <row r="3203" spans="1:2" x14ac:dyDescent="0.25">
      <c r="A3203">
        <v>111</v>
      </c>
      <c r="B3203">
        <v>4.8</v>
      </c>
    </row>
    <row r="3204" spans="1:2" x14ac:dyDescent="0.25">
      <c r="A3204">
        <v>112</v>
      </c>
      <c r="B3204">
        <v>8.1999999999999993</v>
      </c>
    </row>
    <row r="3205" spans="1:2" x14ac:dyDescent="0.25">
      <c r="A3205">
        <v>112</v>
      </c>
      <c r="B3205">
        <v>8</v>
      </c>
    </row>
    <row r="3206" spans="1:2" x14ac:dyDescent="0.25">
      <c r="A3206">
        <v>112</v>
      </c>
      <c r="B3206">
        <v>8</v>
      </c>
    </row>
    <row r="3207" spans="1:2" x14ac:dyDescent="0.25">
      <c r="A3207">
        <v>112</v>
      </c>
      <c r="B3207">
        <v>7.9</v>
      </c>
    </row>
    <row r="3208" spans="1:2" x14ac:dyDescent="0.25">
      <c r="A3208">
        <v>112</v>
      </c>
      <c r="B3208">
        <v>7.9</v>
      </c>
    </row>
    <row r="3209" spans="1:2" x14ac:dyDescent="0.25">
      <c r="A3209">
        <v>112</v>
      </c>
      <c r="B3209">
        <v>7.8</v>
      </c>
    </row>
    <row r="3210" spans="1:2" x14ac:dyDescent="0.25">
      <c r="A3210">
        <v>112</v>
      </c>
      <c r="B3210">
        <v>7.8</v>
      </c>
    </row>
    <row r="3211" spans="1:2" x14ac:dyDescent="0.25">
      <c r="A3211">
        <v>112</v>
      </c>
      <c r="B3211">
        <v>7.7</v>
      </c>
    </row>
    <row r="3212" spans="1:2" x14ac:dyDescent="0.25">
      <c r="A3212">
        <v>112</v>
      </c>
      <c r="B3212">
        <v>7.6</v>
      </c>
    </row>
    <row r="3213" spans="1:2" x14ac:dyDescent="0.25">
      <c r="A3213">
        <v>112</v>
      </c>
      <c r="B3213">
        <v>7.5</v>
      </c>
    </row>
    <row r="3214" spans="1:2" x14ac:dyDescent="0.25">
      <c r="A3214">
        <v>112</v>
      </c>
      <c r="B3214">
        <v>7.5</v>
      </c>
    </row>
    <row r="3215" spans="1:2" x14ac:dyDescent="0.25">
      <c r="A3215">
        <v>112</v>
      </c>
      <c r="B3215">
        <v>7.5</v>
      </c>
    </row>
    <row r="3216" spans="1:2" x14ac:dyDescent="0.25">
      <c r="A3216">
        <v>112</v>
      </c>
      <c r="B3216">
        <v>7.4</v>
      </c>
    </row>
    <row r="3217" spans="1:2" x14ac:dyDescent="0.25">
      <c r="A3217">
        <v>112</v>
      </c>
      <c r="B3217">
        <v>7.4</v>
      </c>
    </row>
    <row r="3218" spans="1:2" x14ac:dyDescent="0.25">
      <c r="A3218">
        <v>112</v>
      </c>
      <c r="B3218">
        <v>7.3</v>
      </c>
    </row>
    <row r="3219" spans="1:2" x14ac:dyDescent="0.25">
      <c r="A3219">
        <v>112</v>
      </c>
      <c r="B3219">
        <v>7.3</v>
      </c>
    </row>
    <row r="3220" spans="1:2" x14ac:dyDescent="0.25">
      <c r="A3220">
        <v>112</v>
      </c>
      <c r="B3220">
        <v>7.2</v>
      </c>
    </row>
    <row r="3221" spans="1:2" x14ac:dyDescent="0.25">
      <c r="A3221">
        <v>112</v>
      </c>
      <c r="B3221">
        <v>7.1</v>
      </c>
    </row>
    <row r="3222" spans="1:2" x14ac:dyDescent="0.25">
      <c r="A3222">
        <v>112</v>
      </c>
      <c r="B3222">
        <v>7.1</v>
      </c>
    </row>
    <row r="3223" spans="1:2" x14ac:dyDescent="0.25">
      <c r="A3223">
        <v>112</v>
      </c>
      <c r="B3223">
        <v>7.1</v>
      </c>
    </row>
    <row r="3224" spans="1:2" x14ac:dyDescent="0.25">
      <c r="A3224">
        <v>112</v>
      </c>
      <c r="B3224">
        <v>7.1</v>
      </c>
    </row>
    <row r="3225" spans="1:2" x14ac:dyDescent="0.25">
      <c r="A3225">
        <v>112</v>
      </c>
      <c r="B3225">
        <v>7</v>
      </c>
    </row>
    <row r="3226" spans="1:2" x14ac:dyDescent="0.25">
      <c r="A3226">
        <v>112</v>
      </c>
      <c r="B3226">
        <v>7</v>
      </c>
    </row>
    <row r="3227" spans="1:2" x14ac:dyDescent="0.25">
      <c r="A3227">
        <v>112</v>
      </c>
      <c r="B3227">
        <v>6.9</v>
      </c>
    </row>
    <row r="3228" spans="1:2" x14ac:dyDescent="0.25">
      <c r="A3228">
        <v>112</v>
      </c>
      <c r="B3228">
        <v>6.8</v>
      </c>
    </row>
    <row r="3229" spans="1:2" x14ac:dyDescent="0.25">
      <c r="A3229">
        <v>112</v>
      </c>
      <c r="B3229">
        <v>6.8</v>
      </c>
    </row>
    <row r="3230" spans="1:2" x14ac:dyDescent="0.25">
      <c r="A3230">
        <v>112</v>
      </c>
      <c r="B3230">
        <v>6.7</v>
      </c>
    </row>
    <row r="3231" spans="1:2" x14ac:dyDescent="0.25">
      <c r="A3231">
        <v>112</v>
      </c>
      <c r="B3231">
        <v>6.7</v>
      </c>
    </row>
    <row r="3232" spans="1:2" x14ac:dyDescent="0.25">
      <c r="A3232">
        <v>112</v>
      </c>
      <c r="B3232">
        <v>6.6</v>
      </c>
    </row>
    <row r="3233" spans="1:2" x14ac:dyDescent="0.25">
      <c r="A3233">
        <v>112</v>
      </c>
      <c r="B3233">
        <v>6.6</v>
      </c>
    </row>
    <row r="3234" spans="1:2" x14ac:dyDescent="0.25">
      <c r="A3234">
        <v>112</v>
      </c>
      <c r="B3234">
        <v>6.5</v>
      </c>
    </row>
    <row r="3235" spans="1:2" x14ac:dyDescent="0.25">
      <c r="A3235">
        <v>112</v>
      </c>
      <c r="B3235">
        <v>6.5</v>
      </c>
    </row>
    <row r="3236" spans="1:2" x14ac:dyDescent="0.25">
      <c r="A3236">
        <v>112</v>
      </c>
      <c r="B3236">
        <v>6.4</v>
      </c>
    </row>
    <row r="3237" spans="1:2" x14ac:dyDescent="0.25">
      <c r="A3237">
        <v>112</v>
      </c>
      <c r="B3237">
        <v>6.4</v>
      </c>
    </row>
    <row r="3238" spans="1:2" x14ac:dyDescent="0.25">
      <c r="A3238">
        <v>112</v>
      </c>
      <c r="B3238">
        <v>6.4</v>
      </c>
    </row>
    <row r="3239" spans="1:2" x14ac:dyDescent="0.25">
      <c r="A3239">
        <v>112</v>
      </c>
      <c r="B3239">
        <v>6.3</v>
      </c>
    </row>
    <row r="3240" spans="1:2" x14ac:dyDescent="0.25">
      <c r="A3240">
        <v>112</v>
      </c>
      <c r="B3240">
        <v>6.2</v>
      </c>
    </row>
    <row r="3241" spans="1:2" x14ac:dyDescent="0.25">
      <c r="A3241">
        <v>112</v>
      </c>
      <c r="B3241">
        <v>6.2</v>
      </c>
    </row>
    <row r="3242" spans="1:2" x14ac:dyDescent="0.25">
      <c r="A3242">
        <v>112</v>
      </c>
      <c r="B3242">
        <v>6.1</v>
      </c>
    </row>
    <row r="3243" spans="1:2" x14ac:dyDescent="0.25">
      <c r="A3243">
        <v>112</v>
      </c>
      <c r="B3243">
        <v>6</v>
      </c>
    </row>
    <row r="3244" spans="1:2" x14ac:dyDescent="0.25">
      <c r="A3244">
        <v>112</v>
      </c>
      <c r="B3244">
        <v>6</v>
      </c>
    </row>
    <row r="3245" spans="1:2" x14ac:dyDescent="0.25">
      <c r="A3245">
        <v>112</v>
      </c>
      <c r="B3245">
        <v>5.9</v>
      </c>
    </row>
    <row r="3246" spans="1:2" x14ac:dyDescent="0.25">
      <c r="A3246">
        <v>112</v>
      </c>
      <c r="B3246">
        <v>5.6</v>
      </c>
    </row>
    <row r="3247" spans="1:2" x14ac:dyDescent="0.25">
      <c r="A3247">
        <v>112</v>
      </c>
      <c r="B3247">
        <v>5.2</v>
      </c>
    </row>
    <row r="3248" spans="1:2" x14ac:dyDescent="0.25">
      <c r="A3248">
        <v>112</v>
      </c>
      <c r="B3248">
        <v>5.2</v>
      </c>
    </row>
    <row r="3249" spans="1:2" x14ac:dyDescent="0.25">
      <c r="A3249">
        <v>112</v>
      </c>
      <c r="B3249">
        <v>4.5</v>
      </c>
    </row>
    <row r="3250" spans="1:2" x14ac:dyDescent="0.25">
      <c r="A3250">
        <v>112</v>
      </c>
      <c r="B3250">
        <v>8</v>
      </c>
    </row>
    <row r="3251" spans="1:2" x14ac:dyDescent="0.25">
      <c r="A3251">
        <v>112</v>
      </c>
      <c r="B3251">
        <v>8</v>
      </c>
    </row>
    <row r="3252" spans="1:2" x14ac:dyDescent="0.25">
      <c r="A3252">
        <v>112</v>
      </c>
      <c r="B3252">
        <v>7.7</v>
      </c>
    </row>
    <row r="3253" spans="1:2" x14ac:dyDescent="0.25">
      <c r="A3253">
        <v>112</v>
      </c>
      <c r="B3253">
        <v>7.7</v>
      </c>
    </row>
    <row r="3254" spans="1:2" x14ac:dyDescent="0.25">
      <c r="A3254">
        <v>112</v>
      </c>
      <c r="B3254">
        <v>7.6</v>
      </c>
    </row>
    <row r="3255" spans="1:2" x14ac:dyDescent="0.25">
      <c r="A3255">
        <v>112</v>
      </c>
      <c r="B3255">
        <v>7.5</v>
      </c>
    </row>
    <row r="3256" spans="1:2" x14ac:dyDescent="0.25">
      <c r="A3256">
        <v>112</v>
      </c>
      <c r="B3256">
        <v>7.5</v>
      </c>
    </row>
    <row r="3257" spans="1:2" x14ac:dyDescent="0.25">
      <c r="A3257">
        <v>112</v>
      </c>
      <c r="B3257">
        <v>7.5</v>
      </c>
    </row>
    <row r="3258" spans="1:2" x14ac:dyDescent="0.25">
      <c r="A3258">
        <v>112</v>
      </c>
      <c r="B3258">
        <v>7.4</v>
      </c>
    </row>
    <row r="3259" spans="1:2" x14ac:dyDescent="0.25">
      <c r="A3259">
        <v>112</v>
      </c>
      <c r="B3259">
        <v>7.3</v>
      </c>
    </row>
    <row r="3260" spans="1:2" x14ac:dyDescent="0.25">
      <c r="A3260">
        <v>112</v>
      </c>
      <c r="B3260">
        <v>7.2</v>
      </c>
    </row>
    <row r="3261" spans="1:2" x14ac:dyDescent="0.25">
      <c r="A3261">
        <v>112</v>
      </c>
      <c r="B3261">
        <v>7.2</v>
      </c>
    </row>
    <row r="3262" spans="1:2" x14ac:dyDescent="0.25">
      <c r="A3262">
        <v>112</v>
      </c>
      <c r="B3262">
        <v>7.1</v>
      </c>
    </row>
    <row r="3263" spans="1:2" x14ac:dyDescent="0.25">
      <c r="A3263">
        <v>112</v>
      </c>
      <c r="B3263">
        <v>7.1</v>
      </c>
    </row>
    <row r="3264" spans="1:2" x14ac:dyDescent="0.25">
      <c r="A3264">
        <v>112</v>
      </c>
      <c r="B3264">
        <v>7</v>
      </c>
    </row>
    <row r="3265" spans="1:2" x14ac:dyDescent="0.25">
      <c r="A3265">
        <v>112</v>
      </c>
      <c r="B3265">
        <v>7</v>
      </c>
    </row>
    <row r="3266" spans="1:2" x14ac:dyDescent="0.25">
      <c r="A3266">
        <v>112</v>
      </c>
      <c r="B3266">
        <v>6.7</v>
      </c>
    </row>
    <row r="3267" spans="1:2" x14ac:dyDescent="0.25">
      <c r="A3267">
        <v>112</v>
      </c>
      <c r="B3267">
        <v>6.7</v>
      </c>
    </row>
    <row r="3268" spans="1:2" x14ac:dyDescent="0.25">
      <c r="A3268">
        <v>112</v>
      </c>
      <c r="B3268">
        <v>6.7</v>
      </c>
    </row>
    <row r="3269" spans="1:2" x14ac:dyDescent="0.25">
      <c r="A3269">
        <v>112</v>
      </c>
      <c r="B3269">
        <v>6.6</v>
      </c>
    </row>
    <row r="3270" spans="1:2" x14ac:dyDescent="0.25">
      <c r="A3270">
        <v>112</v>
      </c>
      <c r="B3270">
        <v>6.6</v>
      </c>
    </row>
    <row r="3271" spans="1:2" x14ac:dyDescent="0.25">
      <c r="A3271">
        <v>112</v>
      </c>
      <c r="B3271">
        <v>6.5</v>
      </c>
    </row>
    <row r="3272" spans="1:2" x14ac:dyDescent="0.25">
      <c r="A3272">
        <v>112</v>
      </c>
      <c r="B3272">
        <v>6.4</v>
      </c>
    </row>
    <row r="3273" spans="1:2" x14ac:dyDescent="0.25">
      <c r="A3273">
        <v>112</v>
      </c>
      <c r="B3273">
        <v>6.3</v>
      </c>
    </row>
    <row r="3274" spans="1:2" x14ac:dyDescent="0.25">
      <c r="A3274">
        <v>112</v>
      </c>
      <c r="B3274">
        <v>6.3</v>
      </c>
    </row>
    <row r="3275" spans="1:2" x14ac:dyDescent="0.25">
      <c r="A3275">
        <v>112</v>
      </c>
      <c r="B3275">
        <v>6.2</v>
      </c>
    </row>
    <row r="3276" spans="1:2" x14ac:dyDescent="0.25">
      <c r="A3276">
        <v>112</v>
      </c>
      <c r="B3276">
        <v>6.1</v>
      </c>
    </row>
    <row r="3277" spans="1:2" x14ac:dyDescent="0.25">
      <c r="A3277">
        <v>112</v>
      </c>
      <c r="B3277">
        <v>6.1</v>
      </c>
    </row>
    <row r="3278" spans="1:2" x14ac:dyDescent="0.25">
      <c r="A3278">
        <v>112</v>
      </c>
      <c r="B3278">
        <v>6</v>
      </c>
    </row>
    <row r="3279" spans="1:2" x14ac:dyDescent="0.25">
      <c r="A3279">
        <v>112</v>
      </c>
      <c r="B3279">
        <v>5.9</v>
      </c>
    </row>
    <row r="3280" spans="1:2" x14ac:dyDescent="0.25">
      <c r="A3280">
        <v>112</v>
      </c>
      <c r="B3280">
        <v>5.9</v>
      </c>
    </row>
    <row r="3281" spans="1:2" x14ac:dyDescent="0.25">
      <c r="A3281">
        <v>112</v>
      </c>
      <c r="B3281">
        <v>5.7</v>
      </c>
    </row>
    <row r="3282" spans="1:2" x14ac:dyDescent="0.25">
      <c r="A3282">
        <v>112</v>
      </c>
      <c r="B3282">
        <v>5.6</v>
      </c>
    </row>
    <row r="3283" spans="1:2" x14ac:dyDescent="0.25">
      <c r="A3283">
        <v>112</v>
      </c>
      <c r="B3283">
        <v>5.5</v>
      </c>
    </row>
    <row r="3284" spans="1:2" x14ac:dyDescent="0.25">
      <c r="A3284">
        <v>112</v>
      </c>
      <c r="B3284">
        <v>5.2</v>
      </c>
    </row>
    <row r="3285" spans="1:2" x14ac:dyDescent="0.25">
      <c r="A3285">
        <v>113</v>
      </c>
      <c r="B3285">
        <v>8.1</v>
      </c>
    </row>
    <row r="3286" spans="1:2" x14ac:dyDescent="0.25">
      <c r="A3286">
        <v>113</v>
      </c>
      <c r="B3286">
        <v>7.9</v>
      </c>
    </row>
    <row r="3287" spans="1:2" x14ac:dyDescent="0.25">
      <c r="A3287">
        <v>113</v>
      </c>
      <c r="B3287">
        <v>7.9</v>
      </c>
    </row>
    <row r="3288" spans="1:2" x14ac:dyDescent="0.25">
      <c r="A3288">
        <v>113</v>
      </c>
      <c r="B3288">
        <v>7.9</v>
      </c>
    </row>
    <row r="3289" spans="1:2" x14ac:dyDescent="0.25">
      <c r="A3289">
        <v>113</v>
      </c>
      <c r="B3289">
        <v>7.7</v>
      </c>
    </row>
    <row r="3290" spans="1:2" x14ac:dyDescent="0.25">
      <c r="A3290">
        <v>113</v>
      </c>
      <c r="B3290">
        <v>7.6</v>
      </c>
    </row>
    <row r="3291" spans="1:2" x14ac:dyDescent="0.25">
      <c r="A3291">
        <v>113</v>
      </c>
      <c r="B3291">
        <v>7.3</v>
      </c>
    </row>
    <row r="3292" spans="1:2" x14ac:dyDescent="0.25">
      <c r="A3292">
        <v>113</v>
      </c>
      <c r="B3292">
        <v>7.2</v>
      </c>
    </row>
    <row r="3293" spans="1:2" x14ac:dyDescent="0.25">
      <c r="A3293">
        <v>113</v>
      </c>
      <c r="B3293">
        <v>7.2</v>
      </c>
    </row>
    <row r="3294" spans="1:2" x14ac:dyDescent="0.25">
      <c r="A3294">
        <v>113</v>
      </c>
      <c r="B3294">
        <v>7.1</v>
      </c>
    </row>
    <row r="3295" spans="1:2" x14ac:dyDescent="0.25">
      <c r="A3295">
        <v>113</v>
      </c>
      <c r="B3295">
        <v>7.1</v>
      </c>
    </row>
    <row r="3296" spans="1:2" x14ac:dyDescent="0.25">
      <c r="A3296">
        <v>113</v>
      </c>
      <c r="B3296">
        <v>7</v>
      </c>
    </row>
    <row r="3297" spans="1:2" x14ac:dyDescent="0.25">
      <c r="A3297">
        <v>113</v>
      </c>
      <c r="B3297">
        <v>6.9</v>
      </c>
    </row>
    <row r="3298" spans="1:2" x14ac:dyDescent="0.25">
      <c r="A3298">
        <v>113</v>
      </c>
      <c r="B3298">
        <v>6.9</v>
      </c>
    </row>
    <row r="3299" spans="1:2" x14ac:dyDescent="0.25">
      <c r="A3299">
        <v>113</v>
      </c>
      <c r="B3299">
        <v>6.8</v>
      </c>
    </row>
    <row r="3300" spans="1:2" x14ac:dyDescent="0.25">
      <c r="A3300">
        <v>113</v>
      </c>
      <c r="B3300">
        <v>6.8</v>
      </c>
    </row>
    <row r="3301" spans="1:2" x14ac:dyDescent="0.25">
      <c r="A3301">
        <v>113</v>
      </c>
      <c r="B3301">
        <v>6.7</v>
      </c>
    </row>
    <row r="3302" spans="1:2" x14ac:dyDescent="0.25">
      <c r="A3302">
        <v>113</v>
      </c>
      <c r="B3302">
        <v>6.6</v>
      </c>
    </row>
    <row r="3303" spans="1:2" x14ac:dyDescent="0.25">
      <c r="A3303">
        <v>113</v>
      </c>
      <c r="B3303">
        <v>6.6</v>
      </c>
    </row>
    <row r="3304" spans="1:2" x14ac:dyDescent="0.25">
      <c r="A3304">
        <v>113</v>
      </c>
      <c r="B3304">
        <v>6.5</v>
      </c>
    </row>
    <row r="3305" spans="1:2" x14ac:dyDescent="0.25">
      <c r="A3305">
        <v>113</v>
      </c>
      <c r="B3305">
        <v>6.5</v>
      </c>
    </row>
    <row r="3306" spans="1:2" x14ac:dyDescent="0.25">
      <c r="A3306">
        <v>113</v>
      </c>
      <c r="B3306">
        <v>6.4</v>
      </c>
    </row>
    <row r="3307" spans="1:2" x14ac:dyDescent="0.25">
      <c r="A3307">
        <v>113</v>
      </c>
      <c r="B3307">
        <v>6.3</v>
      </c>
    </row>
    <row r="3308" spans="1:2" x14ac:dyDescent="0.25">
      <c r="A3308">
        <v>113</v>
      </c>
      <c r="B3308">
        <v>6.2</v>
      </c>
    </row>
    <row r="3309" spans="1:2" x14ac:dyDescent="0.25">
      <c r="A3309">
        <v>113</v>
      </c>
      <c r="B3309">
        <v>6.1</v>
      </c>
    </row>
    <row r="3310" spans="1:2" x14ac:dyDescent="0.25">
      <c r="A3310">
        <v>113</v>
      </c>
      <c r="B3310">
        <v>6</v>
      </c>
    </row>
    <row r="3311" spans="1:2" x14ac:dyDescent="0.25">
      <c r="A3311">
        <v>113</v>
      </c>
      <c r="B3311">
        <v>6</v>
      </c>
    </row>
    <row r="3312" spans="1:2" x14ac:dyDescent="0.25">
      <c r="A3312">
        <v>113</v>
      </c>
      <c r="B3312">
        <v>4.4000000000000004</v>
      </c>
    </row>
    <row r="3313" spans="1:2" x14ac:dyDescent="0.25">
      <c r="A3313">
        <v>113</v>
      </c>
      <c r="B3313">
        <v>8.5</v>
      </c>
    </row>
    <row r="3314" spans="1:2" x14ac:dyDescent="0.25">
      <c r="A3314">
        <v>113</v>
      </c>
      <c r="B3314">
        <v>8</v>
      </c>
    </row>
    <row r="3315" spans="1:2" x14ac:dyDescent="0.25">
      <c r="A3315">
        <v>113</v>
      </c>
      <c r="B3315">
        <v>7.9</v>
      </c>
    </row>
    <row r="3316" spans="1:2" x14ac:dyDescent="0.25">
      <c r="A3316">
        <v>113</v>
      </c>
      <c r="B3316">
        <v>7.6</v>
      </c>
    </row>
    <row r="3317" spans="1:2" x14ac:dyDescent="0.25">
      <c r="A3317">
        <v>113</v>
      </c>
      <c r="B3317">
        <v>7.6</v>
      </c>
    </row>
    <row r="3318" spans="1:2" x14ac:dyDescent="0.25">
      <c r="A3318">
        <v>113</v>
      </c>
      <c r="B3318">
        <v>7.5</v>
      </c>
    </row>
    <row r="3319" spans="1:2" x14ac:dyDescent="0.25">
      <c r="A3319">
        <v>113</v>
      </c>
      <c r="B3319">
        <v>7.4</v>
      </c>
    </row>
    <row r="3320" spans="1:2" x14ac:dyDescent="0.25">
      <c r="A3320">
        <v>113</v>
      </c>
      <c r="B3320">
        <v>7.3</v>
      </c>
    </row>
    <row r="3321" spans="1:2" x14ac:dyDescent="0.25">
      <c r="A3321">
        <v>113</v>
      </c>
      <c r="B3321">
        <v>7.2</v>
      </c>
    </row>
    <row r="3322" spans="1:2" x14ac:dyDescent="0.25">
      <c r="A3322">
        <v>113</v>
      </c>
      <c r="B3322">
        <v>7.1</v>
      </c>
    </row>
    <row r="3323" spans="1:2" x14ac:dyDescent="0.25">
      <c r="A3323">
        <v>113</v>
      </c>
      <c r="B3323">
        <v>7.1</v>
      </c>
    </row>
    <row r="3324" spans="1:2" x14ac:dyDescent="0.25">
      <c r="A3324">
        <v>113</v>
      </c>
      <c r="B3324">
        <v>6.9</v>
      </c>
    </row>
    <row r="3325" spans="1:2" x14ac:dyDescent="0.25">
      <c r="A3325">
        <v>113</v>
      </c>
      <c r="B3325">
        <v>6.9</v>
      </c>
    </row>
    <row r="3326" spans="1:2" x14ac:dyDescent="0.25">
      <c r="A3326">
        <v>113</v>
      </c>
      <c r="B3326">
        <v>6.8</v>
      </c>
    </row>
    <row r="3327" spans="1:2" x14ac:dyDescent="0.25">
      <c r="A3327">
        <v>113</v>
      </c>
      <c r="B3327">
        <v>6.7</v>
      </c>
    </row>
    <row r="3328" spans="1:2" x14ac:dyDescent="0.25">
      <c r="A3328">
        <v>113</v>
      </c>
      <c r="B3328">
        <v>6.7</v>
      </c>
    </row>
    <row r="3329" spans="1:2" x14ac:dyDescent="0.25">
      <c r="A3329">
        <v>113</v>
      </c>
      <c r="B3329">
        <v>6.7</v>
      </c>
    </row>
    <row r="3330" spans="1:2" x14ac:dyDescent="0.25">
      <c r="A3330">
        <v>113</v>
      </c>
      <c r="B3330">
        <v>6.7</v>
      </c>
    </row>
    <row r="3331" spans="1:2" x14ac:dyDescent="0.25">
      <c r="A3331">
        <v>113</v>
      </c>
      <c r="B3331">
        <v>6.4</v>
      </c>
    </row>
    <row r="3332" spans="1:2" x14ac:dyDescent="0.25">
      <c r="A3332">
        <v>113</v>
      </c>
      <c r="B3332">
        <v>6.4</v>
      </c>
    </row>
    <row r="3333" spans="1:2" x14ac:dyDescent="0.25">
      <c r="A3333">
        <v>113</v>
      </c>
      <c r="B3333">
        <v>6.3</v>
      </c>
    </row>
    <row r="3334" spans="1:2" x14ac:dyDescent="0.25">
      <c r="A3334">
        <v>113</v>
      </c>
      <c r="B3334">
        <v>6.3</v>
      </c>
    </row>
    <row r="3335" spans="1:2" x14ac:dyDescent="0.25">
      <c r="A3335">
        <v>113</v>
      </c>
      <c r="B3335">
        <v>6.3</v>
      </c>
    </row>
    <row r="3336" spans="1:2" x14ac:dyDescent="0.25">
      <c r="A3336">
        <v>113</v>
      </c>
      <c r="B3336">
        <v>6.3</v>
      </c>
    </row>
    <row r="3337" spans="1:2" x14ac:dyDescent="0.25">
      <c r="A3337">
        <v>113</v>
      </c>
      <c r="B3337">
        <v>6.2</v>
      </c>
    </row>
    <row r="3338" spans="1:2" x14ac:dyDescent="0.25">
      <c r="A3338">
        <v>113</v>
      </c>
      <c r="B3338">
        <v>6.2</v>
      </c>
    </row>
    <row r="3339" spans="1:2" x14ac:dyDescent="0.25">
      <c r="A3339">
        <v>113</v>
      </c>
      <c r="B3339">
        <v>6.1</v>
      </c>
    </row>
    <row r="3340" spans="1:2" x14ac:dyDescent="0.25">
      <c r="A3340">
        <v>113</v>
      </c>
      <c r="B3340">
        <v>5.9</v>
      </c>
    </row>
    <row r="3341" spans="1:2" x14ac:dyDescent="0.25">
      <c r="A3341">
        <v>113</v>
      </c>
      <c r="B3341">
        <v>5.7</v>
      </c>
    </row>
    <row r="3342" spans="1:2" x14ac:dyDescent="0.25">
      <c r="A3342">
        <v>113</v>
      </c>
      <c r="B3342">
        <v>5.7</v>
      </c>
    </row>
    <row r="3343" spans="1:2" x14ac:dyDescent="0.25">
      <c r="A3343">
        <v>113</v>
      </c>
      <c r="B3343">
        <v>5.6</v>
      </c>
    </row>
    <row r="3344" spans="1:2" x14ac:dyDescent="0.25">
      <c r="A3344">
        <v>113</v>
      </c>
      <c r="B3344">
        <v>5.6</v>
      </c>
    </row>
    <row r="3345" spans="1:2" x14ac:dyDescent="0.25">
      <c r="A3345">
        <v>113</v>
      </c>
      <c r="B3345">
        <v>5.5</v>
      </c>
    </row>
    <row r="3346" spans="1:2" x14ac:dyDescent="0.25">
      <c r="A3346">
        <v>113</v>
      </c>
      <c r="B3346">
        <v>5.5</v>
      </c>
    </row>
    <row r="3347" spans="1:2" x14ac:dyDescent="0.25">
      <c r="A3347">
        <v>113</v>
      </c>
      <c r="B3347">
        <v>5.5</v>
      </c>
    </row>
    <row r="3348" spans="1:2" x14ac:dyDescent="0.25">
      <c r="A3348">
        <v>113</v>
      </c>
      <c r="B3348">
        <v>5.4</v>
      </c>
    </row>
    <row r="3349" spans="1:2" x14ac:dyDescent="0.25">
      <c r="A3349">
        <v>113</v>
      </c>
      <c r="B3349">
        <v>5.3</v>
      </c>
    </row>
    <row r="3350" spans="1:2" x14ac:dyDescent="0.25">
      <c r="A3350">
        <v>113</v>
      </c>
      <c r="B3350">
        <v>5.3</v>
      </c>
    </row>
    <row r="3351" spans="1:2" x14ac:dyDescent="0.25">
      <c r="A3351">
        <v>113</v>
      </c>
      <c r="B3351">
        <v>5.2</v>
      </c>
    </row>
    <row r="3352" spans="1:2" x14ac:dyDescent="0.25">
      <c r="A3352">
        <v>113</v>
      </c>
      <c r="B3352">
        <v>4.9000000000000004</v>
      </c>
    </row>
    <row r="3353" spans="1:2" x14ac:dyDescent="0.25">
      <c r="A3353">
        <v>113</v>
      </c>
      <c r="B3353">
        <v>4.0999999999999996</v>
      </c>
    </row>
    <row r="3354" spans="1:2" x14ac:dyDescent="0.25">
      <c r="A3354">
        <v>114</v>
      </c>
      <c r="B3354">
        <v>8.1</v>
      </c>
    </row>
    <row r="3355" spans="1:2" x14ac:dyDescent="0.25">
      <c r="A3355">
        <v>114</v>
      </c>
      <c r="B3355">
        <v>7.6</v>
      </c>
    </row>
    <row r="3356" spans="1:2" x14ac:dyDescent="0.25">
      <c r="A3356">
        <v>114</v>
      </c>
      <c r="B3356">
        <v>7.6</v>
      </c>
    </row>
    <row r="3357" spans="1:2" x14ac:dyDescent="0.25">
      <c r="A3357">
        <v>114</v>
      </c>
      <c r="B3357">
        <v>7.3</v>
      </c>
    </row>
    <row r="3358" spans="1:2" x14ac:dyDescent="0.25">
      <c r="A3358">
        <v>114</v>
      </c>
      <c r="B3358">
        <v>7.2</v>
      </c>
    </row>
    <row r="3359" spans="1:2" x14ac:dyDescent="0.25">
      <c r="A3359">
        <v>114</v>
      </c>
      <c r="B3359">
        <v>7.1</v>
      </c>
    </row>
    <row r="3360" spans="1:2" x14ac:dyDescent="0.25">
      <c r="A3360">
        <v>114</v>
      </c>
      <c r="B3360">
        <v>7</v>
      </c>
    </row>
    <row r="3361" spans="1:2" x14ac:dyDescent="0.25">
      <c r="A3361">
        <v>114</v>
      </c>
      <c r="B3361">
        <v>7</v>
      </c>
    </row>
    <row r="3362" spans="1:2" x14ac:dyDescent="0.25">
      <c r="A3362">
        <v>114</v>
      </c>
      <c r="B3362">
        <v>6.9</v>
      </c>
    </row>
    <row r="3363" spans="1:2" x14ac:dyDescent="0.25">
      <c r="A3363">
        <v>114</v>
      </c>
      <c r="B3363">
        <v>6.9</v>
      </c>
    </row>
    <row r="3364" spans="1:2" x14ac:dyDescent="0.25">
      <c r="A3364">
        <v>114</v>
      </c>
      <c r="B3364">
        <v>6.8</v>
      </c>
    </row>
    <row r="3365" spans="1:2" x14ac:dyDescent="0.25">
      <c r="A3365">
        <v>114</v>
      </c>
      <c r="B3365">
        <v>6.7</v>
      </c>
    </row>
    <row r="3366" spans="1:2" x14ac:dyDescent="0.25">
      <c r="A3366">
        <v>114</v>
      </c>
      <c r="B3366">
        <v>6.6</v>
      </c>
    </row>
    <row r="3367" spans="1:2" x14ac:dyDescent="0.25">
      <c r="A3367">
        <v>114</v>
      </c>
      <c r="B3367">
        <v>6.6</v>
      </c>
    </row>
    <row r="3368" spans="1:2" x14ac:dyDescent="0.25">
      <c r="A3368">
        <v>114</v>
      </c>
      <c r="B3368">
        <v>6.5</v>
      </c>
    </row>
    <row r="3369" spans="1:2" x14ac:dyDescent="0.25">
      <c r="A3369">
        <v>114</v>
      </c>
      <c r="B3369">
        <v>6.5</v>
      </c>
    </row>
    <row r="3370" spans="1:2" x14ac:dyDescent="0.25">
      <c r="A3370">
        <v>114</v>
      </c>
      <c r="B3370">
        <v>6.5</v>
      </c>
    </row>
    <row r="3371" spans="1:2" x14ac:dyDescent="0.25">
      <c r="A3371">
        <v>114</v>
      </c>
      <c r="B3371">
        <v>6.5</v>
      </c>
    </row>
    <row r="3372" spans="1:2" x14ac:dyDescent="0.25">
      <c r="A3372">
        <v>114</v>
      </c>
      <c r="B3372">
        <v>6.4</v>
      </c>
    </row>
    <row r="3373" spans="1:2" x14ac:dyDescent="0.25">
      <c r="A3373">
        <v>114</v>
      </c>
      <c r="B3373">
        <v>6.3</v>
      </c>
    </row>
    <row r="3374" spans="1:2" x14ac:dyDescent="0.25">
      <c r="A3374">
        <v>114</v>
      </c>
      <c r="B3374">
        <v>6.3</v>
      </c>
    </row>
    <row r="3375" spans="1:2" x14ac:dyDescent="0.25">
      <c r="A3375">
        <v>114</v>
      </c>
      <c r="B3375">
        <v>6.1</v>
      </c>
    </row>
    <row r="3376" spans="1:2" x14ac:dyDescent="0.25">
      <c r="A3376">
        <v>114</v>
      </c>
      <c r="B3376">
        <v>6</v>
      </c>
    </row>
    <row r="3377" spans="1:2" x14ac:dyDescent="0.25">
      <c r="A3377">
        <v>114</v>
      </c>
      <c r="B3377">
        <v>5.8</v>
      </c>
    </row>
    <row r="3378" spans="1:2" x14ac:dyDescent="0.25">
      <c r="A3378">
        <v>114</v>
      </c>
      <c r="B3378">
        <v>5.8</v>
      </c>
    </row>
    <row r="3379" spans="1:2" x14ac:dyDescent="0.25">
      <c r="A3379">
        <v>114</v>
      </c>
      <c r="B3379">
        <v>5.3</v>
      </c>
    </row>
    <row r="3380" spans="1:2" x14ac:dyDescent="0.25">
      <c r="A3380">
        <v>114</v>
      </c>
      <c r="B3380">
        <v>5.3</v>
      </c>
    </row>
    <row r="3381" spans="1:2" x14ac:dyDescent="0.25">
      <c r="A3381">
        <v>114</v>
      </c>
      <c r="B3381">
        <v>5.0999999999999996</v>
      </c>
    </row>
    <row r="3382" spans="1:2" x14ac:dyDescent="0.25">
      <c r="A3382">
        <v>114</v>
      </c>
      <c r="B3382">
        <v>7.9</v>
      </c>
    </row>
    <row r="3383" spans="1:2" x14ac:dyDescent="0.25">
      <c r="A3383">
        <v>114</v>
      </c>
      <c r="B3383">
        <v>7.5</v>
      </c>
    </row>
    <row r="3384" spans="1:2" x14ac:dyDescent="0.25">
      <c r="A3384">
        <v>114</v>
      </c>
      <c r="B3384">
        <v>7.4</v>
      </c>
    </row>
    <row r="3385" spans="1:2" x14ac:dyDescent="0.25">
      <c r="A3385">
        <v>114</v>
      </c>
      <c r="B3385">
        <v>7.4</v>
      </c>
    </row>
    <row r="3386" spans="1:2" x14ac:dyDescent="0.25">
      <c r="A3386">
        <v>114</v>
      </c>
      <c r="B3386">
        <v>7.3</v>
      </c>
    </row>
    <row r="3387" spans="1:2" x14ac:dyDescent="0.25">
      <c r="A3387">
        <v>114</v>
      </c>
      <c r="B3387">
        <v>7.2</v>
      </c>
    </row>
    <row r="3388" spans="1:2" x14ac:dyDescent="0.25">
      <c r="A3388">
        <v>114</v>
      </c>
      <c r="B3388">
        <v>7.2</v>
      </c>
    </row>
    <row r="3389" spans="1:2" x14ac:dyDescent="0.25">
      <c r="A3389">
        <v>114</v>
      </c>
      <c r="B3389">
        <v>7.2</v>
      </c>
    </row>
    <row r="3390" spans="1:2" x14ac:dyDescent="0.25">
      <c r="A3390">
        <v>114</v>
      </c>
      <c r="B3390">
        <v>7.2</v>
      </c>
    </row>
    <row r="3391" spans="1:2" x14ac:dyDescent="0.25">
      <c r="A3391">
        <v>114</v>
      </c>
      <c r="B3391">
        <v>7.1</v>
      </c>
    </row>
    <row r="3392" spans="1:2" x14ac:dyDescent="0.25">
      <c r="A3392">
        <v>114</v>
      </c>
      <c r="B3392">
        <v>7</v>
      </c>
    </row>
    <row r="3393" spans="1:2" x14ac:dyDescent="0.25">
      <c r="A3393">
        <v>114</v>
      </c>
      <c r="B3393">
        <v>7</v>
      </c>
    </row>
    <row r="3394" spans="1:2" x14ac:dyDescent="0.25">
      <c r="A3394">
        <v>114</v>
      </c>
      <c r="B3394">
        <v>6.9</v>
      </c>
    </row>
    <row r="3395" spans="1:2" x14ac:dyDescent="0.25">
      <c r="A3395">
        <v>114</v>
      </c>
      <c r="B3395">
        <v>6.9</v>
      </c>
    </row>
    <row r="3396" spans="1:2" x14ac:dyDescent="0.25">
      <c r="A3396">
        <v>114</v>
      </c>
      <c r="B3396">
        <v>6.9</v>
      </c>
    </row>
    <row r="3397" spans="1:2" x14ac:dyDescent="0.25">
      <c r="A3397">
        <v>114</v>
      </c>
      <c r="B3397">
        <v>6.9</v>
      </c>
    </row>
    <row r="3398" spans="1:2" x14ac:dyDescent="0.25">
      <c r="A3398">
        <v>114</v>
      </c>
      <c r="B3398">
        <v>6.8</v>
      </c>
    </row>
    <row r="3399" spans="1:2" x14ac:dyDescent="0.25">
      <c r="A3399">
        <v>114</v>
      </c>
      <c r="B3399">
        <v>6.8</v>
      </c>
    </row>
    <row r="3400" spans="1:2" x14ac:dyDescent="0.25">
      <c r="A3400">
        <v>114</v>
      </c>
      <c r="B3400">
        <v>6.7</v>
      </c>
    </row>
    <row r="3401" spans="1:2" x14ac:dyDescent="0.25">
      <c r="A3401">
        <v>114</v>
      </c>
      <c r="B3401">
        <v>6.6</v>
      </c>
    </row>
    <row r="3402" spans="1:2" x14ac:dyDescent="0.25">
      <c r="A3402">
        <v>114</v>
      </c>
      <c r="B3402">
        <v>6.4</v>
      </c>
    </row>
    <row r="3403" spans="1:2" x14ac:dyDescent="0.25">
      <c r="A3403">
        <v>114</v>
      </c>
      <c r="B3403">
        <v>6.4</v>
      </c>
    </row>
    <row r="3404" spans="1:2" x14ac:dyDescent="0.25">
      <c r="A3404">
        <v>114</v>
      </c>
      <c r="B3404">
        <v>6.2</v>
      </c>
    </row>
    <row r="3405" spans="1:2" x14ac:dyDescent="0.25">
      <c r="A3405">
        <v>114</v>
      </c>
      <c r="B3405">
        <v>6.2</v>
      </c>
    </row>
    <row r="3406" spans="1:2" x14ac:dyDescent="0.25">
      <c r="A3406">
        <v>114</v>
      </c>
      <c r="B3406">
        <v>6.1</v>
      </c>
    </row>
    <row r="3407" spans="1:2" x14ac:dyDescent="0.25">
      <c r="A3407">
        <v>114</v>
      </c>
      <c r="B3407">
        <v>6</v>
      </c>
    </row>
    <row r="3408" spans="1:2" x14ac:dyDescent="0.25">
      <c r="A3408">
        <v>114</v>
      </c>
      <c r="B3408">
        <v>6</v>
      </c>
    </row>
    <row r="3409" spans="1:2" x14ac:dyDescent="0.25">
      <c r="A3409">
        <v>114</v>
      </c>
      <c r="B3409">
        <v>5.9</v>
      </c>
    </row>
    <row r="3410" spans="1:2" x14ac:dyDescent="0.25">
      <c r="A3410">
        <v>114</v>
      </c>
      <c r="B3410">
        <v>5.9</v>
      </c>
    </row>
    <row r="3411" spans="1:2" x14ac:dyDescent="0.25">
      <c r="A3411">
        <v>114</v>
      </c>
      <c r="B3411">
        <v>5.9</v>
      </c>
    </row>
    <row r="3412" spans="1:2" x14ac:dyDescent="0.25">
      <c r="A3412">
        <v>114</v>
      </c>
      <c r="B3412">
        <v>5.8</v>
      </c>
    </row>
    <row r="3413" spans="1:2" x14ac:dyDescent="0.25">
      <c r="A3413">
        <v>114</v>
      </c>
      <c r="B3413">
        <v>5.6</v>
      </c>
    </row>
    <row r="3414" spans="1:2" x14ac:dyDescent="0.25">
      <c r="A3414">
        <v>114</v>
      </c>
      <c r="B3414">
        <v>5.6</v>
      </c>
    </row>
    <row r="3415" spans="1:2" x14ac:dyDescent="0.25">
      <c r="A3415">
        <v>114</v>
      </c>
      <c r="B3415">
        <v>5.6</v>
      </c>
    </row>
    <row r="3416" spans="1:2" x14ac:dyDescent="0.25">
      <c r="A3416">
        <v>114</v>
      </c>
      <c r="B3416">
        <v>5.6</v>
      </c>
    </row>
    <row r="3417" spans="1:2" x14ac:dyDescent="0.25">
      <c r="A3417">
        <v>114</v>
      </c>
      <c r="B3417">
        <v>5.5</v>
      </c>
    </row>
    <row r="3418" spans="1:2" x14ac:dyDescent="0.25">
      <c r="A3418">
        <v>114</v>
      </c>
      <c r="B3418">
        <v>5.3</v>
      </c>
    </row>
    <row r="3419" spans="1:2" x14ac:dyDescent="0.25">
      <c r="A3419">
        <v>114</v>
      </c>
      <c r="B3419">
        <v>4.9000000000000004</v>
      </c>
    </row>
    <row r="3420" spans="1:2" x14ac:dyDescent="0.25">
      <c r="A3420">
        <v>114</v>
      </c>
      <c r="B3420">
        <v>4.9000000000000004</v>
      </c>
    </row>
    <row r="3421" spans="1:2" x14ac:dyDescent="0.25">
      <c r="A3421">
        <v>114</v>
      </c>
      <c r="B3421">
        <v>4.8</v>
      </c>
    </row>
    <row r="3422" spans="1:2" x14ac:dyDescent="0.25">
      <c r="A3422">
        <v>115</v>
      </c>
      <c r="B3422">
        <v>8.3000000000000007</v>
      </c>
    </row>
    <row r="3423" spans="1:2" x14ac:dyDescent="0.25">
      <c r="A3423">
        <v>115</v>
      </c>
      <c r="B3423">
        <v>8.1</v>
      </c>
    </row>
    <row r="3424" spans="1:2" x14ac:dyDescent="0.25">
      <c r="A3424">
        <v>115</v>
      </c>
      <c r="B3424">
        <v>8.1</v>
      </c>
    </row>
    <row r="3425" spans="1:2" x14ac:dyDescent="0.25">
      <c r="A3425">
        <v>115</v>
      </c>
      <c r="B3425">
        <v>7.8</v>
      </c>
    </row>
    <row r="3426" spans="1:2" x14ac:dyDescent="0.25">
      <c r="A3426">
        <v>115</v>
      </c>
      <c r="B3426">
        <v>7.6</v>
      </c>
    </row>
    <row r="3427" spans="1:2" x14ac:dyDescent="0.25">
      <c r="A3427">
        <v>115</v>
      </c>
      <c r="B3427">
        <v>7.5</v>
      </c>
    </row>
    <row r="3428" spans="1:2" x14ac:dyDescent="0.25">
      <c r="A3428">
        <v>115</v>
      </c>
      <c r="B3428">
        <v>7.5</v>
      </c>
    </row>
    <row r="3429" spans="1:2" x14ac:dyDescent="0.25">
      <c r="A3429">
        <v>115</v>
      </c>
      <c r="B3429">
        <v>7.4</v>
      </c>
    </row>
    <row r="3430" spans="1:2" x14ac:dyDescent="0.25">
      <c r="A3430">
        <v>115</v>
      </c>
      <c r="B3430">
        <v>7.3</v>
      </c>
    </row>
    <row r="3431" spans="1:2" x14ac:dyDescent="0.25">
      <c r="A3431">
        <v>115</v>
      </c>
      <c r="B3431">
        <v>7.3</v>
      </c>
    </row>
    <row r="3432" spans="1:2" x14ac:dyDescent="0.25">
      <c r="A3432">
        <v>115</v>
      </c>
      <c r="B3432">
        <v>7.2</v>
      </c>
    </row>
    <row r="3433" spans="1:2" x14ac:dyDescent="0.25">
      <c r="A3433">
        <v>115</v>
      </c>
      <c r="B3433">
        <v>7.1</v>
      </c>
    </row>
    <row r="3434" spans="1:2" x14ac:dyDescent="0.25">
      <c r="A3434">
        <v>115</v>
      </c>
      <c r="B3434">
        <v>7.1</v>
      </c>
    </row>
    <row r="3435" spans="1:2" x14ac:dyDescent="0.25">
      <c r="A3435">
        <v>115</v>
      </c>
      <c r="B3435">
        <v>7</v>
      </c>
    </row>
    <row r="3436" spans="1:2" x14ac:dyDescent="0.25">
      <c r="A3436">
        <v>115</v>
      </c>
      <c r="B3436">
        <v>7</v>
      </c>
    </row>
    <row r="3437" spans="1:2" x14ac:dyDescent="0.25">
      <c r="A3437">
        <v>115</v>
      </c>
      <c r="B3437">
        <v>7</v>
      </c>
    </row>
    <row r="3438" spans="1:2" x14ac:dyDescent="0.25">
      <c r="A3438">
        <v>115</v>
      </c>
      <c r="B3438">
        <v>6.9</v>
      </c>
    </row>
    <row r="3439" spans="1:2" x14ac:dyDescent="0.25">
      <c r="A3439">
        <v>115</v>
      </c>
      <c r="B3439">
        <v>6.9</v>
      </c>
    </row>
    <row r="3440" spans="1:2" x14ac:dyDescent="0.25">
      <c r="A3440">
        <v>115</v>
      </c>
      <c r="B3440">
        <v>6.9</v>
      </c>
    </row>
    <row r="3441" spans="1:2" x14ac:dyDescent="0.25">
      <c r="A3441">
        <v>115</v>
      </c>
      <c r="B3441">
        <v>6.9</v>
      </c>
    </row>
    <row r="3442" spans="1:2" x14ac:dyDescent="0.25">
      <c r="A3442">
        <v>115</v>
      </c>
      <c r="B3442">
        <v>6.8</v>
      </c>
    </row>
    <row r="3443" spans="1:2" x14ac:dyDescent="0.25">
      <c r="A3443">
        <v>115</v>
      </c>
      <c r="B3443">
        <v>6.8</v>
      </c>
    </row>
    <row r="3444" spans="1:2" x14ac:dyDescent="0.25">
      <c r="A3444">
        <v>115</v>
      </c>
      <c r="B3444">
        <v>6.8</v>
      </c>
    </row>
    <row r="3445" spans="1:2" x14ac:dyDescent="0.25">
      <c r="A3445">
        <v>115</v>
      </c>
      <c r="B3445">
        <v>6.7</v>
      </c>
    </row>
    <row r="3446" spans="1:2" x14ac:dyDescent="0.25">
      <c r="A3446">
        <v>115</v>
      </c>
      <c r="B3446">
        <v>6.6</v>
      </c>
    </row>
    <row r="3447" spans="1:2" x14ac:dyDescent="0.25">
      <c r="A3447">
        <v>115</v>
      </c>
      <c r="B3447">
        <v>6.6</v>
      </c>
    </row>
    <row r="3448" spans="1:2" x14ac:dyDescent="0.25">
      <c r="A3448">
        <v>115</v>
      </c>
      <c r="B3448">
        <v>6.5</v>
      </c>
    </row>
    <row r="3449" spans="1:2" x14ac:dyDescent="0.25">
      <c r="A3449">
        <v>115</v>
      </c>
      <c r="B3449">
        <v>6.5</v>
      </c>
    </row>
    <row r="3450" spans="1:2" x14ac:dyDescent="0.25">
      <c r="A3450">
        <v>115</v>
      </c>
      <c r="B3450">
        <v>6.4</v>
      </c>
    </row>
    <row r="3451" spans="1:2" x14ac:dyDescent="0.25">
      <c r="A3451">
        <v>115</v>
      </c>
      <c r="B3451">
        <v>6.3</v>
      </c>
    </row>
    <row r="3452" spans="1:2" x14ac:dyDescent="0.25">
      <c r="A3452">
        <v>115</v>
      </c>
      <c r="B3452">
        <v>6.2</v>
      </c>
    </row>
    <row r="3453" spans="1:2" x14ac:dyDescent="0.25">
      <c r="A3453">
        <v>115</v>
      </c>
      <c r="B3453">
        <v>6.2</v>
      </c>
    </row>
    <row r="3454" spans="1:2" x14ac:dyDescent="0.25">
      <c r="A3454">
        <v>115</v>
      </c>
      <c r="B3454">
        <v>6.1</v>
      </c>
    </row>
    <row r="3455" spans="1:2" x14ac:dyDescent="0.25">
      <c r="A3455">
        <v>115</v>
      </c>
      <c r="B3455">
        <v>6.1</v>
      </c>
    </row>
    <row r="3456" spans="1:2" x14ac:dyDescent="0.25">
      <c r="A3456">
        <v>115</v>
      </c>
      <c r="B3456">
        <v>6.1</v>
      </c>
    </row>
    <row r="3457" spans="1:2" x14ac:dyDescent="0.25">
      <c r="A3457">
        <v>115</v>
      </c>
      <c r="B3457">
        <v>6.1</v>
      </c>
    </row>
    <row r="3458" spans="1:2" x14ac:dyDescent="0.25">
      <c r="A3458">
        <v>115</v>
      </c>
      <c r="B3458">
        <v>6</v>
      </c>
    </row>
    <row r="3459" spans="1:2" x14ac:dyDescent="0.25">
      <c r="A3459">
        <v>115</v>
      </c>
      <c r="B3459">
        <v>5.7</v>
      </c>
    </row>
    <row r="3460" spans="1:2" x14ac:dyDescent="0.25">
      <c r="A3460">
        <v>115</v>
      </c>
      <c r="B3460">
        <v>5.6</v>
      </c>
    </row>
    <row r="3461" spans="1:2" x14ac:dyDescent="0.25">
      <c r="A3461">
        <v>115</v>
      </c>
      <c r="B3461">
        <v>5.5</v>
      </c>
    </row>
    <row r="3462" spans="1:2" x14ac:dyDescent="0.25">
      <c r="A3462">
        <v>115</v>
      </c>
      <c r="B3462">
        <v>8.5</v>
      </c>
    </row>
    <row r="3463" spans="1:2" x14ac:dyDescent="0.25">
      <c r="A3463">
        <v>115</v>
      </c>
      <c r="B3463">
        <v>8.1</v>
      </c>
    </row>
    <row r="3464" spans="1:2" x14ac:dyDescent="0.25">
      <c r="A3464">
        <v>115</v>
      </c>
      <c r="B3464">
        <v>8.1</v>
      </c>
    </row>
    <row r="3465" spans="1:2" x14ac:dyDescent="0.25">
      <c r="A3465">
        <v>115</v>
      </c>
      <c r="B3465">
        <v>8</v>
      </c>
    </row>
    <row r="3466" spans="1:2" x14ac:dyDescent="0.25">
      <c r="A3466">
        <v>115</v>
      </c>
      <c r="B3466">
        <v>7.9</v>
      </c>
    </row>
    <row r="3467" spans="1:2" x14ac:dyDescent="0.25">
      <c r="A3467">
        <v>115</v>
      </c>
      <c r="B3467">
        <v>7.4</v>
      </c>
    </row>
    <row r="3468" spans="1:2" x14ac:dyDescent="0.25">
      <c r="A3468">
        <v>115</v>
      </c>
      <c r="B3468">
        <v>7.3</v>
      </c>
    </row>
    <row r="3469" spans="1:2" x14ac:dyDescent="0.25">
      <c r="A3469">
        <v>115</v>
      </c>
      <c r="B3469">
        <v>7.2</v>
      </c>
    </row>
    <row r="3470" spans="1:2" x14ac:dyDescent="0.25">
      <c r="A3470">
        <v>115</v>
      </c>
      <c r="B3470">
        <v>7.1</v>
      </c>
    </row>
    <row r="3471" spans="1:2" x14ac:dyDescent="0.25">
      <c r="A3471">
        <v>115</v>
      </c>
      <c r="B3471">
        <v>7.1</v>
      </c>
    </row>
    <row r="3472" spans="1:2" x14ac:dyDescent="0.25">
      <c r="A3472">
        <v>115</v>
      </c>
      <c r="B3472">
        <v>7</v>
      </c>
    </row>
    <row r="3473" spans="1:2" x14ac:dyDescent="0.25">
      <c r="A3473">
        <v>115</v>
      </c>
      <c r="B3473">
        <v>7</v>
      </c>
    </row>
    <row r="3474" spans="1:2" x14ac:dyDescent="0.25">
      <c r="A3474">
        <v>115</v>
      </c>
      <c r="B3474">
        <v>6.9</v>
      </c>
    </row>
    <row r="3475" spans="1:2" x14ac:dyDescent="0.25">
      <c r="A3475">
        <v>115</v>
      </c>
      <c r="B3475">
        <v>6.8</v>
      </c>
    </row>
    <row r="3476" spans="1:2" x14ac:dyDescent="0.25">
      <c r="A3476">
        <v>115</v>
      </c>
      <c r="B3476">
        <v>6.8</v>
      </c>
    </row>
    <row r="3477" spans="1:2" x14ac:dyDescent="0.25">
      <c r="A3477">
        <v>115</v>
      </c>
      <c r="B3477">
        <v>6.7</v>
      </c>
    </row>
    <row r="3478" spans="1:2" x14ac:dyDescent="0.25">
      <c r="A3478">
        <v>115</v>
      </c>
      <c r="B3478">
        <v>6.7</v>
      </c>
    </row>
    <row r="3479" spans="1:2" x14ac:dyDescent="0.25">
      <c r="A3479">
        <v>115</v>
      </c>
      <c r="B3479">
        <v>6.7</v>
      </c>
    </row>
    <row r="3480" spans="1:2" x14ac:dyDescent="0.25">
      <c r="A3480">
        <v>115</v>
      </c>
      <c r="B3480">
        <v>6.7</v>
      </c>
    </row>
    <row r="3481" spans="1:2" x14ac:dyDescent="0.25">
      <c r="A3481">
        <v>115</v>
      </c>
      <c r="B3481">
        <v>6.7</v>
      </c>
    </row>
    <row r="3482" spans="1:2" x14ac:dyDescent="0.25">
      <c r="A3482">
        <v>115</v>
      </c>
      <c r="B3482">
        <v>6.7</v>
      </c>
    </row>
    <row r="3483" spans="1:2" x14ac:dyDescent="0.25">
      <c r="A3483">
        <v>115</v>
      </c>
      <c r="B3483">
        <v>6.6</v>
      </c>
    </row>
    <row r="3484" spans="1:2" x14ac:dyDescent="0.25">
      <c r="A3484">
        <v>115</v>
      </c>
      <c r="B3484">
        <v>6.6</v>
      </c>
    </row>
    <row r="3485" spans="1:2" x14ac:dyDescent="0.25">
      <c r="A3485">
        <v>115</v>
      </c>
      <c r="B3485">
        <v>6.5</v>
      </c>
    </row>
    <row r="3486" spans="1:2" x14ac:dyDescent="0.25">
      <c r="A3486">
        <v>115</v>
      </c>
      <c r="B3486">
        <v>6.5</v>
      </c>
    </row>
    <row r="3487" spans="1:2" x14ac:dyDescent="0.25">
      <c r="A3487">
        <v>115</v>
      </c>
      <c r="B3487">
        <v>6.5</v>
      </c>
    </row>
    <row r="3488" spans="1:2" x14ac:dyDescent="0.25">
      <c r="A3488">
        <v>115</v>
      </c>
      <c r="B3488">
        <v>6.5</v>
      </c>
    </row>
    <row r="3489" spans="1:2" x14ac:dyDescent="0.25">
      <c r="A3489">
        <v>115</v>
      </c>
      <c r="B3489">
        <v>6.3</v>
      </c>
    </row>
    <row r="3490" spans="1:2" x14ac:dyDescent="0.25">
      <c r="A3490">
        <v>115</v>
      </c>
      <c r="B3490">
        <v>6.3</v>
      </c>
    </row>
    <row r="3491" spans="1:2" x14ac:dyDescent="0.25">
      <c r="A3491">
        <v>115</v>
      </c>
      <c r="B3491">
        <v>5.8</v>
      </c>
    </row>
    <row r="3492" spans="1:2" x14ac:dyDescent="0.25">
      <c r="A3492">
        <v>115</v>
      </c>
      <c r="B3492">
        <v>5.7</v>
      </c>
    </row>
    <row r="3493" spans="1:2" x14ac:dyDescent="0.25">
      <c r="A3493">
        <v>115</v>
      </c>
      <c r="B3493">
        <v>5.6</v>
      </c>
    </row>
    <row r="3494" spans="1:2" x14ac:dyDescent="0.25">
      <c r="A3494">
        <v>115</v>
      </c>
      <c r="B3494">
        <v>5.3</v>
      </c>
    </row>
    <row r="3495" spans="1:2" x14ac:dyDescent="0.25">
      <c r="A3495">
        <v>115</v>
      </c>
      <c r="B3495">
        <v>5</v>
      </c>
    </row>
    <row r="3496" spans="1:2" x14ac:dyDescent="0.25">
      <c r="A3496">
        <v>115</v>
      </c>
      <c r="B3496">
        <v>1.6</v>
      </c>
    </row>
    <row r="3497" spans="1:2" x14ac:dyDescent="0.25">
      <c r="A3497">
        <v>116</v>
      </c>
      <c r="B3497">
        <v>8.5</v>
      </c>
    </row>
    <row r="3498" spans="1:2" x14ac:dyDescent="0.25">
      <c r="A3498">
        <v>116</v>
      </c>
      <c r="B3498">
        <v>8.1999999999999993</v>
      </c>
    </row>
    <row r="3499" spans="1:2" x14ac:dyDescent="0.25">
      <c r="A3499">
        <v>116</v>
      </c>
      <c r="B3499">
        <v>7.8</v>
      </c>
    </row>
    <row r="3500" spans="1:2" x14ac:dyDescent="0.25">
      <c r="A3500">
        <v>116</v>
      </c>
      <c r="B3500">
        <v>7.5</v>
      </c>
    </row>
    <row r="3501" spans="1:2" x14ac:dyDescent="0.25">
      <c r="A3501">
        <v>116</v>
      </c>
      <c r="B3501">
        <v>7.5</v>
      </c>
    </row>
    <row r="3502" spans="1:2" x14ac:dyDescent="0.25">
      <c r="A3502">
        <v>116</v>
      </c>
      <c r="B3502">
        <v>7.4</v>
      </c>
    </row>
    <row r="3503" spans="1:2" x14ac:dyDescent="0.25">
      <c r="A3503">
        <v>116</v>
      </c>
      <c r="B3503">
        <v>7.2</v>
      </c>
    </row>
    <row r="3504" spans="1:2" x14ac:dyDescent="0.25">
      <c r="A3504">
        <v>116</v>
      </c>
      <c r="B3504">
        <v>7.1</v>
      </c>
    </row>
    <row r="3505" spans="1:2" x14ac:dyDescent="0.25">
      <c r="A3505">
        <v>116</v>
      </c>
      <c r="B3505">
        <v>7</v>
      </c>
    </row>
    <row r="3506" spans="1:2" x14ac:dyDescent="0.25">
      <c r="A3506">
        <v>116</v>
      </c>
      <c r="B3506">
        <v>7</v>
      </c>
    </row>
    <row r="3507" spans="1:2" x14ac:dyDescent="0.25">
      <c r="A3507">
        <v>116</v>
      </c>
      <c r="B3507">
        <v>7</v>
      </c>
    </row>
    <row r="3508" spans="1:2" x14ac:dyDescent="0.25">
      <c r="A3508">
        <v>116</v>
      </c>
      <c r="B3508">
        <v>7</v>
      </c>
    </row>
    <row r="3509" spans="1:2" x14ac:dyDescent="0.25">
      <c r="A3509">
        <v>116</v>
      </c>
      <c r="B3509">
        <v>7</v>
      </c>
    </row>
    <row r="3510" spans="1:2" x14ac:dyDescent="0.25">
      <c r="A3510">
        <v>116</v>
      </c>
      <c r="B3510">
        <v>7</v>
      </c>
    </row>
    <row r="3511" spans="1:2" x14ac:dyDescent="0.25">
      <c r="A3511">
        <v>116</v>
      </c>
      <c r="B3511">
        <v>6.9</v>
      </c>
    </row>
    <row r="3512" spans="1:2" x14ac:dyDescent="0.25">
      <c r="A3512">
        <v>116</v>
      </c>
      <c r="B3512">
        <v>6.8</v>
      </c>
    </row>
    <row r="3513" spans="1:2" x14ac:dyDescent="0.25">
      <c r="A3513">
        <v>116</v>
      </c>
      <c r="B3513">
        <v>6.8</v>
      </c>
    </row>
    <row r="3514" spans="1:2" x14ac:dyDescent="0.25">
      <c r="A3514">
        <v>116</v>
      </c>
      <c r="B3514">
        <v>6.7</v>
      </c>
    </row>
    <row r="3515" spans="1:2" x14ac:dyDescent="0.25">
      <c r="A3515">
        <v>116</v>
      </c>
      <c r="B3515">
        <v>6.6</v>
      </c>
    </row>
    <row r="3516" spans="1:2" x14ac:dyDescent="0.25">
      <c r="A3516">
        <v>116</v>
      </c>
      <c r="B3516">
        <v>6.6</v>
      </c>
    </row>
    <row r="3517" spans="1:2" x14ac:dyDescent="0.25">
      <c r="A3517">
        <v>116</v>
      </c>
      <c r="B3517">
        <v>6.6</v>
      </c>
    </row>
    <row r="3518" spans="1:2" x14ac:dyDescent="0.25">
      <c r="A3518">
        <v>116</v>
      </c>
      <c r="B3518">
        <v>6.5</v>
      </c>
    </row>
    <row r="3519" spans="1:2" x14ac:dyDescent="0.25">
      <c r="A3519">
        <v>116</v>
      </c>
      <c r="B3519">
        <v>6.4</v>
      </c>
    </row>
    <row r="3520" spans="1:2" x14ac:dyDescent="0.25">
      <c r="A3520">
        <v>116</v>
      </c>
      <c r="B3520">
        <v>6.3</v>
      </c>
    </row>
    <row r="3521" spans="1:2" x14ac:dyDescent="0.25">
      <c r="A3521">
        <v>116</v>
      </c>
      <c r="B3521">
        <v>6.3</v>
      </c>
    </row>
    <row r="3522" spans="1:2" x14ac:dyDescent="0.25">
      <c r="A3522">
        <v>116</v>
      </c>
      <c r="B3522">
        <v>6.3</v>
      </c>
    </row>
    <row r="3523" spans="1:2" x14ac:dyDescent="0.25">
      <c r="A3523">
        <v>116</v>
      </c>
      <c r="B3523">
        <v>6.3</v>
      </c>
    </row>
    <row r="3524" spans="1:2" x14ac:dyDescent="0.25">
      <c r="A3524">
        <v>116</v>
      </c>
      <c r="B3524">
        <v>6.3</v>
      </c>
    </row>
    <row r="3525" spans="1:2" x14ac:dyDescent="0.25">
      <c r="A3525">
        <v>116</v>
      </c>
      <c r="B3525">
        <v>6</v>
      </c>
    </row>
    <row r="3526" spans="1:2" x14ac:dyDescent="0.25">
      <c r="A3526">
        <v>116</v>
      </c>
      <c r="B3526">
        <v>5.8</v>
      </c>
    </row>
    <row r="3527" spans="1:2" x14ac:dyDescent="0.25">
      <c r="A3527">
        <v>116</v>
      </c>
      <c r="B3527">
        <v>5.6</v>
      </c>
    </row>
    <row r="3528" spans="1:2" x14ac:dyDescent="0.25">
      <c r="A3528">
        <v>116</v>
      </c>
      <c r="B3528">
        <v>5.6</v>
      </c>
    </row>
    <row r="3529" spans="1:2" x14ac:dyDescent="0.25">
      <c r="A3529">
        <v>116</v>
      </c>
      <c r="B3529">
        <v>5.5</v>
      </c>
    </row>
    <row r="3530" spans="1:2" x14ac:dyDescent="0.25">
      <c r="A3530">
        <v>116</v>
      </c>
      <c r="B3530">
        <v>5.3</v>
      </c>
    </row>
    <row r="3531" spans="1:2" x14ac:dyDescent="0.25">
      <c r="A3531">
        <v>116</v>
      </c>
      <c r="B3531">
        <v>4.5</v>
      </c>
    </row>
    <row r="3532" spans="1:2" x14ac:dyDescent="0.25">
      <c r="A3532">
        <v>116</v>
      </c>
      <c r="B3532">
        <v>4.2</v>
      </c>
    </row>
    <row r="3533" spans="1:2" x14ac:dyDescent="0.25">
      <c r="A3533">
        <v>116</v>
      </c>
      <c r="B3533">
        <v>8.5</v>
      </c>
    </row>
    <row r="3534" spans="1:2" x14ac:dyDescent="0.25">
      <c r="A3534">
        <v>116</v>
      </c>
      <c r="B3534">
        <v>7.9</v>
      </c>
    </row>
    <row r="3535" spans="1:2" x14ac:dyDescent="0.25">
      <c r="A3535">
        <v>116</v>
      </c>
      <c r="B3535">
        <v>7.8</v>
      </c>
    </row>
    <row r="3536" spans="1:2" x14ac:dyDescent="0.25">
      <c r="A3536">
        <v>116</v>
      </c>
      <c r="B3536">
        <v>7.7</v>
      </c>
    </row>
    <row r="3537" spans="1:2" x14ac:dyDescent="0.25">
      <c r="A3537">
        <v>116</v>
      </c>
      <c r="B3537">
        <v>7.5</v>
      </c>
    </row>
    <row r="3538" spans="1:2" x14ac:dyDescent="0.25">
      <c r="A3538">
        <v>116</v>
      </c>
      <c r="B3538">
        <v>7.4</v>
      </c>
    </row>
    <row r="3539" spans="1:2" x14ac:dyDescent="0.25">
      <c r="A3539">
        <v>116</v>
      </c>
      <c r="B3539">
        <v>7.3</v>
      </c>
    </row>
    <row r="3540" spans="1:2" x14ac:dyDescent="0.25">
      <c r="A3540">
        <v>116</v>
      </c>
      <c r="B3540">
        <v>7.2</v>
      </c>
    </row>
    <row r="3541" spans="1:2" x14ac:dyDescent="0.25">
      <c r="A3541">
        <v>116</v>
      </c>
      <c r="B3541">
        <v>7.2</v>
      </c>
    </row>
    <row r="3542" spans="1:2" x14ac:dyDescent="0.25">
      <c r="A3542">
        <v>116</v>
      </c>
      <c r="B3542">
        <v>7</v>
      </c>
    </row>
    <row r="3543" spans="1:2" x14ac:dyDescent="0.25">
      <c r="A3543">
        <v>116</v>
      </c>
      <c r="B3543">
        <v>6.9</v>
      </c>
    </row>
    <row r="3544" spans="1:2" x14ac:dyDescent="0.25">
      <c r="A3544">
        <v>116</v>
      </c>
      <c r="B3544">
        <v>6.9</v>
      </c>
    </row>
    <row r="3545" spans="1:2" x14ac:dyDescent="0.25">
      <c r="A3545">
        <v>116</v>
      </c>
      <c r="B3545">
        <v>6.7</v>
      </c>
    </row>
    <row r="3546" spans="1:2" x14ac:dyDescent="0.25">
      <c r="A3546">
        <v>116</v>
      </c>
      <c r="B3546">
        <v>6.7</v>
      </c>
    </row>
    <row r="3547" spans="1:2" x14ac:dyDescent="0.25">
      <c r="A3547">
        <v>116</v>
      </c>
      <c r="B3547">
        <v>6.5</v>
      </c>
    </row>
    <row r="3548" spans="1:2" x14ac:dyDescent="0.25">
      <c r="A3548">
        <v>116</v>
      </c>
      <c r="B3548">
        <v>6.5</v>
      </c>
    </row>
    <row r="3549" spans="1:2" x14ac:dyDescent="0.25">
      <c r="A3549">
        <v>116</v>
      </c>
      <c r="B3549">
        <v>6.4</v>
      </c>
    </row>
    <row r="3550" spans="1:2" x14ac:dyDescent="0.25">
      <c r="A3550">
        <v>116</v>
      </c>
      <c r="B3550">
        <v>6.2</v>
      </c>
    </row>
    <row r="3551" spans="1:2" x14ac:dyDescent="0.25">
      <c r="A3551">
        <v>116</v>
      </c>
      <c r="B3551">
        <v>6</v>
      </c>
    </row>
    <row r="3552" spans="1:2" x14ac:dyDescent="0.25">
      <c r="A3552">
        <v>116</v>
      </c>
      <c r="B3552">
        <v>6</v>
      </c>
    </row>
    <row r="3553" spans="1:2" x14ac:dyDescent="0.25">
      <c r="A3553">
        <v>116</v>
      </c>
      <c r="B3553">
        <v>5.9</v>
      </c>
    </row>
    <row r="3554" spans="1:2" x14ac:dyDescent="0.25">
      <c r="A3554">
        <v>116</v>
      </c>
      <c r="B3554">
        <v>5.8</v>
      </c>
    </row>
    <row r="3555" spans="1:2" x14ac:dyDescent="0.25">
      <c r="A3555">
        <v>116</v>
      </c>
      <c r="B3555">
        <v>5.7</v>
      </c>
    </row>
    <row r="3556" spans="1:2" x14ac:dyDescent="0.25">
      <c r="A3556">
        <v>116</v>
      </c>
      <c r="B3556">
        <v>5.7</v>
      </c>
    </row>
    <row r="3557" spans="1:2" x14ac:dyDescent="0.25">
      <c r="A3557">
        <v>116</v>
      </c>
      <c r="B3557">
        <v>5.6</v>
      </c>
    </row>
    <row r="3558" spans="1:2" x14ac:dyDescent="0.25">
      <c r="A3558">
        <v>116</v>
      </c>
      <c r="B3558">
        <v>5.6</v>
      </c>
    </row>
    <row r="3559" spans="1:2" x14ac:dyDescent="0.25">
      <c r="A3559">
        <v>116</v>
      </c>
      <c r="B3559">
        <v>5.5</v>
      </c>
    </row>
    <row r="3560" spans="1:2" x14ac:dyDescent="0.25">
      <c r="A3560">
        <v>116</v>
      </c>
      <c r="B3560">
        <v>5.5</v>
      </c>
    </row>
    <row r="3561" spans="1:2" x14ac:dyDescent="0.25">
      <c r="A3561">
        <v>116</v>
      </c>
      <c r="B3561">
        <v>5.5</v>
      </c>
    </row>
    <row r="3562" spans="1:2" x14ac:dyDescent="0.25">
      <c r="A3562">
        <v>116</v>
      </c>
      <c r="B3562">
        <v>5.0999999999999996</v>
      </c>
    </row>
    <row r="3563" spans="1:2" x14ac:dyDescent="0.25">
      <c r="A3563">
        <v>117</v>
      </c>
      <c r="B3563">
        <v>8</v>
      </c>
    </row>
    <row r="3564" spans="1:2" x14ac:dyDescent="0.25">
      <c r="A3564">
        <v>117</v>
      </c>
      <c r="B3564">
        <v>7.8</v>
      </c>
    </row>
    <row r="3565" spans="1:2" x14ac:dyDescent="0.25">
      <c r="A3565">
        <v>117</v>
      </c>
      <c r="B3565">
        <v>7.7</v>
      </c>
    </row>
    <row r="3566" spans="1:2" x14ac:dyDescent="0.25">
      <c r="A3566">
        <v>117</v>
      </c>
      <c r="B3566">
        <v>7.7</v>
      </c>
    </row>
    <row r="3567" spans="1:2" x14ac:dyDescent="0.25">
      <c r="A3567">
        <v>117</v>
      </c>
      <c r="B3567">
        <v>7.4</v>
      </c>
    </row>
    <row r="3568" spans="1:2" x14ac:dyDescent="0.25">
      <c r="A3568">
        <v>117</v>
      </c>
      <c r="B3568">
        <v>7.4</v>
      </c>
    </row>
    <row r="3569" spans="1:2" x14ac:dyDescent="0.25">
      <c r="A3569">
        <v>117</v>
      </c>
      <c r="B3569">
        <v>7.4</v>
      </c>
    </row>
    <row r="3570" spans="1:2" x14ac:dyDescent="0.25">
      <c r="A3570">
        <v>117</v>
      </c>
      <c r="B3570">
        <v>7.3</v>
      </c>
    </row>
    <row r="3571" spans="1:2" x14ac:dyDescent="0.25">
      <c r="A3571">
        <v>117</v>
      </c>
      <c r="B3571">
        <v>7.2</v>
      </c>
    </row>
    <row r="3572" spans="1:2" x14ac:dyDescent="0.25">
      <c r="A3572">
        <v>117</v>
      </c>
      <c r="B3572">
        <v>7.1</v>
      </c>
    </row>
    <row r="3573" spans="1:2" x14ac:dyDescent="0.25">
      <c r="A3573">
        <v>117</v>
      </c>
      <c r="B3573">
        <v>7</v>
      </c>
    </row>
    <row r="3574" spans="1:2" x14ac:dyDescent="0.25">
      <c r="A3574">
        <v>117</v>
      </c>
      <c r="B3574">
        <v>6.9</v>
      </c>
    </row>
    <row r="3575" spans="1:2" x14ac:dyDescent="0.25">
      <c r="A3575">
        <v>117</v>
      </c>
      <c r="B3575">
        <v>6.9</v>
      </c>
    </row>
    <row r="3576" spans="1:2" x14ac:dyDescent="0.25">
      <c r="A3576">
        <v>117</v>
      </c>
      <c r="B3576">
        <v>6.9</v>
      </c>
    </row>
    <row r="3577" spans="1:2" x14ac:dyDescent="0.25">
      <c r="A3577">
        <v>117</v>
      </c>
      <c r="B3577">
        <v>6.9</v>
      </c>
    </row>
    <row r="3578" spans="1:2" x14ac:dyDescent="0.25">
      <c r="A3578">
        <v>117</v>
      </c>
      <c r="B3578">
        <v>6.9</v>
      </c>
    </row>
    <row r="3579" spans="1:2" x14ac:dyDescent="0.25">
      <c r="A3579">
        <v>117</v>
      </c>
      <c r="B3579">
        <v>6.9</v>
      </c>
    </row>
    <row r="3580" spans="1:2" x14ac:dyDescent="0.25">
      <c r="A3580">
        <v>117</v>
      </c>
      <c r="B3580">
        <v>6.7</v>
      </c>
    </row>
    <row r="3581" spans="1:2" x14ac:dyDescent="0.25">
      <c r="A3581">
        <v>117</v>
      </c>
      <c r="B3581">
        <v>6.7</v>
      </c>
    </row>
    <row r="3582" spans="1:2" x14ac:dyDescent="0.25">
      <c r="A3582">
        <v>117</v>
      </c>
      <c r="B3582">
        <v>6.6</v>
      </c>
    </row>
    <row r="3583" spans="1:2" x14ac:dyDescent="0.25">
      <c r="A3583">
        <v>117</v>
      </c>
      <c r="B3583">
        <v>6.4</v>
      </c>
    </row>
    <row r="3584" spans="1:2" x14ac:dyDescent="0.25">
      <c r="A3584">
        <v>117</v>
      </c>
      <c r="B3584">
        <v>6.4</v>
      </c>
    </row>
    <row r="3585" spans="1:2" x14ac:dyDescent="0.25">
      <c r="A3585">
        <v>117</v>
      </c>
      <c r="B3585">
        <v>6.3</v>
      </c>
    </row>
    <row r="3586" spans="1:2" x14ac:dyDescent="0.25">
      <c r="A3586">
        <v>117</v>
      </c>
      <c r="B3586">
        <v>6.2</v>
      </c>
    </row>
    <row r="3587" spans="1:2" x14ac:dyDescent="0.25">
      <c r="A3587">
        <v>117</v>
      </c>
      <c r="B3587">
        <v>6.1</v>
      </c>
    </row>
    <row r="3588" spans="1:2" x14ac:dyDescent="0.25">
      <c r="A3588">
        <v>117</v>
      </c>
      <c r="B3588">
        <v>6</v>
      </c>
    </row>
    <row r="3589" spans="1:2" x14ac:dyDescent="0.25">
      <c r="A3589">
        <v>117</v>
      </c>
      <c r="B3589">
        <v>6</v>
      </c>
    </row>
    <row r="3590" spans="1:2" x14ac:dyDescent="0.25">
      <c r="A3590">
        <v>117</v>
      </c>
      <c r="B3590">
        <v>5.4</v>
      </c>
    </row>
    <row r="3591" spans="1:2" x14ac:dyDescent="0.25">
      <c r="A3591">
        <v>117</v>
      </c>
      <c r="B3591">
        <v>5</v>
      </c>
    </row>
    <row r="3592" spans="1:2" x14ac:dyDescent="0.25">
      <c r="A3592">
        <v>117</v>
      </c>
      <c r="B3592">
        <v>8.1999999999999993</v>
      </c>
    </row>
    <row r="3593" spans="1:2" x14ac:dyDescent="0.25">
      <c r="A3593">
        <v>117</v>
      </c>
      <c r="B3593">
        <v>8.1999999999999993</v>
      </c>
    </row>
    <row r="3594" spans="1:2" x14ac:dyDescent="0.25">
      <c r="A3594">
        <v>117</v>
      </c>
      <c r="B3594">
        <v>8.1999999999999993</v>
      </c>
    </row>
    <row r="3595" spans="1:2" x14ac:dyDescent="0.25">
      <c r="A3595">
        <v>117</v>
      </c>
      <c r="B3595">
        <v>8</v>
      </c>
    </row>
    <row r="3596" spans="1:2" x14ac:dyDescent="0.25">
      <c r="A3596">
        <v>117</v>
      </c>
      <c r="B3596">
        <v>7.9</v>
      </c>
    </row>
    <row r="3597" spans="1:2" x14ac:dyDescent="0.25">
      <c r="A3597">
        <v>117</v>
      </c>
      <c r="B3597">
        <v>7.8</v>
      </c>
    </row>
    <row r="3598" spans="1:2" x14ac:dyDescent="0.25">
      <c r="A3598">
        <v>117</v>
      </c>
      <c r="B3598">
        <v>7.7</v>
      </c>
    </row>
    <row r="3599" spans="1:2" x14ac:dyDescent="0.25">
      <c r="A3599">
        <v>117</v>
      </c>
      <c r="B3599">
        <v>7.4</v>
      </c>
    </row>
    <row r="3600" spans="1:2" x14ac:dyDescent="0.25">
      <c r="A3600">
        <v>117</v>
      </c>
      <c r="B3600">
        <v>7.2</v>
      </c>
    </row>
    <row r="3601" spans="1:2" x14ac:dyDescent="0.25">
      <c r="A3601">
        <v>117</v>
      </c>
      <c r="B3601">
        <v>7.2</v>
      </c>
    </row>
    <row r="3602" spans="1:2" x14ac:dyDescent="0.25">
      <c r="A3602">
        <v>117</v>
      </c>
      <c r="B3602">
        <v>7.1</v>
      </c>
    </row>
    <row r="3603" spans="1:2" x14ac:dyDescent="0.25">
      <c r="A3603">
        <v>117</v>
      </c>
      <c r="B3603">
        <v>7</v>
      </c>
    </row>
    <row r="3604" spans="1:2" x14ac:dyDescent="0.25">
      <c r="A3604">
        <v>117</v>
      </c>
      <c r="B3604">
        <v>6.9</v>
      </c>
    </row>
    <row r="3605" spans="1:2" x14ac:dyDescent="0.25">
      <c r="A3605">
        <v>117</v>
      </c>
      <c r="B3605">
        <v>6.9</v>
      </c>
    </row>
    <row r="3606" spans="1:2" x14ac:dyDescent="0.25">
      <c r="A3606">
        <v>117</v>
      </c>
      <c r="B3606">
        <v>6.9</v>
      </c>
    </row>
    <row r="3607" spans="1:2" x14ac:dyDescent="0.25">
      <c r="A3607">
        <v>117</v>
      </c>
      <c r="B3607">
        <v>6.9</v>
      </c>
    </row>
    <row r="3608" spans="1:2" x14ac:dyDescent="0.25">
      <c r="A3608">
        <v>117</v>
      </c>
      <c r="B3608">
        <v>6.9</v>
      </c>
    </row>
    <row r="3609" spans="1:2" x14ac:dyDescent="0.25">
      <c r="A3609">
        <v>117</v>
      </c>
      <c r="B3609">
        <v>6.8</v>
      </c>
    </row>
    <row r="3610" spans="1:2" x14ac:dyDescent="0.25">
      <c r="A3610">
        <v>117</v>
      </c>
      <c r="B3610">
        <v>6.8</v>
      </c>
    </row>
    <row r="3611" spans="1:2" x14ac:dyDescent="0.25">
      <c r="A3611">
        <v>117</v>
      </c>
      <c r="B3611">
        <v>6.8</v>
      </c>
    </row>
    <row r="3612" spans="1:2" x14ac:dyDescent="0.25">
      <c r="A3612">
        <v>117</v>
      </c>
      <c r="B3612">
        <v>6.7</v>
      </c>
    </row>
    <row r="3613" spans="1:2" x14ac:dyDescent="0.25">
      <c r="A3613">
        <v>117</v>
      </c>
      <c r="B3613">
        <v>6.5</v>
      </c>
    </row>
    <row r="3614" spans="1:2" x14ac:dyDescent="0.25">
      <c r="A3614">
        <v>117</v>
      </c>
      <c r="B3614">
        <v>6.5</v>
      </c>
    </row>
    <row r="3615" spans="1:2" x14ac:dyDescent="0.25">
      <c r="A3615">
        <v>117</v>
      </c>
      <c r="B3615">
        <v>6.4</v>
      </c>
    </row>
    <row r="3616" spans="1:2" x14ac:dyDescent="0.25">
      <c r="A3616">
        <v>117</v>
      </c>
      <c r="B3616">
        <v>6.3</v>
      </c>
    </row>
    <row r="3617" spans="1:2" x14ac:dyDescent="0.25">
      <c r="A3617">
        <v>117</v>
      </c>
      <c r="B3617">
        <v>6.2</v>
      </c>
    </row>
    <row r="3618" spans="1:2" x14ac:dyDescent="0.25">
      <c r="A3618">
        <v>117</v>
      </c>
      <c r="B3618">
        <v>6</v>
      </c>
    </row>
    <row r="3619" spans="1:2" x14ac:dyDescent="0.25">
      <c r="A3619">
        <v>117</v>
      </c>
      <c r="B3619">
        <v>5.9</v>
      </c>
    </row>
    <row r="3620" spans="1:2" x14ac:dyDescent="0.25">
      <c r="A3620">
        <v>117</v>
      </c>
      <c r="B3620">
        <v>5.7</v>
      </c>
    </row>
    <row r="3621" spans="1:2" x14ac:dyDescent="0.25">
      <c r="A3621">
        <v>117</v>
      </c>
      <c r="B3621">
        <v>5.5</v>
      </c>
    </row>
    <row r="3622" spans="1:2" x14ac:dyDescent="0.25">
      <c r="A3622">
        <v>117</v>
      </c>
      <c r="B3622">
        <v>4.8</v>
      </c>
    </row>
    <row r="3623" spans="1:2" x14ac:dyDescent="0.25">
      <c r="A3623">
        <v>117</v>
      </c>
      <c r="B3623">
        <v>4.3</v>
      </c>
    </row>
    <row r="3624" spans="1:2" x14ac:dyDescent="0.25">
      <c r="A3624">
        <v>118</v>
      </c>
      <c r="B3624">
        <v>8.6</v>
      </c>
    </row>
    <row r="3625" spans="1:2" x14ac:dyDescent="0.25">
      <c r="A3625">
        <v>118</v>
      </c>
      <c r="B3625">
        <v>8</v>
      </c>
    </row>
    <row r="3626" spans="1:2" x14ac:dyDescent="0.25">
      <c r="A3626">
        <v>118</v>
      </c>
      <c r="B3626">
        <v>7.8</v>
      </c>
    </row>
    <row r="3627" spans="1:2" x14ac:dyDescent="0.25">
      <c r="A3627">
        <v>118</v>
      </c>
      <c r="B3627">
        <v>7.8</v>
      </c>
    </row>
    <row r="3628" spans="1:2" x14ac:dyDescent="0.25">
      <c r="A3628">
        <v>118</v>
      </c>
      <c r="B3628">
        <v>7.7</v>
      </c>
    </row>
    <row r="3629" spans="1:2" x14ac:dyDescent="0.25">
      <c r="A3629">
        <v>118</v>
      </c>
      <c r="B3629">
        <v>7.5</v>
      </c>
    </row>
    <row r="3630" spans="1:2" x14ac:dyDescent="0.25">
      <c r="A3630">
        <v>118</v>
      </c>
      <c r="B3630">
        <v>7.4</v>
      </c>
    </row>
    <row r="3631" spans="1:2" x14ac:dyDescent="0.25">
      <c r="A3631">
        <v>118</v>
      </c>
      <c r="B3631">
        <v>7.3</v>
      </c>
    </row>
    <row r="3632" spans="1:2" x14ac:dyDescent="0.25">
      <c r="A3632">
        <v>118</v>
      </c>
      <c r="B3632">
        <v>7.2</v>
      </c>
    </row>
    <row r="3633" spans="1:2" x14ac:dyDescent="0.25">
      <c r="A3633">
        <v>118</v>
      </c>
      <c r="B3633">
        <v>7.2</v>
      </c>
    </row>
    <row r="3634" spans="1:2" x14ac:dyDescent="0.25">
      <c r="A3634">
        <v>118</v>
      </c>
      <c r="B3634">
        <v>7.2</v>
      </c>
    </row>
    <row r="3635" spans="1:2" x14ac:dyDescent="0.25">
      <c r="A3635">
        <v>118</v>
      </c>
      <c r="B3635">
        <v>7</v>
      </c>
    </row>
    <row r="3636" spans="1:2" x14ac:dyDescent="0.25">
      <c r="A3636">
        <v>118</v>
      </c>
      <c r="B3636">
        <v>7</v>
      </c>
    </row>
    <row r="3637" spans="1:2" x14ac:dyDescent="0.25">
      <c r="A3637">
        <v>118</v>
      </c>
      <c r="B3637">
        <v>6.8</v>
      </c>
    </row>
    <row r="3638" spans="1:2" x14ac:dyDescent="0.25">
      <c r="A3638">
        <v>118</v>
      </c>
      <c r="B3638">
        <v>6.8</v>
      </c>
    </row>
    <row r="3639" spans="1:2" x14ac:dyDescent="0.25">
      <c r="A3639">
        <v>118</v>
      </c>
      <c r="B3639">
        <v>6.7</v>
      </c>
    </row>
    <row r="3640" spans="1:2" x14ac:dyDescent="0.25">
      <c r="A3640">
        <v>118</v>
      </c>
      <c r="B3640">
        <v>6.7</v>
      </c>
    </row>
    <row r="3641" spans="1:2" x14ac:dyDescent="0.25">
      <c r="A3641">
        <v>118</v>
      </c>
      <c r="B3641">
        <v>6.5</v>
      </c>
    </row>
    <row r="3642" spans="1:2" x14ac:dyDescent="0.25">
      <c r="A3642">
        <v>118</v>
      </c>
      <c r="B3642">
        <v>6.5</v>
      </c>
    </row>
    <row r="3643" spans="1:2" x14ac:dyDescent="0.25">
      <c r="A3643">
        <v>118</v>
      </c>
      <c r="B3643">
        <v>6.4</v>
      </c>
    </row>
    <row r="3644" spans="1:2" x14ac:dyDescent="0.25">
      <c r="A3644">
        <v>118</v>
      </c>
      <c r="B3644">
        <v>6.4</v>
      </c>
    </row>
    <row r="3645" spans="1:2" x14ac:dyDescent="0.25">
      <c r="A3645">
        <v>118</v>
      </c>
      <c r="B3645">
        <v>6.4</v>
      </c>
    </row>
    <row r="3646" spans="1:2" x14ac:dyDescent="0.25">
      <c r="A3646">
        <v>118</v>
      </c>
      <c r="B3646">
        <v>6.2</v>
      </c>
    </row>
    <row r="3647" spans="1:2" x14ac:dyDescent="0.25">
      <c r="A3647">
        <v>118</v>
      </c>
      <c r="B3647">
        <v>6.2</v>
      </c>
    </row>
    <row r="3648" spans="1:2" x14ac:dyDescent="0.25">
      <c r="A3648">
        <v>118</v>
      </c>
      <c r="B3648">
        <v>6.1</v>
      </c>
    </row>
    <row r="3649" spans="1:2" x14ac:dyDescent="0.25">
      <c r="A3649">
        <v>118</v>
      </c>
      <c r="B3649">
        <v>6.1</v>
      </c>
    </row>
    <row r="3650" spans="1:2" x14ac:dyDescent="0.25">
      <c r="A3650">
        <v>118</v>
      </c>
      <c r="B3650">
        <v>6</v>
      </c>
    </row>
    <row r="3651" spans="1:2" x14ac:dyDescent="0.25">
      <c r="A3651">
        <v>118</v>
      </c>
      <c r="B3651">
        <v>6</v>
      </c>
    </row>
    <row r="3652" spans="1:2" x14ac:dyDescent="0.25">
      <c r="A3652">
        <v>118</v>
      </c>
      <c r="B3652">
        <v>6</v>
      </c>
    </row>
    <row r="3653" spans="1:2" x14ac:dyDescent="0.25">
      <c r="A3653">
        <v>118</v>
      </c>
      <c r="B3653">
        <v>5.9</v>
      </c>
    </row>
    <row r="3654" spans="1:2" x14ac:dyDescent="0.25">
      <c r="A3654">
        <v>118</v>
      </c>
      <c r="B3654">
        <v>5.8</v>
      </c>
    </row>
    <row r="3655" spans="1:2" x14ac:dyDescent="0.25">
      <c r="A3655">
        <v>118</v>
      </c>
      <c r="B3655">
        <v>5.8</v>
      </c>
    </row>
    <row r="3656" spans="1:2" x14ac:dyDescent="0.25">
      <c r="A3656">
        <v>118</v>
      </c>
      <c r="B3656">
        <v>5.8</v>
      </c>
    </row>
    <row r="3657" spans="1:2" x14ac:dyDescent="0.25">
      <c r="A3657">
        <v>118</v>
      </c>
      <c r="B3657">
        <v>5.7</v>
      </c>
    </row>
    <row r="3658" spans="1:2" x14ac:dyDescent="0.25">
      <c r="A3658">
        <v>118</v>
      </c>
      <c r="B3658">
        <v>5.6</v>
      </c>
    </row>
    <row r="3659" spans="1:2" x14ac:dyDescent="0.25">
      <c r="A3659">
        <v>118</v>
      </c>
      <c r="B3659">
        <v>5.2</v>
      </c>
    </row>
    <row r="3660" spans="1:2" x14ac:dyDescent="0.25">
      <c r="A3660">
        <v>118</v>
      </c>
      <c r="B3660">
        <v>5.2</v>
      </c>
    </row>
    <row r="3661" spans="1:2" x14ac:dyDescent="0.25">
      <c r="A3661">
        <v>118</v>
      </c>
      <c r="B3661">
        <v>3.7</v>
      </c>
    </row>
    <row r="3662" spans="1:2" x14ac:dyDescent="0.25">
      <c r="A3662">
        <v>118</v>
      </c>
      <c r="B3662">
        <v>8.3000000000000007</v>
      </c>
    </row>
    <row r="3663" spans="1:2" x14ac:dyDescent="0.25">
      <c r="A3663">
        <v>118</v>
      </c>
      <c r="B3663">
        <v>7.8</v>
      </c>
    </row>
    <row r="3664" spans="1:2" x14ac:dyDescent="0.25">
      <c r="A3664">
        <v>118</v>
      </c>
      <c r="B3664">
        <v>7.6</v>
      </c>
    </row>
    <row r="3665" spans="1:2" x14ac:dyDescent="0.25">
      <c r="A3665">
        <v>118</v>
      </c>
      <c r="B3665">
        <v>7.6</v>
      </c>
    </row>
    <row r="3666" spans="1:2" x14ac:dyDescent="0.25">
      <c r="A3666">
        <v>118</v>
      </c>
      <c r="B3666">
        <v>7.4</v>
      </c>
    </row>
    <row r="3667" spans="1:2" x14ac:dyDescent="0.25">
      <c r="A3667">
        <v>118</v>
      </c>
      <c r="B3667">
        <v>7.4</v>
      </c>
    </row>
    <row r="3668" spans="1:2" x14ac:dyDescent="0.25">
      <c r="A3668">
        <v>118</v>
      </c>
      <c r="B3668">
        <v>7.4</v>
      </c>
    </row>
    <row r="3669" spans="1:2" x14ac:dyDescent="0.25">
      <c r="A3669">
        <v>118</v>
      </c>
      <c r="B3669">
        <v>7.4</v>
      </c>
    </row>
    <row r="3670" spans="1:2" x14ac:dyDescent="0.25">
      <c r="A3670">
        <v>118</v>
      </c>
      <c r="B3670">
        <v>7.4</v>
      </c>
    </row>
    <row r="3671" spans="1:2" x14ac:dyDescent="0.25">
      <c r="A3671">
        <v>118</v>
      </c>
      <c r="B3671">
        <v>7.3</v>
      </c>
    </row>
    <row r="3672" spans="1:2" x14ac:dyDescent="0.25">
      <c r="A3672">
        <v>118</v>
      </c>
      <c r="B3672">
        <v>7.2</v>
      </c>
    </row>
    <row r="3673" spans="1:2" x14ac:dyDescent="0.25">
      <c r="A3673">
        <v>118</v>
      </c>
      <c r="B3673">
        <v>7.2</v>
      </c>
    </row>
    <row r="3674" spans="1:2" x14ac:dyDescent="0.25">
      <c r="A3674">
        <v>118</v>
      </c>
      <c r="B3674">
        <v>7.1</v>
      </c>
    </row>
    <row r="3675" spans="1:2" x14ac:dyDescent="0.25">
      <c r="A3675">
        <v>118</v>
      </c>
      <c r="B3675">
        <v>7.1</v>
      </c>
    </row>
    <row r="3676" spans="1:2" x14ac:dyDescent="0.25">
      <c r="A3676">
        <v>118</v>
      </c>
      <c r="B3676">
        <v>7.1</v>
      </c>
    </row>
    <row r="3677" spans="1:2" x14ac:dyDescent="0.25">
      <c r="A3677">
        <v>118</v>
      </c>
      <c r="B3677">
        <v>7</v>
      </c>
    </row>
    <row r="3678" spans="1:2" x14ac:dyDescent="0.25">
      <c r="A3678">
        <v>118</v>
      </c>
      <c r="B3678">
        <v>7</v>
      </c>
    </row>
    <row r="3679" spans="1:2" x14ac:dyDescent="0.25">
      <c r="A3679">
        <v>118</v>
      </c>
      <c r="B3679">
        <v>6.9</v>
      </c>
    </row>
    <row r="3680" spans="1:2" x14ac:dyDescent="0.25">
      <c r="A3680">
        <v>118</v>
      </c>
      <c r="B3680">
        <v>6.9</v>
      </c>
    </row>
    <row r="3681" spans="1:2" x14ac:dyDescent="0.25">
      <c r="A3681">
        <v>118</v>
      </c>
      <c r="B3681">
        <v>6.9</v>
      </c>
    </row>
    <row r="3682" spans="1:2" x14ac:dyDescent="0.25">
      <c r="A3682">
        <v>118</v>
      </c>
      <c r="B3682">
        <v>6.7</v>
      </c>
    </row>
    <row r="3683" spans="1:2" x14ac:dyDescent="0.25">
      <c r="A3683">
        <v>118</v>
      </c>
      <c r="B3683">
        <v>6.7</v>
      </c>
    </row>
    <row r="3684" spans="1:2" x14ac:dyDescent="0.25">
      <c r="A3684">
        <v>118</v>
      </c>
      <c r="B3684">
        <v>6.7</v>
      </c>
    </row>
    <row r="3685" spans="1:2" x14ac:dyDescent="0.25">
      <c r="A3685">
        <v>118</v>
      </c>
      <c r="B3685">
        <v>6.6</v>
      </c>
    </row>
    <row r="3686" spans="1:2" x14ac:dyDescent="0.25">
      <c r="A3686">
        <v>118</v>
      </c>
      <c r="B3686">
        <v>6.6</v>
      </c>
    </row>
    <row r="3687" spans="1:2" x14ac:dyDescent="0.25">
      <c r="A3687">
        <v>118</v>
      </c>
      <c r="B3687">
        <v>6.6</v>
      </c>
    </row>
    <row r="3688" spans="1:2" x14ac:dyDescent="0.25">
      <c r="A3688">
        <v>118</v>
      </c>
      <c r="B3688">
        <v>6.6</v>
      </c>
    </row>
    <row r="3689" spans="1:2" x14ac:dyDescent="0.25">
      <c r="A3689">
        <v>118</v>
      </c>
      <c r="B3689">
        <v>6.6</v>
      </c>
    </row>
    <row r="3690" spans="1:2" x14ac:dyDescent="0.25">
      <c r="A3690">
        <v>118</v>
      </c>
      <c r="B3690">
        <v>6.5</v>
      </c>
    </row>
    <row r="3691" spans="1:2" x14ac:dyDescent="0.25">
      <c r="A3691">
        <v>118</v>
      </c>
      <c r="B3691">
        <v>6.2</v>
      </c>
    </row>
    <row r="3692" spans="1:2" x14ac:dyDescent="0.25">
      <c r="A3692">
        <v>118</v>
      </c>
      <c r="B3692">
        <v>6.2</v>
      </c>
    </row>
    <row r="3693" spans="1:2" x14ac:dyDescent="0.25">
      <c r="A3693">
        <v>118</v>
      </c>
      <c r="B3693">
        <v>5.9</v>
      </c>
    </row>
    <row r="3694" spans="1:2" x14ac:dyDescent="0.25">
      <c r="A3694">
        <v>118</v>
      </c>
      <c r="B3694">
        <v>5.7</v>
      </c>
    </row>
    <row r="3695" spans="1:2" x14ac:dyDescent="0.25">
      <c r="A3695">
        <v>118</v>
      </c>
      <c r="B3695">
        <v>5.7</v>
      </c>
    </row>
    <row r="3696" spans="1:2" x14ac:dyDescent="0.25">
      <c r="A3696">
        <v>118</v>
      </c>
      <c r="B3696">
        <v>5.2</v>
      </c>
    </row>
    <row r="3697" spans="1:2" x14ac:dyDescent="0.25">
      <c r="A3697">
        <v>119</v>
      </c>
      <c r="B3697">
        <v>8.1999999999999993</v>
      </c>
    </row>
    <row r="3698" spans="1:2" x14ac:dyDescent="0.25">
      <c r="A3698">
        <v>119</v>
      </c>
      <c r="B3698">
        <v>8</v>
      </c>
    </row>
    <row r="3699" spans="1:2" x14ac:dyDescent="0.25">
      <c r="A3699">
        <v>119</v>
      </c>
      <c r="B3699">
        <v>7.9</v>
      </c>
    </row>
    <row r="3700" spans="1:2" x14ac:dyDescent="0.25">
      <c r="A3700">
        <v>119</v>
      </c>
      <c r="B3700">
        <v>7.8</v>
      </c>
    </row>
    <row r="3701" spans="1:2" x14ac:dyDescent="0.25">
      <c r="A3701">
        <v>119</v>
      </c>
      <c r="B3701">
        <v>7.6</v>
      </c>
    </row>
    <row r="3702" spans="1:2" x14ac:dyDescent="0.25">
      <c r="A3702">
        <v>119</v>
      </c>
      <c r="B3702">
        <v>7.6</v>
      </c>
    </row>
    <row r="3703" spans="1:2" x14ac:dyDescent="0.25">
      <c r="A3703">
        <v>119</v>
      </c>
      <c r="B3703">
        <v>7.5</v>
      </c>
    </row>
    <row r="3704" spans="1:2" x14ac:dyDescent="0.25">
      <c r="A3704">
        <v>119</v>
      </c>
      <c r="B3704">
        <v>7.4</v>
      </c>
    </row>
    <row r="3705" spans="1:2" x14ac:dyDescent="0.25">
      <c r="A3705">
        <v>119</v>
      </c>
      <c r="B3705">
        <v>7.3</v>
      </c>
    </row>
    <row r="3706" spans="1:2" x14ac:dyDescent="0.25">
      <c r="A3706">
        <v>119</v>
      </c>
      <c r="B3706">
        <v>7.2</v>
      </c>
    </row>
    <row r="3707" spans="1:2" x14ac:dyDescent="0.25">
      <c r="A3707">
        <v>119</v>
      </c>
      <c r="B3707">
        <v>7.1</v>
      </c>
    </row>
    <row r="3708" spans="1:2" x14ac:dyDescent="0.25">
      <c r="A3708">
        <v>119</v>
      </c>
      <c r="B3708">
        <v>7.1</v>
      </c>
    </row>
    <row r="3709" spans="1:2" x14ac:dyDescent="0.25">
      <c r="A3709">
        <v>119</v>
      </c>
      <c r="B3709">
        <v>7</v>
      </c>
    </row>
    <row r="3710" spans="1:2" x14ac:dyDescent="0.25">
      <c r="A3710">
        <v>119</v>
      </c>
      <c r="B3710">
        <v>7</v>
      </c>
    </row>
    <row r="3711" spans="1:2" x14ac:dyDescent="0.25">
      <c r="A3711">
        <v>119</v>
      </c>
      <c r="B3711">
        <v>6.9</v>
      </c>
    </row>
    <row r="3712" spans="1:2" x14ac:dyDescent="0.25">
      <c r="A3712">
        <v>119</v>
      </c>
      <c r="B3712">
        <v>6.8</v>
      </c>
    </row>
    <row r="3713" spans="1:2" x14ac:dyDescent="0.25">
      <c r="A3713">
        <v>119</v>
      </c>
      <c r="B3713">
        <v>6.7</v>
      </c>
    </row>
    <row r="3714" spans="1:2" x14ac:dyDescent="0.25">
      <c r="A3714">
        <v>119</v>
      </c>
      <c r="B3714">
        <v>6.7</v>
      </c>
    </row>
    <row r="3715" spans="1:2" x14ac:dyDescent="0.25">
      <c r="A3715">
        <v>119</v>
      </c>
      <c r="B3715">
        <v>6.7</v>
      </c>
    </row>
    <row r="3716" spans="1:2" x14ac:dyDescent="0.25">
      <c r="A3716">
        <v>119</v>
      </c>
      <c r="B3716">
        <v>6.7</v>
      </c>
    </row>
    <row r="3717" spans="1:2" x14ac:dyDescent="0.25">
      <c r="A3717">
        <v>119</v>
      </c>
      <c r="B3717">
        <v>6.6</v>
      </c>
    </row>
    <row r="3718" spans="1:2" x14ac:dyDescent="0.25">
      <c r="A3718">
        <v>119</v>
      </c>
      <c r="B3718">
        <v>6.5</v>
      </c>
    </row>
    <row r="3719" spans="1:2" x14ac:dyDescent="0.25">
      <c r="A3719">
        <v>119</v>
      </c>
      <c r="B3719">
        <v>6.5</v>
      </c>
    </row>
    <row r="3720" spans="1:2" x14ac:dyDescent="0.25">
      <c r="A3720">
        <v>119</v>
      </c>
      <c r="B3720">
        <v>6.5</v>
      </c>
    </row>
    <row r="3721" spans="1:2" x14ac:dyDescent="0.25">
      <c r="A3721">
        <v>119</v>
      </c>
      <c r="B3721">
        <v>6.4</v>
      </c>
    </row>
    <row r="3722" spans="1:2" x14ac:dyDescent="0.25">
      <c r="A3722">
        <v>119</v>
      </c>
      <c r="B3722">
        <v>6.4</v>
      </c>
    </row>
    <row r="3723" spans="1:2" x14ac:dyDescent="0.25">
      <c r="A3723">
        <v>119</v>
      </c>
      <c r="B3723">
        <v>6.3</v>
      </c>
    </row>
    <row r="3724" spans="1:2" x14ac:dyDescent="0.25">
      <c r="A3724">
        <v>119</v>
      </c>
      <c r="B3724">
        <v>6.3</v>
      </c>
    </row>
    <row r="3725" spans="1:2" x14ac:dyDescent="0.25">
      <c r="A3725">
        <v>119</v>
      </c>
      <c r="B3725">
        <v>6.2</v>
      </c>
    </row>
    <row r="3726" spans="1:2" x14ac:dyDescent="0.25">
      <c r="A3726">
        <v>119</v>
      </c>
      <c r="B3726">
        <v>6</v>
      </c>
    </row>
    <row r="3727" spans="1:2" x14ac:dyDescent="0.25">
      <c r="A3727">
        <v>119</v>
      </c>
      <c r="B3727">
        <v>6</v>
      </c>
    </row>
    <row r="3728" spans="1:2" x14ac:dyDescent="0.25">
      <c r="A3728">
        <v>119</v>
      </c>
      <c r="B3728">
        <v>6</v>
      </c>
    </row>
    <row r="3729" spans="1:2" x14ac:dyDescent="0.25">
      <c r="A3729">
        <v>119</v>
      </c>
      <c r="B3729">
        <v>5.8</v>
      </c>
    </row>
    <row r="3730" spans="1:2" x14ac:dyDescent="0.25">
      <c r="A3730">
        <v>119</v>
      </c>
      <c r="B3730">
        <v>5.7</v>
      </c>
    </row>
    <row r="3731" spans="1:2" x14ac:dyDescent="0.25">
      <c r="A3731">
        <v>119</v>
      </c>
      <c r="B3731">
        <v>5.7</v>
      </c>
    </row>
    <row r="3732" spans="1:2" x14ac:dyDescent="0.25">
      <c r="A3732">
        <v>119</v>
      </c>
      <c r="B3732">
        <v>5.6</v>
      </c>
    </row>
    <row r="3733" spans="1:2" x14ac:dyDescent="0.25">
      <c r="A3733">
        <v>119</v>
      </c>
      <c r="B3733">
        <v>4.9000000000000004</v>
      </c>
    </row>
    <row r="3734" spans="1:2" x14ac:dyDescent="0.25">
      <c r="A3734">
        <v>119</v>
      </c>
      <c r="B3734">
        <v>4.9000000000000004</v>
      </c>
    </row>
    <row r="3735" spans="1:2" x14ac:dyDescent="0.25">
      <c r="A3735">
        <v>119</v>
      </c>
      <c r="B3735">
        <v>4.7</v>
      </c>
    </row>
    <row r="3736" spans="1:2" x14ac:dyDescent="0.25">
      <c r="A3736">
        <v>119</v>
      </c>
      <c r="B3736">
        <v>2.4</v>
      </c>
    </row>
    <row r="3737" spans="1:2" x14ac:dyDescent="0.25">
      <c r="A3737">
        <v>119</v>
      </c>
      <c r="B3737">
        <v>7.9</v>
      </c>
    </row>
    <row r="3738" spans="1:2" x14ac:dyDescent="0.25">
      <c r="A3738">
        <v>119</v>
      </c>
      <c r="B3738">
        <v>7.8</v>
      </c>
    </row>
    <row r="3739" spans="1:2" x14ac:dyDescent="0.25">
      <c r="A3739">
        <v>119</v>
      </c>
      <c r="B3739">
        <v>7.7</v>
      </c>
    </row>
    <row r="3740" spans="1:2" x14ac:dyDescent="0.25">
      <c r="A3740">
        <v>119</v>
      </c>
      <c r="B3740">
        <v>7.7</v>
      </c>
    </row>
    <row r="3741" spans="1:2" x14ac:dyDescent="0.25">
      <c r="A3741">
        <v>119</v>
      </c>
      <c r="B3741">
        <v>7.3</v>
      </c>
    </row>
    <row r="3742" spans="1:2" x14ac:dyDescent="0.25">
      <c r="A3742">
        <v>119</v>
      </c>
      <c r="B3742">
        <v>7.3</v>
      </c>
    </row>
    <row r="3743" spans="1:2" x14ac:dyDescent="0.25">
      <c r="A3743">
        <v>119</v>
      </c>
      <c r="B3743">
        <v>7.3</v>
      </c>
    </row>
    <row r="3744" spans="1:2" x14ac:dyDescent="0.25">
      <c r="A3744">
        <v>119</v>
      </c>
      <c r="B3744">
        <v>7</v>
      </c>
    </row>
    <row r="3745" spans="1:2" x14ac:dyDescent="0.25">
      <c r="A3745">
        <v>119</v>
      </c>
      <c r="B3745">
        <v>6.8</v>
      </c>
    </row>
    <row r="3746" spans="1:2" x14ac:dyDescent="0.25">
      <c r="A3746">
        <v>119</v>
      </c>
      <c r="B3746">
        <v>6.8</v>
      </c>
    </row>
    <row r="3747" spans="1:2" x14ac:dyDescent="0.25">
      <c r="A3747">
        <v>119</v>
      </c>
      <c r="B3747">
        <v>6.8</v>
      </c>
    </row>
    <row r="3748" spans="1:2" x14ac:dyDescent="0.25">
      <c r="A3748">
        <v>119</v>
      </c>
      <c r="B3748">
        <v>6.7</v>
      </c>
    </row>
    <row r="3749" spans="1:2" x14ac:dyDescent="0.25">
      <c r="A3749">
        <v>119</v>
      </c>
      <c r="B3749">
        <v>6.6</v>
      </c>
    </row>
    <row r="3750" spans="1:2" x14ac:dyDescent="0.25">
      <c r="A3750">
        <v>119</v>
      </c>
      <c r="B3750">
        <v>6.5</v>
      </c>
    </row>
    <row r="3751" spans="1:2" x14ac:dyDescent="0.25">
      <c r="A3751">
        <v>119</v>
      </c>
      <c r="B3751">
        <v>6.3</v>
      </c>
    </row>
    <row r="3752" spans="1:2" x14ac:dyDescent="0.25">
      <c r="A3752">
        <v>119</v>
      </c>
      <c r="B3752">
        <v>6.3</v>
      </c>
    </row>
    <row r="3753" spans="1:2" x14ac:dyDescent="0.25">
      <c r="A3753">
        <v>119</v>
      </c>
      <c r="B3753">
        <v>6.2</v>
      </c>
    </row>
    <row r="3754" spans="1:2" x14ac:dyDescent="0.25">
      <c r="A3754">
        <v>119</v>
      </c>
      <c r="B3754">
        <v>5.8</v>
      </c>
    </row>
    <row r="3755" spans="1:2" x14ac:dyDescent="0.25">
      <c r="A3755">
        <v>119</v>
      </c>
      <c r="B3755">
        <v>5.7</v>
      </c>
    </row>
    <row r="3756" spans="1:2" x14ac:dyDescent="0.25">
      <c r="A3756">
        <v>120</v>
      </c>
      <c r="B3756">
        <v>8.4</v>
      </c>
    </row>
    <row r="3757" spans="1:2" x14ac:dyDescent="0.25">
      <c r="A3757">
        <v>120</v>
      </c>
      <c r="B3757">
        <v>8.3000000000000007</v>
      </c>
    </row>
    <row r="3758" spans="1:2" x14ac:dyDescent="0.25">
      <c r="A3758">
        <v>120</v>
      </c>
      <c r="B3758">
        <v>8.1999999999999993</v>
      </c>
    </row>
    <row r="3759" spans="1:2" x14ac:dyDescent="0.25">
      <c r="A3759">
        <v>120</v>
      </c>
      <c r="B3759">
        <v>8.1999999999999993</v>
      </c>
    </row>
    <row r="3760" spans="1:2" x14ac:dyDescent="0.25">
      <c r="A3760">
        <v>120</v>
      </c>
      <c r="B3760">
        <v>7.9</v>
      </c>
    </row>
    <row r="3761" spans="1:2" x14ac:dyDescent="0.25">
      <c r="A3761">
        <v>120</v>
      </c>
      <c r="B3761">
        <v>7.9</v>
      </c>
    </row>
    <row r="3762" spans="1:2" x14ac:dyDescent="0.25">
      <c r="A3762">
        <v>120</v>
      </c>
      <c r="B3762">
        <v>7.9</v>
      </c>
    </row>
    <row r="3763" spans="1:2" x14ac:dyDescent="0.25">
      <c r="A3763">
        <v>120</v>
      </c>
      <c r="B3763">
        <v>7.7</v>
      </c>
    </row>
    <row r="3764" spans="1:2" x14ac:dyDescent="0.25">
      <c r="A3764">
        <v>120</v>
      </c>
      <c r="B3764">
        <v>7.7</v>
      </c>
    </row>
    <row r="3765" spans="1:2" x14ac:dyDescent="0.25">
      <c r="A3765">
        <v>120</v>
      </c>
      <c r="B3765">
        <v>7.7</v>
      </c>
    </row>
    <row r="3766" spans="1:2" x14ac:dyDescent="0.25">
      <c r="A3766">
        <v>120</v>
      </c>
      <c r="B3766">
        <v>7.6</v>
      </c>
    </row>
    <row r="3767" spans="1:2" x14ac:dyDescent="0.25">
      <c r="A3767">
        <v>120</v>
      </c>
      <c r="B3767">
        <v>7.5</v>
      </c>
    </row>
    <row r="3768" spans="1:2" x14ac:dyDescent="0.25">
      <c r="A3768">
        <v>120</v>
      </c>
      <c r="B3768">
        <v>7.5</v>
      </c>
    </row>
    <row r="3769" spans="1:2" x14ac:dyDescent="0.25">
      <c r="A3769">
        <v>120</v>
      </c>
      <c r="B3769">
        <v>7.4</v>
      </c>
    </row>
    <row r="3770" spans="1:2" x14ac:dyDescent="0.25">
      <c r="A3770">
        <v>120</v>
      </c>
      <c r="B3770">
        <v>7.4</v>
      </c>
    </row>
    <row r="3771" spans="1:2" x14ac:dyDescent="0.25">
      <c r="A3771">
        <v>120</v>
      </c>
      <c r="B3771">
        <v>7.3</v>
      </c>
    </row>
    <row r="3772" spans="1:2" x14ac:dyDescent="0.25">
      <c r="A3772">
        <v>120</v>
      </c>
      <c r="B3772">
        <v>7.3</v>
      </c>
    </row>
    <row r="3773" spans="1:2" x14ac:dyDescent="0.25">
      <c r="A3773">
        <v>120</v>
      </c>
      <c r="B3773">
        <v>7.1</v>
      </c>
    </row>
    <row r="3774" spans="1:2" x14ac:dyDescent="0.25">
      <c r="A3774">
        <v>120</v>
      </c>
      <c r="B3774">
        <v>7.1</v>
      </c>
    </row>
    <row r="3775" spans="1:2" x14ac:dyDescent="0.25">
      <c r="A3775">
        <v>120</v>
      </c>
      <c r="B3775">
        <v>7</v>
      </c>
    </row>
    <row r="3776" spans="1:2" x14ac:dyDescent="0.25">
      <c r="A3776">
        <v>120</v>
      </c>
      <c r="B3776">
        <v>6.9</v>
      </c>
    </row>
    <row r="3777" spans="1:2" x14ac:dyDescent="0.25">
      <c r="A3777">
        <v>120</v>
      </c>
      <c r="B3777">
        <v>6.9</v>
      </c>
    </row>
    <row r="3778" spans="1:2" x14ac:dyDescent="0.25">
      <c r="A3778">
        <v>120</v>
      </c>
      <c r="B3778">
        <v>6.8</v>
      </c>
    </row>
    <row r="3779" spans="1:2" x14ac:dyDescent="0.25">
      <c r="A3779">
        <v>120</v>
      </c>
      <c r="B3779">
        <v>6.8</v>
      </c>
    </row>
    <row r="3780" spans="1:2" x14ac:dyDescent="0.25">
      <c r="A3780">
        <v>120</v>
      </c>
      <c r="B3780">
        <v>6.8</v>
      </c>
    </row>
    <row r="3781" spans="1:2" x14ac:dyDescent="0.25">
      <c r="A3781">
        <v>120</v>
      </c>
      <c r="B3781">
        <v>6.7</v>
      </c>
    </row>
    <row r="3782" spans="1:2" x14ac:dyDescent="0.25">
      <c r="A3782">
        <v>120</v>
      </c>
      <c r="B3782">
        <v>6.6</v>
      </c>
    </row>
    <row r="3783" spans="1:2" x14ac:dyDescent="0.25">
      <c r="A3783">
        <v>120</v>
      </c>
      <c r="B3783">
        <v>6.6</v>
      </c>
    </row>
    <row r="3784" spans="1:2" x14ac:dyDescent="0.25">
      <c r="A3784">
        <v>120</v>
      </c>
      <c r="B3784">
        <v>6.6</v>
      </c>
    </row>
    <row r="3785" spans="1:2" x14ac:dyDescent="0.25">
      <c r="A3785">
        <v>120</v>
      </c>
      <c r="B3785">
        <v>6.5</v>
      </c>
    </row>
    <row r="3786" spans="1:2" x14ac:dyDescent="0.25">
      <c r="A3786">
        <v>120</v>
      </c>
      <c r="B3786">
        <v>6.2</v>
      </c>
    </row>
    <row r="3787" spans="1:2" x14ac:dyDescent="0.25">
      <c r="A3787">
        <v>120</v>
      </c>
      <c r="B3787">
        <v>6.1</v>
      </c>
    </row>
    <row r="3788" spans="1:2" x14ac:dyDescent="0.25">
      <c r="A3788">
        <v>120</v>
      </c>
      <c r="B3788">
        <v>6.1</v>
      </c>
    </row>
    <row r="3789" spans="1:2" x14ac:dyDescent="0.25">
      <c r="A3789">
        <v>120</v>
      </c>
      <c r="B3789">
        <v>6.1</v>
      </c>
    </row>
    <row r="3790" spans="1:2" x14ac:dyDescent="0.25">
      <c r="A3790">
        <v>120</v>
      </c>
      <c r="B3790">
        <v>6.1</v>
      </c>
    </row>
    <row r="3791" spans="1:2" x14ac:dyDescent="0.25">
      <c r="A3791">
        <v>120</v>
      </c>
      <c r="B3791">
        <v>6.1</v>
      </c>
    </row>
    <row r="3792" spans="1:2" x14ac:dyDescent="0.25">
      <c r="A3792">
        <v>120</v>
      </c>
      <c r="B3792">
        <v>5.9</v>
      </c>
    </row>
    <row r="3793" spans="1:2" x14ac:dyDescent="0.25">
      <c r="A3793">
        <v>120</v>
      </c>
      <c r="B3793">
        <v>5.8</v>
      </c>
    </row>
    <row r="3794" spans="1:2" x14ac:dyDescent="0.25">
      <c r="A3794">
        <v>120</v>
      </c>
      <c r="B3794">
        <v>5.8</v>
      </c>
    </row>
    <row r="3795" spans="1:2" x14ac:dyDescent="0.25">
      <c r="A3795">
        <v>120</v>
      </c>
      <c r="B3795">
        <v>5.7</v>
      </c>
    </row>
    <row r="3796" spans="1:2" x14ac:dyDescent="0.25">
      <c r="A3796">
        <v>120</v>
      </c>
      <c r="B3796">
        <v>5.4</v>
      </c>
    </row>
    <row r="3797" spans="1:2" x14ac:dyDescent="0.25">
      <c r="A3797">
        <v>120</v>
      </c>
      <c r="B3797">
        <v>5.0999999999999996</v>
      </c>
    </row>
    <row r="3798" spans="1:2" x14ac:dyDescent="0.25">
      <c r="A3798">
        <v>120</v>
      </c>
      <c r="B3798">
        <v>5</v>
      </c>
    </row>
    <row r="3799" spans="1:2" x14ac:dyDescent="0.25">
      <c r="A3799">
        <v>120</v>
      </c>
      <c r="B3799">
        <v>3.4</v>
      </c>
    </row>
    <row r="3800" spans="1:2" x14ac:dyDescent="0.25">
      <c r="A3800">
        <v>120</v>
      </c>
      <c r="B3800">
        <v>8.1999999999999993</v>
      </c>
    </row>
    <row r="3801" spans="1:2" x14ac:dyDescent="0.25">
      <c r="A3801">
        <v>120</v>
      </c>
      <c r="B3801">
        <v>8.1</v>
      </c>
    </row>
    <row r="3802" spans="1:2" x14ac:dyDescent="0.25">
      <c r="A3802">
        <v>120</v>
      </c>
      <c r="B3802">
        <v>8.1</v>
      </c>
    </row>
    <row r="3803" spans="1:2" x14ac:dyDescent="0.25">
      <c r="A3803">
        <v>120</v>
      </c>
      <c r="B3803">
        <v>8</v>
      </c>
    </row>
    <row r="3804" spans="1:2" x14ac:dyDescent="0.25">
      <c r="A3804">
        <v>120</v>
      </c>
      <c r="B3804">
        <v>8</v>
      </c>
    </row>
    <row r="3805" spans="1:2" x14ac:dyDescent="0.25">
      <c r="A3805">
        <v>120</v>
      </c>
      <c r="B3805">
        <v>7.9</v>
      </c>
    </row>
    <row r="3806" spans="1:2" x14ac:dyDescent="0.25">
      <c r="A3806">
        <v>120</v>
      </c>
      <c r="B3806">
        <v>7.8</v>
      </c>
    </row>
    <row r="3807" spans="1:2" x14ac:dyDescent="0.25">
      <c r="A3807">
        <v>120</v>
      </c>
      <c r="B3807">
        <v>7.8</v>
      </c>
    </row>
    <row r="3808" spans="1:2" x14ac:dyDescent="0.25">
      <c r="A3808">
        <v>120</v>
      </c>
      <c r="B3808">
        <v>7.5</v>
      </c>
    </row>
    <row r="3809" spans="1:2" x14ac:dyDescent="0.25">
      <c r="A3809">
        <v>120</v>
      </c>
      <c r="B3809">
        <v>7.5</v>
      </c>
    </row>
    <row r="3810" spans="1:2" x14ac:dyDescent="0.25">
      <c r="A3810">
        <v>120</v>
      </c>
      <c r="B3810">
        <v>7.4</v>
      </c>
    </row>
    <row r="3811" spans="1:2" x14ac:dyDescent="0.25">
      <c r="A3811">
        <v>120</v>
      </c>
      <c r="B3811">
        <v>7.4</v>
      </c>
    </row>
    <row r="3812" spans="1:2" x14ac:dyDescent="0.25">
      <c r="A3812">
        <v>120</v>
      </c>
      <c r="B3812">
        <v>7.4</v>
      </c>
    </row>
    <row r="3813" spans="1:2" x14ac:dyDescent="0.25">
      <c r="A3813">
        <v>120</v>
      </c>
      <c r="B3813">
        <v>7.3</v>
      </c>
    </row>
    <row r="3814" spans="1:2" x14ac:dyDescent="0.25">
      <c r="A3814">
        <v>120</v>
      </c>
      <c r="B3814">
        <v>7.3</v>
      </c>
    </row>
    <row r="3815" spans="1:2" x14ac:dyDescent="0.25">
      <c r="A3815">
        <v>120</v>
      </c>
      <c r="B3815">
        <v>7.3</v>
      </c>
    </row>
    <row r="3816" spans="1:2" x14ac:dyDescent="0.25">
      <c r="A3816">
        <v>120</v>
      </c>
      <c r="B3816">
        <v>7.1</v>
      </c>
    </row>
    <row r="3817" spans="1:2" x14ac:dyDescent="0.25">
      <c r="A3817">
        <v>120</v>
      </c>
      <c r="B3817">
        <v>7.1</v>
      </c>
    </row>
    <row r="3818" spans="1:2" x14ac:dyDescent="0.25">
      <c r="A3818">
        <v>120</v>
      </c>
      <c r="B3818">
        <v>7</v>
      </c>
    </row>
    <row r="3819" spans="1:2" x14ac:dyDescent="0.25">
      <c r="A3819">
        <v>120</v>
      </c>
      <c r="B3819">
        <v>7</v>
      </c>
    </row>
    <row r="3820" spans="1:2" x14ac:dyDescent="0.25">
      <c r="A3820">
        <v>120</v>
      </c>
      <c r="B3820">
        <v>6.9</v>
      </c>
    </row>
    <row r="3821" spans="1:2" x14ac:dyDescent="0.25">
      <c r="A3821">
        <v>120</v>
      </c>
      <c r="B3821">
        <v>6.9</v>
      </c>
    </row>
    <row r="3822" spans="1:2" x14ac:dyDescent="0.25">
      <c r="A3822">
        <v>120</v>
      </c>
      <c r="B3822">
        <v>6.8</v>
      </c>
    </row>
    <row r="3823" spans="1:2" x14ac:dyDescent="0.25">
      <c r="A3823">
        <v>120</v>
      </c>
      <c r="B3823">
        <v>6.7</v>
      </c>
    </row>
    <row r="3824" spans="1:2" x14ac:dyDescent="0.25">
      <c r="A3824">
        <v>120</v>
      </c>
      <c r="B3824">
        <v>6.7</v>
      </c>
    </row>
    <row r="3825" spans="1:2" x14ac:dyDescent="0.25">
      <c r="A3825">
        <v>120</v>
      </c>
      <c r="B3825">
        <v>6.7</v>
      </c>
    </row>
    <row r="3826" spans="1:2" x14ac:dyDescent="0.25">
      <c r="A3826">
        <v>120</v>
      </c>
      <c r="B3826">
        <v>6.6</v>
      </c>
    </row>
    <row r="3827" spans="1:2" x14ac:dyDescent="0.25">
      <c r="A3827">
        <v>120</v>
      </c>
      <c r="B3827">
        <v>6.4</v>
      </c>
    </row>
    <row r="3828" spans="1:2" x14ac:dyDescent="0.25">
      <c r="A3828">
        <v>120</v>
      </c>
      <c r="B3828">
        <v>6.1</v>
      </c>
    </row>
    <row r="3829" spans="1:2" x14ac:dyDescent="0.25">
      <c r="A3829">
        <v>120</v>
      </c>
      <c r="B3829">
        <v>5.8</v>
      </c>
    </row>
    <row r="3830" spans="1:2" x14ac:dyDescent="0.25">
      <c r="A3830">
        <v>120</v>
      </c>
      <c r="B3830">
        <v>5.5</v>
      </c>
    </row>
    <row r="3831" spans="1:2" x14ac:dyDescent="0.25">
      <c r="A3831">
        <v>120</v>
      </c>
      <c r="B3831">
        <v>3.3</v>
      </c>
    </row>
    <row r="3832" spans="1:2" x14ac:dyDescent="0.25">
      <c r="A3832">
        <v>121</v>
      </c>
      <c r="B3832">
        <v>8.1</v>
      </c>
    </row>
    <row r="3833" spans="1:2" x14ac:dyDescent="0.25">
      <c r="A3833">
        <v>121</v>
      </c>
      <c r="B3833">
        <v>8</v>
      </c>
    </row>
    <row r="3834" spans="1:2" x14ac:dyDescent="0.25">
      <c r="A3834">
        <v>121</v>
      </c>
      <c r="B3834">
        <v>7.9</v>
      </c>
    </row>
    <row r="3835" spans="1:2" x14ac:dyDescent="0.25">
      <c r="A3835">
        <v>121</v>
      </c>
      <c r="B3835">
        <v>7.7</v>
      </c>
    </row>
    <row r="3836" spans="1:2" x14ac:dyDescent="0.25">
      <c r="A3836">
        <v>121</v>
      </c>
      <c r="B3836">
        <v>7.6</v>
      </c>
    </row>
    <row r="3837" spans="1:2" x14ac:dyDescent="0.25">
      <c r="A3837">
        <v>121</v>
      </c>
      <c r="B3837">
        <v>7.6</v>
      </c>
    </row>
    <row r="3838" spans="1:2" x14ac:dyDescent="0.25">
      <c r="A3838">
        <v>121</v>
      </c>
      <c r="B3838">
        <v>7.4</v>
      </c>
    </row>
    <row r="3839" spans="1:2" x14ac:dyDescent="0.25">
      <c r="A3839">
        <v>121</v>
      </c>
      <c r="B3839">
        <v>7.3</v>
      </c>
    </row>
    <row r="3840" spans="1:2" x14ac:dyDescent="0.25">
      <c r="A3840">
        <v>121</v>
      </c>
      <c r="B3840">
        <v>7.2</v>
      </c>
    </row>
    <row r="3841" spans="1:2" x14ac:dyDescent="0.25">
      <c r="A3841">
        <v>121</v>
      </c>
      <c r="B3841">
        <v>7.2</v>
      </c>
    </row>
    <row r="3842" spans="1:2" x14ac:dyDescent="0.25">
      <c r="A3842">
        <v>121</v>
      </c>
      <c r="B3842">
        <v>7.1</v>
      </c>
    </row>
    <row r="3843" spans="1:2" x14ac:dyDescent="0.25">
      <c r="A3843">
        <v>121</v>
      </c>
      <c r="B3843">
        <v>7</v>
      </c>
    </row>
    <row r="3844" spans="1:2" x14ac:dyDescent="0.25">
      <c r="A3844">
        <v>121</v>
      </c>
      <c r="B3844">
        <v>7</v>
      </c>
    </row>
    <row r="3845" spans="1:2" x14ac:dyDescent="0.25">
      <c r="A3845">
        <v>121</v>
      </c>
      <c r="B3845">
        <v>6.8</v>
      </c>
    </row>
    <row r="3846" spans="1:2" x14ac:dyDescent="0.25">
      <c r="A3846">
        <v>121</v>
      </c>
      <c r="B3846">
        <v>6.7</v>
      </c>
    </row>
    <row r="3847" spans="1:2" x14ac:dyDescent="0.25">
      <c r="A3847">
        <v>121</v>
      </c>
      <c r="B3847">
        <v>6.6</v>
      </c>
    </row>
    <row r="3848" spans="1:2" x14ac:dyDescent="0.25">
      <c r="A3848">
        <v>121</v>
      </c>
      <c r="B3848">
        <v>6.6</v>
      </c>
    </row>
    <row r="3849" spans="1:2" x14ac:dyDescent="0.25">
      <c r="A3849">
        <v>121</v>
      </c>
      <c r="B3849">
        <v>6.4</v>
      </c>
    </row>
    <row r="3850" spans="1:2" x14ac:dyDescent="0.25">
      <c r="A3850">
        <v>121</v>
      </c>
      <c r="B3850">
        <v>6.2</v>
      </c>
    </row>
    <row r="3851" spans="1:2" x14ac:dyDescent="0.25">
      <c r="A3851">
        <v>121</v>
      </c>
      <c r="B3851">
        <v>6.2</v>
      </c>
    </row>
    <row r="3852" spans="1:2" x14ac:dyDescent="0.25">
      <c r="A3852">
        <v>121</v>
      </c>
      <c r="B3852">
        <v>6</v>
      </c>
    </row>
    <row r="3853" spans="1:2" x14ac:dyDescent="0.25">
      <c r="A3853">
        <v>121</v>
      </c>
      <c r="B3853">
        <v>6</v>
      </c>
    </row>
    <row r="3854" spans="1:2" x14ac:dyDescent="0.25">
      <c r="A3854">
        <v>121</v>
      </c>
      <c r="B3854">
        <v>5.8</v>
      </c>
    </row>
    <row r="3855" spans="1:2" x14ac:dyDescent="0.25">
      <c r="A3855">
        <v>121</v>
      </c>
      <c r="B3855">
        <v>5.7</v>
      </c>
    </row>
    <row r="3856" spans="1:2" x14ac:dyDescent="0.25">
      <c r="A3856">
        <v>121</v>
      </c>
      <c r="B3856">
        <v>5.6</v>
      </c>
    </row>
    <row r="3857" spans="1:2" x14ac:dyDescent="0.25">
      <c r="A3857">
        <v>121</v>
      </c>
      <c r="B3857">
        <v>5.3</v>
      </c>
    </row>
    <row r="3858" spans="1:2" x14ac:dyDescent="0.25">
      <c r="A3858">
        <v>121</v>
      </c>
      <c r="B3858">
        <v>5</v>
      </c>
    </row>
    <row r="3859" spans="1:2" x14ac:dyDescent="0.25">
      <c r="A3859">
        <v>121</v>
      </c>
      <c r="B3859">
        <v>4.5999999999999996</v>
      </c>
    </row>
    <row r="3860" spans="1:2" x14ac:dyDescent="0.25">
      <c r="A3860">
        <v>121</v>
      </c>
      <c r="B3860">
        <v>4.4000000000000004</v>
      </c>
    </row>
    <row r="3861" spans="1:2" x14ac:dyDescent="0.25">
      <c r="A3861">
        <v>121</v>
      </c>
      <c r="B3861">
        <v>8.3000000000000007</v>
      </c>
    </row>
    <row r="3862" spans="1:2" x14ac:dyDescent="0.25">
      <c r="A3862">
        <v>121</v>
      </c>
      <c r="B3862">
        <v>8.1</v>
      </c>
    </row>
    <row r="3863" spans="1:2" x14ac:dyDescent="0.25">
      <c r="A3863">
        <v>121</v>
      </c>
      <c r="B3863">
        <v>8.1</v>
      </c>
    </row>
    <row r="3864" spans="1:2" x14ac:dyDescent="0.25">
      <c r="A3864">
        <v>121</v>
      </c>
      <c r="B3864">
        <v>7.7</v>
      </c>
    </row>
    <row r="3865" spans="1:2" x14ac:dyDescent="0.25">
      <c r="A3865">
        <v>121</v>
      </c>
      <c r="B3865">
        <v>7.6</v>
      </c>
    </row>
    <row r="3866" spans="1:2" x14ac:dyDescent="0.25">
      <c r="A3866">
        <v>121</v>
      </c>
      <c r="B3866">
        <v>7.6</v>
      </c>
    </row>
    <row r="3867" spans="1:2" x14ac:dyDescent="0.25">
      <c r="A3867">
        <v>121</v>
      </c>
      <c r="B3867">
        <v>7.6</v>
      </c>
    </row>
    <row r="3868" spans="1:2" x14ac:dyDescent="0.25">
      <c r="A3868">
        <v>121</v>
      </c>
      <c r="B3868">
        <v>7.5</v>
      </c>
    </row>
    <row r="3869" spans="1:2" x14ac:dyDescent="0.25">
      <c r="A3869">
        <v>121</v>
      </c>
      <c r="B3869">
        <v>7.4</v>
      </c>
    </row>
    <row r="3870" spans="1:2" x14ac:dyDescent="0.25">
      <c r="A3870">
        <v>121</v>
      </c>
      <c r="B3870">
        <v>7.3</v>
      </c>
    </row>
    <row r="3871" spans="1:2" x14ac:dyDescent="0.25">
      <c r="A3871">
        <v>121</v>
      </c>
      <c r="B3871">
        <v>7.3</v>
      </c>
    </row>
    <row r="3872" spans="1:2" x14ac:dyDescent="0.25">
      <c r="A3872">
        <v>121</v>
      </c>
      <c r="B3872">
        <v>7.3</v>
      </c>
    </row>
    <row r="3873" spans="1:2" x14ac:dyDescent="0.25">
      <c r="A3873">
        <v>121</v>
      </c>
      <c r="B3873">
        <v>7.3</v>
      </c>
    </row>
    <row r="3874" spans="1:2" x14ac:dyDescent="0.25">
      <c r="A3874">
        <v>121</v>
      </c>
      <c r="B3874">
        <v>7.1</v>
      </c>
    </row>
    <row r="3875" spans="1:2" x14ac:dyDescent="0.25">
      <c r="A3875">
        <v>121</v>
      </c>
      <c r="B3875">
        <v>7</v>
      </c>
    </row>
    <row r="3876" spans="1:2" x14ac:dyDescent="0.25">
      <c r="A3876">
        <v>121</v>
      </c>
      <c r="B3876">
        <v>7</v>
      </c>
    </row>
    <row r="3877" spans="1:2" x14ac:dyDescent="0.25">
      <c r="A3877">
        <v>121</v>
      </c>
      <c r="B3877">
        <v>7</v>
      </c>
    </row>
    <row r="3878" spans="1:2" x14ac:dyDescent="0.25">
      <c r="A3878">
        <v>121</v>
      </c>
      <c r="B3878">
        <v>6.8</v>
      </c>
    </row>
    <row r="3879" spans="1:2" x14ac:dyDescent="0.25">
      <c r="A3879">
        <v>121</v>
      </c>
      <c r="B3879">
        <v>6.8</v>
      </c>
    </row>
    <row r="3880" spans="1:2" x14ac:dyDescent="0.25">
      <c r="A3880">
        <v>121</v>
      </c>
      <c r="B3880">
        <v>6.7</v>
      </c>
    </row>
    <row r="3881" spans="1:2" x14ac:dyDescent="0.25">
      <c r="A3881">
        <v>121</v>
      </c>
      <c r="B3881">
        <v>6.7</v>
      </c>
    </row>
    <row r="3882" spans="1:2" x14ac:dyDescent="0.25">
      <c r="A3882">
        <v>121</v>
      </c>
      <c r="B3882">
        <v>6.4</v>
      </c>
    </row>
    <row r="3883" spans="1:2" x14ac:dyDescent="0.25">
      <c r="A3883">
        <v>121</v>
      </c>
      <c r="B3883">
        <v>6.2</v>
      </c>
    </row>
    <row r="3884" spans="1:2" x14ac:dyDescent="0.25">
      <c r="A3884">
        <v>121</v>
      </c>
      <c r="B3884">
        <v>6.2</v>
      </c>
    </row>
    <row r="3885" spans="1:2" x14ac:dyDescent="0.25">
      <c r="A3885">
        <v>121</v>
      </c>
      <c r="B3885">
        <v>6.2</v>
      </c>
    </row>
    <row r="3886" spans="1:2" x14ac:dyDescent="0.25">
      <c r="A3886">
        <v>121</v>
      </c>
      <c r="B3886">
        <v>6.2</v>
      </c>
    </row>
    <row r="3887" spans="1:2" x14ac:dyDescent="0.25">
      <c r="A3887">
        <v>121</v>
      </c>
      <c r="B3887">
        <v>5.8</v>
      </c>
    </row>
    <row r="3888" spans="1:2" x14ac:dyDescent="0.25">
      <c r="A3888">
        <v>121</v>
      </c>
      <c r="B3888">
        <v>5.4</v>
      </c>
    </row>
    <row r="3889" spans="1:2" x14ac:dyDescent="0.25">
      <c r="A3889">
        <v>121</v>
      </c>
      <c r="B3889">
        <v>3.7</v>
      </c>
    </row>
    <row r="3890" spans="1:2" x14ac:dyDescent="0.25">
      <c r="A3890">
        <v>121</v>
      </c>
      <c r="B3890">
        <v>2.4</v>
      </c>
    </row>
    <row r="3891" spans="1:2" x14ac:dyDescent="0.25">
      <c r="A3891">
        <v>122</v>
      </c>
      <c r="B3891">
        <v>8.1</v>
      </c>
    </row>
    <row r="3892" spans="1:2" x14ac:dyDescent="0.25">
      <c r="A3892">
        <v>122</v>
      </c>
      <c r="B3892">
        <v>7.9</v>
      </c>
    </row>
    <row r="3893" spans="1:2" x14ac:dyDescent="0.25">
      <c r="A3893">
        <v>122</v>
      </c>
      <c r="B3893">
        <v>7.9</v>
      </c>
    </row>
    <row r="3894" spans="1:2" x14ac:dyDescent="0.25">
      <c r="A3894">
        <v>122</v>
      </c>
      <c r="B3894">
        <v>7.7</v>
      </c>
    </row>
    <row r="3895" spans="1:2" x14ac:dyDescent="0.25">
      <c r="A3895">
        <v>122</v>
      </c>
      <c r="B3895">
        <v>7.7</v>
      </c>
    </row>
    <row r="3896" spans="1:2" x14ac:dyDescent="0.25">
      <c r="A3896">
        <v>122</v>
      </c>
      <c r="B3896">
        <v>7.6</v>
      </c>
    </row>
    <row r="3897" spans="1:2" x14ac:dyDescent="0.25">
      <c r="A3897">
        <v>122</v>
      </c>
      <c r="B3897">
        <v>7.6</v>
      </c>
    </row>
    <row r="3898" spans="1:2" x14ac:dyDescent="0.25">
      <c r="A3898">
        <v>122</v>
      </c>
      <c r="B3898">
        <v>7.5</v>
      </c>
    </row>
    <row r="3899" spans="1:2" x14ac:dyDescent="0.25">
      <c r="A3899">
        <v>122</v>
      </c>
      <c r="B3899">
        <v>7.5</v>
      </c>
    </row>
    <row r="3900" spans="1:2" x14ac:dyDescent="0.25">
      <c r="A3900">
        <v>122</v>
      </c>
      <c r="B3900">
        <v>7.4</v>
      </c>
    </row>
    <row r="3901" spans="1:2" x14ac:dyDescent="0.25">
      <c r="A3901">
        <v>122</v>
      </c>
      <c r="B3901">
        <v>7.3</v>
      </c>
    </row>
    <row r="3902" spans="1:2" x14ac:dyDescent="0.25">
      <c r="A3902">
        <v>122</v>
      </c>
      <c r="B3902">
        <v>7.2</v>
      </c>
    </row>
    <row r="3903" spans="1:2" x14ac:dyDescent="0.25">
      <c r="A3903">
        <v>122</v>
      </c>
      <c r="B3903">
        <v>7.2</v>
      </c>
    </row>
    <row r="3904" spans="1:2" x14ac:dyDescent="0.25">
      <c r="A3904">
        <v>122</v>
      </c>
      <c r="B3904">
        <v>7.2</v>
      </c>
    </row>
    <row r="3905" spans="1:2" x14ac:dyDescent="0.25">
      <c r="A3905">
        <v>122</v>
      </c>
      <c r="B3905">
        <v>7.1</v>
      </c>
    </row>
    <row r="3906" spans="1:2" x14ac:dyDescent="0.25">
      <c r="A3906">
        <v>122</v>
      </c>
      <c r="B3906">
        <v>7</v>
      </c>
    </row>
    <row r="3907" spans="1:2" x14ac:dyDescent="0.25">
      <c r="A3907">
        <v>122</v>
      </c>
      <c r="B3907">
        <v>7</v>
      </c>
    </row>
    <row r="3908" spans="1:2" x14ac:dyDescent="0.25">
      <c r="A3908">
        <v>122</v>
      </c>
      <c r="B3908">
        <v>7</v>
      </c>
    </row>
    <row r="3909" spans="1:2" x14ac:dyDescent="0.25">
      <c r="A3909">
        <v>122</v>
      </c>
      <c r="B3909">
        <v>6.9</v>
      </c>
    </row>
    <row r="3910" spans="1:2" x14ac:dyDescent="0.25">
      <c r="A3910">
        <v>122</v>
      </c>
      <c r="B3910">
        <v>6.8</v>
      </c>
    </row>
    <row r="3911" spans="1:2" x14ac:dyDescent="0.25">
      <c r="A3911">
        <v>122</v>
      </c>
      <c r="B3911">
        <v>6.7</v>
      </c>
    </row>
    <row r="3912" spans="1:2" x14ac:dyDescent="0.25">
      <c r="A3912">
        <v>122</v>
      </c>
      <c r="B3912">
        <v>6.7</v>
      </c>
    </row>
    <row r="3913" spans="1:2" x14ac:dyDescent="0.25">
      <c r="A3913">
        <v>122</v>
      </c>
      <c r="B3913">
        <v>6.6</v>
      </c>
    </row>
    <row r="3914" spans="1:2" x14ac:dyDescent="0.25">
      <c r="A3914">
        <v>122</v>
      </c>
      <c r="B3914">
        <v>6.6</v>
      </c>
    </row>
    <row r="3915" spans="1:2" x14ac:dyDescent="0.25">
      <c r="A3915">
        <v>122</v>
      </c>
      <c r="B3915">
        <v>6.6</v>
      </c>
    </row>
    <row r="3916" spans="1:2" x14ac:dyDescent="0.25">
      <c r="A3916">
        <v>122</v>
      </c>
      <c r="B3916">
        <v>6.5</v>
      </c>
    </row>
    <row r="3917" spans="1:2" x14ac:dyDescent="0.25">
      <c r="A3917">
        <v>122</v>
      </c>
      <c r="B3917">
        <v>6.5</v>
      </c>
    </row>
    <row r="3918" spans="1:2" x14ac:dyDescent="0.25">
      <c r="A3918">
        <v>122</v>
      </c>
      <c r="B3918">
        <v>6.5</v>
      </c>
    </row>
    <row r="3919" spans="1:2" x14ac:dyDescent="0.25">
      <c r="A3919">
        <v>122</v>
      </c>
      <c r="B3919">
        <v>6.2</v>
      </c>
    </row>
    <row r="3920" spans="1:2" x14ac:dyDescent="0.25">
      <c r="A3920">
        <v>122</v>
      </c>
      <c r="B3920">
        <v>6.2</v>
      </c>
    </row>
    <row r="3921" spans="1:2" x14ac:dyDescent="0.25">
      <c r="A3921">
        <v>122</v>
      </c>
      <c r="B3921">
        <v>6.1</v>
      </c>
    </row>
    <row r="3922" spans="1:2" x14ac:dyDescent="0.25">
      <c r="A3922">
        <v>122</v>
      </c>
      <c r="B3922">
        <v>6</v>
      </c>
    </row>
    <row r="3923" spans="1:2" x14ac:dyDescent="0.25">
      <c r="A3923">
        <v>122</v>
      </c>
      <c r="B3923">
        <v>5.9</v>
      </c>
    </row>
    <row r="3924" spans="1:2" x14ac:dyDescent="0.25">
      <c r="A3924">
        <v>122</v>
      </c>
      <c r="B3924">
        <v>5.8</v>
      </c>
    </row>
    <row r="3925" spans="1:2" x14ac:dyDescent="0.25">
      <c r="A3925">
        <v>122</v>
      </c>
      <c r="B3925">
        <v>5.3</v>
      </c>
    </row>
    <row r="3926" spans="1:2" x14ac:dyDescent="0.25">
      <c r="A3926">
        <v>122</v>
      </c>
      <c r="B3926">
        <v>8.4</v>
      </c>
    </row>
    <row r="3927" spans="1:2" x14ac:dyDescent="0.25">
      <c r="A3927">
        <v>122</v>
      </c>
      <c r="B3927">
        <v>8.4</v>
      </c>
    </row>
    <row r="3928" spans="1:2" x14ac:dyDescent="0.25">
      <c r="A3928">
        <v>122</v>
      </c>
      <c r="B3928">
        <v>7.8</v>
      </c>
    </row>
    <row r="3929" spans="1:2" x14ac:dyDescent="0.25">
      <c r="A3929">
        <v>122</v>
      </c>
      <c r="B3929">
        <v>7.8</v>
      </c>
    </row>
    <row r="3930" spans="1:2" x14ac:dyDescent="0.25">
      <c r="A3930">
        <v>122</v>
      </c>
      <c r="B3930">
        <v>7.8</v>
      </c>
    </row>
    <row r="3931" spans="1:2" x14ac:dyDescent="0.25">
      <c r="A3931">
        <v>122</v>
      </c>
      <c r="B3931">
        <v>7.7</v>
      </c>
    </row>
    <row r="3932" spans="1:2" x14ac:dyDescent="0.25">
      <c r="A3932">
        <v>122</v>
      </c>
      <c r="B3932">
        <v>7.6</v>
      </c>
    </row>
    <row r="3933" spans="1:2" x14ac:dyDescent="0.25">
      <c r="A3933">
        <v>122</v>
      </c>
      <c r="B3933">
        <v>7.5</v>
      </c>
    </row>
    <row r="3934" spans="1:2" x14ac:dyDescent="0.25">
      <c r="A3934">
        <v>122</v>
      </c>
      <c r="B3934">
        <v>7.3</v>
      </c>
    </row>
    <row r="3935" spans="1:2" x14ac:dyDescent="0.25">
      <c r="A3935">
        <v>122</v>
      </c>
      <c r="B3935">
        <v>7.2</v>
      </c>
    </row>
    <row r="3936" spans="1:2" x14ac:dyDescent="0.25">
      <c r="A3936">
        <v>122</v>
      </c>
      <c r="B3936">
        <v>7</v>
      </c>
    </row>
    <row r="3937" spans="1:2" x14ac:dyDescent="0.25">
      <c r="A3937">
        <v>122</v>
      </c>
      <c r="B3937">
        <v>6.8</v>
      </c>
    </row>
    <row r="3938" spans="1:2" x14ac:dyDescent="0.25">
      <c r="A3938">
        <v>122</v>
      </c>
      <c r="B3938">
        <v>6.8</v>
      </c>
    </row>
    <row r="3939" spans="1:2" x14ac:dyDescent="0.25">
      <c r="A3939">
        <v>122</v>
      </c>
      <c r="B3939">
        <v>6.6</v>
      </c>
    </row>
    <row r="3940" spans="1:2" x14ac:dyDescent="0.25">
      <c r="A3940">
        <v>122</v>
      </c>
      <c r="B3940">
        <v>6.6</v>
      </c>
    </row>
    <row r="3941" spans="1:2" x14ac:dyDescent="0.25">
      <c r="A3941">
        <v>122</v>
      </c>
      <c r="B3941">
        <v>6.5</v>
      </c>
    </row>
    <row r="3942" spans="1:2" x14ac:dyDescent="0.25">
      <c r="A3942">
        <v>122</v>
      </c>
      <c r="B3942">
        <v>6.2</v>
      </c>
    </row>
    <row r="3943" spans="1:2" x14ac:dyDescent="0.25">
      <c r="A3943">
        <v>122</v>
      </c>
      <c r="B3943">
        <v>5.8</v>
      </c>
    </row>
    <row r="3944" spans="1:2" x14ac:dyDescent="0.25">
      <c r="A3944">
        <v>122</v>
      </c>
      <c r="B3944">
        <v>5.2</v>
      </c>
    </row>
    <row r="3945" spans="1:2" x14ac:dyDescent="0.25">
      <c r="A3945">
        <v>122</v>
      </c>
      <c r="B3945">
        <v>5.2</v>
      </c>
    </row>
    <row r="3946" spans="1:2" x14ac:dyDescent="0.25">
      <c r="A3946">
        <v>122</v>
      </c>
      <c r="B3946">
        <v>2.2000000000000002</v>
      </c>
    </row>
    <row r="3947" spans="1:2" x14ac:dyDescent="0.25">
      <c r="A3947">
        <v>123</v>
      </c>
      <c r="B3947">
        <v>8.4</v>
      </c>
    </row>
    <row r="3948" spans="1:2" x14ac:dyDescent="0.25">
      <c r="A3948">
        <v>123</v>
      </c>
      <c r="B3948">
        <v>8.1</v>
      </c>
    </row>
    <row r="3949" spans="1:2" x14ac:dyDescent="0.25">
      <c r="A3949">
        <v>123</v>
      </c>
      <c r="B3949">
        <v>8</v>
      </c>
    </row>
    <row r="3950" spans="1:2" x14ac:dyDescent="0.25">
      <c r="A3950">
        <v>123</v>
      </c>
      <c r="B3950">
        <v>7.8</v>
      </c>
    </row>
    <row r="3951" spans="1:2" x14ac:dyDescent="0.25">
      <c r="A3951">
        <v>123</v>
      </c>
      <c r="B3951">
        <v>7.7</v>
      </c>
    </row>
    <row r="3952" spans="1:2" x14ac:dyDescent="0.25">
      <c r="A3952">
        <v>123</v>
      </c>
      <c r="B3952">
        <v>7.6</v>
      </c>
    </row>
    <row r="3953" spans="1:2" x14ac:dyDescent="0.25">
      <c r="A3953">
        <v>123</v>
      </c>
      <c r="B3953">
        <v>7.5</v>
      </c>
    </row>
    <row r="3954" spans="1:2" x14ac:dyDescent="0.25">
      <c r="A3954">
        <v>123</v>
      </c>
      <c r="B3954">
        <v>7.4</v>
      </c>
    </row>
    <row r="3955" spans="1:2" x14ac:dyDescent="0.25">
      <c r="A3955">
        <v>123</v>
      </c>
      <c r="B3955">
        <v>7.2</v>
      </c>
    </row>
    <row r="3956" spans="1:2" x14ac:dyDescent="0.25">
      <c r="A3956">
        <v>123</v>
      </c>
      <c r="B3956">
        <v>7.1</v>
      </c>
    </row>
    <row r="3957" spans="1:2" x14ac:dyDescent="0.25">
      <c r="A3957">
        <v>123</v>
      </c>
      <c r="B3957">
        <v>7.1</v>
      </c>
    </row>
    <row r="3958" spans="1:2" x14ac:dyDescent="0.25">
      <c r="A3958">
        <v>123</v>
      </c>
      <c r="B3958">
        <v>7.1</v>
      </c>
    </row>
    <row r="3959" spans="1:2" x14ac:dyDescent="0.25">
      <c r="A3959">
        <v>123</v>
      </c>
      <c r="B3959">
        <v>6.9</v>
      </c>
    </row>
    <row r="3960" spans="1:2" x14ac:dyDescent="0.25">
      <c r="A3960">
        <v>123</v>
      </c>
      <c r="B3960">
        <v>6.8</v>
      </c>
    </row>
    <row r="3961" spans="1:2" x14ac:dyDescent="0.25">
      <c r="A3961">
        <v>123</v>
      </c>
      <c r="B3961">
        <v>6.8</v>
      </c>
    </row>
    <row r="3962" spans="1:2" x14ac:dyDescent="0.25">
      <c r="A3962">
        <v>123</v>
      </c>
      <c r="B3962">
        <v>6.8</v>
      </c>
    </row>
    <row r="3963" spans="1:2" x14ac:dyDescent="0.25">
      <c r="A3963">
        <v>123</v>
      </c>
      <c r="B3963">
        <v>6.7</v>
      </c>
    </row>
    <row r="3964" spans="1:2" x14ac:dyDescent="0.25">
      <c r="A3964">
        <v>123</v>
      </c>
      <c r="B3964">
        <v>6.6</v>
      </c>
    </row>
    <row r="3965" spans="1:2" x14ac:dyDescent="0.25">
      <c r="A3965">
        <v>123</v>
      </c>
      <c r="B3965">
        <v>6.6</v>
      </c>
    </row>
    <row r="3966" spans="1:2" x14ac:dyDescent="0.25">
      <c r="A3966">
        <v>123</v>
      </c>
      <c r="B3966">
        <v>6.5</v>
      </c>
    </row>
    <row r="3967" spans="1:2" x14ac:dyDescent="0.25">
      <c r="A3967">
        <v>123</v>
      </c>
      <c r="B3967">
        <v>6.4</v>
      </c>
    </row>
    <row r="3968" spans="1:2" x14ac:dyDescent="0.25">
      <c r="A3968">
        <v>123</v>
      </c>
      <c r="B3968">
        <v>6.4</v>
      </c>
    </row>
    <row r="3969" spans="1:2" x14ac:dyDescent="0.25">
      <c r="A3969">
        <v>123</v>
      </c>
      <c r="B3969">
        <v>6.4</v>
      </c>
    </row>
    <row r="3970" spans="1:2" x14ac:dyDescent="0.25">
      <c r="A3970">
        <v>123</v>
      </c>
      <c r="B3970">
        <v>6.2</v>
      </c>
    </row>
    <row r="3971" spans="1:2" x14ac:dyDescent="0.25">
      <c r="A3971">
        <v>123</v>
      </c>
      <c r="B3971">
        <v>6.1</v>
      </c>
    </row>
    <row r="3972" spans="1:2" x14ac:dyDescent="0.25">
      <c r="A3972">
        <v>123</v>
      </c>
      <c r="B3972">
        <v>6</v>
      </c>
    </row>
    <row r="3973" spans="1:2" x14ac:dyDescent="0.25">
      <c r="A3973">
        <v>123</v>
      </c>
      <c r="B3973">
        <v>5.9</v>
      </c>
    </row>
    <row r="3974" spans="1:2" x14ac:dyDescent="0.25">
      <c r="A3974">
        <v>123</v>
      </c>
      <c r="B3974">
        <v>5</v>
      </c>
    </row>
    <row r="3975" spans="1:2" x14ac:dyDescent="0.25">
      <c r="A3975">
        <v>123</v>
      </c>
      <c r="B3975">
        <v>4.0999999999999996</v>
      </c>
    </row>
    <row r="3976" spans="1:2" x14ac:dyDescent="0.25">
      <c r="A3976">
        <v>123</v>
      </c>
      <c r="B3976">
        <v>7.9</v>
      </c>
    </row>
    <row r="3977" spans="1:2" x14ac:dyDescent="0.25">
      <c r="A3977">
        <v>123</v>
      </c>
      <c r="B3977">
        <v>7.8</v>
      </c>
    </row>
    <row r="3978" spans="1:2" x14ac:dyDescent="0.25">
      <c r="A3978">
        <v>123</v>
      </c>
      <c r="B3978">
        <v>7.8</v>
      </c>
    </row>
    <row r="3979" spans="1:2" x14ac:dyDescent="0.25">
      <c r="A3979">
        <v>123</v>
      </c>
      <c r="B3979">
        <v>7.7</v>
      </c>
    </row>
    <row r="3980" spans="1:2" x14ac:dyDescent="0.25">
      <c r="A3980">
        <v>123</v>
      </c>
      <c r="B3980">
        <v>7.4</v>
      </c>
    </row>
    <row r="3981" spans="1:2" x14ac:dyDescent="0.25">
      <c r="A3981">
        <v>123</v>
      </c>
      <c r="B3981">
        <v>7.3</v>
      </c>
    </row>
    <row r="3982" spans="1:2" x14ac:dyDescent="0.25">
      <c r="A3982">
        <v>123</v>
      </c>
      <c r="B3982">
        <v>7.3</v>
      </c>
    </row>
    <row r="3983" spans="1:2" x14ac:dyDescent="0.25">
      <c r="A3983">
        <v>123</v>
      </c>
      <c r="B3983">
        <v>7.3</v>
      </c>
    </row>
    <row r="3984" spans="1:2" x14ac:dyDescent="0.25">
      <c r="A3984">
        <v>123</v>
      </c>
      <c r="B3984">
        <v>7.2</v>
      </c>
    </row>
    <row r="3985" spans="1:2" x14ac:dyDescent="0.25">
      <c r="A3985">
        <v>123</v>
      </c>
      <c r="B3985">
        <v>7.2</v>
      </c>
    </row>
    <row r="3986" spans="1:2" x14ac:dyDescent="0.25">
      <c r="A3986">
        <v>123</v>
      </c>
      <c r="B3986">
        <v>7.2</v>
      </c>
    </row>
    <row r="3987" spans="1:2" x14ac:dyDescent="0.25">
      <c r="A3987">
        <v>123</v>
      </c>
      <c r="B3987">
        <v>7.2</v>
      </c>
    </row>
    <row r="3988" spans="1:2" x14ac:dyDescent="0.25">
      <c r="A3988">
        <v>123</v>
      </c>
      <c r="B3988">
        <v>7</v>
      </c>
    </row>
    <row r="3989" spans="1:2" x14ac:dyDescent="0.25">
      <c r="A3989">
        <v>123</v>
      </c>
      <c r="B3989">
        <v>7</v>
      </c>
    </row>
    <row r="3990" spans="1:2" x14ac:dyDescent="0.25">
      <c r="A3990">
        <v>123</v>
      </c>
      <c r="B3990">
        <v>7</v>
      </c>
    </row>
    <row r="3991" spans="1:2" x14ac:dyDescent="0.25">
      <c r="A3991">
        <v>123</v>
      </c>
      <c r="B3991">
        <v>7</v>
      </c>
    </row>
    <row r="3992" spans="1:2" x14ac:dyDescent="0.25">
      <c r="A3992">
        <v>123</v>
      </c>
      <c r="B3992">
        <v>7</v>
      </c>
    </row>
    <row r="3993" spans="1:2" x14ac:dyDescent="0.25">
      <c r="A3993">
        <v>123</v>
      </c>
      <c r="B3993">
        <v>6.8</v>
      </c>
    </row>
    <row r="3994" spans="1:2" x14ac:dyDescent="0.25">
      <c r="A3994">
        <v>123</v>
      </c>
      <c r="B3994">
        <v>6.7</v>
      </c>
    </row>
    <row r="3995" spans="1:2" x14ac:dyDescent="0.25">
      <c r="A3995">
        <v>123</v>
      </c>
      <c r="B3995">
        <v>6.6</v>
      </c>
    </row>
    <row r="3996" spans="1:2" x14ac:dyDescent="0.25">
      <c r="A3996">
        <v>123</v>
      </c>
      <c r="B3996">
        <v>6.5</v>
      </c>
    </row>
    <row r="3997" spans="1:2" x14ac:dyDescent="0.25">
      <c r="A3997">
        <v>123</v>
      </c>
      <c r="B3997">
        <v>6.4</v>
      </c>
    </row>
    <row r="3998" spans="1:2" x14ac:dyDescent="0.25">
      <c r="A3998">
        <v>123</v>
      </c>
      <c r="B3998">
        <v>6.3</v>
      </c>
    </row>
    <row r="3999" spans="1:2" x14ac:dyDescent="0.25">
      <c r="A3999">
        <v>123</v>
      </c>
      <c r="B3999">
        <v>6.2</v>
      </c>
    </row>
    <row r="4000" spans="1:2" x14ac:dyDescent="0.25">
      <c r="A4000">
        <v>123</v>
      </c>
      <c r="B4000">
        <v>6.2</v>
      </c>
    </row>
    <row r="4001" spans="1:2" x14ac:dyDescent="0.25">
      <c r="A4001">
        <v>123</v>
      </c>
      <c r="B4001">
        <v>6.1</v>
      </c>
    </row>
    <row r="4002" spans="1:2" x14ac:dyDescent="0.25">
      <c r="A4002">
        <v>123</v>
      </c>
      <c r="B4002">
        <v>5.9</v>
      </c>
    </row>
    <row r="4003" spans="1:2" x14ac:dyDescent="0.25">
      <c r="A4003">
        <v>123</v>
      </c>
      <c r="B4003">
        <v>5.6</v>
      </c>
    </row>
    <row r="4004" spans="1:2" x14ac:dyDescent="0.25">
      <c r="A4004">
        <v>123</v>
      </c>
      <c r="B4004">
        <v>5.2</v>
      </c>
    </row>
    <row r="4005" spans="1:2" x14ac:dyDescent="0.25">
      <c r="A4005">
        <v>124</v>
      </c>
      <c r="B4005">
        <v>8.1999999999999993</v>
      </c>
    </row>
    <row r="4006" spans="1:2" x14ac:dyDescent="0.25">
      <c r="A4006">
        <v>124</v>
      </c>
      <c r="B4006">
        <v>8.1</v>
      </c>
    </row>
    <row r="4007" spans="1:2" x14ac:dyDescent="0.25">
      <c r="A4007">
        <v>124</v>
      </c>
      <c r="B4007">
        <v>7.7</v>
      </c>
    </row>
    <row r="4008" spans="1:2" x14ac:dyDescent="0.25">
      <c r="A4008">
        <v>124</v>
      </c>
      <c r="B4008">
        <v>7.5</v>
      </c>
    </row>
    <row r="4009" spans="1:2" x14ac:dyDescent="0.25">
      <c r="A4009">
        <v>124</v>
      </c>
      <c r="B4009">
        <v>7.5</v>
      </c>
    </row>
    <row r="4010" spans="1:2" x14ac:dyDescent="0.25">
      <c r="A4010">
        <v>124</v>
      </c>
      <c r="B4010">
        <v>7.4</v>
      </c>
    </row>
    <row r="4011" spans="1:2" x14ac:dyDescent="0.25">
      <c r="A4011">
        <v>124</v>
      </c>
      <c r="B4011">
        <v>7.3</v>
      </c>
    </row>
    <row r="4012" spans="1:2" x14ac:dyDescent="0.25">
      <c r="A4012">
        <v>124</v>
      </c>
      <c r="B4012">
        <v>7.2</v>
      </c>
    </row>
    <row r="4013" spans="1:2" x14ac:dyDescent="0.25">
      <c r="A4013">
        <v>124</v>
      </c>
      <c r="B4013">
        <v>7</v>
      </c>
    </row>
    <row r="4014" spans="1:2" x14ac:dyDescent="0.25">
      <c r="A4014">
        <v>124</v>
      </c>
      <c r="B4014">
        <v>7</v>
      </c>
    </row>
    <row r="4015" spans="1:2" x14ac:dyDescent="0.25">
      <c r="A4015">
        <v>124</v>
      </c>
      <c r="B4015">
        <v>7</v>
      </c>
    </row>
    <row r="4016" spans="1:2" x14ac:dyDescent="0.25">
      <c r="A4016">
        <v>124</v>
      </c>
      <c r="B4016">
        <v>7</v>
      </c>
    </row>
    <row r="4017" spans="1:2" x14ac:dyDescent="0.25">
      <c r="A4017">
        <v>124</v>
      </c>
      <c r="B4017">
        <v>7</v>
      </c>
    </row>
    <row r="4018" spans="1:2" x14ac:dyDescent="0.25">
      <c r="A4018">
        <v>124</v>
      </c>
      <c r="B4018">
        <v>6.9</v>
      </c>
    </row>
    <row r="4019" spans="1:2" x14ac:dyDescent="0.25">
      <c r="A4019">
        <v>124</v>
      </c>
      <c r="B4019">
        <v>6.7</v>
      </c>
    </row>
    <row r="4020" spans="1:2" x14ac:dyDescent="0.25">
      <c r="A4020">
        <v>124</v>
      </c>
      <c r="B4020">
        <v>6.7</v>
      </c>
    </row>
    <row r="4021" spans="1:2" x14ac:dyDescent="0.25">
      <c r="A4021">
        <v>124</v>
      </c>
      <c r="B4021">
        <v>6.6</v>
      </c>
    </row>
    <row r="4022" spans="1:2" x14ac:dyDescent="0.25">
      <c r="A4022">
        <v>124</v>
      </c>
      <c r="B4022">
        <v>6.4</v>
      </c>
    </row>
    <row r="4023" spans="1:2" x14ac:dyDescent="0.25">
      <c r="A4023">
        <v>124</v>
      </c>
      <c r="B4023">
        <v>6.4</v>
      </c>
    </row>
    <row r="4024" spans="1:2" x14ac:dyDescent="0.25">
      <c r="A4024">
        <v>124</v>
      </c>
      <c r="B4024">
        <v>6.4</v>
      </c>
    </row>
    <row r="4025" spans="1:2" x14ac:dyDescent="0.25">
      <c r="A4025">
        <v>124</v>
      </c>
      <c r="B4025">
        <v>6</v>
      </c>
    </row>
    <row r="4026" spans="1:2" x14ac:dyDescent="0.25">
      <c r="A4026">
        <v>124</v>
      </c>
      <c r="B4026">
        <v>5.9</v>
      </c>
    </row>
    <row r="4027" spans="1:2" x14ac:dyDescent="0.25">
      <c r="A4027">
        <v>124</v>
      </c>
      <c r="B4027">
        <v>5.7</v>
      </c>
    </row>
    <row r="4028" spans="1:2" x14ac:dyDescent="0.25">
      <c r="A4028">
        <v>124</v>
      </c>
      <c r="B4028">
        <v>5.6</v>
      </c>
    </row>
    <row r="4029" spans="1:2" x14ac:dyDescent="0.25">
      <c r="A4029">
        <v>124</v>
      </c>
      <c r="B4029">
        <v>5.5</v>
      </c>
    </row>
    <row r="4030" spans="1:2" x14ac:dyDescent="0.25">
      <c r="A4030">
        <v>124</v>
      </c>
      <c r="B4030">
        <v>5.4</v>
      </c>
    </row>
    <row r="4031" spans="1:2" x14ac:dyDescent="0.25">
      <c r="A4031">
        <v>124</v>
      </c>
      <c r="B4031">
        <v>4.9000000000000004</v>
      </c>
    </row>
    <row r="4032" spans="1:2" x14ac:dyDescent="0.25">
      <c r="A4032">
        <v>124</v>
      </c>
      <c r="B4032">
        <v>4.5</v>
      </c>
    </row>
    <row r="4033" spans="1:2" x14ac:dyDescent="0.25">
      <c r="A4033">
        <v>124</v>
      </c>
      <c r="B4033">
        <v>7.8</v>
      </c>
    </row>
    <row r="4034" spans="1:2" x14ac:dyDescent="0.25">
      <c r="A4034">
        <v>124</v>
      </c>
      <c r="B4034">
        <v>7.7</v>
      </c>
    </row>
    <row r="4035" spans="1:2" x14ac:dyDescent="0.25">
      <c r="A4035">
        <v>124</v>
      </c>
      <c r="B4035">
        <v>7.6</v>
      </c>
    </row>
    <row r="4036" spans="1:2" x14ac:dyDescent="0.25">
      <c r="A4036">
        <v>124</v>
      </c>
      <c r="B4036">
        <v>7.6</v>
      </c>
    </row>
    <row r="4037" spans="1:2" x14ac:dyDescent="0.25">
      <c r="A4037">
        <v>124</v>
      </c>
      <c r="B4037">
        <v>7.5</v>
      </c>
    </row>
    <row r="4038" spans="1:2" x14ac:dyDescent="0.25">
      <c r="A4038">
        <v>124</v>
      </c>
      <c r="B4038">
        <v>7.5</v>
      </c>
    </row>
    <row r="4039" spans="1:2" x14ac:dyDescent="0.25">
      <c r="A4039">
        <v>124</v>
      </c>
      <c r="B4039">
        <v>7.5</v>
      </c>
    </row>
    <row r="4040" spans="1:2" x14ac:dyDescent="0.25">
      <c r="A4040">
        <v>124</v>
      </c>
      <c r="B4040">
        <v>7.4</v>
      </c>
    </row>
    <row r="4041" spans="1:2" x14ac:dyDescent="0.25">
      <c r="A4041">
        <v>124</v>
      </c>
      <c r="B4041">
        <v>7.2</v>
      </c>
    </row>
    <row r="4042" spans="1:2" x14ac:dyDescent="0.25">
      <c r="A4042">
        <v>124</v>
      </c>
      <c r="B4042">
        <v>7.2</v>
      </c>
    </row>
    <row r="4043" spans="1:2" x14ac:dyDescent="0.25">
      <c r="A4043">
        <v>124</v>
      </c>
      <c r="B4043">
        <v>7.1</v>
      </c>
    </row>
    <row r="4044" spans="1:2" x14ac:dyDescent="0.25">
      <c r="A4044">
        <v>124</v>
      </c>
      <c r="B4044">
        <v>7.1</v>
      </c>
    </row>
    <row r="4045" spans="1:2" x14ac:dyDescent="0.25">
      <c r="A4045">
        <v>124</v>
      </c>
      <c r="B4045">
        <v>7.1</v>
      </c>
    </row>
    <row r="4046" spans="1:2" x14ac:dyDescent="0.25">
      <c r="A4046">
        <v>124</v>
      </c>
      <c r="B4046">
        <v>7</v>
      </c>
    </row>
    <row r="4047" spans="1:2" x14ac:dyDescent="0.25">
      <c r="A4047">
        <v>124</v>
      </c>
      <c r="B4047">
        <v>7</v>
      </c>
    </row>
    <row r="4048" spans="1:2" x14ac:dyDescent="0.25">
      <c r="A4048">
        <v>124</v>
      </c>
      <c r="B4048">
        <v>6.9</v>
      </c>
    </row>
    <row r="4049" spans="1:2" x14ac:dyDescent="0.25">
      <c r="A4049">
        <v>124</v>
      </c>
      <c r="B4049">
        <v>6.9</v>
      </c>
    </row>
    <row r="4050" spans="1:2" x14ac:dyDescent="0.25">
      <c r="A4050">
        <v>124</v>
      </c>
      <c r="B4050">
        <v>6.8</v>
      </c>
    </row>
    <row r="4051" spans="1:2" x14ac:dyDescent="0.25">
      <c r="A4051">
        <v>124</v>
      </c>
      <c r="B4051">
        <v>6.8</v>
      </c>
    </row>
    <row r="4052" spans="1:2" x14ac:dyDescent="0.25">
      <c r="A4052">
        <v>124</v>
      </c>
      <c r="B4052">
        <v>6.7</v>
      </c>
    </row>
    <row r="4053" spans="1:2" x14ac:dyDescent="0.25">
      <c r="A4053">
        <v>124</v>
      </c>
      <c r="B4053">
        <v>6.6</v>
      </c>
    </row>
    <row r="4054" spans="1:2" x14ac:dyDescent="0.25">
      <c r="A4054">
        <v>124</v>
      </c>
      <c r="B4054">
        <v>6.4</v>
      </c>
    </row>
    <row r="4055" spans="1:2" x14ac:dyDescent="0.25">
      <c r="A4055">
        <v>124</v>
      </c>
      <c r="B4055">
        <v>6.4</v>
      </c>
    </row>
    <row r="4056" spans="1:2" x14ac:dyDescent="0.25">
      <c r="A4056">
        <v>124</v>
      </c>
      <c r="B4056">
        <v>6.3</v>
      </c>
    </row>
    <row r="4057" spans="1:2" x14ac:dyDescent="0.25">
      <c r="A4057">
        <v>124</v>
      </c>
      <c r="B4057">
        <v>6.2</v>
      </c>
    </row>
    <row r="4058" spans="1:2" x14ac:dyDescent="0.25">
      <c r="A4058">
        <v>124</v>
      </c>
      <c r="B4058">
        <v>6.1</v>
      </c>
    </row>
    <row r="4059" spans="1:2" x14ac:dyDescent="0.25">
      <c r="A4059">
        <v>124</v>
      </c>
      <c r="B4059">
        <v>6</v>
      </c>
    </row>
    <row r="4060" spans="1:2" x14ac:dyDescent="0.25">
      <c r="A4060">
        <v>124</v>
      </c>
      <c r="B4060">
        <v>5.9</v>
      </c>
    </row>
    <row r="4061" spans="1:2" x14ac:dyDescent="0.25">
      <c r="A4061">
        <v>124</v>
      </c>
      <c r="B4061">
        <v>5.9</v>
      </c>
    </row>
    <row r="4062" spans="1:2" x14ac:dyDescent="0.25">
      <c r="A4062">
        <v>124</v>
      </c>
      <c r="B4062">
        <v>5.8</v>
      </c>
    </row>
    <row r="4063" spans="1:2" x14ac:dyDescent="0.25">
      <c r="A4063">
        <v>125</v>
      </c>
      <c r="B4063">
        <v>8.6999999999999993</v>
      </c>
    </row>
    <row r="4064" spans="1:2" x14ac:dyDescent="0.25">
      <c r="A4064">
        <v>125</v>
      </c>
      <c r="B4064">
        <v>8.6</v>
      </c>
    </row>
    <row r="4065" spans="1:2" x14ac:dyDescent="0.25">
      <c r="A4065">
        <v>125</v>
      </c>
      <c r="B4065">
        <v>8.3000000000000007</v>
      </c>
    </row>
    <row r="4066" spans="1:2" x14ac:dyDescent="0.25">
      <c r="A4066">
        <v>125</v>
      </c>
      <c r="B4066">
        <v>8</v>
      </c>
    </row>
    <row r="4067" spans="1:2" x14ac:dyDescent="0.25">
      <c r="A4067">
        <v>125</v>
      </c>
      <c r="B4067">
        <v>7.7</v>
      </c>
    </row>
    <row r="4068" spans="1:2" x14ac:dyDescent="0.25">
      <c r="A4068">
        <v>125</v>
      </c>
      <c r="B4068">
        <v>7.7</v>
      </c>
    </row>
    <row r="4069" spans="1:2" x14ac:dyDescent="0.25">
      <c r="A4069">
        <v>125</v>
      </c>
      <c r="B4069">
        <v>7.5</v>
      </c>
    </row>
    <row r="4070" spans="1:2" x14ac:dyDescent="0.25">
      <c r="A4070">
        <v>125</v>
      </c>
      <c r="B4070">
        <v>7.5</v>
      </c>
    </row>
    <row r="4071" spans="1:2" x14ac:dyDescent="0.25">
      <c r="A4071">
        <v>125</v>
      </c>
      <c r="B4071">
        <v>7.5</v>
      </c>
    </row>
    <row r="4072" spans="1:2" x14ac:dyDescent="0.25">
      <c r="A4072">
        <v>125</v>
      </c>
      <c r="B4072">
        <v>7.3</v>
      </c>
    </row>
    <row r="4073" spans="1:2" x14ac:dyDescent="0.25">
      <c r="A4073">
        <v>125</v>
      </c>
      <c r="B4073">
        <v>7.2</v>
      </c>
    </row>
    <row r="4074" spans="1:2" x14ac:dyDescent="0.25">
      <c r="A4074">
        <v>125</v>
      </c>
      <c r="B4074">
        <v>7.2</v>
      </c>
    </row>
    <row r="4075" spans="1:2" x14ac:dyDescent="0.25">
      <c r="A4075">
        <v>125</v>
      </c>
      <c r="B4075">
        <v>7.2</v>
      </c>
    </row>
    <row r="4076" spans="1:2" x14ac:dyDescent="0.25">
      <c r="A4076">
        <v>125</v>
      </c>
      <c r="B4076">
        <v>7.1</v>
      </c>
    </row>
    <row r="4077" spans="1:2" x14ac:dyDescent="0.25">
      <c r="A4077">
        <v>125</v>
      </c>
      <c r="B4077">
        <v>7</v>
      </c>
    </row>
    <row r="4078" spans="1:2" x14ac:dyDescent="0.25">
      <c r="A4078">
        <v>125</v>
      </c>
      <c r="B4078">
        <v>6.9</v>
      </c>
    </row>
    <row r="4079" spans="1:2" x14ac:dyDescent="0.25">
      <c r="A4079">
        <v>125</v>
      </c>
      <c r="B4079">
        <v>6.9</v>
      </c>
    </row>
    <row r="4080" spans="1:2" x14ac:dyDescent="0.25">
      <c r="A4080">
        <v>125</v>
      </c>
      <c r="B4080">
        <v>6.7</v>
      </c>
    </row>
    <row r="4081" spans="1:2" x14ac:dyDescent="0.25">
      <c r="A4081">
        <v>125</v>
      </c>
      <c r="B4081">
        <v>6.6</v>
      </c>
    </row>
    <row r="4082" spans="1:2" x14ac:dyDescent="0.25">
      <c r="A4082">
        <v>125</v>
      </c>
      <c r="B4082">
        <v>6.4</v>
      </c>
    </row>
    <row r="4083" spans="1:2" x14ac:dyDescent="0.25">
      <c r="A4083">
        <v>125</v>
      </c>
      <c r="B4083">
        <v>6.3</v>
      </c>
    </row>
    <row r="4084" spans="1:2" x14ac:dyDescent="0.25">
      <c r="A4084">
        <v>125</v>
      </c>
      <c r="B4084">
        <v>6.2</v>
      </c>
    </row>
    <row r="4085" spans="1:2" x14ac:dyDescent="0.25">
      <c r="A4085">
        <v>125</v>
      </c>
      <c r="B4085">
        <v>5.9</v>
      </c>
    </row>
    <row r="4086" spans="1:2" x14ac:dyDescent="0.25">
      <c r="A4086">
        <v>125</v>
      </c>
      <c r="B4086">
        <v>5.9</v>
      </c>
    </row>
    <row r="4087" spans="1:2" x14ac:dyDescent="0.25">
      <c r="A4087">
        <v>125</v>
      </c>
      <c r="B4087">
        <v>4.9000000000000004</v>
      </c>
    </row>
    <row r="4088" spans="1:2" x14ac:dyDescent="0.25">
      <c r="A4088">
        <v>125</v>
      </c>
      <c r="B4088">
        <v>3.7</v>
      </c>
    </row>
    <row r="4089" spans="1:2" x14ac:dyDescent="0.25">
      <c r="A4089">
        <v>125</v>
      </c>
      <c r="B4089">
        <v>8.1</v>
      </c>
    </row>
    <row r="4090" spans="1:2" x14ac:dyDescent="0.25">
      <c r="A4090">
        <v>125</v>
      </c>
      <c r="B4090">
        <v>8</v>
      </c>
    </row>
    <row r="4091" spans="1:2" x14ac:dyDescent="0.25">
      <c r="A4091">
        <v>125</v>
      </c>
      <c r="B4091">
        <v>7.7</v>
      </c>
    </row>
    <row r="4092" spans="1:2" x14ac:dyDescent="0.25">
      <c r="A4092">
        <v>125</v>
      </c>
      <c r="B4092">
        <v>7.3</v>
      </c>
    </row>
    <row r="4093" spans="1:2" x14ac:dyDescent="0.25">
      <c r="A4093">
        <v>125</v>
      </c>
      <c r="B4093">
        <v>7.2</v>
      </c>
    </row>
    <row r="4094" spans="1:2" x14ac:dyDescent="0.25">
      <c r="A4094">
        <v>125</v>
      </c>
      <c r="B4094">
        <v>7.1</v>
      </c>
    </row>
    <row r="4095" spans="1:2" x14ac:dyDescent="0.25">
      <c r="A4095">
        <v>125</v>
      </c>
      <c r="B4095">
        <v>7.1</v>
      </c>
    </row>
    <row r="4096" spans="1:2" x14ac:dyDescent="0.25">
      <c r="A4096">
        <v>125</v>
      </c>
      <c r="B4096">
        <v>7</v>
      </c>
    </row>
    <row r="4097" spans="1:2" x14ac:dyDescent="0.25">
      <c r="A4097">
        <v>125</v>
      </c>
      <c r="B4097">
        <v>6.9</v>
      </c>
    </row>
    <row r="4098" spans="1:2" x14ac:dyDescent="0.25">
      <c r="A4098">
        <v>125</v>
      </c>
      <c r="B4098">
        <v>6.9</v>
      </c>
    </row>
    <row r="4099" spans="1:2" x14ac:dyDescent="0.25">
      <c r="A4099">
        <v>125</v>
      </c>
      <c r="B4099">
        <v>6.8</v>
      </c>
    </row>
    <row r="4100" spans="1:2" x14ac:dyDescent="0.25">
      <c r="A4100">
        <v>125</v>
      </c>
      <c r="B4100">
        <v>6.8</v>
      </c>
    </row>
    <row r="4101" spans="1:2" x14ac:dyDescent="0.25">
      <c r="A4101">
        <v>125</v>
      </c>
      <c r="B4101">
        <v>6.8</v>
      </c>
    </row>
    <row r="4102" spans="1:2" x14ac:dyDescent="0.25">
      <c r="A4102">
        <v>125</v>
      </c>
      <c r="B4102">
        <v>6.6</v>
      </c>
    </row>
    <row r="4103" spans="1:2" x14ac:dyDescent="0.25">
      <c r="A4103">
        <v>125</v>
      </c>
      <c r="B4103">
        <v>6.5</v>
      </c>
    </row>
    <row r="4104" spans="1:2" x14ac:dyDescent="0.25">
      <c r="A4104">
        <v>125</v>
      </c>
      <c r="B4104">
        <v>6.5</v>
      </c>
    </row>
    <row r="4105" spans="1:2" x14ac:dyDescent="0.25">
      <c r="A4105">
        <v>125</v>
      </c>
      <c r="B4105">
        <v>6.4</v>
      </c>
    </row>
    <row r="4106" spans="1:2" x14ac:dyDescent="0.25">
      <c r="A4106">
        <v>125</v>
      </c>
      <c r="B4106">
        <v>6.3</v>
      </c>
    </row>
    <row r="4107" spans="1:2" x14ac:dyDescent="0.25">
      <c r="A4107">
        <v>125</v>
      </c>
      <c r="B4107">
        <v>6.2</v>
      </c>
    </row>
    <row r="4108" spans="1:2" x14ac:dyDescent="0.25">
      <c r="A4108">
        <v>125</v>
      </c>
      <c r="B4108">
        <v>6.2</v>
      </c>
    </row>
    <row r="4109" spans="1:2" x14ac:dyDescent="0.25">
      <c r="A4109">
        <v>125</v>
      </c>
      <c r="B4109">
        <v>6</v>
      </c>
    </row>
    <row r="4110" spans="1:2" x14ac:dyDescent="0.25">
      <c r="A4110">
        <v>125</v>
      </c>
      <c r="B4110">
        <v>5.9</v>
      </c>
    </row>
    <row r="4111" spans="1:2" x14ac:dyDescent="0.25">
      <c r="A4111">
        <v>125</v>
      </c>
      <c r="B4111">
        <v>5.8</v>
      </c>
    </row>
    <row r="4112" spans="1:2" x14ac:dyDescent="0.25">
      <c r="A4112">
        <v>125</v>
      </c>
      <c r="B4112">
        <v>5.7</v>
      </c>
    </row>
    <row r="4113" spans="1:2" x14ac:dyDescent="0.25">
      <c r="A4113">
        <v>125</v>
      </c>
      <c r="B4113">
        <v>5.0999999999999996</v>
      </c>
    </row>
    <row r="4114" spans="1:2" x14ac:dyDescent="0.25">
      <c r="A4114">
        <v>126</v>
      </c>
      <c r="B4114">
        <v>7.9</v>
      </c>
    </row>
    <row r="4115" spans="1:2" x14ac:dyDescent="0.25">
      <c r="A4115">
        <v>126</v>
      </c>
      <c r="B4115">
        <v>7.8</v>
      </c>
    </row>
    <row r="4116" spans="1:2" x14ac:dyDescent="0.25">
      <c r="A4116">
        <v>126</v>
      </c>
      <c r="B4116">
        <v>7.7</v>
      </c>
    </row>
    <row r="4117" spans="1:2" x14ac:dyDescent="0.25">
      <c r="A4117">
        <v>126</v>
      </c>
      <c r="B4117">
        <v>7.3</v>
      </c>
    </row>
    <row r="4118" spans="1:2" x14ac:dyDescent="0.25">
      <c r="A4118">
        <v>126</v>
      </c>
      <c r="B4118">
        <v>7.2</v>
      </c>
    </row>
    <row r="4119" spans="1:2" x14ac:dyDescent="0.25">
      <c r="A4119">
        <v>126</v>
      </c>
      <c r="B4119">
        <v>7.1</v>
      </c>
    </row>
    <row r="4120" spans="1:2" x14ac:dyDescent="0.25">
      <c r="A4120">
        <v>126</v>
      </c>
      <c r="B4120">
        <v>7</v>
      </c>
    </row>
    <row r="4121" spans="1:2" x14ac:dyDescent="0.25">
      <c r="A4121">
        <v>126</v>
      </c>
      <c r="B4121">
        <v>7</v>
      </c>
    </row>
    <row r="4122" spans="1:2" x14ac:dyDescent="0.25">
      <c r="A4122">
        <v>126</v>
      </c>
      <c r="B4122">
        <v>6.7</v>
      </c>
    </row>
    <row r="4123" spans="1:2" x14ac:dyDescent="0.25">
      <c r="A4123">
        <v>126</v>
      </c>
      <c r="B4123">
        <v>6.6</v>
      </c>
    </row>
    <row r="4124" spans="1:2" x14ac:dyDescent="0.25">
      <c r="A4124">
        <v>126</v>
      </c>
      <c r="B4124">
        <v>6.5</v>
      </c>
    </row>
    <row r="4125" spans="1:2" x14ac:dyDescent="0.25">
      <c r="A4125">
        <v>126</v>
      </c>
      <c r="B4125">
        <v>6.3</v>
      </c>
    </row>
    <row r="4126" spans="1:2" x14ac:dyDescent="0.25">
      <c r="A4126">
        <v>126</v>
      </c>
      <c r="B4126">
        <v>6.3</v>
      </c>
    </row>
    <row r="4127" spans="1:2" x14ac:dyDescent="0.25">
      <c r="A4127">
        <v>126</v>
      </c>
      <c r="B4127">
        <v>8.3000000000000007</v>
      </c>
    </row>
    <row r="4128" spans="1:2" x14ac:dyDescent="0.25">
      <c r="A4128">
        <v>126</v>
      </c>
      <c r="B4128">
        <v>8.1</v>
      </c>
    </row>
    <row r="4129" spans="1:2" x14ac:dyDescent="0.25">
      <c r="A4129">
        <v>126</v>
      </c>
      <c r="B4129">
        <v>8</v>
      </c>
    </row>
    <row r="4130" spans="1:2" x14ac:dyDescent="0.25">
      <c r="A4130">
        <v>126</v>
      </c>
      <c r="B4130">
        <v>8</v>
      </c>
    </row>
    <row r="4131" spans="1:2" x14ac:dyDescent="0.25">
      <c r="A4131">
        <v>126</v>
      </c>
      <c r="B4131">
        <v>7.6</v>
      </c>
    </row>
    <row r="4132" spans="1:2" x14ac:dyDescent="0.25">
      <c r="A4132">
        <v>126</v>
      </c>
      <c r="B4132">
        <v>7.6</v>
      </c>
    </row>
    <row r="4133" spans="1:2" x14ac:dyDescent="0.25">
      <c r="A4133">
        <v>126</v>
      </c>
      <c r="B4133">
        <v>7.6</v>
      </c>
    </row>
    <row r="4134" spans="1:2" x14ac:dyDescent="0.25">
      <c r="A4134">
        <v>126</v>
      </c>
      <c r="B4134">
        <v>7.6</v>
      </c>
    </row>
    <row r="4135" spans="1:2" x14ac:dyDescent="0.25">
      <c r="A4135">
        <v>126</v>
      </c>
      <c r="B4135">
        <v>7.5</v>
      </c>
    </row>
    <row r="4136" spans="1:2" x14ac:dyDescent="0.25">
      <c r="A4136">
        <v>126</v>
      </c>
      <c r="B4136">
        <v>7.5</v>
      </c>
    </row>
    <row r="4137" spans="1:2" x14ac:dyDescent="0.25">
      <c r="A4137">
        <v>126</v>
      </c>
      <c r="B4137">
        <v>7.4</v>
      </c>
    </row>
    <row r="4138" spans="1:2" x14ac:dyDescent="0.25">
      <c r="A4138">
        <v>126</v>
      </c>
      <c r="B4138">
        <v>7.3</v>
      </c>
    </row>
    <row r="4139" spans="1:2" x14ac:dyDescent="0.25">
      <c r="A4139">
        <v>126</v>
      </c>
      <c r="B4139">
        <v>7.2</v>
      </c>
    </row>
    <row r="4140" spans="1:2" x14ac:dyDescent="0.25">
      <c r="A4140">
        <v>126</v>
      </c>
      <c r="B4140">
        <v>7.2</v>
      </c>
    </row>
    <row r="4141" spans="1:2" x14ac:dyDescent="0.25">
      <c r="A4141">
        <v>126</v>
      </c>
      <c r="B4141">
        <v>7.1</v>
      </c>
    </row>
    <row r="4142" spans="1:2" x14ac:dyDescent="0.25">
      <c r="A4142">
        <v>126</v>
      </c>
      <c r="B4142">
        <v>7</v>
      </c>
    </row>
    <row r="4143" spans="1:2" x14ac:dyDescent="0.25">
      <c r="A4143">
        <v>126</v>
      </c>
      <c r="B4143">
        <v>6.5</v>
      </c>
    </row>
    <row r="4144" spans="1:2" x14ac:dyDescent="0.25">
      <c r="A4144">
        <v>126</v>
      </c>
      <c r="B4144">
        <v>5.5</v>
      </c>
    </row>
    <row r="4145" spans="1:2" x14ac:dyDescent="0.25">
      <c r="A4145">
        <v>127</v>
      </c>
      <c r="B4145">
        <v>8.8000000000000007</v>
      </c>
    </row>
    <row r="4146" spans="1:2" x14ac:dyDescent="0.25">
      <c r="A4146">
        <v>127</v>
      </c>
      <c r="B4146">
        <v>8.3000000000000007</v>
      </c>
    </row>
    <row r="4147" spans="1:2" x14ac:dyDescent="0.25">
      <c r="A4147">
        <v>127</v>
      </c>
      <c r="B4147">
        <v>8</v>
      </c>
    </row>
    <row r="4148" spans="1:2" x14ac:dyDescent="0.25">
      <c r="A4148">
        <v>127</v>
      </c>
      <c r="B4148">
        <v>8</v>
      </c>
    </row>
    <row r="4149" spans="1:2" x14ac:dyDescent="0.25">
      <c r="A4149">
        <v>127</v>
      </c>
      <c r="B4149">
        <v>7.9</v>
      </c>
    </row>
    <row r="4150" spans="1:2" x14ac:dyDescent="0.25">
      <c r="A4150">
        <v>127</v>
      </c>
      <c r="B4150">
        <v>7.3</v>
      </c>
    </row>
    <row r="4151" spans="1:2" x14ac:dyDescent="0.25">
      <c r="A4151">
        <v>127</v>
      </c>
      <c r="B4151">
        <v>7.2</v>
      </c>
    </row>
    <row r="4152" spans="1:2" x14ac:dyDescent="0.25">
      <c r="A4152">
        <v>127</v>
      </c>
      <c r="B4152">
        <v>7.1</v>
      </c>
    </row>
    <row r="4153" spans="1:2" x14ac:dyDescent="0.25">
      <c r="A4153">
        <v>127</v>
      </c>
      <c r="B4153">
        <v>7.1</v>
      </c>
    </row>
    <row r="4154" spans="1:2" x14ac:dyDescent="0.25">
      <c r="A4154">
        <v>127</v>
      </c>
      <c r="B4154">
        <v>7</v>
      </c>
    </row>
    <row r="4155" spans="1:2" x14ac:dyDescent="0.25">
      <c r="A4155">
        <v>127</v>
      </c>
      <c r="B4155">
        <v>7</v>
      </c>
    </row>
    <row r="4156" spans="1:2" x14ac:dyDescent="0.25">
      <c r="A4156">
        <v>127</v>
      </c>
      <c r="B4156">
        <v>6.9</v>
      </c>
    </row>
    <row r="4157" spans="1:2" x14ac:dyDescent="0.25">
      <c r="A4157">
        <v>127</v>
      </c>
      <c r="B4157">
        <v>6.8</v>
      </c>
    </row>
    <row r="4158" spans="1:2" x14ac:dyDescent="0.25">
      <c r="A4158">
        <v>127</v>
      </c>
      <c r="B4158">
        <v>6.6</v>
      </c>
    </row>
    <row r="4159" spans="1:2" x14ac:dyDescent="0.25">
      <c r="A4159">
        <v>127</v>
      </c>
      <c r="B4159">
        <v>6.4</v>
      </c>
    </row>
    <row r="4160" spans="1:2" x14ac:dyDescent="0.25">
      <c r="A4160">
        <v>127</v>
      </c>
      <c r="B4160">
        <v>6</v>
      </c>
    </row>
    <row r="4161" spans="1:2" x14ac:dyDescent="0.25">
      <c r="A4161">
        <v>127</v>
      </c>
      <c r="B4161">
        <v>5.8</v>
      </c>
    </row>
    <row r="4162" spans="1:2" x14ac:dyDescent="0.25">
      <c r="A4162">
        <v>127</v>
      </c>
      <c r="B4162">
        <v>8.6</v>
      </c>
    </row>
    <row r="4163" spans="1:2" x14ac:dyDescent="0.25">
      <c r="A4163">
        <v>127</v>
      </c>
      <c r="B4163">
        <v>8.1</v>
      </c>
    </row>
    <row r="4164" spans="1:2" x14ac:dyDescent="0.25">
      <c r="A4164">
        <v>127</v>
      </c>
      <c r="B4164">
        <v>7.9</v>
      </c>
    </row>
    <row r="4165" spans="1:2" x14ac:dyDescent="0.25">
      <c r="A4165">
        <v>127</v>
      </c>
      <c r="B4165">
        <v>7.9</v>
      </c>
    </row>
    <row r="4166" spans="1:2" x14ac:dyDescent="0.25">
      <c r="A4166">
        <v>127</v>
      </c>
      <c r="B4166">
        <v>7.7</v>
      </c>
    </row>
    <row r="4167" spans="1:2" x14ac:dyDescent="0.25">
      <c r="A4167">
        <v>127</v>
      </c>
      <c r="B4167">
        <v>7.6</v>
      </c>
    </row>
    <row r="4168" spans="1:2" x14ac:dyDescent="0.25">
      <c r="A4168">
        <v>127</v>
      </c>
      <c r="B4168">
        <v>7.5</v>
      </c>
    </row>
    <row r="4169" spans="1:2" x14ac:dyDescent="0.25">
      <c r="A4169">
        <v>127</v>
      </c>
      <c r="B4169">
        <v>7.3</v>
      </c>
    </row>
    <row r="4170" spans="1:2" x14ac:dyDescent="0.25">
      <c r="A4170">
        <v>127</v>
      </c>
      <c r="B4170">
        <v>7.3</v>
      </c>
    </row>
    <row r="4171" spans="1:2" x14ac:dyDescent="0.25">
      <c r="A4171">
        <v>127</v>
      </c>
      <c r="B4171">
        <v>7.2</v>
      </c>
    </row>
    <row r="4172" spans="1:2" x14ac:dyDescent="0.25">
      <c r="A4172">
        <v>127</v>
      </c>
      <c r="B4172">
        <v>7.1</v>
      </c>
    </row>
    <row r="4173" spans="1:2" x14ac:dyDescent="0.25">
      <c r="A4173">
        <v>127</v>
      </c>
      <c r="B4173">
        <v>7</v>
      </c>
    </row>
    <row r="4174" spans="1:2" x14ac:dyDescent="0.25">
      <c r="A4174">
        <v>127</v>
      </c>
      <c r="B4174">
        <v>6.8</v>
      </c>
    </row>
    <row r="4175" spans="1:2" x14ac:dyDescent="0.25">
      <c r="A4175">
        <v>127</v>
      </c>
      <c r="B4175">
        <v>6.7</v>
      </c>
    </row>
    <row r="4176" spans="1:2" x14ac:dyDescent="0.25">
      <c r="A4176">
        <v>127</v>
      </c>
      <c r="B4176">
        <v>6.6</v>
      </c>
    </row>
    <row r="4177" spans="1:2" x14ac:dyDescent="0.25">
      <c r="A4177">
        <v>127</v>
      </c>
      <c r="B4177">
        <v>6.5</v>
      </c>
    </row>
    <row r="4178" spans="1:2" x14ac:dyDescent="0.25">
      <c r="A4178">
        <v>127</v>
      </c>
      <c r="B4178">
        <v>6.5</v>
      </c>
    </row>
    <row r="4179" spans="1:2" x14ac:dyDescent="0.25">
      <c r="A4179">
        <v>127</v>
      </c>
      <c r="B4179">
        <v>6.5</v>
      </c>
    </row>
    <row r="4180" spans="1:2" x14ac:dyDescent="0.25">
      <c r="A4180">
        <v>127</v>
      </c>
      <c r="B4180">
        <v>6.4</v>
      </c>
    </row>
    <row r="4181" spans="1:2" x14ac:dyDescent="0.25">
      <c r="A4181">
        <v>127</v>
      </c>
      <c r="B4181">
        <v>6.3</v>
      </c>
    </row>
    <row r="4182" spans="1:2" x14ac:dyDescent="0.25">
      <c r="A4182">
        <v>127</v>
      </c>
      <c r="B4182">
        <v>5.4</v>
      </c>
    </row>
    <row r="4183" spans="1:2" x14ac:dyDescent="0.25">
      <c r="A4183">
        <v>127</v>
      </c>
      <c r="B4183">
        <v>4.3</v>
      </c>
    </row>
    <row r="4184" spans="1:2" x14ac:dyDescent="0.25">
      <c r="A4184">
        <v>128</v>
      </c>
      <c r="B4184">
        <v>8</v>
      </c>
    </row>
    <row r="4185" spans="1:2" x14ac:dyDescent="0.25">
      <c r="A4185">
        <v>128</v>
      </c>
      <c r="B4185">
        <v>7.6</v>
      </c>
    </row>
    <row r="4186" spans="1:2" x14ac:dyDescent="0.25">
      <c r="A4186">
        <v>128</v>
      </c>
      <c r="B4186">
        <v>7.6</v>
      </c>
    </row>
    <row r="4187" spans="1:2" x14ac:dyDescent="0.25">
      <c r="A4187">
        <v>128</v>
      </c>
      <c r="B4187">
        <v>7.5</v>
      </c>
    </row>
    <row r="4188" spans="1:2" x14ac:dyDescent="0.25">
      <c r="A4188">
        <v>128</v>
      </c>
      <c r="B4188">
        <v>7.5</v>
      </c>
    </row>
    <row r="4189" spans="1:2" x14ac:dyDescent="0.25">
      <c r="A4189">
        <v>128</v>
      </c>
      <c r="B4189">
        <v>7.5</v>
      </c>
    </row>
    <row r="4190" spans="1:2" x14ac:dyDescent="0.25">
      <c r="A4190">
        <v>128</v>
      </c>
      <c r="B4190">
        <v>7.3</v>
      </c>
    </row>
    <row r="4191" spans="1:2" x14ac:dyDescent="0.25">
      <c r="A4191">
        <v>128</v>
      </c>
      <c r="B4191">
        <v>7.2</v>
      </c>
    </row>
    <row r="4192" spans="1:2" x14ac:dyDescent="0.25">
      <c r="A4192">
        <v>128</v>
      </c>
      <c r="B4192">
        <v>7.1</v>
      </c>
    </row>
    <row r="4193" spans="1:2" x14ac:dyDescent="0.25">
      <c r="A4193">
        <v>128</v>
      </c>
      <c r="B4193">
        <v>7</v>
      </c>
    </row>
    <row r="4194" spans="1:2" x14ac:dyDescent="0.25">
      <c r="A4194">
        <v>128</v>
      </c>
      <c r="B4194">
        <v>6.7</v>
      </c>
    </row>
    <row r="4195" spans="1:2" x14ac:dyDescent="0.25">
      <c r="A4195">
        <v>128</v>
      </c>
      <c r="B4195">
        <v>6.7</v>
      </c>
    </row>
    <row r="4196" spans="1:2" x14ac:dyDescent="0.25">
      <c r="A4196">
        <v>128</v>
      </c>
      <c r="B4196">
        <v>6.7</v>
      </c>
    </row>
    <row r="4197" spans="1:2" x14ac:dyDescent="0.25">
      <c r="A4197">
        <v>128</v>
      </c>
      <c r="B4197">
        <v>6.4</v>
      </c>
    </row>
    <row r="4198" spans="1:2" x14ac:dyDescent="0.25">
      <c r="A4198">
        <v>128</v>
      </c>
      <c r="B4198">
        <v>6.3</v>
      </c>
    </row>
    <row r="4199" spans="1:2" x14ac:dyDescent="0.25">
      <c r="A4199">
        <v>128</v>
      </c>
      <c r="B4199">
        <v>6.2</v>
      </c>
    </row>
    <row r="4200" spans="1:2" x14ac:dyDescent="0.25">
      <c r="A4200">
        <v>128</v>
      </c>
      <c r="B4200">
        <v>6.2</v>
      </c>
    </row>
    <row r="4201" spans="1:2" x14ac:dyDescent="0.25">
      <c r="A4201">
        <v>128</v>
      </c>
      <c r="B4201">
        <v>6</v>
      </c>
    </row>
    <row r="4202" spans="1:2" x14ac:dyDescent="0.25">
      <c r="A4202">
        <v>128</v>
      </c>
      <c r="B4202">
        <v>5.4</v>
      </c>
    </row>
    <row r="4203" spans="1:2" x14ac:dyDescent="0.25">
      <c r="A4203">
        <v>128</v>
      </c>
      <c r="B4203">
        <v>8.3000000000000007</v>
      </c>
    </row>
    <row r="4204" spans="1:2" x14ac:dyDescent="0.25">
      <c r="A4204">
        <v>128</v>
      </c>
      <c r="B4204">
        <v>8.1</v>
      </c>
    </row>
    <row r="4205" spans="1:2" x14ac:dyDescent="0.25">
      <c r="A4205">
        <v>128</v>
      </c>
      <c r="B4205">
        <v>8</v>
      </c>
    </row>
    <row r="4206" spans="1:2" x14ac:dyDescent="0.25">
      <c r="A4206">
        <v>128</v>
      </c>
      <c r="B4206">
        <v>7.6</v>
      </c>
    </row>
    <row r="4207" spans="1:2" x14ac:dyDescent="0.25">
      <c r="A4207">
        <v>128</v>
      </c>
      <c r="B4207">
        <v>7.6</v>
      </c>
    </row>
    <row r="4208" spans="1:2" x14ac:dyDescent="0.25">
      <c r="A4208">
        <v>128</v>
      </c>
      <c r="B4208">
        <v>7.3</v>
      </c>
    </row>
    <row r="4209" spans="1:2" x14ac:dyDescent="0.25">
      <c r="A4209">
        <v>128</v>
      </c>
      <c r="B4209">
        <v>7.3</v>
      </c>
    </row>
    <row r="4210" spans="1:2" x14ac:dyDescent="0.25">
      <c r="A4210">
        <v>128</v>
      </c>
      <c r="B4210">
        <v>7.2</v>
      </c>
    </row>
    <row r="4211" spans="1:2" x14ac:dyDescent="0.25">
      <c r="A4211">
        <v>128</v>
      </c>
      <c r="B4211">
        <v>7.1</v>
      </c>
    </row>
    <row r="4212" spans="1:2" x14ac:dyDescent="0.25">
      <c r="A4212">
        <v>128</v>
      </c>
      <c r="B4212">
        <v>7</v>
      </c>
    </row>
    <row r="4213" spans="1:2" x14ac:dyDescent="0.25">
      <c r="A4213">
        <v>128</v>
      </c>
      <c r="B4213">
        <v>6.7</v>
      </c>
    </row>
    <row r="4214" spans="1:2" x14ac:dyDescent="0.25">
      <c r="A4214">
        <v>128</v>
      </c>
      <c r="B4214">
        <v>6.4</v>
      </c>
    </row>
    <row r="4215" spans="1:2" x14ac:dyDescent="0.25">
      <c r="A4215">
        <v>128</v>
      </c>
      <c r="B4215">
        <v>6.4</v>
      </c>
    </row>
    <row r="4216" spans="1:2" x14ac:dyDescent="0.25">
      <c r="A4216">
        <v>128</v>
      </c>
      <c r="B4216">
        <v>6.2</v>
      </c>
    </row>
    <row r="4217" spans="1:2" x14ac:dyDescent="0.25">
      <c r="A4217">
        <v>128</v>
      </c>
      <c r="B4217">
        <v>6.1</v>
      </c>
    </row>
    <row r="4218" spans="1:2" x14ac:dyDescent="0.25">
      <c r="A4218">
        <v>128</v>
      </c>
      <c r="B4218">
        <v>6.1</v>
      </c>
    </row>
    <row r="4219" spans="1:2" x14ac:dyDescent="0.25">
      <c r="A4219">
        <v>128</v>
      </c>
      <c r="B4219">
        <v>5.9</v>
      </c>
    </row>
    <row r="4220" spans="1:2" x14ac:dyDescent="0.25">
      <c r="A4220">
        <v>129</v>
      </c>
      <c r="B4220">
        <v>8.1999999999999993</v>
      </c>
    </row>
    <row r="4221" spans="1:2" x14ac:dyDescent="0.25">
      <c r="A4221">
        <v>129</v>
      </c>
      <c r="B4221">
        <v>7.8</v>
      </c>
    </row>
    <row r="4222" spans="1:2" x14ac:dyDescent="0.25">
      <c r="A4222">
        <v>129</v>
      </c>
      <c r="B4222">
        <v>7.7</v>
      </c>
    </row>
    <row r="4223" spans="1:2" x14ac:dyDescent="0.25">
      <c r="A4223">
        <v>129</v>
      </c>
      <c r="B4223">
        <v>7.6</v>
      </c>
    </row>
    <row r="4224" spans="1:2" x14ac:dyDescent="0.25">
      <c r="A4224">
        <v>129</v>
      </c>
      <c r="B4224">
        <v>7.5</v>
      </c>
    </row>
    <row r="4225" spans="1:2" x14ac:dyDescent="0.25">
      <c r="A4225">
        <v>129</v>
      </c>
      <c r="B4225">
        <v>7.4</v>
      </c>
    </row>
    <row r="4226" spans="1:2" x14ac:dyDescent="0.25">
      <c r="A4226">
        <v>129</v>
      </c>
      <c r="B4226">
        <v>7.2</v>
      </c>
    </row>
    <row r="4227" spans="1:2" x14ac:dyDescent="0.25">
      <c r="A4227">
        <v>129</v>
      </c>
      <c r="B4227">
        <v>7</v>
      </c>
    </row>
    <row r="4228" spans="1:2" x14ac:dyDescent="0.25">
      <c r="A4228">
        <v>129</v>
      </c>
      <c r="B4228">
        <v>6.9</v>
      </c>
    </row>
    <row r="4229" spans="1:2" x14ac:dyDescent="0.25">
      <c r="A4229">
        <v>129</v>
      </c>
      <c r="B4229">
        <v>6.9</v>
      </c>
    </row>
    <row r="4230" spans="1:2" x14ac:dyDescent="0.25">
      <c r="A4230">
        <v>129</v>
      </c>
      <c r="B4230">
        <v>6.9</v>
      </c>
    </row>
    <row r="4231" spans="1:2" x14ac:dyDescent="0.25">
      <c r="A4231">
        <v>129</v>
      </c>
      <c r="B4231">
        <v>6.7</v>
      </c>
    </row>
    <row r="4232" spans="1:2" x14ac:dyDescent="0.25">
      <c r="A4232">
        <v>129</v>
      </c>
      <c r="B4232">
        <v>6.6</v>
      </c>
    </row>
    <row r="4233" spans="1:2" x14ac:dyDescent="0.25">
      <c r="A4233">
        <v>129</v>
      </c>
      <c r="B4233">
        <v>6.5</v>
      </c>
    </row>
    <row r="4234" spans="1:2" x14ac:dyDescent="0.25">
      <c r="A4234">
        <v>129</v>
      </c>
      <c r="B4234">
        <v>6.5</v>
      </c>
    </row>
    <row r="4235" spans="1:2" x14ac:dyDescent="0.25">
      <c r="A4235">
        <v>129</v>
      </c>
      <c r="B4235">
        <v>6.1</v>
      </c>
    </row>
    <row r="4236" spans="1:2" x14ac:dyDescent="0.25">
      <c r="A4236">
        <v>129</v>
      </c>
      <c r="B4236">
        <v>5.6</v>
      </c>
    </row>
    <row r="4237" spans="1:2" x14ac:dyDescent="0.25">
      <c r="A4237">
        <v>129</v>
      </c>
      <c r="B4237">
        <v>4.5</v>
      </c>
    </row>
    <row r="4238" spans="1:2" x14ac:dyDescent="0.25">
      <c r="A4238">
        <v>129</v>
      </c>
      <c r="B4238">
        <v>8.4</v>
      </c>
    </row>
    <row r="4239" spans="1:2" x14ac:dyDescent="0.25">
      <c r="A4239">
        <v>129</v>
      </c>
      <c r="B4239">
        <v>8.3000000000000007</v>
      </c>
    </row>
    <row r="4240" spans="1:2" x14ac:dyDescent="0.25">
      <c r="A4240">
        <v>129</v>
      </c>
      <c r="B4240">
        <v>7.8</v>
      </c>
    </row>
    <row r="4241" spans="1:2" x14ac:dyDescent="0.25">
      <c r="A4241">
        <v>129</v>
      </c>
      <c r="B4241">
        <v>7.7</v>
      </c>
    </row>
    <row r="4242" spans="1:2" x14ac:dyDescent="0.25">
      <c r="A4242">
        <v>129</v>
      </c>
      <c r="B4242">
        <v>7.5</v>
      </c>
    </row>
    <row r="4243" spans="1:2" x14ac:dyDescent="0.25">
      <c r="A4243">
        <v>129</v>
      </c>
      <c r="B4243">
        <v>7.5</v>
      </c>
    </row>
    <row r="4244" spans="1:2" x14ac:dyDescent="0.25">
      <c r="A4244">
        <v>129</v>
      </c>
      <c r="B4244">
        <v>7.3</v>
      </c>
    </row>
    <row r="4245" spans="1:2" x14ac:dyDescent="0.25">
      <c r="A4245">
        <v>129</v>
      </c>
      <c r="B4245">
        <v>7.2</v>
      </c>
    </row>
    <row r="4246" spans="1:2" x14ac:dyDescent="0.25">
      <c r="A4246">
        <v>129</v>
      </c>
      <c r="B4246">
        <v>7.2</v>
      </c>
    </row>
    <row r="4247" spans="1:2" x14ac:dyDescent="0.25">
      <c r="A4247">
        <v>129</v>
      </c>
      <c r="B4247">
        <v>6.9</v>
      </c>
    </row>
    <row r="4248" spans="1:2" x14ac:dyDescent="0.25">
      <c r="A4248">
        <v>129</v>
      </c>
      <c r="B4248">
        <v>6.8</v>
      </c>
    </row>
    <row r="4249" spans="1:2" x14ac:dyDescent="0.25">
      <c r="A4249">
        <v>129</v>
      </c>
      <c r="B4249">
        <v>6.7</v>
      </c>
    </row>
    <row r="4250" spans="1:2" x14ac:dyDescent="0.25">
      <c r="A4250">
        <v>129</v>
      </c>
      <c r="B4250">
        <v>6.6</v>
      </c>
    </row>
    <row r="4251" spans="1:2" x14ac:dyDescent="0.25">
      <c r="A4251">
        <v>129</v>
      </c>
      <c r="B4251">
        <v>6.6</v>
      </c>
    </row>
    <row r="4252" spans="1:2" x14ac:dyDescent="0.25">
      <c r="A4252">
        <v>129</v>
      </c>
      <c r="B4252">
        <v>6.5</v>
      </c>
    </row>
    <row r="4253" spans="1:2" x14ac:dyDescent="0.25">
      <c r="A4253">
        <v>129</v>
      </c>
      <c r="B4253">
        <v>6.5</v>
      </c>
    </row>
    <row r="4254" spans="1:2" x14ac:dyDescent="0.25">
      <c r="A4254">
        <v>129</v>
      </c>
      <c r="B4254">
        <v>6.5</v>
      </c>
    </row>
    <row r="4255" spans="1:2" x14ac:dyDescent="0.25">
      <c r="A4255">
        <v>129</v>
      </c>
      <c r="B4255">
        <v>6.4</v>
      </c>
    </row>
    <row r="4256" spans="1:2" x14ac:dyDescent="0.25">
      <c r="A4256">
        <v>129</v>
      </c>
      <c r="B4256">
        <v>6.4</v>
      </c>
    </row>
    <row r="4257" spans="1:2" x14ac:dyDescent="0.25">
      <c r="A4257">
        <v>129</v>
      </c>
      <c r="B4257">
        <v>6.3</v>
      </c>
    </row>
    <row r="4258" spans="1:2" x14ac:dyDescent="0.25">
      <c r="A4258">
        <v>129</v>
      </c>
      <c r="B4258">
        <v>6</v>
      </c>
    </row>
    <row r="4259" spans="1:2" x14ac:dyDescent="0.25">
      <c r="A4259">
        <v>129</v>
      </c>
      <c r="B4259">
        <v>5.9</v>
      </c>
    </row>
    <row r="4260" spans="1:2" x14ac:dyDescent="0.25">
      <c r="A4260">
        <v>129</v>
      </c>
      <c r="B4260">
        <v>4.0999999999999996</v>
      </c>
    </row>
    <row r="4261" spans="1:2" x14ac:dyDescent="0.25">
      <c r="A4261">
        <v>130</v>
      </c>
      <c r="B4261">
        <v>8.5</v>
      </c>
    </row>
    <row r="4262" spans="1:2" x14ac:dyDescent="0.25">
      <c r="A4262">
        <v>130</v>
      </c>
      <c r="B4262">
        <v>8.1999999999999993</v>
      </c>
    </row>
    <row r="4263" spans="1:2" x14ac:dyDescent="0.25">
      <c r="A4263">
        <v>130</v>
      </c>
      <c r="B4263">
        <v>7.8</v>
      </c>
    </row>
    <row r="4264" spans="1:2" x14ac:dyDescent="0.25">
      <c r="A4264">
        <v>130</v>
      </c>
      <c r="B4264">
        <v>7.8</v>
      </c>
    </row>
    <row r="4265" spans="1:2" x14ac:dyDescent="0.25">
      <c r="A4265">
        <v>130</v>
      </c>
      <c r="B4265">
        <v>7.7</v>
      </c>
    </row>
    <row r="4266" spans="1:2" x14ac:dyDescent="0.25">
      <c r="A4266">
        <v>130</v>
      </c>
      <c r="B4266">
        <v>7.6</v>
      </c>
    </row>
    <row r="4267" spans="1:2" x14ac:dyDescent="0.25">
      <c r="A4267">
        <v>130</v>
      </c>
      <c r="B4267">
        <v>7.5</v>
      </c>
    </row>
    <row r="4268" spans="1:2" x14ac:dyDescent="0.25">
      <c r="A4268">
        <v>130</v>
      </c>
      <c r="B4268">
        <v>7.3</v>
      </c>
    </row>
    <row r="4269" spans="1:2" x14ac:dyDescent="0.25">
      <c r="A4269">
        <v>130</v>
      </c>
      <c r="B4269">
        <v>7</v>
      </c>
    </row>
    <row r="4270" spans="1:2" x14ac:dyDescent="0.25">
      <c r="A4270">
        <v>130</v>
      </c>
      <c r="B4270">
        <v>7</v>
      </c>
    </row>
    <row r="4271" spans="1:2" x14ac:dyDescent="0.25">
      <c r="A4271">
        <v>130</v>
      </c>
      <c r="B4271">
        <v>6.9</v>
      </c>
    </row>
    <row r="4272" spans="1:2" x14ac:dyDescent="0.25">
      <c r="A4272">
        <v>130</v>
      </c>
      <c r="B4272">
        <v>6.8</v>
      </c>
    </row>
    <row r="4273" spans="1:2" x14ac:dyDescent="0.25">
      <c r="A4273">
        <v>130</v>
      </c>
      <c r="B4273">
        <v>6.7</v>
      </c>
    </row>
    <row r="4274" spans="1:2" x14ac:dyDescent="0.25">
      <c r="A4274">
        <v>130</v>
      </c>
      <c r="B4274">
        <v>6.7</v>
      </c>
    </row>
    <row r="4275" spans="1:2" x14ac:dyDescent="0.25">
      <c r="A4275">
        <v>130</v>
      </c>
      <c r="B4275">
        <v>6.6</v>
      </c>
    </row>
    <row r="4276" spans="1:2" x14ac:dyDescent="0.25">
      <c r="A4276">
        <v>130</v>
      </c>
      <c r="B4276">
        <v>6.5</v>
      </c>
    </row>
    <row r="4277" spans="1:2" x14ac:dyDescent="0.25">
      <c r="A4277">
        <v>130</v>
      </c>
      <c r="B4277">
        <v>6.4</v>
      </c>
    </row>
    <row r="4278" spans="1:2" x14ac:dyDescent="0.25">
      <c r="A4278">
        <v>130</v>
      </c>
      <c r="B4278">
        <v>6.4</v>
      </c>
    </row>
    <row r="4279" spans="1:2" x14ac:dyDescent="0.25">
      <c r="A4279">
        <v>130</v>
      </c>
      <c r="B4279">
        <v>6.4</v>
      </c>
    </row>
    <row r="4280" spans="1:2" x14ac:dyDescent="0.25">
      <c r="A4280">
        <v>130</v>
      </c>
      <c r="B4280">
        <v>6.2</v>
      </c>
    </row>
    <row r="4281" spans="1:2" x14ac:dyDescent="0.25">
      <c r="A4281">
        <v>130</v>
      </c>
      <c r="B4281">
        <v>4.5999999999999996</v>
      </c>
    </row>
    <row r="4282" spans="1:2" x14ac:dyDescent="0.25">
      <c r="A4282">
        <v>130</v>
      </c>
      <c r="B4282">
        <v>8.5</v>
      </c>
    </row>
    <row r="4283" spans="1:2" x14ac:dyDescent="0.25">
      <c r="A4283">
        <v>130</v>
      </c>
      <c r="B4283">
        <v>8</v>
      </c>
    </row>
    <row r="4284" spans="1:2" x14ac:dyDescent="0.25">
      <c r="A4284">
        <v>130</v>
      </c>
      <c r="B4284">
        <v>7.7</v>
      </c>
    </row>
    <row r="4285" spans="1:2" x14ac:dyDescent="0.25">
      <c r="A4285">
        <v>130</v>
      </c>
      <c r="B4285">
        <v>7.4</v>
      </c>
    </row>
    <row r="4286" spans="1:2" x14ac:dyDescent="0.25">
      <c r="A4286">
        <v>130</v>
      </c>
      <c r="B4286">
        <v>7.4</v>
      </c>
    </row>
    <row r="4287" spans="1:2" x14ac:dyDescent="0.25">
      <c r="A4287">
        <v>130</v>
      </c>
      <c r="B4287">
        <v>7.3</v>
      </c>
    </row>
    <row r="4288" spans="1:2" x14ac:dyDescent="0.25">
      <c r="A4288">
        <v>130</v>
      </c>
      <c r="B4288">
        <v>7.2</v>
      </c>
    </row>
    <row r="4289" spans="1:2" x14ac:dyDescent="0.25">
      <c r="A4289">
        <v>130</v>
      </c>
      <c r="B4289">
        <v>7.1</v>
      </c>
    </row>
    <row r="4290" spans="1:2" x14ac:dyDescent="0.25">
      <c r="A4290">
        <v>130</v>
      </c>
      <c r="B4290">
        <v>7</v>
      </c>
    </row>
    <row r="4291" spans="1:2" x14ac:dyDescent="0.25">
      <c r="A4291">
        <v>130</v>
      </c>
      <c r="B4291">
        <v>6.9</v>
      </c>
    </row>
    <row r="4292" spans="1:2" x14ac:dyDescent="0.25">
      <c r="A4292">
        <v>130</v>
      </c>
      <c r="B4292">
        <v>6.9</v>
      </c>
    </row>
    <row r="4293" spans="1:2" x14ac:dyDescent="0.25">
      <c r="A4293">
        <v>130</v>
      </c>
      <c r="B4293">
        <v>6.9</v>
      </c>
    </row>
    <row r="4294" spans="1:2" x14ac:dyDescent="0.25">
      <c r="A4294">
        <v>130</v>
      </c>
      <c r="B4294">
        <v>6.7</v>
      </c>
    </row>
    <row r="4295" spans="1:2" x14ac:dyDescent="0.25">
      <c r="A4295">
        <v>130</v>
      </c>
      <c r="B4295">
        <v>6.7</v>
      </c>
    </row>
    <row r="4296" spans="1:2" x14ac:dyDescent="0.25">
      <c r="A4296">
        <v>130</v>
      </c>
      <c r="B4296">
        <v>6.5</v>
      </c>
    </row>
    <row r="4297" spans="1:2" x14ac:dyDescent="0.25">
      <c r="A4297">
        <v>130</v>
      </c>
      <c r="B4297">
        <v>6.4</v>
      </c>
    </row>
    <row r="4298" spans="1:2" x14ac:dyDescent="0.25">
      <c r="A4298">
        <v>130</v>
      </c>
      <c r="B4298">
        <v>6.4</v>
      </c>
    </row>
    <row r="4299" spans="1:2" x14ac:dyDescent="0.25">
      <c r="A4299">
        <v>130</v>
      </c>
      <c r="B4299">
        <v>6.3</v>
      </c>
    </row>
    <row r="4300" spans="1:2" x14ac:dyDescent="0.25">
      <c r="A4300">
        <v>130</v>
      </c>
      <c r="B4300">
        <v>6.2</v>
      </c>
    </row>
    <row r="4301" spans="1:2" x14ac:dyDescent="0.25">
      <c r="A4301">
        <v>130</v>
      </c>
      <c r="B4301">
        <v>6</v>
      </c>
    </row>
    <row r="4302" spans="1:2" x14ac:dyDescent="0.25">
      <c r="A4302">
        <v>130</v>
      </c>
      <c r="B4302">
        <v>5.0999999999999996</v>
      </c>
    </row>
    <row r="4303" spans="1:2" x14ac:dyDescent="0.25">
      <c r="A4303">
        <v>131</v>
      </c>
      <c r="B4303">
        <v>8.1999999999999993</v>
      </c>
    </row>
    <row r="4304" spans="1:2" x14ac:dyDescent="0.25">
      <c r="A4304">
        <v>131</v>
      </c>
      <c r="B4304">
        <v>7.7</v>
      </c>
    </row>
    <row r="4305" spans="1:2" x14ac:dyDescent="0.25">
      <c r="A4305">
        <v>131</v>
      </c>
      <c r="B4305">
        <v>7.4</v>
      </c>
    </row>
    <row r="4306" spans="1:2" x14ac:dyDescent="0.25">
      <c r="A4306">
        <v>131</v>
      </c>
      <c r="B4306">
        <v>7.3</v>
      </c>
    </row>
    <row r="4307" spans="1:2" x14ac:dyDescent="0.25">
      <c r="A4307">
        <v>131</v>
      </c>
      <c r="B4307">
        <v>6.9</v>
      </c>
    </row>
    <row r="4308" spans="1:2" x14ac:dyDescent="0.25">
      <c r="A4308">
        <v>131</v>
      </c>
      <c r="B4308">
        <v>6.8</v>
      </c>
    </row>
    <row r="4309" spans="1:2" x14ac:dyDescent="0.25">
      <c r="A4309">
        <v>131</v>
      </c>
      <c r="B4309">
        <v>6.5</v>
      </c>
    </row>
    <row r="4310" spans="1:2" x14ac:dyDescent="0.25">
      <c r="A4310">
        <v>131</v>
      </c>
      <c r="B4310">
        <v>6.4</v>
      </c>
    </row>
    <row r="4311" spans="1:2" x14ac:dyDescent="0.25">
      <c r="A4311">
        <v>131</v>
      </c>
      <c r="B4311">
        <v>6.3</v>
      </c>
    </row>
    <row r="4312" spans="1:2" x14ac:dyDescent="0.25">
      <c r="A4312">
        <v>131</v>
      </c>
      <c r="B4312">
        <v>6.2</v>
      </c>
    </row>
    <row r="4313" spans="1:2" x14ac:dyDescent="0.25">
      <c r="A4313">
        <v>131</v>
      </c>
      <c r="B4313">
        <v>6.2</v>
      </c>
    </row>
    <row r="4314" spans="1:2" x14ac:dyDescent="0.25">
      <c r="A4314">
        <v>131</v>
      </c>
      <c r="B4314">
        <v>6.1</v>
      </c>
    </row>
    <row r="4315" spans="1:2" x14ac:dyDescent="0.25">
      <c r="A4315">
        <v>131</v>
      </c>
      <c r="B4315">
        <v>5.9</v>
      </c>
    </row>
    <row r="4316" spans="1:2" x14ac:dyDescent="0.25">
      <c r="A4316">
        <v>131</v>
      </c>
      <c r="B4316">
        <v>5.7</v>
      </c>
    </row>
    <row r="4317" spans="1:2" x14ac:dyDescent="0.25">
      <c r="A4317">
        <v>131</v>
      </c>
      <c r="B4317">
        <v>4.5999999999999996</v>
      </c>
    </row>
    <row r="4318" spans="1:2" x14ac:dyDescent="0.25">
      <c r="A4318">
        <v>131</v>
      </c>
      <c r="B4318">
        <v>8.3000000000000007</v>
      </c>
    </row>
    <row r="4319" spans="1:2" x14ac:dyDescent="0.25">
      <c r="A4319">
        <v>131</v>
      </c>
      <c r="B4319">
        <v>7.8</v>
      </c>
    </row>
    <row r="4320" spans="1:2" x14ac:dyDescent="0.25">
      <c r="A4320">
        <v>131</v>
      </c>
      <c r="B4320">
        <v>7.6</v>
      </c>
    </row>
    <row r="4321" spans="1:2" x14ac:dyDescent="0.25">
      <c r="A4321">
        <v>131</v>
      </c>
      <c r="B4321">
        <v>7.6</v>
      </c>
    </row>
    <row r="4322" spans="1:2" x14ac:dyDescent="0.25">
      <c r="A4322">
        <v>131</v>
      </c>
      <c r="B4322">
        <v>7.6</v>
      </c>
    </row>
    <row r="4323" spans="1:2" x14ac:dyDescent="0.25">
      <c r="A4323">
        <v>131</v>
      </c>
      <c r="B4323">
        <v>7.3</v>
      </c>
    </row>
    <row r="4324" spans="1:2" x14ac:dyDescent="0.25">
      <c r="A4324">
        <v>131</v>
      </c>
      <c r="B4324">
        <v>7.1</v>
      </c>
    </row>
    <row r="4325" spans="1:2" x14ac:dyDescent="0.25">
      <c r="A4325">
        <v>131</v>
      </c>
      <c r="B4325">
        <v>7.1</v>
      </c>
    </row>
    <row r="4326" spans="1:2" x14ac:dyDescent="0.25">
      <c r="A4326">
        <v>131</v>
      </c>
      <c r="B4326">
        <v>7</v>
      </c>
    </row>
    <row r="4327" spans="1:2" x14ac:dyDescent="0.25">
      <c r="A4327">
        <v>131</v>
      </c>
      <c r="B4327">
        <v>6.9</v>
      </c>
    </row>
    <row r="4328" spans="1:2" x14ac:dyDescent="0.25">
      <c r="A4328">
        <v>131</v>
      </c>
      <c r="B4328">
        <v>6.6</v>
      </c>
    </row>
    <row r="4329" spans="1:2" x14ac:dyDescent="0.25">
      <c r="A4329">
        <v>131</v>
      </c>
      <c r="B4329">
        <v>6.1</v>
      </c>
    </row>
    <row r="4330" spans="1:2" x14ac:dyDescent="0.25">
      <c r="A4330">
        <v>131</v>
      </c>
      <c r="B4330">
        <v>5.9</v>
      </c>
    </row>
    <row r="4331" spans="1:2" x14ac:dyDescent="0.25">
      <c r="A4331">
        <v>132</v>
      </c>
      <c r="B4331">
        <v>8.1999999999999993</v>
      </c>
    </row>
    <row r="4332" spans="1:2" x14ac:dyDescent="0.25">
      <c r="A4332">
        <v>132</v>
      </c>
      <c r="B4332">
        <v>8</v>
      </c>
    </row>
    <row r="4333" spans="1:2" x14ac:dyDescent="0.25">
      <c r="A4333">
        <v>132</v>
      </c>
      <c r="B4333">
        <v>7.3</v>
      </c>
    </row>
    <row r="4334" spans="1:2" x14ac:dyDescent="0.25">
      <c r="A4334">
        <v>132</v>
      </c>
      <c r="B4334">
        <v>7.3</v>
      </c>
    </row>
    <row r="4335" spans="1:2" x14ac:dyDescent="0.25">
      <c r="A4335">
        <v>132</v>
      </c>
      <c r="B4335">
        <v>7</v>
      </c>
    </row>
    <row r="4336" spans="1:2" x14ac:dyDescent="0.25">
      <c r="A4336">
        <v>132</v>
      </c>
      <c r="B4336">
        <v>7</v>
      </c>
    </row>
    <row r="4337" spans="1:2" x14ac:dyDescent="0.25">
      <c r="A4337">
        <v>132</v>
      </c>
      <c r="B4337">
        <v>6.8</v>
      </c>
    </row>
    <row r="4338" spans="1:2" x14ac:dyDescent="0.25">
      <c r="A4338">
        <v>132</v>
      </c>
      <c r="B4338">
        <v>6.7</v>
      </c>
    </row>
    <row r="4339" spans="1:2" x14ac:dyDescent="0.25">
      <c r="A4339">
        <v>132</v>
      </c>
      <c r="B4339">
        <v>6.6</v>
      </c>
    </row>
    <row r="4340" spans="1:2" x14ac:dyDescent="0.25">
      <c r="A4340">
        <v>132</v>
      </c>
      <c r="B4340">
        <v>6.4</v>
      </c>
    </row>
    <row r="4341" spans="1:2" x14ac:dyDescent="0.25">
      <c r="A4341">
        <v>132</v>
      </c>
      <c r="B4341">
        <v>6.4</v>
      </c>
    </row>
    <row r="4342" spans="1:2" x14ac:dyDescent="0.25">
      <c r="A4342">
        <v>132</v>
      </c>
      <c r="B4342">
        <v>6.4</v>
      </c>
    </row>
    <row r="4343" spans="1:2" x14ac:dyDescent="0.25">
      <c r="A4343">
        <v>132</v>
      </c>
      <c r="B4343">
        <v>6.1</v>
      </c>
    </row>
    <row r="4344" spans="1:2" x14ac:dyDescent="0.25">
      <c r="A4344">
        <v>132</v>
      </c>
      <c r="B4344">
        <v>5.8</v>
      </c>
    </row>
    <row r="4345" spans="1:2" x14ac:dyDescent="0.25">
      <c r="A4345">
        <v>132</v>
      </c>
      <c r="B4345">
        <v>8.1</v>
      </c>
    </row>
    <row r="4346" spans="1:2" x14ac:dyDescent="0.25">
      <c r="A4346">
        <v>132</v>
      </c>
      <c r="B4346">
        <v>7.8</v>
      </c>
    </row>
    <row r="4347" spans="1:2" x14ac:dyDescent="0.25">
      <c r="A4347">
        <v>132</v>
      </c>
      <c r="B4347">
        <v>7.8</v>
      </c>
    </row>
    <row r="4348" spans="1:2" x14ac:dyDescent="0.25">
      <c r="A4348">
        <v>132</v>
      </c>
      <c r="B4348">
        <v>7.7</v>
      </c>
    </row>
    <row r="4349" spans="1:2" x14ac:dyDescent="0.25">
      <c r="A4349">
        <v>132</v>
      </c>
      <c r="B4349">
        <v>7.6</v>
      </c>
    </row>
    <row r="4350" spans="1:2" x14ac:dyDescent="0.25">
      <c r="A4350">
        <v>132</v>
      </c>
      <c r="B4350">
        <v>7.2</v>
      </c>
    </row>
    <row r="4351" spans="1:2" x14ac:dyDescent="0.25">
      <c r="A4351">
        <v>132</v>
      </c>
      <c r="B4351">
        <v>7.2</v>
      </c>
    </row>
    <row r="4352" spans="1:2" x14ac:dyDescent="0.25">
      <c r="A4352">
        <v>132</v>
      </c>
      <c r="B4352">
        <v>7.2</v>
      </c>
    </row>
    <row r="4353" spans="1:2" x14ac:dyDescent="0.25">
      <c r="A4353">
        <v>132</v>
      </c>
      <c r="B4353">
        <v>6.9</v>
      </c>
    </row>
    <row r="4354" spans="1:2" x14ac:dyDescent="0.25">
      <c r="A4354">
        <v>132</v>
      </c>
      <c r="B4354">
        <v>6.8</v>
      </c>
    </row>
    <row r="4355" spans="1:2" x14ac:dyDescent="0.25">
      <c r="A4355">
        <v>132</v>
      </c>
      <c r="B4355">
        <v>6.7</v>
      </c>
    </row>
    <row r="4356" spans="1:2" x14ac:dyDescent="0.25">
      <c r="A4356">
        <v>132</v>
      </c>
      <c r="B4356">
        <v>6.7</v>
      </c>
    </row>
    <row r="4357" spans="1:2" x14ac:dyDescent="0.25">
      <c r="A4357">
        <v>132</v>
      </c>
      <c r="B4357">
        <v>6.6</v>
      </c>
    </row>
    <row r="4358" spans="1:2" x14ac:dyDescent="0.25">
      <c r="A4358">
        <v>132</v>
      </c>
      <c r="B4358">
        <v>6.6</v>
      </c>
    </row>
    <row r="4359" spans="1:2" x14ac:dyDescent="0.25">
      <c r="A4359">
        <v>132</v>
      </c>
      <c r="B4359">
        <v>6.6</v>
      </c>
    </row>
    <row r="4360" spans="1:2" x14ac:dyDescent="0.25">
      <c r="A4360">
        <v>132</v>
      </c>
      <c r="B4360">
        <v>6.5</v>
      </c>
    </row>
    <row r="4361" spans="1:2" x14ac:dyDescent="0.25">
      <c r="A4361">
        <v>132</v>
      </c>
      <c r="B4361">
        <v>6.3</v>
      </c>
    </row>
    <row r="4362" spans="1:2" x14ac:dyDescent="0.25">
      <c r="A4362">
        <v>133</v>
      </c>
      <c r="B4362">
        <v>8.6999999999999993</v>
      </c>
    </row>
    <row r="4363" spans="1:2" x14ac:dyDescent="0.25">
      <c r="A4363">
        <v>133</v>
      </c>
      <c r="B4363">
        <v>7.6</v>
      </c>
    </row>
    <row r="4364" spans="1:2" x14ac:dyDescent="0.25">
      <c r="A4364">
        <v>133</v>
      </c>
      <c r="B4364">
        <v>7.5</v>
      </c>
    </row>
    <row r="4365" spans="1:2" x14ac:dyDescent="0.25">
      <c r="A4365">
        <v>133</v>
      </c>
      <c r="B4365">
        <v>7.4</v>
      </c>
    </row>
    <row r="4366" spans="1:2" x14ac:dyDescent="0.25">
      <c r="A4366">
        <v>133</v>
      </c>
      <c r="B4366">
        <v>7.4</v>
      </c>
    </row>
    <row r="4367" spans="1:2" x14ac:dyDescent="0.25">
      <c r="A4367">
        <v>133</v>
      </c>
      <c r="B4367">
        <v>7.4</v>
      </c>
    </row>
    <row r="4368" spans="1:2" x14ac:dyDescent="0.25">
      <c r="A4368">
        <v>133</v>
      </c>
      <c r="B4368">
        <v>7.3</v>
      </c>
    </row>
    <row r="4369" spans="1:2" x14ac:dyDescent="0.25">
      <c r="A4369">
        <v>133</v>
      </c>
      <c r="B4369">
        <v>7.2</v>
      </c>
    </row>
    <row r="4370" spans="1:2" x14ac:dyDescent="0.25">
      <c r="A4370">
        <v>133</v>
      </c>
      <c r="B4370">
        <v>7.2</v>
      </c>
    </row>
    <row r="4371" spans="1:2" x14ac:dyDescent="0.25">
      <c r="A4371">
        <v>133</v>
      </c>
      <c r="B4371">
        <v>7.1</v>
      </c>
    </row>
    <row r="4372" spans="1:2" x14ac:dyDescent="0.25">
      <c r="A4372">
        <v>133</v>
      </c>
      <c r="B4372">
        <v>7.1</v>
      </c>
    </row>
    <row r="4373" spans="1:2" x14ac:dyDescent="0.25">
      <c r="A4373">
        <v>133</v>
      </c>
      <c r="B4373">
        <v>7</v>
      </c>
    </row>
    <row r="4374" spans="1:2" x14ac:dyDescent="0.25">
      <c r="A4374">
        <v>133</v>
      </c>
      <c r="B4374">
        <v>6.6</v>
      </c>
    </row>
    <row r="4375" spans="1:2" x14ac:dyDescent="0.25">
      <c r="A4375">
        <v>133</v>
      </c>
      <c r="B4375">
        <v>6.4</v>
      </c>
    </row>
    <row r="4376" spans="1:2" x14ac:dyDescent="0.25">
      <c r="A4376">
        <v>133</v>
      </c>
      <c r="B4376">
        <v>5.4</v>
      </c>
    </row>
    <row r="4377" spans="1:2" x14ac:dyDescent="0.25">
      <c r="A4377">
        <v>133</v>
      </c>
      <c r="B4377">
        <v>5.0999999999999996</v>
      </c>
    </row>
    <row r="4378" spans="1:2" x14ac:dyDescent="0.25">
      <c r="A4378">
        <v>133</v>
      </c>
      <c r="B4378">
        <v>8.1</v>
      </c>
    </row>
    <row r="4379" spans="1:2" x14ac:dyDescent="0.25">
      <c r="A4379">
        <v>133</v>
      </c>
      <c r="B4379">
        <v>8</v>
      </c>
    </row>
    <row r="4380" spans="1:2" x14ac:dyDescent="0.25">
      <c r="A4380">
        <v>133</v>
      </c>
      <c r="B4380">
        <v>7.9</v>
      </c>
    </row>
    <row r="4381" spans="1:2" x14ac:dyDescent="0.25">
      <c r="A4381">
        <v>133</v>
      </c>
      <c r="B4381">
        <v>7.8</v>
      </c>
    </row>
    <row r="4382" spans="1:2" x14ac:dyDescent="0.25">
      <c r="A4382">
        <v>133</v>
      </c>
      <c r="B4382">
        <v>7.7</v>
      </c>
    </row>
    <row r="4383" spans="1:2" x14ac:dyDescent="0.25">
      <c r="A4383">
        <v>133</v>
      </c>
      <c r="B4383">
        <v>7.7</v>
      </c>
    </row>
    <row r="4384" spans="1:2" x14ac:dyDescent="0.25">
      <c r="A4384">
        <v>133</v>
      </c>
      <c r="B4384">
        <v>7.6</v>
      </c>
    </row>
    <row r="4385" spans="1:2" x14ac:dyDescent="0.25">
      <c r="A4385">
        <v>133</v>
      </c>
      <c r="B4385">
        <v>7.4</v>
      </c>
    </row>
    <row r="4386" spans="1:2" x14ac:dyDescent="0.25">
      <c r="A4386">
        <v>133</v>
      </c>
      <c r="B4386">
        <v>7</v>
      </c>
    </row>
    <row r="4387" spans="1:2" x14ac:dyDescent="0.25">
      <c r="A4387">
        <v>133</v>
      </c>
      <c r="B4387">
        <v>6.7</v>
      </c>
    </row>
    <row r="4388" spans="1:2" x14ac:dyDescent="0.25">
      <c r="A4388">
        <v>133</v>
      </c>
      <c r="B4388">
        <v>6.1</v>
      </c>
    </row>
    <row r="4389" spans="1:2" x14ac:dyDescent="0.25">
      <c r="A4389">
        <v>133</v>
      </c>
      <c r="B4389">
        <v>6</v>
      </c>
    </row>
    <row r="4390" spans="1:2" x14ac:dyDescent="0.25">
      <c r="A4390">
        <v>134</v>
      </c>
      <c r="B4390">
        <v>8.4</v>
      </c>
    </row>
    <row r="4391" spans="1:2" x14ac:dyDescent="0.25">
      <c r="A4391">
        <v>134</v>
      </c>
      <c r="B4391">
        <v>8.1</v>
      </c>
    </row>
    <row r="4392" spans="1:2" x14ac:dyDescent="0.25">
      <c r="A4392">
        <v>134</v>
      </c>
      <c r="B4392">
        <v>8</v>
      </c>
    </row>
    <row r="4393" spans="1:2" x14ac:dyDescent="0.25">
      <c r="A4393">
        <v>134</v>
      </c>
      <c r="B4393">
        <v>7.9</v>
      </c>
    </row>
    <row r="4394" spans="1:2" x14ac:dyDescent="0.25">
      <c r="A4394">
        <v>134</v>
      </c>
      <c r="B4394">
        <v>7.7</v>
      </c>
    </row>
    <row r="4395" spans="1:2" x14ac:dyDescent="0.25">
      <c r="A4395">
        <v>134</v>
      </c>
      <c r="B4395">
        <v>7.6</v>
      </c>
    </row>
    <row r="4396" spans="1:2" x14ac:dyDescent="0.25">
      <c r="A4396">
        <v>134</v>
      </c>
      <c r="B4396">
        <v>7.5</v>
      </c>
    </row>
    <row r="4397" spans="1:2" x14ac:dyDescent="0.25">
      <c r="A4397">
        <v>134</v>
      </c>
      <c r="B4397">
        <v>7.3</v>
      </c>
    </row>
    <row r="4398" spans="1:2" x14ac:dyDescent="0.25">
      <c r="A4398">
        <v>134</v>
      </c>
      <c r="B4398">
        <v>7.1</v>
      </c>
    </row>
    <row r="4399" spans="1:2" x14ac:dyDescent="0.25">
      <c r="A4399">
        <v>134</v>
      </c>
      <c r="B4399">
        <v>7.1</v>
      </c>
    </row>
    <row r="4400" spans="1:2" x14ac:dyDescent="0.25">
      <c r="A4400">
        <v>134</v>
      </c>
      <c r="B4400">
        <v>7</v>
      </c>
    </row>
    <row r="4401" spans="1:2" x14ac:dyDescent="0.25">
      <c r="A4401">
        <v>134</v>
      </c>
      <c r="B4401">
        <v>6.4</v>
      </c>
    </row>
    <row r="4402" spans="1:2" x14ac:dyDescent="0.25">
      <c r="A4402">
        <v>134</v>
      </c>
      <c r="B4402">
        <v>6.2</v>
      </c>
    </row>
    <row r="4403" spans="1:2" x14ac:dyDescent="0.25">
      <c r="A4403">
        <v>134</v>
      </c>
      <c r="B4403">
        <v>3.6</v>
      </c>
    </row>
    <row r="4404" spans="1:2" x14ac:dyDescent="0.25">
      <c r="A4404">
        <v>134</v>
      </c>
      <c r="B4404">
        <v>8.4</v>
      </c>
    </row>
    <row r="4405" spans="1:2" x14ac:dyDescent="0.25">
      <c r="A4405">
        <v>134</v>
      </c>
      <c r="B4405">
        <v>8</v>
      </c>
    </row>
    <row r="4406" spans="1:2" x14ac:dyDescent="0.25">
      <c r="A4406">
        <v>134</v>
      </c>
      <c r="B4406">
        <v>7.9</v>
      </c>
    </row>
    <row r="4407" spans="1:2" x14ac:dyDescent="0.25">
      <c r="A4407">
        <v>134</v>
      </c>
      <c r="B4407">
        <v>7.8</v>
      </c>
    </row>
    <row r="4408" spans="1:2" x14ac:dyDescent="0.25">
      <c r="A4408">
        <v>134</v>
      </c>
      <c r="B4408">
        <v>7.8</v>
      </c>
    </row>
    <row r="4409" spans="1:2" x14ac:dyDescent="0.25">
      <c r="A4409">
        <v>134</v>
      </c>
      <c r="B4409">
        <v>7.8</v>
      </c>
    </row>
    <row r="4410" spans="1:2" x14ac:dyDescent="0.25">
      <c r="A4410">
        <v>134</v>
      </c>
      <c r="B4410">
        <v>7.5</v>
      </c>
    </row>
    <row r="4411" spans="1:2" x14ac:dyDescent="0.25">
      <c r="A4411">
        <v>134</v>
      </c>
      <c r="B4411">
        <v>7.4</v>
      </c>
    </row>
    <row r="4412" spans="1:2" x14ac:dyDescent="0.25">
      <c r="A4412">
        <v>134</v>
      </c>
      <c r="B4412">
        <v>7.3</v>
      </c>
    </row>
    <row r="4413" spans="1:2" x14ac:dyDescent="0.25">
      <c r="A4413">
        <v>134</v>
      </c>
      <c r="B4413">
        <v>7.2</v>
      </c>
    </row>
    <row r="4414" spans="1:2" x14ac:dyDescent="0.25">
      <c r="A4414">
        <v>134</v>
      </c>
      <c r="B4414">
        <v>7.1</v>
      </c>
    </row>
    <row r="4415" spans="1:2" x14ac:dyDescent="0.25">
      <c r="A4415">
        <v>134</v>
      </c>
      <c r="B4415">
        <v>6.9</v>
      </c>
    </row>
    <row r="4416" spans="1:2" x14ac:dyDescent="0.25">
      <c r="A4416">
        <v>134</v>
      </c>
      <c r="B4416">
        <v>6.7</v>
      </c>
    </row>
    <row r="4417" spans="1:2" x14ac:dyDescent="0.25">
      <c r="A4417">
        <v>134</v>
      </c>
      <c r="B4417">
        <v>6</v>
      </c>
    </row>
    <row r="4418" spans="1:2" x14ac:dyDescent="0.25">
      <c r="A4418">
        <v>134</v>
      </c>
      <c r="B4418">
        <v>5.9</v>
      </c>
    </row>
    <row r="4419" spans="1:2" x14ac:dyDescent="0.25">
      <c r="A4419">
        <v>134</v>
      </c>
      <c r="B4419">
        <v>4.7</v>
      </c>
    </row>
    <row r="4420" spans="1:2" x14ac:dyDescent="0.25">
      <c r="A4420">
        <v>135</v>
      </c>
      <c r="B4420">
        <v>8.6999999999999993</v>
      </c>
    </row>
    <row r="4421" spans="1:2" x14ac:dyDescent="0.25">
      <c r="A4421">
        <v>135</v>
      </c>
      <c r="B4421">
        <v>8.6999999999999993</v>
      </c>
    </row>
    <row r="4422" spans="1:2" x14ac:dyDescent="0.25">
      <c r="A4422">
        <v>135</v>
      </c>
      <c r="B4422">
        <v>7.8</v>
      </c>
    </row>
    <row r="4423" spans="1:2" x14ac:dyDescent="0.25">
      <c r="A4423">
        <v>135</v>
      </c>
      <c r="B4423">
        <v>7.6</v>
      </c>
    </row>
    <row r="4424" spans="1:2" x14ac:dyDescent="0.25">
      <c r="A4424">
        <v>135</v>
      </c>
      <c r="B4424">
        <v>7.5</v>
      </c>
    </row>
    <row r="4425" spans="1:2" x14ac:dyDescent="0.25">
      <c r="A4425">
        <v>135</v>
      </c>
      <c r="B4425">
        <v>7.5</v>
      </c>
    </row>
    <row r="4426" spans="1:2" x14ac:dyDescent="0.25">
      <c r="A4426">
        <v>135</v>
      </c>
      <c r="B4426">
        <v>7.4</v>
      </c>
    </row>
    <row r="4427" spans="1:2" x14ac:dyDescent="0.25">
      <c r="A4427">
        <v>135</v>
      </c>
      <c r="B4427">
        <v>7.4</v>
      </c>
    </row>
    <row r="4428" spans="1:2" x14ac:dyDescent="0.25">
      <c r="A4428">
        <v>135</v>
      </c>
      <c r="B4428">
        <v>7.3</v>
      </c>
    </row>
    <row r="4429" spans="1:2" x14ac:dyDescent="0.25">
      <c r="A4429">
        <v>135</v>
      </c>
      <c r="B4429">
        <v>7.3</v>
      </c>
    </row>
    <row r="4430" spans="1:2" x14ac:dyDescent="0.25">
      <c r="A4430">
        <v>135</v>
      </c>
      <c r="B4430">
        <v>7.1</v>
      </c>
    </row>
    <row r="4431" spans="1:2" x14ac:dyDescent="0.25">
      <c r="A4431">
        <v>135</v>
      </c>
      <c r="B4431">
        <v>7.1</v>
      </c>
    </row>
    <row r="4432" spans="1:2" x14ac:dyDescent="0.25">
      <c r="A4432">
        <v>135</v>
      </c>
      <c r="B4432">
        <v>7.1</v>
      </c>
    </row>
    <row r="4433" spans="1:2" x14ac:dyDescent="0.25">
      <c r="A4433">
        <v>135</v>
      </c>
      <c r="B4433">
        <v>7.1</v>
      </c>
    </row>
    <row r="4434" spans="1:2" x14ac:dyDescent="0.25">
      <c r="A4434">
        <v>135</v>
      </c>
      <c r="B4434">
        <v>7</v>
      </c>
    </row>
    <row r="4435" spans="1:2" x14ac:dyDescent="0.25">
      <c r="A4435">
        <v>135</v>
      </c>
      <c r="B4435">
        <v>7</v>
      </c>
    </row>
    <row r="4436" spans="1:2" x14ac:dyDescent="0.25">
      <c r="A4436">
        <v>135</v>
      </c>
      <c r="B4436">
        <v>6.8</v>
      </c>
    </row>
    <row r="4437" spans="1:2" x14ac:dyDescent="0.25">
      <c r="A4437">
        <v>135</v>
      </c>
      <c r="B4437">
        <v>6.8</v>
      </c>
    </row>
    <row r="4438" spans="1:2" x14ac:dyDescent="0.25">
      <c r="A4438">
        <v>135</v>
      </c>
      <c r="B4438">
        <v>6.7</v>
      </c>
    </row>
    <row r="4439" spans="1:2" x14ac:dyDescent="0.25">
      <c r="A4439">
        <v>135</v>
      </c>
      <c r="B4439">
        <v>6.5</v>
      </c>
    </row>
    <row r="4440" spans="1:2" x14ac:dyDescent="0.25">
      <c r="A4440">
        <v>135</v>
      </c>
      <c r="B4440">
        <v>6.2</v>
      </c>
    </row>
    <row r="4441" spans="1:2" x14ac:dyDescent="0.25">
      <c r="A4441">
        <v>135</v>
      </c>
      <c r="B4441">
        <v>5.4</v>
      </c>
    </row>
    <row r="4442" spans="1:2" x14ac:dyDescent="0.25">
      <c r="A4442">
        <v>135</v>
      </c>
      <c r="B4442">
        <v>5.0999999999999996</v>
      </c>
    </row>
    <row r="4443" spans="1:2" x14ac:dyDescent="0.25">
      <c r="A4443">
        <v>135</v>
      </c>
      <c r="B4443">
        <v>8.1999999999999993</v>
      </c>
    </row>
    <row r="4444" spans="1:2" x14ac:dyDescent="0.25">
      <c r="A4444">
        <v>135</v>
      </c>
      <c r="B4444">
        <v>7.7</v>
      </c>
    </row>
    <row r="4445" spans="1:2" x14ac:dyDescent="0.25">
      <c r="A4445">
        <v>135</v>
      </c>
      <c r="B4445">
        <v>7.6</v>
      </c>
    </row>
    <row r="4446" spans="1:2" x14ac:dyDescent="0.25">
      <c r="A4446">
        <v>135</v>
      </c>
      <c r="B4446">
        <v>7.2</v>
      </c>
    </row>
    <row r="4447" spans="1:2" x14ac:dyDescent="0.25">
      <c r="A4447">
        <v>135</v>
      </c>
      <c r="B4447">
        <v>6.7</v>
      </c>
    </row>
    <row r="4448" spans="1:2" x14ac:dyDescent="0.25">
      <c r="A4448">
        <v>135</v>
      </c>
      <c r="B4448">
        <v>6.7</v>
      </c>
    </row>
    <row r="4449" spans="1:2" x14ac:dyDescent="0.25">
      <c r="A4449">
        <v>135</v>
      </c>
      <c r="B4449">
        <v>6.7</v>
      </c>
    </row>
    <row r="4450" spans="1:2" x14ac:dyDescent="0.25">
      <c r="A4450">
        <v>135</v>
      </c>
      <c r="B4450">
        <v>6.7</v>
      </c>
    </row>
    <row r="4451" spans="1:2" x14ac:dyDescent="0.25">
      <c r="A4451">
        <v>135</v>
      </c>
      <c r="B4451">
        <v>6.6</v>
      </c>
    </row>
    <row r="4452" spans="1:2" x14ac:dyDescent="0.25">
      <c r="A4452">
        <v>135</v>
      </c>
      <c r="B4452">
        <v>6.5</v>
      </c>
    </row>
    <row r="4453" spans="1:2" x14ac:dyDescent="0.25">
      <c r="A4453">
        <v>135</v>
      </c>
      <c r="B4453">
        <v>6.3</v>
      </c>
    </row>
    <row r="4454" spans="1:2" x14ac:dyDescent="0.25">
      <c r="A4454">
        <v>135</v>
      </c>
      <c r="B4454">
        <v>6.3</v>
      </c>
    </row>
    <row r="4455" spans="1:2" x14ac:dyDescent="0.25">
      <c r="A4455">
        <v>135</v>
      </c>
      <c r="B4455">
        <v>6.1</v>
      </c>
    </row>
    <row r="4456" spans="1:2" x14ac:dyDescent="0.25">
      <c r="A4456">
        <v>136</v>
      </c>
      <c r="B4456">
        <v>8.6999999999999993</v>
      </c>
    </row>
    <row r="4457" spans="1:2" x14ac:dyDescent="0.25">
      <c r="A4457">
        <v>136</v>
      </c>
      <c r="B4457">
        <v>7.7</v>
      </c>
    </row>
    <row r="4458" spans="1:2" x14ac:dyDescent="0.25">
      <c r="A4458">
        <v>136</v>
      </c>
      <c r="B4458">
        <v>7.3</v>
      </c>
    </row>
    <row r="4459" spans="1:2" x14ac:dyDescent="0.25">
      <c r="A4459">
        <v>136</v>
      </c>
      <c r="B4459">
        <v>7</v>
      </c>
    </row>
    <row r="4460" spans="1:2" x14ac:dyDescent="0.25">
      <c r="A4460">
        <v>136</v>
      </c>
      <c r="B4460">
        <v>6.9</v>
      </c>
    </row>
    <row r="4461" spans="1:2" x14ac:dyDescent="0.25">
      <c r="A4461">
        <v>136</v>
      </c>
      <c r="B4461">
        <v>6.7</v>
      </c>
    </row>
    <row r="4462" spans="1:2" x14ac:dyDescent="0.25">
      <c r="A4462">
        <v>136</v>
      </c>
      <c r="B4462">
        <v>6.7</v>
      </c>
    </row>
    <row r="4463" spans="1:2" x14ac:dyDescent="0.25">
      <c r="A4463">
        <v>136</v>
      </c>
      <c r="B4463">
        <v>6.7</v>
      </c>
    </row>
    <row r="4464" spans="1:2" x14ac:dyDescent="0.25">
      <c r="A4464">
        <v>136</v>
      </c>
      <c r="B4464">
        <v>6.3</v>
      </c>
    </row>
    <row r="4465" spans="1:2" x14ac:dyDescent="0.25">
      <c r="A4465">
        <v>136</v>
      </c>
      <c r="B4465">
        <v>6.1</v>
      </c>
    </row>
    <row r="4466" spans="1:2" x14ac:dyDescent="0.25">
      <c r="A4466">
        <v>136</v>
      </c>
      <c r="B4466">
        <v>5.9</v>
      </c>
    </row>
    <row r="4467" spans="1:2" x14ac:dyDescent="0.25">
      <c r="A4467">
        <v>136</v>
      </c>
      <c r="B4467">
        <v>5.9</v>
      </c>
    </row>
    <row r="4468" spans="1:2" x14ac:dyDescent="0.25">
      <c r="A4468">
        <v>136</v>
      </c>
      <c r="B4468">
        <v>5.5</v>
      </c>
    </row>
    <row r="4469" spans="1:2" x14ac:dyDescent="0.25">
      <c r="A4469">
        <v>136</v>
      </c>
      <c r="B4469">
        <v>8</v>
      </c>
    </row>
    <row r="4470" spans="1:2" x14ac:dyDescent="0.25">
      <c r="A4470">
        <v>136</v>
      </c>
      <c r="B4470">
        <v>7.8</v>
      </c>
    </row>
    <row r="4471" spans="1:2" x14ac:dyDescent="0.25">
      <c r="A4471">
        <v>136</v>
      </c>
      <c r="B4471">
        <v>7.5</v>
      </c>
    </row>
    <row r="4472" spans="1:2" x14ac:dyDescent="0.25">
      <c r="A4472">
        <v>136</v>
      </c>
      <c r="B4472">
        <v>7.4</v>
      </c>
    </row>
    <row r="4473" spans="1:2" x14ac:dyDescent="0.25">
      <c r="A4473">
        <v>136</v>
      </c>
      <c r="B4473">
        <v>7.4</v>
      </c>
    </row>
    <row r="4474" spans="1:2" x14ac:dyDescent="0.25">
      <c r="A4474">
        <v>136</v>
      </c>
      <c r="B4474">
        <v>7.3</v>
      </c>
    </row>
    <row r="4475" spans="1:2" x14ac:dyDescent="0.25">
      <c r="A4475">
        <v>136</v>
      </c>
      <c r="B4475">
        <v>7.2</v>
      </c>
    </row>
    <row r="4476" spans="1:2" x14ac:dyDescent="0.25">
      <c r="A4476">
        <v>136</v>
      </c>
      <c r="B4476">
        <v>6.9</v>
      </c>
    </row>
    <row r="4477" spans="1:2" x14ac:dyDescent="0.25">
      <c r="A4477">
        <v>136</v>
      </c>
      <c r="B4477">
        <v>6.9</v>
      </c>
    </row>
    <row r="4478" spans="1:2" x14ac:dyDescent="0.25">
      <c r="A4478">
        <v>136</v>
      </c>
      <c r="B4478">
        <v>6.7</v>
      </c>
    </row>
    <row r="4479" spans="1:2" x14ac:dyDescent="0.25">
      <c r="A4479">
        <v>136</v>
      </c>
      <c r="B4479">
        <v>6.5</v>
      </c>
    </row>
    <row r="4480" spans="1:2" x14ac:dyDescent="0.25">
      <c r="A4480">
        <v>137</v>
      </c>
      <c r="B4480">
        <v>8</v>
      </c>
    </row>
    <row r="4481" spans="1:2" x14ac:dyDescent="0.25">
      <c r="A4481">
        <v>137</v>
      </c>
      <c r="B4481">
        <v>7.6</v>
      </c>
    </row>
    <row r="4482" spans="1:2" x14ac:dyDescent="0.25">
      <c r="A4482">
        <v>137</v>
      </c>
      <c r="B4482">
        <v>7.6</v>
      </c>
    </row>
    <row r="4483" spans="1:2" x14ac:dyDescent="0.25">
      <c r="A4483">
        <v>137</v>
      </c>
      <c r="B4483">
        <v>7.2</v>
      </c>
    </row>
    <row r="4484" spans="1:2" x14ac:dyDescent="0.25">
      <c r="A4484">
        <v>137</v>
      </c>
      <c r="B4484">
        <v>6.6</v>
      </c>
    </row>
    <row r="4485" spans="1:2" x14ac:dyDescent="0.25">
      <c r="A4485">
        <v>137</v>
      </c>
      <c r="B4485">
        <v>6.5</v>
      </c>
    </row>
    <row r="4486" spans="1:2" x14ac:dyDescent="0.25">
      <c r="A4486">
        <v>137</v>
      </c>
      <c r="B4486">
        <v>6.1</v>
      </c>
    </row>
    <row r="4487" spans="1:2" x14ac:dyDescent="0.25">
      <c r="A4487">
        <v>137</v>
      </c>
      <c r="B4487">
        <v>6</v>
      </c>
    </row>
    <row r="4488" spans="1:2" x14ac:dyDescent="0.25">
      <c r="A4488">
        <v>137</v>
      </c>
      <c r="B4488">
        <v>8.5</v>
      </c>
    </row>
    <row r="4489" spans="1:2" x14ac:dyDescent="0.25">
      <c r="A4489">
        <v>137</v>
      </c>
      <c r="B4489">
        <v>7.7</v>
      </c>
    </row>
    <row r="4490" spans="1:2" x14ac:dyDescent="0.25">
      <c r="A4490">
        <v>137</v>
      </c>
      <c r="B4490">
        <v>6.6</v>
      </c>
    </row>
    <row r="4491" spans="1:2" x14ac:dyDescent="0.25">
      <c r="A4491">
        <v>137</v>
      </c>
      <c r="B4491">
        <v>6.4</v>
      </c>
    </row>
    <row r="4492" spans="1:2" x14ac:dyDescent="0.25">
      <c r="A4492">
        <v>137</v>
      </c>
      <c r="B4492">
        <v>5</v>
      </c>
    </row>
    <row r="4493" spans="1:2" x14ac:dyDescent="0.25">
      <c r="A4493">
        <v>138</v>
      </c>
      <c r="B4493">
        <v>8.3000000000000007</v>
      </c>
    </row>
    <row r="4494" spans="1:2" x14ac:dyDescent="0.25">
      <c r="A4494">
        <v>138</v>
      </c>
      <c r="B4494">
        <v>8</v>
      </c>
    </row>
    <row r="4495" spans="1:2" x14ac:dyDescent="0.25">
      <c r="A4495">
        <v>138</v>
      </c>
      <c r="B4495">
        <v>7.3</v>
      </c>
    </row>
    <row r="4496" spans="1:2" x14ac:dyDescent="0.25">
      <c r="A4496">
        <v>138</v>
      </c>
      <c r="B4496">
        <v>7.3</v>
      </c>
    </row>
    <row r="4497" spans="1:2" x14ac:dyDescent="0.25">
      <c r="A4497">
        <v>138</v>
      </c>
      <c r="B4497">
        <v>6.7</v>
      </c>
    </row>
    <row r="4498" spans="1:2" x14ac:dyDescent="0.25">
      <c r="A4498">
        <v>138</v>
      </c>
      <c r="B4498">
        <v>6.7</v>
      </c>
    </row>
    <row r="4499" spans="1:2" x14ac:dyDescent="0.25">
      <c r="A4499">
        <v>138</v>
      </c>
      <c r="B4499">
        <v>6.1</v>
      </c>
    </row>
    <row r="4500" spans="1:2" x14ac:dyDescent="0.25">
      <c r="A4500">
        <v>138</v>
      </c>
      <c r="B4500">
        <v>5.3</v>
      </c>
    </row>
    <row r="4501" spans="1:2" x14ac:dyDescent="0.25">
      <c r="A4501">
        <v>138</v>
      </c>
      <c r="B4501">
        <v>3.4</v>
      </c>
    </row>
    <row r="4502" spans="1:2" x14ac:dyDescent="0.25">
      <c r="A4502">
        <v>138</v>
      </c>
      <c r="B4502">
        <v>8.6</v>
      </c>
    </row>
    <row r="4503" spans="1:2" x14ac:dyDescent="0.25">
      <c r="A4503">
        <v>138</v>
      </c>
      <c r="B4503">
        <v>8.1</v>
      </c>
    </row>
    <row r="4504" spans="1:2" x14ac:dyDescent="0.25">
      <c r="A4504">
        <v>138</v>
      </c>
      <c r="B4504">
        <v>7.6</v>
      </c>
    </row>
    <row r="4505" spans="1:2" x14ac:dyDescent="0.25">
      <c r="A4505">
        <v>138</v>
      </c>
      <c r="B4505">
        <v>7.5</v>
      </c>
    </row>
    <row r="4506" spans="1:2" x14ac:dyDescent="0.25">
      <c r="A4506">
        <v>138</v>
      </c>
      <c r="B4506">
        <v>7.5</v>
      </c>
    </row>
    <row r="4507" spans="1:2" x14ac:dyDescent="0.25">
      <c r="A4507">
        <v>138</v>
      </c>
      <c r="B4507">
        <v>7.4</v>
      </c>
    </row>
    <row r="4508" spans="1:2" x14ac:dyDescent="0.25">
      <c r="A4508">
        <v>138</v>
      </c>
      <c r="B4508">
        <v>7.3</v>
      </c>
    </row>
    <row r="4509" spans="1:2" x14ac:dyDescent="0.25">
      <c r="A4509">
        <v>138</v>
      </c>
      <c r="B4509">
        <v>7.2</v>
      </c>
    </row>
    <row r="4510" spans="1:2" x14ac:dyDescent="0.25">
      <c r="A4510">
        <v>138</v>
      </c>
      <c r="B4510">
        <v>6.9</v>
      </c>
    </row>
    <row r="4511" spans="1:2" x14ac:dyDescent="0.25">
      <c r="A4511">
        <v>138</v>
      </c>
      <c r="B4511">
        <v>6.3</v>
      </c>
    </row>
    <row r="4512" spans="1:2" x14ac:dyDescent="0.25">
      <c r="A4512">
        <v>138</v>
      </c>
      <c r="B4512">
        <v>5.8</v>
      </c>
    </row>
    <row r="4513" spans="1:2" x14ac:dyDescent="0.25">
      <c r="A4513">
        <v>138</v>
      </c>
      <c r="B4513">
        <v>5.7</v>
      </c>
    </row>
    <row r="4514" spans="1:2" x14ac:dyDescent="0.25">
      <c r="A4514">
        <v>139</v>
      </c>
      <c r="B4514">
        <v>8.1999999999999993</v>
      </c>
    </row>
    <row r="4515" spans="1:2" x14ac:dyDescent="0.25">
      <c r="A4515">
        <v>139</v>
      </c>
      <c r="B4515">
        <v>7.8</v>
      </c>
    </row>
    <row r="4516" spans="1:2" x14ac:dyDescent="0.25">
      <c r="A4516">
        <v>139</v>
      </c>
      <c r="B4516">
        <v>7.8</v>
      </c>
    </row>
    <row r="4517" spans="1:2" x14ac:dyDescent="0.25">
      <c r="A4517">
        <v>139</v>
      </c>
      <c r="B4517">
        <v>7.7</v>
      </c>
    </row>
    <row r="4518" spans="1:2" x14ac:dyDescent="0.25">
      <c r="A4518">
        <v>139</v>
      </c>
      <c r="B4518">
        <v>7.5</v>
      </c>
    </row>
    <row r="4519" spans="1:2" x14ac:dyDescent="0.25">
      <c r="A4519">
        <v>139</v>
      </c>
      <c r="B4519">
        <v>7.4</v>
      </c>
    </row>
    <row r="4520" spans="1:2" x14ac:dyDescent="0.25">
      <c r="A4520">
        <v>139</v>
      </c>
      <c r="B4520">
        <v>7.3</v>
      </c>
    </row>
    <row r="4521" spans="1:2" x14ac:dyDescent="0.25">
      <c r="A4521">
        <v>139</v>
      </c>
      <c r="B4521">
        <v>7.2</v>
      </c>
    </row>
    <row r="4522" spans="1:2" x14ac:dyDescent="0.25">
      <c r="A4522">
        <v>139</v>
      </c>
      <c r="B4522">
        <v>7.2</v>
      </c>
    </row>
    <row r="4523" spans="1:2" x14ac:dyDescent="0.25">
      <c r="A4523">
        <v>139</v>
      </c>
      <c r="B4523">
        <v>6.9</v>
      </c>
    </row>
    <row r="4524" spans="1:2" x14ac:dyDescent="0.25">
      <c r="A4524">
        <v>139</v>
      </c>
      <c r="B4524">
        <v>6.7</v>
      </c>
    </row>
    <row r="4525" spans="1:2" x14ac:dyDescent="0.25">
      <c r="A4525">
        <v>139</v>
      </c>
      <c r="B4525">
        <v>6.7</v>
      </c>
    </row>
    <row r="4526" spans="1:2" x14ac:dyDescent="0.25">
      <c r="A4526">
        <v>139</v>
      </c>
      <c r="B4526">
        <v>6.6</v>
      </c>
    </row>
    <row r="4527" spans="1:2" x14ac:dyDescent="0.25">
      <c r="A4527">
        <v>139</v>
      </c>
      <c r="B4527">
        <v>6.6</v>
      </c>
    </row>
    <row r="4528" spans="1:2" x14ac:dyDescent="0.25">
      <c r="A4528">
        <v>139</v>
      </c>
      <c r="B4528">
        <v>7.3</v>
      </c>
    </row>
    <row r="4529" spans="1:2" x14ac:dyDescent="0.25">
      <c r="A4529">
        <v>139</v>
      </c>
      <c r="B4529">
        <v>6.9</v>
      </c>
    </row>
    <row r="4530" spans="1:2" x14ac:dyDescent="0.25">
      <c r="A4530">
        <v>139</v>
      </c>
      <c r="B4530">
        <v>6.9</v>
      </c>
    </row>
    <row r="4531" spans="1:2" x14ac:dyDescent="0.25">
      <c r="A4531">
        <v>139</v>
      </c>
      <c r="B4531">
        <v>6.7</v>
      </c>
    </row>
    <row r="4532" spans="1:2" x14ac:dyDescent="0.25">
      <c r="A4532">
        <v>139</v>
      </c>
      <c r="B4532">
        <v>6.4</v>
      </c>
    </row>
    <row r="4533" spans="1:2" x14ac:dyDescent="0.25">
      <c r="A4533">
        <v>139</v>
      </c>
      <c r="B4533">
        <v>5.7</v>
      </c>
    </row>
    <row r="4534" spans="1:2" x14ac:dyDescent="0.25">
      <c r="A4534">
        <v>140</v>
      </c>
      <c r="B4534">
        <v>7.8</v>
      </c>
    </row>
    <row r="4535" spans="1:2" x14ac:dyDescent="0.25">
      <c r="A4535">
        <v>140</v>
      </c>
      <c r="B4535">
        <v>7.3</v>
      </c>
    </row>
    <row r="4536" spans="1:2" x14ac:dyDescent="0.25">
      <c r="A4536">
        <v>140</v>
      </c>
      <c r="B4536">
        <v>7.3</v>
      </c>
    </row>
    <row r="4537" spans="1:2" x14ac:dyDescent="0.25">
      <c r="A4537">
        <v>140</v>
      </c>
      <c r="B4537">
        <v>7.3</v>
      </c>
    </row>
    <row r="4538" spans="1:2" x14ac:dyDescent="0.25">
      <c r="A4538">
        <v>140</v>
      </c>
      <c r="B4538">
        <v>7.3</v>
      </c>
    </row>
    <row r="4539" spans="1:2" x14ac:dyDescent="0.25">
      <c r="A4539">
        <v>140</v>
      </c>
      <c r="B4539">
        <v>7.2</v>
      </c>
    </row>
    <row r="4540" spans="1:2" x14ac:dyDescent="0.25">
      <c r="A4540">
        <v>140</v>
      </c>
      <c r="B4540">
        <v>7.2</v>
      </c>
    </row>
    <row r="4541" spans="1:2" x14ac:dyDescent="0.25">
      <c r="A4541">
        <v>140</v>
      </c>
      <c r="B4541">
        <v>7</v>
      </c>
    </row>
    <row r="4542" spans="1:2" x14ac:dyDescent="0.25">
      <c r="A4542">
        <v>140</v>
      </c>
      <c r="B4542">
        <v>8.1999999999999993</v>
      </c>
    </row>
    <row r="4543" spans="1:2" x14ac:dyDescent="0.25">
      <c r="A4543">
        <v>140</v>
      </c>
      <c r="B4543">
        <v>8</v>
      </c>
    </row>
    <row r="4544" spans="1:2" x14ac:dyDescent="0.25">
      <c r="A4544">
        <v>140</v>
      </c>
      <c r="B4544">
        <v>7.6</v>
      </c>
    </row>
    <row r="4545" spans="1:2" x14ac:dyDescent="0.25">
      <c r="A4545">
        <v>140</v>
      </c>
      <c r="B4545">
        <v>7.6</v>
      </c>
    </row>
    <row r="4546" spans="1:2" x14ac:dyDescent="0.25">
      <c r="A4546">
        <v>140</v>
      </c>
      <c r="B4546">
        <v>7.5</v>
      </c>
    </row>
    <row r="4547" spans="1:2" x14ac:dyDescent="0.25">
      <c r="A4547">
        <v>140</v>
      </c>
      <c r="B4547">
        <v>6.6</v>
      </c>
    </row>
    <row r="4548" spans="1:2" x14ac:dyDescent="0.25">
      <c r="A4548">
        <v>140</v>
      </c>
      <c r="B4548">
        <v>6.6</v>
      </c>
    </row>
    <row r="4549" spans="1:2" x14ac:dyDescent="0.25">
      <c r="A4549">
        <v>140</v>
      </c>
      <c r="B4549">
        <v>6.5</v>
      </c>
    </row>
    <row r="4550" spans="1:2" x14ac:dyDescent="0.25">
      <c r="A4550">
        <v>140</v>
      </c>
      <c r="B4550">
        <v>5.7</v>
      </c>
    </row>
    <row r="4551" spans="1:2" x14ac:dyDescent="0.25">
      <c r="A4551">
        <v>140</v>
      </c>
      <c r="B4551">
        <v>5.4</v>
      </c>
    </row>
    <row r="4552" spans="1:2" x14ac:dyDescent="0.25">
      <c r="A4552">
        <v>140</v>
      </c>
      <c r="B4552">
        <v>2.7</v>
      </c>
    </row>
    <row r="4553" spans="1:2" x14ac:dyDescent="0.25">
      <c r="A4553">
        <v>141</v>
      </c>
      <c r="B4553">
        <v>7.9</v>
      </c>
    </row>
    <row r="4554" spans="1:2" x14ac:dyDescent="0.25">
      <c r="A4554">
        <v>141</v>
      </c>
      <c r="B4554">
        <v>7.4</v>
      </c>
    </row>
    <row r="4555" spans="1:2" x14ac:dyDescent="0.25">
      <c r="A4555">
        <v>141</v>
      </c>
      <c r="B4555">
        <v>7.2</v>
      </c>
    </row>
    <row r="4556" spans="1:2" x14ac:dyDescent="0.25">
      <c r="A4556">
        <v>141</v>
      </c>
      <c r="B4556">
        <v>6.9</v>
      </c>
    </row>
    <row r="4557" spans="1:2" x14ac:dyDescent="0.25">
      <c r="A4557">
        <v>141</v>
      </c>
      <c r="B4557">
        <v>6.6</v>
      </c>
    </row>
    <row r="4558" spans="1:2" x14ac:dyDescent="0.25">
      <c r="A4558">
        <v>141</v>
      </c>
      <c r="B4558">
        <v>6.5</v>
      </c>
    </row>
    <row r="4559" spans="1:2" x14ac:dyDescent="0.25">
      <c r="A4559">
        <v>141</v>
      </c>
      <c r="B4559">
        <v>6.2</v>
      </c>
    </row>
    <row r="4560" spans="1:2" x14ac:dyDescent="0.25">
      <c r="A4560">
        <v>141</v>
      </c>
      <c r="B4560">
        <v>6.2</v>
      </c>
    </row>
    <row r="4561" spans="1:2" x14ac:dyDescent="0.25">
      <c r="A4561">
        <v>141</v>
      </c>
      <c r="B4561">
        <v>4.3</v>
      </c>
    </row>
    <row r="4562" spans="1:2" x14ac:dyDescent="0.25">
      <c r="A4562">
        <v>141</v>
      </c>
      <c r="B4562">
        <v>8</v>
      </c>
    </row>
    <row r="4563" spans="1:2" x14ac:dyDescent="0.25">
      <c r="A4563">
        <v>141</v>
      </c>
      <c r="B4563">
        <v>7.8</v>
      </c>
    </row>
    <row r="4564" spans="1:2" x14ac:dyDescent="0.25">
      <c r="A4564">
        <v>141</v>
      </c>
      <c r="B4564">
        <v>7.7</v>
      </c>
    </row>
    <row r="4565" spans="1:2" x14ac:dyDescent="0.25">
      <c r="A4565">
        <v>141</v>
      </c>
      <c r="B4565">
        <v>7.5</v>
      </c>
    </row>
    <row r="4566" spans="1:2" x14ac:dyDescent="0.25">
      <c r="A4566">
        <v>141</v>
      </c>
      <c r="B4566">
        <v>7.2</v>
      </c>
    </row>
    <row r="4567" spans="1:2" x14ac:dyDescent="0.25">
      <c r="A4567">
        <v>141</v>
      </c>
      <c r="B4567">
        <v>7.1</v>
      </c>
    </row>
    <row r="4568" spans="1:2" x14ac:dyDescent="0.25">
      <c r="A4568">
        <v>141</v>
      </c>
      <c r="B4568">
        <v>6.9</v>
      </c>
    </row>
    <row r="4569" spans="1:2" x14ac:dyDescent="0.25">
      <c r="A4569">
        <v>141</v>
      </c>
      <c r="B4569">
        <v>6.9</v>
      </c>
    </row>
    <row r="4570" spans="1:2" x14ac:dyDescent="0.25">
      <c r="A4570">
        <v>141</v>
      </c>
      <c r="B4570">
        <v>6.5</v>
      </c>
    </row>
    <row r="4571" spans="1:2" x14ac:dyDescent="0.25">
      <c r="A4571">
        <v>141</v>
      </c>
      <c r="B4571">
        <v>6.1</v>
      </c>
    </row>
    <row r="4572" spans="1:2" x14ac:dyDescent="0.25">
      <c r="A4572">
        <v>141</v>
      </c>
      <c r="B4572">
        <v>6.1</v>
      </c>
    </row>
    <row r="4573" spans="1:2" x14ac:dyDescent="0.25">
      <c r="A4573">
        <v>141</v>
      </c>
      <c r="B4573">
        <v>6</v>
      </c>
    </row>
    <row r="4574" spans="1:2" x14ac:dyDescent="0.25">
      <c r="A4574">
        <v>141</v>
      </c>
      <c r="B4574">
        <v>6</v>
      </c>
    </row>
    <row r="4575" spans="1:2" x14ac:dyDescent="0.25">
      <c r="A4575">
        <v>142</v>
      </c>
      <c r="B4575">
        <v>9.3000000000000007</v>
      </c>
    </row>
    <row r="4576" spans="1:2" x14ac:dyDescent="0.25">
      <c r="A4576">
        <v>142</v>
      </c>
      <c r="B4576">
        <v>7.6</v>
      </c>
    </row>
    <row r="4577" spans="1:2" x14ac:dyDescent="0.25">
      <c r="A4577">
        <v>142</v>
      </c>
      <c r="B4577">
        <v>7.3</v>
      </c>
    </row>
    <row r="4578" spans="1:2" x14ac:dyDescent="0.25">
      <c r="A4578">
        <v>142</v>
      </c>
      <c r="B4578">
        <v>7.1</v>
      </c>
    </row>
    <row r="4579" spans="1:2" x14ac:dyDescent="0.25">
      <c r="A4579">
        <v>142</v>
      </c>
      <c r="B4579">
        <v>6.7</v>
      </c>
    </row>
    <row r="4580" spans="1:2" x14ac:dyDescent="0.25">
      <c r="A4580">
        <v>142</v>
      </c>
      <c r="B4580">
        <v>6.7</v>
      </c>
    </row>
    <row r="4581" spans="1:2" x14ac:dyDescent="0.25">
      <c r="A4581">
        <v>142</v>
      </c>
      <c r="B4581">
        <v>6.7</v>
      </c>
    </row>
    <row r="4582" spans="1:2" x14ac:dyDescent="0.25">
      <c r="A4582">
        <v>142</v>
      </c>
      <c r="B4582">
        <v>8.9</v>
      </c>
    </row>
    <row r="4583" spans="1:2" x14ac:dyDescent="0.25">
      <c r="A4583">
        <v>142</v>
      </c>
      <c r="B4583">
        <v>8.8000000000000007</v>
      </c>
    </row>
    <row r="4584" spans="1:2" x14ac:dyDescent="0.25">
      <c r="A4584">
        <v>142</v>
      </c>
      <c r="B4584">
        <v>8.3000000000000007</v>
      </c>
    </row>
    <row r="4585" spans="1:2" x14ac:dyDescent="0.25">
      <c r="A4585">
        <v>142</v>
      </c>
      <c r="B4585">
        <v>8</v>
      </c>
    </row>
    <row r="4586" spans="1:2" x14ac:dyDescent="0.25">
      <c r="A4586">
        <v>142</v>
      </c>
      <c r="B4586">
        <v>7.8</v>
      </c>
    </row>
    <row r="4587" spans="1:2" x14ac:dyDescent="0.25">
      <c r="A4587">
        <v>142</v>
      </c>
      <c r="B4587">
        <v>6.8</v>
      </c>
    </row>
    <row r="4588" spans="1:2" x14ac:dyDescent="0.25">
      <c r="A4588">
        <v>142</v>
      </c>
      <c r="B4588">
        <v>6.6</v>
      </c>
    </row>
    <row r="4589" spans="1:2" x14ac:dyDescent="0.25">
      <c r="A4589">
        <v>142</v>
      </c>
      <c r="B4589">
        <v>6.6</v>
      </c>
    </row>
    <row r="4590" spans="1:2" x14ac:dyDescent="0.25">
      <c r="A4590">
        <v>142</v>
      </c>
      <c r="B4590">
        <v>5.9</v>
      </c>
    </row>
    <row r="4591" spans="1:2" x14ac:dyDescent="0.25">
      <c r="A4591">
        <v>143</v>
      </c>
      <c r="B4591">
        <v>8.1</v>
      </c>
    </row>
    <row r="4592" spans="1:2" x14ac:dyDescent="0.25">
      <c r="A4592">
        <v>143</v>
      </c>
      <c r="B4592">
        <v>7.8</v>
      </c>
    </row>
    <row r="4593" spans="1:2" x14ac:dyDescent="0.25">
      <c r="A4593">
        <v>143</v>
      </c>
      <c r="B4593">
        <v>7.7</v>
      </c>
    </row>
    <row r="4594" spans="1:2" x14ac:dyDescent="0.25">
      <c r="A4594">
        <v>143</v>
      </c>
      <c r="B4594">
        <v>7.4</v>
      </c>
    </row>
    <row r="4595" spans="1:2" x14ac:dyDescent="0.25">
      <c r="A4595">
        <v>143</v>
      </c>
      <c r="B4595">
        <v>7.3</v>
      </c>
    </row>
    <row r="4596" spans="1:2" x14ac:dyDescent="0.25">
      <c r="A4596">
        <v>143</v>
      </c>
      <c r="B4596">
        <v>7.3</v>
      </c>
    </row>
    <row r="4597" spans="1:2" x14ac:dyDescent="0.25">
      <c r="A4597">
        <v>143</v>
      </c>
      <c r="B4597">
        <v>7.2</v>
      </c>
    </row>
    <row r="4598" spans="1:2" x14ac:dyDescent="0.25">
      <c r="A4598">
        <v>143</v>
      </c>
      <c r="B4598">
        <v>6.7</v>
      </c>
    </row>
    <row r="4599" spans="1:2" x14ac:dyDescent="0.25">
      <c r="A4599">
        <v>143</v>
      </c>
      <c r="B4599">
        <v>6.3</v>
      </c>
    </row>
    <row r="4600" spans="1:2" x14ac:dyDescent="0.25">
      <c r="A4600">
        <v>143</v>
      </c>
      <c r="B4600">
        <v>6.2</v>
      </c>
    </row>
    <row r="4601" spans="1:2" x14ac:dyDescent="0.25">
      <c r="A4601">
        <v>143</v>
      </c>
      <c r="B4601">
        <v>3</v>
      </c>
    </row>
    <row r="4602" spans="1:2" x14ac:dyDescent="0.25">
      <c r="A4602">
        <v>143</v>
      </c>
      <c r="B4602">
        <v>8</v>
      </c>
    </row>
    <row r="4603" spans="1:2" x14ac:dyDescent="0.25">
      <c r="A4603">
        <v>143</v>
      </c>
      <c r="B4603">
        <v>7.8</v>
      </c>
    </row>
    <row r="4604" spans="1:2" x14ac:dyDescent="0.25">
      <c r="A4604">
        <v>143</v>
      </c>
      <c r="B4604">
        <v>7.5</v>
      </c>
    </row>
    <row r="4605" spans="1:2" x14ac:dyDescent="0.25">
      <c r="A4605">
        <v>143</v>
      </c>
      <c r="B4605">
        <v>7.3</v>
      </c>
    </row>
    <row r="4606" spans="1:2" x14ac:dyDescent="0.25">
      <c r="A4606">
        <v>143</v>
      </c>
      <c r="B4606">
        <v>6.4</v>
      </c>
    </row>
    <row r="4607" spans="1:2" x14ac:dyDescent="0.25">
      <c r="A4607">
        <v>144</v>
      </c>
      <c r="B4607">
        <v>8</v>
      </c>
    </row>
    <row r="4608" spans="1:2" x14ac:dyDescent="0.25">
      <c r="A4608">
        <v>144</v>
      </c>
      <c r="B4608">
        <v>8</v>
      </c>
    </row>
    <row r="4609" spans="1:2" x14ac:dyDescent="0.25">
      <c r="A4609">
        <v>144</v>
      </c>
      <c r="B4609">
        <v>7.3</v>
      </c>
    </row>
    <row r="4610" spans="1:2" x14ac:dyDescent="0.25">
      <c r="A4610">
        <v>144</v>
      </c>
      <c r="B4610">
        <v>6.9</v>
      </c>
    </row>
    <row r="4611" spans="1:2" x14ac:dyDescent="0.25">
      <c r="A4611">
        <v>144</v>
      </c>
      <c r="B4611">
        <v>6.7</v>
      </c>
    </row>
    <row r="4612" spans="1:2" x14ac:dyDescent="0.25">
      <c r="A4612">
        <v>144</v>
      </c>
      <c r="B4612">
        <v>6.5</v>
      </c>
    </row>
    <row r="4613" spans="1:2" x14ac:dyDescent="0.25">
      <c r="A4613">
        <v>144</v>
      </c>
      <c r="B4613">
        <v>5.3</v>
      </c>
    </row>
    <row r="4614" spans="1:2" x14ac:dyDescent="0.25">
      <c r="A4614">
        <v>144</v>
      </c>
      <c r="B4614">
        <v>8.1999999999999993</v>
      </c>
    </row>
    <row r="4615" spans="1:2" x14ac:dyDescent="0.25">
      <c r="A4615">
        <v>144</v>
      </c>
      <c r="B4615">
        <v>8</v>
      </c>
    </row>
    <row r="4616" spans="1:2" x14ac:dyDescent="0.25">
      <c r="A4616">
        <v>144</v>
      </c>
      <c r="B4616">
        <v>8</v>
      </c>
    </row>
    <row r="4617" spans="1:2" x14ac:dyDescent="0.25">
      <c r="A4617">
        <v>144</v>
      </c>
      <c r="B4617">
        <v>7.8</v>
      </c>
    </row>
    <row r="4618" spans="1:2" x14ac:dyDescent="0.25">
      <c r="A4618">
        <v>144</v>
      </c>
      <c r="B4618">
        <v>7.4</v>
      </c>
    </row>
    <row r="4619" spans="1:2" x14ac:dyDescent="0.25">
      <c r="A4619">
        <v>144</v>
      </c>
      <c r="B4619">
        <v>7.1</v>
      </c>
    </row>
    <row r="4620" spans="1:2" x14ac:dyDescent="0.25">
      <c r="A4620">
        <v>144</v>
      </c>
      <c r="B4620">
        <v>7.1</v>
      </c>
    </row>
    <row r="4621" spans="1:2" x14ac:dyDescent="0.25">
      <c r="A4621">
        <v>144</v>
      </c>
      <c r="B4621">
        <v>6.9</v>
      </c>
    </row>
    <row r="4622" spans="1:2" x14ac:dyDescent="0.25">
      <c r="A4622">
        <v>145</v>
      </c>
      <c r="B4622">
        <v>8.6</v>
      </c>
    </row>
    <row r="4623" spans="1:2" x14ac:dyDescent="0.25">
      <c r="A4623">
        <v>145</v>
      </c>
      <c r="B4623">
        <v>8.1</v>
      </c>
    </row>
    <row r="4624" spans="1:2" x14ac:dyDescent="0.25">
      <c r="A4624">
        <v>145</v>
      </c>
      <c r="B4624">
        <v>7.8</v>
      </c>
    </row>
    <row r="4625" spans="1:2" x14ac:dyDescent="0.25">
      <c r="A4625">
        <v>145</v>
      </c>
      <c r="B4625">
        <v>7.3</v>
      </c>
    </row>
    <row r="4626" spans="1:2" x14ac:dyDescent="0.25">
      <c r="A4626">
        <v>145</v>
      </c>
      <c r="B4626">
        <v>6.4</v>
      </c>
    </row>
    <row r="4627" spans="1:2" x14ac:dyDescent="0.25">
      <c r="A4627">
        <v>145</v>
      </c>
      <c r="B4627">
        <v>8.3000000000000007</v>
      </c>
    </row>
    <row r="4628" spans="1:2" x14ac:dyDescent="0.25">
      <c r="A4628">
        <v>145</v>
      </c>
      <c r="B4628">
        <v>7.7</v>
      </c>
    </row>
    <row r="4629" spans="1:2" x14ac:dyDescent="0.25">
      <c r="A4629">
        <v>145</v>
      </c>
      <c r="B4629">
        <v>7.3</v>
      </c>
    </row>
    <row r="4630" spans="1:2" x14ac:dyDescent="0.25">
      <c r="A4630">
        <v>145</v>
      </c>
      <c r="B4630">
        <v>7.3</v>
      </c>
    </row>
    <row r="4631" spans="1:2" x14ac:dyDescent="0.25">
      <c r="A4631">
        <v>145</v>
      </c>
      <c r="B4631">
        <v>7.2</v>
      </c>
    </row>
    <row r="4632" spans="1:2" x14ac:dyDescent="0.25">
      <c r="A4632">
        <v>145</v>
      </c>
      <c r="B4632">
        <v>6.6</v>
      </c>
    </row>
    <row r="4633" spans="1:2" x14ac:dyDescent="0.25">
      <c r="A4633">
        <v>145</v>
      </c>
      <c r="B4633">
        <v>6.4</v>
      </c>
    </row>
    <row r="4634" spans="1:2" x14ac:dyDescent="0.25">
      <c r="A4634">
        <v>145</v>
      </c>
      <c r="B4634">
        <v>6.1</v>
      </c>
    </row>
    <row r="4635" spans="1:2" x14ac:dyDescent="0.25">
      <c r="A4635">
        <v>146</v>
      </c>
      <c r="B4635">
        <v>8.6999999999999993</v>
      </c>
    </row>
    <row r="4636" spans="1:2" x14ac:dyDescent="0.25">
      <c r="A4636">
        <v>146</v>
      </c>
      <c r="B4636">
        <v>8.4</v>
      </c>
    </row>
    <row r="4637" spans="1:2" x14ac:dyDescent="0.25">
      <c r="A4637">
        <v>146</v>
      </c>
      <c r="B4637">
        <v>8.1</v>
      </c>
    </row>
    <row r="4638" spans="1:2" x14ac:dyDescent="0.25">
      <c r="A4638">
        <v>146</v>
      </c>
      <c r="B4638">
        <v>7.7</v>
      </c>
    </row>
    <row r="4639" spans="1:2" x14ac:dyDescent="0.25">
      <c r="A4639">
        <v>146</v>
      </c>
      <c r="B4639">
        <v>6.7</v>
      </c>
    </row>
    <row r="4640" spans="1:2" x14ac:dyDescent="0.25">
      <c r="A4640">
        <v>146</v>
      </c>
      <c r="B4640">
        <v>7.9</v>
      </c>
    </row>
    <row r="4641" spans="1:2" x14ac:dyDescent="0.25">
      <c r="A4641">
        <v>146</v>
      </c>
      <c r="B4641">
        <v>7.6</v>
      </c>
    </row>
    <row r="4642" spans="1:2" x14ac:dyDescent="0.25">
      <c r="A4642">
        <v>146</v>
      </c>
      <c r="B4642">
        <v>7.6</v>
      </c>
    </row>
    <row r="4643" spans="1:2" x14ac:dyDescent="0.25">
      <c r="A4643">
        <v>146</v>
      </c>
      <c r="B4643">
        <v>7.6</v>
      </c>
    </row>
    <row r="4644" spans="1:2" x14ac:dyDescent="0.25">
      <c r="A4644">
        <v>146</v>
      </c>
      <c r="B4644">
        <v>7.2</v>
      </c>
    </row>
    <row r="4645" spans="1:2" x14ac:dyDescent="0.25">
      <c r="A4645">
        <v>146</v>
      </c>
      <c r="B4645">
        <v>7.1</v>
      </c>
    </row>
    <row r="4646" spans="1:2" x14ac:dyDescent="0.25">
      <c r="A4646">
        <v>146</v>
      </c>
      <c r="B4646">
        <v>4.3</v>
      </c>
    </row>
    <row r="4647" spans="1:2" x14ac:dyDescent="0.25">
      <c r="A4647">
        <v>147</v>
      </c>
      <c r="B4647">
        <v>8.1999999999999993</v>
      </c>
    </row>
    <row r="4648" spans="1:2" x14ac:dyDescent="0.25">
      <c r="A4648">
        <v>147</v>
      </c>
      <c r="B4648">
        <v>8.1</v>
      </c>
    </row>
    <row r="4649" spans="1:2" x14ac:dyDescent="0.25">
      <c r="A4649">
        <v>147</v>
      </c>
      <c r="B4649">
        <v>7.8</v>
      </c>
    </row>
    <row r="4650" spans="1:2" x14ac:dyDescent="0.25">
      <c r="A4650">
        <v>147</v>
      </c>
      <c r="B4650">
        <v>7.5</v>
      </c>
    </row>
    <row r="4651" spans="1:2" x14ac:dyDescent="0.25">
      <c r="A4651">
        <v>147</v>
      </c>
      <c r="B4651">
        <v>7.5</v>
      </c>
    </row>
    <row r="4652" spans="1:2" x14ac:dyDescent="0.25">
      <c r="A4652">
        <v>147</v>
      </c>
      <c r="B4652">
        <v>6.6</v>
      </c>
    </row>
    <row r="4653" spans="1:2" x14ac:dyDescent="0.25">
      <c r="A4653">
        <v>147</v>
      </c>
      <c r="B4653">
        <v>8</v>
      </c>
    </row>
    <row r="4654" spans="1:2" x14ac:dyDescent="0.25">
      <c r="A4654">
        <v>147</v>
      </c>
      <c r="B4654">
        <v>7.5</v>
      </c>
    </row>
    <row r="4655" spans="1:2" x14ac:dyDescent="0.25">
      <c r="A4655">
        <v>148</v>
      </c>
      <c r="B4655">
        <v>8.8000000000000007</v>
      </c>
    </row>
    <row r="4656" spans="1:2" x14ac:dyDescent="0.25">
      <c r="A4656">
        <v>148</v>
      </c>
      <c r="B4656">
        <v>8.4</v>
      </c>
    </row>
    <row r="4657" spans="1:2" x14ac:dyDescent="0.25">
      <c r="A4657">
        <v>148</v>
      </c>
      <c r="B4657">
        <v>8.1999999999999993</v>
      </c>
    </row>
    <row r="4658" spans="1:2" x14ac:dyDescent="0.25">
      <c r="A4658">
        <v>148</v>
      </c>
      <c r="B4658">
        <v>8.1</v>
      </c>
    </row>
    <row r="4659" spans="1:2" x14ac:dyDescent="0.25">
      <c r="A4659">
        <v>148</v>
      </c>
      <c r="B4659">
        <v>7.9</v>
      </c>
    </row>
    <row r="4660" spans="1:2" x14ac:dyDescent="0.25">
      <c r="A4660">
        <v>148</v>
      </c>
      <c r="B4660">
        <v>7.5</v>
      </c>
    </row>
    <row r="4661" spans="1:2" x14ac:dyDescent="0.25">
      <c r="A4661">
        <v>148</v>
      </c>
      <c r="B4661">
        <v>6.8</v>
      </c>
    </row>
    <row r="4662" spans="1:2" x14ac:dyDescent="0.25">
      <c r="A4662">
        <v>148</v>
      </c>
      <c r="B4662">
        <v>6.7</v>
      </c>
    </row>
    <row r="4663" spans="1:2" x14ac:dyDescent="0.25">
      <c r="A4663">
        <v>148</v>
      </c>
      <c r="B4663">
        <v>6.7</v>
      </c>
    </row>
    <row r="4664" spans="1:2" x14ac:dyDescent="0.25">
      <c r="A4664">
        <v>148</v>
      </c>
      <c r="B4664">
        <v>8</v>
      </c>
    </row>
    <row r="4665" spans="1:2" x14ac:dyDescent="0.25">
      <c r="A4665">
        <v>148</v>
      </c>
      <c r="B4665">
        <v>6.8</v>
      </c>
    </row>
    <row r="4666" spans="1:2" x14ac:dyDescent="0.25">
      <c r="A4666">
        <v>149</v>
      </c>
      <c r="B4666">
        <v>8</v>
      </c>
    </row>
    <row r="4667" spans="1:2" x14ac:dyDescent="0.25">
      <c r="A4667">
        <v>149</v>
      </c>
      <c r="B4667">
        <v>8.1</v>
      </c>
    </row>
    <row r="4668" spans="1:2" x14ac:dyDescent="0.25">
      <c r="A4668">
        <v>149</v>
      </c>
      <c r="B4668">
        <v>7.6</v>
      </c>
    </row>
    <row r="4669" spans="1:2" x14ac:dyDescent="0.25">
      <c r="A4669">
        <v>149</v>
      </c>
      <c r="B4669">
        <v>7.4</v>
      </c>
    </row>
    <row r="4670" spans="1:2" x14ac:dyDescent="0.25">
      <c r="A4670">
        <v>149</v>
      </c>
      <c r="B4670">
        <v>6.9</v>
      </c>
    </row>
    <row r="4671" spans="1:2" x14ac:dyDescent="0.25">
      <c r="A4671">
        <v>150</v>
      </c>
      <c r="B4671">
        <v>7.8</v>
      </c>
    </row>
    <row r="4672" spans="1:2" x14ac:dyDescent="0.25">
      <c r="A4672">
        <v>150</v>
      </c>
      <c r="B4672">
        <v>7.6</v>
      </c>
    </row>
    <row r="4673" spans="1:2" x14ac:dyDescent="0.25">
      <c r="A4673">
        <v>150</v>
      </c>
      <c r="B4673">
        <v>7.5</v>
      </c>
    </row>
    <row r="4674" spans="1:2" x14ac:dyDescent="0.25">
      <c r="A4674">
        <v>150</v>
      </c>
      <c r="B4674">
        <v>7.4</v>
      </c>
    </row>
    <row r="4675" spans="1:2" x14ac:dyDescent="0.25">
      <c r="A4675">
        <v>150</v>
      </c>
      <c r="B4675">
        <v>6.8</v>
      </c>
    </row>
    <row r="4676" spans="1:2" x14ac:dyDescent="0.25">
      <c r="A4676">
        <v>150</v>
      </c>
      <c r="B4676">
        <v>8.5</v>
      </c>
    </row>
    <row r="4677" spans="1:2" x14ac:dyDescent="0.25">
      <c r="A4677">
        <v>150</v>
      </c>
      <c r="B4677">
        <v>7.4</v>
      </c>
    </row>
    <row r="4678" spans="1:2" x14ac:dyDescent="0.25">
      <c r="A4678">
        <v>150</v>
      </c>
      <c r="B4678">
        <v>7.4</v>
      </c>
    </row>
    <row r="4679" spans="1:2" x14ac:dyDescent="0.25">
      <c r="A4679">
        <v>150</v>
      </c>
      <c r="B4679">
        <v>7</v>
      </c>
    </row>
    <row r="4680" spans="1:2" x14ac:dyDescent="0.25">
      <c r="A4680">
        <v>150</v>
      </c>
      <c r="B4680">
        <v>6.9</v>
      </c>
    </row>
    <row r="4681" spans="1:2" x14ac:dyDescent="0.25">
      <c r="A4681">
        <v>150</v>
      </c>
      <c r="B4681">
        <v>6.7</v>
      </c>
    </row>
    <row r="4682" spans="1:2" x14ac:dyDescent="0.25">
      <c r="A4682">
        <v>150</v>
      </c>
      <c r="B4682">
        <v>6.7</v>
      </c>
    </row>
    <row r="4683" spans="1:2" x14ac:dyDescent="0.25">
      <c r="A4683">
        <v>150</v>
      </c>
      <c r="B4683">
        <v>6.6</v>
      </c>
    </row>
    <row r="4684" spans="1:2" x14ac:dyDescent="0.25">
      <c r="A4684">
        <v>150</v>
      </c>
      <c r="B4684">
        <v>6.5</v>
      </c>
    </row>
    <row r="4685" spans="1:2" x14ac:dyDescent="0.25">
      <c r="A4685">
        <v>150</v>
      </c>
      <c r="B4685">
        <v>6.1</v>
      </c>
    </row>
    <row r="4686" spans="1:2" x14ac:dyDescent="0.25">
      <c r="A4686">
        <v>150</v>
      </c>
      <c r="B4686">
        <v>6.1</v>
      </c>
    </row>
    <row r="4687" spans="1:2" x14ac:dyDescent="0.25">
      <c r="A4687">
        <v>150</v>
      </c>
      <c r="B4687">
        <v>6</v>
      </c>
    </row>
    <row r="4688" spans="1:2" x14ac:dyDescent="0.25">
      <c r="A4688">
        <v>151</v>
      </c>
      <c r="B4688">
        <v>8.8000000000000007</v>
      </c>
    </row>
    <row r="4689" spans="1:2" x14ac:dyDescent="0.25">
      <c r="A4689">
        <v>151</v>
      </c>
      <c r="B4689">
        <v>8.1</v>
      </c>
    </row>
    <row r="4690" spans="1:2" x14ac:dyDescent="0.25">
      <c r="A4690">
        <v>151</v>
      </c>
      <c r="B4690">
        <v>7.3</v>
      </c>
    </row>
    <row r="4691" spans="1:2" x14ac:dyDescent="0.25">
      <c r="A4691">
        <v>151</v>
      </c>
      <c r="B4691">
        <v>8.5</v>
      </c>
    </row>
    <row r="4692" spans="1:2" x14ac:dyDescent="0.25">
      <c r="A4692">
        <v>152</v>
      </c>
      <c r="B4692">
        <v>8.3000000000000007</v>
      </c>
    </row>
    <row r="4693" spans="1:2" x14ac:dyDescent="0.25">
      <c r="A4693">
        <v>152</v>
      </c>
      <c r="B4693">
        <v>7.7</v>
      </c>
    </row>
    <row r="4694" spans="1:2" x14ac:dyDescent="0.25">
      <c r="A4694">
        <v>152</v>
      </c>
      <c r="B4694">
        <v>7.7</v>
      </c>
    </row>
    <row r="4695" spans="1:2" x14ac:dyDescent="0.25">
      <c r="A4695">
        <v>152</v>
      </c>
      <c r="B4695">
        <v>7.7</v>
      </c>
    </row>
    <row r="4696" spans="1:2" x14ac:dyDescent="0.25">
      <c r="A4696">
        <v>152</v>
      </c>
      <c r="B4696">
        <v>6.8</v>
      </c>
    </row>
    <row r="4697" spans="1:2" x14ac:dyDescent="0.25">
      <c r="A4697">
        <v>152</v>
      </c>
      <c r="B4697">
        <v>6.7</v>
      </c>
    </row>
    <row r="4698" spans="1:2" x14ac:dyDescent="0.25">
      <c r="A4698">
        <v>152</v>
      </c>
      <c r="B4698">
        <v>9</v>
      </c>
    </row>
    <row r="4699" spans="1:2" x14ac:dyDescent="0.25">
      <c r="A4699">
        <v>152</v>
      </c>
      <c r="B4699">
        <v>7.9</v>
      </c>
    </row>
    <row r="4700" spans="1:2" x14ac:dyDescent="0.25">
      <c r="A4700">
        <v>152</v>
      </c>
      <c r="B4700">
        <v>7.6</v>
      </c>
    </row>
    <row r="4701" spans="1:2" x14ac:dyDescent="0.25">
      <c r="A4701">
        <v>152</v>
      </c>
      <c r="B4701">
        <v>6.9</v>
      </c>
    </row>
    <row r="4702" spans="1:2" x14ac:dyDescent="0.25">
      <c r="A4702">
        <v>153</v>
      </c>
      <c r="B4702">
        <v>7.9</v>
      </c>
    </row>
    <row r="4703" spans="1:2" x14ac:dyDescent="0.25">
      <c r="A4703">
        <v>153</v>
      </c>
      <c r="B4703">
        <v>7.5</v>
      </c>
    </row>
    <row r="4704" spans="1:2" x14ac:dyDescent="0.25">
      <c r="A4704">
        <v>153</v>
      </c>
      <c r="B4704">
        <v>7</v>
      </c>
    </row>
    <row r="4705" spans="1:2" x14ac:dyDescent="0.25">
      <c r="A4705">
        <v>153</v>
      </c>
      <c r="B4705">
        <v>6.4</v>
      </c>
    </row>
    <row r="4706" spans="1:2" x14ac:dyDescent="0.25">
      <c r="A4706">
        <v>153</v>
      </c>
      <c r="B4706">
        <v>6</v>
      </c>
    </row>
    <row r="4707" spans="1:2" x14ac:dyDescent="0.25">
      <c r="A4707">
        <v>153</v>
      </c>
      <c r="B4707">
        <v>8.5</v>
      </c>
    </row>
    <row r="4708" spans="1:2" x14ac:dyDescent="0.25">
      <c r="A4708">
        <v>153</v>
      </c>
      <c r="B4708">
        <v>8.3000000000000007</v>
      </c>
    </row>
    <row r="4709" spans="1:2" x14ac:dyDescent="0.25">
      <c r="A4709">
        <v>153</v>
      </c>
      <c r="B4709">
        <v>8.1</v>
      </c>
    </row>
    <row r="4710" spans="1:2" x14ac:dyDescent="0.25">
      <c r="A4710">
        <v>153</v>
      </c>
      <c r="B4710">
        <v>7.5</v>
      </c>
    </row>
    <row r="4711" spans="1:2" x14ac:dyDescent="0.25">
      <c r="A4711">
        <v>153</v>
      </c>
      <c r="B4711">
        <v>7</v>
      </c>
    </row>
    <row r="4712" spans="1:2" x14ac:dyDescent="0.25">
      <c r="A4712">
        <v>153</v>
      </c>
      <c r="B4712">
        <v>6.6</v>
      </c>
    </row>
    <row r="4713" spans="1:2" x14ac:dyDescent="0.25">
      <c r="A4713">
        <v>153</v>
      </c>
      <c r="B4713">
        <v>5.4</v>
      </c>
    </row>
    <row r="4714" spans="1:2" x14ac:dyDescent="0.25">
      <c r="A4714">
        <v>154</v>
      </c>
      <c r="B4714">
        <v>7.7</v>
      </c>
    </row>
    <row r="4715" spans="1:2" x14ac:dyDescent="0.25">
      <c r="A4715">
        <v>154</v>
      </c>
      <c r="B4715">
        <v>7.5</v>
      </c>
    </row>
    <row r="4716" spans="1:2" x14ac:dyDescent="0.25">
      <c r="A4716">
        <v>154</v>
      </c>
      <c r="B4716">
        <v>7.2</v>
      </c>
    </row>
    <row r="4717" spans="1:2" x14ac:dyDescent="0.25">
      <c r="A4717">
        <v>154</v>
      </c>
      <c r="B4717">
        <v>6.8</v>
      </c>
    </row>
    <row r="4718" spans="1:2" x14ac:dyDescent="0.25">
      <c r="A4718">
        <v>154</v>
      </c>
      <c r="B4718">
        <v>6.3</v>
      </c>
    </row>
    <row r="4719" spans="1:2" x14ac:dyDescent="0.25">
      <c r="A4719">
        <v>154</v>
      </c>
      <c r="B4719">
        <v>8.4</v>
      </c>
    </row>
    <row r="4720" spans="1:2" x14ac:dyDescent="0.25">
      <c r="A4720">
        <v>154</v>
      </c>
      <c r="B4720">
        <v>7.8</v>
      </c>
    </row>
    <row r="4721" spans="1:2" x14ac:dyDescent="0.25">
      <c r="A4721">
        <v>154</v>
      </c>
      <c r="B4721">
        <v>7.4</v>
      </c>
    </row>
    <row r="4722" spans="1:2" x14ac:dyDescent="0.25">
      <c r="A4722">
        <v>154</v>
      </c>
      <c r="B4722">
        <v>7</v>
      </c>
    </row>
    <row r="4723" spans="1:2" x14ac:dyDescent="0.25">
      <c r="A4723">
        <v>154</v>
      </c>
      <c r="B4723">
        <v>6.9</v>
      </c>
    </row>
    <row r="4724" spans="1:2" x14ac:dyDescent="0.25">
      <c r="A4724">
        <v>154</v>
      </c>
      <c r="B4724">
        <v>6.8</v>
      </c>
    </row>
    <row r="4725" spans="1:2" x14ac:dyDescent="0.25">
      <c r="A4725">
        <v>155</v>
      </c>
      <c r="B4725">
        <v>7.9</v>
      </c>
    </row>
    <row r="4726" spans="1:2" x14ac:dyDescent="0.25">
      <c r="A4726">
        <v>155</v>
      </c>
      <c r="B4726">
        <v>7.5</v>
      </c>
    </row>
    <row r="4727" spans="1:2" x14ac:dyDescent="0.25">
      <c r="A4727">
        <v>155</v>
      </c>
      <c r="B4727">
        <v>7.2</v>
      </c>
    </row>
    <row r="4728" spans="1:2" x14ac:dyDescent="0.25">
      <c r="A4728">
        <v>155</v>
      </c>
      <c r="B4728">
        <v>6.6</v>
      </c>
    </row>
    <row r="4729" spans="1:2" x14ac:dyDescent="0.25">
      <c r="A4729">
        <v>155</v>
      </c>
      <c r="B4729">
        <v>6.9</v>
      </c>
    </row>
    <row r="4730" spans="1:2" x14ac:dyDescent="0.25">
      <c r="A4730">
        <v>155</v>
      </c>
      <c r="B4730">
        <v>5.0999999999999996</v>
      </c>
    </row>
    <row r="4731" spans="1:2" x14ac:dyDescent="0.25">
      <c r="A4731">
        <v>156</v>
      </c>
      <c r="B4731">
        <v>8.1</v>
      </c>
    </row>
    <row r="4732" spans="1:2" x14ac:dyDescent="0.25">
      <c r="A4732">
        <v>156</v>
      </c>
      <c r="B4732">
        <v>6.8</v>
      </c>
    </row>
    <row r="4733" spans="1:2" x14ac:dyDescent="0.25">
      <c r="A4733">
        <v>156</v>
      </c>
      <c r="B4733">
        <v>3.8</v>
      </c>
    </row>
    <row r="4734" spans="1:2" x14ac:dyDescent="0.25">
      <c r="A4734">
        <v>156</v>
      </c>
      <c r="B4734">
        <v>8.4</v>
      </c>
    </row>
    <row r="4735" spans="1:2" x14ac:dyDescent="0.25">
      <c r="A4735">
        <v>156</v>
      </c>
      <c r="B4735">
        <v>7.7</v>
      </c>
    </row>
    <row r="4736" spans="1:2" x14ac:dyDescent="0.25">
      <c r="A4736">
        <v>156</v>
      </c>
      <c r="B4736">
        <v>6.7</v>
      </c>
    </row>
    <row r="4737" spans="1:2" x14ac:dyDescent="0.25">
      <c r="A4737">
        <v>156</v>
      </c>
      <c r="B4737">
        <v>6.2</v>
      </c>
    </row>
    <row r="4738" spans="1:2" x14ac:dyDescent="0.25">
      <c r="A4738">
        <v>156</v>
      </c>
      <c r="B4738">
        <v>6.2</v>
      </c>
    </row>
    <row r="4739" spans="1:2" x14ac:dyDescent="0.25">
      <c r="A4739">
        <v>157</v>
      </c>
      <c r="B4739">
        <v>8.4</v>
      </c>
    </row>
    <row r="4740" spans="1:2" x14ac:dyDescent="0.25">
      <c r="A4740">
        <v>157</v>
      </c>
      <c r="B4740">
        <v>7.9</v>
      </c>
    </row>
    <row r="4741" spans="1:2" x14ac:dyDescent="0.25">
      <c r="A4741">
        <v>157</v>
      </c>
      <c r="B4741">
        <v>7.6</v>
      </c>
    </row>
    <row r="4742" spans="1:2" x14ac:dyDescent="0.25">
      <c r="A4742">
        <v>157</v>
      </c>
      <c r="B4742">
        <v>7.4</v>
      </c>
    </row>
    <row r="4743" spans="1:2" x14ac:dyDescent="0.25">
      <c r="A4743">
        <v>158</v>
      </c>
      <c r="B4743">
        <v>8.1</v>
      </c>
    </row>
    <row r="4744" spans="1:2" x14ac:dyDescent="0.25">
      <c r="A4744">
        <v>158</v>
      </c>
      <c r="B4744">
        <v>7.8</v>
      </c>
    </row>
    <row r="4745" spans="1:2" x14ac:dyDescent="0.25">
      <c r="A4745">
        <v>158</v>
      </c>
      <c r="B4745">
        <v>6.7</v>
      </c>
    </row>
    <row r="4746" spans="1:2" x14ac:dyDescent="0.25">
      <c r="A4746">
        <v>158</v>
      </c>
      <c r="B4746">
        <v>7.6</v>
      </c>
    </row>
    <row r="4747" spans="1:2" x14ac:dyDescent="0.25">
      <c r="A4747">
        <v>158</v>
      </c>
      <c r="B4747">
        <v>6.4</v>
      </c>
    </row>
    <row r="4748" spans="1:2" x14ac:dyDescent="0.25">
      <c r="A4748">
        <v>158</v>
      </c>
      <c r="B4748">
        <v>5.8</v>
      </c>
    </row>
    <row r="4749" spans="1:2" x14ac:dyDescent="0.25">
      <c r="A4749">
        <v>159</v>
      </c>
      <c r="B4749">
        <v>7.5</v>
      </c>
    </row>
    <row r="4750" spans="1:2" x14ac:dyDescent="0.25">
      <c r="A4750">
        <v>159</v>
      </c>
      <c r="B4750">
        <v>7.3</v>
      </c>
    </row>
    <row r="4751" spans="1:2" x14ac:dyDescent="0.25">
      <c r="A4751">
        <v>159</v>
      </c>
      <c r="B4751">
        <v>8.4</v>
      </c>
    </row>
    <row r="4752" spans="1:2" x14ac:dyDescent="0.25">
      <c r="A4752">
        <v>160</v>
      </c>
      <c r="B4752">
        <v>7.5</v>
      </c>
    </row>
    <row r="4753" spans="1:2" x14ac:dyDescent="0.25">
      <c r="A4753">
        <v>160</v>
      </c>
      <c r="B4753">
        <v>6.9</v>
      </c>
    </row>
    <row r="4754" spans="1:2" x14ac:dyDescent="0.25">
      <c r="A4754">
        <v>160</v>
      </c>
      <c r="B4754">
        <v>7.5</v>
      </c>
    </row>
    <row r="4755" spans="1:2" x14ac:dyDescent="0.25">
      <c r="A4755">
        <v>160</v>
      </c>
      <c r="B4755">
        <v>6.4</v>
      </c>
    </row>
    <row r="4756" spans="1:2" x14ac:dyDescent="0.25">
      <c r="A4756">
        <v>160</v>
      </c>
      <c r="B4756">
        <v>6</v>
      </c>
    </row>
    <row r="4757" spans="1:2" x14ac:dyDescent="0.25">
      <c r="A4757">
        <v>160</v>
      </c>
      <c r="B4757">
        <v>5.5</v>
      </c>
    </row>
    <row r="4758" spans="1:2" x14ac:dyDescent="0.25">
      <c r="A4758">
        <v>160</v>
      </c>
      <c r="B4758">
        <v>4.8</v>
      </c>
    </row>
    <row r="4759" spans="1:2" x14ac:dyDescent="0.25">
      <c r="A4759">
        <v>161</v>
      </c>
      <c r="B4759">
        <v>7.3</v>
      </c>
    </row>
    <row r="4760" spans="1:2" x14ac:dyDescent="0.25">
      <c r="A4760">
        <v>161</v>
      </c>
      <c r="B4760">
        <v>7.2</v>
      </c>
    </row>
    <row r="4761" spans="1:2" x14ac:dyDescent="0.25">
      <c r="A4761">
        <v>161</v>
      </c>
      <c r="B4761">
        <v>8.3000000000000007</v>
      </c>
    </row>
    <row r="4762" spans="1:2" x14ac:dyDescent="0.25">
      <c r="A4762">
        <v>161</v>
      </c>
      <c r="B4762">
        <v>8.1999999999999993</v>
      </c>
    </row>
    <row r="4763" spans="1:2" x14ac:dyDescent="0.25">
      <c r="A4763">
        <v>162</v>
      </c>
      <c r="B4763">
        <v>7.7</v>
      </c>
    </row>
    <row r="4764" spans="1:2" x14ac:dyDescent="0.25">
      <c r="A4764">
        <v>162</v>
      </c>
      <c r="B4764">
        <v>7.4</v>
      </c>
    </row>
    <row r="4765" spans="1:2" x14ac:dyDescent="0.25">
      <c r="A4765">
        <v>163</v>
      </c>
      <c r="B4765">
        <v>7.6</v>
      </c>
    </row>
    <row r="4766" spans="1:2" x14ac:dyDescent="0.25">
      <c r="A4766">
        <v>164</v>
      </c>
      <c r="B4766">
        <v>7.6</v>
      </c>
    </row>
    <row r="4767" spans="1:2" x14ac:dyDescent="0.25">
      <c r="A4767">
        <v>164</v>
      </c>
      <c r="B4767">
        <v>8.5</v>
      </c>
    </row>
    <row r="4768" spans="1:2" x14ac:dyDescent="0.25">
      <c r="A4768">
        <v>164</v>
      </c>
      <c r="B4768">
        <v>7.5</v>
      </c>
    </row>
    <row r="4769" spans="1:2" x14ac:dyDescent="0.25">
      <c r="A4769">
        <v>164</v>
      </c>
      <c r="B4769">
        <v>7.4</v>
      </c>
    </row>
    <row r="4770" spans="1:2" x14ac:dyDescent="0.25">
      <c r="A4770">
        <v>165</v>
      </c>
      <c r="B4770">
        <v>6.8</v>
      </c>
    </row>
    <row r="4771" spans="1:2" x14ac:dyDescent="0.25">
      <c r="A4771">
        <v>165</v>
      </c>
      <c r="B4771">
        <v>6.6</v>
      </c>
    </row>
    <row r="4772" spans="1:2" x14ac:dyDescent="0.25">
      <c r="A4772">
        <v>165</v>
      </c>
      <c r="B4772">
        <v>5.7</v>
      </c>
    </row>
    <row r="4773" spans="1:2" x14ac:dyDescent="0.25">
      <c r="A4773">
        <v>165</v>
      </c>
      <c r="B4773">
        <v>8.5</v>
      </c>
    </row>
    <row r="4774" spans="1:2" x14ac:dyDescent="0.25">
      <c r="A4774">
        <v>165</v>
      </c>
      <c r="B4774">
        <v>8</v>
      </c>
    </row>
    <row r="4775" spans="1:2" x14ac:dyDescent="0.25">
      <c r="A4775">
        <v>166</v>
      </c>
      <c r="B4775">
        <v>7.8</v>
      </c>
    </row>
    <row r="4776" spans="1:2" x14ac:dyDescent="0.25">
      <c r="A4776">
        <v>167</v>
      </c>
      <c r="B4776">
        <v>7.9</v>
      </c>
    </row>
    <row r="4777" spans="1:2" x14ac:dyDescent="0.25">
      <c r="A4777">
        <v>167</v>
      </c>
      <c r="B4777">
        <v>6.2</v>
      </c>
    </row>
    <row r="4778" spans="1:2" x14ac:dyDescent="0.25">
      <c r="A4778">
        <v>168</v>
      </c>
      <c r="B4778">
        <v>7.6</v>
      </c>
    </row>
    <row r="4779" spans="1:2" x14ac:dyDescent="0.25">
      <c r="A4779">
        <v>168</v>
      </c>
      <c r="B4779">
        <v>6.3</v>
      </c>
    </row>
    <row r="4780" spans="1:2" x14ac:dyDescent="0.25">
      <c r="A4780">
        <v>169</v>
      </c>
      <c r="B4780">
        <v>8.6</v>
      </c>
    </row>
    <row r="4781" spans="1:2" x14ac:dyDescent="0.25">
      <c r="A4781">
        <v>169</v>
      </c>
      <c r="B4781">
        <v>6.1</v>
      </c>
    </row>
    <row r="4782" spans="1:2" x14ac:dyDescent="0.25">
      <c r="A4782">
        <v>169</v>
      </c>
      <c r="B4782">
        <v>8.6</v>
      </c>
    </row>
    <row r="4783" spans="1:2" x14ac:dyDescent="0.25">
      <c r="A4783">
        <v>169</v>
      </c>
      <c r="B4783">
        <v>7.1</v>
      </c>
    </row>
    <row r="4784" spans="1:2" x14ac:dyDescent="0.25">
      <c r="A4784">
        <v>170</v>
      </c>
      <c r="B4784">
        <v>7.9</v>
      </c>
    </row>
    <row r="4785" spans="1:2" x14ac:dyDescent="0.25">
      <c r="A4785">
        <v>170</v>
      </c>
      <c r="B4785">
        <v>7.5</v>
      </c>
    </row>
    <row r="4786" spans="1:2" x14ac:dyDescent="0.25">
      <c r="A4786">
        <v>170</v>
      </c>
      <c r="B4786">
        <v>5.6</v>
      </c>
    </row>
    <row r="4787" spans="1:2" x14ac:dyDescent="0.25">
      <c r="A4787">
        <v>170</v>
      </c>
      <c r="B4787">
        <v>8.3000000000000007</v>
      </c>
    </row>
    <row r="4788" spans="1:2" x14ac:dyDescent="0.25">
      <c r="A4788">
        <v>170</v>
      </c>
      <c r="B4788">
        <v>7.6</v>
      </c>
    </row>
    <row r="4789" spans="1:2" x14ac:dyDescent="0.25">
      <c r="A4789">
        <v>170</v>
      </c>
      <c r="B4789">
        <v>6.5</v>
      </c>
    </row>
    <row r="4790" spans="1:2" x14ac:dyDescent="0.25">
      <c r="A4790">
        <v>171</v>
      </c>
      <c r="B4790">
        <v>8.8000000000000007</v>
      </c>
    </row>
    <row r="4791" spans="1:2" x14ac:dyDescent="0.25">
      <c r="A4791">
        <v>171</v>
      </c>
      <c r="B4791">
        <v>8.5</v>
      </c>
    </row>
    <row r="4792" spans="1:2" x14ac:dyDescent="0.25">
      <c r="A4792">
        <v>171</v>
      </c>
      <c r="B4792">
        <v>7.2</v>
      </c>
    </row>
    <row r="4793" spans="1:2" x14ac:dyDescent="0.25">
      <c r="A4793">
        <v>171</v>
      </c>
      <c r="B4793">
        <v>7.6</v>
      </c>
    </row>
    <row r="4794" spans="1:2" x14ac:dyDescent="0.25">
      <c r="A4794">
        <v>172</v>
      </c>
      <c r="B4794">
        <v>8.6999999999999993</v>
      </c>
    </row>
    <row r="4795" spans="1:2" x14ac:dyDescent="0.25">
      <c r="A4795">
        <v>172</v>
      </c>
      <c r="B4795">
        <v>8.3000000000000007</v>
      </c>
    </row>
    <row r="4796" spans="1:2" x14ac:dyDescent="0.25">
      <c r="A4796">
        <v>172</v>
      </c>
      <c r="B4796">
        <v>7.7</v>
      </c>
    </row>
    <row r="4797" spans="1:2" x14ac:dyDescent="0.25">
      <c r="A4797">
        <v>172</v>
      </c>
      <c r="B4797">
        <v>6.7</v>
      </c>
    </row>
    <row r="4798" spans="1:2" x14ac:dyDescent="0.25">
      <c r="A4798">
        <v>172</v>
      </c>
      <c r="B4798">
        <v>8.1</v>
      </c>
    </row>
    <row r="4799" spans="1:2" x14ac:dyDescent="0.25">
      <c r="A4799">
        <v>172</v>
      </c>
      <c r="B4799">
        <v>8</v>
      </c>
    </row>
    <row r="4800" spans="1:2" x14ac:dyDescent="0.25">
      <c r="A4800">
        <v>172</v>
      </c>
      <c r="B4800">
        <v>7.5</v>
      </c>
    </row>
    <row r="4801" spans="1:2" x14ac:dyDescent="0.25">
      <c r="A4801">
        <v>172</v>
      </c>
      <c r="B4801">
        <v>5.9</v>
      </c>
    </row>
    <row r="4802" spans="1:2" x14ac:dyDescent="0.25">
      <c r="A4802">
        <v>173</v>
      </c>
      <c r="B4802">
        <v>8.1</v>
      </c>
    </row>
    <row r="4803" spans="1:2" x14ac:dyDescent="0.25">
      <c r="A4803">
        <v>174</v>
      </c>
      <c r="B4803">
        <v>7.4</v>
      </c>
    </row>
    <row r="4804" spans="1:2" x14ac:dyDescent="0.25">
      <c r="A4804">
        <v>174</v>
      </c>
      <c r="B4804">
        <v>8</v>
      </c>
    </row>
    <row r="4805" spans="1:2" x14ac:dyDescent="0.25">
      <c r="A4805">
        <v>174</v>
      </c>
      <c r="B4805">
        <v>6.6</v>
      </c>
    </row>
    <row r="4806" spans="1:2" x14ac:dyDescent="0.25">
      <c r="A4806">
        <v>175</v>
      </c>
      <c r="B4806">
        <v>9.1999999999999993</v>
      </c>
    </row>
    <row r="4807" spans="1:2" x14ac:dyDescent="0.25">
      <c r="A4807">
        <v>175</v>
      </c>
      <c r="B4807">
        <v>7.4</v>
      </c>
    </row>
    <row r="4808" spans="1:2" x14ac:dyDescent="0.25">
      <c r="A4808">
        <v>176</v>
      </c>
      <c r="B4808">
        <v>7.8</v>
      </c>
    </row>
    <row r="4809" spans="1:2" x14ac:dyDescent="0.25">
      <c r="A4809">
        <v>176</v>
      </c>
      <c r="B4809">
        <v>6.9</v>
      </c>
    </row>
    <row r="4810" spans="1:2" x14ac:dyDescent="0.25">
      <c r="A4810">
        <v>176</v>
      </c>
      <c r="B4810">
        <v>6.1</v>
      </c>
    </row>
    <row r="4811" spans="1:2" x14ac:dyDescent="0.25">
      <c r="A4811">
        <v>177</v>
      </c>
      <c r="B4811">
        <v>6</v>
      </c>
    </row>
    <row r="4812" spans="1:2" x14ac:dyDescent="0.25">
      <c r="A4812">
        <v>177</v>
      </c>
      <c r="B4812">
        <v>6.7</v>
      </c>
    </row>
    <row r="4813" spans="1:2" x14ac:dyDescent="0.25">
      <c r="A4813">
        <v>177</v>
      </c>
      <c r="B4813">
        <v>6.6</v>
      </c>
    </row>
    <row r="4814" spans="1:2" x14ac:dyDescent="0.25">
      <c r="A4814">
        <v>178</v>
      </c>
      <c r="B4814">
        <v>8.4</v>
      </c>
    </row>
    <row r="4815" spans="1:2" x14ac:dyDescent="0.25">
      <c r="A4815">
        <v>178</v>
      </c>
      <c r="B4815">
        <v>8.3000000000000007</v>
      </c>
    </row>
    <row r="4816" spans="1:2" x14ac:dyDescent="0.25">
      <c r="A4816">
        <v>178</v>
      </c>
      <c r="B4816">
        <v>8.1999999999999993</v>
      </c>
    </row>
    <row r="4817" spans="1:2" x14ac:dyDescent="0.25">
      <c r="A4817">
        <v>178</v>
      </c>
      <c r="B4817">
        <v>7.9</v>
      </c>
    </row>
    <row r="4818" spans="1:2" x14ac:dyDescent="0.25">
      <c r="A4818">
        <v>178</v>
      </c>
      <c r="B4818">
        <v>8.9</v>
      </c>
    </row>
    <row r="4819" spans="1:2" x14ac:dyDescent="0.25">
      <c r="A4819">
        <v>178</v>
      </c>
      <c r="B4819">
        <v>7.8</v>
      </c>
    </row>
    <row r="4820" spans="1:2" x14ac:dyDescent="0.25">
      <c r="A4820">
        <v>178</v>
      </c>
      <c r="B4820">
        <v>7.7</v>
      </c>
    </row>
    <row r="4821" spans="1:2" x14ac:dyDescent="0.25">
      <c r="A4821">
        <v>178</v>
      </c>
      <c r="B4821">
        <v>7.1</v>
      </c>
    </row>
    <row r="4822" spans="1:2" x14ac:dyDescent="0.25">
      <c r="A4822">
        <v>180</v>
      </c>
      <c r="B4822">
        <v>8.3000000000000007</v>
      </c>
    </row>
    <row r="4823" spans="1:2" x14ac:dyDescent="0.25">
      <c r="A4823">
        <v>180</v>
      </c>
      <c r="B4823">
        <v>7.2</v>
      </c>
    </row>
    <row r="4824" spans="1:2" x14ac:dyDescent="0.25">
      <c r="A4824">
        <v>181</v>
      </c>
      <c r="B4824">
        <v>8</v>
      </c>
    </row>
    <row r="4825" spans="1:2" x14ac:dyDescent="0.25">
      <c r="A4825">
        <v>182</v>
      </c>
      <c r="B4825">
        <v>7.9</v>
      </c>
    </row>
    <row r="4826" spans="1:2" x14ac:dyDescent="0.25">
      <c r="A4826">
        <v>183</v>
      </c>
      <c r="B4826">
        <v>8.1999999999999993</v>
      </c>
    </row>
    <row r="4827" spans="1:2" x14ac:dyDescent="0.25">
      <c r="A4827">
        <v>183</v>
      </c>
      <c r="B4827">
        <v>6.9</v>
      </c>
    </row>
    <row r="4828" spans="1:2" x14ac:dyDescent="0.25">
      <c r="A4828">
        <v>184</v>
      </c>
      <c r="B4828">
        <v>8.1</v>
      </c>
    </row>
    <row r="4829" spans="1:2" x14ac:dyDescent="0.25">
      <c r="A4829">
        <v>184</v>
      </c>
      <c r="B4829">
        <v>6.1</v>
      </c>
    </row>
    <row r="4830" spans="1:2" x14ac:dyDescent="0.25">
      <c r="A4830">
        <v>184</v>
      </c>
      <c r="B4830">
        <v>7.4</v>
      </c>
    </row>
    <row r="4831" spans="1:2" x14ac:dyDescent="0.25">
      <c r="A4831">
        <v>185</v>
      </c>
      <c r="B4831">
        <v>8.9</v>
      </c>
    </row>
    <row r="4832" spans="1:2" x14ac:dyDescent="0.25">
      <c r="A4832">
        <v>186</v>
      </c>
      <c r="B4832">
        <v>8.3000000000000007</v>
      </c>
    </row>
    <row r="4833" spans="1:2" x14ac:dyDescent="0.25">
      <c r="A4833">
        <v>186</v>
      </c>
      <c r="B4833">
        <v>7.9</v>
      </c>
    </row>
    <row r="4834" spans="1:2" x14ac:dyDescent="0.25">
      <c r="A4834">
        <v>186</v>
      </c>
      <c r="B4834">
        <v>6.5</v>
      </c>
    </row>
    <row r="4835" spans="1:2" x14ac:dyDescent="0.25">
      <c r="A4835">
        <v>187</v>
      </c>
      <c r="B4835">
        <v>7.9</v>
      </c>
    </row>
    <row r="4836" spans="1:2" x14ac:dyDescent="0.25">
      <c r="A4836">
        <v>188</v>
      </c>
      <c r="B4836">
        <v>8</v>
      </c>
    </row>
    <row r="4837" spans="1:2" x14ac:dyDescent="0.25">
      <c r="A4837">
        <v>188</v>
      </c>
      <c r="B4837">
        <v>7.3</v>
      </c>
    </row>
    <row r="4838" spans="1:2" x14ac:dyDescent="0.25">
      <c r="A4838">
        <v>189</v>
      </c>
      <c r="B4838">
        <v>8.5</v>
      </c>
    </row>
    <row r="4839" spans="1:2" x14ac:dyDescent="0.25">
      <c r="A4839">
        <v>189</v>
      </c>
      <c r="B4839">
        <v>7.6</v>
      </c>
    </row>
    <row r="4840" spans="1:2" x14ac:dyDescent="0.25">
      <c r="A4840">
        <v>190</v>
      </c>
      <c r="B4840">
        <v>7.6</v>
      </c>
    </row>
    <row r="4841" spans="1:2" x14ac:dyDescent="0.25">
      <c r="A4841">
        <v>192</v>
      </c>
      <c r="B4841">
        <v>8.9</v>
      </c>
    </row>
    <row r="4842" spans="1:2" x14ac:dyDescent="0.25">
      <c r="A4842">
        <v>192</v>
      </c>
      <c r="B4842">
        <v>7.9</v>
      </c>
    </row>
    <row r="4843" spans="1:2" x14ac:dyDescent="0.25">
      <c r="A4843">
        <v>193</v>
      </c>
      <c r="B4843">
        <v>7.9</v>
      </c>
    </row>
    <row r="4844" spans="1:2" x14ac:dyDescent="0.25">
      <c r="A4844">
        <v>193</v>
      </c>
      <c r="B4844">
        <v>6</v>
      </c>
    </row>
    <row r="4845" spans="1:2" x14ac:dyDescent="0.25">
      <c r="A4845">
        <v>194</v>
      </c>
      <c r="B4845">
        <v>7.7</v>
      </c>
    </row>
    <row r="4846" spans="1:2" x14ac:dyDescent="0.25">
      <c r="A4846">
        <v>194</v>
      </c>
      <c r="B4846">
        <v>7.2</v>
      </c>
    </row>
    <row r="4847" spans="1:2" x14ac:dyDescent="0.25">
      <c r="A4847">
        <v>195</v>
      </c>
      <c r="B4847">
        <v>7.5</v>
      </c>
    </row>
    <row r="4848" spans="1:2" x14ac:dyDescent="0.25">
      <c r="A4848">
        <v>195</v>
      </c>
      <c r="B4848">
        <v>7.2</v>
      </c>
    </row>
    <row r="4849" spans="1:2" x14ac:dyDescent="0.25">
      <c r="A4849">
        <v>196</v>
      </c>
      <c r="B4849">
        <v>7.2</v>
      </c>
    </row>
    <row r="4850" spans="1:2" x14ac:dyDescent="0.25">
      <c r="A4850">
        <v>197</v>
      </c>
      <c r="B4850">
        <v>7.6</v>
      </c>
    </row>
    <row r="4851" spans="1:2" x14ac:dyDescent="0.25">
      <c r="A4851">
        <v>200</v>
      </c>
      <c r="B4851">
        <v>8</v>
      </c>
    </row>
    <row r="4852" spans="1:2" x14ac:dyDescent="0.25">
      <c r="A4852">
        <v>201</v>
      </c>
      <c r="B4852">
        <v>7.2</v>
      </c>
    </row>
    <row r="4853" spans="1:2" x14ac:dyDescent="0.25">
      <c r="A4853">
        <v>201</v>
      </c>
      <c r="B4853">
        <v>7.2</v>
      </c>
    </row>
    <row r="4854" spans="1:2" x14ac:dyDescent="0.25">
      <c r="A4854">
        <v>201</v>
      </c>
      <c r="B4854">
        <v>7.2</v>
      </c>
    </row>
    <row r="4855" spans="1:2" x14ac:dyDescent="0.25">
      <c r="A4855">
        <v>202</v>
      </c>
      <c r="B4855">
        <v>8.6999999999999993</v>
      </c>
    </row>
    <row r="4856" spans="1:2" x14ac:dyDescent="0.25">
      <c r="A4856">
        <v>202</v>
      </c>
      <c r="B4856">
        <v>7.7</v>
      </c>
    </row>
    <row r="4857" spans="1:2" x14ac:dyDescent="0.25">
      <c r="A4857">
        <v>206</v>
      </c>
      <c r="B4857">
        <v>8</v>
      </c>
    </row>
    <row r="4858" spans="1:2" x14ac:dyDescent="0.25">
      <c r="A4858">
        <v>206</v>
      </c>
      <c r="B4858">
        <v>5.5</v>
      </c>
    </row>
    <row r="4859" spans="1:2" x14ac:dyDescent="0.25">
      <c r="A4859">
        <v>212</v>
      </c>
      <c r="B4859">
        <v>7.1</v>
      </c>
    </row>
    <row r="4860" spans="1:2" x14ac:dyDescent="0.25">
      <c r="A4860">
        <v>212</v>
      </c>
      <c r="B4860">
        <v>6.6</v>
      </c>
    </row>
    <row r="4861" spans="1:2" x14ac:dyDescent="0.25">
      <c r="A4861">
        <v>215</v>
      </c>
      <c r="B4861">
        <v>8.1</v>
      </c>
    </row>
    <row r="4862" spans="1:2" x14ac:dyDescent="0.25">
      <c r="A4862">
        <v>215</v>
      </c>
      <c r="B4862">
        <v>7.7</v>
      </c>
    </row>
    <row r="4863" spans="1:2" x14ac:dyDescent="0.25">
      <c r="A4863">
        <v>215</v>
      </c>
      <c r="B4863">
        <v>7.6</v>
      </c>
    </row>
    <row r="4864" spans="1:2" x14ac:dyDescent="0.25">
      <c r="A4864">
        <v>216</v>
      </c>
      <c r="B4864">
        <v>7.5</v>
      </c>
    </row>
    <row r="4865" spans="1:2" x14ac:dyDescent="0.25">
      <c r="A4865">
        <v>219</v>
      </c>
      <c r="B4865">
        <v>7.8</v>
      </c>
    </row>
    <row r="4866" spans="1:2" x14ac:dyDescent="0.25">
      <c r="A4866">
        <v>220</v>
      </c>
      <c r="B4866">
        <v>9</v>
      </c>
    </row>
    <row r="4867" spans="1:2" x14ac:dyDescent="0.25">
      <c r="A4867">
        <v>220</v>
      </c>
      <c r="B4867">
        <v>5.8</v>
      </c>
    </row>
    <row r="4868" spans="1:2" x14ac:dyDescent="0.25">
      <c r="A4868">
        <v>225</v>
      </c>
      <c r="B4868">
        <v>6.6</v>
      </c>
    </row>
    <row r="4869" spans="1:2" x14ac:dyDescent="0.25">
      <c r="A4869">
        <v>226</v>
      </c>
      <c r="B4869">
        <v>8.1999999999999993</v>
      </c>
    </row>
    <row r="4870" spans="1:2" x14ac:dyDescent="0.25">
      <c r="A4870">
        <v>227</v>
      </c>
      <c r="B4870">
        <v>8.4</v>
      </c>
    </row>
    <row r="4871" spans="1:2" x14ac:dyDescent="0.25">
      <c r="A4871">
        <v>236</v>
      </c>
      <c r="B4871">
        <v>8</v>
      </c>
    </row>
    <row r="4872" spans="1:2" x14ac:dyDescent="0.25">
      <c r="A4872">
        <v>240</v>
      </c>
      <c r="B4872">
        <v>8.1999999999999993</v>
      </c>
    </row>
    <row r="4873" spans="1:2" x14ac:dyDescent="0.25">
      <c r="A4873">
        <v>240</v>
      </c>
      <c r="B4873">
        <v>8.1</v>
      </c>
    </row>
    <row r="4874" spans="1:2" x14ac:dyDescent="0.25">
      <c r="A4874">
        <v>251</v>
      </c>
      <c r="B4874">
        <v>7</v>
      </c>
    </row>
    <row r="4875" spans="1:2" x14ac:dyDescent="0.25">
      <c r="A4875">
        <v>251</v>
      </c>
      <c r="B4875">
        <v>8.4</v>
      </c>
    </row>
    <row r="4876" spans="1:2" x14ac:dyDescent="0.25">
      <c r="A4876">
        <v>270</v>
      </c>
      <c r="B4876">
        <v>6.6</v>
      </c>
    </row>
    <row r="4877" spans="1:2" x14ac:dyDescent="0.25">
      <c r="A4877">
        <v>271</v>
      </c>
      <c r="B4877">
        <v>7.7</v>
      </c>
    </row>
    <row r="4878" spans="1:2" x14ac:dyDescent="0.25">
      <c r="A4878">
        <v>280</v>
      </c>
      <c r="B4878">
        <v>6.3</v>
      </c>
    </row>
    <row r="4879" spans="1:2" x14ac:dyDescent="0.25">
      <c r="A4879">
        <v>289</v>
      </c>
      <c r="B4879">
        <v>8.5</v>
      </c>
    </row>
    <row r="4880" spans="1:2" x14ac:dyDescent="0.25">
      <c r="A4880">
        <v>293</v>
      </c>
      <c r="B4880">
        <v>8.4</v>
      </c>
    </row>
    <row r="4881" spans="1:2" x14ac:dyDescent="0.25">
      <c r="A4881">
        <v>300</v>
      </c>
      <c r="B4881">
        <v>6.6</v>
      </c>
    </row>
    <row r="4882" spans="1:2" x14ac:dyDescent="0.25">
      <c r="A4882">
        <v>325</v>
      </c>
      <c r="B4882">
        <v>6.8</v>
      </c>
    </row>
    <row r="4883" spans="1:2" x14ac:dyDescent="0.25">
      <c r="A4883">
        <v>330</v>
      </c>
      <c r="B4883">
        <v>8</v>
      </c>
    </row>
  </sheetData>
  <mergeCells count="1">
    <mergeCell ref="H4:I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36B6D-3217-46AC-AEA5-8AFEFBE32916}">
  <dimension ref="A1:J4883"/>
  <sheetViews>
    <sheetView workbookViewId="0">
      <selection activeCell="E9" sqref="E9"/>
    </sheetView>
  </sheetViews>
  <sheetFormatPr defaultRowHeight="15" x14ac:dyDescent="0.25"/>
  <cols>
    <col min="1" max="1" width="78.28515625" bestFit="1" customWidth="1"/>
    <col min="2" max="3" width="13.5703125" bestFit="1" customWidth="1"/>
    <col min="4" max="4" width="9" customWidth="1"/>
    <col min="6" max="6" width="11.7109375" bestFit="1" customWidth="1"/>
    <col min="7" max="7" width="15.85546875" bestFit="1" customWidth="1"/>
    <col min="8" max="8" width="8.28515625" bestFit="1" customWidth="1"/>
    <col min="9" max="9" width="10" bestFit="1" customWidth="1"/>
    <col min="10" max="10" width="20.42578125" bestFit="1" customWidth="1"/>
  </cols>
  <sheetData>
    <row r="1" spans="1:10" x14ac:dyDescent="0.25">
      <c r="A1" t="s">
        <v>4</v>
      </c>
      <c r="B1" t="s">
        <v>5</v>
      </c>
      <c r="C1" t="s">
        <v>7</v>
      </c>
    </row>
    <row r="2" spans="1:10" x14ac:dyDescent="0.25">
      <c r="A2" t="s">
        <v>4620</v>
      </c>
      <c r="B2" t="s">
        <v>11</v>
      </c>
      <c r="C2">
        <v>1.6</v>
      </c>
      <c r="F2" t="s">
        <v>8161</v>
      </c>
      <c r="G2" t="s">
        <v>8151</v>
      </c>
      <c r="H2" t="s">
        <v>8162</v>
      </c>
      <c r="I2" t="s">
        <v>8163</v>
      </c>
      <c r="J2" t="s">
        <v>8158</v>
      </c>
    </row>
    <row r="3" spans="1:10" x14ac:dyDescent="0.25">
      <c r="A3" t="s">
        <v>2040</v>
      </c>
      <c r="B3" t="s">
        <v>11</v>
      </c>
      <c r="C3">
        <v>1.7</v>
      </c>
      <c r="F3" s="2" t="s">
        <v>11</v>
      </c>
      <c r="G3">
        <f>COUNTIF(Table6[language],Table10[[#This Row],[Language]])</f>
        <v>4567</v>
      </c>
      <c r="H3" s="4">
        <f>AVERAGEIF(Table6[language],Table10[[#This Row],[Language]],Table6[imdb_score])</f>
        <v>6.3743595358003331</v>
      </c>
      <c r="I3" s="4" cm="1">
        <f t="array" ref="I3">MEDIAN(IF(Table6[language]=Table10[[#This Row],[Language]],Table6[imdb_score]))</f>
        <v>6.5</v>
      </c>
      <c r="J3" s="20" cm="1">
        <f t="array" ref="J3">_xlfn.STDEV.P(IF(Table6[language]=Table10[[#This Row],[Language]],Table6[imdb_score]))</f>
        <v>1.111091000028771</v>
      </c>
    </row>
    <row r="4" spans="1:10" x14ac:dyDescent="0.25">
      <c r="A4" t="s">
        <v>3767</v>
      </c>
      <c r="B4" t="s">
        <v>11</v>
      </c>
      <c r="C4">
        <v>1.9</v>
      </c>
      <c r="F4" s="2" t="s">
        <v>497</v>
      </c>
      <c r="G4">
        <f>COUNTIF(Table6[language],Table10[[#This Row],[Language]])</f>
        <v>72</v>
      </c>
      <c r="H4" s="4">
        <f>AVERAGEIF(Table6[language],Table10[[#This Row],[Language]],Table6[imdb_score])</f>
        <v>7.0208333333333304</v>
      </c>
      <c r="I4" s="4" cm="1">
        <f t="array" ref="I4">MEDIAN(IF(Table6[language]=Table10[[#This Row],[Language]],Table6[imdb_score]))</f>
        <v>7.2</v>
      </c>
      <c r="J4" s="20" cm="1">
        <f t="array" ref="J4">_xlfn.STDEV.P(IF(Table6[language]=Table10[[#This Row],[Language]],Table6[imdb_score]))</f>
        <v>0.71140266375664085</v>
      </c>
    </row>
    <row r="5" spans="1:10" x14ac:dyDescent="0.25">
      <c r="A5" t="s">
        <v>3804</v>
      </c>
      <c r="B5" t="s">
        <v>11</v>
      </c>
      <c r="C5">
        <v>1.9</v>
      </c>
      <c r="F5" s="2" t="s">
        <v>950</v>
      </c>
      <c r="G5">
        <f>COUNTIF(Table6[language],Table10[[#This Row],[Language]])</f>
        <v>40</v>
      </c>
      <c r="H5" s="4">
        <f>AVERAGEIF(Table6[language],Table10[[#This Row],[Language]],Table6[imdb_score])</f>
        <v>6.9374999999999973</v>
      </c>
      <c r="I5" s="4" cm="1">
        <f t="array" ref="I5">MEDIAN(IF(Table6[language]=Table10[[#This Row],[Language]],Table6[imdb_score]))</f>
        <v>7.15</v>
      </c>
      <c r="J5" s="20" cm="1">
        <f t="array" ref="J5">_xlfn.STDEV.P(IF(Table6[language]=Table10[[#This Row],[Language]],Table6[imdb_score]))</f>
        <v>0.84430074617995521</v>
      </c>
    </row>
    <row r="6" spans="1:10" x14ac:dyDescent="0.25">
      <c r="A6" t="s">
        <v>7400</v>
      </c>
      <c r="B6" t="s">
        <v>11</v>
      </c>
      <c r="C6">
        <v>1.9</v>
      </c>
      <c r="F6" s="2" t="s">
        <v>1905</v>
      </c>
      <c r="G6">
        <f>COUNTIF(Table6[language],Table10[[#This Row],[Language]])</f>
        <v>28</v>
      </c>
      <c r="H6" s="4">
        <f>AVERAGEIF(Table6[language],Table10[[#This Row],[Language]],Table6[imdb_score])</f>
        <v>6.6321428571428589</v>
      </c>
      <c r="I6" s="4" cm="1">
        <f t="array" ref="I6">MEDIAN(IF(Table6[language]=Table10[[#This Row],[Language]],Table6[imdb_score]))</f>
        <v>6.95</v>
      </c>
      <c r="J6" s="20" cm="1">
        <f t="array" ref="J6">_xlfn.STDEV.P(IF(Table6[language]=Table10[[#This Row],[Language]],Table6[imdb_score]))</f>
        <v>1.3737471100784726</v>
      </c>
    </row>
    <row r="7" spans="1:10" x14ac:dyDescent="0.25">
      <c r="A7" t="s">
        <v>2956</v>
      </c>
      <c r="B7" t="s">
        <v>11</v>
      </c>
      <c r="C7">
        <v>2</v>
      </c>
      <c r="F7" s="2" t="s">
        <v>666</v>
      </c>
      <c r="G7">
        <f>COUNTIF(Table6[language],Table10[[#This Row],[Language]])</f>
        <v>24</v>
      </c>
      <c r="H7" s="4">
        <f>AVERAGEIF(Table6[language],Table10[[#This Row],[Language]],Table6[imdb_score])</f>
        <v>6.7874999999999988</v>
      </c>
      <c r="I7" s="4" cm="1">
        <f t="array" ref="I7">MEDIAN(IF(Table6[language]=Table10[[#This Row],[Language]],Table6[imdb_score]))</f>
        <v>7.05</v>
      </c>
      <c r="J7" s="20" cm="1">
        <f t="array" ref="J7">_xlfn.STDEV.P(IF(Table6[language]=Table10[[#This Row],[Language]],Table6[imdb_score]))</f>
        <v>1.0150174464838886</v>
      </c>
    </row>
    <row r="8" spans="1:10" x14ac:dyDescent="0.25">
      <c r="A8" t="s">
        <v>5638</v>
      </c>
      <c r="B8" t="s">
        <v>11</v>
      </c>
      <c r="C8">
        <v>2</v>
      </c>
      <c r="F8" s="2" t="s">
        <v>2953</v>
      </c>
      <c r="G8">
        <f>COUNTIF(Table6[language],Table10[[#This Row],[Language]])</f>
        <v>19</v>
      </c>
      <c r="H8" s="4">
        <f>AVERAGEIF(Table6[language],Table10[[#This Row],[Language]],Table6[imdb_score])</f>
        <v>7.3421052631578929</v>
      </c>
      <c r="I8" s="4" cm="1">
        <f t="array" ref="I8">MEDIAN(IF(Table6[language]=Table10[[#This Row],[Language]],Table6[imdb_score]))</f>
        <v>7.6</v>
      </c>
      <c r="J8" s="20" cm="1">
        <f t="array" ref="J8">_xlfn.STDEV.P(IF(Table6[language]=Table10[[#This Row],[Language]],Table6[imdb_score]))</f>
        <v>0.92867522478539521</v>
      </c>
    </row>
    <row r="9" spans="1:10" x14ac:dyDescent="0.25">
      <c r="A9" t="s">
        <v>5884</v>
      </c>
      <c r="B9" t="s">
        <v>11</v>
      </c>
      <c r="C9">
        <v>2.1</v>
      </c>
      <c r="F9" s="2" t="s">
        <v>222</v>
      </c>
      <c r="G9">
        <f>COUNTIF(Table6[language],Table10[[#This Row],[Language]])</f>
        <v>16</v>
      </c>
      <c r="H9" s="4">
        <f>AVERAGEIF(Table6[language],Table10[[#This Row],[Language]],Table6[imdb_score])</f>
        <v>7.3687500000000004</v>
      </c>
      <c r="I9" s="4" cm="1">
        <f t="array" ref="I9">MEDIAN(IF(Table6[language]=Table10[[#This Row],[Language]],Table6[imdb_score]))</f>
        <v>7.6</v>
      </c>
      <c r="J9" s="20" cm="1">
        <f t="array" ref="J9">_xlfn.STDEV.P(IF(Table6[language]=Table10[[#This Row],[Language]],Table6[imdb_score]))</f>
        <v>0.99606648246991625</v>
      </c>
    </row>
    <row r="10" spans="1:10" x14ac:dyDescent="0.25">
      <c r="A10" t="s">
        <v>4843</v>
      </c>
      <c r="B10" t="s">
        <v>11</v>
      </c>
      <c r="C10">
        <v>2.1</v>
      </c>
      <c r="F10" s="2" t="s">
        <v>2453</v>
      </c>
      <c r="G10">
        <f>COUNTIF(Table6[language],Table10[[#This Row],[Language]])</f>
        <v>11</v>
      </c>
      <c r="H10" s="4">
        <f>AVERAGEIF(Table6[language],Table10[[#This Row],[Language]],Table6[imdb_score])</f>
        <v>6.9545454545454533</v>
      </c>
      <c r="I10" s="4" cm="1">
        <f t="array" ref="I10">MEDIAN(IF(Table6[language]=Table10[[#This Row],[Language]],Table6[imdb_score]))</f>
        <v>7.2</v>
      </c>
      <c r="J10" s="20" cm="1">
        <f t="array" ref="J10">_xlfn.STDEV.P(IF(Table6[language]=Table10[[#This Row],[Language]],Table6[imdb_score]))</f>
        <v>0.67198976773004826</v>
      </c>
    </row>
    <row r="11" spans="1:10" x14ac:dyDescent="0.25">
      <c r="A11" t="s">
        <v>5398</v>
      </c>
      <c r="B11" t="s">
        <v>11</v>
      </c>
      <c r="C11">
        <v>2.1</v>
      </c>
      <c r="F11" s="2" t="s">
        <v>1917</v>
      </c>
      <c r="G11">
        <f>COUNTIF(Table6[language],Table10[[#This Row],[Language]])</f>
        <v>11</v>
      </c>
      <c r="H11" s="4">
        <f>AVERAGEIF(Table6[language],Table10[[#This Row],[Language]],Table6[imdb_score])</f>
        <v>6.3636363636363633</v>
      </c>
      <c r="I11" s="4" cm="1">
        <f t="array" ref="I11">MEDIAN(IF(Table6[language]=Table10[[#This Row],[Language]],Table6[imdb_score]))</f>
        <v>6.5</v>
      </c>
      <c r="J11" s="20" cm="1">
        <f t="array" ref="J11">_xlfn.STDEV.P(IF(Table6[language]=Table10[[#This Row],[Language]],Table6[imdb_score]))</f>
        <v>1.3192785406306728</v>
      </c>
    </row>
    <row r="12" spans="1:10" x14ac:dyDescent="0.25">
      <c r="A12" t="s">
        <v>7427</v>
      </c>
      <c r="B12" t="s">
        <v>11</v>
      </c>
      <c r="C12">
        <v>2.2000000000000002</v>
      </c>
      <c r="F12" s="2" t="s">
        <v>3303</v>
      </c>
      <c r="G12">
        <f>COUNTIF(Table6[language],Table10[[#This Row],[Language]])</f>
        <v>10</v>
      </c>
      <c r="H12" s="4">
        <f>AVERAGEIF(Table6[language],Table10[[#This Row],[Language]],Table6[imdb_score])</f>
        <v>7.08</v>
      </c>
      <c r="I12" s="4" cm="1">
        <f t="array" ref="I12">MEDIAN(IF(Table6[language]=Table10[[#This Row],[Language]],Table6[imdb_score]))</f>
        <v>7.15</v>
      </c>
      <c r="J12" s="20" cm="1">
        <f t="array" ref="J12">_xlfn.STDEV.P(IF(Table6[language]=Table10[[#This Row],[Language]],Table6[imdb_score]))</f>
        <v>1.1443775600736015</v>
      </c>
    </row>
    <row r="13" spans="1:10" x14ac:dyDescent="0.25">
      <c r="A13" t="s">
        <v>646</v>
      </c>
      <c r="B13" t="s">
        <v>11</v>
      </c>
      <c r="C13">
        <v>2.2000000000000002</v>
      </c>
      <c r="F13" s="2" t="s">
        <v>4916</v>
      </c>
      <c r="G13">
        <f>COUNTIF(Table6[language],Table10[[#This Row],[Language]])</f>
        <v>8</v>
      </c>
      <c r="H13" s="4">
        <f>AVERAGEIF(Table6[language],Table10[[#This Row],[Language]],Table6[imdb_score])</f>
        <v>7.4875000000000007</v>
      </c>
      <c r="I13" s="4" cm="1">
        <f t="array" ref="I13">MEDIAN(IF(Table6[language]=Table10[[#This Row],[Language]],Table6[imdb_score]))</f>
        <v>7.7</v>
      </c>
      <c r="J13" s="20" cm="1">
        <f t="array" ref="J13">_xlfn.STDEV.P(IF(Table6[language]=Table10[[#This Row],[Language]],Table6[imdb_score]))</f>
        <v>0.82679728470767599</v>
      </c>
    </row>
    <row r="14" spans="1:10" x14ac:dyDescent="0.25">
      <c r="A14" t="s">
        <v>7685</v>
      </c>
      <c r="B14" t="s">
        <v>11</v>
      </c>
      <c r="C14">
        <v>2.2000000000000002</v>
      </c>
      <c r="F14" s="2" t="s">
        <v>4287</v>
      </c>
      <c r="G14">
        <f>COUNTIF(Table6[language],Table10[[#This Row],[Language]])</f>
        <v>8</v>
      </c>
      <c r="H14" s="4">
        <f>AVERAGEIF(Table6[language],Table10[[#This Row],[Language]],Table6[imdb_score])</f>
        <v>7.3875000000000002</v>
      </c>
      <c r="I14" s="4" cm="1">
        <f t="array" ref="I14">MEDIAN(IF(Table6[language]=Table10[[#This Row],[Language]],Table6[imdb_score]))</f>
        <v>7.5</v>
      </c>
      <c r="J14" s="20" cm="1">
        <f t="array" ref="J14">_xlfn.STDEV.P(IF(Table6[language]=Table10[[#This Row],[Language]],Table6[imdb_score]))</f>
        <v>0.77207107833411848</v>
      </c>
    </row>
    <row r="15" spans="1:10" x14ac:dyDescent="0.25">
      <c r="A15" t="s">
        <v>3830</v>
      </c>
      <c r="B15" t="s">
        <v>11</v>
      </c>
      <c r="C15">
        <v>2.2999999999999998</v>
      </c>
      <c r="F15" s="2" t="s">
        <v>3947</v>
      </c>
      <c r="G15">
        <f>COUNTIF(Table6[language],Table10[[#This Row],[Language]])</f>
        <v>5</v>
      </c>
      <c r="H15" s="4">
        <f>AVERAGEIF(Table6[language],Table10[[#This Row],[Language]],Table6[imdb_score])</f>
        <v>7.580000000000001</v>
      </c>
      <c r="I15" s="4" cm="1">
        <f t="array" ref="I15">MEDIAN(IF(Table6[language]=Table10[[#This Row],[Language]],Table6[imdb_score]))</f>
        <v>7.6</v>
      </c>
      <c r="J15" s="20" cm="1">
        <f t="array" ref="J15">_xlfn.STDEV.P(IF(Table6[language]=Table10[[#This Row],[Language]],Table6[imdb_score]))</f>
        <v>0.29933259094191528</v>
      </c>
    </row>
    <row r="16" spans="1:10" x14ac:dyDescent="0.25">
      <c r="A16" t="s">
        <v>5666</v>
      </c>
      <c r="B16" t="s">
        <v>11</v>
      </c>
      <c r="C16">
        <v>2.2999999999999998</v>
      </c>
      <c r="F16" s="2" t="s">
        <v>5360</v>
      </c>
      <c r="G16">
        <f>COUNTIF(Table6[language],Table10[[#This Row],[Language]])</f>
        <v>5</v>
      </c>
      <c r="H16" s="4">
        <f>AVERAGEIF(Table6[language],Table10[[#This Row],[Language]],Table6[imdb_score])</f>
        <v>7.5</v>
      </c>
      <c r="I16" s="4" cm="1">
        <f t="array" ref="I16">MEDIAN(IF(Table6[language]=Table10[[#This Row],[Language]],Table6[imdb_score]))</f>
        <v>8.1</v>
      </c>
      <c r="J16" s="20" cm="1">
        <f t="array" ref="J16">_xlfn.STDEV.P(IF(Table6[language]=Table10[[#This Row],[Language]],Table6[imdb_score]))</f>
        <v>0.9633275663033799</v>
      </c>
    </row>
    <row r="17" spans="1:10" x14ac:dyDescent="0.25">
      <c r="A17" t="s">
        <v>3643</v>
      </c>
      <c r="B17" t="s">
        <v>11</v>
      </c>
      <c r="C17">
        <v>2.2999999999999998</v>
      </c>
      <c r="F17" s="2" t="s">
        <v>4210</v>
      </c>
      <c r="G17">
        <f>COUNTIF(Table6[language],Table10[[#This Row],[Language]])</f>
        <v>5</v>
      </c>
      <c r="H17" s="4">
        <f>AVERAGEIF(Table6[language],Table10[[#This Row],[Language]],Table6[imdb_score])</f>
        <v>7.44</v>
      </c>
      <c r="I17" s="4" cm="1">
        <f t="array" ref="I17">MEDIAN(IF(Table6[language]=Table10[[#This Row],[Language]],Table6[imdb_score]))</f>
        <v>7.6</v>
      </c>
      <c r="J17" s="20" cm="1">
        <f t="array" ref="J17">_xlfn.STDEV.P(IF(Table6[language]=Table10[[#This Row],[Language]],Table6[imdb_score]))</f>
        <v>0.67705243519243008</v>
      </c>
    </row>
    <row r="18" spans="1:10" x14ac:dyDescent="0.25">
      <c r="A18" t="s">
        <v>973</v>
      </c>
      <c r="B18" t="s">
        <v>11</v>
      </c>
      <c r="C18">
        <v>2.4</v>
      </c>
      <c r="F18" s="2" t="s">
        <v>5420</v>
      </c>
      <c r="G18">
        <f>COUNTIF(Table6[language],Table10[[#This Row],[Language]])</f>
        <v>5</v>
      </c>
      <c r="H18" s="4">
        <f>AVERAGEIF(Table6[language],Table10[[#This Row],[Language]],Table6[imdb_score])</f>
        <v>7.3800000000000008</v>
      </c>
      <c r="I18" s="4" cm="1">
        <f t="array" ref="I18">MEDIAN(IF(Table6[language]=Table10[[#This Row],[Language]],Table6[imdb_score]))</f>
        <v>7.4</v>
      </c>
      <c r="J18" s="20" cm="1">
        <f t="array" ref="J18">_xlfn.STDEV.P(IF(Table6[language]=Table10[[#This Row],[Language]],Table6[imdb_score]))</f>
        <v>0.79094879733140433</v>
      </c>
    </row>
    <row r="19" spans="1:10" x14ac:dyDescent="0.25">
      <c r="A19" t="s">
        <v>1655</v>
      </c>
      <c r="B19" t="s">
        <v>11</v>
      </c>
      <c r="C19">
        <v>2.4</v>
      </c>
      <c r="F19" s="2" t="s">
        <v>7471</v>
      </c>
      <c r="G19">
        <f>COUNTIF(Table6[language],Table10[[#This Row],[Language]])</f>
        <v>4</v>
      </c>
      <c r="H19" s="4">
        <f>AVERAGEIF(Table6[language],Table10[[#This Row],[Language]],Table6[imdb_score])</f>
        <v>7.5750000000000002</v>
      </c>
      <c r="I19" s="4" cm="1">
        <f t="array" ref="I19">MEDIAN(IF(Table6[language]=Table10[[#This Row],[Language]],Table6[imdb_score]))</f>
        <v>7.95</v>
      </c>
      <c r="J19" s="20" cm="1">
        <f t="array" ref="J19">_xlfn.STDEV.P(IF(Table6[language]=Table10[[#This Row],[Language]],Table6[imdb_score]))</f>
        <v>1.0425329730996518</v>
      </c>
    </row>
    <row r="20" spans="1:10" x14ac:dyDescent="0.25">
      <c r="A20" t="s">
        <v>4645</v>
      </c>
      <c r="B20" t="s">
        <v>11</v>
      </c>
      <c r="C20">
        <v>2.5</v>
      </c>
      <c r="F20" s="2" t="s">
        <v>3537</v>
      </c>
      <c r="G20">
        <f>COUNTIF(Table6[language],Table10[[#This Row],[Language]])</f>
        <v>4</v>
      </c>
      <c r="H20" s="4">
        <f>AVERAGEIF(Table6[language],Table10[[#This Row],[Language]],Table6[imdb_score])</f>
        <v>7.4249999999999998</v>
      </c>
      <c r="I20" s="4" cm="1">
        <f t="array" ref="I20">MEDIAN(IF(Table6[language]=Table10[[#This Row],[Language]],Table6[imdb_score]))</f>
        <v>7.4499999999999993</v>
      </c>
      <c r="J20" s="20" cm="1">
        <f t="array" ref="J20">_xlfn.STDEV.P(IF(Table6[language]=Table10[[#This Row],[Language]],Table6[imdb_score]))</f>
        <v>0.37666297933298404</v>
      </c>
    </row>
    <row r="21" spans="1:10" x14ac:dyDescent="0.25">
      <c r="A21" t="s">
        <v>7860</v>
      </c>
      <c r="B21" t="s">
        <v>11</v>
      </c>
      <c r="C21">
        <v>2.5</v>
      </c>
      <c r="F21" s="2" t="s">
        <v>5928</v>
      </c>
      <c r="G21">
        <f>COUNTIF(Table6[language],Table10[[#This Row],[Language]])</f>
        <v>4</v>
      </c>
      <c r="H21" s="4">
        <f>AVERAGEIF(Table6[language],Table10[[#This Row],[Language]],Table6[imdb_score])</f>
        <v>7.15</v>
      </c>
      <c r="I21" s="4" cm="1">
        <f t="array" ref="I21">MEDIAN(IF(Table6[language]=Table10[[#This Row],[Language]],Table6[imdb_score]))</f>
        <v>7.3</v>
      </c>
      <c r="J21" s="20" cm="1">
        <f t="array" ref="J21">_xlfn.STDEV.P(IF(Table6[language]=Table10[[#This Row],[Language]],Table6[imdb_score]))</f>
        <v>0.49749371855330965</v>
      </c>
    </row>
    <row r="22" spans="1:10" x14ac:dyDescent="0.25">
      <c r="A22" t="s">
        <v>6617</v>
      </c>
      <c r="B22" t="s">
        <v>11</v>
      </c>
      <c r="C22">
        <v>2.6</v>
      </c>
      <c r="F22" s="2" t="s">
        <v>4486</v>
      </c>
      <c r="G22">
        <f>COUNTIF(Table6[language],Table10[[#This Row],[Language]])</f>
        <v>3</v>
      </c>
      <c r="H22" s="4">
        <f>AVERAGEIF(Table6[language],Table10[[#This Row],[Language]],Table6[imdb_score])</f>
        <v>6.6333333333333329</v>
      </c>
      <c r="I22" s="4" cm="1">
        <f t="array" ref="I22">MEDIAN(IF(Table6[language]=Table10[[#This Row],[Language]],Table6[imdb_score]))</f>
        <v>6.6</v>
      </c>
      <c r="J22" s="20" cm="1">
        <f t="array" ref="J22">_xlfn.STDEV.P(IF(Table6[language]=Table10[[#This Row],[Language]],Table6[imdb_score]))</f>
        <v>0.36817870057290847</v>
      </c>
    </row>
    <row r="23" spans="1:10" x14ac:dyDescent="0.25">
      <c r="A23" t="s">
        <v>7269</v>
      </c>
      <c r="B23" t="s">
        <v>11</v>
      </c>
      <c r="C23">
        <v>2.6</v>
      </c>
      <c r="F23" s="2" t="s">
        <v>3953</v>
      </c>
      <c r="G23">
        <f>COUNTIF(Table6[language],Table10[[#This Row],[Language]])</f>
        <v>3</v>
      </c>
      <c r="H23" s="4">
        <f>AVERAGEIF(Table6[language],Table10[[#This Row],[Language]],Table6[imdb_score])</f>
        <v>5.666666666666667</v>
      </c>
      <c r="I23" s="4" cm="1">
        <f t="array" ref="I23">MEDIAN(IF(Table6[language]=Table10[[#This Row],[Language]],Table6[imdb_score]))</f>
        <v>5.7</v>
      </c>
      <c r="J23" s="20" cm="1">
        <f t="array" ref="J23">_xlfn.STDEV.P(IF(Table6[language]=Table10[[#This Row],[Language]],Table6[imdb_score]))</f>
        <v>0.44969125210773497</v>
      </c>
    </row>
    <row r="24" spans="1:10" x14ac:dyDescent="0.25">
      <c r="A24" t="s">
        <v>3627</v>
      </c>
      <c r="B24" t="s">
        <v>11</v>
      </c>
      <c r="C24">
        <v>2.7</v>
      </c>
      <c r="F24" s="2" t="s">
        <v>7265</v>
      </c>
      <c r="G24">
        <f>COUNTIF(Table6[language],Table10[[#This Row],[Language]])</f>
        <v>2</v>
      </c>
      <c r="H24" s="4">
        <f>AVERAGEIF(Table6[language],Table10[[#This Row],[Language]],Table6[imdb_score])</f>
        <v>7.8999999999999995</v>
      </c>
      <c r="I24" s="4" cm="1">
        <f t="array" ref="I24">MEDIAN(IF(Table6[language]=Table10[[#This Row],[Language]],Table6[imdb_score]))</f>
        <v>7.8999999999999995</v>
      </c>
      <c r="J24" s="20" cm="1">
        <f t="array" ref="J24">_xlfn.STDEV.P(IF(Table6[language]=Table10[[#This Row],[Language]],Table6[imdb_score]))</f>
        <v>0.29999999999999982</v>
      </c>
    </row>
    <row r="25" spans="1:10" x14ac:dyDescent="0.25">
      <c r="A25" t="s">
        <v>2909</v>
      </c>
      <c r="B25" t="s">
        <v>11</v>
      </c>
      <c r="C25">
        <v>2.7</v>
      </c>
      <c r="F25" s="2" t="s">
        <v>3752</v>
      </c>
      <c r="G25">
        <f>COUNTIF(Table6[language],Table10[[#This Row],[Language]])</f>
        <v>2</v>
      </c>
      <c r="H25" s="4">
        <f>AVERAGEIF(Table6[language],Table10[[#This Row],[Language]],Table6[imdb_score])</f>
        <v>7.5</v>
      </c>
      <c r="I25" s="4" cm="1">
        <f t="array" ref="I25">MEDIAN(IF(Table6[language]=Table10[[#This Row],[Language]],Table6[imdb_score]))</f>
        <v>7.5</v>
      </c>
      <c r="J25" s="20" cm="1">
        <f t="array" ref="J25">_xlfn.STDEV.P(IF(Table6[language]=Table10[[#This Row],[Language]],Table6[imdb_score]))</f>
        <v>9.9999999999999645E-2</v>
      </c>
    </row>
    <row r="26" spans="1:10" x14ac:dyDescent="0.25">
      <c r="A26" t="s">
        <v>1937</v>
      </c>
      <c r="B26" t="s">
        <v>11</v>
      </c>
      <c r="C26">
        <v>2.7</v>
      </c>
      <c r="F26" s="2" t="s">
        <v>7464</v>
      </c>
      <c r="G26">
        <f>COUNTIF(Table6[language],Table10[[#This Row],[Language]])</f>
        <v>2</v>
      </c>
      <c r="H26" s="4">
        <f>AVERAGEIF(Table6[language],Table10[[#This Row],[Language]],Table6[imdb_score])</f>
        <v>7.2</v>
      </c>
      <c r="I26" s="4" cm="1">
        <f t="array" ref="I26">MEDIAN(IF(Table6[language]=Table10[[#This Row],[Language]],Table6[imdb_score]))</f>
        <v>7.2</v>
      </c>
      <c r="J26" s="20" cm="1">
        <f t="array" ref="J26">_xlfn.STDEV.P(IF(Table6[language]=Table10[[#This Row],[Language]],Table6[imdb_score]))</f>
        <v>0.70000000000000018</v>
      </c>
    </row>
    <row r="27" spans="1:10" x14ac:dyDescent="0.25">
      <c r="A27" t="s">
        <v>2831</v>
      </c>
      <c r="B27" t="s">
        <v>11</v>
      </c>
      <c r="C27">
        <v>2.7</v>
      </c>
      <c r="F27" s="2" t="s">
        <v>6570</v>
      </c>
      <c r="G27">
        <f>COUNTIF(Table6[language],Table10[[#This Row],[Language]])</f>
        <v>2</v>
      </c>
      <c r="H27" s="4">
        <f>AVERAGEIF(Table6[language],Table10[[#This Row],[Language]],Table6[imdb_score])</f>
        <v>7.1</v>
      </c>
      <c r="I27" s="4" cm="1">
        <f t="array" ref="I27">MEDIAN(IF(Table6[language]=Table10[[#This Row],[Language]],Table6[imdb_score]))</f>
        <v>7.1</v>
      </c>
      <c r="J27" s="20" cm="1">
        <f t="array" ref="J27">_xlfn.STDEV.P(IF(Table6[language]=Table10[[#This Row],[Language]],Table6[imdb_score]))</f>
        <v>0.19999999999999973</v>
      </c>
    </row>
    <row r="28" spans="1:10" x14ac:dyDescent="0.25">
      <c r="A28" t="s">
        <v>7181</v>
      </c>
      <c r="B28" t="s">
        <v>11</v>
      </c>
      <c r="C28">
        <v>2.7</v>
      </c>
      <c r="F28" s="2" t="s">
        <v>765</v>
      </c>
      <c r="G28">
        <f>COUNTIF(Table6[language],Table10[[#This Row],[Language]])</f>
        <v>2</v>
      </c>
      <c r="H28" s="4">
        <f>AVERAGEIF(Table6[language],Table10[[#This Row],[Language]],Table6[imdb_score])</f>
        <v>6.95</v>
      </c>
      <c r="I28" s="4" cm="1">
        <f t="array" ref="I28">MEDIAN(IF(Table6[language]=Table10[[#This Row],[Language]],Table6[imdb_score]))</f>
        <v>6.95</v>
      </c>
      <c r="J28" s="20" cm="1">
        <f t="array" ref="J28">_xlfn.STDEV.P(IF(Table6[language]=Table10[[#This Row],[Language]],Table6[imdb_score]))</f>
        <v>0.54999999999999982</v>
      </c>
    </row>
    <row r="29" spans="1:10" x14ac:dyDescent="0.25">
      <c r="A29" t="s">
        <v>6292</v>
      </c>
      <c r="B29" t="s">
        <v>11</v>
      </c>
      <c r="C29">
        <v>2.7</v>
      </c>
      <c r="F29" s="2" t="s">
        <v>2344</v>
      </c>
      <c r="G29">
        <f>COUNTIF(Table6[language],Table10[[#This Row],[Language]])</f>
        <v>1</v>
      </c>
      <c r="H29" s="4">
        <f>AVERAGEIF(Table6[language],Table10[[#This Row],[Language]],Table6[imdb_score])</f>
        <v>8.4</v>
      </c>
      <c r="I29" s="4" cm="1">
        <f t="array" ref="I29">MEDIAN(IF(Table6[language]=Table10[[#This Row],[Language]],Table6[imdb_score]))</f>
        <v>8.4</v>
      </c>
      <c r="J29" s="20" cm="1">
        <f t="array" ref="J29">_xlfn.STDEV.P(IF(Table6[language]=Table10[[#This Row],[Language]],Table6[imdb_score]))</f>
        <v>0</v>
      </c>
    </row>
    <row r="30" spans="1:10" x14ac:dyDescent="0.25">
      <c r="A30" t="s">
        <v>4414</v>
      </c>
      <c r="B30" t="s">
        <v>11</v>
      </c>
      <c r="C30">
        <v>2.8</v>
      </c>
      <c r="F30" s="2" t="s">
        <v>2193</v>
      </c>
      <c r="G30">
        <f>COUNTIF(Table6[language],Table10[[#This Row],[Language]])</f>
        <v>1</v>
      </c>
      <c r="H30" s="4">
        <f>AVERAGEIF(Table6[language],Table10[[#This Row],[Language]],Table6[imdb_score])</f>
        <v>7.8</v>
      </c>
      <c r="I30" s="4" cm="1">
        <f t="array" ref="I30">MEDIAN(IF(Table6[language]=Table10[[#This Row],[Language]],Table6[imdb_score]))</f>
        <v>7.8</v>
      </c>
      <c r="J30" s="20" cm="1">
        <f t="array" ref="J30">_xlfn.STDEV.P(IF(Table6[language]=Table10[[#This Row],[Language]],Table6[imdb_score]))</f>
        <v>0</v>
      </c>
    </row>
    <row r="31" spans="1:10" x14ac:dyDescent="0.25">
      <c r="A31" t="s">
        <v>4901</v>
      </c>
      <c r="B31" t="s">
        <v>11</v>
      </c>
      <c r="C31">
        <v>2.8</v>
      </c>
      <c r="F31" s="2" t="s">
        <v>7012</v>
      </c>
      <c r="G31">
        <f>COUNTIF(Table6[language],Table10[[#This Row],[Language]])</f>
        <v>1</v>
      </c>
      <c r="H31" s="4">
        <f>AVERAGEIF(Table6[language],Table10[[#This Row],[Language]],Table6[imdb_score])</f>
        <v>7.5</v>
      </c>
      <c r="I31" s="4" cm="1">
        <f t="array" ref="I31">MEDIAN(IF(Table6[language]=Table10[[#This Row],[Language]],Table6[imdb_score]))</f>
        <v>7.5</v>
      </c>
      <c r="J31" s="20" cm="1">
        <f t="array" ref="J31">_xlfn.STDEV.P(IF(Table6[language]=Table10[[#This Row],[Language]],Table6[imdb_score]))</f>
        <v>0</v>
      </c>
    </row>
    <row r="32" spans="1:10" x14ac:dyDescent="0.25">
      <c r="A32" t="s">
        <v>3813</v>
      </c>
      <c r="B32" t="s">
        <v>11</v>
      </c>
      <c r="C32">
        <v>2.8</v>
      </c>
      <c r="F32" s="2" t="s">
        <v>6141</v>
      </c>
      <c r="G32">
        <f>COUNTIF(Table6[language],Table10[[#This Row],[Language]])</f>
        <v>1</v>
      </c>
      <c r="H32" s="4">
        <f>AVERAGEIF(Table6[language],Table10[[#This Row],[Language]],Table6[imdb_score])</f>
        <v>7.4</v>
      </c>
      <c r="I32" s="4" cm="1">
        <f t="array" ref="I32">MEDIAN(IF(Table6[language]=Table10[[#This Row],[Language]],Table6[imdb_score]))</f>
        <v>7.4</v>
      </c>
      <c r="J32" s="20" cm="1">
        <f t="array" ref="J32">_xlfn.STDEV.P(IF(Table6[language]=Table10[[#This Row],[Language]],Table6[imdb_score]))</f>
        <v>0</v>
      </c>
    </row>
    <row r="33" spans="1:10" x14ac:dyDescent="0.25">
      <c r="A33" t="s">
        <v>7416</v>
      </c>
      <c r="B33" t="s">
        <v>11</v>
      </c>
      <c r="C33">
        <v>2.8</v>
      </c>
      <c r="F33" s="2" t="s">
        <v>6680</v>
      </c>
      <c r="G33">
        <f>COUNTIF(Table6[language],Table10[[#This Row],[Language]])</f>
        <v>1</v>
      </c>
      <c r="H33" s="4">
        <f>AVERAGEIF(Table6[language],Table10[[#This Row],[Language]],Table6[imdb_score])</f>
        <v>7.4</v>
      </c>
      <c r="I33" s="4" cm="1">
        <f t="array" ref="I33">MEDIAN(IF(Table6[language]=Table10[[#This Row],[Language]],Table6[imdb_score]))</f>
        <v>7.4</v>
      </c>
      <c r="J33" s="20" cm="1">
        <f t="array" ref="J33">_xlfn.STDEV.P(IF(Table6[language]=Table10[[#This Row],[Language]],Table6[imdb_score]))</f>
        <v>0</v>
      </c>
    </row>
    <row r="34" spans="1:10" x14ac:dyDescent="0.25">
      <c r="A34" t="s">
        <v>6892</v>
      </c>
      <c r="B34" t="s">
        <v>11</v>
      </c>
      <c r="C34">
        <v>2.8</v>
      </c>
      <c r="F34" s="2" t="s">
        <v>8108</v>
      </c>
      <c r="G34">
        <f>COUNTIF(Table6[language],Table10[[#This Row],[Language]])</f>
        <v>1</v>
      </c>
      <c r="H34" s="4">
        <f>AVERAGEIF(Table6[language],Table10[[#This Row],[Language]],Table6[imdb_score])</f>
        <v>7.4</v>
      </c>
      <c r="I34" s="4" cm="1">
        <f t="array" ref="I34">MEDIAN(IF(Table6[language]=Table10[[#This Row],[Language]],Table6[imdb_score]))</f>
        <v>7.4</v>
      </c>
      <c r="J34" s="20" cm="1">
        <f t="array" ref="J34">_xlfn.STDEV.P(IF(Table6[language]=Table10[[#This Row],[Language]],Table6[imdb_score]))</f>
        <v>0</v>
      </c>
    </row>
    <row r="35" spans="1:10" x14ac:dyDescent="0.25">
      <c r="A35" t="s">
        <v>3463</v>
      </c>
      <c r="B35" t="s">
        <v>11</v>
      </c>
      <c r="C35">
        <v>2.8</v>
      </c>
      <c r="F35" s="2" t="s">
        <v>7168</v>
      </c>
      <c r="G35">
        <f>COUNTIF(Table6[language],Table10[[#This Row],[Language]])</f>
        <v>1</v>
      </c>
      <c r="H35" s="4">
        <f>AVERAGEIF(Table6[language],Table10[[#This Row],[Language]],Table6[imdb_score])</f>
        <v>7.4</v>
      </c>
      <c r="I35" s="4" cm="1">
        <f t="array" ref="I35">MEDIAN(IF(Table6[language]=Table10[[#This Row],[Language]],Table6[imdb_score]))</f>
        <v>7.4</v>
      </c>
      <c r="J35" s="20" cm="1">
        <f t="array" ref="J35">_xlfn.STDEV.P(IF(Table6[language]=Table10[[#This Row],[Language]],Table6[imdb_score]))</f>
        <v>0</v>
      </c>
    </row>
    <row r="36" spans="1:10" x14ac:dyDescent="0.25">
      <c r="A36" t="s">
        <v>3857</v>
      </c>
      <c r="B36" t="s">
        <v>1905</v>
      </c>
      <c r="C36">
        <v>2.8</v>
      </c>
      <c r="F36" s="2" t="s">
        <v>7777</v>
      </c>
      <c r="G36">
        <f>COUNTIF(Table6[language],Table10[[#This Row],[Language]])</f>
        <v>1</v>
      </c>
      <c r="H36" s="4">
        <f>AVERAGEIF(Table6[language],Table10[[#This Row],[Language]],Table6[imdb_score])</f>
        <v>7.3</v>
      </c>
      <c r="I36" s="4" cm="1">
        <f t="array" ref="I36">MEDIAN(IF(Table6[language]=Table10[[#This Row],[Language]],Table6[imdb_score]))</f>
        <v>7.3</v>
      </c>
      <c r="J36" s="20" cm="1">
        <f t="array" ref="J36">_xlfn.STDEV.P(IF(Table6[language]=Table10[[#This Row],[Language]],Table6[imdb_score]))</f>
        <v>0</v>
      </c>
    </row>
    <row r="37" spans="1:10" x14ac:dyDescent="0.25">
      <c r="A37" t="s">
        <v>7133</v>
      </c>
      <c r="B37" t="s">
        <v>11</v>
      </c>
      <c r="C37">
        <v>2.8</v>
      </c>
      <c r="F37" s="2" t="s">
        <v>4036</v>
      </c>
      <c r="G37">
        <f>COUNTIF(Table6[language],Table10[[#This Row],[Language]])</f>
        <v>1</v>
      </c>
      <c r="H37" s="4">
        <f>AVERAGEIF(Table6[language],Table10[[#This Row],[Language]],Table6[imdb_score])</f>
        <v>7.3</v>
      </c>
      <c r="I37" s="4" cm="1">
        <f t="array" ref="I37">MEDIAN(IF(Table6[language]=Table10[[#This Row],[Language]],Table6[imdb_score]))</f>
        <v>7.3</v>
      </c>
      <c r="J37" s="20" cm="1">
        <f t="array" ref="J37">_xlfn.STDEV.P(IF(Table6[language]=Table10[[#This Row],[Language]],Table6[imdb_score]))</f>
        <v>0</v>
      </c>
    </row>
    <row r="38" spans="1:10" x14ac:dyDescent="0.25">
      <c r="A38" t="s">
        <v>4242</v>
      </c>
      <c r="B38" t="s">
        <v>11</v>
      </c>
      <c r="C38">
        <v>2.8</v>
      </c>
      <c r="F38" s="2" t="s">
        <v>3158</v>
      </c>
      <c r="G38">
        <f>COUNTIF(Table6[language],Table10[[#This Row],[Language]])</f>
        <v>1</v>
      </c>
      <c r="H38" s="4">
        <f>AVERAGEIF(Table6[language],Table10[[#This Row],[Language]],Table6[imdb_score])</f>
        <v>7.1</v>
      </c>
      <c r="I38" s="4" cm="1">
        <f t="array" ref="I38">MEDIAN(IF(Table6[language]=Table10[[#This Row],[Language]],Table6[imdb_score]))</f>
        <v>7.1</v>
      </c>
      <c r="J38" s="20" cm="1">
        <f t="array" ref="J38">_xlfn.STDEV.P(IF(Table6[language]=Table10[[#This Row],[Language]],Table6[imdb_score]))</f>
        <v>0</v>
      </c>
    </row>
    <row r="39" spans="1:10" x14ac:dyDescent="0.25">
      <c r="A39" t="s">
        <v>3364</v>
      </c>
      <c r="B39" t="s">
        <v>11</v>
      </c>
      <c r="C39">
        <v>2.9</v>
      </c>
      <c r="F39" s="2" t="s">
        <v>4879</v>
      </c>
      <c r="G39">
        <f>COUNTIF(Table6[language],Table10[[#This Row],[Language]])</f>
        <v>1</v>
      </c>
      <c r="H39" s="4">
        <f>AVERAGEIF(Table6[language],Table10[[#This Row],[Language]],Table6[imdb_score])</f>
        <v>7.1</v>
      </c>
      <c r="I39" s="4" cm="1">
        <f t="array" ref="I39">MEDIAN(IF(Table6[language]=Table10[[#This Row],[Language]],Table6[imdb_score]))</f>
        <v>7.1</v>
      </c>
      <c r="J39" s="20" cm="1">
        <f t="array" ref="J39">_xlfn.STDEV.P(IF(Table6[language]=Table10[[#This Row],[Language]],Table6[imdb_score]))</f>
        <v>0</v>
      </c>
    </row>
    <row r="40" spans="1:10" x14ac:dyDescent="0.25">
      <c r="A40" t="s">
        <v>5786</v>
      </c>
      <c r="B40" t="s">
        <v>11</v>
      </c>
      <c r="C40">
        <v>2.9</v>
      </c>
      <c r="F40" s="2" t="s">
        <v>6166</v>
      </c>
      <c r="G40">
        <f>COUNTIF(Table6[language],Table10[[#This Row],[Language]])</f>
        <v>1</v>
      </c>
      <c r="H40" s="4">
        <f>AVERAGEIF(Table6[language],Table10[[#This Row],[Language]],Table6[imdb_score])</f>
        <v>7.1</v>
      </c>
      <c r="I40" s="4" cm="1">
        <f t="array" ref="I40">MEDIAN(IF(Table6[language]=Table10[[#This Row],[Language]],Table6[imdb_score]))</f>
        <v>7.1</v>
      </c>
      <c r="J40" s="20" cm="1">
        <f t="array" ref="J40">_xlfn.STDEV.P(IF(Table6[language]=Table10[[#This Row],[Language]],Table6[imdb_score]))</f>
        <v>0</v>
      </c>
    </row>
    <row r="41" spans="1:10" x14ac:dyDescent="0.25">
      <c r="A41" t="s">
        <v>3382</v>
      </c>
      <c r="B41" t="s">
        <v>11</v>
      </c>
      <c r="C41">
        <v>2.9</v>
      </c>
      <c r="F41" s="2" t="s">
        <v>7408</v>
      </c>
      <c r="G41">
        <f>COUNTIF(Table6[language],Table10[[#This Row],[Language]])</f>
        <v>1</v>
      </c>
      <c r="H41" s="4">
        <f>AVERAGEIF(Table6[language],Table10[[#This Row],[Language]],Table6[imdb_score])</f>
        <v>7</v>
      </c>
      <c r="I41" s="4" cm="1">
        <f t="array" ref="I41">MEDIAN(IF(Table6[language]=Table10[[#This Row],[Language]],Table6[imdb_score]))</f>
        <v>7</v>
      </c>
      <c r="J41" s="20" cm="1">
        <f t="array" ref="J41">_xlfn.STDEV.P(IF(Table6[language]=Table10[[#This Row],[Language]],Table6[imdb_score]))</f>
        <v>0</v>
      </c>
    </row>
    <row r="42" spans="1:10" x14ac:dyDescent="0.25">
      <c r="A42" t="s">
        <v>6539</v>
      </c>
      <c r="B42" t="s">
        <v>11</v>
      </c>
      <c r="C42">
        <v>3</v>
      </c>
      <c r="F42" s="2" t="s">
        <v>5255</v>
      </c>
      <c r="G42">
        <f>COUNTIF(Table6[language],Table10[[#This Row],[Language]])</f>
        <v>1</v>
      </c>
      <c r="H42" s="4">
        <f>AVERAGEIF(Table6[language],Table10[[#This Row],[Language]],Table6[imdb_score])</f>
        <v>6.9</v>
      </c>
      <c r="I42" s="4" cm="1">
        <f t="array" ref="I42">MEDIAN(IF(Table6[language]=Table10[[#This Row],[Language]],Table6[imdb_score]))</f>
        <v>6.9</v>
      </c>
      <c r="J42" s="20" cm="1">
        <f t="array" ref="J42">_xlfn.STDEV.P(IF(Table6[language]=Table10[[#This Row],[Language]],Table6[imdb_score]))</f>
        <v>0</v>
      </c>
    </row>
    <row r="43" spans="1:10" x14ac:dyDescent="0.25">
      <c r="A43" t="s">
        <v>1191</v>
      </c>
      <c r="B43" t="s">
        <v>11</v>
      </c>
      <c r="C43">
        <v>3</v>
      </c>
      <c r="F43" s="2" t="s">
        <v>1515</v>
      </c>
      <c r="G43">
        <f>COUNTIF(Table6[language],Table10[[#This Row],[Language]])</f>
        <v>1</v>
      </c>
      <c r="H43" s="4">
        <f>AVERAGEIF(Table6[language],Table10[[#This Row],[Language]],Table6[imdb_score])</f>
        <v>6.7</v>
      </c>
      <c r="I43" s="4" cm="1">
        <f t="array" ref="I43">MEDIAN(IF(Table6[language]=Table10[[#This Row],[Language]],Table6[imdb_score]))</f>
        <v>6.7</v>
      </c>
      <c r="J43" s="20" cm="1">
        <f t="array" ref="J43">_xlfn.STDEV.P(IF(Table6[language]=Table10[[#This Row],[Language]],Table6[imdb_score]))</f>
        <v>0</v>
      </c>
    </row>
    <row r="44" spans="1:10" x14ac:dyDescent="0.25">
      <c r="A44" t="s">
        <v>4149</v>
      </c>
      <c r="B44" t="s">
        <v>11</v>
      </c>
      <c r="C44">
        <v>3</v>
      </c>
      <c r="F44" s="2" t="s">
        <v>6667</v>
      </c>
      <c r="G44">
        <f>COUNTIF(Table6[language],Table10[[#This Row],[Language]])</f>
        <v>1</v>
      </c>
      <c r="H44" s="4">
        <f>AVERAGEIF(Table6[language],Table10[[#This Row],[Language]],Table6[imdb_score])</f>
        <v>6.6</v>
      </c>
      <c r="I44" s="4" cm="1">
        <f t="array" ref="I44">MEDIAN(IF(Table6[language]=Table10[[#This Row],[Language]],Table6[imdb_score]))</f>
        <v>6.6</v>
      </c>
      <c r="J44" s="20" cm="1">
        <f t="array" ref="J44">_xlfn.STDEV.P(IF(Table6[language]=Table10[[#This Row],[Language]],Table6[imdb_score]))</f>
        <v>0</v>
      </c>
    </row>
    <row r="45" spans="1:10" x14ac:dyDescent="0.25">
      <c r="A45" t="s">
        <v>7267</v>
      </c>
      <c r="B45" t="s">
        <v>11</v>
      </c>
      <c r="C45">
        <v>3</v>
      </c>
      <c r="F45" s="2" t="s">
        <v>7604</v>
      </c>
      <c r="G45">
        <f>COUNTIF(Table6[language],Table10[[#This Row],[Language]])</f>
        <v>1</v>
      </c>
      <c r="H45" s="4">
        <f>AVERAGEIF(Table6[language],Table10[[#This Row],[Language]],Table6[imdb_score])</f>
        <v>6.4</v>
      </c>
      <c r="I45" s="4" cm="1">
        <f t="array" ref="I45">MEDIAN(IF(Table6[language]=Table10[[#This Row],[Language]],Table6[imdb_score]))</f>
        <v>6.4</v>
      </c>
      <c r="J45" s="20" cm="1">
        <f t="array" ref="J45">_xlfn.STDEV.P(IF(Table6[language]=Table10[[#This Row],[Language]],Table6[imdb_score]))</f>
        <v>0</v>
      </c>
    </row>
    <row r="46" spans="1:10" x14ac:dyDescent="0.25">
      <c r="A46" t="s">
        <v>8104</v>
      </c>
      <c r="B46" t="s">
        <v>11</v>
      </c>
      <c r="C46">
        <v>3</v>
      </c>
      <c r="F46" s="2" t="s">
        <v>2332</v>
      </c>
      <c r="G46">
        <f>COUNTIF(Table6[language],Table10[[#This Row],[Language]])</f>
        <v>1</v>
      </c>
      <c r="H46" s="4">
        <f>AVERAGEIF(Table6[language],Table10[[#This Row],[Language]],Table6[imdb_score])</f>
        <v>6</v>
      </c>
      <c r="I46" s="4" cm="1">
        <f t="array" ref="I46">MEDIAN(IF(Table6[language]=Table10[[#This Row],[Language]],Table6[imdb_score]))</f>
        <v>6</v>
      </c>
      <c r="J46" s="20" cm="1">
        <f t="array" ref="J46">_xlfn.STDEV.P(IF(Table6[language]=Table10[[#This Row],[Language]],Table6[imdb_score]))</f>
        <v>0</v>
      </c>
    </row>
    <row r="47" spans="1:10" x14ac:dyDescent="0.25">
      <c r="A47" t="s">
        <v>6758</v>
      </c>
      <c r="B47" t="s">
        <v>11</v>
      </c>
      <c r="C47">
        <v>3.1</v>
      </c>
      <c r="F47" s="2" t="s">
        <v>7006</v>
      </c>
      <c r="G47">
        <f>COUNTIF(Table6[language],Table10[[#This Row],[Language]])</f>
        <v>1</v>
      </c>
      <c r="H47" s="4">
        <f>AVERAGEIF(Table6[language],Table10[[#This Row],[Language]],Table6[imdb_score])</f>
        <v>5.0999999999999996</v>
      </c>
      <c r="I47" s="4" cm="1">
        <f t="array" ref="I47">MEDIAN(IF(Table6[language]=Table10[[#This Row],[Language]],Table6[imdb_score]))</f>
        <v>5.0999999999999996</v>
      </c>
      <c r="J47" s="20" cm="1">
        <f t="array" ref="J47">_xlfn.STDEV.P(IF(Table6[language]=Table10[[#This Row],[Language]],Table6[imdb_score]))</f>
        <v>0</v>
      </c>
    </row>
    <row r="48" spans="1:10" x14ac:dyDescent="0.25">
      <c r="A48" t="s">
        <v>7539</v>
      </c>
      <c r="B48" t="s">
        <v>11</v>
      </c>
      <c r="C48">
        <v>3.1</v>
      </c>
      <c r="F48" s="2" t="s">
        <v>4706</v>
      </c>
      <c r="G48">
        <f>COUNTIF(Table6[language],Table10[[#This Row],[Language]])</f>
        <v>1</v>
      </c>
      <c r="H48" s="4">
        <f>AVERAGEIF(Table6[language],Table10[[#This Row],[Language]],Table6[imdb_score])</f>
        <v>4.3</v>
      </c>
      <c r="I48" s="4" cm="1">
        <f t="array" ref="I48">MEDIAN(IF(Table6[language]=Table10[[#This Row],[Language]],Table6[imdb_score]))</f>
        <v>4.3</v>
      </c>
      <c r="J48" s="20" cm="1">
        <f t="array" ref="J48">_xlfn.STDEV.P(IF(Table6[language]=Table10[[#This Row],[Language]],Table6[imdb_score]))</f>
        <v>0</v>
      </c>
    </row>
    <row r="49" spans="1:3" x14ac:dyDescent="0.25">
      <c r="A49" t="s">
        <v>7137</v>
      </c>
      <c r="B49" t="s">
        <v>11</v>
      </c>
      <c r="C49">
        <v>3.1</v>
      </c>
    </row>
    <row r="50" spans="1:3" x14ac:dyDescent="0.25">
      <c r="A50" t="s">
        <v>4128</v>
      </c>
      <c r="B50" t="s">
        <v>11</v>
      </c>
      <c r="C50">
        <v>3.1</v>
      </c>
    </row>
    <row r="51" spans="1:3" x14ac:dyDescent="0.25">
      <c r="A51" t="s">
        <v>3967</v>
      </c>
      <c r="B51" t="s">
        <v>11</v>
      </c>
      <c r="C51">
        <v>3.1</v>
      </c>
    </row>
    <row r="52" spans="1:3" x14ac:dyDescent="0.25">
      <c r="A52" t="s">
        <v>6449</v>
      </c>
      <c r="B52" t="s">
        <v>11</v>
      </c>
      <c r="C52">
        <v>3.1</v>
      </c>
    </row>
    <row r="53" spans="1:3" x14ac:dyDescent="0.25">
      <c r="A53" t="s">
        <v>5560</v>
      </c>
      <c r="B53" t="s">
        <v>11</v>
      </c>
      <c r="C53">
        <v>3.1</v>
      </c>
    </row>
    <row r="54" spans="1:3" x14ac:dyDescent="0.25">
      <c r="A54" t="s">
        <v>8006</v>
      </c>
      <c r="B54" t="s">
        <v>666</v>
      </c>
      <c r="C54">
        <v>3.2</v>
      </c>
    </row>
    <row r="55" spans="1:3" x14ac:dyDescent="0.25">
      <c r="A55" t="s">
        <v>4888</v>
      </c>
      <c r="B55" t="s">
        <v>11</v>
      </c>
      <c r="C55">
        <v>3.2</v>
      </c>
    </row>
    <row r="56" spans="1:3" x14ac:dyDescent="0.25">
      <c r="A56" t="s">
        <v>8075</v>
      </c>
      <c r="B56" t="s">
        <v>11</v>
      </c>
      <c r="C56">
        <v>3.2</v>
      </c>
    </row>
    <row r="57" spans="1:3" x14ac:dyDescent="0.25">
      <c r="A57" t="s">
        <v>7803</v>
      </c>
      <c r="B57" t="s">
        <v>11</v>
      </c>
      <c r="C57">
        <v>3.2</v>
      </c>
    </row>
    <row r="58" spans="1:3" x14ac:dyDescent="0.25">
      <c r="A58" t="s">
        <v>6542</v>
      </c>
      <c r="B58" t="s">
        <v>11</v>
      </c>
      <c r="C58">
        <v>3.2</v>
      </c>
    </row>
    <row r="59" spans="1:3" x14ac:dyDescent="0.25">
      <c r="A59" t="s">
        <v>7495</v>
      </c>
      <c r="B59" t="s">
        <v>11</v>
      </c>
      <c r="C59">
        <v>3.2</v>
      </c>
    </row>
    <row r="60" spans="1:3" x14ac:dyDescent="0.25">
      <c r="A60" t="s">
        <v>6163</v>
      </c>
      <c r="B60" t="s">
        <v>11</v>
      </c>
      <c r="C60">
        <v>3.2</v>
      </c>
    </row>
    <row r="61" spans="1:3" x14ac:dyDescent="0.25">
      <c r="A61" t="s">
        <v>7139</v>
      </c>
      <c r="B61" t="s">
        <v>11</v>
      </c>
      <c r="C61">
        <v>3.3</v>
      </c>
    </row>
    <row r="62" spans="1:3" x14ac:dyDescent="0.25">
      <c r="A62" t="s">
        <v>5168</v>
      </c>
      <c r="B62" t="s">
        <v>11</v>
      </c>
      <c r="C62">
        <v>3.3</v>
      </c>
    </row>
    <row r="63" spans="1:3" x14ac:dyDescent="0.25">
      <c r="A63" t="s">
        <v>634</v>
      </c>
      <c r="B63" t="s">
        <v>11</v>
      </c>
      <c r="C63">
        <v>3.3</v>
      </c>
    </row>
    <row r="64" spans="1:3" x14ac:dyDescent="0.25">
      <c r="A64" t="s">
        <v>4776</v>
      </c>
      <c r="B64" t="s">
        <v>11</v>
      </c>
      <c r="C64">
        <v>3.3</v>
      </c>
    </row>
    <row r="65" spans="1:3" x14ac:dyDescent="0.25">
      <c r="A65" t="s">
        <v>8099</v>
      </c>
      <c r="B65" t="s">
        <v>11</v>
      </c>
      <c r="C65">
        <v>3.3</v>
      </c>
    </row>
    <row r="66" spans="1:3" x14ac:dyDescent="0.25">
      <c r="A66" t="s">
        <v>6108</v>
      </c>
      <c r="B66" t="s">
        <v>11</v>
      </c>
      <c r="C66">
        <v>3.3</v>
      </c>
    </row>
    <row r="67" spans="1:3" x14ac:dyDescent="0.25">
      <c r="A67" t="s">
        <v>2297</v>
      </c>
      <c r="B67" t="s">
        <v>11</v>
      </c>
      <c r="C67">
        <v>3.3</v>
      </c>
    </row>
    <row r="68" spans="1:3" x14ac:dyDescent="0.25">
      <c r="A68" t="s">
        <v>4142</v>
      </c>
      <c r="B68" t="s">
        <v>11</v>
      </c>
      <c r="C68">
        <v>3.3</v>
      </c>
    </row>
    <row r="69" spans="1:3" x14ac:dyDescent="0.25">
      <c r="A69" t="s">
        <v>6443</v>
      </c>
      <c r="B69" t="s">
        <v>11</v>
      </c>
      <c r="C69">
        <v>3.3</v>
      </c>
    </row>
    <row r="70" spans="1:3" x14ac:dyDescent="0.25">
      <c r="A70" t="s">
        <v>6608</v>
      </c>
      <c r="B70" t="s">
        <v>11</v>
      </c>
      <c r="C70">
        <v>3.3</v>
      </c>
    </row>
    <row r="71" spans="1:3" x14ac:dyDescent="0.25">
      <c r="A71" t="s">
        <v>7180</v>
      </c>
      <c r="B71" t="s">
        <v>11</v>
      </c>
      <c r="C71">
        <v>3.3</v>
      </c>
    </row>
    <row r="72" spans="1:3" x14ac:dyDescent="0.25">
      <c r="A72" t="s">
        <v>5219</v>
      </c>
      <c r="B72" t="s">
        <v>11</v>
      </c>
      <c r="C72">
        <v>3.3</v>
      </c>
    </row>
    <row r="73" spans="1:3" x14ac:dyDescent="0.25">
      <c r="A73" t="s">
        <v>6418</v>
      </c>
      <c r="B73" t="s">
        <v>11</v>
      </c>
      <c r="C73">
        <v>3.3</v>
      </c>
    </row>
    <row r="74" spans="1:3" x14ac:dyDescent="0.25">
      <c r="A74" t="s">
        <v>3260</v>
      </c>
      <c r="B74" t="s">
        <v>11</v>
      </c>
      <c r="C74">
        <v>3.3</v>
      </c>
    </row>
    <row r="75" spans="1:3" x14ac:dyDescent="0.25">
      <c r="A75" t="s">
        <v>6866</v>
      </c>
      <c r="B75" t="s">
        <v>11</v>
      </c>
      <c r="C75">
        <v>3.3</v>
      </c>
    </row>
    <row r="76" spans="1:3" x14ac:dyDescent="0.25">
      <c r="A76" t="s">
        <v>4192</v>
      </c>
      <c r="B76" t="s">
        <v>11</v>
      </c>
      <c r="C76">
        <v>3.3</v>
      </c>
    </row>
    <row r="77" spans="1:3" x14ac:dyDescent="0.25">
      <c r="A77" t="s">
        <v>2859</v>
      </c>
      <c r="B77" t="s">
        <v>11</v>
      </c>
      <c r="C77">
        <v>3.4</v>
      </c>
    </row>
    <row r="78" spans="1:3" x14ac:dyDescent="0.25">
      <c r="A78" t="s">
        <v>5902</v>
      </c>
      <c r="B78" t="s">
        <v>11</v>
      </c>
      <c r="C78">
        <v>3.4</v>
      </c>
    </row>
    <row r="79" spans="1:3" x14ac:dyDescent="0.25">
      <c r="A79" t="s">
        <v>7292</v>
      </c>
      <c r="B79" t="s">
        <v>11</v>
      </c>
      <c r="C79">
        <v>3.4</v>
      </c>
    </row>
    <row r="80" spans="1:3" x14ac:dyDescent="0.25">
      <c r="A80" t="s">
        <v>8052</v>
      </c>
      <c r="B80" t="s">
        <v>11</v>
      </c>
      <c r="C80">
        <v>3.4</v>
      </c>
    </row>
    <row r="81" spans="1:3" x14ac:dyDescent="0.25">
      <c r="A81" t="s">
        <v>7021</v>
      </c>
      <c r="B81" t="s">
        <v>11</v>
      </c>
      <c r="C81">
        <v>3.4</v>
      </c>
    </row>
    <row r="82" spans="1:3" x14ac:dyDescent="0.25">
      <c r="A82" t="s">
        <v>1004</v>
      </c>
      <c r="B82" t="s">
        <v>11</v>
      </c>
      <c r="C82">
        <v>3.4</v>
      </c>
    </row>
    <row r="83" spans="1:3" x14ac:dyDescent="0.25">
      <c r="A83" t="s">
        <v>6137</v>
      </c>
      <c r="B83" t="s">
        <v>11</v>
      </c>
      <c r="C83">
        <v>3.4</v>
      </c>
    </row>
    <row r="84" spans="1:3" x14ac:dyDescent="0.25">
      <c r="A84" t="s">
        <v>7769</v>
      </c>
      <c r="B84" t="s">
        <v>11</v>
      </c>
      <c r="C84">
        <v>3.4</v>
      </c>
    </row>
    <row r="85" spans="1:3" x14ac:dyDescent="0.25">
      <c r="A85" t="s">
        <v>6968</v>
      </c>
      <c r="B85" t="s">
        <v>11</v>
      </c>
      <c r="C85">
        <v>3.4</v>
      </c>
    </row>
    <row r="86" spans="1:3" x14ac:dyDescent="0.25">
      <c r="A86" t="s">
        <v>5889</v>
      </c>
      <c r="B86" t="s">
        <v>11</v>
      </c>
      <c r="C86">
        <v>3.4</v>
      </c>
    </row>
    <row r="87" spans="1:3" x14ac:dyDescent="0.25">
      <c r="A87" t="s">
        <v>7433</v>
      </c>
      <c r="B87" t="s">
        <v>11</v>
      </c>
      <c r="C87">
        <v>3.4</v>
      </c>
    </row>
    <row r="88" spans="1:3" x14ac:dyDescent="0.25">
      <c r="A88" t="s">
        <v>6964</v>
      </c>
      <c r="B88" t="s">
        <v>11</v>
      </c>
      <c r="C88">
        <v>3.4</v>
      </c>
    </row>
    <row r="89" spans="1:3" x14ac:dyDescent="0.25">
      <c r="A89" t="s">
        <v>5225</v>
      </c>
      <c r="B89" t="s">
        <v>11</v>
      </c>
      <c r="C89">
        <v>3.5</v>
      </c>
    </row>
    <row r="90" spans="1:3" x14ac:dyDescent="0.25">
      <c r="A90" t="s">
        <v>6392</v>
      </c>
      <c r="B90" t="s">
        <v>11</v>
      </c>
      <c r="C90">
        <v>3.5</v>
      </c>
    </row>
    <row r="91" spans="1:3" x14ac:dyDescent="0.25">
      <c r="A91" t="s">
        <v>3264</v>
      </c>
      <c r="B91" t="s">
        <v>11</v>
      </c>
      <c r="C91">
        <v>3.5</v>
      </c>
    </row>
    <row r="92" spans="1:3" x14ac:dyDescent="0.25">
      <c r="A92" t="s">
        <v>6028</v>
      </c>
      <c r="B92" t="s">
        <v>11</v>
      </c>
      <c r="C92">
        <v>3.5</v>
      </c>
    </row>
    <row r="93" spans="1:3" x14ac:dyDescent="0.25">
      <c r="A93" t="s">
        <v>7680</v>
      </c>
      <c r="B93" t="s">
        <v>11</v>
      </c>
      <c r="C93">
        <v>3.5</v>
      </c>
    </row>
    <row r="94" spans="1:3" x14ac:dyDescent="0.25">
      <c r="A94" t="s">
        <v>4039</v>
      </c>
      <c r="B94" t="s">
        <v>11</v>
      </c>
      <c r="C94">
        <v>3.5</v>
      </c>
    </row>
    <row r="95" spans="1:3" x14ac:dyDescent="0.25">
      <c r="A95" t="s">
        <v>7051</v>
      </c>
      <c r="B95" t="s">
        <v>11</v>
      </c>
      <c r="C95">
        <v>3.5</v>
      </c>
    </row>
    <row r="96" spans="1:3" x14ac:dyDescent="0.25">
      <c r="A96" t="s">
        <v>3668</v>
      </c>
      <c r="B96" t="s">
        <v>11</v>
      </c>
      <c r="C96">
        <v>3.5</v>
      </c>
    </row>
    <row r="97" spans="1:3" x14ac:dyDescent="0.25">
      <c r="A97" t="s">
        <v>1801</v>
      </c>
      <c r="B97" t="s">
        <v>11</v>
      </c>
      <c r="C97">
        <v>3.5</v>
      </c>
    </row>
    <row r="98" spans="1:3" x14ac:dyDescent="0.25">
      <c r="A98" t="s">
        <v>5588</v>
      </c>
      <c r="B98" t="s">
        <v>11</v>
      </c>
      <c r="C98">
        <v>3.5</v>
      </c>
    </row>
    <row r="99" spans="1:3" x14ac:dyDescent="0.25">
      <c r="A99" t="s">
        <v>3660</v>
      </c>
      <c r="B99" t="s">
        <v>11</v>
      </c>
      <c r="C99">
        <v>3.5</v>
      </c>
    </row>
    <row r="100" spans="1:3" x14ac:dyDescent="0.25">
      <c r="A100" t="s">
        <v>5435</v>
      </c>
      <c r="B100" t="s">
        <v>11</v>
      </c>
      <c r="C100">
        <v>3.5</v>
      </c>
    </row>
    <row r="101" spans="1:3" x14ac:dyDescent="0.25">
      <c r="A101" t="s">
        <v>7447</v>
      </c>
      <c r="B101" t="s">
        <v>11</v>
      </c>
      <c r="C101">
        <v>3.5</v>
      </c>
    </row>
    <row r="102" spans="1:3" x14ac:dyDescent="0.25">
      <c r="A102" t="s">
        <v>1193</v>
      </c>
      <c r="B102" t="s">
        <v>11</v>
      </c>
      <c r="C102">
        <v>3.6</v>
      </c>
    </row>
    <row r="103" spans="1:3" x14ac:dyDescent="0.25">
      <c r="A103" t="s">
        <v>5731</v>
      </c>
      <c r="B103" t="s">
        <v>11</v>
      </c>
      <c r="C103">
        <v>3.6</v>
      </c>
    </row>
    <row r="104" spans="1:3" x14ac:dyDescent="0.25">
      <c r="A104" t="s">
        <v>2700</v>
      </c>
      <c r="B104" t="s">
        <v>11</v>
      </c>
      <c r="C104">
        <v>3.6</v>
      </c>
    </row>
    <row r="105" spans="1:3" x14ac:dyDescent="0.25">
      <c r="A105" t="s">
        <v>8017</v>
      </c>
      <c r="B105" t="s">
        <v>11</v>
      </c>
      <c r="C105">
        <v>3.6</v>
      </c>
    </row>
    <row r="106" spans="1:3" x14ac:dyDescent="0.25">
      <c r="A106" t="s">
        <v>7349</v>
      </c>
      <c r="B106" t="s">
        <v>11</v>
      </c>
      <c r="C106">
        <v>3.6</v>
      </c>
    </row>
    <row r="107" spans="1:3" x14ac:dyDescent="0.25">
      <c r="A107" t="s">
        <v>3098</v>
      </c>
      <c r="B107" t="s">
        <v>11</v>
      </c>
      <c r="C107">
        <v>3.6</v>
      </c>
    </row>
    <row r="108" spans="1:3" x14ac:dyDescent="0.25">
      <c r="A108" t="s">
        <v>4604</v>
      </c>
      <c r="B108" t="s">
        <v>11</v>
      </c>
      <c r="C108">
        <v>3.6</v>
      </c>
    </row>
    <row r="109" spans="1:3" x14ac:dyDescent="0.25">
      <c r="A109" t="s">
        <v>4140</v>
      </c>
      <c r="B109" t="s">
        <v>11</v>
      </c>
      <c r="C109">
        <v>3.6</v>
      </c>
    </row>
    <row r="110" spans="1:3" x14ac:dyDescent="0.25">
      <c r="A110" t="s">
        <v>5193</v>
      </c>
      <c r="B110" t="s">
        <v>11</v>
      </c>
      <c r="C110">
        <v>3.6</v>
      </c>
    </row>
    <row r="111" spans="1:3" x14ac:dyDescent="0.25">
      <c r="A111" t="s">
        <v>4229</v>
      </c>
      <c r="B111" t="s">
        <v>11</v>
      </c>
      <c r="C111">
        <v>3.6</v>
      </c>
    </row>
    <row r="112" spans="1:3" x14ac:dyDescent="0.25">
      <c r="A112" t="s">
        <v>1527</v>
      </c>
      <c r="B112" t="s">
        <v>11</v>
      </c>
      <c r="C112">
        <v>3.6</v>
      </c>
    </row>
    <row r="113" spans="1:3" x14ac:dyDescent="0.25">
      <c r="A113" t="s">
        <v>4619</v>
      </c>
      <c r="B113" t="s">
        <v>11</v>
      </c>
      <c r="C113">
        <v>3.6</v>
      </c>
    </row>
    <row r="114" spans="1:3" x14ac:dyDescent="0.25">
      <c r="A114" t="s">
        <v>3921</v>
      </c>
      <c r="B114" t="s">
        <v>11</v>
      </c>
      <c r="C114">
        <v>3.6</v>
      </c>
    </row>
    <row r="115" spans="1:3" x14ac:dyDescent="0.25">
      <c r="A115" t="s">
        <v>7141</v>
      </c>
      <c r="B115" t="s">
        <v>11</v>
      </c>
      <c r="C115">
        <v>3.6</v>
      </c>
    </row>
    <row r="116" spans="1:3" x14ac:dyDescent="0.25">
      <c r="A116" t="s">
        <v>450</v>
      </c>
      <c r="B116" t="s">
        <v>11</v>
      </c>
      <c r="C116">
        <v>3.7</v>
      </c>
    </row>
    <row r="117" spans="1:3" x14ac:dyDescent="0.25">
      <c r="A117" t="s">
        <v>3602</v>
      </c>
      <c r="B117" t="s">
        <v>11</v>
      </c>
      <c r="C117">
        <v>3.7</v>
      </c>
    </row>
    <row r="118" spans="1:3" x14ac:dyDescent="0.25">
      <c r="A118" t="s">
        <v>7066</v>
      </c>
      <c r="B118" t="s">
        <v>11</v>
      </c>
      <c r="C118">
        <v>3.7</v>
      </c>
    </row>
    <row r="119" spans="1:3" x14ac:dyDescent="0.25">
      <c r="A119" t="s">
        <v>4555</v>
      </c>
      <c r="B119" t="s">
        <v>11</v>
      </c>
      <c r="C119">
        <v>3.7</v>
      </c>
    </row>
    <row r="120" spans="1:3" x14ac:dyDescent="0.25">
      <c r="A120" t="s">
        <v>2839</v>
      </c>
      <c r="B120" t="s">
        <v>11</v>
      </c>
      <c r="C120">
        <v>3.7</v>
      </c>
    </row>
    <row r="121" spans="1:3" x14ac:dyDescent="0.25">
      <c r="A121" t="s">
        <v>8078</v>
      </c>
      <c r="B121" t="s">
        <v>11</v>
      </c>
      <c r="C121">
        <v>3.7</v>
      </c>
    </row>
    <row r="122" spans="1:3" x14ac:dyDescent="0.25">
      <c r="A122" t="s">
        <v>545</v>
      </c>
      <c r="B122" t="s">
        <v>11</v>
      </c>
      <c r="C122">
        <v>3.7</v>
      </c>
    </row>
    <row r="123" spans="1:3" x14ac:dyDescent="0.25">
      <c r="A123" t="s">
        <v>1867</v>
      </c>
      <c r="B123" t="s">
        <v>11</v>
      </c>
      <c r="C123">
        <v>3.7</v>
      </c>
    </row>
    <row r="124" spans="1:3" x14ac:dyDescent="0.25">
      <c r="A124" t="s">
        <v>7194</v>
      </c>
      <c r="B124" t="s">
        <v>11</v>
      </c>
      <c r="C124">
        <v>3.7</v>
      </c>
    </row>
    <row r="125" spans="1:3" x14ac:dyDescent="0.25">
      <c r="A125" t="s">
        <v>5840</v>
      </c>
      <c r="B125" t="s">
        <v>11</v>
      </c>
      <c r="C125">
        <v>3.8</v>
      </c>
    </row>
    <row r="126" spans="1:3" x14ac:dyDescent="0.25">
      <c r="A126" t="s">
        <v>7240</v>
      </c>
      <c r="B126" t="s">
        <v>11</v>
      </c>
      <c r="C126">
        <v>3.8</v>
      </c>
    </row>
    <row r="127" spans="1:3" x14ac:dyDescent="0.25">
      <c r="A127" t="s">
        <v>7434</v>
      </c>
      <c r="B127" t="s">
        <v>11</v>
      </c>
      <c r="C127">
        <v>3.8</v>
      </c>
    </row>
    <row r="128" spans="1:3" x14ac:dyDescent="0.25">
      <c r="A128" t="s">
        <v>3532</v>
      </c>
      <c r="B128" t="s">
        <v>11</v>
      </c>
      <c r="C128">
        <v>3.8</v>
      </c>
    </row>
    <row r="129" spans="1:3" x14ac:dyDescent="0.25">
      <c r="A129" t="s">
        <v>7233</v>
      </c>
      <c r="B129" t="s">
        <v>11</v>
      </c>
      <c r="C129">
        <v>3.8</v>
      </c>
    </row>
    <row r="130" spans="1:3" x14ac:dyDescent="0.25">
      <c r="A130" t="s">
        <v>2566</v>
      </c>
      <c r="B130" t="s">
        <v>11</v>
      </c>
      <c r="C130">
        <v>3.8</v>
      </c>
    </row>
    <row r="131" spans="1:3" x14ac:dyDescent="0.25">
      <c r="A131" t="s">
        <v>1509</v>
      </c>
      <c r="B131" t="s">
        <v>11</v>
      </c>
      <c r="C131">
        <v>3.8</v>
      </c>
    </row>
    <row r="132" spans="1:3" x14ac:dyDescent="0.25">
      <c r="A132" t="s">
        <v>2518</v>
      </c>
      <c r="B132" t="s">
        <v>11</v>
      </c>
      <c r="C132">
        <v>3.8</v>
      </c>
    </row>
    <row r="133" spans="1:3" x14ac:dyDescent="0.25">
      <c r="A133" t="s">
        <v>651</v>
      </c>
      <c r="B133" t="s">
        <v>11</v>
      </c>
      <c r="C133">
        <v>3.8</v>
      </c>
    </row>
    <row r="134" spans="1:3" x14ac:dyDescent="0.25">
      <c r="A134" t="s">
        <v>557</v>
      </c>
      <c r="B134" t="s">
        <v>11</v>
      </c>
      <c r="C134">
        <v>3.8</v>
      </c>
    </row>
    <row r="135" spans="1:3" x14ac:dyDescent="0.25">
      <c r="A135" t="s">
        <v>5260</v>
      </c>
      <c r="B135" t="s">
        <v>11</v>
      </c>
      <c r="C135">
        <v>3.8</v>
      </c>
    </row>
    <row r="136" spans="1:3" x14ac:dyDescent="0.25">
      <c r="A136" t="s">
        <v>6011</v>
      </c>
      <c r="B136" t="s">
        <v>11</v>
      </c>
      <c r="C136">
        <v>3.8</v>
      </c>
    </row>
    <row r="137" spans="1:3" x14ac:dyDescent="0.25">
      <c r="A137" t="s">
        <v>1330</v>
      </c>
      <c r="B137" t="s">
        <v>11</v>
      </c>
      <c r="C137">
        <v>3.8</v>
      </c>
    </row>
    <row r="138" spans="1:3" x14ac:dyDescent="0.25">
      <c r="A138" t="s">
        <v>4667</v>
      </c>
      <c r="B138" t="s">
        <v>11</v>
      </c>
      <c r="C138">
        <v>3.8</v>
      </c>
    </row>
    <row r="139" spans="1:3" x14ac:dyDescent="0.25">
      <c r="A139" t="s">
        <v>6628</v>
      </c>
      <c r="B139" t="s">
        <v>11</v>
      </c>
      <c r="C139">
        <v>3.9</v>
      </c>
    </row>
    <row r="140" spans="1:3" x14ac:dyDescent="0.25">
      <c r="A140" t="s">
        <v>5237</v>
      </c>
      <c r="B140" t="s">
        <v>11</v>
      </c>
      <c r="C140">
        <v>3.9</v>
      </c>
    </row>
    <row r="141" spans="1:3" x14ac:dyDescent="0.25">
      <c r="A141" t="s">
        <v>6761</v>
      </c>
      <c r="B141" t="s">
        <v>11</v>
      </c>
      <c r="C141">
        <v>3.9</v>
      </c>
    </row>
    <row r="142" spans="1:3" x14ac:dyDescent="0.25">
      <c r="A142" t="s">
        <v>6407</v>
      </c>
      <c r="B142" t="s">
        <v>11</v>
      </c>
      <c r="C142">
        <v>3.9</v>
      </c>
    </row>
    <row r="143" spans="1:3" x14ac:dyDescent="0.25">
      <c r="A143" t="s">
        <v>3434</v>
      </c>
      <c r="B143" t="s">
        <v>11</v>
      </c>
      <c r="C143">
        <v>3.9</v>
      </c>
    </row>
    <row r="144" spans="1:3" x14ac:dyDescent="0.25">
      <c r="A144" t="s">
        <v>3686</v>
      </c>
      <c r="B144" t="s">
        <v>11</v>
      </c>
      <c r="C144">
        <v>3.9</v>
      </c>
    </row>
    <row r="145" spans="1:3" x14ac:dyDescent="0.25">
      <c r="A145" t="s">
        <v>3978</v>
      </c>
      <c r="B145" t="s">
        <v>11</v>
      </c>
      <c r="C145">
        <v>3.9</v>
      </c>
    </row>
    <row r="146" spans="1:3" x14ac:dyDescent="0.25">
      <c r="A146" t="s">
        <v>3526</v>
      </c>
      <c r="B146" t="s">
        <v>11</v>
      </c>
      <c r="C146">
        <v>3.9</v>
      </c>
    </row>
    <row r="147" spans="1:3" x14ac:dyDescent="0.25">
      <c r="A147" t="s">
        <v>4588</v>
      </c>
      <c r="B147" t="s">
        <v>11</v>
      </c>
      <c r="C147">
        <v>3.9</v>
      </c>
    </row>
    <row r="148" spans="1:3" x14ac:dyDescent="0.25">
      <c r="A148" t="s">
        <v>7916</v>
      </c>
      <c r="B148" t="s">
        <v>11</v>
      </c>
      <c r="C148">
        <v>3.9</v>
      </c>
    </row>
    <row r="149" spans="1:3" x14ac:dyDescent="0.25">
      <c r="A149" t="s">
        <v>6938</v>
      </c>
      <c r="B149" t="s">
        <v>11</v>
      </c>
      <c r="C149">
        <v>3.9</v>
      </c>
    </row>
    <row r="150" spans="1:3" x14ac:dyDescent="0.25">
      <c r="A150" t="s">
        <v>7851</v>
      </c>
      <c r="B150" t="s">
        <v>11</v>
      </c>
      <c r="C150">
        <v>3.9</v>
      </c>
    </row>
    <row r="151" spans="1:3" x14ac:dyDescent="0.25">
      <c r="A151" t="s">
        <v>7440</v>
      </c>
      <c r="B151" t="s">
        <v>11</v>
      </c>
      <c r="C151">
        <v>3.9</v>
      </c>
    </row>
    <row r="152" spans="1:3" x14ac:dyDescent="0.25">
      <c r="A152" t="s">
        <v>7569</v>
      </c>
      <c r="B152" t="s">
        <v>11</v>
      </c>
      <c r="C152">
        <v>3.9</v>
      </c>
    </row>
    <row r="153" spans="1:3" x14ac:dyDescent="0.25">
      <c r="A153" t="s">
        <v>6275</v>
      </c>
      <c r="B153" t="s">
        <v>11</v>
      </c>
      <c r="C153">
        <v>4</v>
      </c>
    </row>
    <row r="154" spans="1:3" x14ac:dyDescent="0.25">
      <c r="A154" t="s">
        <v>3150</v>
      </c>
      <c r="B154" t="s">
        <v>11</v>
      </c>
      <c r="C154">
        <v>4</v>
      </c>
    </row>
    <row r="155" spans="1:3" x14ac:dyDescent="0.25">
      <c r="A155" t="s">
        <v>8112</v>
      </c>
      <c r="B155" t="s">
        <v>11</v>
      </c>
      <c r="C155">
        <v>4</v>
      </c>
    </row>
    <row r="156" spans="1:3" x14ac:dyDescent="0.25">
      <c r="A156" t="s">
        <v>7551</v>
      </c>
      <c r="B156" t="s">
        <v>11</v>
      </c>
      <c r="C156">
        <v>4</v>
      </c>
    </row>
    <row r="157" spans="1:3" x14ac:dyDescent="0.25">
      <c r="A157" t="s">
        <v>4358</v>
      </c>
      <c r="B157" t="s">
        <v>11</v>
      </c>
      <c r="C157">
        <v>4</v>
      </c>
    </row>
    <row r="158" spans="1:3" x14ac:dyDescent="0.25">
      <c r="A158" t="s">
        <v>5617</v>
      </c>
      <c r="B158" t="s">
        <v>11</v>
      </c>
      <c r="C158">
        <v>4</v>
      </c>
    </row>
    <row r="159" spans="1:3" x14ac:dyDescent="0.25">
      <c r="A159" t="s">
        <v>7692</v>
      </c>
      <c r="B159" t="s">
        <v>11</v>
      </c>
      <c r="C159">
        <v>4</v>
      </c>
    </row>
    <row r="160" spans="1:3" x14ac:dyDescent="0.25">
      <c r="A160" t="s">
        <v>4051</v>
      </c>
      <c r="B160" t="s">
        <v>11</v>
      </c>
      <c r="C160">
        <v>4</v>
      </c>
    </row>
    <row r="161" spans="1:3" x14ac:dyDescent="0.25">
      <c r="A161" t="s">
        <v>3321</v>
      </c>
      <c r="B161" t="s">
        <v>11</v>
      </c>
      <c r="C161">
        <v>4</v>
      </c>
    </row>
    <row r="162" spans="1:3" x14ac:dyDescent="0.25">
      <c r="A162" t="s">
        <v>2096</v>
      </c>
      <c r="B162" t="s">
        <v>11</v>
      </c>
      <c r="C162">
        <v>4</v>
      </c>
    </row>
    <row r="163" spans="1:3" x14ac:dyDescent="0.25">
      <c r="A163" t="s">
        <v>2935</v>
      </c>
      <c r="B163" t="s">
        <v>11</v>
      </c>
      <c r="C163">
        <v>4</v>
      </c>
    </row>
    <row r="164" spans="1:3" x14ac:dyDescent="0.25">
      <c r="A164" t="s">
        <v>3750</v>
      </c>
      <c r="B164" t="s">
        <v>11</v>
      </c>
      <c r="C164">
        <v>4</v>
      </c>
    </row>
    <row r="165" spans="1:3" x14ac:dyDescent="0.25">
      <c r="A165" t="s">
        <v>6270</v>
      </c>
      <c r="B165" t="s">
        <v>11</v>
      </c>
      <c r="C165">
        <v>4</v>
      </c>
    </row>
    <row r="166" spans="1:3" x14ac:dyDescent="0.25">
      <c r="A166" t="s">
        <v>7893</v>
      </c>
      <c r="B166" t="s">
        <v>11</v>
      </c>
      <c r="C166">
        <v>4</v>
      </c>
    </row>
    <row r="167" spans="1:3" x14ac:dyDescent="0.25">
      <c r="A167" t="s">
        <v>5497</v>
      </c>
      <c r="B167" t="s">
        <v>11</v>
      </c>
      <c r="C167">
        <v>4</v>
      </c>
    </row>
    <row r="168" spans="1:3" x14ac:dyDescent="0.25">
      <c r="A168" t="s">
        <v>2268</v>
      </c>
      <c r="B168" t="s">
        <v>11</v>
      </c>
      <c r="C168">
        <v>4</v>
      </c>
    </row>
    <row r="169" spans="1:3" x14ac:dyDescent="0.25">
      <c r="A169" t="s">
        <v>6650</v>
      </c>
      <c r="B169" t="s">
        <v>11</v>
      </c>
      <c r="C169">
        <v>4</v>
      </c>
    </row>
    <row r="170" spans="1:3" x14ac:dyDescent="0.25">
      <c r="A170" t="s">
        <v>7887</v>
      </c>
      <c r="B170" t="s">
        <v>11</v>
      </c>
      <c r="C170">
        <v>4</v>
      </c>
    </row>
    <row r="171" spans="1:3" x14ac:dyDescent="0.25">
      <c r="A171" t="s">
        <v>2961</v>
      </c>
      <c r="B171" t="s">
        <v>11</v>
      </c>
      <c r="C171">
        <v>4.0999999999999996</v>
      </c>
    </row>
    <row r="172" spans="1:3" x14ac:dyDescent="0.25">
      <c r="A172" t="s">
        <v>5625</v>
      </c>
      <c r="B172" t="s">
        <v>11</v>
      </c>
      <c r="C172">
        <v>4.0999999999999996</v>
      </c>
    </row>
    <row r="173" spans="1:3" x14ac:dyDescent="0.25">
      <c r="A173" t="s">
        <v>3635</v>
      </c>
      <c r="B173" t="s">
        <v>11</v>
      </c>
      <c r="C173">
        <v>4.0999999999999996</v>
      </c>
    </row>
    <row r="174" spans="1:3" x14ac:dyDescent="0.25">
      <c r="A174" t="s">
        <v>6598</v>
      </c>
      <c r="B174" t="s">
        <v>11</v>
      </c>
      <c r="C174">
        <v>4.0999999999999996</v>
      </c>
    </row>
    <row r="175" spans="1:3" x14ac:dyDescent="0.25">
      <c r="A175" t="s">
        <v>7199</v>
      </c>
      <c r="B175" t="s">
        <v>11</v>
      </c>
      <c r="C175">
        <v>4.0999999999999996</v>
      </c>
    </row>
    <row r="176" spans="1:3" x14ac:dyDescent="0.25">
      <c r="A176" t="s">
        <v>2129</v>
      </c>
      <c r="B176" t="s">
        <v>11</v>
      </c>
      <c r="C176">
        <v>4.0999999999999996</v>
      </c>
    </row>
    <row r="177" spans="1:3" x14ac:dyDescent="0.25">
      <c r="A177" t="s">
        <v>4337</v>
      </c>
      <c r="B177" t="s">
        <v>1917</v>
      </c>
      <c r="C177">
        <v>4.0999999999999996</v>
      </c>
    </row>
    <row r="178" spans="1:3" x14ac:dyDescent="0.25">
      <c r="A178" t="s">
        <v>3914</v>
      </c>
      <c r="B178" t="s">
        <v>11</v>
      </c>
      <c r="C178">
        <v>4.0999999999999996</v>
      </c>
    </row>
    <row r="179" spans="1:3" x14ac:dyDescent="0.25">
      <c r="A179" t="s">
        <v>7401</v>
      </c>
      <c r="B179" t="s">
        <v>11</v>
      </c>
      <c r="C179">
        <v>4.0999999999999996</v>
      </c>
    </row>
    <row r="180" spans="1:3" x14ac:dyDescent="0.25">
      <c r="A180" t="s">
        <v>1037</v>
      </c>
      <c r="B180" t="s">
        <v>11</v>
      </c>
      <c r="C180">
        <v>4.0999999999999996</v>
      </c>
    </row>
    <row r="181" spans="1:3" x14ac:dyDescent="0.25">
      <c r="A181" t="s">
        <v>3361</v>
      </c>
      <c r="B181" t="s">
        <v>11</v>
      </c>
      <c r="C181">
        <v>4.0999999999999996</v>
      </c>
    </row>
    <row r="182" spans="1:3" x14ac:dyDescent="0.25">
      <c r="A182" t="s">
        <v>4074</v>
      </c>
      <c r="B182" t="s">
        <v>11</v>
      </c>
      <c r="C182">
        <v>4.0999999999999996</v>
      </c>
    </row>
    <row r="183" spans="1:3" x14ac:dyDescent="0.25">
      <c r="A183" t="s">
        <v>3528</v>
      </c>
      <c r="B183" t="s">
        <v>11</v>
      </c>
      <c r="C183">
        <v>4.0999999999999996</v>
      </c>
    </row>
    <row r="184" spans="1:3" x14ac:dyDescent="0.25">
      <c r="A184" t="s">
        <v>5147</v>
      </c>
      <c r="B184" t="s">
        <v>11</v>
      </c>
      <c r="C184">
        <v>4.0999999999999996</v>
      </c>
    </row>
    <row r="185" spans="1:3" x14ac:dyDescent="0.25">
      <c r="A185" t="s">
        <v>5094</v>
      </c>
      <c r="B185" t="s">
        <v>11</v>
      </c>
      <c r="C185">
        <v>4.0999999999999996</v>
      </c>
    </row>
    <row r="186" spans="1:3" x14ac:dyDescent="0.25">
      <c r="A186" t="s">
        <v>3394</v>
      </c>
      <c r="B186" t="s">
        <v>11</v>
      </c>
      <c r="C186">
        <v>4.0999999999999996</v>
      </c>
    </row>
    <row r="187" spans="1:3" x14ac:dyDescent="0.25">
      <c r="A187" t="s">
        <v>7724</v>
      </c>
      <c r="B187" t="s">
        <v>11</v>
      </c>
      <c r="C187">
        <v>4.0999999999999996</v>
      </c>
    </row>
    <row r="188" spans="1:3" x14ac:dyDescent="0.25">
      <c r="A188" t="s">
        <v>2130</v>
      </c>
      <c r="B188" t="s">
        <v>11</v>
      </c>
      <c r="C188">
        <v>4.0999999999999996</v>
      </c>
    </row>
    <row r="189" spans="1:3" x14ac:dyDescent="0.25">
      <c r="A189" t="s">
        <v>1013</v>
      </c>
      <c r="B189" t="s">
        <v>11</v>
      </c>
      <c r="C189">
        <v>4.0999999999999996</v>
      </c>
    </row>
    <row r="190" spans="1:3" x14ac:dyDescent="0.25">
      <c r="A190" t="s">
        <v>4164</v>
      </c>
      <c r="B190" t="s">
        <v>11</v>
      </c>
      <c r="C190">
        <v>4.0999999999999996</v>
      </c>
    </row>
    <row r="191" spans="1:3" x14ac:dyDescent="0.25">
      <c r="A191" t="s">
        <v>8037</v>
      </c>
      <c r="B191" t="s">
        <v>11</v>
      </c>
      <c r="C191">
        <v>4.0999999999999996</v>
      </c>
    </row>
    <row r="192" spans="1:3" x14ac:dyDescent="0.25">
      <c r="A192" t="s">
        <v>8082</v>
      </c>
      <c r="B192" t="s">
        <v>11</v>
      </c>
      <c r="C192">
        <v>4.0999999999999996</v>
      </c>
    </row>
    <row r="193" spans="1:3" x14ac:dyDescent="0.25">
      <c r="A193" t="s">
        <v>3355</v>
      </c>
      <c r="B193" t="s">
        <v>11</v>
      </c>
      <c r="C193">
        <v>4.0999999999999996</v>
      </c>
    </row>
    <row r="194" spans="1:3" x14ac:dyDescent="0.25">
      <c r="A194" t="s">
        <v>2305</v>
      </c>
      <c r="B194" t="s">
        <v>11</v>
      </c>
      <c r="C194">
        <v>4.0999999999999996</v>
      </c>
    </row>
    <row r="195" spans="1:3" x14ac:dyDescent="0.25">
      <c r="A195" t="s">
        <v>4371</v>
      </c>
      <c r="B195" t="s">
        <v>11</v>
      </c>
      <c r="C195">
        <v>4.0999999999999996</v>
      </c>
    </row>
    <row r="196" spans="1:3" x14ac:dyDescent="0.25">
      <c r="A196" t="s">
        <v>2907</v>
      </c>
      <c r="B196" t="s">
        <v>11</v>
      </c>
      <c r="C196">
        <v>4.0999999999999996</v>
      </c>
    </row>
    <row r="197" spans="1:3" x14ac:dyDescent="0.25">
      <c r="A197" t="s">
        <v>989</v>
      </c>
      <c r="B197" t="s">
        <v>11</v>
      </c>
      <c r="C197">
        <v>4.2</v>
      </c>
    </row>
    <row r="198" spans="1:3" x14ac:dyDescent="0.25">
      <c r="A198" t="s">
        <v>6110</v>
      </c>
      <c r="B198" t="s">
        <v>11</v>
      </c>
      <c r="C198">
        <v>4.2</v>
      </c>
    </row>
    <row r="199" spans="1:3" x14ac:dyDescent="0.25">
      <c r="A199" t="s">
        <v>1205</v>
      </c>
      <c r="B199" t="s">
        <v>11</v>
      </c>
      <c r="C199">
        <v>4.2</v>
      </c>
    </row>
    <row r="200" spans="1:3" x14ac:dyDescent="0.25">
      <c r="A200" t="s">
        <v>7248</v>
      </c>
      <c r="B200" t="s">
        <v>11</v>
      </c>
      <c r="C200">
        <v>4.2</v>
      </c>
    </row>
    <row r="201" spans="1:3" x14ac:dyDescent="0.25">
      <c r="A201" t="s">
        <v>5542</v>
      </c>
      <c r="B201" t="s">
        <v>11</v>
      </c>
      <c r="C201">
        <v>4.2</v>
      </c>
    </row>
    <row r="202" spans="1:3" x14ac:dyDescent="0.25">
      <c r="A202" t="s">
        <v>6117</v>
      </c>
      <c r="B202" t="s">
        <v>11</v>
      </c>
      <c r="C202">
        <v>4.2</v>
      </c>
    </row>
    <row r="203" spans="1:3" x14ac:dyDescent="0.25">
      <c r="A203" t="s">
        <v>5232</v>
      </c>
      <c r="B203" t="s">
        <v>11</v>
      </c>
      <c r="C203">
        <v>4.2</v>
      </c>
    </row>
    <row r="204" spans="1:3" x14ac:dyDescent="0.25">
      <c r="A204" t="s">
        <v>2763</v>
      </c>
      <c r="B204" t="s">
        <v>11</v>
      </c>
      <c r="C204">
        <v>4.2</v>
      </c>
    </row>
    <row r="205" spans="1:3" x14ac:dyDescent="0.25">
      <c r="A205" t="s">
        <v>5144</v>
      </c>
      <c r="B205" t="s">
        <v>11</v>
      </c>
      <c r="C205">
        <v>4.2</v>
      </c>
    </row>
    <row r="206" spans="1:3" x14ac:dyDescent="0.25">
      <c r="A206" t="s">
        <v>2280</v>
      </c>
      <c r="B206" t="s">
        <v>11</v>
      </c>
      <c r="C206">
        <v>4.2</v>
      </c>
    </row>
    <row r="207" spans="1:3" x14ac:dyDescent="0.25">
      <c r="A207" t="s">
        <v>1810</v>
      </c>
      <c r="B207" t="s">
        <v>11</v>
      </c>
      <c r="C207">
        <v>4.2</v>
      </c>
    </row>
    <row r="208" spans="1:3" x14ac:dyDescent="0.25">
      <c r="A208" t="s">
        <v>6356</v>
      </c>
      <c r="B208" t="s">
        <v>11</v>
      </c>
      <c r="C208">
        <v>4.2</v>
      </c>
    </row>
    <row r="209" spans="1:3" x14ac:dyDescent="0.25">
      <c r="A209" t="s">
        <v>7299</v>
      </c>
      <c r="B209" t="s">
        <v>11</v>
      </c>
      <c r="C209">
        <v>4.2</v>
      </c>
    </row>
    <row r="210" spans="1:3" x14ac:dyDescent="0.25">
      <c r="A210" t="s">
        <v>7996</v>
      </c>
      <c r="B210" t="s">
        <v>11</v>
      </c>
      <c r="C210">
        <v>4.2</v>
      </c>
    </row>
    <row r="211" spans="1:3" x14ac:dyDescent="0.25">
      <c r="A211" t="s">
        <v>305</v>
      </c>
      <c r="B211" t="s">
        <v>11</v>
      </c>
      <c r="C211">
        <v>4.2</v>
      </c>
    </row>
    <row r="212" spans="1:3" x14ac:dyDescent="0.25">
      <c r="A212" t="s">
        <v>1209</v>
      </c>
      <c r="B212" t="s">
        <v>11</v>
      </c>
      <c r="C212">
        <v>4.2</v>
      </c>
    </row>
    <row r="213" spans="1:3" x14ac:dyDescent="0.25">
      <c r="A213" t="s">
        <v>7513</v>
      </c>
      <c r="B213" t="s">
        <v>11</v>
      </c>
      <c r="C213">
        <v>4.2</v>
      </c>
    </row>
    <row r="214" spans="1:3" x14ac:dyDescent="0.25">
      <c r="A214" t="s">
        <v>1635</v>
      </c>
      <c r="B214" t="s">
        <v>11</v>
      </c>
      <c r="C214">
        <v>4.2</v>
      </c>
    </row>
    <row r="215" spans="1:3" x14ac:dyDescent="0.25">
      <c r="A215" t="s">
        <v>5362</v>
      </c>
      <c r="B215" t="s">
        <v>11</v>
      </c>
      <c r="C215">
        <v>4.2</v>
      </c>
    </row>
    <row r="216" spans="1:3" x14ac:dyDescent="0.25">
      <c r="A216" t="s">
        <v>2590</v>
      </c>
      <c r="B216" t="s">
        <v>11</v>
      </c>
      <c r="C216">
        <v>4.2</v>
      </c>
    </row>
    <row r="217" spans="1:3" x14ac:dyDescent="0.25">
      <c r="A217" t="s">
        <v>3789</v>
      </c>
      <c r="B217" t="s">
        <v>11</v>
      </c>
      <c r="C217">
        <v>4.3</v>
      </c>
    </row>
    <row r="218" spans="1:3" x14ac:dyDescent="0.25">
      <c r="A218" t="s">
        <v>7836</v>
      </c>
      <c r="B218" t="s">
        <v>11</v>
      </c>
      <c r="C218">
        <v>4.3</v>
      </c>
    </row>
    <row r="219" spans="1:3" x14ac:dyDescent="0.25">
      <c r="A219" t="s">
        <v>6643</v>
      </c>
      <c r="B219" t="s">
        <v>11</v>
      </c>
      <c r="C219">
        <v>4.3</v>
      </c>
    </row>
    <row r="220" spans="1:3" x14ac:dyDescent="0.25">
      <c r="A220" t="s">
        <v>3816</v>
      </c>
      <c r="B220" t="s">
        <v>11</v>
      </c>
      <c r="C220">
        <v>4.3</v>
      </c>
    </row>
    <row r="221" spans="1:3" x14ac:dyDescent="0.25">
      <c r="A221" t="s">
        <v>7816</v>
      </c>
      <c r="B221" t="s">
        <v>11</v>
      </c>
      <c r="C221">
        <v>4.3</v>
      </c>
    </row>
    <row r="222" spans="1:3" x14ac:dyDescent="0.25">
      <c r="A222" t="s">
        <v>859</v>
      </c>
      <c r="B222" t="s">
        <v>11</v>
      </c>
      <c r="C222">
        <v>4.3</v>
      </c>
    </row>
    <row r="223" spans="1:3" x14ac:dyDescent="0.25">
      <c r="A223" t="s">
        <v>7828</v>
      </c>
      <c r="B223" t="s">
        <v>11</v>
      </c>
      <c r="C223">
        <v>4.3</v>
      </c>
    </row>
    <row r="224" spans="1:3" x14ac:dyDescent="0.25">
      <c r="A224" t="s">
        <v>7176</v>
      </c>
      <c r="B224" t="s">
        <v>11</v>
      </c>
      <c r="C224">
        <v>4.3</v>
      </c>
    </row>
    <row r="225" spans="1:3" x14ac:dyDescent="0.25">
      <c r="A225" t="s">
        <v>7709</v>
      </c>
      <c r="B225" t="s">
        <v>11</v>
      </c>
      <c r="C225">
        <v>4.3</v>
      </c>
    </row>
    <row r="226" spans="1:3" x14ac:dyDescent="0.25">
      <c r="A226" t="s">
        <v>4924</v>
      </c>
      <c r="B226" t="s">
        <v>11</v>
      </c>
      <c r="C226">
        <v>4.3</v>
      </c>
    </row>
    <row r="227" spans="1:3" x14ac:dyDescent="0.25">
      <c r="A227" t="s">
        <v>510</v>
      </c>
      <c r="B227" t="s">
        <v>11</v>
      </c>
      <c r="C227">
        <v>4.3</v>
      </c>
    </row>
    <row r="228" spans="1:3" x14ac:dyDescent="0.25">
      <c r="A228" t="s">
        <v>1983</v>
      </c>
      <c r="B228" t="s">
        <v>11</v>
      </c>
      <c r="C228">
        <v>4.3</v>
      </c>
    </row>
    <row r="229" spans="1:3" x14ac:dyDescent="0.25">
      <c r="A229" t="s">
        <v>7049</v>
      </c>
      <c r="B229" t="s">
        <v>4706</v>
      </c>
      <c r="C229">
        <v>4.3</v>
      </c>
    </row>
    <row r="230" spans="1:3" x14ac:dyDescent="0.25">
      <c r="A230" t="s">
        <v>1547</v>
      </c>
      <c r="B230" t="s">
        <v>11</v>
      </c>
      <c r="C230">
        <v>4.3</v>
      </c>
    </row>
    <row r="231" spans="1:3" x14ac:dyDescent="0.25">
      <c r="A231" t="s">
        <v>6255</v>
      </c>
      <c r="B231" t="s">
        <v>11</v>
      </c>
      <c r="C231">
        <v>4.3</v>
      </c>
    </row>
    <row r="232" spans="1:3" x14ac:dyDescent="0.25">
      <c r="A232" t="s">
        <v>3143</v>
      </c>
      <c r="B232" t="s">
        <v>11</v>
      </c>
      <c r="C232">
        <v>4.3</v>
      </c>
    </row>
    <row r="233" spans="1:3" x14ac:dyDescent="0.25">
      <c r="A233" t="s">
        <v>6780</v>
      </c>
      <c r="B233" t="s">
        <v>11</v>
      </c>
      <c r="C233">
        <v>4.3</v>
      </c>
    </row>
    <row r="234" spans="1:3" x14ac:dyDescent="0.25">
      <c r="A234" t="s">
        <v>4705</v>
      </c>
      <c r="B234" t="s">
        <v>1905</v>
      </c>
      <c r="C234">
        <v>4.3</v>
      </c>
    </row>
    <row r="235" spans="1:3" x14ac:dyDescent="0.25">
      <c r="A235" t="s">
        <v>6523</v>
      </c>
      <c r="B235" t="s">
        <v>11</v>
      </c>
      <c r="C235">
        <v>4.3</v>
      </c>
    </row>
    <row r="236" spans="1:3" x14ac:dyDescent="0.25">
      <c r="A236" t="s">
        <v>4787</v>
      </c>
      <c r="B236" t="s">
        <v>11</v>
      </c>
      <c r="C236">
        <v>4.3</v>
      </c>
    </row>
    <row r="237" spans="1:3" x14ac:dyDescent="0.25">
      <c r="A237" t="s">
        <v>5886</v>
      </c>
      <c r="B237" t="s">
        <v>11</v>
      </c>
      <c r="C237">
        <v>4.3</v>
      </c>
    </row>
    <row r="238" spans="1:3" x14ac:dyDescent="0.25">
      <c r="A238" t="s">
        <v>1323</v>
      </c>
      <c r="B238" t="s">
        <v>11</v>
      </c>
      <c r="C238">
        <v>4.3</v>
      </c>
    </row>
    <row r="239" spans="1:3" x14ac:dyDescent="0.25">
      <c r="A239" t="s">
        <v>4981</v>
      </c>
      <c r="B239" t="s">
        <v>11</v>
      </c>
      <c r="C239">
        <v>4.3</v>
      </c>
    </row>
    <row r="240" spans="1:3" x14ac:dyDescent="0.25">
      <c r="A240" t="s">
        <v>5120</v>
      </c>
      <c r="B240" t="s">
        <v>11</v>
      </c>
      <c r="C240">
        <v>4.3</v>
      </c>
    </row>
    <row r="241" spans="1:3" x14ac:dyDescent="0.25">
      <c r="A241" t="s">
        <v>849</v>
      </c>
      <c r="B241" t="s">
        <v>11</v>
      </c>
      <c r="C241">
        <v>4.3</v>
      </c>
    </row>
    <row r="242" spans="1:3" x14ac:dyDescent="0.25">
      <c r="A242" t="s">
        <v>681</v>
      </c>
      <c r="B242" t="s">
        <v>11</v>
      </c>
      <c r="C242">
        <v>4.3</v>
      </c>
    </row>
    <row r="243" spans="1:3" x14ac:dyDescent="0.25">
      <c r="A243" t="s">
        <v>1809</v>
      </c>
      <c r="B243" t="s">
        <v>11</v>
      </c>
      <c r="C243">
        <v>4.3</v>
      </c>
    </row>
    <row r="244" spans="1:3" x14ac:dyDescent="0.25">
      <c r="A244" t="s">
        <v>7847</v>
      </c>
      <c r="B244" t="s">
        <v>11</v>
      </c>
      <c r="C244">
        <v>4.3</v>
      </c>
    </row>
    <row r="245" spans="1:3" x14ac:dyDescent="0.25">
      <c r="A245" t="s">
        <v>7110</v>
      </c>
      <c r="B245" t="s">
        <v>11</v>
      </c>
      <c r="C245">
        <v>4.3</v>
      </c>
    </row>
    <row r="246" spans="1:3" x14ac:dyDescent="0.25">
      <c r="A246" t="s">
        <v>1471</v>
      </c>
      <c r="B246" t="s">
        <v>11</v>
      </c>
      <c r="C246">
        <v>4.3</v>
      </c>
    </row>
    <row r="247" spans="1:3" x14ac:dyDescent="0.25">
      <c r="A247" t="s">
        <v>886</v>
      </c>
      <c r="B247" t="s">
        <v>11</v>
      </c>
      <c r="C247">
        <v>4.4000000000000004</v>
      </c>
    </row>
    <row r="248" spans="1:3" x14ac:dyDescent="0.25">
      <c r="A248" t="s">
        <v>6084</v>
      </c>
      <c r="B248" t="s">
        <v>11</v>
      </c>
      <c r="C248">
        <v>4.4000000000000004</v>
      </c>
    </row>
    <row r="249" spans="1:3" x14ac:dyDescent="0.25">
      <c r="A249" t="s">
        <v>2679</v>
      </c>
      <c r="B249" t="s">
        <v>11</v>
      </c>
      <c r="C249">
        <v>4.4000000000000004</v>
      </c>
    </row>
    <row r="250" spans="1:3" x14ac:dyDescent="0.25">
      <c r="A250" t="s">
        <v>4087</v>
      </c>
      <c r="B250" t="s">
        <v>950</v>
      </c>
      <c r="C250">
        <v>4.4000000000000004</v>
      </c>
    </row>
    <row r="251" spans="1:3" x14ac:dyDescent="0.25">
      <c r="A251" t="s">
        <v>6128</v>
      </c>
      <c r="B251" t="s">
        <v>11</v>
      </c>
      <c r="C251">
        <v>4.4000000000000004</v>
      </c>
    </row>
    <row r="252" spans="1:3" x14ac:dyDescent="0.25">
      <c r="A252" t="s">
        <v>2318</v>
      </c>
      <c r="B252" t="s">
        <v>11</v>
      </c>
      <c r="C252">
        <v>4.4000000000000004</v>
      </c>
    </row>
    <row r="253" spans="1:3" x14ac:dyDescent="0.25">
      <c r="A253" t="s">
        <v>6126</v>
      </c>
      <c r="B253" t="s">
        <v>11</v>
      </c>
      <c r="C253">
        <v>4.4000000000000004</v>
      </c>
    </row>
    <row r="254" spans="1:3" x14ac:dyDescent="0.25">
      <c r="A254" t="s">
        <v>4022</v>
      </c>
      <c r="B254" t="s">
        <v>11</v>
      </c>
      <c r="C254">
        <v>4.4000000000000004</v>
      </c>
    </row>
    <row r="255" spans="1:3" x14ac:dyDescent="0.25">
      <c r="A255" t="s">
        <v>4572</v>
      </c>
      <c r="B255" t="s">
        <v>11</v>
      </c>
      <c r="C255">
        <v>4.4000000000000004</v>
      </c>
    </row>
    <row r="256" spans="1:3" x14ac:dyDescent="0.25">
      <c r="A256" t="s">
        <v>1390</v>
      </c>
      <c r="B256" t="s">
        <v>11</v>
      </c>
      <c r="C256">
        <v>4.4000000000000004</v>
      </c>
    </row>
    <row r="257" spans="1:3" x14ac:dyDescent="0.25">
      <c r="A257" t="s">
        <v>1800</v>
      </c>
      <c r="B257" t="s">
        <v>11</v>
      </c>
      <c r="C257">
        <v>4.4000000000000004</v>
      </c>
    </row>
    <row r="258" spans="1:3" x14ac:dyDescent="0.25">
      <c r="A258" t="s">
        <v>5950</v>
      </c>
      <c r="B258" t="s">
        <v>11</v>
      </c>
      <c r="C258">
        <v>4.4000000000000004</v>
      </c>
    </row>
    <row r="259" spans="1:3" x14ac:dyDescent="0.25">
      <c r="A259" t="s">
        <v>2375</v>
      </c>
      <c r="B259" t="s">
        <v>11</v>
      </c>
      <c r="C259">
        <v>4.4000000000000004</v>
      </c>
    </row>
    <row r="260" spans="1:3" x14ac:dyDescent="0.25">
      <c r="A260" t="s">
        <v>5077</v>
      </c>
      <c r="B260" t="s">
        <v>11</v>
      </c>
      <c r="C260">
        <v>4.4000000000000004</v>
      </c>
    </row>
    <row r="261" spans="1:3" x14ac:dyDescent="0.25">
      <c r="A261" t="s">
        <v>4248</v>
      </c>
      <c r="B261" t="s">
        <v>11</v>
      </c>
      <c r="C261">
        <v>4.4000000000000004</v>
      </c>
    </row>
    <row r="262" spans="1:3" x14ac:dyDescent="0.25">
      <c r="A262" t="s">
        <v>7876</v>
      </c>
      <c r="B262" t="s">
        <v>11</v>
      </c>
      <c r="C262">
        <v>4.4000000000000004</v>
      </c>
    </row>
    <row r="263" spans="1:3" x14ac:dyDescent="0.25">
      <c r="A263" t="s">
        <v>2251</v>
      </c>
      <c r="B263" t="s">
        <v>11</v>
      </c>
      <c r="C263">
        <v>4.4000000000000004</v>
      </c>
    </row>
    <row r="264" spans="1:3" x14ac:dyDescent="0.25">
      <c r="A264" t="s">
        <v>6962</v>
      </c>
      <c r="B264" t="s">
        <v>11</v>
      </c>
      <c r="C264">
        <v>4.4000000000000004</v>
      </c>
    </row>
    <row r="265" spans="1:3" x14ac:dyDescent="0.25">
      <c r="A265" t="s">
        <v>789</v>
      </c>
      <c r="B265" t="s">
        <v>11</v>
      </c>
      <c r="C265">
        <v>4.4000000000000004</v>
      </c>
    </row>
    <row r="266" spans="1:3" x14ac:dyDescent="0.25">
      <c r="A266" t="s">
        <v>1396</v>
      </c>
      <c r="B266" t="s">
        <v>11</v>
      </c>
      <c r="C266">
        <v>4.4000000000000004</v>
      </c>
    </row>
    <row r="267" spans="1:3" x14ac:dyDescent="0.25">
      <c r="A267" t="s">
        <v>994</v>
      </c>
      <c r="B267" t="s">
        <v>11</v>
      </c>
      <c r="C267">
        <v>4.4000000000000004</v>
      </c>
    </row>
    <row r="268" spans="1:3" x14ac:dyDescent="0.25">
      <c r="A268" t="s">
        <v>570</v>
      </c>
      <c r="B268" t="s">
        <v>11</v>
      </c>
      <c r="C268">
        <v>4.4000000000000004</v>
      </c>
    </row>
    <row r="269" spans="1:3" x14ac:dyDescent="0.25">
      <c r="A269" t="s">
        <v>2878</v>
      </c>
      <c r="B269" t="s">
        <v>11</v>
      </c>
      <c r="C269">
        <v>4.4000000000000004</v>
      </c>
    </row>
    <row r="270" spans="1:3" x14ac:dyDescent="0.25">
      <c r="A270" t="s">
        <v>6551</v>
      </c>
      <c r="B270" t="s">
        <v>11</v>
      </c>
      <c r="C270">
        <v>4.4000000000000004</v>
      </c>
    </row>
    <row r="271" spans="1:3" x14ac:dyDescent="0.25">
      <c r="A271" t="s">
        <v>3617</v>
      </c>
      <c r="B271" t="s">
        <v>11</v>
      </c>
      <c r="C271">
        <v>4.4000000000000004</v>
      </c>
    </row>
    <row r="272" spans="1:3" x14ac:dyDescent="0.25">
      <c r="A272" t="s">
        <v>3135</v>
      </c>
      <c r="B272" t="s">
        <v>11</v>
      </c>
      <c r="C272">
        <v>4.5</v>
      </c>
    </row>
    <row r="273" spans="1:3" x14ac:dyDescent="0.25">
      <c r="A273" t="s">
        <v>4498</v>
      </c>
      <c r="B273" t="s">
        <v>11</v>
      </c>
      <c r="C273">
        <v>4.5</v>
      </c>
    </row>
    <row r="274" spans="1:3" x14ac:dyDescent="0.25">
      <c r="A274" t="s">
        <v>1150</v>
      </c>
      <c r="B274" t="s">
        <v>11</v>
      </c>
      <c r="C274">
        <v>4.5</v>
      </c>
    </row>
    <row r="275" spans="1:3" x14ac:dyDescent="0.25">
      <c r="A275" t="s">
        <v>7237</v>
      </c>
      <c r="B275" t="s">
        <v>11</v>
      </c>
      <c r="C275">
        <v>4.5</v>
      </c>
    </row>
    <row r="276" spans="1:3" x14ac:dyDescent="0.25">
      <c r="A276" t="s">
        <v>5325</v>
      </c>
      <c r="B276" t="s">
        <v>11</v>
      </c>
      <c r="C276">
        <v>4.5</v>
      </c>
    </row>
    <row r="277" spans="1:3" x14ac:dyDescent="0.25">
      <c r="A277" t="s">
        <v>7872</v>
      </c>
      <c r="B277" t="s">
        <v>11</v>
      </c>
      <c r="C277">
        <v>4.5</v>
      </c>
    </row>
    <row r="278" spans="1:3" x14ac:dyDescent="0.25">
      <c r="A278" t="s">
        <v>3853</v>
      </c>
      <c r="B278" t="s">
        <v>11</v>
      </c>
      <c r="C278">
        <v>4.5</v>
      </c>
    </row>
    <row r="279" spans="1:3" x14ac:dyDescent="0.25">
      <c r="A279" t="s">
        <v>3806</v>
      </c>
      <c r="B279" t="s">
        <v>11</v>
      </c>
      <c r="C279">
        <v>4.5</v>
      </c>
    </row>
    <row r="280" spans="1:3" x14ac:dyDescent="0.25">
      <c r="A280" t="s">
        <v>1119</v>
      </c>
      <c r="B280" t="s">
        <v>11</v>
      </c>
      <c r="C280">
        <v>4.5</v>
      </c>
    </row>
    <row r="281" spans="1:3" x14ac:dyDescent="0.25">
      <c r="A281" t="s">
        <v>2310</v>
      </c>
      <c r="B281" t="s">
        <v>11</v>
      </c>
      <c r="C281">
        <v>4.5</v>
      </c>
    </row>
    <row r="282" spans="1:3" x14ac:dyDescent="0.25">
      <c r="A282" t="s">
        <v>6119</v>
      </c>
      <c r="B282" t="s">
        <v>11</v>
      </c>
      <c r="C282">
        <v>4.5</v>
      </c>
    </row>
    <row r="283" spans="1:3" x14ac:dyDescent="0.25">
      <c r="A283" t="s">
        <v>4391</v>
      </c>
      <c r="B283" t="s">
        <v>11</v>
      </c>
      <c r="C283">
        <v>4.5</v>
      </c>
    </row>
    <row r="284" spans="1:3" x14ac:dyDescent="0.25">
      <c r="A284" t="s">
        <v>6002</v>
      </c>
      <c r="B284" t="s">
        <v>11</v>
      </c>
      <c r="C284">
        <v>4.5</v>
      </c>
    </row>
    <row r="285" spans="1:3" x14ac:dyDescent="0.25">
      <c r="A285" t="s">
        <v>7818</v>
      </c>
      <c r="B285" t="s">
        <v>11</v>
      </c>
      <c r="C285">
        <v>4.5</v>
      </c>
    </row>
    <row r="286" spans="1:3" x14ac:dyDescent="0.25">
      <c r="A286" t="s">
        <v>1919</v>
      </c>
      <c r="B286" t="s">
        <v>11</v>
      </c>
      <c r="C286">
        <v>4.5</v>
      </c>
    </row>
    <row r="287" spans="1:3" x14ac:dyDescent="0.25">
      <c r="A287" t="s">
        <v>4917</v>
      </c>
      <c r="B287" t="s">
        <v>11</v>
      </c>
      <c r="C287">
        <v>4.5</v>
      </c>
    </row>
    <row r="288" spans="1:3" x14ac:dyDescent="0.25">
      <c r="A288" t="s">
        <v>4262</v>
      </c>
      <c r="B288" t="s">
        <v>11</v>
      </c>
      <c r="C288">
        <v>4.5</v>
      </c>
    </row>
    <row r="289" spans="1:3" x14ac:dyDescent="0.25">
      <c r="A289" t="s">
        <v>7812</v>
      </c>
      <c r="B289" t="s">
        <v>11</v>
      </c>
      <c r="C289">
        <v>4.5</v>
      </c>
    </row>
    <row r="290" spans="1:3" x14ac:dyDescent="0.25">
      <c r="A290" t="s">
        <v>4808</v>
      </c>
      <c r="B290" t="s">
        <v>11</v>
      </c>
      <c r="C290">
        <v>4.5</v>
      </c>
    </row>
    <row r="291" spans="1:3" x14ac:dyDescent="0.25">
      <c r="A291" t="s">
        <v>5281</v>
      </c>
      <c r="B291" t="s">
        <v>11</v>
      </c>
      <c r="C291">
        <v>4.5</v>
      </c>
    </row>
    <row r="292" spans="1:3" x14ac:dyDescent="0.25">
      <c r="A292" t="s">
        <v>8030</v>
      </c>
      <c r="B292" t="s">
        <v>11</v>
      </c>
      <c r="C292">
        <v>4.5</v>
      </c>
    </row>
    <row r="293" spans="1:3" x14ac:dyDescent="0.25">
      <c r="A293" t="s">
        <v>2446</v>
      </c>
      <c r="B293" t="s">
        <v>11</v>
      </c>
      <c r="C293">
        <v>4.5</v>
      </c>
    </row>
    <row r="294" spans="1:3" x14ac:dyDescent="0.25">
      <c r="A294" t="s">
        <v>6898</v>
      </c>
      <c r="B294" t="s">
        <v>11</v>
      </c>
      <c r="C294">
        <v>4.5</v>
      </c>
    </row>
    <row r="295" spans="1:3" x14ac:dyDescent="0.25">
      <c r="A295" t="s">
        <v>2556</v>
      </c>
      <c r="B295" t="s">
        <v>11</v>
      </c>
      <c r="C295">
        <v>4.5</v>
      </c>
    </row>
    <row r="296" spans="1:3" x14ac:dyDescent="0.25">
      <c r="A296" t="s">
        <v>6966</v>
      </c>
      <c r="B296" t="s">
        <v>11</v>
      </c>
      <c r="C296">
        <v>4.5</v>
      </c>
    </row>
    <row r="297" spans="1:3" x14ac:dyDescent="0.25">
      <c r="A297" t="s">
        <v>191</v>
      </c>
      <c r="B297" t="s">
        <v>11</v>
      </c>
      <c r="C297">
        <v>4.5</v>
      </c>
    </row>
    <row r="298" spans="1:3" x14ac:dyDescent="0.25">
      <c r="A298" t="s">
        <v>191</v>
      </c>
      <c r="B298" t="s">
        <v>11</v>
      </c>
      <c r="C298">
        <v>4.5</v>
      </c>
    </row>
    <row r="299" spans="1:3" x14ac:dyDescent="0.25">
      <c r="A299" t="s">
        <v>7596</v>
      </c>
      <c r="B299" t="s">
        <v>11</v>
      </c>
      <c r="C299">
        <v>4.5</v>
      </c>
    </row>
    <row r="300" spans="1:3" x14ac:dyDescent="0.25">
      <c r="A300" t="s">
        <v>6472</v>
      </c>
      <c r="B300" t="s">
        <v>11</v>
      </c>
      <c r="C300">
        <v>4.5</v>
      </c>
    </row>
    <row r="301" spans="1:3" x14ac:dyDescent="0.25">
      <c r="A301" t="s">
        <v>6033</v>
      </c>
      <c r="B301" t="s">
        <v>11</v>
      </c>
      <c r="C301">
        <v>4.5</v>
      </c>
    </row>
    <row r="302" spans="1:3" x14ac:dyDescent="0.25">
      <c r="A302" t="s">
        <v>4702</v>
      </c>
      <c r="B302" t="s">
        <v>11</v>
      </c>
      <c r="C302">
        <v>4.5</v>
      </c>
    </row>
    <row r="303" spans="1:3" x14ac:dyDescent="0.25">
      <c r="A303" t="s">
        <v>4554</v>
      </c>
      <c r="B303" t="s">
        <v>11</v>
      </c>
      <c r="C303">
        <v>4.5</v>
      </c>
    </row>
    <row r="304" spans="1:3" x14ac:dyDescent="0.25">
      <c r="A304" t="s">
        <v>5246</v>
      </c>
      <c r="B304" t="s">
        <v>11</v>
      </c>
      <c r="C304">
        <v>4.5</v>
      </c>
    </row>
    <row r="305" spans="1:3" x14ac:dyDescent="0.25">
      <c r="A305" t="s">
        <v>6065</v>
      </c>
      <c r="B305" t="s">
        <v>11</v>
      </c>
      <c r="C305">
        <v>4.5999999999999996</v>
      </c>
    </row>
    <row r="306" spans="1:3" x14ac:dyDescent="0.25">
      <c r="A306" t="s">
        <v>1967</v>
      </c>
      <c r="B306" t="s">
        <v>11</v>
      </c>
      <c r="C306">
        <v>4.5999999999999996</v>
      </c>
    </row>
    <row r="307" spans="1:3" x14ac:dyDescent="0.25">
      <c r="A307" t="s">
        <v>3248</v>
      </c>
      <c r="B307" t="s">
        <v>11</v>
      </c>
      <c r="C307">
        <v>4.5999999999999996</v>
      </c>
    </row>
    <row r="308" spans="1:3" x14ac:dyDescent="0.25">
      <c r="A308" t="s">
        <v>3604</v>
      </c>
      <c r="B308" t="s">
        <v>11</v>
      </c>
      <c r="C308">
        <v>4.5999999999999996</v>
      </c>
    </row>
    <row r="309" spans="1:3" x14ac:dyDescent="0.25">
      <c r="A309" t="s">
        <v>2166</v>
      </c>
      <c r="B309" t="s">
        <v>11</v>
      </c>
      <c r="C309">
        <v>4.5999999999999996</v>
      </c>
    </row>
    <row r="310" spans="1:3" x14ac:dyDescent="0.25">
      <c r="A310" t="s">
        <v>4881</v>
      </c>
      <c r="B310" t="s">
        <v>11</v>
      </c>
      <c r="C310">
        <v>4.5999999999999996</v>
      </c>
    </row>
    <row r="311" spans="1:3" x14ac:dyDescent="0.25">
      <c r="A311" t="s">
        <v>5813</v>
      </c>
      <c r="B311" t="s">
        <v>11</v>
      </c>
      <c r="C311">
        <v>4.5999999999999996</v>
      </c>
    </row>
    <row r="312" spans="1:3" x14ac:dyDescent="0.25">
      <c r="A312" t="s">
        <v>4345</v>
      </c>
      <c r="B312" t="s">
        <v>11</v>
      </c>
      <c r="C312">
        <v>4.5999999999999996</v>
      </c>
    </row>
    <row r="313" spans="1:3" x14ac:dyDescent="0.25">
      <c r="A313" t="s">
        <v>4936</v>
      </c>
      <c r="B313" t="s">
        <v>11</v>
      </c>
      <c r="C313">
        <v>4.5999999999999996</v>
      </c>
    </row>
    <row r="314" spans="1:3" x14ac:dyDescent="0.25">
      <c r="A314" t="s">
        <v>6103</v>
      </c>
      <c r="B314" t="s">
        <v>11</v>
      </c>
      <c r="C314">
        <v>4.5999999999999996</v>
      </c>
    </row>
    <row r="315" spans="1:3" x14ac:dyDescent="0.25">
      <c r="A315" t="s">
        <v>7669</v>
      </c>
      <c r="B315" t="s">
        <v>11</v>
      </c>
      <c r="C315">
        <v>4.5999999999999996</v>
      </c>
    </row>
    <row r="316" spans="1:3" x14ac:dyDescent="0.25">
      <c r="A316" t="s">
        <v>3507</v>
      </c>
      <c r="B316" t="s">
        <v>11</v>
      </c>
      <c r="C316">
        <v>4.5999999999999996</v>
      </c>
    </row>
    <row r="317" spans="1:3" x14ac:dyDescent="0.25">
      <c r="A317" t="s">
        <v>1108</v>
      </c>
      <c r="B317" t="s">
        <v>11</v>
      </c>
      <c r="C317">
        <v>4.5999999999999996</v>
      </c>
    </row>
    <row r="318" spans="1:3" x14ac:dyDescent="0.25">
      <c r="A318" t="s">
        <v>8102</v>
      </c>
      <c r="B318" t="s">
        <v>11</v>
      </c>
      <c r="C318">
        <v>4.5999999999999996</v>
      </c>
    </row>
    <row r="319" spans="1:3" x14ac:dyDescent="0.25">
      <c r="A319" t="s">
        <v>3295</v>
      </c>
      <c r="B319" t="s">
        <v>11</v>
      </c>
      <c r="C319">
        <v>4.5999999999999996</v>
      </c>
    </row>
    <row r="320" spans="1:3" x14ac:dyDescent="0.25">
      <c r="A320" t="s">
        <v>6702</v>
      </c>
      <c r="B320" t="s">
        <v>11</v>
      </c>
      <c r="C320">
        <v>4.5999999999999996</v>
      </c>
    </row>
    <row r="321" spans="1:3" x14ac:dyDescent="0.25">
      <c r="A321" t="s">
        <v>4397</v>
      </c>
      <c r="B321" t="s">
        <v>11</v>
      </c>
      <c r="C321">
        <v>4.5999999999999996</v>
      </c>
    </row>
    <row r="322" spans="1:3" x14ac:dyDescent="0.25">
      <c r="A322" t="s">
        <v>2896</v>
      </c>
      <c r="B322" t="s">
        <v>11</v>
      </c>
      <c r="C322">
        <v>4.5999999999999996</v>
      </c>
    </row>
    <row r="323" spans="1:3" x14ac:dyDescent="0.25">
      <c r="A323" t="s">
        <v>3409</v>
      </c>
      <c r="B323" t="s">
        <v>11</v>
      </c>
      <c r="C323">
        <v>4.5999999999999996</v>
      </c>
    </row>
    <row r="324" spans="1:3" x14ac:dyDescent="0.25">
      <c r="A324" t="s">
        <v>3190</v>
      </c>
      <c r="B324" t="s">
        <v>11</v>
      </c>
      <c r="C324">
        <v>4.5999999999999996</v>
      </c>
    </row>
    <row r="325" spans="1:3" x14ac:dyDescent="0.25">
      <c r="A325" t="s">
        <v>4557</v>
      </c>
      <c r="B325" t="s">
        <v>11</v>
      </c>
      <c r="C325">
        <v>4.5999999999999996</v>
      </c>
    </row>
    <row r="326" spans="1:3" x14ac:dyDescent="0.25">
      <c r="A326" t="s">
        <v>5266</v>
      </c>
      <c r="B326" t="s">
        <v>11</v>
      </c>
      <c r="C326">
        <v>4.5999999999999996</v>
      </c>
    </row>
    <row r="327" spans="1:3" x14ac:dyDescent="0.25">
      <c r="A327" t="s">
        <v>5954</v>
      </c>
      <c r="B327" t="s">
        <v>11</v>
      </c>
      <c r="C327">
        <v>4.5999999999999996</v>
      </c>
    </row>
    <row r="328" spans="1:3" x14ac:dyDescent="0.25">
      <c r="A328" t="s">
        <v>6940</v>
      </c>
      <c r="B328" t="s">
        <v>11</v>
      </c>
      <c r="C328">
        <v>4.5999999999999996</v>
      </c>
    </row>
    <row r="329" spans="1:3" x14ac:dyDescent="0.25">
      <c r="A329" t="s">
        <v>2270</v>
      </c>
      <c r="B329" t="s">
        <v>11</v>
      </c>
      <c r="C329">
        <v>4.5999999999999996</v>
      </c>
    </row>
    <row r="330" spans="1:3" x14ac:dyDescent="0.25">
      <c r="A330" t="s">
        <v>5531</v>
      </c>
      <c r="B330" t="s">
        <v>11</v>
      </c>
      <c r="C330">
        <v>4.5999999999999996</v>
      </c>
    </row>
    <row r="331" spans="1:3" x14ac:dyDescent="0.25">
      <c r="A331" t="s">
        <v>6258</v>
      </c>
      <c r="B331" t="s">
        <v>11</v>
      </c>
      <c r="C331">
        <v>4.5999999999999996</v>
      </c>
    </row>
    <row r="332" spans="1:3" x14ac:dyDescent="0.25">
      <c r="A332" t="s">
        <v>4449</v>
      </c>
      <c r="B332" t="s">
        <v>11</v>
      </c>
      <c r="C332">
        <v>4.5999999999999996</v>
      </c>
    </row>
    <row r="333" spans="1:3" x14ac:dyDescent="0.25">
      <c r="A333" t="s">
        <v>6281</v>
      </c>
      <c r="B333" t="s">
        <v>11</v>
      </c>
      <c r="C333">
        <v>4.5999999999999996</v>
      </c>
    </row>
    <row r="334" spans="1:3" x14ac:dyDescent="0.25">
      <c r="A334" t="s">
        <v>4089</v>
      </c>
      <c r="B334" t="s">
        <v>11</v>
      </c>
      <c r="C334">
        <v>4.5999999999999996</v>
      </c>
    </row>
    <row r="335" spans="1:3" x14ac:dyDescent="0.25">
      <c r="A335" t="s">
        <v>3573</v>
      </c>
      <c r="B335" t="s">
        <v>11</v>
      </c>
      <c r="C335">
        <v>4.5999999999999996</v>
      </c>
    </row>
    <row r="336" spans="1:3" x14ac:dyDescent="0.25">
      <c r="A336" t="s">
        <v>1884</v>
      </c>
      <c r="B336" t="s">
        <v>11</v>
      </c>
      <c r="C336">
        <v>4.5999999999999996</v>
      </c>
    </row>
    <row r="337" spans="1:3" x14ac:dyDescent="0.25">
      <c r="A337" t="s">
        <v>1699</v>
      </c>
      <c r="B337" t="s">
        <v>11</v>
      </c>
      <c r="C337">
        <v>4.5999999999999996</v>
      </c>
    </row>
    <row r="338" spans="1:3" x14ac:dyDescent="0.25">
      <c r="A338" t="s">
        <v>6882</v>
      </c>
      <c r="B338" t="s">
        <v>11</v>
      </c>
      <c r="C338">
        <v>4.5999999999999996</v>
      </c>
    </row>
    <row r="339" spans="1:3" x14ac:dyDescent="0.25">
      <c r="A339" t="s">
        <v>6274</v>
      </c>
      <c r="B339" t="s">
        <v>11</v>
      </c>
      <c r="C339">
        <v>4.5999999999999996</v>
      </c>
    </row>
    <row r="340" spans="1:3" x14ac:dyDescent="0.25">
      <c r="A340" t="s">
        <v>7246</v>
      </c>
      <c r="B340" t="s">
        <v>11</v>
      </c>
      <c r="C340">
        <v>4.5999999999999996</v>
      </c>
    </row>
    <row r="341" spans="1:3" x14ac:dyDescent="0.25">
      <c r="A341" t="s">
        <v>2594</v>
      </c>
      <c r="B341" t="s">
        <v>11</v>
      </c>
      <c r="C341">
        <v>4.5999999999999996</v>
      </c>
    </row>
    <row r="342" spans="1:3" x14ac:dyDescent="0.25">
      <c r="A342" t="s">
        <v>928</v>
      </c>
      <c r="B342" t="s">
        <v>11</v>
      </c>
      <c r="C342">
        <v>4.5999999999999996</v>
      </c>
    </row>
    <row r="343" spans="1:3" x14ac:dyDescent="0.25">
      <c r="A343" t="s">
        <v>6283</v>
      </c>
      <c r="B343" t="s">
        <v>11</v>
      </c>
      <c r="C343">
        <v>4.7</v>
      </c>
    </row>
    <row r="344" spans="1:3" x14ac:dyDescent="0.25">
      <c r="A344" t="s">
        <v>3205</v>
      </c>
      <c r="B344" t="s">
        <v>11</v>
      </c>
      <c r="C344">
        <v>4.7</v>
      </c>
    </row>
    <row r="345" spans="1:3" x14ac:dyDescent="0.25">
      <c r="A345" t="s">
        <v>7028</v>
      </c>
      <c r="B345" t="s">
        <v>11</v>
      </c>
      <c r="C345">
        <v>4.7</v>
      </c>
    </row>
    <row r="346" spans="1:3" x14ac:dyDescent="0.25">
      <c r="A346" t="s">
        <v>2214</v>
      </c>
      <c r="B346" t="s">
        <v>11</v>
      </c>
      <c r="C346">
        <v>4.7</v>
      </c>
    </row>
    <row r="347" spans="1:3" x14ac:dyDescent="0.25">
      <c r="A347" t="s">
        <v>7765</v>
      </c>
      <c r="B347" t="s">
        <v>11</v>
      </c>
      <c r="C347">
        <v>4.7</v>
      </c>
    </row>
    <row r="348" spans="1:3" x14ac:dyDescent="0.25">
      <c r="A348" t="s">
        <v>7436</v>
      </c>
      <c r="B348" t="s">
        <v>11</v>
      </c>
      <c r="C348">
        <v>4.7</v>
      </c>
    </row>
    <row r="349" spans="1:3" x14ac:dyDescent="0.25">
      <c r="A349" t="s">
        <v>1535</v>
      </c>
      <c r="B349" t="s">
        <v>11</v>
      </c>
      <c r="C349">
        <v>4.7</v>
      </c>
    </row>
    <row r="350" spans="1:3" x14ac:dyDescent="0.25">
      <c r="A350" t="s">
        <v>6774</v>
      </c>
      <c r="B350" t="s">
        <v>11</v>
      </c>
      <c r="C350">
        <v>4.7</v>
      </c>
    </row>
    <row r="351" spans="1:3" x14ac:dyDescent="0.25">
      <c r="A351" t="s">
        <v>6219</v>
      </c>
      <c r="B351" t="s">
        <v>11</v>
      </c>
      <c r="C351">
        <v>4.7</v>
      </c>
    </row>
    <row r="352" spans="1:3" x14ac:dyDescent="0.25">
      <c r="A352" t="s">
        <v>6858</v>
      </c>
      <c r="B352" t="s">
        <v>11</v>
      </c>
      <c r="C352">
        <v>4.7</v>
      </c>
    </row>
    <row r="353" spans="1:3" x14ac:dyDescent="0.25">
      <c r="A353" t="s">
        <v>7733</v>
      </c>
      <c r="B353" t="s">
        <v>11</v>
      </c>
      <c r="C353">
        <v>4.7</v>
      </c>
    </row>
    <row r="354" spans="1:3" x14ac:dyDescent="0.25">
      <c r="A354" t="s">
        <v>2229</v>
      </c>
      <c r="B354" t="s">
        <v>11</v>
      </c>
      <c r="C354">
        <v>4.7</v>
      </c>
    </row>
    <row r="355" spans="1:3" x14ac:dyDescent="0.25">
      <c r="A355" t="s">
        <v>1759</v>
      </c>
      <c r="B355" t="s">
        <v>11</v>
      </c>
      <c r="C355">
        <v>4.7</v>
      </c>
    </row>
    <row r="356" spans="1:3" x14ac:dyDescent="0.25">
      <c r="A356" t="s">
        <v>1929</v>
      </c>
      <c r="B356" t="s">
        <v>11</v>
      </c>
      <c r="C356">
        <v>4.7</v>
      </c>
    </row>
    <row r="357" spans="1:3" x14ac:dyDescent="0.25">
      <c r="A357" t="s">
        <v>1089</v>
      </c>
      <c r="B357" t="s">
        <v>11</v>
      </c>
      <c r="C357">
        <v>4.7</v>
      </c>
    </row>
    <row r="358" spans="1:3" x14ac:dyDescent="0.25">
      <c r="A358" t="s">
        <v>5231</v>
      </c>
      <c r="B358" t="s">
        <v>11</v>
      </c>
      <c r="C358">
        <v>4.7</v>
      </c>
    </row>
    <row r="359" spans="1:3" x14ac:dyDescent="0.25">
      <c r="A359" t="s">
        <v>7055</v>
      </c>
      <c r="B359" t="s">
        <v>11</v>
      </c>
      <c r="C359">
        <v>4.7</v>
      </c>
    </row>
    <row r="360" spans="1:3" x14ac:dyDescent="0.25">
      <c r="A360" t="s">
        <v>3590</v>
      </c>
      <c r="B360" t="s">
        <v>1905</v>
      </c>
      <c r="C360">
        <v>4.7</v>
      </c>
    </row>
    <row r="361" spans="1:3" x14ac:dyDescent="0.25">
      <c r="A361" t="s">
        <v>2303</v>
      </c>
      <c r="B361" t="s">
        <v>11</v>
      </c>
      <c r="C361">
        <v>4.7</v>
      </c>
    </row>
    <row r="362" spans="1:3" x14ac:dyDescent="0.25">
      <c r="A362" t="s">
        <v>7255</v>
      </c>
      <c r="B362" t="s">
        <v>11</v>
      </c>
      <c r="C362">
        <v>4.7</v>
      </c>
    </row>
    <row r="363" spans="1:3" x14ac:dyDescent="0.25">
      <c r="A363" t="s">
        <v>5852</v>
      </c>
      <c r="B363" t="s">
        <v>11</v>
      </c>
      <c r="C363">
        <v>4.7</v>
      </c>
    </row>
    <row r="364" spans="1:3" x14ac:dyDescent="0.25">
      <c r="A364" t="s">
        <v>3178</v>
      </c>
      <c r="B364" t="s">
        <v>11</v>
      </c>
      <c r="C364">
        <v>4.7</v>
      </c>
    </row>
    <row r="365" spans="1:3" x14ac:dyDescent="0.25">
      <c r="A365" t="s">
        <v>4374</v>
      </c>
      <c r="B365" t="s">
        <v>11</v>
      </c>
      <c r="C365">
        <v>4.7</v>
      </c>
    </row>
    <row r="366" spans="1:3" x14ac:dyDescent="0.25">
      <c r="A366" t="s">
        <v>6431</v>
      </c>
      <c r="B366" t="s">
        <v>11</v>
      </c>
      <c r="C366">
        <v>4.7</v>
      </c>
    </row>
    <row r="367" spans="1:3" x14ac:dyDescent="0.25">
      <c r="A367" t="s">
        <v>2252</v>
      </c>
      <c r="B367" t="s">
        <v>11</v>
      </c>
      <c r="C367">
        <v>4.7</v>
      </c>
    </row>
    <row r="368" spans="1:3" x14ac:dyDescent="0.25">
      <c r="A368" t="s">
        <v>8054</v>
      </c>
      <c r="B368" t="s">
        <v>11</v>
      </c>
      <c r="C368">
        <v>4.7</v>
      </c>
    </row>
    <row r="369" spans="1:3" x14ac:dyDescent="0.25">
      <c r="A369" t="s">
        <v>3311</v>
      </c>
      <c r="B369" t="s">
        <v>11</v>
      </c>
      <c r="C369">
        <v>4.7</v>
      </c>
    </row>
    <row r="370" spans="1:3" x14ac:dyDescent="0.25">
      <c r="A370" t="s">
        <v>6361</v>
      </c>
      <c r="B370" t="s">
        <v>11</v>
      </c>
      <c r="C370">
        <v>4.7</v>
      </c>
    </row>
    <row r="371" spans="1:3" x14ac:dyDescent="0.25">
      <c r="A371" t="s">
        <v>6353</v>
      </c>
      <c r="B371" t="s">
        <v>11</v>
      </c>
      <c r="C371">
        <v>4.7</v>
      </c>
    </row>
    <row r="372" spans="1:3" x14ac:dyDescent="0.25">
      <c r="A372" t="s">
        <v>1629</v>
      </c>
      <c r="B372" t="s">
        <v>11</v>
      </c>
      <c r="C372">
        <v>4.7</v>
      </c>
    </row>
    <row r="373" spans="1:3" x14ac:dyDescent="0.25">
      <c r="A373" t="s">
        <v>5067</v>
      </c>
      <c r="B373" t="s">
        <v>11</v>
      </c>
      <c r="C373">
        <v>4.7</v>
      </c>
    </row>
    <row r="374" spans="1:3" x14ac:dyDescent="0.25">
      <c r="A374" t="s">
        <v>811</v>
      </c>
      <c r="B374" t="s">
        <v>11</v>
      </c>
      <c r="C374">
        <v>4.8</v>
      </c>
    </row>
    <row r="375" spans="1:3" x14ac:dyDescent="0.25">
      <c r="A375" t="s">
        <v>6437</v>
      </c>
      <c r="B375" t="s">
        <v>11</v>
      </c>
      <c r="C375">
        <v>4.8</v>
      </c>
    </row>
    <row r="376" spans="1:3" x14ac:dyDescent="0.25">
      <c r="A376" t="s">
        <v>4355</v>
      </c>
      <c r="B376" t="s">
        <v>11</v>
      </c>
      <c r="C376">
        <v>4.8</v>
      </c>
    </row>
    <row r="377" spans="1:3" x14ac:dyDescent="0.25">
      <c r="A377" t="s">
        <v>7455</v>
      </c>
      <c r="B377" t="s">
        <v>11</v>
      </c>
      <c r="C377">
        <v>4.8</v>
      </c>
    </row>
    <row r="378" spans="1:3" x14ac:dyDescent="0.25">
      <c r="A378" t="s">
        <v>2513</v>
      </c>
      <c r="B378" t="s">
        <v>11</v>
      </c>
      <c r="C378">
        <v>4.8</v>
      </c>
    </row>
    <row r="379" spans="1:3" x14ac:dyDescent="0.25">
      <c r="A379" t="s">
        <v>465</v>
      </c>
      <c r="B379" t="s">
        <v>11</v>
      </c>
      <c r="C379">
        <v>4.8</v>
      </c>
    </row>
    <row r="380" spans="1:3" x14ac:dyDescent="0.25">
      <c r="A380" t="s">
        <v>5333</v>
      </c>
      <c r="B380" t="s">
        <v>11</v>
      </c>
      <c r="C380">
        <v>4.8</v>
      </c>
    </row>
    <row r="381" spans="1:3" x14ac:dyDescent="0.25">
      <c r="A381" t="s">
        <v>7378</v>
      </c>
      <c r="B381" t="s">
        <v>11</v>
      </c>
      <c r="C381">
        <v>4.8</v>
      </c>
    </row>
    <row r="382" spans="1:3" x14ac:dyDescent="0.25">
      <c r="A382" t="s">
        <v>6804</v>
      </c>
      <c r="B382" t="s">
        <v>11</v>
      </c>
      <c r="C382">
        <v>4.8</v>
      </c>
    </row>
    <row r="383" spans="1:3" x14ac:dyDescent="0.25">
      <c r="A383" t="s">
        <v>3267</v>
      </c>
      <c r="B383" t="s">
        <v>11</v>
      </c>
      <c r="C383">
        <v>4.8</v>
      </c>
    </row>
    <row r="384" spans="1:3" x14ac:dyDescent="0.25">
      <c r="A384" t="s">
        <v>6447</v>
      </c>
      <c r="B384" t="s">
        <v>11</v>
      </c>
      <c r="C384">
        <v>4.8</v>
      </c>
    </row>
    <row r="385" spans="1:3" x14ac:dyDescent="0.25">
      <c r="A385" t="s">
        <v>2940</v>
      </c>
      <c r="B385" t="s">
        <v>11</v>
      </c>
      <c r="C385">
        <v>4.8</v>
      </c>
    </row>
    <row r="386" spans="1:3" x14ac:dyDescent="0.25">
      <c r="A386" t="s">
        <v>8098</v>
      </c>
      <c r="B386" t="s">
        <v>11</v>
      </c>
      <c r="C386">
        <v>4.8</v>
      </c>
    </row>
    <row r="387" spans="1:3" x14ac:dyDescent="0.25">
      <c r="A387" t="s">
        <v>3895</v>
      </c>
      <c r="B387" t="s">
        <v>11</v>
      </c>
      <c r="C387">
        <v>4.8</v>
      </c>
    </row>
    <row r="388" spans="1:3" x14ac:dyDescent="0.25">
      <c r="A388" t="s">
        <v>6784</v>
      </c>
      <c r="B388" t="s">
        <v>11</v>
      </c>
      <c r="C388">
        <v>4.8</v>
      </c>
    </row>
    <row r="389" spans="1:3" x14ac:dyDescent="0.25">
      <c r="A389" t="s">
        <v>1304</v>
      </c>
      <c r="B389" t="s">
        <v>11</v>
      </c>
      <c r="C389">
        <v>4.8</v>
      </c>
    </row>
    <row r="390" spans="1:3" x14ac:dyDescent="0.25">
      <c r="A390" t="s">
        <v>3774</v>
      </c>
      <c r="B390" t="s">
        <v>11</v>
      </c>
      <c r="C390">
        <v>4.8</v>
      </c>
    </row>
    <row r="391" spans="1:3" x14ac:dyDescent="0.25">
      <c r="A391" t="s">
        <v>2913</v>
      </c>
      <c r="B391" t="s">
        <v>11</v>
      </c>
      <c r="C391">
        <v>4.8</v>
      </c>
    </row>
    <row r="392" spans="1:3" x14ac:dyDescent="0.25">
      <c r="A392" t="s">
        <v>5694</v>
      </c>
      <c r="B392" t="s">
        <v>11</v>
      </c>
      <c r="C392">
        <v>4.8</v>
      </c>
    </row>
    <row r="393" spans="1:3" x14ac:dyDescent="0.25">
      <c r="A393" t="s">
        <v>2917</v>
      </c>
      <c r="B393" t="s">
        <v>11</v>
      </c>
      <c r="C393">
        <v>4.8</v>
      </c>
    </row>
    <row r="394" spans="1:3" x14ac:dyDescent="0.25">
      <c r="A394" t="s">
        <v>5251</v>
      </c>
      <c r="B394" t="s">
        <v>11</v>
      </c>
      <c r="C394">
        <v>4.8</v>
      </c>
    </row>
    <row r="395" spans="1:3" x14ac:dyDescent="0.25">
      <c r="A395" t="s">
        <v>2584</v>
      </c>
      <c r="B395" t="s">
        <v>11</v>
      </c>
      <c r="C395">
        <v>4.8</v>
      </c>
    </row>
    <row r="396" spans="1:3" x14ac:dyDescent="0.25">
      <c r="A396" t="s">
        <v>7810</v>
      </c>
      <c r="B396" t="s">
        <v>11</v>
      </c>
      <c r="C396">
        <v>4.8</v>
      </c>
    </row>
    <row r="397" spans="1:3" x14ac:dyDescent="0.25">
      <c r="A397" t="s">
        <v>5657</v>
      </c>
      <c r="B397" t="s">
        <v>11</v>
      </c>
      <c r="C397">
        <v>4.8</v>
      </c>
    </row>
    <row r="398" spans="1:3" x14ac:dyDescent="0.25">
      <c r="A398" t="s">
        <v>3033</v>
      </c>
      <c r="B398" t="s">
        <v>11</v>
      </c>
      <c r="C398">
        <v>4.8</v>
      </c>
    </row>
    <row r="399" spans="1:3" x14ac:dyDescent="0.25">
      <c r="A399" t="s">
        <v>3622</v>
      </c>
      <c r="B399" t="s">
        <v>11</v>
      </c>
      <c r="C399">
        <v>4.8</v>
      </c>
    </row>
    <row r="400" spans="1:3" x14ac:dyDescent="0.25">
      <c r="A400" t="s">
        <v>3312</v>
      </c>
      <c r="B400" t="s">
        <v>11</v>
      </c>
      <c r="C400">
        <v>4.8</v>
      </c>
    </row>
    <row r="401" spans="1:3" x14ac:dyDescent="0.25">
      <c r="A401" t="s">
        <v>2289</v>
      </c>
      <c r="B401" t="s">
        <v>11</v>
      </c>
      <c r="C401">
        <v>4.8</v>
      </c>
    </row>
    <row r="402" spans="1:3" x14ac:dyDescent="0.25">
      <c r="A402" t="s">
        <v>5570</v>
      </c>
      <c r="B402" t="s">
        <v>11</v>
      </c>
      <c r="C402">
        <v>4.8</v>
      </c>
    </row>
    <row r="403" spans="1:3" x14ac:dyDescent="0.25">
      <c r="A403" t="s">
        <v>3353</v>
      </c>
      <c r="B403" t="s">
        <v>11</v>
      </c>
      <c r="C403">
        <v>4.8</v>
      </c>
    </row>
    <row r="404" spans="1:3" x14ac:dyDescent="0.25">
      <c r="A404" t="s">
        <v>6626</v>
      </c>
      <c r="B404" t="s">
        <v>11</v>
      </c>
      <c r="C404">
        <v>4.8</v>
      </c>
    </row>
    <row r="405" spans="1:3" x14ac:dyDescent="0.25">
      <c r="A405" t="s">
        <v>1489</v>
      </c>
      <c r="B405" t="s">
        <v>11</v>
      </c>
      <c r="C405">
        <v>4.8</v>
      </c>
    </row>
    <row r="406" spans="1:3" x14ac:dyDescent="0.25">
      <c r="A406" t="s">
        <v>3565</v>
      </c>
      <c r="B406" t="s">
        <v>11</v>
      </c>
      <c r="C406">
        <v>4.8</v>
      </c>
    </row>
    <row r="407" spans="1:3" x14ac:dyDescent="0.25">
      <c r="A407" t="s">
        <v>3666</v>
      </c>
      <c r="B407" t="s">
        <v>11</v>
      </c>
      <c r="C407">
        <v>4.8</v>
      </c>
    </row>
    <row r="408" spans="1:3" x14ac:dyDescent="0.25">
      <c r="A408" t="s">
        <v>3494</v>
      </c>
      <c r="B408" t="s">
        <v>11</v>
      </c>
      <c r="C408">
        <v>4.8</v>
      </c>
    </row>
    <row r="409" spans="1:3" x14ac:dyDescent="0.25">
      <c r="A409" t="s">
        <v>6305</v>
      </c>
      <c r="B409" t="s">
        <v>11</v>
      </c>
      <c r="C409">
        <v>4.8</v>
      </c>
    </row>
    <row r="410" spans="1:3" x14ac:dyDescent="0.25">
      <c r="A410" t="s">
        <v>7152</v>
      </c>
      <c r="B410" t="s">
        <v>11</v>
      </c>
      <c r="C410">
        <v>4.8</v>
      </c>
    </row>
    <row r="411" spans="1:3" x14ac:dyDescent="0.25">
      <c r="A411" t="s">
        <v>1938</v>
      </c>
      <c r="B411" t="s">
        <v>11</v>
      </c>
      <c r="C411">
        <v>4.8</v>
      </c>
    </row>
    <row r="412" spans="1:3" x14ac:dyDescent="0.25">
      <c r="A412" t="s">
        <v>5171</v>
      </c>
      <c r="B412" t="s">
        <v>11</v>
      </c>
      <c r="C412">
        <v>4.8</v>
      </c>
    </row>
    <row r="413" spans="1:3" x14ac:dyDescent="0.25">
      <c r="A413" t="s">
        <v>6905</v>
      </c>
      <c r="B413" t="s">
        <v>11</v>
      </c>
      <c r="C413">
        <v>4.8</v>
      </c>
    </row>
    <row r="414" spans="1:3" x14ac:dyDescent="0.25">
      <c r="A414" t="s">
        <v>4199</v>
      </c>
      <c r="B414" t="s">
        <v>11</v>
      </c>
      <c r="C414">
        <v>4.8</v>
      </c>
    </row>
    <row r="415" spans="1:3" x14ac:dyDescent="0.25">
      <c r="A415" t="s">
        <v>1504</v>
      </c>
      <c r="B415" t="s">
        <v>11</v>
      </c>
      <c r="C415">
        <v>4.8</v>
      </c>
    </row>
    <row r="416" spans="1:3" x14ac:dyDescent="0.25">
      <c r="A416" t="s">
        <v>4186</v>
      </c>
      <c r="B416" t="s">
        <v>11</v>
      </c>
      <c r="C416">
        <v>4.8</v>
      </c>
    </row>
    <row r="417" spans="1:3" x14ac:dyDescent="0.25">
      <c r="A417" t="s">
        <v>4186</v>
      </c>
      <c r="B417" t="s">
        <v>11</v>
      </c>
      <c r="C417">
        <v>4.8</v>
      </c>
    </row>
    <row r="418" spans="1:3" x14ac:dyDescent="0.25">
      <c r="A418" t="s">
        <v>4126</v>
      </c>
      <c r="B418" t="s">
        <v>11</v>
      </c>
      <c r="C418">
        <v>4.8</v>
      </c>
    </row>
    <row r="419" spans="1:3" x14ac:dyDescent="0.25">
      <c r="A419" t="s">
        <v>6412</v>
      </c>
      <c r="B419" t="s">
        <v>11</v>
      </c>
      <c r="C419">
        <v>4.8</v>
      </c>
    </row>
    <row r="420" spans="1:3" x14ac:dyDescent="0.25">
      <c r="A420" t="s">
        <v>5686</v>
      </c>
      <c r="B420" t="s">
        <v>1905</v>
      </c>
      <c r="C420">
        <v>4.8</v>
      </c>
    </row>
    <row r="421" spans="1:3" x14ac:dyDescent="0.25">
      <c r="A421" t="s">
        <v>2400</v>
      </c>
      <c r="B421" t="s">
        <v>11</v>
      </c>
      <c r="C421">
        <v>4.8</v>
      </c>
    </row>
    <row r="422" spans="1:3" x14ac:dyDescent="0.25">
      <c r="A422" t="s">
        <v>159</v>
      </c>
      <c r="B422" t="s">
        <v>11</v>
      </c>
      <c r="C422">
        <v>4.8</v>
      </c>
    </row>
    <row r="423" spans="1:3" x14ac:dyDescent="0.25">
      <c r="A423" t="s">
        <v>6135</v>
      </c>
      <c r="B423" t="s">
        <v>11</v>
      </c>
      <c r="C423">
        <v>4.8</v>
      </c>
    </row>
    <row r="424" spans="1:3" x14ac:dyDescent="0.25">
      <c r="A424" t="s">
        <v>1860</v>
      </c>
      <c r="B424" t="s">
        <v>11</v>
      </c>
      <c r="C424">
        <v>4.8</v>
      </c>
    </row>
    <row r="425" spans="1:3" x14ac:dyDescent="0.25">
      <c r="A425" t="s">
        <v>3339</v>
      </c>
      <c r="B425" t="s">
        <v>11</v>
      </c>
      <c r="C425">
        <v>4.9000000000000004</v>
      </c>
    </row>
    <row r="426" spans="1:3" x14ac:dyDescent="0.25">
      <c r="A426" t="s">
        <v>7559</v>
      </c>
      <c r="B426" t="s">
        <v>11</v>
      </c>
      <c r="C426">
        <v>4.9000000000000004</v>
      </c>
    </row>
    <row r="427" spans="1:3" x14ac:dyDescent="0.25">
      <c r="A427" t="s">
        <v>411</v>
      </c>
      <c r="B427" t="s">
        <v>11</v>
      </c>
      <c r="C427">
        <v>4.9000000000000004</v>
      </c>
    </row>
    <row r="428" spans="1:3" x14ac:dyDescent="0.25">
      <c r="A428" t="s">
        <v>7493</v>
      </c>
      <c r="B428" t="s">
        <v>11</v>
      </c>
      <c r="C428">
        <v>4.9000000000000004</v>
      </c>
    </row>
    <row r="429" spans="1:3" x14ac:dyDescent="0.25">
      <c r="A429" t="s">
        <v>2110</v>
      </c>
      <c r="B429" t="s">
        <v>11</v>
      </c>
      <c r="C429">
        <v>4.9000000000000004</v>
      </c>
    </row>
    <row r="430" spans="1:3" x14ac:dyDescent="0.25">
      <c r="A430" t="s">
        <v>2952</v>
      </c>
      <c r="B430" t="s">
        <v>11</v>
      </c>
      <c r="C430">
        <v>4.9000000000000004</v>
      </c>
    </row>
    <row r="431" spans="1:3" x14ac:dyDescent="0.25">
      <c r="A431" t="s">
        <v>4432</v>
      </c>
      <c r="B431" t="s">
        <v>11</v>
      </c>
      <c r="C431">
        <v>4.9000000000000004</v>
      </c>
    </row>
    <row r="432" spans="1:3" x14ac:dyDescent="0.25">
      <c r="A432" t="s">
        <v>6640</v>
      </c>
      <c r="B432" t="s">
        <v>11</v>
      </c>
      <c r="C432">
        <v>4.9000000000000004</v>
      </c>
    </row>
    <row r="433" spans="1:3" x14ac:dyDescent="0.25">
      <c r="A433" t="s">
        <v>5599</v>
      </c>
      <c r="B433" t="s">
        <v>11</v>
      </c>
      <c r="C433">
        <v>4.9000000000000004</v>
      </c>
    </row>
    <row r="434" spans="1:3" x14ac:dyDescent="0.25">
      <c r="A434" t="s">
        <v>1698</v>
      </c>
      <c r="B434" t="s">
        <v>11</v>
      </c>
      <c r="C434">
        <v>4.9000000000000004</v>
      </c>
    </row>
    <row r="435" spans="1:3" x14ac:dyDescent="0.25">
      <c r="A435" t="s">
        <v>5319</v>
      </c>
      <c r="B435" t="s">
        <v>11</v>
      </c>
      <c r="C435">
        <v>4.9000000000000004</v>
      </c>
    </row>
    <row r="436" spans="1:3" x14ac:dyDescent="0.25">
      <c r="A436" t="s">
        <v>3022</v>
      </c>
      <c r="B436" t="s">
        <v>11</v>
      </c>
      <c r="C436">
        <v>4.9000000000000004</v>
      </c>
    </row>
    <row r="437" spans="1:3" x14ac:dyDescent="0.25">
      <c r="A437" t="s">
        <v>4510</v>
      </c>
      <c r="B437" t="s">
        <v>11</v>
      </c>
      <c r="C437">
        <v>4.9000000000000004</v>
      </c>
    </row>
    <row r="438" spans="1:3" x14ac:dyDescent="0.25">
      <c r="A438" t="s">
        <v>4384</v>
      </c>
      <c r="B438" t="s">
        <v>11</v>
      </c>
      <c r="C438">
        <v>4.9000000000000004</v>
      </c>
    </row>
    <row r="439" spans="1:3" x14ac:dyDescent="0.25">
      <c r="A439" t="s">
        <v>5958</v>
      </c>
      <c r="B439" t="s">
        <v>11</v>
      </c>
      <c r="C439">
        <v>4.9000000000000004</v>
      </c>
    </row>
    <row r="440" spans="1:3" x14ac:dyDescent="0.25">
      <c r="A440" t="s">
        <v>3041</v>
      </c>
      <c r="B440" t="s">
        <v>497</v>
      </c>
      <c r="C440">
        <v>4.9000000000000004</v>
      </c>
    </row>
    <row r="441" spans="1:3" x14ac:dyDescent="0.25">
      <c r="A441" t="s">
        <v>526</v>
      </c>
      <c r="B441" t="s">
        <v>11</v>
      </c>
      <c r="C441">
        <v>4.9000000000000004</v>
      </c>
    </row>
    <row r="442" spans="1:3" x14ac:dyDescent="0.25">
      <c r="A442" t="s">
        <v>4330</v>
      </c>
      <c r="B442" t="s">
        <v>11</v>
      </c>
      <c r="C442">
        <v>4.9000000000000004</v>
      </c>
    </row>
    <row r="443" spans="1:3" x14ac:dyDescent="0.25">
      <c r="A443" t="s">
        <v>6007</v>
      </c>
      <c r="B443" t="s">
        <v>2953</v>
      </c>
      <c r="C443">
        <v>4.9000000000000004</v>
      </c>
    </row>
    <row r="444" spans="1:3" x14ac:dyDescent="0.25">
      <c r="A444" t="s">
        <v>5911</v>
      </c>
      <c r="B444" t="s">
        <v>11</v>
      </c>
      <c r="C444">
        <v>4.9000000000000004</v>
      </c>
    </row>
    <row r="445" spans="1:3" x14ac:dyDescent="0.25">
      <c r="A445" t="s">
        <v>1520</v>
      </c>
      <c r="B445" t="s">
        <v>11</v>
      </c>
      <c r="C445">
        <v>4.9000000000000004</v>
      </c>
    </row>
    <row r="446" spans="1:3" x14ac:dyDescent="0.25">
      <c r="A446" t="s">
        <v>3430</v>
      </c>
      <c r="B446" t="s">
        <v>11</v>
      </c>
      <c r="C446">
        <v>4.9000000000000004</v>
      </c>
    </row>
    <row r="447" spans="1:3" x14ac:dyDescent="0.25">
      <c r="A447" t="s">
        <v>4117</v>
      </c>
      <c r="B447" t="s">
        <v>11</v>
      </c>
      <c r="C447">
        <v>4.9000000000000004</v>
      </c>
    </row>
    <row r="448" spans="1:3" x14ac:dyDescent="0.25">
      <c r="A448" t="s">
        <v>1497</v>
      </c>
      <c r="B448" t="s">
        <v>11</v>
      </c>
      <c r="C448">
        <v>4.9000000000000004</v>
      </c>
    </row>
    <row r="449" spans="1:3" x14ac:dyDescent="0.25">
      <c r="A449" t="s">
        <v>4231</v>
      </c>
      <c r="B449" t="s">
        <v>11</v>
      </c>
      <c r="C449">
        <v>4.9000000000000004</v>
      </c>
    </row>
    <row r="450" spans="1:3" x14ac:dyDescent="0.25">
      <c r="A450" t="s">
        <v>1446</v>
      </c>
      <c r="B450" t="s">
        <v>11</v>
      </c>
      <c r="C450">
        <v>4.9000000000000004</v>
      </c>
    </row>
    <row r="451" spans="1:3" x14ac:dyDescent="0.25">
      <c r="A451" t="s">
        <v>6945</v>
      </c>
      <c r="B451" t="s">
        <v>11</v>
      </c>
      <c r="C451">
        <v>4.9000000000000004</v>
      </c>
    </row>
    <row r="452" spans="1:3" x14ac:dyDescent="0.25">
      <c r="A452" t="s">
        <v>4561</v>
      </c>
      <c r="B452" t="s">
        <v>11</v>
      </c>
      <c r="C452">
        <v>4.9000000000000004</v>
      </c>
    </row>
    <row r="453" spans="1:3" x14ac:dyDescent="0.25">
      <c r="A453" t="s">
        <v>3356</v>
      </c>
      <c r="B453" t="s">
        <v>11</v>
      </c>
      <c r="C453">
        <v>4.9000000000000004</v>
      </c>
    </row>
    <row r="454" spans="1:3" x14ac:dyDescent="0.25">
      <c r="A454" t="s">
        <v>3172</v>
      </c>
      <c r="B454" t="s">
        <v>11</v>
      </c>
      <c r="C454">
        <v>4.9000000000000004</v>
      </c>
    </row>
    <row r="455" spans="1:3" x14ac:dyDescent="0.25">
      <c r="A455" t="s">
        <v>851</v>
      </c>
      <c r="B455" t="s">
        <v>11</v>
      </c>
      <c r="C455">
        <v>4.9000000000000004</v>
      </c>
    </row>
    <row r="456" spans="1:3" x14ac:dyDescent="0.25">
      <c r="A456" t="s">
        <v>2984</v>
      </c>
      <c r="B456" t="s">
        <v>11</v>
      </c>
      <c r="C456">
        <v>4.9000000000000004</v>
      </c>
    </row>
    <row r="457" spans="1:3" x14ac:dyDescent="0.25">
      <c r="A457" t="s">
        <v>2035</v>
      </c>
      <c r="B457" t="s">
        <v>11</v>
      </c>
      <c r="C457">
        <v>4.9000000000000004</v>
      </c>
    </row>
    <row r="458" spans="1:3" x14ac:dyDescent="0.25">
      <c r="A458" t="s">
        <v>3711</v>
      </c>
      <c r="B458" t="s">
        <v>11</v>
      </c>
      <c r="C458">
        <v>4.9000000000000004</v>
      </c>
    </row>
    <row r="459" spans="1:3" x14ac:dyDescent="0.25">
      <c r="A459" t="s">
        <v>4641</v>
      </c>
      <c r="B459" t="s">
        <v>11</v>
      </c>
      <c r="C459">
        <v>4.9000000000000004</v>
      </c>
    </row>
    <row r="460" spans="1:3" x14ac:dyDescent="0.25">
      <c r="A460" t="s">
        <v>4123</v>
      </c>
      <c r="B460" t="s">
        <v>11</v>
      </c>
      <c r="C460">
        <v>4.9000000000000004</v>
      </c>
    </row>
    <row r="461" spans="1:3" x14ac:dyDescent="0.25">
      <c r="A461" t="s">
        <v>2354</v>
      </c>
      <c r="B461" t="s">
        <v>11</v>
      </c>
      <c r="C461">
        <v>4.9000000000000004</v>
      </c>
    </row>
    <row r="462" spans="1:3" x14ac:dyDescent="0.25">
      <c r="A462" t="s">
        <v>3605</v>
      </c>
      <c r="B462" t="s">
        <v>11</v>
      </c>
      <c r="C462">
        <v>4.9000000000000004</v>
      </c>
    </row>
    <row r="463" spans="1:3" x14ac:dyDescent="0.25">
      <c r="A463" t="s">
        <v>1862</v>
      </c>
      <c r="B463" t="s">
        <v>11</v>
      </c>
      <c r="C463">
        <v>4.9000000000000004</v>
      </c>
    </row>
    <row r="464" spans="1:3" x14ac:dyDescent="0.25">
      <c r="A464" t="s">
        <v>3843</v>
      </c>
      <c r="B464" t="s">
        <v>11</v>
      </c>
      <c r="C464">
        <v>4.9000000000000004</v>
      </c>
    </row>
    <row r="465" spans="1:3" x14ac:dyDescent="0.25">
      <c r="A465" t="s">
        <v>2639</v>
      </c>
      <c r="B465" t="s">
        <v>11</v>
      </c>
      <c r="C465">
        <v>4.9000000000000004</v>
      </c>
    </row>
    <row r="466" spans="1:3" x14ac:dyDescent="0.25">
      <c r="A466" t="s">
        <v>757</v>
      </c>
      <c r="B466" t="s">
        <v>11</v>
      </c>
      <c r="C466">
        <v>4.9000000000000004</v>
      </c>
    </row>
    <row r="467" spans="1:3" x14ac:dyDescent="0.25">
      <c r="A467" t="s">
        <v>912</v>
      </c>
      <c r="B467" t="s">
        <v>11</v>
      </c>
      <c r="C467">
        <v>4.9000000000000004</v>
      </c>
    </row>
    <row r="468" spans="1:3" x14ac:dyDescent="0.25">
      <c r="A468" t="s">
        <v>5476</v>
      </c>
      <c r="B468" t="s">
        <v>11</v>
      </c>
      <c r="C468">
        <v>4.9000000000000004</v>
      </c>
    </row>
    <row r="469" spans="1:3" x14ac:dyDescent="0.25">
      <c r="A469" t="s">
        <v>2019</v>
      </c>
      <c r="B469" t="s">
        <v>11</v>
      </c>
      <c r="C469">
        <v>4.9000000000000004</v>
      </c>
    </row>
    <row r="470" spans="1:3" x14ac:dyDescent="0.25">
      <c r="A470" t="s">
        <v>1534</v>
      </c>
      <c r="B470" t="s">
        <v>11</v>
      </c>
      <c r="C470">
        <v>4.9000000000000004</v>
      </c>
    </row>
    <row r="471" spans="1:3" x14ac:dyDescent="0.25">
      <c r="A471" t="s">
        <v>7279</v>
      </c>
      <c r="B471" t="s">
        <v>11</v>
      </c>
      <c r="C471">
        <v>4.9000000000000004</v>
      </c>
    </row>
    <row r="472" spans="1:3" x14ac:dyDescent="0.25">
      <c r="A472" t="s">
        <v>1213</v>
      </c>
      <c r="B472" t="s">
        <v>11</v>
      </c>
      <c r="C472">
        <v>4.9000000000000004</v>
      </c>
    </row>
    <row r="473" spans="1:3" x14ac:dyDescent="0.25">
      <c r="A473" t="s">
        <v>4206</v>
      </c>
      <c r="B473" t="s">
        <v>11</v>
      </c>
      <c r="C473">
        <v>4.9000000000000004</v>
      </c>
    </row>
    <row r="474" spans="1:3" x14ac:dyDescent="0.25">
      <c r="A474" t="s">
        <v>1438</v>
      </c>
      <c r="B474" t="s">
        <v>11</v>
      </c>
      <c r="C474">
        <v>4.9000000000000004</v>
      </c>
    </row>
    <row r="475" spans="1:3" x14ac:dyDescent="0.25">
      <c r="A475" t="s">
        <v>2549</v>
      </c>
      <c r="B475" t="s">
        <v>11</v>
      </c>
      <c r="C475">
        <v>5</v>
      </c>
    </row>
    <row r="476" spans="1:3" x14ac:dyDescent="0.25">
      <c r="A476" t="s">
        <v>3213</v>
      </c>
      <c r="B476" t="s">
        <v>11</v>
      </c>
      <c r="C476">
        <v>5</v>
      </c>
    </row>
    <row r="477" spans="1:3" x14ac:dyDescent="0.25">
      <c r="A477" t="s">
        <v>748</v>
      </c>
      <c r="B477" t="s">
        <v>11</v>
      </c>
      <c r="C477">
        <v>5</v>
      </c>
    </row>
    <row r="478" spans="1:3" x14ac:dyDescent="0.25">
      <c r="A478" t="s">
        <v>4556</v>
      </c>
      <c r="B478" t="s">
        <v>11</v>
      </c>
      <c r="C478">
        <v>5</v>
      </c>
    </row>
    <row r="479" spans="1:3" x14ac:dyDescent="0.25">
      <c r="A479" t="s">
        <v>5388</v>
      </c>
      <c r="B479" t="s">
        <v>11</v>
      </c>
      <c r="C479">
        <v>5</v>
      </c>
    </row>
    <row r="480" spans="1:3" x14ac:dyDescent="0.25">
      <c r="A480" t="s">
        <v>3815</v>
      </c>
      <c r="B480" t="s">
        <v>11</v>
      </c>
      <c r="C480">
        <v>5</v>
      </c>
    </row>
    <row r="481" spans="1:3" x14ac:dyDescent="0.25">
      <c r="A481" t="s">
        <v>6591</v>
      </c>
      <c r="B481" t="s">
        <v>11</v>
      </c>
      <c r="C481">
        <v>5</v>
      </c>
    </row>
    <row r="482" spans="1:3" x14ac:dyDescent="0.25">
      <c r="A482" t="s">
        <v>7288</v>
      </c>
      <c r="B482" t="s">
        <v>11</v>
      </c>
      <c r="C482">
        <v>5</v>
      </c>
    </row>
    <row r="483" spans="1:3" x14ac:dyDescent="0.25">
      <c r="A483" t="s">
        <v>6581</v>
      </c>
      <c r="B483" t="s">
        <v>11</v>
      </c>
      <c r="C483">
        <v>5</v>
      </c>
    </row>
    <row r="484" spans="1:3" x14ac:dyDescent="0.25">
      <c r="A484" t="s">
        <v>1732</v>
      </c>
      <c r="B484" t="s">
        <v>11</v>
      </c>
      <c r="C484">
        <v>5</v>
      </c>
    </row>
    <row r="485" spans="1:3" x14ac:dyDescent="0.25">
      <c r="A485" t="s">
        <v>2560</v>
      </c>
      <c r="B485" t="s">
        <v>11</v>
      </c>
      <c r="C485">
        <v>5</v>
      </c>
    </row>
    <row r="486" spans="1:3" x14ac:dyDescent="0.25">
      <c r="A486" t="s">
        <v>8073</v>
      </c>
      <c r="B486" t="s">
        <v>11</v>
      </c>
      <c r="C486">
        <v>5</v>
      </c>
    </row>
    <row r="487" spans="1:3" x14ac:dyDescent="0.25">
      <c r="A487" t="s">
        <v>5981</v>
      </c>
      <c r="B487" t="s">
        <v>11</v>
      </c>
      <c r="C487">
        <v>5</v>
      </c>
    </row>
    <row r="488" spans="1:3" x14ac:dyDescent="0.25">
      <c r="A488" t="s">
        <v>4004</v>
      </c>
      <c r="B488" t="s">
        <v>11</v>
      </c>
      <c r="C488">
        <v>5</v>
      </c>
    </row>
    <row r="489" spans="1:3" x14ac:dyDescent="0.25">
      <c r="A489" t="s">
        <v>3916</v>
      </c>
      <c r="B489" t="s">
        <v>11</v>
      </c>
      <c r="C489">
        <v>5</v>
      </c>
    </row>
    <row r="490" spans="1:3" x14ac:dyDescent="0.25">
      <c r="A490" t="s">
        <v>1470</v>
      </c>
      <c r="B490" t="s">
        <v>11</v>
      </c>
      <c r="C490">
        <v>5</v>
      </c>
    </row>
    <row r="491" spans="1:3" x14ac:dyDescent="0.25">
      <c r="A491" t="s">
        <v>1741</v>
      </c>
      <c r="B491" t="s">
        <v>11</v>
      </c>
      <c r="C491">
        <v>5</v>
      </c>
    </row>
    <row r="492" spans="1:3" x14ac:dyDescent="0.25">
      <c r="A492" t="s">
        <v>2244</v>
      </c>
      <c r="B492" t="s">
        <v>11</v>
      </c>
      <c r="C492">
        <v>5</v>
      </c>
    </row>
    <row r="493" spans="1:3" x14ac:dyDescent="0.25">
      <c r="A493" t="s">
        <v>4844</v>
      </c>
      <c r="B493" t="s">
        <v>11</v>
      </c>
      <c r="C493">
        <v>5</v>
      </c>
    </row>
    <row r="494" spans="1:3" x14ac:dyDescent="0.25">
      <c r="A494" t="s">
        <v>4417</v>
      </c>
      <c r="B494" t="s">
        <v>11</v>
      </c>
      <c r="C494">
        <v>5</v>
      </c>
    </row>
    <row r="495" spans="1:3" x14ac:dyDescent="0.25">
      <c r="A495" t="s">
        <v>1298</v>
      </c>
      <c r="B495" t="s">
        <v>11</v>
      </c>
      <c r="C495">
        <v>5</v>
      </c>
    </row>
    <row r="496" spans="1:3" x14ac:dyDescent="0.25">
      <c r="A496" t="s">
        <v>5018</v>
      </c>
      <c r="B496" t="s">
        <v>11</v>
      </c>
      <c r="C496">
        <v>5</v>
      </c>
    </row>
    <row r="497" spans="1:3" x14ac:dyDescent="0.25">
      <c r="A497" t="s">
        <v>1432</v>
      </c>
      <c r="B497" t="s">
        <v>11</v>
      </c>
      <c r="C497">
        <v>5</v>
      </c>
    </row>
    <row r="498" spans="1:3" x14ac:dyDescent="0.25">
      <c r="A498" t="s">
        <v>5448</v>
      </c>
      <c r="B498" t="s">
        <v>11</v>
      </c>
      <c r="C498">
        <v>5</v>
      </c>
    </row>
    <row r="499" spans="1:3" x14ac:dyDescent="0.25">
      <c r="A499" t="s">
        <v>5964</v>
      </c>
      <c r="B499" t="s">
        <v>11</v>
      </c>
      <c r="C499">
        <v>5</v>
      </c>
    </row>
    <row r="500" spans="1:3" x14ac:dyDescent="0.25">
      <c r="A500" t="s">
        <v>4070</v>
      </c>
      <c r="B500" t="s">
        <v>11</v>
      </c>
      <c r="C500">
        <v>5</v>
      </c>
    </row>
    <row r="501" spans="1:3" x14ac:dyDescent="0.25">
      <c r="A501" t="s">
        <v>3738</v>
      </c>
      <c r="B501" t="s">
        <v>11</v>
      </c>
      <c r="C501">
        <v>5</v>
      </c>
    </row>
    <row r="502" spans="1:3" x14ac:dyDescent="0.25">
      <c r="A502" t="s">
        <v>349</v>
      </c>
      <c r="B502" t="s">
        <v>11</v>
      </c>
      <c r="C502">
        <v>5</v>
      </c>
    </row>
    <row r="503" spans="1:3" x14ac:dyDescent="0.25">
      <c r="A503" t="s">
        <v>6747</v>
      </c>
      <c r="B503" t="s">
        <v>11</v>
      </c>
      <c r="C503">
        <v>5</v>
      </c>
    </row>
    <row r="504" spans="1:3" x14ac:dyDescent="0.25">
      <c r="A504" t="s">
        <v>4549</v>
      </c>
      <c r="B504" t="s">
        <v>11</v>
      </c>
      <c r="C504">
        <v>5</v>
      </c>
    </row>
    <row r="505" spans="1:3" x14ac:dyDescent="0.25">
      <c r="A505" t="s">
        <v>6242</v>
      </c>
      <c r="B505" t="s">
        <v>11</v>
      </c>
      <c r="C505">
        <v>5</v>
      </c>
    </row>
    <row r="506" spans="1:3" x14ac:dyDescent="0.25">
      <c r="A506" t="s">
        <v>5055</v>
      </c>
      <c r="B506" t="s">
        <v>11</v>
      </c>
      <c r="C506">
        <v>5</v>
      </c>
    </row>
    <row r="507" spans="1:3" x14ac:dyDescent="0.25">
      <c r="A507" t="s">
        <v>5198</v>
      </c>
      <c r="B507" t="s">
        <v>11</v>
      </c>
      <c r="C507">
        <v>5</v>
      </c>
    </row>
    <row r="508" spans="1:3" x14ac:dyDescent="0.25">
      <c r="A508" t="s">
        <v>7665</v>
      </c>
      <c r="B508" t="s">
        <v>11</v>
      </c>
      <c r="C508">
        <v>5</v>
      </c>
    </row>
    <row r="509" spans="1:3" x14ac:dyDescent="0.25">
      <c r="A509" t="s">
        <v>3649</v>
      </c>
      <c r="B509" t="s">
        <v>11</v>
      </c>
      <c r="C509">
        <v>5</v>
      </c>
    </row>
    <row r="510" spans="1:3" x14ac:dyDescent="0.25">
      <c r="A510" t="s">
        <v>1393</v>
      </c>
      <c r="B510" t="s">
        <v>11</v>
      </c>
      <c r="C510">
        <v>5</v>
      </c>
    </row>
    <row r="511" spans="1:3" x14ac:dyDescent="0.25">
      <c r="A511" t="s">
        <v>4017</v>
      </c>
      <c r="B511" t="s">
        <v>11</v>
      </c>
      <c r="C511">
        <v>5</v>
      </c>
    </row>
    <row r="512" spans="1:3" x14ac:dyDescent="0.25">
      <c r="A512" t="s">
        <v>6755</v>
      </c>
      <c r="B512" t="s">
        <v>11</v>
      </c>
      <c r="C512">
        <v>5</v>
      </c>
    </row>
    <row r="513" spans="1:3" x14ac:dyDescent="0.25">
      <c r="A513" t="s">
        <v>5924</v>
      </c>
      <c r="B513" t="s">
        <v>11</v>
      </c>
      <c r="C513">
        <v>5</v>
      </c>
    </row>
    <row r="514" spans="1:3" x14ac:dyDescent="0.25">
      <c r="A514" t="s">
        <v>6330</v>
      </c>
      <c r="B514" t="s">
        <v>11</v>
      </c>
      <c r="C514">
        <v>5</v>
      </c>
    </row>
    <row r="515" spans="1:3" x14ac:dyDescent="0.25">
      <c r="A515" t="s">
        <v>4305</v>
      </c>
      <c r="B515" t="s">
        <v>11</v>
      </c>
      <c r="C515">
        <v>5</v>
      </c>
    </row>
    <row r="516" spans="1:3" x14ac:dyDescent="0.25">
      <c r="A516" t="s">
        <v>6699</v>
      </c>
      <c r="B516" t="s">
        <v>11</v>
      </c>
      <c r="C516">
        <v>5.0999999999999996</v>
      </c>
    </row>
    <row r="517" spans="1:3" x14ac:dyDescent="0.25">
      <c r="A517" t="s">
        <v>6697</v>
      </c>
      <c r="B517" t="s">
        <v>497</v>
      </c>
      <c r="C517">
        <v>5.0999999999999996</v>
      </c>
    </row>
    <row r="518" spans="1:3" x14ac:dyDescent="0.25">
      <c r="A518" t="s">
        <v>5777</v>
      </c>
      <c r="B518" t="s">
        <v>11</v>
      </c>
      <c r="C518">
        <v>5.0999999999999996</v>
      </c>
    </row>
    <row r="519" spans="1:3" x14ac:dyDescent="0.25">
      <c r="A519" t="s">
        <v>6512</v>
      </c>
      <c r="B519" t="s">
        <v>11</v>
      </c>
      <c r="C519">
        <v>5.0999999999999996</v>
      </c>
    </row>
    <row r="520" spans="1:3" x14ac:dyDescent="0.25">
      <c r="A520" t="s">
        <v>2536</v>
      </c>
      <c r="B520" t="s">
        <v>11</v>
      </c>
      <c r="C520">
        <v>5.0999999999999996</v>
      </c>
    </row>
    <row r="521" spans="1:3" x14ac:dyDescent="0.25">
      <c r="A521" t="s">
        <v>2322</v>
      </c>
      <c r="B521" t="s">
        <v>11</v>
      </c>
      <c r="C521">
        <v>5.0999999999999996</v>
      </c>
    </row>
    <row r="522" spans="1:3" x14ac:dyDescent="0.25">
      <c r="A522" t="s">
        <v>496</v>
      </c>
      <c r="B522" t="s">
        <v>11</v>
      </c>
      <c r="C522">
        <v>5.0999999999999996</v>
      </c>
    </row>
    <row r="523" spans="1:3" x14ac:dyDescent="0.25">
      <c r="A523" t="s">
        <v>2635</v>
      </c>
      <c r="B523" t="s">
        <v>11</v>
      </c>
      <c r="C523">
        <v>5.0999999999999996</v>
      </c>
    </row>
    <row r="524" spans="1:3" x14ac:dyDescent="0.25">
      <c r="A524" t="s">
        <v>2249</v>
      </c>
      <c r="B524" t="s">
        <v>11</v>
      </c>
      <c r="C524">
        <v>5.0999999999999996</v>
      </c>
    </row>
    <row r="525" spans="1:3" x14ac:dyDescent="0.25">
      <c r="A525" t="s">
        <v>6124</v>
      </c>
      <c r="B525" t="s">
        <v>11</v>
      </c>
      <c r="C525">
        <v>5.0999999999999996</v>
      </c>
    </row>
    <row r="526" spans="1:3" x14ac:dyDescent="0.25">
      <c r="A526" t="s">
        <v>4874</v>
      </c>
      <c r="B526" t="s">
        <v>11</v>
      </c>
      <c r="C526">
        <v>5.0999999999999996</v>
      </c>
    </row>
    <row r="527" spans="1:3" x14ac:dyDescent="0.25">
      <c r="A527" t="s">
        <v>7060</v>
      </c>
      <c r="B527" t="s">
        <v>11</v>
      </c>
      <c r="C527">
        <v>5.0999999999999996</v>
      </c>
    </row>
    <row r="528" spans="1:3" x14ac:dyDescent="0.25">
      <c r="A528" t="s">
        <v>3877</v>
      </c>
      <c r="B528" t="s">
        <v>11</v>
      </c>
      <c r="C528">
        <v>5.0999999999999996</v>
      </c>
    </row>
    <row r="529" spans="1:3" x14ac:dyDescent="0.25">
      <c r="A529" t="s">
        <v>609</v>
      </c>
      <c r="B529" t="s">
        <v>11</v>
      </c>
      <c r="C529">
        <v>5.0999999999999996</v>
      </c>
    </row>
    <row r="530" spans="1:3" x14ac:dyDescent="0.25">
      <c r="A530" t="s">
        <v>4699</v>
      </c>
      <c r="B530" t="s">
        <v>11</v>
      </c>
      <c r="C530">
        <v>5.0999999999999996</v>
      </c>
    </row>
    <row r="531" spans="1:3" x14ac:dyDescent="0.25">
      <c r="A531" t="s">
        <v>1034</v>
      </c>
      <c r="B531" t="s">
        <v>11</v>
      </c>
      <c r="C531">
        <v>5.0999999999999996</v>
      </c>
    </row>
    <row r="532" spans="1:3" x14ac:dyDescent="0.25">
      <c r="A532" t="s">
        <v>6622</v>
      </c>
      <c r="B532" t="s">
        <v>11</v>
      </c>
      <c r="C532">
        <v>5.0999999999999996</v>
      </c>
    </row>
    <row r="533" spans="1:3" x14ac:dyDescent="0.25">
      <c r="A533" t="s">
        <v>2275</v>
      </c>
      <c r="B533" t="s">
        <v>11</v>
      </c>
      <c r="C533">
        <v>5.0999999999999996</v>
      </c>
    </row>
    <row r="534" spans="1:3" x14ac:dyDescent="0.25">
      <c r="A534" t="s">
        <v>290</v>
      </c>
      <c r="B534" t="s">
        <v>11</v>
      </c>
      <c r="C534">
        <v>5.0999999999999996</v>
      </c>
    </row>
    <row r="535" spans="1:3" x14ac:dyDescent="0.25">
      <c r="A535" t="s">
        <v>4104</v>
      </c>
      <c r="B535" t="s">
        <v>11</v>
      </c>
      <c r="C535">
        <v>5.0999999999999996</v>
      </c>
    </row>
    <row r="536" spans="1:3" x14ac:dyDescent="0.25">
      <c r="A536" t="s">
        <v>5477</v>
      </c>
      <c r="B536" t="s">
        <v>11</v>
      </c>
      <c r="C536">
        <v>5.0999999999999996</v>
      </c>
    </row>
    <row r="537" spans="1:3" x14ac:dyDescent="0.25">
      <c r="A537" t="s">
        <v>4419</v>
      </c>
      <c r="B537" t="s">
        <v>11</v>
      </c>
      <c r="C537">
        <v>5.0999999999999996</v>
      </c>
    </row>
    <row r="538" spans="1:3" x14ac:dyDescent="0.25">
      <c r="A538" t="s">
        <v>2562</v>
      </c>
      <c r="B538" t="s">
        <v>11</v>
      </c>
      <c r="C538">
        <v>5.0999999999999996</v>
      </c>
    </row>
    <row r="539" spans="1:3" x14ac:dyDescent="0.25">
      <c r="A539" t="s">
        <v>4609</v>
      </c>
      <c r="B539" t="s">
        <v>11</v>
      </c>
      <c r="C539">
        <v>5.0999999999999996</v>
      </c>
    </row>
    <row r="540" spans="1:3" x14ac:dyDescent="0.25">
      <c r="A540" t="s">
        <v>5977</v>
      </c>
      <c r="B540" t="s">
        <v>11</v>
      </c>
      <c r="C540">
        <v>5.0999999999999996</v>
      </c>
    </row>
    <row r="541" spans="1:3" x14ac:dyDescent="0.25">
      <c r="A541" t="s">
        <v>7738</v>
      </c>
      <c r="B541" t="s">
        <v>11</v>
      </c>
      <c r="C541">
        <v>5.0999999999999996</v>
      </c>
    </row>
    <row r="542" spans="1:3" x14ac:dyDescent="0.25">
      <c r="A542" t="s">
        <v>1301</v>
      </c>
      <c r="B542" t="s">
        <v>11</v>
      </c>
      <c r="C542">
        <v>5.0999999999999996</v>
      </c>
    </row>
    <row r="543" spans="1:3" x14ac:dyDescent="0.25">
      <c r="A543" t="s">
        <v>1854</v>
      </c>
      <c r="B543" t="s">
        <v>11</v>
      </c>
      <c r="C543">
        <v>5.0999999999999996</v>
      </c>
    </row>
    <row r="544" spans="1:3" x14ac:dyDescent="0.25">
      <c r="A544" t="s">
        <v>4215</v>
      </c>
      <c r="B544" t="s">
        <v>11</v>
      </c>
      <c r="C544">
        <v>5.0999999999999996</v>
      </c>
    </row>
    <row r="545" spans="1:3" x14ac:dyDescent="0.25">
      <c r="A545" t="s">
        <v>2800</v>
      </c>
      <c r="B545" t="s">
        <v>11</v>
      </c>
      <c r="C545">
        <v>5.0999999999999996</v>
      </c>
    </row>
    <row r="546" spans="1:3" x14ac:dyDescent="0.25">
      <c r="A546" t="s">
        <v>936</v>
      </c>
      <c r="B546" t="s">
        <v>11</v>
      </c>
      <c r="C546">
        <v>5.0999999999999996</v>
      </c>
    </row>
    <row r="547" spans="1:3" x14ac:dyDescent="0.25">
      <c r="A547" t="s">
        <v>1576</v>
      </c>
      <c r="B547" t="s">
        <v>11</v>
      </c>
      <c r="C547">
        <v>5.0999999999999996</v>
      </c>
    </row>
    <row r="548" spans="1:3" x14ac:dyDescent="0.25">
      <c r="A548" t="s">
        <v>7914</v>
      </c>
      <c r="B548" t="s">
        <v>11</v>
      </c>
      <c r="C548">
        <v>5.0999999999999996</v>
      </c>
    </row>
    <row r="549" spans="1:3" x14ac:dyDescent="0.25">
      <c r="A549" t="s">
        <v>4325</v>
      </c>
      <c r="B549" t="s">
        <v>11</v>
      </c>
      <c r="C549">
        <v>5.0999999999999996</v>
      </c>
    </row>
    <row r="550" spans="1:3" x14ac:dyDescent="0.25">
      <c r="A550" t="s">
        <v>5817</v>
      </c>
      <c r="B550" t="s">
        <v>11</v>
      </c>
      <c r="C550">
        <v>5.0999999999999996</v>
      </c>
    </row>
    <row r="551" spans="1:3" x14ac:dyDescent="0.25">
      <c r="A551" t="s">
        <v>5532</v>
      </c>
      <c r="B551" t="s">
        <v>11</v>
      </c>
      <c r="C551">
        <v>5.0999999999999996</v>
      </c>
    </row>
    <row r="552" spans="1:3" x14ac:dyDescent="0.25">
      <c r="A552" t="s">
        <v>2866</v>
      </c>
      <c r="B552" t="s">
        <v>11</v>
      </c>
      <c r="C552">
        <v>5.0999999999999996</v>
      </c>
    </row>
    <row r="553" spans="1:3" x14ac:dyDescent="0.25">
      <c r="A553" t="s">
        <v>7515</v>
      </c>
      <c r="B553" t="s">
        <v>11</v>
      </c>
      <c r="C553">
        <v>5.0999999999999996</v>
      </c>
    </row>
    <row r="554" spans="1:3" x14ac:dyDescent="0.25">
      <c r="A554" t="s">
        <v>5591</v>
      </c>
      <c r="B554" t="s">
        <v>11</v>
      </c>
      <c r="C554">
        <v>5.0999999999999996</v>
      </c>
    </row>
    <row r="555" spans="1:3" x14ac:dyDescent="0.25">
      <c r="A555" t="s">
        <v>1308</v>
      </c>
      <c r="B555" t="s">
        <v>11</v>
      </c>
      <c r="C555">
        <v>5.0999999999999996</v>
      </c>
    </row>
    <row r="556" spans="1:3" x14ac:dyDescent="0.25">
      <c r="A556" t="s">
        <v>5283</v>
      </c>
      <c r="B556" t="s">
        <v>11</v>
      </c>
      <c r="C556">
        <v>5.0999999999999996</v>
      </c>
    </row>
    <row r="557" spans="1:3" x14ac:dyDescent="0.25">
      <c r="A557" t="s">
        <v>4968</v>
      </c>
      <c r="B557" t="s">
        <v>11</v>
      </c>
      <c r="C557">
        <v>5.0999999999999996</v>
      </c>
    </row>
    <row r="558" spans="1:3" x14ac:dyDescent="0.25">
      <c r="A558" t="s">
        <v>7986</v>
      </c>
      <c r="B558" t="s">
        <v>11</v>
      </c>
      <c r="C558">
        <v>5.0999999999999996</v>
      </c>
    </row>
    <row r="559" spans="1:3" x14ac:dyDescent="0.25">
      <c r="A559" t="s">
        <v>2141</v>
      </c>
      <c r="B559" t="s">
        <v>11</v>
      </c>
      <c r="C559">
        <v>5.0999999999999996</v>
      </c>
    </row>
    <row r="560" spans="1:3" x14ac:dyDescent="0.25">
      <c r="A560" t="s">
        <v>2227</v>
      </c>
      <c r="B560" t="s">
        <v>11</v>
      </c>
      <c r="C560">
        <v>5.0999999999999996</v>
      </c>
    </row>
    <row r="561" spans="1:3" x14ac:dyDescent="0.25">
      <c r="A561" t="s">
        <v>2664</v>
      </c>
      <c r="B561" t="s">
        <v>11</v>
      </c>
      <c r="C561">
        <v>5.0999999999999996</v>
      </c>
    </row>
    <row r="562" spans="1:3" x14ac:dyDescent="0.25">
      <c r="A562" t="s">
        <v>4725</v>
      </c>
      <c r="B562" t="s">
        <v>11</v>
      </c>
      <c r="C562">
        <v>5.0999999999999996</v>
      </c>
    </row>
    <row r="563" spans="1:3" x14ac:dyDescent="0.25">
      <c r="A563" t="s">
        <v>2361</v>
      </c>
      <c r="B563" t="s">
        <v>11</v>
      </c>
      <c r="C563">
        <v>5.0999999999999996</v>
      </c>
    </row>
    <row r="564" spans="1:3" x14ac:dyDescent="0.25">
      <c r="A564" t="s">
        <v>3703</v>
      </c>
      <c r="B564" t="s">
        <v>11</v>
      </c>
      <c r="C564">
        <v>5.0999999999999996</v>
      </c>
    </row>
    <row r="565" spans="1:3" x14ac:dyDescent="0.25">
      <c r="A565" t="s">
        <v>3317</v>
      </c>
      <c r="B565" t="s">
        <v>11</v>
      </c>
      <c r="C565">
        <v>5.0999999999999996</v>
      </c>
    </row>
    <row r="566" spans="1:3" x14ac:dyDescent="0.25">
      <c r="A566" t="s">
        <v>3439</v>
      </c>
      <c r="B566" t="s">
        <v>3953</v>
      </c>
      <c r="C566">
        <v>5.0999999999999996</v>
      </c>
    </row>
    <row r="567" spans="1:3" x14ac:dyDescent="0.25">
      <c r="A567" t="s">
        <v>2901</v>
      </c>
      <c r="B567" t="s">
        <v>11</v>
      </c>
      <c r="C567">
        <v>5.0999999999999996</v>
      </c>
    </row>
    <row r="568" spans="1:3" x14ac:dyDescent="0.25">
      <c r="A568" t="s">
        <v>1682</v>
      </c>
      <c r="B568" t="s">
        <v>11</v>
      </c>
      <c r="C568">
        <v>5.0999999999999996</v>
      </c>
    </row>
    <row r="569" spans="1:3" x14ac:dyDescent="0.25">
      <c r="A569" t="s">
        <v>4369</v>
      </c>
      <c r="B569" t="s">
        <v>11</v>
      </c>
      <c r="C569">
        <v>5.0999999999999996</v>
      </c>
    </row>
    <row r="570" spans="1:3" x14ac:dyDescent="0.25">
      <c r="A570" t="s">
        <v>4059</v>
      </c>
      <c r="B570" t="s">
        <v>11</v>
      </c>
      <c r="C570">
        <v>5.0999999999999996</v>
      </c>
    </row>
    <row r="571" spans="1:3" x14ac:dyDescent="0.25">
      <c r="A571" t="s">
        <v>4946</v>
      </c>
      <c r="B571" t="s">
        <v>11</v>
      </c>
      <c r="C571">
        <v>5.0999999999999996</v>
      </c>
    </row>
    <row r="572" spans="1:3" x14ac:dyDescent="0.25">
      <c r="A572" t="s">
        <v>3468</v>
      </c>
      <c r="B572" t="s">
        <v>11</v>
      </c>
      <c r="C572">
        <v>5.0999999999999996</v>
      </c>
    </row>
    <row r="573" spans="1:3" x14ac:dyDescent="0.25">
      <c r="A573" t="s">
        <v>7121</v>
      </c>
      <c r="B573" t="s">
        <v>3303</v>
      </c>
      <c r="C573">
        <v>5.0999999999999996</v>
      </c>
    </row>
    <row r="574" spans="1:3" x14ac:dyDescent="0.25">
      <c r="A574" t="s">
        <v>2586</v>
      </c>
      <c r="B574" t="s">
        <v>11</v>
      </c>
      <c r="C574">
        <v>5.0999999999999996</v>
      </c>
    </row>
    <row r="575" spans="1:3" x14ac:dyDescent="0.25">
      <c r="A575" t="s">
        <v>1850</v>
      </c>
      <c r="B575" t="s">
        <v>11</v>
      </c>
      <c r="C575">
        <v>5.0999999999999996</v>
      </c>
    </row>
    <row r="576" spans="1:3" x14ac:dyDescent="0.25">
      <c r="A576" t="s">
        <v>4495</v>
      </c>
      <c r="B576" t="s">
        <v>11</v>
      </c>
      <c r="C576">
        <v>5.0999999999999996</v>
      </c>
    </row>
    <row r="577" spans="1:3" x14ac:dyDescent="0.25">
      <c r="A577" t="s">
        <v>2065</v>
      </c>
      <c r="B577" t="s">
        <v>11</v>
      </c>
      <c r="C577">
        <v>5.0999999999999996</v>
      </c>
    </row>
    <row r="578" spans="1:3" x14ac:dyDescent="0.25">
      <c r="A578" t="s">
        <v>2812</v>
      </c>
      <c r="B578" t="s">
        <v>7006</v>
      </c>
      <c r="C578">
        <v>5.0999999999999996</v>
      </c>
    </row>
    <row r="579" spans="1:3" x14ac:dyDescent="0.25">
      <c r="A579" t="s">
        <v>6810</v>
      </c>
      <c r="B579" t="s">
        <v>11</v>
      </c>
      <c r="C579">
        <v>5.0999999999999996</v>
      </c>
    </row>
    <row r="580" spans="1:3" x14ac:dyDescent="0.25">
      <c r="A580" t="s">
        <v>3533</v>
      </c>
      <c r="B580" t="s">
        <v>11</v>
      </c>
      <c r="C580">
        <v>5.0999999999999996</v>
      </c>
    </row>
    <row r="581" spans="1:3" x14ac:dyDescent="0.25">
      <c r="A581" t="s">
        <v>6752</v>
      </c>
      <c r="B581" t="s">
        <v>11</v>
      </c>
      <c r="C581">
        <v>5.0999999999999996</v>
      </c>
    </row>
    <row r="582" spans="1:3" x14ac:dyDescent="0.25">
      <c r="A582" t="s">
        <v>3297</v>
      </c>
      <c r="B582" t="s">
        <v>11</v>
      </c>
      <c r="C582">
        <v>5.0999999999999996</v>
      </c>
    </row>
    <row r="583" spans="1:3" x14ac:dyDescent="0.25">
      <c r="A583" t="s">
        <v>7005</v>
      </c>
      <c r="B583" t="s">
        <v>11</v>
      </c>
      <c r="C583">
        <v>5.0999999999999996</v>
      </c>
    </row>
    <row r="584" spans="1:3" x14ac:dyDescent="0.25">
      <c r="A584" t="s">
        <v>4255</v>
      </c>
      <c r="B584" t="s">
        <v>11</v>
      </c>
      <c r="C584">
        <v>5.0999999999999996</v>
      </c>
    </row>
    <row r="585" spans="1:3" x14ac:dyDescent="0.25">
      <c r="A585" t="s">
        <v>7425</v>
      </c>
      <c r="B585" t="s">
        <v>11</v>
      </c>
      <c r="C585">
        <v>5.0999999999999996</v>
      </c>
    </row>
    <row r="586" spans="1:3" x14ac:dyDescent="0.25">
      <c r="A586" t="s">
        <v>7791</v>
      </c>
      <c r="B586" t="s">
        <v>11</v>
      </c>
      <c r="C586">
        <v>5.2</v>
      </c>
    </row>
    <row r="587" spans="1:3" x14ac:dyDescent="0.25">
      <c r="A587" t="s">
        <v>5611</v>
      </c>
      <c r="B587" t="s">
        <v>11</v>
      </c>
      <c r="C587">
        <v>5.2</v>
      </c>
    </row>
    <row r="588" spans="1:3" x14ac:dyDescent="0.25">
      <c r="A588" t="s">
        <v>5992</v>
      </c>
      <c r="B588" t="s">
        <v>11</v>
      </c>
      <c r="C588">
        <v>5.2</v>
      </c>
    </row>
    <row r="589" spans="1:3" x14ac:dyDescent="0.25">
      <c r="A589" t="s">
        <v>1557</v>
      </c>
      <c r="B589" t="s">
        <v>11</v>
      </c>
      <c r="C589">
        <v>5.2</v>
      </c>
    </row>
    <row r="590" spans="1:3" x14ac:dyDescent="0.25">
      <c r="A590" t="s">
        <v>5275</v>
      </c>
      <c r="B590" t="s">
        <v>11</v>
      </c>
      <c r="C590">
        <v>5.2</v>
      </c>
    </row>
    <row r="591" spans="1:3" x14ac:dyDescent="0.25">
      <c r="A591" t="s">
        <v>1278</v>
      </c>
      <c r="B591" t="s">
        <v>11</v>
      </c>
      <c r="C591">
        <v>5.2</v>
      </c>
    </row>
    <row r="592" spans="1:3" x14ac:dyDescent="0.25">
      <c r="A592" t="s">
        <v>6020</v>
      </c>
      <c r="B592" t="s">
        <v>11</v>
      </c>
      <c r="C592">
        <v>5.2</v>
      </c>
    </row>
    <row r="593" spans="1:3" x14ac:dyDescent="0.25">
      <c r="A593" t="s">
        <v>2568</v>
      </c>
      <c r="B593" t="s">
        <v>11</v>
      </c>
      <c r="C593">
        <v>5.2</v>
      </c>
    </row>
    <row r="594" spans="1:3" x14ac:dyDescent="0.25">
      <c r="A594" t="s">
        <v>4011</v>
      </c>
      <c r="B594" t="s">
        <v>11</v>
      </c>
      <c r="C594">
        <v>5.2</v>
      </c>
    </row>
    <row r="595" spans="1:3" x14ac:dyDescent="0.25">
      <c r="A595" t="s">
        <v>1359</v>
      </c>
      <c r="B595" t="s">
        <v>11</v>
      </c>
      <c r="C595">
        <v>5.2</v>
      </c>
    </row>
    <row r="596" spans="1:3" x14ac:dyDescent="0.25">
      <c r="A596" t="s">
        <v>2620</v>
      </c>
      <c r="B596" t="s">
        <v>11</v>
      </c>
      <c r="C596">
        <v>5.2</v>
      </c>
    </row>
    <row r="597" spans="1:3" x14ac:dyDescent="0.25">
      <c r="A597" t="s">
        <v>1743</v>
      </c>
      <c r="B597" t="s">
        <v>11</v>
      </c>
      <c r="C597">
        <v>5.2</v>
      </c>
    </row>
    <row r="598" spans="1:3" x14ac:dyDescent="0.25">
      <c r="A598" t="s">
        <v>3129</v>
      </c>
      <c r="B598" t="s">
        <v>11</v>
      </c>
      <c r="C598">
        <v>5.2</v>
      </c>
    </row>
    <row r="599" spans="1:3" x14ac:dyDescent="0.25">
      <c r="A599" t="s">
        <v>4162</v>
      </c>
      <c r="B599" t="s">
        <v>11</v>
      </c>
      <c r="C599">
        <v>5.2</v>
      </c>
    </row>
    <row r="600" spans="1:3" x14ac:dyDescent="0.25">
      <c r="A600" t="s">
        <v>7536</v>
      </c>
      <c r="B600" t="s">
        <v>11</v>
      </c>
      <c r="C600">
        <v>5.2</v>
      </c>
    </row>
    <row r="601" spans="1:3" x14ac:dyDescent="0.25">
      <c r="A601" t="s">
        <v>1179</v>
      </c>
      <c r="B601" t="s">
        <v>11</v>
      </c>
      <c r="C601">
        <v>5.2</v>
      </c>
    </row>
    <row r="602" spans="1:3" x14ac:dyDescent="0.25">
      <c r="A602" t="s">
        <v>6624</v>
      </c>
      <c r="B602" t="s">
        <v>11</v>
      </c>
      <c r="C602">
        <v>5.2</v>
      </c>
    </row>
    <row r="603" spans="1:3" x14ac:dyDescent="0.25">
      <c r="A603" t="s">
        <v>7561</v>
      </c>
      <c r="B603" t="s">
        <v>11</v>
      </c>
      <c r="C603">
        <v>5.2</v>
      </c>
    </row>
    <row r="604" spans="1:3" x14ac:dyDescent="0.25">
      <c r="A604" t="s">
        <v>7445</v>
      </c>
      <c r="B604" t="s">
        <v>11</v>
      </c>
      <c r="C604">
        <v>5.2</v>
      </c>
    </row>
    <row r="605" spans="1:3" x14ac:dyDescent="0.25">
      <c r="A605" t="s">
        <v>3153</v>
      </c>
      <c r="B605" t="s">
        <v>11</v>
      </c>
      <c r="C605">
        <v>5.2</v>
      </c>
    </row>
    <row r="606" spans="1:3" x14ac:dyDescent="0.25">
      <c r="A606" t="s">
        <v>910</v>
      </c>
      <c r="B606" t="s">
        <v>11</v>
      </c>
      <c r="C606">
        <v>5.2</v>
      </c>
    </row>
    <row r="607" spans="1:3" x14ac:dyDescent="0.25">
      <c r="A607" t="s">
        <v>7184</v>
      </c>
      <c r="B607" t="s">
        <v>11</v>
      </c>
      <c r="C607">
        <v>5.2</v>
      </c>
    </row>
    <row r="608" spans="1:3" x14ac:dyDescent="0.25">
      <c r="A608" t="s">
        <v>462</v>
      </c>
      <c r="B608" t="s">
        <v>11</v>
      </c>
      <c r="C608">
        <v>5.2</v>
      </c>
    </row>
    <row r="609" spans="1:3" x14ac:dyDescent="0.25">
      <c r="A609" t="s">
        <v>5264</v>
      </c>
      <c r="B609" t="s">
        <v>11</v>
      </c>
      <c r="C609">
        <v>5.2</v>
      </c>
    </row>
    <row r="610" spans="1:3" x14ac:dyDescent="0.25">
      <c r="A610" t="s">
        <v>5796</v>
      </c>
      <c r="B610" t="s">
        <v>11</v>
      </c>
      <c r="C610">
        <v>5.2</v>
      </c>
    </row>
    <row r="611" spans="1:3" x14ac:dyDescent="0.25">
      <c r="A611" t="s">
        <v>6236</v>
      </c>
      <c r="B611" t="s">
        <v>11</v>
      </c>
      <c r="C611">
        <v>5.2</v>
      </c>
    </row>
    <row r="612" spans="1:3" x14ac:dyDescent="0.25">
      <c r="A612" t="s">
        <v>4066</v>
      </c>
      <c r="B612" t="s">
        <v>11</v>
      </c>
      <c r="C612">
        <v>5.2</v>
      </c>
    </row>
    <row r="613" spans="1:3" x14ac:dyDescent="0.25">
      <c r="A613" t="s">
        <v>6348</v>
      </c>
      <c r="B613" t="s">
        <v>11</v>
      </c>
      <c r="C613">
        <v>5.2</v>
      </c>
    </row>
    <row r="614" spans="1:3" x14ac:dyDescent="0.25">
      <c r="A614" t="s">
        <v>3125</v>
      </c>
      <c r="B614" t="s">
        <v>11</v>
      </c>
      <c r="C614">
        <v>5.2</v>
      </c>
    </row>
    <row r="615" spans="1:3" x14ac:dyDescent="0.25">
      <c r="A615" t="s">
        <v>2871</v>
      </c>
      <c r="B615" t="s">
        <v>11</v>
      </c>
      <c r="C615">
        <v>5.2</v>
      </c>
    </row>
    <row r="616" spans="1:3" x14ac:dyDescent="0.25">
      <c r="A616" t="s">
        <v>4224</v>
      </c>
      <c r="B616" t="s">
        <v>11</v>
      </c>
      <c r="C616">
        <v>5.2</v>
      </c>
    </row>
    <row r="617" spans="1:3" x14ac:dyDescent="0.25">
      <c r="A617" t="s">
        <v>5122</v>
      </c>
      <c r="B617" t="s">
        <v>11</v>
      </c>
      <c r="C617">
        <v>5.2</v>
      </c>
    </row>
    <row r="618" spans="1:3" x14ac:dyDescent="0.25">
      <c r="A618" t="s">
        <v>3108</v>
      </c>
      <c r="B618" t="s">
        <v>1917</v>
      </c>
      <c r="C618">
        <v>5.2</v>
      </c>
    </row>
    <row r="619" spans="1:3" x14ac:dyDescent="0.25">
      <c r="A619" t="s">
        <v>6416</v>
      </c>
      <c r="B619" t="s">
        <v>11</v>
      </c>
      <c r="C619">
        <v>5.2</v>
      </c>
    </row>
    <row r="620" spans="1:3" x14ac:dyDescent="0.25">
      <c r="A620" t="s">
        <v>2527</v>
      </c>
      <c r="B620" t="s">
        <v>11</v>
      </c>
      <c r="C620">
        <v>5.2</v>
      </c>
    </row>
    <row r="621" spans="1:3" x14ac:dyDescent="0.25">
      <c r="A621" t="s">
        <v>2808</v>
      </c>
      <c r="B621" t="s">
        <v>11</v>
      </c>
      <c r="C621">
        <v>5.2</v>
      </c>
    </row>
    <row r="622" spans="1:3" x14ac:dyDescent="0.25">
      <c r="A622" t="s">
        <v>2215</v>
      </c>
      <c r="B622" t="s">
        <v>11</v>
      </c>
      <c r="C622">
        <v>5.2</v>
      </c>
    </row>
    <row r="623" spans="1:3" x14ac:dyDescent="0.25">
      <c r="A623" t="s">
        <v>1956</v>
      </c>
      <c r="B623" t="s">
        <v>11</v>
      </c>
      <c r="C623">
        <v>5.2</v>
      </c>
    </row>
    <row r="624" spans="1:3" x14ac:dyDescent="0.25">
      <c r="A624" t="s">
        <v>5444</v>
      </c>
      <c r="B624" t="s">
        <v>11</v>
      </c>
      <c r="C624">
        <v>5.2</v>
      </c>
    </row>
    <row r="625" spans="1:3" x14ac:dyDescent="0.25">
      <c r="A625" t="s">
        <v>5064</v>
      </c>
      <c r="B625" t="s">
        <v>11</v>
      </c>
      <c r="C625">
        <v>5.2</v>
      </c>
    </row>
    <row r="626" spans="1:3" x14ac:dyDescent="0.25">
      <c r="A626" t="s">
        <v>3384</v>
      </c>
      <c r="B626" t="s">
        <v>11</v>
      </c>
      <c r="C626">
        <v>5.2</v>
      </c>
    </row>
    <row r="627" spans="1:3" x14ac:dyDescent="0.25">
      <c r="A627" t="s">
        <v>2183</v>
      </c>
      <c r="B627" t="s">
        <v>11</v>
      </c>
      <c r="C627">
        <v>5.2</v>
      </c>
    </row>
    <row r="628" spans="1:3" x14ac:dyDescent="0.25">
      <c r="A628" t="s">
        <v>7385</v>
      </c>
      <c r="B628" t="s">
        <v>11</v>
      </c>
      <c r="C628">
        <v>5.2</v>
      </c>
    </row>
    <row r="629" spans="1:3" x14ac:dyDescent="0.25">
      <c r="A629" t="s">
        <v>5172</v>
      </c>
      <c r="B629" t="s">
        <v>11</v>
      </c>
      <c r="C629">
        <v>5.2</v>
      </c>
    </row>
    <row r="630" spans="1:3" x14ac:dyDescent="0.25">
      <c r="A630" t="s">
        <v>4542</v>
      </c>
      <c r="B630" t="s">
        <v>11</v>
      </c>
      <c r="C630">
        <v>5.2</v>
      </c>
    </row>
    <row r="631" spans="1:3" x14ac:dyDescent="0.25">
      <c r="A631" t="s">
        <v>5234</v>
      </c>
      <c r="B631" t="s">
        <v>11</v>
      </c>
      <c r="C631">
        <v>5.2</v>
      </c>
    </row>
    <row r="632" spans="1:3" x14ac:dyDescent="0.25">
      <c r="A632" t="s">
        <v>3359</v>
      </c>
      <c r="B632" t="s">
        <v>11</v>
      </c>
      <c r="C632">
        <v>5.2</v>
      </c>
    </row>
    <row r="633" spans="1:3" x14ac:dyDescent="0.25">
      <c r="A633" t="s">
        <v>2393</v>
      </c>
      <c r="B633" t="s">
        <v>11</v>
      </c>
      <c r="C633">
        <v>5.2</v>
      </c>
    </row>
    <row r="634" spans="1:3" x14ac:dyDescent="0.25">
      <c r="A634" t="s">
        <v>2403</v>
      </c>
      <c r="B634" t="s">
        <v>11</v>
      </c>
      <c r="C634">
        <v>5.2</v>
      </c>
    </row>
    <row r="635" spans="1:3" x14ac:dyDescent="0.25">
      <c r="A635" t="s">
        <v>2174</v>
      </c>
      <c r="B635" t="s">
        <v>11</v>
      </c>
      <c r="C635">
        <v>5.2</v>
      </c>
    </row>
    <row r="636" spans="1:3" x14ac:dyDescent="0.25">
      <c r="A636" t="s">
        <v>5235</v>
      </c>
      <c r="B636" t="s">
        <v>11</v>
      </c>
      <c r="C636">
        <v>5.2</v>
      </c>
    </row>
    <row r="637" spans="1:3" x14ac:dyDescent="0.25">
      <c r="A637" t="s">
        <v>5968</v>
      </c>
      <c r="B637" t="s">
        <v>11</v>
      </c>
      <c r="C637">
        <v>5.2</v>
      </c>
    </row>
    <row r="638" spans="1:3" x14ac:dyDescent="0.25">
      <c r="A638" t="s">
        <v>7704</v>
      </c>
      <c r="B638" t="s">
        <v>950</v>
      </c>
      <c r="C638">
        <v>5.2</v>
      </c>
    </row>
    <row r="639" spans="1:3" x14ac:dyDescent="0.25">
      <c r="A639" t="s">
        <v>6972</v>
      </c>
      <c r="B639" t="s">
        <v>11</v>
      </c>
      <c r="C639">
        <v>5.2</v>
      </c>
    </row>
    <row r="640" spans="1:3" x14ac:dyDescent="0.25">
      <c r="A640" t="s">
        <v>2113</v>
      </c>
      <c r="B640" t="s">
        <v>11</v>
      </c>
      <c r="C640">
        <v>5.2</v>
      </c>
    </row>
    <row r="641" spans="1:3" x14ac:dyDescent="0.25">
      <c r="A641" t="s">
        <v>162</v>
      </c>
      <c r="B641" t="s">
        <v>11</v>
      </c>
      <c r="C641">
        <v>5.2</v>
      </c>
    </row>
    <row r="642" spans="1:3" x14ac:dyDescent="0.25">
      <c r="A642" t="s">
        <v>672</v>
      </c>
      <c r="B642" t="s">
        <v>11</v>
      </c>
      <c r="C642">
        <v>5.2</v>
      </c>
    </row>
    <row r="643" spans="1:3" x14ac:dyDescent="0.25">
      <c r="A643" t="s">
        <v>3885</v>
      </c>
      <c r="B643" t="s">
        <v>11</v>
      </c>
      <c r="C643">
        <v>5.2</v>
      </c>
    </row>
    <row r="644" spans="1:3" x14ac:dyDescent="0.25">
      <c r="A644" t="s">
        <v>3004</v>
      </c>
      <c r="B644" t="s">
        <v>11</v>
      </c>
      <c r="C644">
        <v>5.2</v>
      </c>
    </row>
    <row r="645" spans="1:3" x14ac:dyDescent="0.25">
      <c r="A645" t="s">
        <v>3223</v>
      </c>
      <c r="B645" t="s">
        <v>11</v>
      </c>
      <c r="C645">
        <v>5.2</v>
      </c>
    </row>
    <row r="646" spans="1:3" x14ac:dyDescent="0.25">
      <c r="A646" t="s">
        <v>3426</v>
      </c>
      <c r="B646" t="s">
        <v>11</v>
      </c>
      <c r="C646">
        <v>5.2</v>
      </c>
    </row>
    <row r="647" spans="1:3" x14ac:dyDescent="0.25">
      <c r="A647" t="s">
        <v>6534</v>
      </c>
      <c r="B647" t="s">
        <v>11</v>
      </c>
      <c r="C647">
        <v>5.2</v>
      </c>
    </row>
    <row r="648" spans="1:3" x14ac:dyDescent="0.25">
      <c r="A648" t="s">
        <v>2423</v>
      </c>
      <c r="B648" t="s">
        <v>11</v>
      </c>
      <c r="C648">
        <v>5.2</v>
      </c>
    </row>
    <row r="649" spans="1:3" x14ac:dyDescent="0.25">
      <c r="A649" t="s">
        <v>2423</v>
      </c>
      <c r="B649" t="s">
        <v>11</v>
      </c>
      <c r="C649">
        <v>5.2</v>
      </c>
    </row>
    <row r="650" spans="1:3" x14ac:dyDescent="0.25">
      <c r="A650" t="s">
        <v>6922</v>
      </c>
      <c r="B650" t="s">
        <v>11</v>
      </c>
      <c r="C650">
        <v>5.2</v>
      </c>
    </row>
    <row r="651" spans="1:3" x14ac:dyDescent="0.25">
      <c r="A651" t="s">
        <v>971</v>
      </c>
      <c r="B651" t="s">
        <v>11</v>
      </c>
      <c r="C651">
        <v>5.2</v>
      </c>
    </row>
    <row r="652" spans="1:3" x14ac:dyDescent="0.25">
      <c r="A652" t="s">
        <v>3140</v>
      </c>
      <c r="B652" t="s">
        <v>11</v>
      </c>
      <c r="C652">
        <v>5.2</v>
      </c>
    </row>
    <row r="653" spans="1:3" x14ac:dyDescent="0.25">
      <c r="A653" t="s">
        <v>933</v>
      </c>
      <c r="B653" t="s">
        <v>11</v>
      </c>
      <c r="C653">
        <v>5.2</v>
      </c>
    </row>
    <row r="654" spans="1:3" x14ac:dyDescent="0.25">
      <c r="A654" t="s">
        <v>8028</v>
      </c>
      <c r="B654" t="s">
        <v>11</v>
      </c>
      <c r="C654">
        <v>5.3</v>
      </c>
    </row>
    <row r="655" spans="1:3" x14ac:dyDescent="0.25">
      <c r="A655" t="s">
        <v>6561</v>
      </c>
      <c r="B655" t="s">
        <v>11</v>
      </c>
      <c r="C655">
        <v>5.3</v>
      </c>
    </row>
    <row r="656" spans="1:3" x14ac:dyDescent="0.25">
      <c r="A656" t="s">
        <v>705</v>
      </c>
      <c r="B656" t="s">
        <v>11</v>
      </c>
      <c r="C656">
        <v>5.3</v>
      </c>
    </row>
    <row r="657" spans="1:3" x14ac:dyDescent="0.25">
      <c r="A657" t="s">
        <v>2353</v>
      </c>
      <c r="B657" t="s">
        <v>11</v>
      </c>
      <c r="C657">
        <v>5.3</v>
      </c>
    </row>
    <row r="658" spans="1:3" x14ac:dyDescent="0.25">
      <c r="A658" t="s">
        <v>6170</v>
      </c>
      <c r="B658" t="s">
        <v>11</v>
      </c>
      <c r="C658">
        <v>5.3</v>
      </c>
    </row>
    <row r="659" spans="1:3" x14ac:dyDescent="0.25">
      <c r="A659" t="s">
        <v>5524</v>
      </c>
      <c r="B659" t="s">
        <v>11</v>
      </c>
      <c r="C659">
        <v>5.3</v>
      </c>
    </row>
    <row r="660" spans="1:3" x14ac:dyDescent="0.25">
      <c r="A660" t="s">
        <v>3707</v>
      </c>
      <c r="B660" t="s">
        <v>11</v>
      </c>
      <c r="C660">
        <v>5.3</v>
      </c>
    </row>
    <row r="661" spans="1:3" x14ac:dyDescent="0.25">
      <c r="A661" t="s">
        <v>6788</v>
      </c>
      <c r="B661" t="s">
        <v>11</v>
      </c>
      <c r="C661">
        <v>5.3</v>
      </c>
    </row>
    <row r="662" spans="1:3" x14ac:dyDescent="0.25">
      <c r="A662" t="s">
        <v>4804</v>
      </c>
      <c r="B662" t="s">
        <v>11</v>
      </c>
      <c r="C662">
        <v>5.3</v>
      </c>
    </row>
    <row r="663" spans="1:3" x14ac:dyDescent="0.25">
      <c r="A663" t="s">
        <v>7971</v>
      </c>
      <c r="B663" t="s">
        <v>11</v>
      </c>
      <c r="C663">
        <v>5.3</v>
      </c>
    </row>
    <row r="664" spans="1:3" x14ac:dyDescent="0.25">
      <c r="A664" t="s">
        <v>6589</v>
      </c>
      <c r="B664" t="s">
        <v>11</v>
      </c>
      <c r="C664">
        <v>5.3</v>
      </c>
    </row>
    <row r="665" spans="1:3" x14ac:dyDescent="0.25">
      <c r="A665" t="s">
        <v>2701</v>
      </c>
      <c r="B665" t="s">
        <v>11</v>
      </c>
      <c r="C665">
        <v>5.3</v>
      </c>
    </row>
    <row r="666" spans="1:3" x14ac:dyDescent="0.25">
      <c r="A666" t="s">
        <v>4212</v>
      </c>
      <c r="B666" t="s">
        <v>11</v>
      </c>
      <c r="C666">
        <v>5.3</v>
      </c>
    </row>
    <row r="667" spans="1:3" x14ac:dyDescent="0.25">
      <c r="A667" t="s">
        <v>3255</v>
      </c>
      <c r="B667" t="s">
        <v>1917</v>
      </c>
      <c r="C667">
        <v>5.3</v>
      </c>
    </row>
    <row r="668" spans="1:3" x14ac:dyDescent="0.25">
      <c r="A668" t="s">
        <v>3863</v>
      </c>
      <c r="B668" t="s">
        <v>11</v>
      </c>
      <c r="C668">
        <v>5.3</v>
      </c>
    </row>
    <row r="669" spans="1:3" x14ac:dyDescent="0.25">
      <c r="A669" t="s">
        <v>6857</v>
      </c>
      <c r="B669" t="s">
        <v>11</v>
      </c>
      <c r="C669">
        <v>5.3</v>
      </c>
    </row>
    <row r="670" spans="1:3" x14ac:dyDescent="0.25">
      <c r="A670" t="s">
        <v>7645</v>
      </c>
      <c r="B670" t="s">
        <v>11</v>
      </c>
      <c r="C670">
        <v>5.3</v>
      </c>
    </row>
    <row r="671" spans="1:3" x14ac:dyDescent="0.25">
      <c r="A671" t="s">
        <v>6428</v>
      </c>
      <c r="B671" t="s">
        <v>11</v>
      </c>
      <c r="C671">
        <v>5.3</v>
      </c>
    </row>
    <row r="672" spans="1:3" x14ac:dyDescent="0.25">
      <c r="A672" t="s">
        <v>6606</v>
      </c>
      <c r="B672" t="s">
        <v>11</v>
      </c>
      <c r="C672">
        <v>5.3</v>
      </c>
    </row>
    <row r="673" spans="1:3" x14ac:dyDescent="0.25">
      <c r="A673" t="s">
        <v>1125</v>
      </c>
      <c r="B673" t="s">
        <v>11</v>
      </c>
      <c r="C673">
        <v>5.3</v>
      </c>
    </row>
    <row r="674" spans="1:3" x14ac:dyDescent="0.25">
      <c r="A674" t="s">
        <v>3419</v>
      </c>
      <c r="B674" t="s">
        <v>11</v>
      </c>
      <c r="C674">
        <v>5.3</v>
      </c>
    </row>
    <row r="675" spans="1:3" x14ac:dyDescent="0.25">
      <c r="A675" t="s">
        <v>1645</v>
      </c>
      <c r="B675" t="s">
        <v>11</v>
      </c>
      <c r="C675">
        <v>5.3</v>
      </c>
    </row>
    <row r="676" spans="1:3" x14ac:dyDescent="0.25">
      <c r="A676" t="s">
        <v>2884</v>
      </c>
      <c r="B676" t="s">
        <v>11</v>
      </c>
      <c r="C676">
        <v>5.3</v>
      </c>
    </row>
    <row r="677" spans="1:3" x14ac:dyDescent="0.25">
      <c r="A677" t="s">
        <v>6654</v>
      </c>
      <c r="B677" t="s">
        <v>11</v>
      </c>
      <c r="C677">
        <v>5.3</v>
      </c>
    </row>
    <row r="678" spans="1:3" x14ac:dyDescent="0.25">
      <c r="A678" t="s">
        <v>1081</v>
      </c>
      <c r="B678" t="s">
        <v>11</v>
      </c>
      <c r="C678">
        <v>5.3</v>
      </c>
    </row>
    <row r="679" spans="1:3" x14ac:dyDescent="0.25">
      <c r="A679" t="s">
        <v>3987</v>
      </c>
      <c r="B679" t="s">
        <v>11</v>
      </c>
      <c r="C679">
        <v>5.3</v>
      </c>
    </row>
    <row r="680" spans="1:3" x14ac:dyDescent="0.25">
      <c r="A680" t="s">
        <v>2521</v>
      </c>
      <c r="B680" t="s">
        <v>11</v>
      </c>
      <c r="C680">
        <v>5.3</v>
      </c>
    </row>
    <row r="681" spans="1:3" x14ac:dyDescent="0.25">
      <c r="A681" t="s">
        <v>2521</v>
      </c>
      <c r="B681" t="s">
        <v>3303</v>
      </c>
      <c r="C681">
        <v>5.3</v>
      </c>
    </row>
    <row r="682" spans="1:3" x14ac:dyDescent="0.25">
      <c r="A682" t="s">
        <v>5001</v>
      </c>
      <c r="B682" t="s">
        <v>11</v>
      </c>
      <c r="C682">
        <v>5.3</v>
      </c>
    </row>
    <row r="683" spans="1:3" x14ac:dyDescent="0.25">
      <c r="A683" t="s">
        <v>481</v>
      </c>
      <c r="B683" t="s">
        <v>11</v>
      </c>
      <c r="C683">
        <v>5.3</v>
      </c>
    </row>
    <row r="684" spans="1:3" x14ac:dyDescent="0.25">
      <c r="A684" t="s">
        <v>4817</v>
      </c>
      <c r="B684" t="s">
        <v>11</v>
      </c>
      <c r="C684">
        <v>5.3</v>
      </c>
    </row>
    <row r="685" spans="1:3" x14ac:dyDescent="0.25">
      <c r="A685" t="s">
        <v>5664</v>
      </c>
      <c r="B685" t="s">
        <v>11</v>
      </c>
      <c r="C685">
        <v>5.3</v>
      </c>
    </row>
    <row r="686" spans="1:3" x14ac:dyDescent="0.25">
      <c r="A686" t="s">
        <v>4014</v>
      </c>
      <c r="B686" t="s">
        <v>11</v>
      </c>
      <c r="C686">
        <v>5.3</v>
      </c>
    </row>
    <row r="687" spans="1:3" x14ac:dyDescent="0.25">
      <c r="A687" t="s">
        <v>4846</v>
      </c>
      <c r="B687" t="s">
        <v>11</v>
      </c>
      <c r="C687">
        <v>5.3</v>
      </c>
    </row>
    <row r="688" spans="1:3" x14ac:dyDescent="0.25">
      <c r="A688" t="s">
        <v>5294</v>
      </c>
      <c r="B688" t="s">
        <v>11</v>
      </c>
      <c r="C688">
        <v>5.3</v>
      </c>
    </row>
    <row r="689" spans="1:3" x14ac:dyDescent="0.25">
      <c r="A689" t="s">
        <v>5074</v>
      </c>
      <c r="B689" t="s">
        <v>11</v>
      </c>
      <c r="C689">
        <v>5.3</v>
      </c>
    </row>
    <row r="690" spans="1:3" x14ac:dyDescent="0.25">
      <c r="A690" t="s">
        <v>2445</v>
      </c>
      <c r="B690" t="s">
        <v>11</v>
      </c>
      <c r="C690">
        <v>5.3</v>
      </c>
    </row>
    <row r="691" spans="1:3" x14ac:dyDescent="0.25">
      <c r="A691" t="s">
        <v>3520</v>
      </c>
      <c r="B691" t="s">
        <v>11</v>
      </c>
      <c r="C691">
        <v>5.3</v>
      </c>
    </row>
    <row r="692" spans="1:3" x14ac:dyDescent="0.25">
      <c r="A692" t="s">
        <v>3036</v>
      </c>
      <c r="B692" t="s">
        <v>11</v>
      </c>
      <c r="C692">
        <v>5.3</v>
      </c>
    </row>
    <row r="693" spans="1:3" x14ac:dyDescent="0.25">
      <c r="A693" t="s">
        <v>2496</v>
      </c>
      <c r="B693" t="s">
        <v>11</v>
      </c>
      <c r="C693">
        <v>5.3</v>
      </c>
    </row>
    <row r="694" spans="1:3" x14ac:dyDescent="0.25">
      <c r="A694" t="s">
        <v>955</v>
      </c>
      <c r="B694" t="s">
        <v>11</v>
      </c>
      <c r="C694">
        <v>5.3</v>
      </c>
    </row>
    <row r="695" spans="1:3" x14ac:dyDescent="0.25">
      <c r="A695" t="s">
        <v>3759</v>
      </c>
      <c r="B695" t="s">
        <v>11</v>
      </c>
      <c r="C695">
        <v>5.3</v>
      </c>
    </row>
    <row r="696" spans="1:3" x14ac:dyDescent="0.25">
      <c r="A696" t="s">
        <v>4813</v>
      </c>
      <c r="B696" t="s">
        <v>11</v>
      </c>
      <c r="C696">
        <v>5.3</v>
      </c>
    </row>
    <row r="697" spans="1:3" x14ac:dyDescent="0.25">
      <c r="A697" t="s">
        <v>5008</v>
      </c>
      <c r="B697" t="s">
        <v>11</v>
      </c>
      <c r="C697">
        <v>5.3</v>
      </c>
    </row>
    <row r="698" spans="1:3" x14ac:dyDescent="0.25">
      <c r="A698" t="s">
        <v>2428</v>
      </c>
      <c r="B698" t="s">
        <v>11</v>
      </c>
      <c r="C698">
        <v>5.3</v>
      </c>
    </row>
    <row r="699" spans="1:3" x14ac:dyDescent="0.25">
      <c r="A699" t="s">
        <v>2100</v>
      </c>
      <c r="B699" t="s">
        <v>11</v>
      </c>
      <c r="C699">
        <v>5.3</v>
      </c>
    </row>
    <row r="700" spans="1:3" x14ac:dyDescent="0.25">
      <c r="A700" t="s">
        <v>4441</v>
      </c>
      <c r="B700" t="s">
        <v>11</v>
      </c>
      <c r="C700">
        <v>5.3</v>
      </c>
    </row>
    <row r="701" spans="1:3" x14ac:dyDescent="0.25">
      <c r="A701" t="s">
        <v>644</v>
      </c>
      <c r="B701" t="s">
        <v>11</v>
      </c>
      <c r="C701">
        <v>5.3</v>
      </c>
    </row>
    <row r="702" spans="1:3" x14ac:dyDescent="0.25">
      <c r="A702" t="s">
        <v>644</v>
      </c>
      <c r="B702" t="s">
        <v>11</v>
      </c>
      <c r="C702">
        <v>5.3</v>
      </c>
    </row>
    <row r="703" spans="1:3" x14ac:dyDescent="0.25">
      <c r="A703" t="s">
        <v>4445</v>
      </c>
      <c r="B703" t="s">
        <v>11</v>
      </c>
      <c r="C703">
        <v>5.3</v>
      </c>
    </row>
    <row r="704" spans="1:3" x14ac:dyDescent="0.25">
      <c r="A704" t="s">
        <v>3427</v>
      </c>
      <c r="B704" t="s">
        <v>11</v>
      </c>
      <c r="C704">
        <v>5.3</v>
      </c>
    </row>
    <row r="705" spans="1:3" x14ac:dyDescent="0.25">
      <c r="A705" t="s">
        <v>6901</v>
      </c>
      <c r="B705" t="s">
        <v>11</v>
      </c>
      <c r="C705">
        <v>5.3</v>
      </c>
    </row>
    <row r="706" spans="1:3" x14ac:dyDescent="0.25">
      <c r="A706" t="s">
        <v>5923</v>
      </c>
      <c r="B706" t="s">
        <v>11</v>
      </c>
      <c r="C706">
        <v>5.3</v>
      </c>
    </row>
    <row r="707" spans="1:3" x14ac:dyDescent="0.25">
      <c r="A707" t="s">
        <v>2977</v>
      </c>
      <c r="B707" t="s">
        <v>1905</v>
      </c>
      <c r="C707">
        <v>5.3</v>
      </c>
    </row>
    <row r="708" spans="1:3" x14ac:dyDescent="0.25">
      <c r="A708" t="s">
        <v>6822</v>
      </c>
      <c r="B708" t="s">
        <v>11</v>
      </c>
      <c r="C708">
        <v>5.3</v>
      </c>
    </row>
    <row r="709" spans="1:3" x14ac:dyDescent="0.25">
      <c r="A709" t="s">
        <v>5821</v>
      </c>
      <c r="B709" t="s">
        <v>11</v>
      </c>
      <c r="C709">
        <v>5.3</v>
      </c>
    </row>
    <row r="710" spans="1:3" x14ac:dyDescent="0.25">
      <c r="A710" t="s">
        <v>6959</v>
      </c>
      <c r="B710" t="s">
        <v>11</v>
      </c>
      <c r="C710">
        <v>5.3</v>
      </c>
    </row>
    <row r="711" spans="1:3" x14ac:dyDescent="0.25">
      <c r="A711" t="s">
        <v>4957</v>
      </c>
      <c r="B711" t="s">
        <v>11</v>
      </c>
      <c r="C711">
        <v>5.3</v>
      </c>
    </row>
    <row r="712" spans="1:3" x14ac:dyDescent="0.25">
      <c r="A712" t="s">
        <v>5115</v>
      </c>
      <c r="B712" t="s">
        <v>11</v>
      </c>
      <c r="C712">
        <v>5.3</v>
      </c>
    </row>
    <row r="713" spans="1:3" x14ac:dyDescent="0.25">
      <c r="A713" t="s">
        <v>5688</v>
      </c>
      <c r="B713" t="s">
        <v>11</v>
      </c>
      <c r="C713">
        <v>5.3</v>
      </c>
    </row>
    <row r="714" spans="1:3" x14ac:dyDescent="0.25">
      <c r="A714" t="s">
        <v>6518</v>
      </c>
      <c r="B714" t="s">
        <v>11</v>
      </c>
      <c r="C714">
        <v>5.3</v>
      </c>
    </row>
    <row r="715" spans="1:3" x14ac:dyDescent="0.25">
      <c r="A715" t="s">
        <v>6005</v>
      </c>
      <c r="B715" t="s">
        <v>11</v>
      </c>
      <c r="C715">
        <v>5.3</v>
      </c>
    </row>
    <row r="716" spans="1:3" x14ac:dyDescent="0.25">
      <c r="A716" t="s">
        <v>3989</v>
      </c>
      <c r="B716" t="s">
        <v>11</v>
      </c>
      <c r="C716">
        <v>5.3</v>
      </c>
    </row>
    <row r="717" spans="1:3" x14ac:dyDescent="0.25">
      <c r="A717" t="s">
        <v>3820</v>
      </c>
      <c r="B717" t="s">
        <v>2453</v>
      </c>
      <c r="C717">
        <v>5.3</v>
      </c>
    </row>
    <row r="718" spans="1:3" x14ac:dyDescent="0.25">
      <c r="A718" t="s">
        <v>7017</v>
      </c>
      <c r="B718" t="s">
        <v>1917</v>
      </c>
      <c r="C718">
        <v>5.3</v>
      </c>
    </row>
    <row r="719" spans="1:3" x14ac:dyDescent="0.25">
      <c r="A719" t="s">
        <v>3302</v>
      </c>
      <c r="B719" t="s">
        <v>11</v>
      </c>
      <c r="C719">
        <v>5.3</v>
      </c>
    </row>
    <row r="720" spans="1:3" x14ac:dyDescent="0.25">
      <c r="A720" t="s">
        <v>2627</v>
      </c>
      <c r="B720" t="s">
        <v>11</v>
      </c>
      <c r="C720">
        <v>5.3</v>
      </c>
    </row>
    <row r="721" spans="1:3" x14ac:dyDescent="0.25">
      <c r="A721" t="s">
        <v>2627</v>
      </c>
      <c r="B721" t="s">
        <v>11</v>
      </c>
      <c r="C721">
        <v>5.3</v>
      </c>
    </row>
    <row r="722" spans="1:3" x14ac:dyDescent="0.25">
      <c r="A722" t="s">
        <v>2509</v>
      </c>
      <c r="B722" t="s">
        <v>11</v>
      </c>
      <c r="C722">
        <v>5.3</v>
      </c>
    </row>
    <row r="723" spans="1:3" x14ac:dyDescent="0.25">
      <c r="A723" t="s">
        <v>2979</v>
      </c>
      <c r="B723" t="s">
        <v>11</v>
      </c>
      <c r="C723">
        <v>5.3</v>
      </c>
    </row>
    <row r="724" spans="1:3" x14ac:dyDescent="0.25">
      <c r="A724" t="s">
        <v>5190</v>
      </c>
      <c r="B724" t="s">
        <v>11</v>
      </c>
      <c r="C724">
        <v>5.3</v>
      </c>
    </row>
    <row r="725" spans="1:3" x14ac:dyDescent="0.25">
      <c r="A725" t="s">
        <v>4467</v>
      </c>
      <c r="B725" t="s">
        <v>11</v>
      </c>
      <c r="C725">
        <v>5.3</v>
      </c>
    </row>
    <row r="726" spans="1:3" x14ac:dyDescent="0.25">
      <c r="A726" t="s">
        <v>3385</v>
      </c>
      <c r="B726" t="s">
        <v>11</v>
      </c>
      <c r="C726">
        <v>5.3</v>
      </c>
    </row>
    <row r="727" spans="1:3" x14ac:dyDescent="0.25">
      <c r="A727" t="s">
        <v>3708</v>
      </c>
      <c r="B727" t="s">
        <v>11</v>
      </c>
      <c r="C727">
        <v>5.3</v>
      </c>
    </row>
    <row r="728" spans="1:3" x14ac:dyDescent="0.25">
      <c r="A728" t="s">
        <v>1175</v>
      </c>
      <c r="B728" t="s">
        <v>11</v>
      </c>
      <c r="C728">
        <v>5.3</v>
      </c>
    </row>
    <row r="729" spans="1:3" x14ac:dyDescent="0.25">
      <c r="A729" t="s">
        <v>6042</v>
      </c>
      <c r="B729" t="s">
        <v>11</v>
      </c>
      <c r="C729">
        <v>5.3</v>
      </c>
    </row>
    <row r="730" spans="1:3" x14ac:dyDescent="0.25">
      <c r="A730" t="s">
        <v>2008</v>
      </c>
      <c r="B730" t="s">
        <v>11</v>
      </c>
      <c r="C730">
        <v>5.3</v>
      </c>
    </row>
    <row r="731" spans="1:3" x14ac:dyDescent="0.25">
      <c r="A731" t="s">
        <v>5400</v>
      </c>
      <c r="B731" t="s">
        <v>11</v>
      </c>
      <c r="C731">
        <v>5.3</v>
      </c>
    </row>
    <row r="732" spans="1:3" x14ac:dyDescent="0.25">
      <c r="A732" t="s">
        <v>4311</v>
      </c>
      <c r="B732" t="s">
        <v>11</v>
      </c>
      <c r="C732">
        <v>5.3</v>
      </c>
    </row>
    <row r="733" spans="1:3" x14ac:dyDescent="0.25">
      <c r="A733" t="s">
        <v>2250</v>
      </c>
      <c r="B733" t="s">
        <v>11</v>
      </c>
      <c r="C733">
        <v>5.3</v>
      </c>
    </row>
    <row r="734" spans="1:3" x14ac:dyDescent="0.25">
      <c r="A734" t="s">
        <v>1413</v>
      </c>
      <c r="B734" t="s">
        <v>11</v>
      </c>
      <c r="C734">
        <v>5.3</v>
      </c>
    </row>
    <row r="735" spans="1:3" x14ac:dyDescent="0.25">
      <c r="A735" t="s">
        <v>2646</v>
      </c>
      <c r="B735" t="s">
        <v>11</v>
      </c>
      <c r="C735">
        <v>5.3</v>
      </c>
    </row>
    <row r="736" spans="1:3" x14ac:dyDescent="0.25">
      <c r="A736" t="s">
        <v>6593</v>
      </c>
      <c r="B736" t="s">
        <v>11</v>
      </c>
      <c r="C736">
        <v>5.3</v>
      </c>
    </row>
    <row r="737" spans="1:3" x14ac:dyDescent="0.25">
      <c r="A737" t="s">
        <v>6692</v>
      </c>
      <c r="B737" t="s">
        <v>1905</v>
      </c>
      <c r="C737">
        <v>5.3</v>
      </c>
    </row>
    <row r="738" spans="1:3" x14ac:dyDescent="0.25">
      <c r="A738" t="s">
        <v>4950</v>
      </c>
      <c r="B738" t="s">
        <v>11</v>
      </c>
      <c r="C738">
        <v>5.3</v>
      </c>
    </row>
    <row r="739" spans="1:3" x14ac:dyDescent="0.25">
      <c r="A739" t="s">
        <v>7571</v>
      </c>
      <c r="B739" t="s">
        <v>11</v>
      </c>
      <c r="C739">
        <v>5.3</v>
      </c>
    </row>
    <row r="740" spans="1:3" x14ac:dyDescent="0.25">
      <c r="A740" t="s">
        <v>6559</v>
      </c>
      <c r="B740" t="s">
        <v>11</v>
      </c>
      <c r="C740">
        <v>5.3</v>
      </c>
    </row>
    <row r="741" spans="1:3" x14ac:dyDescent="0.25">
      <c r="A741" t="s">
        <v>3058</v>
      </c>
      <c r="B741" t="s">
        <v>11</v>
      </c>
      <c r="C741">
        <v>5.3</v>
      </c>
    </row>
    <row r="742" spans="1:3" x14ac:dyDescent="0.25">
      <c r="A742" t="s">
        <v>4076</v>
      </c>
      <c r="B742" t="s">
        <v>11</v>
      </c>
      <c r="C742">
        <v>5.3</v>
      </c>
    </row>
    <row r="743" spans="1:3" x14ac:dyDescent="0.25">
      <c r="A743" t="s">
        <v>5479</v>
      </c>
      <c r="B743" t="s">
        <v>11</v>
      </c>
      <c r="C743">
        <v>5.3</v>
      </c>
    </row>
    <row r="744" spans="1:3" x14ac:dyDescent="0.25">
      <c r="A744" t="s">
        <v>5684</v>
      </c>
      <c r="B744" t="s">
        <v>11</v>
      </c>
      <c r="C744">
        <v>5.3</v>
      </c>
    </row>
    <row r="745" spans="1:3" x14ac:dyDescent="0.25">
      <c r="A745" t="s">
        <v>6503</v>
      </c>
      <c r="B745" t="s">
        <v>11</v>
      </c>
      <c r="C745">
        <v>5.4</v>
      </c>
    </row>
    <row r="746" spans="1:3" x14ac:dyDescent="0.25">
      <c r="A746" t="s">
        <v>3040</v>
      </c>
      <c r="B746" t="s">
        <v>11</v>
      </c>
      <c r="C746">
        <v>5.4</v>
      </c>
    </row>
    <row r="747" spans="1:3" x14ac:dyDescent="0.25">
      <c r="A747" t="s">
        <v>7567</v>
      </c>
      <c r="B747" t="s">
        <v>11</v>
      </c>
      <c r="C747">
        <v>5.4</v>
      </c>
    </row>
    <row r="748" spans="1:3" x14ac:dyDescent="0.25">
      <c r="A748" t="s">
        <v>2012</v>
      </c>
      <c r="B748" t="s">
        <v>11</v>
      </c>
      <c r="C748">
        <v>5.4</v>
      </c>
    </row>
    <row r="749" spans="1:3" x14ac:dyDescent="0.25">
      <c r="A749" t="s">
        <v>2438</v>
      </c>
      <c r="B749" t="s">
        <v>11</v>
      </c>
      <c r="C749">
        <v>5.4</v>
      </c>
    </row>
    <row r="750" spans="1:3" x14ac:dyDescent="0.25">
      <c r="A750" t="s">
        <v>2438</v>
      </c>
      <c r="B750" t="s">
        <v>11</v>
      </c>
      <c r="C750">
        <v>5.4</v>
      </c>
    </row>
    <row r="751" spans="1:3" x14ac:dyDescent="0.25">
      <c r="A751" t="s">
        <v>5714</v>
      </c>
      <c r="B751" t="s">
        <v>11</v>
      </c>
      <c r="C751">
        <v>5.4</v>
      </c>
    </row>
    <row r="752" spans="1:3" x14ac:dyDescent="0.25">
      <c r="A752" t="s">
        <v>7443</v>
      </c>
      <c r="B752" t="s">
        <v>11</v>
      </c>
      <c r="C752">
        <v>5.4</v>
      </c>
    </row>
    <row r="753" spans="1:3" x14ac:dyDescent="0.25">
      <c r="A753" t="s">
        <v>2030</v>
      </c>
      <c r="B753" t="s">
        <v>11</v>
      </c>
      <c r="C753">
        <v>5.4</v>
      </c>
    </row>
    <row r="754" spans="1:3" x14ac:dyDescent="0.25">
      <c r="A754" t="s">
        <v>624</v>
      </c>
      <c r="B754" t="s">
        <v>11</v>
      </c>
      <c r="C754">
        <v>5.4</v>
      </c>
    </row>
    <row r="755" spans="1:3" x14ac:dyDescent="0.25">
      <c r="A755" t="s">
        <v>4306</v>
      </c>
      <c r="B755" t="s">
        <v>11</v>
      </c>
      <c r="C755">
        <v>5.4</v>
      </c>
    </row>
    <row r="756" spans="1:3" x14ac:dyDescent="0.25">
      <c r="A756" t="s">
        <v>1201</v>
      </c>
      <c r="B756" t="s">
        <v>11</v>
      </c>
      <c r="C756">
        <v>5.4</v>
      </c>
    </row>
    <row r="757" spans="1:3" x14ac:dyDescent="0.25">
      <c r="A757" t="s">
        <v>2076</v>
      </c>
      <c r="B757" t="s">
        <v>11</v>
      </c>
      <c r="C757">
        <v>5.4</v>
      </c>
    </row>
    <row r="758" spans="1:3" x14ac:dyDescent="0.25">
      <c r="A758" t="s">
        <v>2787</v>
      </c>
      <c r="B758" t="s">
        <v>11</v>
      </c>
      <c r="C758">
        <v>5.4</v>
      </c>
    </row>
    <row r="759" spans="1:3" x14ac:dyDescent="0.25">
      <c r="A759" t="s">
        <v>6161</v>
      </c>
      <c r="B759" t="s">
        <v>11</v>
      </c>
      <c r="C759">
        <v>5.4</v>
      </c>
    </row>
    <row r="760" spans="1:3" x14ac:dyDescent="0.25">
      <c r="A760" t="s">
        <v>1367</v>
      </c>
      <c r="B760" t="s">
        <v>11</v>
      </c>
      <c r="C760">
        <v>5.4</v>
      </c>
    </row>
    <row r="761" spans="1:3" x14ac:dyDescent="0.25">
      <c r="A761" t="s">
        <v>4990</v>
      </c>
      <c r="B761" t="s">
        <v>11</v>
      </c>
      <c r="C761">
        <v>5.4</v>
      </c>
    </row>
    <row r="762" spans="1:3" x14ac:dyDescent="0.25">
      <c r="A762" t="s">
        <v>2777</v>
      </c>
      <c r="B762" t="s">
        <v>11</v>
      </c>
      <c r="C762">
        <v>5.4</v>
      </c>
    </row>
    <row r="763" spans="1:3" x14ac:dyDescent="0.25">
      <c r="A763" t="s">
        <v>7023</v>
      </c>
      <c r="B763" t="s">
        <v>11</v>
      </c>
      <c r="C763">
        <v>5.4</v>
      </c>
    </row>
    <row r="764" spans="1:3" x14ac:dyDescent="0.25">
      <c r="A764" t="s">
        <v>2887</v>
      </c>
      <c r="B764" t="s">
        <v>11</v>
      </c>
      <c r="C764">
        <v>5.4</v>
      </c>
    </row>
    <row r="765" spans="1:3" x14ac:dyDescent="0.25">
      <c r="A765" t="s">
        <v>168</v>
      </c>
      <c r="B765" t="s">
        <v>11</v>
      </c>
      <c r="C765">
        <v>5.4</v>
      </c>
    </row>
    <row r="766" spans="1:3" x14ac:dyDescent="0.25">
      <c r="A766" t="s">
        <v>4578</v>
      </c>
      <c r="B766" t="s">
        <v>11</v>
      </c>
      <c r="C766">
        <v>5.4</v>
      </c>
    </row>
    <row r="767" spans="1:3" x14ac:dyDescent="0.25">
      <c r="A767" t="s">
        <v>1568</v>
      </c>
      <c r="B767" t="s">
        <v>11</v>
      </c>
      <c r="C767">
        <v>5.4</v>
      </c>
    </row>
    <row r="768" spans="1:3" x14ac:dyDescent="0.25">
      <c r="A768" t="s">
        <v>5347</v>
      </c>
      <c r="B768" t="s">
        <v>11</v>
      </c>
      <c r="C768">
        <v>5.4</v>
      </c>
    </row>
    <row r="769" spans="1:3" x14ac:dyDescent="0.25">
      <c r="A769" t="s">
        <v>5826</v>
      </c>
      <c r="B769" t="s">
        <v>11</v>
      </c>
      <c r="C769">
        <v>5.4</v>
      </c>
    </row>
    <row r="770" spans="1:3" x14ac:dyDescent="0.25">
      <c r="A770" t="s">
        <v>4546</v>
      </c>
      <c r="B770" t="s">
        <v>11</v>
      </c>
      <c r="C770">
        <v>5.4</v>
      </c>
    </row>
    <row r="771" spans="1:3" x14ac:dyDescent="0.25">
      <c r="A771" t="s">
        <v>5538</v>
      </c>
      <c r="B771" t="s">
        <v>11</v>
      </c>
      <c r="C771">
        <v>5.4</v>
      </c>
    </row>
    <row r="772" spans="1:3" x14ac:dyDescent="0.25">
      <c r="A772" t="s">
        <v>887</v>
      </c>
      <c r="B772" t="s">
        <v>11</v>
      </c>
      <c r="C772">
        <v>5.4</v>
      </c>
    </row>
    <row r="773" spans="1:3" x14ac:dyDescent="0.25">
      <c r="A773" t="s">
        <v>2448</v>
      </c>
      <c r="B773" t="s">
        <v>11</v>
      </c>
      <c r="C773">
        <v>5.4</v>
      </c>
    </row>
    <row r="774" spans="1:3" x14ac:dyDescent="0.25">
      <c r="A774" t="s">
        <v>4576</v>
      </c>
      <c r="B774" t="s">
        <v>11</v>
      </c>
      <c r="C774">
        <v>5.4</v>
      </c>
    </row>
    <row r="775" spans="1:3" x14ac:dyDescent="0.25">
      <c r="A775" t="s">
        <v>8086</v>
      </c>
      <c r="B775" t="s">
        <v>11</v>
      </c>
      <c r="C775">
        <v>5.4</v>
      </c>
    </row>
    <row r="776" spans="1:3" x14ac:dyDescent="0.25">
      <c r="A776" t="s">
        <v>7615</v>
      </c>
      <c r="B776" t="s">
        <v>11</v>
      </c>
      <c r="C776">
        <v>5.4</v>
      </c>
    </row>
    <row r="777" spans="1:3" x14ac:dyDescent="0.25">
      <c r="A777" t="s">
        <v>537</v>
      </c>
      <c r="B777" t="s">
        <v>11</v>
      </c>
      <c r="C777">
        <v>5.4</v>
      </c>
    </row>
    <row r="778" spans="1:3" x14ac:dyDescent="0.25">
      <c r="A778" t="s">
        <v>5552</v>
      </c>
      <c r="B778" t="s">
        <v>11</v>
      </c>
      <c r="C778">
        <v>5.4</v>
      </c>
    </row>
    <row r="779" spans="1:3" x14ac:dyDescent="0.25">
      <c r="A779" t="s">
        <v>1042</v>
      </c>
      <c r="B779" t="s">
        <v>11</v>
      </c>
      <c r="C779">
        <v>5.4</v>
      </c>
    </row>
    <row r="780" spans="1:3" x14ac:dyDescent="0.25">
      <c r="A780" t="s">
        <v>8026</v>
      </c>
      <c r="B780" t="s">
        <v>11</v>
      </c>
      <c r="C780">
        <v>5.4</v>
      </c>
    </row>
    <row r="781" spans="1:3" x14ac:dyDescent="0.25">
      <c r="A781" t="s">
        <v>7064</v>
      </c>
      <c r="B781" t="s">
        <v>11</v>
      </c>
      <c r="C781">
        <v>5.4</v>
      </c>
    </row>
    <row r="782" spans="1:3" x14ac:dyDescent="0.25">
      <c r="A782" t="s">
        <v>1180</v>
      </c>
      <c r="B782" t="s">
        <v>11</v>
      </c>
      <c r="C782">
        <v>5.4</v>
      </c>
    </row>
    <row r="783" spans="1:3" x14ac:dyDescent="0.25">
      <c r="A783" t="s">
        <v>5258</v>
      </c>
      <c r="B783" t="s">
        <v>11</v>
      </c>
      <c r="C783">
        <v>5.4</v>
      </c>
    </row>
    <row r="784" spans="1:3" x14ac:dyDescent="0.25">
      <c r="A784" t="s">
        <v>6566</v>
      </c>
      <c r="B784" t="s">
        <v>11</v>
      </c>
      <c r="C784">
        <v>5.4</v>
      </c>
    </row>
    <row r="785" spans="1:3" x14ac:dyDescent="0.25">
      <c r="A785" t="s">
        <v>1399</v>
      </c>
      <c r="B785" t="s">
        <v>1917</v>
      </c>
      <c r="C785">
        <v>5.4</v>
      </c>
    </row>
    <row r="786" spans="1:3" x14ac:dyDescent="0.25">
      <c r="A786" t="s">
        <v>141</v>
      </c>
      <c r="B786" t="s">
        <v>11</v>
      </c>
      <c r="C786">
        <v>5.4</v>
      </c>
    </row>
    <row r="787" spans="1:3" x14ac:dyDescent="0.25">
      <c r="A787" t="s">
        <v>3918</v>
      </c>
      <c r="B787" t="s">
        <v>11</v>
      </c>
      <c r="C787">
        <v>5.4</v>
      </c>
    </row>
    <row r="788" spans="1:3" x14ac:dyDescent="0.25">
      <c r="A788" t="s">
        <v>6052</v>
      </c>
      <c r="B788" t="s">
        <v>11</v>
      </c>
      <c r="C788">
        <v>5.4</v>
      </c>
    </row>
    <row r="789" spans="1:3" x14ac:dyDescent="0.25">
      <c r="A789" t="s">
        <v>1058</v>
      </c>
      <c r="B789" t="s">
        <v>11</v>
      </c>
      <c r="C789">
        <v>5.4</v>
      </c>
    </row>
    <row r="790" spans="1:3" x14ac:dyDescent="0.25">
      <c r="A790" t="s">
        <v>639</v>
      </c>
      <c r="B790" t="s">
        <v>11</v>
      </c>
      <c r="C790">
        <v>5.4</v>
      </c>
    </row>
    <row r="791" spans="1:3" x14ac:dyDescent="0.25">
      <c r="A791" t="s">
        <v>6155</v>
      </c>
      <c r="B791" t="s">
        <v>11</v>
      </c>
      <c r="C791">
        <v>5.4</v>
      </c>
    </row>
    <row r="792" spans="1:3" x14ac:dyDescent="0.25">
      <c r="A792" t="s">
        <v>7740</v>
      </c>
      <c r="B792" t="s">
        <v>11</v>
      </c>
      <c r="C792">
        <v>5.4</v>
      </c>
    </row>
    <row r="793" spans="1:3" x14ac:dyDescent="0.25">
      <c r="A793" t="s">
        <v>1833</v>
      </c>
      <c r="B793" t="s">
        <v>11</v>
      </c>
      <c r="C793">
        <v>5.4</v>
      </c>
    </row>
    <row r="794" spans="1:3" x14ac:dyDescent="0.25">
      <c r="A794" t="s">
        <v>310</v>
      </c>
      <c r="B794" t="s">
        <v>11</v>
      </c>
      <c r="C794">
        <v>5.4</v>
      </c>
    </row>
    <row r="795" spans="1:3" x14ac:dyDescent="0.25">
      <c r="A795" t="s">
        <v>6508</v>
      </c>
      <c r="B795" t="s">
        <v>11</v>
      </c>
      <c r="C795">
        <v>5.4</v>
      </c>
    </row>
    <row r="796" spans="1:3" x14ac:dyDescent="0.25">
      <c r="A796" t="s">
        <v>2506</v>
      </c>
      <c r="B796" t="s">
        <v>11</v>
      </c>
      <c r="C796">
        <v>5.4</v>
      </c>
    </row>
    <row r="797" spans="1:3" x14ac:dyDescent="0.25">
      <c r="A797" t="s">
        <v>3315</v>
      </c>
      <c r="B797" t="s">
        <v>11</v>
      </c>
      <c r="C797">
        <v>5.4</v>
      </c>
    </row>
    <row r="798" spans="1:3" x14ac:dyDescent="0.25">
      <c r="A798" t="s">
        <v>6194</v>
      </c>
      <c r="B798" t="s">
        <v>11</v>
      </c>
      <c r="C798">
        <v>5.4</v>
      </c>
    </row>
    <row r="799" spans="1:3" x14ac:dyDescent="0.25">
      <c r="A799" t="s">
        <v>2493</v>
      </c>
      <c r="B799" t="s">
        <v>11</v>
      </c>
      <c r="C799">
        <v>5.4</v>
      </c>
    </row>
    <row r="800" spans="1:3" x14ac:dyDescent="0.25">
      <c r="A800" t="s">
        <v>3428</v>
      </c>
      <c r="B800" t="s">
        <v>11</v>
      </c>
      <c r="C800">
        <v>5.4</v>
      </c>
    </row>
    <row r="801" spans="1:3" x14ac:dyDescent="0.25">
      <c r="A801" t="s">
        <v>6919</v>
      </c>
      <c r="B801" t="s">
        <v>11</v>
      </c>
      <c r="C801">
        <v>5.4</v>
      </c>
    </row>
    <row r="802" spans="1:3" x14ac:dyDescent="0.25">
      <c r="A802" t="s">
        <v>5475</v>
      </c>
      <c r="B802" t="s">
        <v>11</v>
      </c>
      <c r="C802">
        <v>5.4</v>
      </c>
    </row>
    <row r="803" spans="1:3" x14ac:dyDescent="0.25">
      <c r="A803" t="s">
        <v>4799</v>
      </c>
      <c r="B803" t="s">
        <v>11</v>
      </c>
      <c r="C803">
        <v>5.4</v>
      </c>
    </row>
    <row r="804" spans="1:3" x14ac:dyDescent="0.25">
      <c r="A804" t="s">
        <v>2092</v>
      </c>
      <c r="B804" t="s">
        <v>11</v>
      </c>
      <c r="C804">
        <v>5.4</v>
      </c>
    </row>
    <row r="805" spans="1:3" x14ac:dyDescent="0.25">
      <c r="A805" t="s">
        <v>1287</v>
      </c>
      <c r="B805" t="s">
        <v>11</v>
      </c>
      <c r="C805">
        <v>5.4</v>
      </c>
    </row>
    <row r="806" spans="1:3" x14ac:dyDescent="0.25">
      <c r="A806" t="s">
        <v>8125</v>
      </c>
      <c r="B806" t="s">
        <v>11</v>
      </c>
      <c r="C806">
        <v>5.4</v>
      </c>
    </row>
    <row r="807" spans="1:3" x14ac:dyDescent="0.25">
      <c r="A807" t="s">
        <v>4196</v>
      </c>
      <c r="B807" t="s">
        <v>11</v>
      </c>
      <c r="C807">
        <v>5.4</v>
      </c>
    </row>
    <row r="808" spans="1:3" x14ac:dyDescent="0.25">
      <c r="A808" t="s">
        <v>4826</v>
      </c>
      <c r="B808" t="s">
        <v>11</v>
      </c>
      <c r="C808">
        <v>5.4</v>
      </c>
    </row>
    <row r="809" spans="1:3" x14ac:dyDescent="0.25">
      <c r="A809" t="s">
        <v>2460</v>
      </c>
      <c r="B809" t="s">
        <v>11</v>
      </c>
      <c r="C809">
        <v>5.4</v>
      </c>
    </row>
    <row r="810" spans="1:3" x14ac:dyDescent="0.25">
      <c r="A810" t="s">
        <v>2798</v>
      </c>
      <c r="B810" t="s">
        <v>11</v>
      </c>
      <c r="C810">
        <v>5.4</v>
      </c>
    </row>
    <row r="811" spans="1:3" x14ac:dyDescent="0.25">
      <c r="A811" t="s">
        <v>3548</v>
      </c>
      <c r="B811" t="s">
        <v>11</v>
      </c>
      <c r="C811">
        <v>5.4</v>
      </c>
    </row>
    <row r="812" spans="1:3" x14ac:dyDescent="0.25">
      <c r="A812" t="s">
        <v>468</v>
      </c>
      <c r="B812" t="s">
        <v>11</v>
      </c>
      <c r="C812">
        <v>5.4</v>
      </c>
    </row>
    <row r="813" spans="1:3" x14ac:dyDescent="0.25">
      <c r="A813" t="s">
        <v>5576</v>
      </c>
      <c r="B813" t="s">
        <v>11</v>
      </c>
      <c r="C813">
        <v>5.4</v>
      </c>
    </row>
    <row r="814" spans="1:3" x14ac:dyDescent="0.25">
      <c r="A814" t="s">
        <v>6887</v>
      </c>
      <c r="B814" t="s">
        <v>11</v>
      </c>
      <c r="C814">
        <v>5.4</v>
      </c>
    </row>
    <row r="815" spans="1:3" x14ac:dyDescent="0.25">
      <c r="A815" t="s">
        <v>3457</v>
      </c>
      <c r="B815" t="s">
        <v>1905</v>
      </c>
      <c r="C815">
        <v>5.4</v>
      </c>
    </row>
    <row r="816" spans="1:3" x14ac:dyDescent="0.25">
      <c r="A816" t="s">
        <v>7991</v>
      </c>
      <c r="B816" t="s">
        <v>11</v>
      </c>
      <c r="C816">
        <v>5.4</v>
      </c>
    </row>
    <row r="817" spans="1:3" x14ac:dyDescent="0.25">
      <c r="A817" t="s">
        <v>846</v>
      </c>
      <c r="B817" t="s">
        <v>11</v>
      </c>
      <c r="C817">
        <v>5.4</v>
      </c>
    </row>
    <row r="818" spans="1:3" x14ac:dyDescent="0.25">
      <c r="A818" t="s">
        <v>4712</v>
      </c>
      <c r="B818" t="s">
        <v>11</v>
      </c>
      <c r="C818">
        <v>5.4</v>
      </c>
    </row>
    <row r="819" spans="1:3" x14ac:dyDescent="0.25">
      <c r="A819" t="s">
        <v>4785</v>
      </c>
      <c r="B819" t="s">
        <v>11</v>
      </c>
      <c r="C819">
        <v>5.4</v>
      </c>
    </row>
    <row r="820" spans="1:3" x14ac:dyDescent="0.25">
      <c r="A820" t="s">
        <v>7310</v>
      </c>
      <c r="B820" t="s">
        <v>11</v>
      </c>
      <c r="C820">
        <v>5.4</v>
      </c>
    </row>
    <row r="821" spans="1:3" x14ac:dyDescent="0.25">
      <c r="A821" t="s">
        <v>4962</v>
      </c>
      <c r="B821" t="s">
        <v>11</v>
      </c>
      <c r="C821">
        <v>5.4</v>
      </c>
    </row>
    <row r="822" spans="1:3" x14ac:dyDescent="0.25">
      <c r="A822" t="s">
        <v>5863</v>
      </c>
      <c r="B822" t="s">
        <v>497</v>
      </c>
      <c r="C822">
        <v>5.4</v>
      </c>
    </row>
    <row r="823" spans="1:3" x14ac:dyDescent="0.25">
      <c r="A823" t="s">
        <v>7403</v>
      </c>
      <c r="B823" t="s">
        <v>11</v>
      </c>
      <c r="C823">
        <v>5.4</v>
      </c>
    </row>
    <row r="824" spans="1:3" x14ac:dyDescent="0.25">
      <c r="A824" t="s">
        <v>3634</v>
      </c>
      <c r="B824" t="s">
        <v>11</v>
      </c>
      <c r="C824">
        <v>5.4</v>
      </c>
    </row>
    <row r="825" spans="1:3" x14ac:dyDescent="0.25">
      <c r="A825" t="s">
        <v>1240</v>
      </c>
      <c r="B825" t="s">
        <v>11</v>
      </c>
      <c r="C825">
        <v>5.4</v>
      </c>
    </row>
    <row r="826" spans="1:3" x14ac:dyDescent="0.25">
      <c r="A826" t="s">
        <v>5045</v>
      </c>
      <c r="B826" t="s">
        <v>11</v>
      </c>
      <c r="C826">
        <v>5.4</v>
      </c>
    </row>
    <row r="827" spans="1:3" x14ac:dyDescent="0.25">
      <c r="A827" t="s">
        <v>6312</v>
      </c>
      <c r="B827" t="s">
        <v>11</v>
      </c>
      <c r="C827">
        <v>5.4</v>
      </c>
    </row>
    <row r="828" spans="1:3" x14ac:dyDescent="0.25">
      <c r="A828" t="s">
        <v>4416</v>
      </c>
      <c r="B828" t="s">
        <v>11</v>
      </c>
      <c r="C828">
        <v>5.4</v>
      </c>
    </row>
    <row r="829" spans="1:3" x14ac:dyDescent="0.25">
      <c r="A829" t="s">
        <v>1738</v>
      </c>
      <c r="B829" t="s">
        <v>11</v>
      </c>
      <c r="C829">
        <v>5.4</v>
      </c>
    </row>
    <row r="830" spans="1:3" x14ac:dyDescent="0.25">
      <c r="A830" t="s">
        <v>542</v>
      </c>
      <c r="B830" t="s">
        <v>11</v>
      </c>
      <c r="C830">
        <v>5.4</v>
      </c>
    </row>
    <row r="831" spans="1:3" x14ac:dyDescent="0.25">
      <c r="A831" t="s">
        <v>1974</v>
      </c>
      <c r="B831" t="s">
        <v>11</v>
      </c>
      <c r="C831">
        <v>5.4</v>
      </c>
    </row>
    <row r="832" spans="1:3" x14ac:dyDescent="0.25">
      <c r="A832" t="s">
        <v>3039</v>
      </c>
      <c r="B832" t="s">
        <v>11</v>
      </c>
      <c r="C832">
        <v>5.4</v>
      </c>
    </row>
    <row r="833" spans="1:3" x14ac:dyDescent="0.25">
      <c r="A833" t="s">
        <v>3881</v>
      </c>
      <c r="B833" t="s">
        <v>11</v>
      </c>
      <c r="C833">
        <v>5.4</v>
      </c>
    </row>
    <row r="834" spans="1:3" x14ac:dyDescent="0.25">
      <c r="A834" t="s">
        <v>4190</v>
      </c>
      <c r="B834" t="s">
        <v>11</v>
      </c>
      <c r="C834">
        <v>5.4</v>
      </c>
    </row>
    <row r="835" spans="1:3" x14ac:dyDescent="0.25">
      <c r="A835" t="s">
        <v>6903</v>
      </c>
      <c r="B835" t="s">
        <v>11</v>
      </c>
      <c r="C835">
        <v>5.4</v>
      </c>
    </row>
    <row r="836" spans="1:3" x14ac:dyDescent="0.25">
      <c r="A836" t="s">
        <v>5876</v>
      </c>
      <c r="B836" t="s">
        <v>11</v>
      </c>
      <c r="C836">
        <v>5.4</v>
      </c>
    </row>
    <row r="837" spans="1:3" x14ac:dyDescent="0.25">
      <c r="A837" t="s">
        <v>6574</v>
      </c>
      <c r="B837" t="s">
        <v>11</v>
      </c>
      <c r="C837">
        <v>5.4</v>
      </c>
    </row>
    <row r="838" spans="1:3" x14ac:dyDescent="0.25">
      <c r="A838" t="s">
        <v>1415</v>
      </c>
      <c r="B838" t="s">
        <v>11</v>
      </c>
      <c r="C838">
        <v>5.4</v>
      </c>
    </row>
    <row r="839" spans="1:3" x14ac:dyDescent="0.25">
      <c r="A839" t="s">
        <v>3727</v>
      </c>
      <c r="B839" t="s">
        <v>11</v>
      </c>
      <c r="C839">
        <v>5.4</v>
      </c>
    </row>
    <row r="840" spans="1:3" x14ac:dyDescent="0.25">
      <c r="A840" t="s">
        <v>2615</v>
      </c>
      <c r="B840" t="s">
        <v>11</v>
      </c>
      <c r="C840">
        <v>5.4</v>
      </c>
    </row>
    <row r="841" spans="1:3" x14ac:dyDescent="0.25">
      <c r="A841" t="s">
        <v>3175</v>
      </c>
      <c r="B841" t="s">
        <v>11</v>
      </c>
      <c r="C841">
        <v>5.4</v>
      </c>
    </row>
    <row r="842" spans="1:3" x14ac:dyDescent="0.25">
      <c r="A842" t="s">
        <v>779</v>
      </c>
      <c r="B842" t="s">
        <v>11</v>
      </c>
      <c r="C842">
        <v>5.4</v>
      </c>
    </row>
    <row r="843" spans="1:3" x14ac:dyDescent="0.25">
      <c r="A843" t="s">
        <v>6268</v>
      </c>
      <c r="B843" t="s">
        <v>11</v>
      </c>
      <c r="C843">
        <v>5.4</v>
      </c>
    </row>
    <row r="844" spans="1:3" x14ac:dyDescent="0.25">
      <c r="A844" t="s">
        <v>7962</v>
      </c>
      <c r="B844" t="s">
        <v>11</v>
      </c>
      <c r="C844">
        <v>5.4</v>
      </c>
    </row>
    <row r="845" spans="1:3" x14ac:dyDescent="0.25">
      <c r="A845" t="s">
        <v>3608</v>
      </c>
      <c r="B845" t="s">
        <v>11</v>
      </c>
      <c r="C845">
        <v>5.4</v>
      </c>
    </row>
    <row r="846" spans="1:3" x14ac:dyDescent="0.25">
      <c r="A846" t="s">
        <v>6445</v>
      </c>
      <c r="B846" t="s">
        <v>11</v>
      </c>
      <c r="C846">
        <v>5.4</v>
      </c>
    </row>
    <row r="847" spans="1:3" x14ac:dyDescent="0.25">
      <c r="A847" t="s">
        <v>7934</v>
      </c>
      <c r="B847" t="s">
        <v>11</v>
      </c>
      <c r="C847">
        <v>5.4</v>
      </c>
    </row>
    <row r="848" spans="1:3" x14ac:dyDescent="0.25">
      <c r="A848" t="s">
        <v>8068</v>
      </c>
      <c r="B848" t="s">
        <v>11</v>
      </c>
      <c r="C848">
        <v>5.5</v>
      </c>
    </row>
    <row r="849" spans="1:3" x14ac:dyDescent="0.25">
      <c r="A849" t="s">
        <v>1625</v>
      </c>
      <c r="B849" t="s">
        <v>11</v>
      </c>
      <c r="C849">
        <v>5.5</v>
      </c>
    </row>
    <row r="850" spans="1:3" x14ac:dyDescent="0.25">
      <c r="A850" t="s">
        <v>253</v>
      </c>
      <c r="B850" t="s">
        <v>11</v>
      </c>
      <c r="C850">
        <v>5.5</v>
      </c>
    </row>
    <row r="851" spans="1:3" x14ac:dyDescent="0.25">
      <c r="A851" t="s">
        <v>4138</v>
      </c>
      <c r="B851" t="s">
        <v>11</v>
      </c>
      <c r="C851">
        <v>5.5</v>
      </c>
    </row>
    <row r="852" spans="1:3" x14ac:dyDescent="0.25">
      <c r="A852" t="s">
        <v>5157</v>
      </c>
      <c r="B852" t="s">
        <v>11</v>
      </c>
      <c r="C852">
        <v>5.5</v>
      </c>
    </row>
    <row r="853" spans="1:3" x14ac:dyDescent="0.25">
      <c r="A853" t="s">
        <v>2217</v>
      </c>
      <c r="B853" t="s">
        <v>11</v>
      </c>
      <c r="C853">
        <v>5.5</v>
      </c>
    </row>
    <row r="854" spans="1:3" x14ac:dyDescent="0.25">
      <c r="A854" t="s">
        <v>7451</v>
      </c>
      <c r="B854" t="s">
        <v>11</v>
      </c>
      <c r="C854">
        <v>5.5</v>
      </c>
    </row>
    <row r="855" spans="1:3" x14ac:dyDescent="0.25">
      <c r="A855" t="s">
        <v>6999</v>
      </c>
      <c r="B855" t="s">
        <v>11</v>
      </c>
      <c r="C855">
        <v>5.5</v>
      </c>
    </row>
    <row r="856" spans="1:3" x14ac:dyDescent="0.25">
      <c r="A856" t="s">
        <v>3233</v>
      </c>
      <c r="B856" t="s">
        <v>11</v>
      </c>
      <c r="C856">
        <v>5.5</v>
      </c>
    </row>
    <row r="857" spans="1:3" x14ac:dyDescent="0.25">
      <c r="A857" t="s">
        <v>1788</v>
      </c>
      <c r="B857" t="s">
        <v>11</v>
      </c>
      <c r="C857">
        <v>5.5</v>
      </c>
    </row>
    <row r="858" spans="1:3" x14ac:dyDescent="0.25">
      <c r="A858" t="s">
        <v>4460</v>
      </c>
      <c r="B858" t="s">
        <v>11</v>
      </c>
      <c r="C858">
        <v>5.5</v>
      </c>
    </row>
    <row r="859" spans="1:3" x14ac:dyDescent="0.25">
      <c r="A859" t="s">
        <v>5327</v>
      </c>
      <c r="B859" t="s">
        <v>11</v>
      </c>
      <c r="C859">
        <v>5.5</v>
      </c>
    </row>
    <row r="860" spans="1:3" x14ac:dyDescent="0.25">
      <c r="A860" t="s">
        <v>3592</v>
      </c>
      <c r="B860" t="s">
        <v>11</v>
      </c>
      <c r="C860">
        <v>5.5</v>
      </c>
    </row>
    <row r="861" spans="1:3" x14ac:dyDescent="0.25">
      <c r="A861" t="s">
        <v>1693</v>
      </c>
      <c r="B861" t="s">
        <v>11</v>
      </c>
      <c r="C861">
        <v>5.5</v>
      </c>
    </row>
    <row r="862" spans="1:3" x14ac:dyDescent="0.25">
      <c r="A862" t="s">
        <v>7191</v>
      </c>
      <c r="B862" t="s">
        <v>11</v>
      </c>
      <c r="C862">
        <v>5.5</v>
      </c>
    </row>
    <row r="863" spans="1:3" x14ac:dyDescent="0.25">
      <c r="A863" t="s">
        <v>5807</v>
      </c>
      <c r="B863" t="s">
        <v>11</v>
      </c>
      <c r="C863">
        <v>5.5</v>
      </c>
    </row>
    <row r="864" spans="1:3" x14ac:dyDescent="0.25">
      <c r="A864" t="s">
        <v>729</v>
      </c>
      <c r="B864" t="s">
        <v>11</v>
      </c>
      <c r="C864">
        <v>5.5</v>
      </c>
    </row>
    <row r="865" spans="1:3" x14ac:dyDescent="0.25">
      <c r="A865" t="s">
        <v>835</v>
      </c>
      <c r="B865" t="s">
        <v>11</v>
      </c>
      <c r="C865">
        <v>5.5</v>
      </c>
    </row>
    <row r="866" spans="1:3" x14ac:dyDescent="0.25">
      <c r="A866" t="s">
        <v>1365</v>
      </c>
      <c r="B866" t="s">
        <v>11</v>
      </c>
      <c r="C866">
        <v>5.5</v>
      </c>
    </row>
    <row r="867" spans="1:3" x14ac:dyDescent="0.25">
      <c r="A867" t="s">
        <v>7394</v>
      </c>
      <c r="B867" t="s">
        <v>11</v>
      </c>
      <c r="C867">
        <v>5.5</v>
      </c>
    </row>
    <row r="868" spans="1:3" x14ac:dyDescent="0.25">
      <c r="A868" t="s">
        <v>4536</v>
      </c>
      <c r="B868" t="s">
        <v>11</v>
      </c>
      <c r="C868">
        <v>5.5</v>
      </c>
    </row>
    <row r="869" spans="1:3" x14ac:dyDescent="0.25">
      <c r="A869" t="s">
        <v>1357</v>
      </c>
      <c r="B869" t="s">
        <v>11</v>
      </c>
      <c r="C869">
        <v>5.5</v>
      </c>
    </row>
    <row r="870" spans="1:3" x14ac:dyDescent="0.25">
      <c r="A870" t="s">
        <v>4379</v>
      </c>
      <c r="B870" t="s">
        <v>11</v>
      </c>
      <c r="C870">
        <v>5.5</v>
      </c>
    </row>
    <row r="871" spans="1:3" x14ac:dyDescent="0.25">
      <c r="A871" t="s">
        <v>1661</v>
      </c>
      <c r="B871" t="s">
        <v>11</v>
      </c>
      <c r="C871">
        <v>5.5</v>
      </c>
    </row>
    <row r="872" spans="1:3" x14ac:dyDescent="0.25">
      <c r="A872" t="s">
        <v>4202</v>
      </c>
      <c r="B872" t="s">
        <v>11</v>
      </c>
      <c r="C872">
        <v>5.5</v>
      </c>
    </row>
    <row r="873" spans="1:3" x14ac:dyDescent="0.25">
      <c r="A873" t="s">
        <v>1248</v>
      </c>
      <c r="B873" t="s">
        <v>11</v>
      </c>
      <c r="C873">
        <v>5.5</v>
      </c>
    </row>
    <row r="874" spans="1:3" x14ac:dyDescent="0.25">
      <c r="A874" t="s">
        <v>1866</v>
      </c>
      <c r="B874" t="s">
        <v>11</v>
      </c>
      <c r="C874">
        <v>5.5</v>
      </c>
    </row>
    <row r="875" spans="1:3" x14ac:dyDescent="0.25">
      <c r="A875" t="s">
        <v>4627</v>
      </c>
      <c r="B875" t="s">
        <v>11</v>
      </c>
      <c r="C875">
        <v>5.5</v>
      </c>
    </row>
    <row r="876" spans="1:3" x14ac:dyDescent="0.25">
      <c r="A876" t="s">
        <v>5057</v>
      </c>
      <c r="B876" t="s">
        <v>11</v>
      </c>
      <c r="C876">
        <v>5.5</v>
      </c>
    </row>
    <row r="877" spans="1:3" x14ac:dyDescent="0.25">
      <c r="A877" t="s">
        <v>2634</v>
      </c>
      <c r="B877" t="s">
        <v>11</v>
      </c>
      <c r="C877">
        <v>5.5</v>
      </c>
    </row>
    <row r="878" spans="1:3" x14ac:dyDescent="0.25">
      <c r="A878" t="s">
        <v>7799</v>
      </c>
      <c r="B878" t="s">
        <v>11</v>
      </c>
      <c r="C878">
        <v>5.5</v>
      </c>
    </row>
    <row r="879" spans="1:3" x14ac:dyDescent="0.25">
      <c r="A879" t="s">
        <v>3676</v>
      </c>
      <c r="B879" t="s">
        <v>11</v>
      </c>
      <c r="C879">
        <v>5.5</v>
      </c>
    </row>
    <row r="880" spans="1:3" x14ac:dyDescent="0.25">
      <c r="A880" t="s">
        <v>324</v>
      </c>
      <c r="B880" t="s">
        <v>11</v>
      </c>
      <c r="C880">
        <v>5.5</v>
      </c>
    </row>
    <row r="881" spans="1:3" x14ac:dyDescent="0.25">
      <c r="A881" t="s">
        <v>324</v>
      </c>
      <c r="B881" t="s">
        <v>11</v>
      </c>
      <c r="C881">
        <v>5.5</v>
      </c>
    </row>
    <row r="882" spans="1:3" x14ac:dyDescent="0.25">
      <c r="A882" t="s">
        <v>7153</v>
      </c>
      <c r="B882" t="s">
        <v>11</v>
      </c>
      <c r="C882">
        <v>5.5</v>
      </c>
    </row>
    <row r="883" spans="1:3" x14ac:dyDescent="0.25">
      <c r="A883" t="s">
        <v>348</v>
      </c>
      <c r="B883" t="s">
        <v>11</v>
      </c>
      <c r="C883">
        <v>5.5</v>
      </c>
    </row>
    <row r="884" spans="1:3" x14ac:dyDescent="0.25">
      <c r="A884" t="s">
        <v>1339</v>
      </c>
      <c r="B884" t="s">
        <v>11</v>
      </c>
      <c r="C884">
        <v>5.5</v>
      </c>
    </row>
    <row r="885" spans="1:3" x14ac:dyDescent="0.25">
      <c r="A885" t="s">
        <v>3650</v>
      </c>
      <c r="B885" t="s">
        <v>11</v>
      </c>
      <c r="C885">
        <v>5.5</v>
      </c>
    </row>
    <row r="886" spans="1:3" x14ac:dyDescent="0.25">
      <c r="A886" t="s">
        <v>4061</v>
      </c>
      <c r="B886" t="s">
        <v>11</v>
      </c>
      <c r="C886">
        <v>5.5</v>
      </c>
    </row>
    <row r="887" spans="1:3" x14ac:dyDescent="0.25">
      <c r="A887" t="s">
        <v>4570</v>
      </c>
      <c r="B887" t="s">
        <v>11</v>
      </c>
      <c r="C887">
        <v>5.5</v>
      </c>
    </row>
    <row r="888" spans="1:3" x14ac:dyDescent="0.25">
      <c r="A888" t="s">
        <v>2908</v>
      </c>
      <c r="B888" t="s">
        <v>11</v>
      </c>
      <c r="C888">
        <v>5.5</v>
      </c>
    </row>
    <row r="889" spans="1:3" x14ac:dyDescent="0.25">
      <c r="A889" t="s">
        <v>208</v>
      </c>
      <c r="B889" t="s">
        <v>11</v>
      </c>
      <c r="C889">
        <v>5.5</v>
      </c>
    </row>
    <row r="890" spans="1:3" x14ac:dyDescent="0.25">
      <c r="A890" t="s">
        <v>4939</v>
      </c>
      <c r="B890" t="s">
        <v>11</v>
      </c>
      <c r="C890">
        <v>5.5</v>
      </c>
    </row>
    <row r="891" spans="1:3" x14ac:dyDescent="0.25">
      <c r="A891" t="s">
        <v>2378</v>
      </c>
      <c r="B891" t="s">
        <v>11</v>
      </c>
      <c r="C891">
        <v>5.5</v>
      </c>
    </row>
    <row r="892" spans="1:3" x14ac:dyDescent="0.25">
      <c r="A892" t="s">
        <v>768</v>
      </c>
      <c r="B892" t="s">
        <v>11</v>
      </c>
      <c r="C892">
        <v>5.5</v>
      </c>
    </row>
    <row r="893" spans="1:3" x14ac:dyDescent="0.25">
      <c r="A893" t="s">
        <v>589</v>
      </c>
      <c r="B893" t="s">
        <v>11</v>
      </c>
      <c r="C893">
        <v>5.5</v>
      </c>
    </row>
    <row r="894" spans="1:3" x14ac:dyDescent="0.25">
      <c r="A894" t="s">
        <v>5118</v>
      </c>
      <c r="B894" t="s">
        <v>11</v>
      </c>
      <c r="C894">
        <v>5.5</v>
      </c>
    </row>
    <row r="895" spans="1:3" x14ac:dyDescent="0.25">
      <c r="A895" t="s">
        <v>5564</v>
      </c>
      <c r="B895" t="s">
        <v>11</v>
      </c>
      <c r="C895">
        <v>5.5</v>
      </c>
    </row>
    <row r="896" spans="1:3" x14ac:dyDescent="0.25">
      <c r="A896" t="s">
        <v>1951</v>
      </c>
      <c r="B896" t="s">
        <v>11</v>
      </c>
      <c r="C896">
        <v>5.5</v>
      </c>
    </row>
    <row r="897" spans="1:3" x14ac:dyDescent="0.25">
      <c r="A897" t="s">
        <v>1507</v>
      </c>
      <c r="B897" t="s">
        <v>11</v>
      </c>
      <c r="C897">
        <v>5.5</v>
      </c>
    </row>
    <row r="898" spans="1:3" x14ac:dyDescent="0.25">
      <c r="A898" t="s">
        <v>2874</v>
      </c>
      <c r="B898" t="s">
        <v>11</v>
      </c>
      <c r="C898">
        <v>5.5</v>
      </c>
    </row>
    <row r="899" spans="1:3" x14ac:dyDescent="0.25">
      <c r="A899" t="s">
        <v>4541</v>
      </c>
      <c r="B899" t="s">
        <v>11</v>
      </c>
      <c r="C899">
        <v>5.5</v>
      </c>
    </row>
    <row r="900" spans="1:3" x14ac:dyDescent="0.25">
      <c r="A900" t="s">
        <v>6933</v>
      </c>
      <c r="B900" t="s">
        <v>11</v>
      </c>
      <c r="C900">
        <v>5.5</v>
      </c>
    </row>
    <row r="901" spans="1:3" x14ac:dyDescent="0.25">
      <c r="A901" t="s">
        <v>7843</v>
      </c>
      <c r="B901" t="s">
        <v>11</v>
      </c>
      <c r="C901">
        <v>5.5</v>
      </c>
    </row>
    <row r="902" spans="1:3" x14ac:dyDescent="0.25">
      <c r="A902" t="s">
        <v>4365</v>
      </c>
      <c r="B902" t="s">
        <v>11</v>
      </c>
      <c r="C902">
        <v>5.5</v>
      </c>
    </row>
    <row r="903" spans="1:3" x14ac:dyDescent="0.25">
      <c r="A903" t="s">
        <v>6614</v>
      </c>
      <c r="B903" t="s">
        <v>11</v>
      </c>
      <c r="C903">
        <v>5.5</v>
      </c>
    </row>
    <row r="904" spans="1:3" x14ac:dyDescent="0.25">
      <c r="A904" t="s">
        <v>3880</v>
      </c>
      <c r="B904" t="s">
        <v>11</v>
      </c>
      <c r="C904">
        <v>5.5</v>
      </c>
    </row>
    <row r="905" spans="1:3" x14ac:dyDescent="0.25">
      <c r="A905" t="s">
        <v>3431</v>
      </c>
      <c r="B905" t="s">
        <v>11</v>
      </c>
      <c r="C905">
        <v>5.5</v>
      </c>
    </row>
    <row r="906" spans="1:3" x14ac:dyDescent="0.25">
      <c r="A906" t="s">
        <v>1131</v>
      </c>
      <c r="B906" t="s">
        <v>11</v>
      </c>
      <c r="C906">
        <v>5.5</v>
      </c>
    </row>
    <row r="907" spans="1:3" x14ac:dyDescent="0.25">
      <c r="A907" t="s">
        <v>1941</v>
      </c>
      <c r="B907" t="s">
        <v>11</v>
      </c>
      <c r="C907">
        <v>5.5</v>
      </c>
    </row>
    <row r="908" spans="1:3" x14ac:dyDescent="0.25">
      <c r="A908" t="s">
        <v>2143</v>
      </c>
      <c r="B908" t="s">
        <v>11</v>
      </c>
      <c r="C908">
        <v>5.5</v>
      </c>
    </row>
    <row r="909" spans="1:3" x14ac:dyDescent="0.25">
      <c r="A909" t="s">
        <v>694</v>
      </c>
      <c r="B909" t="s">
        <v>11</v>
      </c>
      <c r="C909">
        <v>5.5</v>
      </c>
    </row>
    <row r="910" spans="1:3" x14ac:dyDescent="0.25">
      <c r="A910" t="s">
        <v>7147</v>
      </c>
      <c r="B910" t="s">
        <v>11</v>
      </c>
      <c r="C910">
        <v>5.5</v>
      </c>
    </row>
    <row r="911" spans="1:3" x14ac:dyDescent="0.25">
      <c r="A911" t="s">
        <v>4157</v>
      </c>
      <c r="B911" t="s">
        <v>11</v>
      </c>
      <c r="C911">
        <v>5.5</v>
      </c>
    </row>
    <row r="912" spans="1:3" x14ac:dyDescent="0.25">
      <c r="A912" t="s">
        <v>2621</v>
      </c>
      <c r="B912" t="s">
        <v>11</v>
      </c>
      <c r="C912">
        <v>5.5</v>
      </c>
    </row>
    <row r="913" spans="1:3" x14ac:dyDescent="0.25">
      <c r="A913" t="s">
        <v>7952</v>
      </c>
      <c r="B913" t="s">
        <v>11</v>
      </c>
      <c r="C913">
        <v>5.5</v>
      </c>
    </row>
    <row r="914" spans="1:3" x14ac:dyDescent="0.25">
      <c r="A914" t="s">
        <v>6435</v>
      </c>
      <c r="B914" t="s">
        <v>11</v>
      </c>
      <c r="C914">
        <v>5.5</v>
      </c>
    </row>
    <row r="915" spans="1:3" x14ac:dyDescent="0.25">
      <c r="A915" t="s">
        <v>2046</v>
      </c>
      <c r="B915" t="s">
        <v>11</v>
      </c>
      <c r="C915">
        <v>5.5</v>
      </c>
    </row>
    <row r="916" spans="1:3" x14ac:dyDescent="0.25">
      <c r="A916" t="s">
        <v>920</v>
      </c>
      <c r="B916" t="s">
        <v>11</v>
      </c>
      <c r="C916">
        <v>5.5</v>
      </c>
    </row>
    <row r="917" spans="1:3" x14ac:dyDescent="0.25">
      <c r="A917" t="s">
        <v>920</v>
      </c>
      <c r="B917" t="s">
        <v>11</v>
      </c>
      <c r="C917">
        <v>5.5</v>
      </c>
    </row>
    <row r="918" spans="1:3" x14ac:dyDescent="0.25">
      <c r="A918" t="s">
        <v>3231</v>
      </c>
      <c r="B918" t="s">
        <v>11</v>
      </c>
      <c r="C918">
        <v>5.5</v>
      </c>
    </row>
    <row r="919" spans="1:3" x14ac:dyDescent="0.25">
      <c r="A919" t="s">
        <v>7532</v>
      </c>
      <c r="B919" t="s">
        <v>11</v>
      </c>
      <c r="C919">
        <v>5.5</v>
      </c>
    </row>
    <row r="920" spans="1:3" x14ac:dyDescent="0.25">
      <c r="A920" t="s">
        <v>4988</v>
      </c>
      <c r="B920" t="s">
        <v>11</v>
      </c>
      <c r="C920">
        <v>5.5</v>
      </c>
    </row>
    <row r="921" spans="1:3" x14ac:dyDescent="0.25">
      <c r="A921" t="s">
        <v>3805</v>
      </c>
      <c r="B921" t="s">
        <v>11</v>
      </c>
      <c r="C921">
        <v>5.5</v>
      </c>
    </row>
    <row r="922" spans="1:3" x14ac:dyDescent="0.25">
      <c r="A922" t="s">
        <v>5227</v>
      </c>
      <c r="B922" t="s">
        <v>11</v>
      </c>
      <c r="C922">
        <v>5.5</v>
      </c>
    </row>
    <row r="923" spans="1:3" x14ac:dyDescent="0.25">
      <c r="A923" t="s">
        <v>1552</v>
      </c>
      <c r="B923" t="s">
        <v>11</v>
      </c>
      <c r="C923">
        <v>5.5</v>
      </c>
    </row>
    <row r="924" spans="1:3" x14ac:dyDescent="0.25">
      <c r="A924" t="s">
        <v>5081</v>
      </c>
      <c r="B924" t="s">
        <v>950</v>
      </c>
      <c r="C924">
        <v>5.5</v>
      </c>
    </row>
    <row r="925" spans="1:3" x14ac:dyDescent="0.25">
      <c r="A925" t="s">
        <v>1253</v>
      </c>
      <c r="B925" t="s">
        <v>11</v>
      </c>
      <c r="C925">
        <v>5.5</v>
      </c>
    </row>
    <row r="926" spans="1:3" x14ac:dyDescent="0.25">
      <c r="A926" t="s">
        <v>1379</v>
      </c>
      <c r="B926" t="s">
        <v>11</v>
      </c>
      <c r="C926">
        <v>5.5</v>
      </c>
    </row>
    <row r="927" spans="1:3" x14ac:dyDescent="0.25">
      <c r="A927" t="s">
        <v>534</v>
      </c>
      <c r="B927" t="s">
        <v>11</v>
      </c>
      <c r="C927">
        <v>5.5</v>
      </c>
    </row>
    <row r="928" spans="1:3" x14ac:dyDescent="0.25">
      <c r="A928" t="s">
        <v>6156</v>
      </c>
      <c r="B928" t="s">
        <v>11</v>
      </c>
      <c r="C928">
        <v>5.5</v>
      </c>
    </row>
    <row r="929" spans="1:3" x14ac:dyDescent="0.25">
      <c r="A929" t="s">
        <v>6806</v>
      </c>
      <c r="B929" t="s">
        <v>11</v>
      </c>
      <c r="C929">
        <v>5.5</v>
      </c>
    </row>
    <row r="930" spans="1:3" x14ac:dyDescent="0.25">
      <c r="A930" t="s">
        <v>371</v>
      </c>
      <c r="B930" t="s">
        <v>11</v>
      </c>
      <c r="C930">
        <v>5.5</v>
      </c>
    </row>
    <row r="931" spans="1:3" x14ac:dyDescent="0.25">
      <c r="A931" t="s">
        <v>5515</v>
      </c>
      <c r="B931" t="s">
        <v>11</v>
      </c>
      <c r="C931">
        <v>5.5</v>
      </c>
    </row>
    <row r="932" spans="1:3" x14ac:dyDescent="0.25">
      <c r="A932" t="s">
        <v>2892</v>
      </c>
      <c r="B932" t="s">
        <v>11</v>
      </c>
      <c r="C932">
        <v>5.5</v>
      </c>
    </row>
    <row r="933" spans="1:3" x14ac:dyDescent="0.25">
      <c r="A933" t="s">
        <v>6615</v>
      </c>
      <c r="B933" t="s">
        <v>11</v>
      </c>
      <c r="C933">
        <v>5.5</v>
      </c>
    </row>
    <row r="934" spans="1:3" x14ac:dyDescent="0.25">
      <c r="A934" t="s">
        <v>3909</v>
      </c>
      <c r="B934" t="s">
        <v>11</v>
      </c>
      <c r="C934">
        <v>5.5</v>
      </c>
    </row>
    <row r="935" spans="1:3" x14ac:dyDescent="0.25">
      <c r="A935" t="s">
        <v>4026</v>
      </c>
      <c r="B935" t="s">
        <v>11</v>
      </c>
      <c r="C935">
        <v>5.5</v>
      </c>
    </row>
    <row r="936" spans="1:3" x14ac:dyDescent="0.25">
      <c r="A936" t="s">
        <v>7096</v>
      </c>
      <c r="B936" t="s">
        <v>11</v>
      </c>
      <c r="C936">
        <v>5.5</v>
      </c>
    </row>
    <row r="937" spans="1:3" x14ac:dyDescent="0.25">
      <c r="A937" t="s">
        <v>4545</v>
      </c>
      <c r="B937" t="s">
        <v>11</v>
      </c>
      <c r="C937">
        <v>5.5</v>
      </c>
    </row>
    <row r="938" spans="1:3" x14ac:dyDescent="0.25">
      <c r="A938" t="s">
        <v>2865</v>
      </c>
      <c r="B938" t="s">
        <v>11</v>
      </c>
      <c r="C938">
        <v>5.5</v>
      </c>
    </row>
    <row r="939" spans="1:3" x14ac:dyDescent="0.25">
      <c r="A939" t="s">
        <v>6125</v>
      </c>
      <c r="B939" t="s">
        <v>11</v>
      </c>
      <c r="C939">
        <v>5.5</v>
      </c>
    </row>
    <row r="940" spans="1:3" x14ac:dyDescent="0.25">
      <c r="A940" t="s">
        <v>4430</v>
      </c>
      <c r="B940" t="s">
        <v>11</v>
      </c>
      <c r="C940">
        <v>5.5</v>
      </c>
    </row>
    <row r="941" spans="1:3" x14ac:dyDescent="0.25">
      <c r="A941" t="s">
        <v>2849</v>
      </c>
      <c r="B941" t="s">
        <v>11</v>
      </c>
      <c r="C941">
        <v>5.5</v>
      </c>
    </row>
    <row r="942" spans="1:3" x14ac:dyDescent="0.25">
      <c r="A942" t="s">
        <v>5017</v>
      </c>
      <c r="B942" t="s">
        <v>11</v>
      </c>
      <c r="C942">
        <v>5.5</v>
      </c>
    </row>
    <row r="943" spans="1:3" x14ac:dyDescent="0.25">
      <c r="A943" t="s">
        <v>2581</v>
      </c>
      <c r="B943" t="s">
        <v>11</v>
      </c>
      <c r="C943">
        <v>5.5</v>
      </c>
    </row>
    <row r="944" spans="1:3" x14ac:dyDescent="0.25">
      <c r="A944" t="s">
        <v>752</v>
      </c>
      <c r="B944" t="s">
        <v>11</v>
      </c>
      <c r="C944">
        <v>5.5</v>
      </c>
    </row>
    <row r="945" spans="1:3" x14ac:dyDescent="0.25">
      <c r="A945" t="s">
        <v>3785</v>
      </c>
      <c r="B945" t="s">
        <v>11</v>
      </c>
      <c r="C945">
        <v>5.6</v>
      </c>
    </row>
    <row r="946" spans="1:3" x14ac:dyDescent="0.25">
      <c r="A946" t="s">
        <v>4109</v>
      </c>
      <c r="B946" t="s">
        <v>11</v>
      </c>
      <c r="C946">
        <v>5.6</v>
      </c>
    </row>
    <row r="947" spans="1:3" x14ac:dyDescent="0.25">
      <c r="A947" t="s">
        <v>4891</v>
      </c>
      <c r="B947" t="s">
        <v>11</v>
      </c>
      <c r="C947">
        <v>5.6</v>
      </c>
    </row>
    <row r="948" spans="1:3" x14ac:dyDescent="0.25">
      <c r="A948" t="s">
        <v>3757</v>
      </c>
      <c r="B948" t="s">
        <v>11</v>
      </c>
      <c r="C948">
        <v>5.6</v>
      </c>
    </row>
    <row r="949" spans="1:3" x14ac:dyDescent="0.25">
      <c r="A949" t="s">
        <v>5441</v>
      </c>
      <c r="B949" t="s">
        <v>11</v>
      </c>
      <c r="C949">
        <v>5.6</v>
      </c>
    </row>
    <row r="950" spans="1:3" x14ac:dyDescent="0.25">
      <c r="A950" t="s">
        <v>2902</v>
      </c>
      <c r="B950" t="s">
        <v>11</v>
      </c>
      <c r="C950">
        <v>5.6</v>
      </c>
    </row>
    <row r="951" spans="1:3" x14ac:dyDescent="0.25">
      <c r="A951" t="s">
        <v>6954</v>
      </c>
      <c r="B951" t="s">
        <v>11</v>
      </c>
      <c r="C951">
        <v>5.6</v>
      </c>
    </row>
    <row r="952" spans="1:3" x14ac:dyDescent="0.25">
      <c r="A952" t="s">
        <v>7537</v>
      </c>
      <c r="B952" t="s">
        <v>11</v>
      </c>
      <c r="C952">
        <v>5.6</v>
      </c>
    </row>
    <row r="953" spans="1:3" x14ac:dyDescent="0.25">
      <c r="A953" t="s">
        <v>2377</v>
      </c>
      <c r="B953" t="s">
        <v>11</v>
      </c>
      <c r="C953">
        <v>5.6</v>
      </c>
    </row>
    <row r="954" spans="1:3" x14ac:dyDescent="0.25">
      <c r="A954" t="s">
        <v>7582</v>
      </c>
      <c r="B954" t="s">
        <v>11</v>
      </c>
      <c r="C954">
        <v>5.6</v>
      </c>
    </row>
    <row r="955" spans="1:3" x14ac:dyDescent="0.25">
      <c r="A955" t="s">
        <v>1148</v>
      </c>
      <c r="B955" t="s">
        <v>11</v>
      </c>
      <c r="C955">
        <v>5.6</v>
      </c>
    </row>
    <row r="956" spans="1:3" x14ac:dyDescent="0.25">
      <c r="A956" t="s">
        <v>2006</v>
      </c>
      <c r="B956" t="s">
        <v>11</v>
      </c>
      <c r="C956">
        <v>5.6</v>
      </c>
    </row>
    <row r="957" spans="1:3" x14ac:dyDescent="0.25">
      <c r="A957" t="s">
        <v>1176</v>
      </c>
      <c r="B957" t="s">
        <v>11</v>
      </c>
      <c r="C957">
        <v>5.6</v>
      </c>
    </row>
    <row r="958" spans="1:3" x14ac:dyDescent="0.25">
      <c r="A958" t="s">
        <v>1696</v>
      </c>
      <c r="B958" t="s">
        <v>11</v>
      </c>
      <c r="C958">
        <v>5.6</v>
      </c>
    </row>
    <row r="959" spans="1:3" x14ac:dyDescent="0.25">
      <c r="A959" t="s">
        <v>4112</v>
      </c>
      <c r="B959" t="s">
        <v>11</v>
      </c>
      <c r="C959">
        <v>5.6</v>
      </c>
    </row>
    <row r="960" spans="1:3" x14ac:dyDescent="0.25">
      <c r="A960" t="s">
        <v>2347</v>
      </c>
      <c r="B960" t="s">
        <v>11</v>
      </c>
      <c r="C960">
        <v>5.6</v>
      </c>
    </row>
    <row r="961" spans="1:3" x14ac:dyDescent="0.25">
      <c r="A961" t="s">
        <v>5574</v>
      </c>
      <c r="B961" t="s">
        <v>11</v>
      </c>
      <c r="C961">
        <v>5.6</v>
      </c>
    </row>
    <row r="962" spans="1:3" x14ac:dyDescent="0.25">
      <c r="A962" t="s">
        <v>2825</v>
      </c>
      <c r="B962" t="s">
        <v>11</v>
      </c>
      <c r="C962">
        <v>5.6</v>
      </c>
    </row>
    <row r="963" spans="1:3" x14ac:dyDescent="0.25">
      <c r="A963" t="s">
        <v>3299</v>
      </c>
      <c r="B963" t="s">
        <v>11</v>
      </c>
      <c r="C963">
        <v>5.6</v>
      </c>
    </row>
    <row r="964" spans="1:3" x14ac:dyDescent="0.25">
      <c r="A964" t="s">
        <v>4682</v>
      </c>
      <c r="B964" t="s">
        <v>11</v>
      </c>
      <c r="C964">
        <v>5.6</v>
      </c>
    </row>
    <row r="965" spans="1:3" x14ac:dyDescent="0.25">
      <c r="A965" t="s">
        <v>1617</v>
      </c>
      <c r="B965" t="s">
        <v>11</v>
      </c>
      <c r="C965">
        <v>5.6</v>
      </c>
    </row>
    <row r="966" spans="1:3" x14ac:dyDescent="0.25">
      <c r="A966" t="s">
        <v>8013</v>
      </c>
      <c r="B966" t="s">
        <v>11</v>
      </c>
      <c r="C966">
        <v>5.6</v>
      </c>
    </row>
    <row r="967" spans="1:3" x14ac:dyDescent="0.25">
      <c r="A967" t="s">
        <v>5426</v>
      </c>
      <c r="B967" t="s">
        <v>11</v>
      </c>
      <c r="C967">
        <v>5.6</v>
      </c>
    </row>
    <row r="968" spans="1:3" x14ac:dyDescent="0.25">
      <c r="A968" t="s">
        <v>2417</v>
      </c>
      <c r="B968" t="s">
        <v>11</v>
      </c>
      <c r="C968">
        <v>5.6</v>
      </c>
    </row>
    <row r="969" spans="1:3" x14ac:dyDescent="0.25">
      <c r="A969" t="s">
        <v>1969</v>
      </c>
      <c r="B969" t="s">
        <v>11</v>
      </c>
      <c r="C969">
        <v>5.6</v>
      </c>
    </row>
    <row r="970" spans="1:3" x14ac:dyDescent="0.25">
      <c r="A970" t="s">
        <v>712</v>
      </c>
      <c r="B970" t="s">
        <v>11</v>
      </c>
      <c r="C970">
        <v>5.6</v>
      </c>
    </row>
    <row r="971" spans="1:3" x14ac:dyDescent="0.25">
      <c r="A971" t="s">
        <v>1500</v>
      </c>
      <c r="B971" t="s">
        <v>11</v>
      </c>
      <c r="C971">
        <v>5.6</v>
      </c>
    </row>
    <row r="972" spans="1:3" x14ac:dyDescent="0.25">
      <c r="A972" t="s">
        <v>5138</v>
      </c>
      <c r="B972" t="s">
        <v>11</v>
      </c>
      <c r="C972">
        <v>5.6</v>
      </c>
    </row>
    <row r="973" spans="1:3" x14ac:dyDescent="0.25">
      <c r="A973" t="s">
        <v>5893</v>
      </c>
      <c r="B973" t="s">
        <v>11</v>
      </c>
      <c r="C973">
        <v>5.6</v>
      </c>
    </row>
    <row r="974" spans="1:3" x14ac:dyDescent="0.25">
      <c r="A974" t="s">
        <v>4114</v>
      </c>
      <c r="B974" t="s">
        <v>11</v>
      </c>
      <c r="C974">
        <v>5.6</v>
      </c>
    </row>
    <row r="975" spans="1:3" x14ac:dyDescent="0.25">
      <c r="A975" t="s">
        <v>3287</v>
      </c>
      <c r="B975" t="s">
        <v>11</v>
      </c>
      <c r="C975">
        <v>5.6</v>
      </c>
    </row>
    <row r="976" spans="1:3" x14ac:dyDescent="0.25">
      <c r="A976" t="s">
        <v>4218</v>
      </c>
      <c r="B976" t="s">
        <v>11</v>
      </c>
      <c r="C976">
        <v>5.6</v>
      </c>
    </row>
    <row r="977" spans="1:3" x14ac:dyDescent="0.25">
      <c r="A977" t="s">
        <v>2372</v>
      </c>
      <c r="B977" t="s">
        <v>11</v>
      </c>
      <c r="C977">
        <v>5.6</v>
      </c>
    </row>
    <row r="978" spans="1:3" x14ac:dyDescent="0.25">
      <c r="A978" t="s">
        <v>1735</v>
      </c>
      <c r="B978" t="s">
        <v>11</v>
      </c>
      <c r="C978">
        <v>5.6</v>
      </c>
    </row>
    <row r="979" spans="1:3" x14ac:dyDescent="0.25">
      <c r="A979" t="s">
        <v>457</v>
      </c>
      <c r="B979" t="s">
        <v>11</v>
      </c>
      <c r="C979">
        <v>5.6</v>
      </c>
    </row>
    <row r="980" spans="1:3" x14ac:dyDescent="0.25">
      <c r="A980" t="s">
        <v>1101</v>
      </c>
      <c r="B980" t="s">
        <v>11</v>
      </c>
      <c r="C980">
        <v>5.6</v>
      </c>
    </row>
    <row r="981" spans="1:3" x14ac:dyDescent="0.25">
      <c r="A981" t="s">
        <v>892</v>
      </c>
      <c r="B981" t="s">
        <v>11</v>
      </c>
      <c r="C981">
        <v>5.6</v>
      </c>
    </row>
    <row r="982" spans="1:3" x14ac:dyDescent="0.25">
      <c r="A982" t="s">
        <v>3241</v>
      </c>
      <c r="B982" t="s">
        <v>11</v>
      </c>
      <c r="C982">
        <v>5.6</v>
      </c>
    </row>
    <row r="983" spans="1:3" x14ac:dyDescent="0.25">
      <c r="A983" t="s">
        <v>102</v>
      </c>
      <c r="B983" t="s">
        <v>11</v>
      </c>
      <c r="C983">
        <v>5.6</v>
      </c>
    </row>
    <row r="984" spans="1:3" x14ac:dyDescent="0.25">
      <c r="A984" t="s">
        <v>8035</v>
      </c>
      <c r="B984" t="s">
        <v>11</v>
      </c>
      <c r="C984">
        <v>5.6</v>
      </c>
    </row>
    <row r="985" spans="1:3" x14ac:dyDescent="0.25">
      <c r="A985" t="s">
        <v>7376</v>
      </c>
      <c r="B985" t="s">
        <v>11</v>
      </c>
      <c r="C985">
        <v>5.6</v>
      </c>
    </row>
    <row r="986" spans="1:3" x14ac:dyDescent="0.25">
      <c r="A986" t="s">
        <v>4437</v>
      </c>
      <c r="B986" t="s">
        <v>11</v>
      </c>
      <c r="C986">
        <v>5.6</v>
      </c>
    </row>
    <row r="987" spans="1:3" x14ac:dyDescent="0.25">
      <c r="A987" t="s">
        <v>5706</v>
      </c>
      <c r="B987" t="s">
        <v>11</v>
      </c>
      <c r="C987">
        <v>5.6</v>
      </c>
    </row>
    <row r="988" spans="1:3" x14ac:dyDescent="0.25">
      <c r="A988" t="s">
        <v>3913</v>
      </c>
      <c r="B988" t="s">
        <v>11</v>
      </c>
      <c r="C988">
        <v>5.6</v>
      </c>
    </row>
    <row r="989" spans="1:3" x14ac:dyDescent="0.25">
      <c r="A989" t="s">
        <v>2629</v>
      </c>
      <c r="B989" t="s">
        <v>11</v>
      </c>
      <c r="C989">
        <v>5.6</v>
      </c>
    </row>
    <row r="990" spans="1:3" x14ac:dyDescent="0.25">
      <c r="A990" t="s">
        <v>4097</v>
      </c>
      <c r="B990" t="s">
        <v>11</v>
      </c>
      <c r="C990">
        <v>5.6</v>
      </c>
    </row>
    <row r="991" spans="1:3" x14ac:dyDescent="0.25">
      <c r="A991" t="s">
        <v>1632</v>
      </c>
      <c r="B991" t="s">
        <v>11</v>
      </c>
      <c r="C991">
        <v>5.6</v>
      </c>
    </row>
    <row r="992" spans="1:3" x14ac:dyDescent="0.25">
      <c r="A992" t="s">
        <v>3239</v>
      </c>
      <c r="B992" t="s">
        <v>666</v>
      </c>
      <c r="C992">
        <v>5.6</v>
      </c>
    </row>
    <row r="993" spans="1:3" x14ac:dyDescent="0.25">
      <c r="A993" t="s">
        <v>1979</v>
      </c>
      <c r="B993" t="s">
        <v>11</v>
      </c>
      <c r="C993">
        <v>5.6</v>
      </c>
    </row>
    <row r="994" spans="1:3" x14ac:dyDescent="0.25">
      <c r="A994" t="s">
        <v>1147</v>
      </c>
      <c r="B994" t="s">
        <v>11</v>
      </c>
      <c r="C994">
        <v>5.6</v>
      </c>
    </row>
    <row r="995" spans="1:3" x14ac:dyDescent="0.25">
      <c r="A995" t="s">
        <v>3077</v>
      </c>
      <c r="B995" t="s">
        <v>11</v>
      </c>
      <c r="C995">
        <v>5.6</v>
      </c>
    </row>
    <row r="996" spans="1:3" x14ac:dyDescent="0.25">
      <c r="A996" t="s">
        <v>1200</v>
      </c>
      <c r="B996" t="s">
        <v>11</v>
      </c>
      <c r="C996">
        <v>5.6</v>
      </c>
    </row>
    <row r="997" spans="1:3" x14ac:dyDescent="0.25">
      <c r="A997" t="s">
        <v>4472</v>
      </c>
      <c r="B997" t="s">
        <v>11</v>
      </c>
      <c r="C997">
        <v>5.6</v>
      </c>
    </row>
    <row r="998" spans="1:3" x14ac:dyDescent="0.25">
      <c r="A998" t="s">
        <v>4001</v>
      </c>
      <c r="B998" t="s">
        <v>11</v>
      </c>
      <c r="C998">
        <v>5.6</v>
      </c>
    </row>
    <row r="999" spans="1:3" x14ac:dyDescent="0.25">
      <c r="A999" t="s">
        <v>3817</v>
      </c>
      <c r="B999" t="s">
        <v>11</v>
      </c>
      <c r="C999">
        <v>5.6</v>
      </c>
    </row>
    <row r="1000" spans="1:3" x14ac:dyDescent="0.25">
      <c r="A1000" t="s">
        <v>6251</v>
      </c>
      <c r="B1000" t="s">
        <v>11</v>
      </c>
      <c r="C1000">
        <v>5.6</v>
      </c>
    </row>
    <row r="1001" spans="1:3" x14ac:dyDescent="0.25">
      <c r="A1001" t="s">
        <v>5165</v>
      </c>
      <c r="B1001" t="s">
        <v>11</v>
      </c>
      <c r="C1001">
        <v>5.6</v>
      </c>
    </row>
    <row r="1002" spans="1:3" x14ac:dyDescent="0.25">
      <c r="A1002" t="s">
        <v>7580</v>
      </c>
      <c r="B1002" t="s">
        <v>11</v>
      </c>
      <c r="C1002">
        <v>5.6</v>
      </c>
    </row>
    <row r="1003" spans="1:3" x14ac:dyDescent="0.25">
      <c r="A1003" t="s">
        <v>947</v>
      </c>
      <c r="B1003" t="s">
        <v>11</v>
      </c>
      <c r="C1003">
        <v>5.6</v>
      </c>
    </row>
    <row r="1004" spans="1:3" x14ac:dyDescent="0.25">
      <c r="A1004" t="s">
        <v>841</v>
      </c>
      <c r="B1004" t="s">
        <v>11</v>
      </c>
      <c r="C1004">
        <v>5.6</v>
      </c>
    </row>
    <row r="1005" spans="1:3" x14ac:dyDescent="0.25">
      <c r="A1005" t="s">
        <v>5935</v>
      </c>
      <c r="B1005" t="s">
        <v>11</v>
      </c>
      <c r="C1005">
        <v>5.6</v>
      </c>
    </row>
    <row r="1006" spans="1:3" x14ac:dyDescent="0.25">
      <c r="A1006" t="s">
        <v>774</v>
      </c>
      <c r="B1006" t="s">
        <v>11</v>
      </c>
      <c r="C1006">
        <v>5.6</v>
      </c>
    </row>
    <row r="1007" spans="1:3" x14ac:dyDescent="0.25">
      <c r="A1007" t="s">
        <v>1218</v>
      </c>
      <c r="B1007" t="s">
        <v>11</v>
      </c>
      <c r="C1007">
        <v>5.6</v>
      </c>
    </row>
    <row r="1008" spans="1:3" x14ac:dyDescent="0.25">
      <c r="A1008" t="s">
        <v>5460</v>
      </c>
      <c r="B1008" t="s">
        <v>11</v>
      </c>
      <c r="C1008">
        <v>5.6</v>
      </c>
    </row>
    <row r="1009" spans="1:3" x14ac:dyDescent="0.25">
      <c r="A1009" t="s">
        <v>4653</v>
      </c>
      <c r="B1009" t="s">
        <v>11</v>
      </c>
      <c r="C1009">
        <v>5.6</v>
      </c>
    </row>
    <row r="1010" spans="1:3" x14ac:dyDescent="0.25">
      <c r="A1010" t="s">
        <v>754</v>
      </c>
      <c r="B1010" t="s">
        <v>11</v>
      </c>
      <c r="C1010">
        <v>5.6</v>
      </c>
    </row>
    <row r="1011" spans="1:3" x14ac:dyDescent="0.25">
      <c r="A1011" t="s">
        <v>6514</v>
      </c>
      <c r="B1011" t="s">
        <v>11</v>
      </c>
      <c r="C1011">
        <v>5.6</v>
      </c>
    </row>
    <row r="1012" spans="1:3" x14ac:dyDescent="0.25">
      <c r="A1012" t="s">
        <v>991</v>
      </c>
      <c r="B1012" t="s">
        <v>11</v>
      </c>
      <c r="C1012">
        <v>5.6</v>
      </c>
    </row>
    <row r="1013" spans="1:3" x14ac:dyDescent="0.25">
      <c r="A1013" t="s">
        <v>237</v>
      </c>
      <c r="B1013" t="s">
        <v>11</v>
      </c>
      <c r="C1013">
        <v>5.6</v>
      </c>
    </row>
    <row r="1014" spans="1:3" x14ac:dyDescent="0.25">
      <c r="A1014" t="s">
        <v>7227</v>
      </c>
      <c r="B1014" t="s">
        <v>11</v>
      </c>
      <c r="C1014">
        <v>5.6</v>
      </c>
    </row>
    <row r="1015" spans="1:3" x14ac:dyDescent="0.25">
      <c r="A1015" t="s">
        <v>426</v>
      </c>
      <c r="B1015" t="s">
        <v>11</v>
      </c>
      <c r="C1015">
        <v>5.6</v>
      </c>
    </row>
    <row r="1016" spans="1:3" x14ac:dyDescent="0.25">
      <c r="A1016" t="s">
        <v>3225</v>
      </c>
      <c r="B1016" t="s">
        <v>11</v>
      </c>
      <c r="C1016">
        <v>5.6</v>
      </c>
    </row>
    <row r="1017" spans="1:3" x14ac:dyDescent="0.25">
      <c r="A1017" t="s">
        <v>2923</v>
      </c>
      <c r="B1017" t="s">
        <v>11</v>
      </c>
      <c r="C1017">
        <v>5.6</v>
      </c>
    </row>
    <row r="1018" spans="1:3" x14ac:dyDescent="0.25">
      <c r="A1018" t="s">
        <v>4108</v>
      </c>
      <c r="B1018" t="s">
        <v>11</v>
      </c>
      <c r="C1018">
        <v>5.6</v>
      </c>
    </row>
    <row r="1019" spans="1:3" x14ac:dyDescent="0.25">
      <c r="A1019" t="s">
        <v>4489</v>
      </c>
      <c r="B1019" t="s">
        <v>11</v>
      </c>
      <c r="C1019">
        <v>5.6</v>
      </c>
    </row>
    <row r="1020" spans="1:3" x14ac:dyDescent="0.25">
      <c r="A1020" t="s">
        <v>2644</v>
      </c>
      <c r="B1020" t="s">
        <v>11</v>
      </c>
      <c r="C1020">
        <v>5.6</v>
      </c>
    </row>
    <row r="1021" spans="1:3" x14ac:dyDescent="0.25">
      <c r="A1021" t="s">
        <v>2644</v>
      </c>
      <c r="B1021" t="s">
        <v>11</v>
      </c>
      <c r="C1021">
        <v>5.6</v>
      </c>
    </row>
    <row r="1022" spans="1:3" x14ac:dyDescent="0.25">
      <c r="A1022" t="s">
        <v>3501</v>
      </c>
      <c r="B1022" t="s">
        <v>11</v>
      </c>
      <c r="C1022">
        <v>5.6</v>
      </c>
    </row>
    <row r="1023" spans="1:3" x14ac:dyDescent="0.25">
      <c r="A1023" t="s">
        <v>7397</v>
      </c>
      <c r="B1023" t="s">
        <v>11</v>
      </c>
      <c r="C1023">
        <v>5.6</v>
      </c>
    </row>
    <row r="1024" spans="1:3" x14ac:dyDescent="0.25">
      <c r="A1024" t="s">
        <v>3898</v>
      </c>
      <c r="B1024" t="s">
        <v>11</v>
      </c>
      <c r="C1024">
        <v>5.6</v>
      </c>
    </row>
    <row r="1025" spans="1:3" x14ac:dyDescent="0.25">
      <c r="A1025" t="s">
        <v>1542</v>
      </c>
      <c r="B1025" t="s">
        <v>11</v>
      </c>
      <c r="C1025">
        <v>5.6</v>
      </c>
    </row>
    <row r="1026" spans="1:3" x14ac:dyDescent="0.25">
      <c r="A1026" t="s">
        <v>5050</v>
      </c>
      <c r="B1026" t="s">
        <v>11</v>
      </c>
      <c r="C1026">
        <v>5.6</v>
      </c>
    </row>
    <row r="1027" spans="1:3" x14ac:dyDescent="0.25">
      <c r="A1027" t="s">
        <v>2497</v>
      </c>
      <c r="B1027" t="s">
        <v>11</v>
      </c>
      <c r="C1027">
        <v>5.6</v>
      </c>
    </row>
    <row r="1028" spans="1:3" x14ac:dyDescent="0.25">
      <c r="A1028" t="s">
        <v>7787</v>
      </c>
      <c r="B1028" t="s">
        <v>11</v>
      </c>
      <c r="C1028">
        <v>5.6</v>
      </c>
    </row>
    <row r="1029" spans="1:3" x14ac:dyDescent="0.25">
      <c r="A1029" t="s">
        <v>2678</v>
      </c>
      <c r="B1029" t="s">
        <v>11</v>
      </c>
      <c r="C1029">
        <v>5.6</v>
      </c>
    </row>
    <row r="1030" spans="1:3" x14ac:dyDescent="0.25">
      <c r="A1030" t="s">
        <v>1482</v>
      </c>
      <c r="B1030" t="s">
        <v>11</v>
      </c>
      <c r="C1030">
        <v>5.6</v>
      </c>
    </row>
    <row r="1031" spans="1:3" x14ac:dyDescent="0.25">
      <c r="A1031" t="s">
        <v>3307</v>
      </c>
      <c r="B1031" t="s">
        <v>11</v>
      </c>
      <c r="C1031">
        <v>5.6</v>
      </c>
    </row>
    <row r="1032" spans="1:3" x14ac:dyDescent="0.25">
      <c r="A1032" t="s">
        <v>3460</v>
      </c>
      <c r="B1032" t="s">
        <v>11</v>
      </c>
      <c r="C1032">
        <v>5.6</v>
      </c>
    </row>
    <row r="1033" spans="1:3" x14ac:dyDescent="0.25">
      <c r="A1033" t="s">
        <v>8034</v>
      </c>
      <c r="B1033" t="s">
        <v>11</v>
      </c>
      <c r="C1033">
        <v>5.6</v>
      </c>
    </row>
    <row r="1034" spans="1:3" x14ac:dyDescent="0.25">
      <c r="A1034" t="s">
        <v>2050</v>
      </c>
      <c r="B1034" t="s">
        <v>11</v>
      </c>
      <c r="C1034">
        <v>5.6</v>
      </c>
    </row>
    <row r="1035" spans="1:3" x14ac:dyDescent="0.25">
      <c r="A1035" t="s">
        <v>6990</v>
      </c>
      <c r="B1035" t="s">
        <v>11</v>
      </c>
      <c r="C1035">
        <v>5.6</v>
      </c>
    </row>
    <row r="1036" spans="1:3" x14ac:dyDescent="0.25">
      <c r="A1036" t="s">
        <v>4410</v>
      </c>
      <c r="B1036" t="s">
        <v>11</v>
      </c>
      <c r="C1036">
        <v>5.6</v>
      </c>
    </row>
    <row r="1037" spans="1:3" x14ac:dyDescent="0.25">
      <c r="A1037" t="s">
        <v>1564</v>
      </c>
      <c r="B1037" t="s">
        <v>11</v>
      </c>
      <c r="C1037">
        <v>5.6</v>
      </c>
    </row>
    <row r="1038" spans="1:3" x14ac:dyDescent="0.25">
      <c r="A1038" t="s">
        <v>6082</v>
      </c>
      <c r="B1038" t="s">
        <v>11</v>
      </c>
      <c r="C1038">
        <v>5.6</v>
      </c>
    </row>
    <row r="1039" spans="1:3" x14ac:dyDescent="0.25">
      <c r="A1039" t="s">
        <v>917</v>
      </c>
      <c r="B1039" t="s">
        <v>11</v>
      </c>
      <c r="C1039">
        <v>5.6</v>
      </c>
    </row>
    <row r="1040" spans="1:3" x14ac:dyDescent="0.25">
      <c r="A1040" t="s">
        <v>5990</v>
      </c>
      <c r="B1040" t="s">
        <v>11</v>
      </c>
      <c r="C1040">
        <v>5.6</v>
      </c>
    </row>
    <row r="1041" spans="1:3" x14ac:dyDescent="0.25">
      <c r="A1041" t="s">
        <v>2938</v>
      </c>
      <c r="B1041" t="s">
        <v>222</v>
      </c>
      <c r="C1041">
        <v>5.6</v>
      </c>
    </row>
    <row r="1042" spans="1:3" x14ac:dyDescent="0.25">
      <c r="A1042" t="s">
        <v>5510</v>
      </c>
      <c r="B1042" t="s">
        <v>11</v>
      </c>
      <c r="C1042">
        <v>5.6</v>
      </c>
    </row>
    <row r="1043" spans="1:3" x14ac:dyDescent="0.25">
      <c r="A1043" t="s">
        <v>4322</v>
      </c>
      <c r="B1043" t="s">
        <v>11</v>
      </c>
      <c r="C1043">
        <v>5.6</v>
      </c>
    </row>
    <row r="1044" spans="1:3" x14ac:dyDescent="0.25">
      <c r="A1044" t="s">
        <v>3682</v>
      </c>
      <c r="B1044" t="s">
        <v>497</v>
      </c>
      <c r="C1044">
        <v>5.6</v>
      </c>
    </row>
    <row r="1045" spans="1:3" x14ac:dyDescent="0.25">
      <c r="A1045" t="s">
        <v>7490</v>
      </c>
      <c r="B1045" t="s">
        <v>11</v>
      </c>
      <c r="C1045">
        <v>5.6</v>
      </c>
    </row>
    <row r="1046" spans="1:3" x14ac:dyDescent="0.25">
      <c r="A1046" t="s">
        <v>978</v>
      </c>
      <c r="B1046" t="s">
        <v>11</v>
      </c>
      <c r="C1046">
        <v>5.6</v>
      </c>
    </row>
    <row r="1047" spans="1:3" x14ac:dyDescent="0.25">
      <c r="A1047" t="s">
        <v>7438</v>
      </c>
      <c r="B1047" t="s">
        <v>11</v>
      </c>
      <c r="C1047">
        <v>5.6</v>
      </c>
    </row>
    <row r="1048" spans="1:3" x14ac:dyDescent="0.25">
      <c r="A1048" t="s">
        <v>7329</v>
      </c>
      <c r="B1048" t="s">
        <v>11</v>
      </c>
      <c r="C1048">
        <v>5.6</v>
      </c>
    </row>
    <row r="1049" spans="1:3" x14ac:dyDescent="0.25">
      <c r="A1049" t="s">
        <v>2552</v>
      </c>
      <c r="B1049" t="s">
        <v>11</v>
      </c>
      <c r="C1049">
        <v>5.6</v>
      </c>
    </row>
    <row r="1050" spans="1:3" x14ac:dyDescent="0.25">
      <c r="A1050" t="s">
        <v>2660</v>
      </c>
      <c r="B1050" t="s">
        <v>11</v>
      </c>
      <c r="C1050">
        <v>5.6</v>
      </c>
    </row>
    <row r="1051" spans="1:3" x14ac:dyDescent="0.25">
      <c r="A1051" t="s">
        <v>1864</v>
      </c>
      <c r="B1051" t="s">
        <v>11</v>
      </c>
      <c r="C1051">
        <v>5.6</v>
      </c>
    </row>
    <row r="1052" spans="1:3" x14ac:dyDescent="0.25">
      <c r="A1052" t="s">
        <v>4299</v>
      </c>
      <c r="B1052" t="s">
        <v>11</v>
      </c>
      <c r="C1052">
        <v>5.6</v>
      </c>
    </row>
    <row r="1053" spans="1:3" x14ac:dyDescent="0.25">
      <c r="A1053" t="s">
        <v>2948</v>
      </c>
      <c r="B1053" t="s">
        <v>11</v>
      </c>
      <c r="C1053">
        <v>5.6</v>
      </c>
    </row>
    <row r="1054" spans="1:3" x14ac:dyDescent="0.25">
      <c r="A1054" t="s">
        <v>3421</v>
      </c>
      <c r="B1054" t="s">
        <v>11</v>
      </c>
      <c r="C1054">
        <v>5.6</v>
      </c>
    </row>
    <row r="1055" spans="1:3" x14ac:dyDescent="0.25">
      <c r="A1055" t="s">
        <v>1652</v>
      </c>
      <c r="B1055" t="s">
        <v>11</v>
      </c>
      <c r="C1055">
        <v>5.6</v>
      </c>
    </row>
    <row r="1056" spans="1:3" x14ac:dyDescent="0.25">
      <c r="A1056" t="s">
        <v>1842</v>
      </c>
      <c r="B1056" t="s">
        <v>11</v>
      </c>
      <c r="C1056">
        <v>5.6</v>
      </c>
    </row>
    <row r="1057" spans="1:3" x14ac:dyDescent="0.25">
      <c r="A1057" t="s">
        <v>4624</v>
      </c>
      <c r="B1057" t="s">
        <v>11</v>
      </c>
      <c r="C1057">
        <v>5.7</v>
      </c>
    </row>
    <row r="1058" spans="1:3" x14ac:dyDescent="0.25">
      <c r="A1058" t="s">
        <v>4882</v>
      </c>
      <c r="B1058" t="s">
        <v>11</v>
      </c>
      <c r="C1058">
        <v>5.7</v>
      </c>
    </row>
    <row r="1059" spans="1:3" x14ac:dyDescent="0.25">
      <c r="A1059" t="s">
        <v>4689</v>
      </c>
      <c r="B1059" t="s">
        <v>11</v>
      </c>
      <c r="C1059">
        <v>5.7</v>
      </c>
    </row>
    <row r="1060" spans="1:3" x14ac:dyDescent="0.25">
      <c r="A1060" t="s">
        <v>4553</v>
      </c>
      <c r="B1060" t="s">
        <v>11</v>
      </c>
      <c r="C1060">
        <v>5.7</v>
      </c>
    </row>
    <row r="1061" spans="1:3" x14ac:dyDescent="0.25">
      <c r="A1061" t="s">
        <v>1924</v>
      </c>
      <c r="B1061" t="s">
        <v>11</v>
      </c>
      <c r="C1061">
        <v>5.7</v>
      </c>
    </row>
    <row r="1062" spans="1:3" x14ac:dyDescent="0.25">
      <c r="A1062" t="s">
        <v>4024</v>
      </c>
      <c r="B1062" t="s">
        <v>11</v>
      </c>
      <c r="C1062">
        <v>5.7</v>
      </c>
    </row>
    <row r="1063" spans="1:3" x14ac:dyDescent="0.25">
      <c r="A1063" t="s">
        <v>6491</v>
      </c>
      <c r="B1063" t="s">
        <v>11</v>
      </c>
      <c r="C1063">
        <v>5.7</v>
      </c>
    </row>
    <row r="1064" spans="1:3" x14ac:dyDescent="0.25">
      <c r="A1064" t="s">
        <v>3768</v>
      </c>
      <c r="B1064" t="s">
        <v>11</v>
      </c>
      <c r="C1064">
        <v>5.7</v>
      </c>
    </row>
    <row r="1065" spans="1:3" x14ac:dyDescent="0.25">
      <c r="A1065" t="s">
        <v>3904</v>
      </c>
      <c r="B1065" t="s">
        <v>11</v>
      </c>
      <c r="C1065">
        <v>5.7</v>
      </c>
    </row>
    <row r="1066" spans="1:3" x14ac:dyDescent="0.25">
      <c r="A1066" t="s">
        <v>2610</v>
      </c>
      <c r="B1066" t="s">
        <v>11</v>
      </c>
      <c r="C1066">
        <v>5.7</v>
      </c>
    </row>
    <row r="1067" spans="1:3" x14ac:dyDescent="0.25">
      <c r="A1067" t="s">
        <v>3969</v>
      </c>
      <c r="B1067" t="s">
        <v>11</v>
      </c>
      <c r="C1067">
        <v>5.7</v>
      </c>
    </row>
    <row r="1068" spans="1:3" x14ac:dyDescent="0.25">
      <c r="A1068" t="s">
        <v>1052</v>
      </c>
      <c r="B1068" t="s">
        <v>11</v>
      </c>
      <c r="C1068">
        <v>5.7</v>
      </c>
    </row>
    <row r="1069" spans="1:3" x14ac:dyDescent="0.25">
      <c r="A1069" t="s">
        <v>3054</v>
      </c>
      <c r="B1069" t="s">
        <v>11</v>
      </c>
      <c r="C1069">
        <v>5.7</v>
      </c>
    </row>
    <row r="1070" spans="1:3" x14ac:dyDescent="0.25">
      <c r="A1070" t="s">
        <v>4975</v>
      </c>
      <c r="B1070" t="s">
        <v>11</v>
      </c>
      <c r="C1070">
        <v>5.7</v>
      </c>
    </row>
    <row r="1071" spans="1:3" x14ac:dyDescent="0.25">
      <c r="A1071" t="s">
        <v>4538</v>
      </c>
      <c r="B1071" t="s">
        <v>11</v>
      </c>
      <c r="C1071">
        <v>5.7</v>
      </c>
    </row>
    <row r="1072" spans="1:3" x14ac:dyDescent="0.25">
      <c r="A1072" t="s">
        <v>1648</v>
      </c>
      <c r="B1072" t="s">
        <v>11</v>
      </c>
      <c r="C1072">
        <v>5.7</v>
      </c>
    </row>
    <row r="1073" spans="1:3" x14ac:dyDescent="0.25">
      <c r="A1073" t="s">
        <v>4513</v>
      </c>
      <c r="B1073" t="s">
        <v>11</v>
      </c>
      <c r="C1073">
        <v>5.7</v>
      </c>
    </row>
    <row r="1074" spans="1:3" x14ac:dyDescent="0.25">
      <c r="A1074" t="s">
        <v>4651</v>
      </c>
      <c r="B1074" t="s">
        <v>11</v>
      </c>
      <c r="C1074">
        <v>5.7</v>
      </c>
    </row>
    <row r="1075" spans="1:3" x14ac:dyDescent="0.25">
      <c r="A1075" t="s">
        <v>6587</v>
      </c>
      <c r="B1075" t="s">
        <v>11</v>
      </c>
      <c r="C1075">
        <v>5.7</v>
      </c>
    </row>
    <row r="1076" spans="1:3" x14ac:dyDescent="0.25">
      <c r="A1076" t="s">
        <v>3964</v>
      </c>
      <c r="B1076" t="s">
        <v>11</v>
      </c>
      <c r="C1076">
        <v>5.7</v>
      </c>
    </row>
    <row r="1077" spans="1:3" x14ac:dyDescent="0.25">
      <c r="A1077" t="s">
        <v>6657</v>
      </c>
      <c r="B1077" t="s">
        <v>11</v>
      </c>
      <c r="C1077">
        <v>5.7</v>
      </c>
    </row>
    <row r="1078" spans="1:3" x14ac:dyDescent="0.25">
      <c r="A1078" t="s">
        <v>2235</v>
      </c>
      <c r="B1078" t="s">
        <v>11</v>
      </c>
      <c r="C1078">
        <v>5.7</v>
      </c>
    </row>
    <row r="1079" spans="1:3" x14ac:dyDescent="0.25">
      <c r="A1079" t="s">
        <v>5455</v>
      </c>
      <c r="B1079" t="s">
        <v>11</v>
      </c>
      <c r="C1079">
        <v>5.7</v>
      </c>
    </row>
    <row r="1080" spans="1:3" x14ac:dyDescent="0.25">
      <c r="A1080" t="s">
        <v>3616</v>
      </c>
      <c r="B1080" t="s">
        <v>11</v>
      </c>
      <c r="C1080">
        <v>5.7</v>
      </c>
    </row>
    <row r="1081" spans="1:3" x14ac:dyDescent="0.25">
      <c r="A1081" t="s">
        <v>2154</v>
      </c>
      <c r="B1081" t="s">
        <v>11</v>
      </c>
      <c r="C1081">
        <v>5.7</v>
      </c>
    </row>
    <row r="1082" spans="1:3" x14ac:dyDescent="0.25">
      <c r="A1082" t="s">
        <v>1371</v>
      </c>
      <c r="B1082" t="s">
        <v>11</v>
      </c>
      <c r="C1082">
        <v>5.7</v>
      </c>
    </row>
    <row r="1083" spans="1:3" x14ac:dyDescent="0.25">
      <c r="A1083" t="s">
        <v>7172</v>
      </c>
      <c r="B1083" t="s">
        <v>11</v>
      </c>
      <c r="C1083">
        <v>5.7</v>
      </c>
    </row>
    <row r="1084" spans="1:3" x14ac:dyDescent="0.25">
      <c r="A1084" t="s">
        <v>619</v>
      </c>
      <c r="B1084" t="s">
        <v>11</v>
      </c>
      <c r="C1084">
        <v>5.7</v>
      </c>
    </row>
    <row r="1085" spans="1:3" x14ac:dyDescent="0.25">
      <c r="A1085" t="s">
        <v>1825</v>
      </c>
      <c r="B1085" t="s">
        <v>11</v>
      </c>
      <c r="C1085">
        <v>5.7</v>
      </c>
    </row>
    <row r="1086" spans="1:3" x14ac:dyDescent="0.25">
      <c r="A1086" t="s">
        <v>6735</v>
      </c>
      <c r="B1086" t="s">
        <v>11</v>
      </c>
      <c r="C1086">
        <v>5.7</v>
      </c>
    </row>
    <row r="1087" spans="1:3" x14ac:dyDescent="0.25">
      <c r="A1087" t="s">
        <v>7192</v>
      </c>
      <c r="B1087" t="s">
        <v>11</v>
      </c>
      <c r="C1087">
        <v>5.7</v>
      </c>
    </row>
    <row r="1088" spans="1:3" x14ac:dyDescent="0.25">
      <c r="A1088" t="s">
        <v>2573</v>
      </c>
      <c r="B1088" t="s">
        <v>11</v>
      </c>
      <c r="C1088">
        <v>5.7</v>
      </c>
    </row>
    <row r="1089" spans="1:3" x14ac:dyDescent="0.25">
      <c r="A1089" t="s">
        <v>6772</v>
      </c>
      <c r="B1089" t="s">
        <v>11</v>
      </c>
      <c r="C1089">
        <v>5.7</v>
      </c>
    </row>
    <row r="1090" spans="1:3" x14ac:dyDescent="0.25">
      <c r="A1090" t="s">
        <v>2711</v>
      </c>
      <c r="B1090" t="s">
        <v>11</v>
      </c>
      <c r="C1090">
        <v>5.7</v>
      </c>
    </row>
    <row r="1091" spans="1:3" x14ac:dyDescent="0.25">
      <c r="A1091" t="s">
        <v>2958</v>
      </c>
      <c r="B1091" t="s">
        <v>11</v>
      </c>
      <c r="C1091">
        <v>5.7</v>
      </c>
    </row>
    <row r="1092" spans="1:3" x14ac:dyDescent="0.25">
      <c r="A1092" t="s">
        <v>5178</v>
      </c>
      <c r="B1092" t="s">
        <v>11</v>
      </c>
      <c r="C1092">
        <v>5.7</v>
      </c>
    </row>
    <row r="1093" spans="1:3" x14ac:dyDescent="0.25">
      <c r="A1093" t="s">
        <v>7103</v>
      </c>
      <c r="B1093" t="s">
        <v>11</v>
      </c>
      <c r="C1093">
        <v>5.7</v>
      </c>
    </row>
    <row r="1094" spans="1:3" x14ac:dyDescent="0.25">
      <c r="A1094" t="s">
        <v>761</v>
      </c>
      <c r="B1094" t="s">
        <v>11</v>
      </c>
      <c r="C1094">
        <v>5.7</v>
      </c>
    </row>
    <row r="1095" spans="1:3" x14ac:dyDescent="0.25">
      <c r="A1095" t="s">
        <v>4223</v>
      </c>
      <c r="B1095" t="s">
        <v>11</v>
      </c>
      <c r="C1095">
        <v>5.7</v>
      </c>
    </row>
    <row r="1096" spans="1:3" x14ac:dyDescent="0.25">
      <c r="A1096" t="s">
        <v>1297</v>
      </c>
      <c r="B1096" t="s">
        <v>11</v>
      </c>
      <c r="C1096">
        <v>5.7</v>
      </c>
    </row>
    <row r="1097" spans="1:3" x14ac:dyDescent="0.25">
      <c r="A1097" t="s">
        <v>355</v>
      </c>
      <c r="B1097" t="s">
        <v>11</v>
      </c>
      <c r="C1097">
        <v>5.7</v>
      </c>
    </row>
    <row r="1098" spans="1:3" x14ac:dyDescent="0.25">
      <c r="A1098" t="s">
        <v>2466</v>
      </c>
      <c r="B1098" t="s">
        <v>11</v>
      </c>
      <c r="C1098">
        <v>5.7</v>
      </c>
    </row>
    <row r="1099" spans="1:3" x14ac:dyDescent="0.25">
      <c r="A1099" t="s">
        <v>3600</v>
      </c>
      <c r="B1099" t="s">
        <v>11</v>
      </c>
      <c r="C1099">
        <v>5.7</v>
      </c>
    </row>
    <row r="1100" spans="1:3" x14ac:dyDescent="0.25">
      <c r="A1100" t="s">
        <v>4589</v>
      </c>
      <c r="B1100" t="s">
        <v>11</v>
      </c>
      <c r="C1100">
        <v>5.7</v>
      </c>
    </row>
    <row r="1101" spans="1:3" x14ac:dyDescent="0.25">
      <c r="A1101" t="s">
        <v>6670</v>
      </c>
      <c r="B1101" t="s">
        <v>11</v>
      </c>
      <c r="C1101">
        <v>5.7</v>
      </c>
    </row>
    <row r="1102" spans="1:3" x14ac:dyDescent="0.25">
      <c r="A1102" t="s">
        <v>3075</v>
      </c>
      <c r="B1102" t="s">
        <v>11</v>
      </c>
      <c r="C1102">
        <v>5.7</v>
      </c>
    </row>
    <row r="1103" spans="1:3" x14ac:dyDescent="0.25">
      <c r="A1103" t="s">
        <v>5604</v>
      </c>
      <c r="B1103" t="s">
        <v>11</v>
      </c>
      <c r="C1103">
        <v>5.7</v>
      </c>
    </row>
    <row r="1104" spans="1:3" x14ac:dyDescent="0.25">
      <c r="A1104" t="s">
        <v>7659</v>
      </c>
      <c r="B1104" t="s">
        <v>11</v>
      </c>
      <c r="C1104">
        <v>5.7</v>
      </c>
    </row>
    <row r="1105" spans="1:3" x14ac:dyDescent="0.25">
      <c r="A1105" t="s">
        <v>7461</v>
      </c>
      <c r="B1105" t="s">
        <v>11</v>
      </c>
      <c r="C1105">
        <v>5.7</v>
      </c>
    </row>
    <row r="1106" spans="1:3" x14ac:dyDescent="0.25">
      <c r="A1106" t="s">
        <v>695</v>
      </c>
      <c r="B1106" t="s">
        <v>11</v>
      </c>
      <c r="C1106">
        <v>5.7</v>
      </c>
    </row>
    <row r="1107" spans="1:3" x14ac:dyDescent="0.25">
      <c r="A1107" t="s">
        <v>7369</v>
      </c>
      <c r="B1107" t="s">
        <v>11</v>
      </c>
      <c r="C1107">
        <v>5.7</v>
      </c>
    </row>
    <row r="1108" spans="1:3" x14ac:dyDescent="0.25">
      <c r="A1108" t="s">
        <v>975</v>
      </c>
      <c r="B1108" t="s">
        <v>11</v>
      </c>
      <c r="C1108">
        <v>5.7</v>
      </c>
    </row>
    <row r="1109" spans="1:3" x14ac:dyDescent="0.25">
      <c r="A1109" t="s">
        <v>3380</v>
      </c>
      <c r="B1109" t="s">
        <v>3953</v>
      </c>
      <c r="C1109">
        <v>5.7</v>
      </c>
    </row>
    <row r="1110" spans="1:3" x14ac:dyDescent="0.25">
      <c r="A1110" t="s">
        <v>4009</v>
      </c>
      <c r="B1110" t="s">
        <v>11</v>
      </c>
      <c r="C1110">
        <v>5.7</v>
      </c>
    </row>
    <row r="1111" spans="1:3" x14ac:dyDescent="0.25">
      <c r="A1111" t="s">
        <v>4520</v>
      </c>
      <c r="B1111" t="s">
        <v>11</v>
      </c>
      <c r="C1111">
        <v>5.7</v>
      </c>
    </row>
    <row r="1112" spans="1:3" x14ac:dyDescent="0.25">
      <c r="A1112" t="s">
        <v>7431</v>
      </c>
      <c r="B1112" t="s">
        <v>11</v>
      </c>
      <c r="C1112">
        <v>5.7</v>
      </c>
    </row>
    <row r="1113" spans="1:3" x14ac:dyDescent="0.25">
      <c r="A1113" t="s">
        <v>2669</v>
      </c>
      <c r="B1113" t="s">
        <v>11</v>
      </c>
      <c r="C1113">
        <v>5.7</v>
      </c>
    </row>
    <row r="1114" spans="1:3" x14ac:dyDescent="0.25">
      <c r="A1114" t="s">
        <v>3136</v>
      </c>
      <c r="B1114" t="s">
        <v>11</v>
      </c>
      <c r="C1114">
        <v>5.7</v>
      </c>
    </row>
    <row r="1115" spans="1:3" x14ac:dyDescent="0.25">
      <c r="A1115" t="s">
        <v>4320</v>
      </c>
      <c r="B1115" t="s">
        <v>4287</v>
      </c>
      <c r="C1115">
        <v>5.7</v>
      </c>
    </row>
    <row r="1116" spans="1:3" x14ac:dyDescent="0.25">
      <c r="A1116" t="s">
        <v>6159</v>
      </c>
      <c r="B1116" t="s">
        <v>11</v>
      </c>
      <c r="C1116">
        <v>5.7</v>
      </c>
    </row>
    <row r="1117" spans="1:3" x14ac:dyDescent="0.25">
      <c r="A1117" t="s">
        <v>7613</v>
      </c>
      <c r="B1117" t="s">
        <v>11</v>
      </c>
      <c r="C1117">
        <v>5.7</v>
      </c>
    </row>
    <row r="1118" spans="1:3" x14ac:dyDescent="0.25">
      <c r="A1118" t="s">
        <v>3952</v>
      </c>
      <c r="B1118" t="s">
        <v>950</v>
      </c>
      <c r="C1118">
        <v>5.7</v>
      </c>
    </row>
    <row r="1119" spans="1:3" x14ac:dyDescent="0.25">
      <c r="A1119" t="s">
        <v>6497</v>
      </c>
      <c r="B1119" t="s">
        <v>11</v>
      </c>
      <c r="C1119">
        <v>5.7</v>
      </c>
    </row>
    <row r="1120" spans="1:3" x14ac:dyDescent="0.25">
      <c r="A1120" t="s">
        <v>578</v>
      </c>
      <c r="B1120" t="s">
        <v>11</v>
      </c>
      <c r="C1120">
        <v>5.7</v>
      </c>
    </row>
    <row r="1121" spans="1:3" x14ac:dyDescent="0.25">
      <c r="A1121" t="s">
        <v>578</v>
      </c>
      <c r="B1121" t="s">
        <v>11</v>
      </c>
      <c r="C1121">
        <v>5.7</v>
      </c>
    </row>
    <row r="1122" spans="1:3" x14ac:dyDescent="0.25">
      <c r="A1122" t="s">
        <v>2630</v>
      </c>
      <c r="B1122" t="s">
        <v>11</v>
      </c>
      <c r="C1122">
        <v>5.7</v>
      </c>
    </row>
    <row r="1123" spans="1:3" x14ac:dyDescent="0.25">
      <c r="A1123" t="s">
        <v>1474</v>
      </c>
      <c r="B1123" t="s">
        <v>11</v>
      </c>
      <c r="C1123">
        <v>5.7</v>
      </c>
    </row>
    <row r="1124" spans="1:3" x14ac:dyDescent="0.25">
      <c r="A1124" t="s">
        <v>1751</v>
      </c>
      <c r="B1124" t="s">
        <v>11</v>
      </c>
      <c r="C1124">
        <v>5.7</v>
      </c>
    </row>
    <row r="1125" spans="1:3" x14ac:dyDescent="0.25">
      <c r="A1125" t="s">
        <v>1530</v>
      </c>
      <c r="B1125" t="s">
        <v>11</v>
      </c>
      <c r="C1125">
        <v>5.7</v>
      </c>
    </row>
    <row r="1126" spans="1:3" x14ac:dyDescent="0.25">
      <c r="A1126" t="s">
        <v>984</v>
      </c>
      <c r="B1126" t="s">
        <v>11</v>
      </c>
      <c r="C1126">
        <v>5.7</v>
      </c>
    </row>
    <row r="1127" spans="1:3" x14ac:dyDescent="0.25">
      <c r="A1127" t="s">
        <v>3882</v>
      </c>
      <c r="B1127" t="s">
        <v>11</v>
      </c>
      <c r="C1127">
        <v>5.7</v>
      </c>
    </row>
    <row r="1128" spans="1:3" x14ac:dyDescent="0.25">
      <c r="A1128" t="s">
        <v>2436</v>
      </c>
      <c r="B1128" t="s">
        <v>11</v>
      </c>
      <c r="C1128">
        <v>5.7</v>
      </c>
    </row>
    <row r="1129" spans="1:3" x14ac:dyDescent="0.25">
      <c r="A1129" t="s">
        <v>7699</v>
      </c>
      <c r="B1129" t="s">
        <v>666</v>
      </c>
      <c r="C1129">
        <v>5.7</v>
      </c>
    </row>
    <row r="1130" spans="1:3" x14ac:dyDescent="0.25">
      <c r="A1130" t="s">
        <v>7862</v>
      </c>
      <c r="B1130" t="s">
        <v>11</v>
      </c>
      <c r="C1130">
        <v>5.7</v>
      </c>
    </row>
    <row r="1131" spans="1:3" x14ac:dyDescent="0.25">
      <c r="A1131" t="s">
        <v>2585</v>
      </c>
      <c r="B1131" t="s">
        <v>11</v>
      </c>
      <c r="C1131">
        <v>5.7</v>
      </c>
    </row>
    <row r="1132" spans="1:3" x14ac:dyDescent="0.25">
      <c r="A1132" t="s">
        <v>2585</v>
      </c>
      <c r="B1132" t="s">
        <v>11</v>
      </c>
      <c r="C1132">
        <v>5.7</v>
      </c>
    </row>
    <row r="1133" spans="1:3" x14ac:dyDescent="0.25">
      <c r="A1133" t="s">
        <v>4836</v>
      </c>
      <c r="B1133" t="s">
        <v>11</v>
      </c>
      <c r="C1133">
        <v>5.7</v>
      </c>
    </row>
    <row r="1134" spans="1:3" x14ac:dyDescent="0.25">
      <c r="A1134" t="s">
        <v>2360</v>
      </c>
      <c r="B1134" t="s">
        <v>11</v>
      </c>
      <c r="C1134">
        <v>5.7</v>
      </c>
    </row>
    <row r="1135" spans="1:3" x14ac:dyDescent="0.25">
      <c r="A1135" t="s">
        <v>926</v>
      </c>
      <c r="B1135" t="s">
        <v>11</v>
      </c>
      <c r="C1135">
        <v>5.7</v>
      </c>
    </row>
    <row r="1136" spans="1:3" x14ac:dyDescent="0.25">
      <c r="A1136" t="s">
        <v>5382</v>
      </c>
      <c r="B1136" t="s">
        <v>11</v>
      </c>
      <c r="C1136">
        <v>5.7</v>
      </c>
    </row>
    <row r="1137" spans="1:3" x14ac:dyDescent="0.25">
      <c r="A1137" t="s">
        <v>5066</v>
      </c>
      <c r="B1137" t="s">
        <v>11</v>
      </c>
      <c r="C1137">
        <v>5.7</v>
      </c>
    </row>
    <row r="1138" spans="1:3" x14ac:dyDescent="0.25">
      <c r="A1138" t="s">
        <v>6930</v>
      </c>
      <c r="B1138" t="s">
        <v>11</v>
      </c>
      <c r="C1138">
        <v>5.7</v>
      </c>
    </row>
    <row r="1139" spans="1:3" x14ac:dyDescent="0.25">
      <c r="A1139" t="s">
        <v>6957</v>
      </c>
      <c r="B1139" t="s">
        <v>11</v>
      </c>
      <c r="C1139">
        <v>5.7</v>
      </c>
    </row>
    <row r="1140" spans="1:3" x14ac:dyDescent="0.25">
      <c r="A1140" t="s">
        <v>5842</v>
      </c>
      <c r="B1140" t="s">
        <v>11</v>
      </c>
      <c r="C1140">
        <v>5.7</v>
      </c>
    </row>
    <row r="1141" spans="1:3" x14ac:dyDescent="0.25">
      <c r="A1141" t="s">
        <v>2246</v>
      </c>
      <c r="B1141" t="s">
        <v>11</v>
      </c>
      <c r="C1141">
        <v>5.7</v>
      </c>
    </row>
    <row r="1142" spans="1:3" x14ac:dyDescent="0.25">
      <c r="A1142" t="s">
        <v>6179</v>
      </c>
      <c r="B1142" t="s">
        <v>11</v>
      </c>
      <c r="C1142">
        <v>5.7</v>
      </c>
    </row>
    <row r="1143" spans="1:3" x14ac:dyDescent="0.25">
      <c r="A1143" t="s">
        <v>6952</v>
      </c>
      <c r="B1143" t="s">
        <v>11</v>
      </c>
      <c r="C1143">
        <v>5.7</v>
      </c>
    </row>
    <row r="1144" spans="1:3" x14ac:dyDescent="0.25">
      <c r="A1144" t="s">
        <v>5581</v>
      </c>
      <c r="B1144" t="s">
        <v>11</v>
      </c>
      <c r="C1144">
        <v>5.7</v>
      </c>
    </row>
    <row r="1145" spans="1:3" x14ac:dyDescent="0.25">
      <c r="A1145" t="s">
        <v>5340</v>
      </c>
      <c r="B1145" t="s">
        <v>11</v>
      </c>
      <c r="C1145">
        <v>5.7</v>
      </c>
    </row>
    <row r="1146" spans="1:3" x14ac:dyDescent="0.25">
      <c r="A1146" t="s">
        <v>2338</v>
      </c>
      <c r="B1146" t="s">
        <v>11</v>
      </c>
      <c r="C1146">
        <v>5.7</v>
      </c>
    </row>
    <row r="1147" spans="1:3" x14ac:dyDescent="0.25">
      <c r="A1147" t="s">
        <v>3523</v>
      </c>
      <c r="B1147" t="s">
        <v>11</v>
      </c>
      <c r="C1147">
        <v>5.7</v>
      </c>
    </row>
    <row r="1148" spans="1:3" x14ac:dyDescent="0.25">
      <c r="A1148" t="s">
        <v>3941</v>
      </c>
      <c r="B1148" t="s">
        <v>11</v>
      </c>
      <c r="C1148">
        <v>5.7</v>
      </c>
    </row>
    <row r="1149" spans="1:3" x14ac:dyDescent="0.25">
      <c r="A1149" t="s">
        <v>4393</v>
      </c>
      <c r="B1149" t="s">
        <v>11</v>
      </c>
      <c r="C1149">
        <v>5.7</v>
      </c>
    </row>
    <row r="1150" spans="1:3" x14ac:dyDescent="0.25">
      <c r="A1150" t="s">
        <v>1946</v>
      </c>
      <c r="B1150" t="s">
        <v>11</v>
      </c>
      <c r="C1150">
        <v>5.7</v>
      </c>
    </row>
    <row r="1151" spans="1:3" x14ac:dyDescent="0.25">
      <c r="A1151" t="s">
        <v>6505</v>
      </c>
      <c r="B1151" t="s">
        <v>11</v>
      </c>
      <c r="C1151">
        <v>5.7</v>
      </c>
    </row>
    <row r="1152" spans="1:3" x14ac:dyDescent="0.25">
      <c r="A1152" t="s">
        <v>4852</v>
      </c>
      <c r="B1152" t="s">
        <v>11</v>
      </c>
      <c r="C1152">
        <v>5.7</v>
      </c>
    </row>
    <row r="1153" spans="1:3" x14ac:dyDescent="0.25">
      <c r="A1153" t="s">
        <v>2257</v>
      </c>
      <c r="B1153" t="s">
        <v>5360</v>
      </c>
      <c r="C1153">
        <v>5.7</v>
      </c>
    </row>
    <row r="1154" spans="1:3" x14ac:dyDescent="0.25">
      <c r="A1154" t="s">
        <v>1459</v>
      </c>
      <c r="B1154" t="s">
        <v>11</v>
      </c>
      <c r="C1154">
        <v>5.7</v>
      </c>
    </row>
    <row r="1155" spans="1:3" x14ac:dyDescent="0.25">
      <c r="A1155" t="s">
        <v>3261</v>
      </c>
      <c r="B1155" t="s">
        <v>11</v>
      </c>
      <c r="C1155">
        <v>5.7</v>
      </c>
    </row>
    <row r="1156" spans="1:3" x14ac:dyDescent="0.25">
      <c r="A1156" t="s">
        <v>1607</v>
      </c>
      <c r="B1156" t="s">
        <v>11</v>
      </c>
      <c r="C1156">
        <v>5.7</v>
      </c>
    </row>
    <row r="1157" spans="1:3" x14ac:dyDescent="0.25">
      <c r="A1157" t="s">
        <v>1607</v>
      </c>
      <c r="B1157" t="s">
        <v>11</v>
      </c>
      <c r="C1157">
        <v>5.7</v>
      </c>
    </row>
    <row r="1158" spans="1:3" x14ac:dyDescent="0.25">
      <c r="A1158" t="s">
        <v>7993</v>
      </c>
      <c r="B1158" t="s">
        <v>11</v>
      </c>
      <c r="C1158">
        <v>5.7</v>
      </c>
    </row>
    <row r="1159" spans="1:3" x14ac:dyDescent="0.25">
      <c r="A1159" t="s">
        <v>3403</v>
      </c>
      <c r="B1159" t="s">
        <v>11</v>
      </c>
      <c r="C1159">
        <v>5.7</v>
      </c>
    </row>
    <row r="1160" spans="1:3" x14ac:dyDescent="0.25">
      <c r="A1160" t="s">
        <v>4567</v>
      </c>
      <c r="B1160" t="s">
        <v>11</v>
      </c>
      <c r="C1160">
        <v>5.7</v>
      </c>
    </row>
    <row r="1161" spans="1:3" x14ac:dyDescent="0.25">
      <c r="A1161" t="s">
        <v>4286</v>
      </c>
      <c r="B1161" t="s">
        <v>11</v>
      </c>
      <c r="C1161">
        <v>5.7</v>
      </c>
    </row>
    <row r="1162" spans="1:3" x14ac:dyDescent="0.25">
      <c r="A1162" t="s">
        <v>93</v>
      </c>
      <c r="B1162" t="s">
        <v>11</v>
      </c>
      <c r="C1162">
        <v>5.7</v>
      </c>
    </row>
    <row r="1163" spans="1:3" x14ac:dyDescent="0.25">
      <c r="A1163" t="s">
        <v>5342</v>
      </c>
      <c r="B1163" t="s">
        <v>11</v>
      </c>
      <c r="C1163">
        <v>5.7</v>
      </c>
    </row>
    <row r="1164" spans="1:3" x14ac:dyDescent="0.25">
      <c r="A1164" t="s">
        <v>5372</v>
      </c>
      <c r="B1164" t="s">
        <v>11</v>
      </c>
      <c r="C1164">
        <v>5.7</v>
      </c>
    </row>
    <row r="1165" spans="1:3" x14ac:dyDescent="0.25">
      <c r="A1165" t="s">
        <v>7283</v>
      </c>
      <c r="B1165" t="s">
        <v>11</v>
      </c>
      <c r="C1165">
        <v>5.7</v>
      </c>
    </row>
    <row r="1166" spans="1:3" x14ac:dyDescent="0.25">
      <c r="A1166" t="s">
        <v>1680</v>
      </c>
      <c r="B1166" t="s">
        <v>11</v>
      </c>
      <c r="C1166">
        <v>5.7</v>
      </c>
    </row>
    <row r="1167" spans="1:3" x14ac:dyDescent="0.25">
      <c r="A1167" t="s">
        <v>5195</v>
      </c>
      <c r="B1167" t="s">
        <v>11</v>
      </c>
      <c r="C1167">
        <v>5.7</v>
      </c>
    </row>
    <row r="1168" spans="1:3" x14ac:dyDescent="0.25">
      <c r="A1168" t="s">
        <v>3105</v>
      </c>
      <c r="B1168" t="s">
        <v>11</v>
      </c>
      <c r="C1168">
        <v>5.7</v>
      </c>
    </row>
    <row r="1169" spans="1:3" x14ac:dyDescent="0.25">
      <c r="A1169" t="s">
        <v>2408</v>
      </c>
      <c r="B1169" t="s">
        <v>11</v>
      </c>
      <c r="C1169">
        <v>5.7</v>
      </c>
    </row>
    <row r="1170" spans="1:3" x14ac:dyDescent="0.25">
      <c r="A1170" t="s">
        <v>5244</v>
      </c>
      <c r="B1170" t="s">
        <v>11</v>
      </c>
      <c r="C1170">
        <v>5.7</v>
      </c>
    </row>
    <row r="1171" spans="1:3" x14ac:dyDescent="0.25">
      <c r="A1171" t="s">
        <v>6860</v>
      </c>
      <c r="B1171" t="s">
        <v>11</v>
      </c>
      <c r="C1171">
        <v>5.7</v>
      </c>
    </row>
    <row r="1172" spans="1:3" x14ac:dyDescent="0.25">
      <c r="A1172" t="s">
        <v>6309</v>
      </c>
      <c r="B1172" t="s">
        <v>11</v>
      </c>
      <c r="C1172">
        <v>5.7</v>
      </c>
    </row>
    <row r="1173" spans="1:3" x14ac:dyDescent="0.25">
      <c r="A1173" t="s">
        <v>136</v>
      </c>
      <c r="B1173" t="s">
        <v>11</v>
      </c>
      <c r="C1173">
        <v>5.8</v>
      </c>
    </row>
    <row r="1174" spans="1:3" x14ac:dyDescent="0.25">
      <c r="A1174" t="s">
        <v>4679</v>
      </c>
      <c r="B1174" t="s">
        <v>11</v>
      </c>
      <c r="C1174">
        <v>5.8</v>
      </c>
    </row>
    <row r="1175" spans="1:3" x14ac:dyDescent="0.25">
      <c r="A1175" t="s">
        <v>5054</v>
      </c>
      <c r="B1175" t="s">
        <v>11</v>
      </c>
      <c r="C1175">
        <v>5.8</v>
      </c>
    </row>
    <row r="1176" spans="1:3" x14ac:dyDescent="0.25">
      <c r="A1176" t="s">
        <v>8042</v>
      </c>
      <c r="B1176" t="s">
        <v>11</v>
      </c>
      <c r="C1176">
        <v>5.8</v>
      </c>
    </row>
    <row r="1177" spans="1:3" x14ac:dyDescent="0.25">
      <c r="A1177" t="s">
        <v>2021</v>
      </c>
      <c r="B1177" t="s">
        <v>11</v>
      </c>
      <c r="C1177">
        <v>5.8</v>
      </c>
    </row>
    <row r="1178" spans="1:3" x14ac:dyDescent="0.25">
      <c r="A1178" t="s">
        <v>539</v>
      </c>
      <c r="B1178" t="s">
        <v>11</v>
      </c>
      <c r="C1178">
        <v>5.8</v>
      </c>
    </row>
    <row r="1179" spans="1:3" x14ac:dyDescent="0.25">
      <c r="A1179" t="s">
        <v>7114</v>
      </c>
      <c r="B1179" t="s">
        <v>11</v>
      </c>
      <c r="C1179">
        <v>5.8</v>
      </c>
    </row>
    <row r="1180" spans="1:3" x14ac:dyDescent="0.25">
      <c r="A1180" t="s">
        <v>552</v>
      </c>
      <c r="B1180" t="s">
        <v>11</v>
      </c>
      <c r="C1180">
        <v>5.8</v>
      </c>
    </row>
    <row r="1181" spans="1:3" x14ac:dyDescent="0.25">
      <c r="A1181" t="s">
        <v>552</v>
      </c>
      <c r="B1181" t="s">
        <v>11</v>
      </c>
      <c r="C1181">
        <v>5.8</v>
      </c>
    </row>
    <row r="1182" spans="1:3" x14ac:dyDescent="0.25">
      <c r="A1182" t="s">
        <v>981</v>
      </c>
      <c r="B1182" t="s">
        <v>11</v>
      </c>
      <c r="C1182">
        <v>5.8</v>
      </c>
    </row>
    <row r="1183" spans="1:3" x14ac:dyDescent="0.25">
      <c r="A1183" t="s">
        <v>1156</v>
      </c>
      <c r="B1183" t="s">
        <v>11</v>
      </c>
      <c r="C1183">
        <v>5.8</v>
      </c>
    </row>
    <row r="1184" spans="1:3" x14ac:dyDescent="0.25">
      <c r="A1184" t="s">
        <v>2088</v>
      </c>
      <c r="B1184" t="s">
        <v>11</v>
      </c>
      <c r="C1184">
        <v>5.8</v>
      </c>
    </row>
    <row r="1185" spans="1:3" x14ac:dyDescent="0.25">
      <c r="A1185" t="s">
        <v>2132</v>
      </c>
      <c r="B1185" t="s">
        <v>11</v>
      </c>
      <c r="C1185">
        <v>5.8</v>
      </c>
    </row>
    <row r="1186" spans="1:3" x14ac:dyDescent="0.25">
      <c r="A1186" t="s">
        <v>1348</v>
      </c>
      <c r="B1186" t="s">
        <v>11</v>
      </c>
      <c r="C1186">
        <v>5.8</v>
      </c>
    </row>
    <row r="1187" spans="1:3" x14ac:dyDescent="0.25">
      <c r="A1187" t="s">
        <v>6786</v>
      </c>
      <c r="B1187" t="s">
        <v>11</v>
      </c>
      <c r="C1187">
        <v>5.8</v>
      </c>
    </row>
    <row r="1188" spans="1:3" x14ac:dyDescent="0.25">
      <c r="A1188" t="s">
        <v>6745</v>
      </c>
      <c r="B1188" t="s">
        <v>11</v>
      </c>
      <c r="C1188">
        <v>5.8</v>
      </c>
    </row>
    <row r="1189" spans="1:3" x14ac:dyDescent="0.25">
      <c r="A1189" t="s">
        <v>440</v>
      </c>
      <c r="B1189" t="s">
        <v>11</v>
      </c>
      <c r="C1189">
        <v>5.8</v>
      </c>
    </row>
    <row r="1190" spans="1:3" x14ac:dyDescent="0.25">
      <c r="A1190" t="s">
        <v>440</v>
      </c>
      <c r="B1190" t="s">
        <v>11</v>
      </c>
      <c r="C1190">
        <v>5.8</v>
      </c>
    </row>
    <row r="1191" spans="1:3" x14ac:dyDescent="0.25">
      <c r="A1191" t="s">
        <v>3998</v>
      </c>
      <c r="B1191" t="s">
        <v>11</v>
      </c>
      <c r="C1191">
        <v>5.8</v>
      </c>
    </row>
    <row r="1192" spans="1:3" x14ac:dyDescent="0.25">
      <c r="A1192" t="s">
        <v>3242</v>
      </c>
      <c r="B1192" t="s">
        <v>11</v>
      </c>
      <c r="C1192">
        <v>5.8</v>
      </c>
    </row>
    <row r="1193" spans="1:3" x14ac:dyDescent="0.25">
      <c r="A1193" t="s">
        <v>5698</v>
      </c>
      <c r="B1193" t="s">
        <v>11</v>
      </c>
      <c r="C1193">
        <v>5.8</v>
      </c>
    </row>
    <row r="1194" spans="1:3" x14ac:dyDescent="0.25">
      <c r="A1194" t="s">
        <v>506</v>
      </c>
      <c r="B1194" t="s">
        <v>11</v>
      </c>
      <c r="C1194">
        <v>5.8</v>
      </c>
    </row>
    <row r="1195" spans="1:3" x14ac:dyDescent="0.25">
      <c r="A1195" t="s">
        <v>968</v>
      </c>
      <c r="B1195" t="s">
        <v>11</v>
      </c>
      <c r="C1195">
        <v>5.8</v>
      </c>
    </row>
    <row r="1196" spans="1:3" x14ac:dyDescent="0.25">
      <c r="A1196" t="s">
        <v>1383</v>
      </c>
      <c r="B1196" t="s">
        <v>11</v>
      </c>
      <c r="C1196">
        <v>5.8</v>
      </c>
    </row>
    <row r="1197" spans="1:3" x14ac:dyDescent="0.25">
      <c r="A1197" t="s">
        <v>5310</v>
      </c>
      <c r="B1197" t="s">
        <v>11</v>
      </c>
      <c r="C1197">
        <v>5.8</v>
      </c>
    </row>
    <row r="1198" spans="1:3" x14ac:dyDescent="0.25">
      <c r="A1198" t="s">
        <v>2299</v>
      </c>
      <c r="B1198" t="s">
        <v>11</v>
      </c>
      <c r="C1198">
        <v>5.8</v>
      </c>
    </row>
    <row r="1199" spans="1:3" x14ac:dyDescent="0.25">
      <c r="A1199" t="s">
        <v>4661</v>
      </c>
      <c r="B1199" t="s">
        <v>11</v>
      </c>
      <c r="C1199">
        <v>5.8</v>
      </c>
    </row>
    <row r="1200" spans="1:3" x14ac:dyDescent="0.25">
      <c r="A1200" t="s">
        <v>7748</v>
      </c>
      <c r="B1200" t="s">
        <v>11</v>
      </c>
      <c r="C1200">
        <v>5.8</v>
      </c>
    </row>
    <row r="1201" spans="1:3" x14ac:dyDescent="0.25">
      <c r="A1201" t="s">
        <v>6226</v>
      </c>
      <c r="B1201" t="s">
        <v>11</v>
      </c>
      <c r="C1201">
        <v>5.8</v>
      </c>
    </row>
    <row r="1202" spans="1:3" x14ac:dyDescent="0.25">
      <c r="A1202" t="s">
        <v>3198</v>
      </c>
      <c r="B1202" t="s">
        <v>11</v>
      </c>
      <c r="C1202">
        <v>5.8</v>
      </c>
    </row>
    <row r="1203" spans="1:3" x14ac:dyDescent="0.25">
      <c r="A1203" t="s">
        <v>1773</v>
      </c>
      <c r="B1203" t="s">
        <v>11</v>
      </c>
      <c r="C1203">
        <v>5.8</v>
      </c>
    </row>
    <row r="1204" spans="1:3" x14ac:dyDescent="0.25">
      <c r="A1204" t="s">
        <v>3176</v>
      </c>
      <c r="B1204" t="s">
        <v>11</v>
      </c>
      <c r="C1204">
        <v>5.8</v>
      </c>
    </row>
    <row r="1205" spans="1:3" x14ac:dyDescent="0.25">
      <c r="A1205" t="s">
        <v>5039</v>
      </c>
      <c r="B1205" t="s">
        <v>11</v>
      </c>
      <c r="C1205">
        <v>5.8</v>
      </c>
    </row>
    <row r="1206" spans="1:3" x14ac:dyDescent="0.25">
      <c r="A1206" t="s">
        <v>1775</v>
      </c>
      <c r="B1206" t="s">
        <v>11</v>
      </c>
      <c r="C1206">
        <v>5.8</v>
      </c>
    </row>
    <row r="1207" spans="1:3" x14ac:dyDescent="0.25">
      <c r="A1207" t="s">
        <v>357</v>
      </c>
      <c r="B1207" t="s">
        <v>11</v>
      </c>
      <c r="C1207">
        <v>5.8</v>
      </c>
    </row>
    <row r="1208" spans="1:3" x14ac:dyDescent="0.25">
      <c r="A1208" t="s">
        <v>174</v>
      </c>
      <c r="B1208" t="s">
        <v>11</v>
      </c>
      <c r="C1208">
        <v>5.8</v>
      </c>
    </row>
    <row r="1209" spans="1:3" x14ac:dyDescent="0.25">
      <c r="A1209" t="s">
        <v>1855</v>
      </c>
      <c r="B1209" t="s">
        <v>11</v>
      </c>
      <c r="C1209">
        <v>5.8</v>
      </c>
    </row>
    <row r="1210" spans="1:3" x14ac:dyDescent="0.25">
      <c r="A1210" t="s">
        <v>5107</v>
      </c>
      <c r="B1210" t="s">
        <v>11</v>
      </c>
      <c r="C1210">
        <v>5.8</v>
      </c>
    </row>
    <row r="1211" spans="1:3" x14ac:dyDescent="0.25">
      <c r="A1211" t="s">
        <v>2209</v>
      </c>
      <c r="B1211" t="s">
        <v>11</v>
      </c>
      <c r="C1211">
        <v>5.8</v>
      </c>
    </row>
    <row r="1212" spans="1:3" x14ac:dyDescent="0.25">
      <c r="A1212" t="s">
        <v>1195</v>
      </c>
      <c r="B1212" t="s">
        <v>11</v>
      </c>
      <c r="C1212">
        <v>5.8</v>
      </c>
    </row>
    <row r="1213" spans="1:3" x14ac:dyDescent="0.25">
      <c r="A1213" t="s">
        <v>3461</v>
      </c>
      <c r="B1213" t="s">
        <v>11</v>
      </c>
      <c r="C1213">
        <v>5.8</v>
      </c>
    </row>
    <row r="1214" spans="1:3" x14ac:dyDescent="0.25">
      <c r="A1214" t="s">
        <v>4897</v>
      </c>
      <c r="B1214" t="s">
        <v>11</v>
      </c>
      <c r="C1214">
        <v>5.8</v>
      </c>
    </row>
    <row r="1215" spans="1:3" x14ac:dyDescent="0.25">
      <c r="A1215" t="s">
        <v>7412</v>
      </c>
      <c r="B1215" t="s">
        <v>11</v>
      </c>
      <c r="C1215">
        <v>5.8</v>
      </c>
    </row>
    <row r="1216" spans="1:3" x14ac:dyDescent="0.25">
      <c r="A1216" t="s">
        <v>7676</v>
      </c>
      <c r="B1216" t="s">
        <v>11</v>
      </c>
      <c r="C1216">
        <v>5.8</v>
      </c>
    </row>
    <row r="1217" spans="1:3" x14ac:dyDescent="0.25">
      <c r="A1217" t="s">
        <v>1838</v>
      </c>
      <c r="B1217" t="s">
        <v>11</v>
      </c>
      <c r="C1217">
        <v>5.8</v>
      </c>
    </row>
    <row r="1218" spans="1:3" x14ac:dyDescent="0.25">
      <c r="A1218" t="s">
        <v>1786</v>
      </c>
      <c r="B1218" t="s">
        <v>11</v>
      </c>
      <c r="C1218">
        <v>5.8</v>
      </c>
    </row>
    <row r="1219" spans="1:3" x14ac:dyDescent="0.25">
      <c r="A1219" t="s">
        <v>3402</v>
      </c>
      <c r="B1219" t="s">
        <v>11</v>
      </c>
      <c r="C1219">
        <v>5.8</v>
      </c>
    </row>
    <row r="1220" spans="1:3" x14ac:dyDescent="0.25">
      <c r="A1220" t="s">
        <v>7655</v>
      </c>
      <c r="B1220" t="s">
        <v>11</v>
      </c>
      <c r="C1220">
        <v>5.8</v>
      </c>
    </row>
    <row r="1221" spans="1:3" x14ac:dyDescent="0.25">
      <c r="A1221" t="s">
        <v>998</v>
      </c>
      <c r="B1221" t="s">
        <v>11</v>
      </c>
      <c r="C1221">
        <v>5.8</v>
      </c>
    </row>
    <row r="1222" spans="1:3" x14ac:dyDescent="0.25">
      <c r="A1222" t="s">
        <v>1945</v>
      </c>
      <c r="B1222" t="s">
        <v>11</v>
      </c>
      <c r="C1222">
        <v>5.8</v>
      </c>
    </row>
    <row r="1223" spans="1:3" x14ac:dyDescent="0.25">
      <c r="A1223" t="s">
        <v>2313</v>
      </c>
      <c r="B1223" t="s">
        <v>11</v>
      </c>
      <c r="C1223">
        <v>5.8</v>
      </c>
    </row>
    <row r="1224" spans="1:3" x14ac:dyDescent="0.25">
      <c r="A1224" t="s">
        <v>4819</v>
      </c>
      <c r="B1224" t="s">
        <v>11</v>
      </c>
      <c r="C1224">
        <v>5.8</v>
      </c>
    </row>
    <row r="1225" spans="1:3" x14ac:dyDescent="0.25">
      <c r="A1225" t="s">
        <v>4506</v>
      </c>
      <c r="B1225" t="s">
        <v>11</v>
      </c>
      <c r="C1225">
        <v>5.8</v>
      </c>
    </row>
    <row r="1226" spans="1:3" x14ac:dyDescent="0.25">
      <c r="A1226" t="s">
        <v>2283</v>
      </c>
      <c r="B1226" t="s">
        <v>11</v>
      </c>
      <c r="C1226">
        <v>5.8</v>
      </c>
    </row>
    <row r="1227" spans="1:3" x14ac:dyDescent="0.25">
      <c r="A1227" t="s">
        <v>6296</v>
      </c>
      <c r="B1227" t="s">
        <v>11</v>
      </c>
      <c r="C1227">
        <v>5.8</v>
      </c>
    </row>
    <row r="1228" spans="1:3" x14ac:dyDescent="0.25">
      <c r="A1228" t="s">
        <v>3543</v>
      </c>
      <c r="B1228" t="s">
        <v>11</v>
      </c>
      <c r="C1228">
        <v>5.8</v>
      </c>
    </row>
    <row r="1229" spans="1:3" x14ac:dyDescent="0.25">
      <c r="A1229" t="s">
        <v>2205</v>
      </c>
      <c r="B1229" t="s">
        <v>11</v>
      </c>
      <c r="C1229">
        <v>5.8</v>
      </c>
    </row>
    <row r="1230" spans="1:3" x14ac:dyDescent="0.25">
      <c r="A1230" t="s">
        <v>1921</v>
      </c>
      <c r="B1230" t="s">
        <v>11</v>
      </c>
      <c r="C1230">
        <v>5.8</v>
      </c>
    </row>
    <row r="1231" spans="1:3" x14ac:dyDescent="0.25">
      <c r="A1231" t="s">
        <v>5857</v>
      </c>
      <c r="B1231" t="s">
        <v>11</v>
      </c>
      <c r="C1231">
        <v>5.8</v>
      </c>
    </row>
    <row r="1232" spans="1:3" x14ac:dyDescent="0.25">
      <c r="A1232" t="s">
        <v>2232</v>
      </c>
      <c r="B1232" t="s">
        <v>11</v>
      </c>
      <c r="C1232">
        <v>5.8</v>
      </c>
    </row>
    <row r="1233" spans="1:3" x14ac:dyDescent="0.25">
      <c r="A1233" t="s">
        <v>3581</v>
      </c>
      <c r="B1233" t="s">
        <v>11</v>
      </c>
      <c r="C1233">
        <v>5.8</v>
      </c>
    </row>
    <row r="1234" spans="1:3" x14ac:dyDescent="0.25">
      <c r="A1234" t="s">
        <v>3701</v>
      </c>
      <c r="B1234" t="s">
        <v>11</v>
      </c>
      <c r="C1234">
        <v>5.8</v>
      </c>
    </row>
    <row r="1235" spans="1:3" x14ac:dyDescent="0.25">
      <c r="A1235" t="s">
        <v>3607</v>
      </c>
      <c r="B1235" t="s">
        <v>11</v>
      </c>
      <c r="C1235">
        <v>5.8</v>
      </c>
    </row>
    <row r="1236" spans="1:3" x14ac:dyDescent="0.25">
      <c r="A1236" t="s">
        <v>1711</v>
      </c>
      <c r="B1236" t="s">
        <v>11</v>
      </c>
      <c r="C1236">
        <v>5.8</v>
      </c>
    </row>
    <row r="1237" spans="1:3" x14ac:dyDescent="0.25">
      <c r="A1237" t="s">
        <v>6619</v>
      </c>
      <c r="B1237" t="s">
        <v>11</v>
      </c>
      <c r="C1237">
        <v>5.8</v>
      </c>
    </row>
    <row r="1238" spans="1:3" x14ac:dyDescent="0.25">
      <c r="A1238" t="s">
        <v>977</v>
      </c>
      <c r="B1238" t="s">
        <v>11</v>
      </c>
      <c r="C1238">
        <v>5.8</v>
      </c>
    </row>
    <row r="1239" spans="1:3" x14ac:dyDescent="0.25">
      <c r="A1239" t="s">
        <v>404</v>
      </c>
      <c r="B1239" t="s">
        <v>11</v>
      </c>
      <c r="C1239">
        <v>5.8</v>
      </c>
    </row>
    <row r="1240" spans="1:3" x14ac:dyDescent="0.25">
      <c r="A1240" t="s">
        <v>5829</v>
      </c>
      <c r="B1240" t="s">
        <v>11</v>
      </c>
      <c r="C1240">
        <v>5.8</v>
      </c>
    </row>
    <row r="1241" spans="1:3" x14ac:dyDescent="0.25">
      <c r="A1241" t="s">
        <v>3997</v>
      </c>
      <c r="B1241" t="s">
        <v>11</v>
      </c>
      <c r="C1241">
        <v>5.8</v>
      </c>
    </row>
    <row r="1242" spans="1:3" x14ac:dyDescent="0.25">
      <c r="A1242" t="s">
        <v>6980</v>
      </c>
      <c r="B1242" t="s">
        <v>11</v>
      </c>
      <c r="C1242">
        <v>5.8</v>
      </c>
    </row>
    <row r="1243" spans="1:3" x14ac:dyDescent="0.25">
      <c r="A1243" t="s">
        <v>314</v>
      </c>
      <c r="B1243" t="s">
        <v>11</v>
      </c>
      <c r="C1243">
        <v>5.8</v>
      </c>
    </row>
    <row r="1244" spans="1:3" x14ac:dyDescent="0.25">
      <c r="A1244" t="s">
        <v>314</v>
      </c>
      <c r="B1244" t="s">
        <v>11</v>
      </c>
      <c r="C1244">
        <v>5.8</v>
      </c>
    </row>
    <row r="1245" spans="1:3" x14ac:dyDescent="0.25">
      <c r="A1245" t="s">
        <v>3755</v>
      </c>
      <c r="B1245" t="s">
        <v>11</v>
      </c>
      <c r="C1245">
        <v>5.8</v>
      </c>
    </row>
    <row r="1246" spans="1:3" x14ac:dyDescent="0.25">
      <c r="A1246" t="s">
        <v>5948</v>
      </c>
      <c r="B1246" t="s">
        <v>11</v>
      </c>
      <c r="C1246">
        <v>5.8</v>
      </c>
    </row>
    <row r="1247" spans="1:3" x14ac:dyDescent="0.25">
      <c r="A1247" t="s">
        <v>8002</v>
      </c>
      <c r="B1247" t="s">
        <v>11</v>
      </c>
      <c r="C1247">
        <v>5.8</v>
      </c>
    </row>
    <row r="1248" spans="1:3" x14ac:dyDescent="0.25">
      <c r="A1248" t="s">
        <v>3044</v>
      </c>
      <c r="B1248" t="s">
        <v>11</v>
      </c>
      <c r="C1248">
        <v>5.8</v>
      </c>
    </row>
    <row r="1249" spans="1:3" x14ac:dyDescent="0.25">
      <c r="A1249" t="s">
        <v>7419</v>
      </c>
      <c r="B1249" t="s">
        <v>11</v>
      </c>
      <c r="C1249">
        <v>5.8</v>
      </c>
    </row>
    <row r="1250" spans="1:3" x14ac:dyDescent="0.25">
      <c r="A1250" t="s">
        <v>3629</v>
      </c>
      <c r="B1250" t="s">
        <v>11</v>
      </c>
      <c r="C1250">
        <v>5.8</v>
      </c>
    </row>
    <row r="1251" spans="1:3" x14ac:dyDescent="0.25">
      <c r="A1251" t="s">
        <v>7658</v>
      </c>
      <c r="B1251" t="s">
        <v>11</v>
      </c>
      <c r="C1251">
        <v>5.8</v>
      </c>
    </row>
    <row r="1252" spans="1:3" x14ac:dyDescent="0.25">
      <c r="A1252" t="s">
        <v>6896</v>
      </c>
      <c r="B1252" t="s">
        <v>11</v>
      </c>
      <c r="C1252">
        <v>5.8</v>
      </c>
    </row>
    <row r="1253" spans="1:3" x14ac:dyDescent="0.25">
      <c r="A1253" t="s">
        <v>4977</v>
      </c>
      <c r="B1253" t="s">
        <v>11</v>
      </c>
      <c r="C1253">
        <v>5.8</v>
      </c>
    </row>
    <row r="1254" spans="1:3" x14ac:dyDescent="0.25">
      <c r="A1254" t="s">
        <v>5784</v>
      </c>
      <c r="B1254" t="s">
        <v>11</v>
      </c>
      <c r="C1254">
        <v>5.8</v>
      </c>
    </row>
    <row r="1255" spans="1:3" x14ac:dyDescent="0.25">
      <c r="A1255" t="s">
        <v>1613</v>
      </c>
      <c r="B1255" t="s">
        <v>11</v>
      </c>
      <c r="C1255">
        <v>5.8</v>
      </c>
    </row>
    <row r="1256" spans="1:3" x14ac:dyDescent="0.25">
      <c r="A1256" t="s">
        <v>5015</v>
      </c>
      <c r="B1256" t="s">
        <v>11</v>
      </c>
      <c r="C1256">
        <v>5.8</v>
      </c>
    </row>
    <row r="1257" spans="1:3" x14ac:dyDescent="0.25">
      <c r="A1257" t="s">
        <v>5868</v>
      </c>
      <c r="B1257" t="s">
        <v>11</v>
      </c>
      <c r="C1257">
        <v>5.8</v>
      </c>
    </row>
    <row r="1258" spans="1:3" x14ac:dyDescent="0.25">
      <c r="A1258" t="s">
        <v>2477</v>
      </c>
      <c r="B1258" t="s">
        <v>11</v>
      </c>
      <c r="C1258">
        <v>5.8</v>
      </c>
    </row>
    <row r="1259" spans="1:3" x14ac:dyDescent="0.25">
      <c r="A1259" t="s">
        <v>2894</v>
      </c>
      <c r="B1259" t="s">
        <v>11</v>
      </c>
      <c r="C1259">
        <v>5.8</v>
      </c>
    </row>
    <row r="1260" spans="1:3" x14ac:dyDescent="0.25">
      <c r="A1260" t="s">
        <v>4927</v>
      </c>
      <c r="B1260" t="s">
        <v>11</v>
      </c>
      <c r="C1260">
        <v>5.8</v>
      </c>
    </row>
    <row r="1261" spans="1:3" x14ac:dyDescent="0.25">
      <c r="A1261" t="s">
        <v>3346</v>
      </c>
      <c r="B1261" t="s">
        <v>11</v>
      </c>
      <c r="C1261">
        <v>5.8</v>
      </c>
    </row>
    <row r="1262" spans="1:3" x14ac:dyDescent="0.25">
      <c r="A1262" t="s">
        <v>1611</v>
      </c>
      <c r="B1262" t="s">
        <v>11</v>
      </c>
      <c r="C1262">
        <v>5.8</v>
      </c>
    </row>
    <row r="1263" spans="1:3" x14ac:dyDescent="0.25">
      <c r="A1263" t="s">
        <v>5131</v>
      </c>
      <c r="B1263" t="s">
        <v>11</v>
      </c>
      <c r="C1263">
        <v>5.8</v>
      </c>
    </row>
    <row r="1264" spans="1:3" x14ac:dyDescent="0.25">
      <c r="A1264" t="s">
        <v>4131</v>
      </c>
      <c r="B1264" t="s">
        <v>11</v>
      </c>
      <c r="C1264">
        <v>5.8</v>
      </c>
    </row>
    <row r="1265" spans="1:3" x14ac:dyDescent="0.25">
      <c r="A1265" t="s">
        <v>3584</v>
      </c>
      <c r="B1265" t="s">
        <v>11</v>
      </c>
      <c r="C1265">
        <v>5.8</v>
      </c>
    </row>
    <row r="1266" spans="1:3" x14ac:dyDescent="0.25">
      <c r="A1266" t="s">
        <v>2973</v>
      </c>
      <c r="B1266" t="s">
        <v>11</v>
      </c>
      <c r="C1266">
        <v>5.8</v>
      </c>
    </row>
    <row r="1267" spans="1:3" x14ac:dyDescent="0.25">
      <c r="A1267" t="s">
        <v>1676</v>
      </c>
      <c r="B1267" t="s">
        <v>11</v>
      </c>
      <c r="C1267">
        <v>5.8</v>
      </c>
    </row>
    <row r="1268" spans="1:3" x14ac:dyDescent="0.25">
      <c r="A1268" t="s">
        <v>6766</v>
      </c>
      <c r="B1268" t="s">
        <v>11</v>
      </c>
      <c r="C1268">
        <v>5.8</v>
      </c>
    </row>
    <row r="1269" spans="1:3" x14ac:dyDescent="0.25">
      <c r="A1269" t="s">
        <v>5654</v>
      </c>
      <c r="B1269" t="s">
        <v>11</v>
      </c>
      <c r="C1269">
        <v>5.8</v>
      </c>
    </row>
    <row r="1270" spans="1:3" x14ac:dyDescent="0.25">
      <c r="A1270" t="s">
        <v>6601</v>
      </c>
      <c r="B1270" t="s">
        <v>11</v>
      </c>
      <c r="C1270">
        <v>5.8</v>
      </c>
    </row>
    <row r="1271" spans="1:3" x14ac:dyDescent="0.25">
      <c r="A1271" t="s">
        <v>1619</v>
      </c>
      <c r="B1271" t="s">
        <v>11</v>
      </c>
      <c r="C1271">
        <v>5.8</v>
      </c>
    </row>
    <row r="1272" spans="1:3" x14ac:dyDescent="0.25">
      <c r="A1272" t="s">
        <v>3516</v>
      </c>
      <c r="B1272" t="s">
        <v>11</v>
      </c>
      <c r="C1272">
        <v>5.8</v>
      </c>
    </row>
    <row r="1273" spans="1:3" x14ac:dyDescent="0.25">
      <c r="A1273" t="s">
        <v>5096</v>
      </c>
      <c r="B1273" t="s">
        <v>11</v>
      </c>
      <c r="C1273">
        <v>5.8</v>
      </c>
    </row>
    <row r="1274" spans="1:3" x14ac:dyDescent="0.25">
      <c r="A1274" t="s">
        <v>529</v>
      </c>
      <c r="B1274" t="s">
        <v>11</v>
      </c>
      <c r="C1274">
        <v>5.8</v>
      </c>
    </row>
    <row r="1275" spans="1:3" x14ac:dyDescent="0.25">
      <c r="A1275" t="s">
        <v>2222</v>
      </c>
      <c r="B1275" t="s">
        <v>11</v>
      </c>
      <c r="C1275">
        <v>5.8</v>
      </c>
    </row>
    <row r="1276" spans="1:3" x14ac:dyDescent="0.25">
      <c r="A1276" t="s">
        <v>2319</v>
      </c>
      <c r="B1276" t="s">
        <v>11</v>
      </c>
      <c r="C1276">
        <v>5.8</v>
      </c>
    </row>
    <row r="1277" spans="1:3" x14ac:dyDescent="0.25">
      <c r="A1277" t="s">
        <v>3613</v>
      </c>
      <c r="B1277" t="s">
        <v>11</v>
      </c>
      <c r="C1277">
        <v>5.8</v>
      </c>
    </row>
    <row r="1278" spans="1:3" x14ac:dyDescent="0.25">
      <c r="A1278" t="s">
        <v>6335</v>
      </c>
      <c r="B1278" t="s">
        <v>11</v>
      </c>
      <c r="C1278">
        <v>5.8</v>
      </c>
    </row>
    <row r="1279" spans="1:3" x14ac:dyDescent="0.25">
      <c r="A1279" t="s">
        <v>1018</v>
      </c>
      <c r="B1279" t="s">
        <v>11</v>
      </c>
      <c r="C1279">
        <v>5.8</v>
      </c>
    </row>
    <row r="1280" spans="1:3" x14ac:dyDescent="0.25">
      <c r="A1280" t="s">
        <v>3497</v>
      </c>
      <c r="B1280" t="s">
        <v>11</v>
      </c>
      <c r="C1280">
        <v>5.8</v>
      </c>
    </row>
    <row r="1281" spans="1:3" x14ac:dyDescent="0.25">
      <c r="A1281" t="s">
        <v>2793</v>
      </c>
      <c r="B1281" t="s">
        <v>11</v>
      </c>
      <c r="C1281">
        <v>5.8</v>
      </c>
    </row>
    <row r="1282" spans="1:3" x14ac:dyDescent="0.25">
      <c r="A1282" t="s">
        <v>5241</v>
      </c>
      <c r="B1282" t="s">
        <v>497</v>
      </c>
      <c r="C1282">
        <v>5.8</v>
      </c>
    </row>
    <row r="1283" spans="1:3" x14ac:dyDescent="0.25">
      <c r="A1283" t="s">
        <v>802</v>
      </c>
      <c r="B1283" t="s">
        <v>11</v>
      </c>
      <c r="C1283">
        <v>5.8</v>
      </c>
    </row>
    <row r="1284" spans="1:3" x14ac:dyDescent="0.25">
      <c r="A1284" t="s">
        <v>7090</v>
      </c>
      <c r="B1284" t="s">
        <v>11</v>
      </c>
      <c r="C1284">
        <v>5.8</v>
      </c>
    </row>
    <row r="1285" spans="1:3" x14ac:dyDescent="0.25">
      <c r="A1285" t="s">
        <v>299</v>
      </c>
      <c r="B1285" t="s">
        <v>11</v>
      </c>
      <c r="C1285">
        <v>5.8</v>
      </c>
    </row>
    <row r="1286" spans="1:3" x14ac:dyDescent="0.25">
      <c r="A1286" t="s">
        <v>3013</v>
      </c>
      <c r="B1286" t="s">
        <v>11</v>
      </c>
      <c r="C1286">
        <v>5.8</v>
      </c>
    </row>
    <row r="1287" spans="1:3" x14ac:dyDescent="0.25">
      <c r="A1287" t="s">
        <v>3226</v>
      </c>
      <c r="B1287" t="s">
        <v>11</v>
      </c>
      <c r="C1287">
        <v>5.8</v>
      </c>
    </row>
    <row r="1288" spans="1:3" x14ac:dyDescent="0.25">
      <c r="A1288" t="s">
        <v>3237</v>
      </c>
      <c r="B1288" t="s">
        <v>11</v>
      </c>
      <c r="C1288">
        <v>5.8</v>
      </c>
    </row>
    <row r="1289" spans="1:3" x14ac:dyDescent="0.25">
      <c r="A1289" t="s">
        <v>292</v>
      </c>
      <c r="B1289" t="s">
        <v>11</v>
      </c>
      <c r="C1289">
        <v>5.8</v>
      </c>
    </row>
    <row r="1290" spans="1:3" x14ac:dyDescent="0.25">
      <c r="A1290" t="s">
        <v>1132</v>
      </c>
      <c r="B1290" t="s">
        <v>11</v>
      </c>
      <c r="C1290">
        <v>5.8</v>
      </c>
    </row>
    <row r="1291" spans="1:3" x14ac:dyDescent="0.25">
      <c r="A1291" t="s">
        <v>3690</v>
      </c>
      <c r="B1291" t="s">
        <v>11</v>
      </c>
      <c r="C1291">
        <v>5.8</v>
      </c>
    </row>
    <row r="1292" spans="1:3" x14ac:dyDescent="0.25">
      <c r="A1292" t="s">
        <v>3890</v>
      </c>
      <c r="B1292" t="s">
        <v>11</v>
      </c>
      <c r="C1292">
        <v>5.8</v>
      </c>
    </row>
    <row r="1293" spans="1:3" x14ac:dyDescent="0.25">
      <c r="A1293" t="s">
        <v>2686</v>
      </c>
      <c r="B1293" t="s">
        <v>11</v>
      </c>
      <c r="C1293">
        <v>5.9</v>
      </c>
    </row>
    <row r="1294" spans="1:3" x14ac:dyDescent="0.25">
      <c r="A1294" t="s">
        <v>1006</v>
      </c>
      <c r="B1294" t="s">
        <v>11</v>
      </c>
      <c r="C1294">
        <v>5.9</v>
      </c>
    </row>
    <row r="1295" spans="1:3" x14ac:dyDescent="0.25">
      <c r="A1295" t="s">
        <v>5803</v>
      </c>
      <c r="B1295" t="s">
        <v>11</v>
      </c>
      <c r="C1295">
        <v>5.9</v>
      </c>
    </row>
    <row r="1296" spans="1:3" x14ac:dyDescent="0.25">
      <c r="A1296" t="s">
        <v>4685</v>
      </c>
      <c r="B1296" t="s">
        <v>11</v>
      </c>
      <c r="C1296">
        <v>5.9</v>
      </c>
    </row>
    <row r="1297" spans="1:3" x14ac:dyDescent="0.25">
      <c r="A1297" t="s">
        <v>4274</v>
      </c>
      <c r="B1297" t="s">
        <v>11</v>
      </c>
      <c r="C1297">
        <v>5.9</v>
      </c>
    </row>
    <row r="1298" spans="1:3" x14ac:dyDescent="0.25">
      <c r="A1298" t="s">
        <v>1332</v>
      </c>
      <c r="B1298" t="s">
        <v>11</v>
      </c>
      <c r="C1298">
        <v>5.9</v>
      </c>
    </row>
    <row r="1299" spans="1:3" x14ac:dyDescent="0.25">
      <c r="A1299" t="s">
        <v>2889</v>
      </c>
      <c r="B1299" t="s">
        <v>11</v>
      </c>
      <c r="C1299">
        <v>5.9</v>
      </c>
    </row>
    <row r="1300" spans="1:3" x14ac:dyDescent="0.25">
      <c r="A1300" t="s">
        <v>4029</v>
      </c>
      <c r="B1300" t="s">
        <v>11</v>
      </c>
      <c r="C1300">
        <v>5.9</v>
      </c>
    </row>
    <row r="1301" spans="1:3" x14ac:dyDescent="0.25">
      <c r="A1301" t="s">
        <v>3907</v>
      </c>
      <c r="B1301" t="s">
        <v>11</v>
      </c>
      <c r="C1301">
        <v>5.9</v>
      </c>
    </row>
    <row r="1302" spans="1:3" x14ac:dyDescent="0.25">
      <c r="A1302" t="s">
        <v>2315</v>
      </c>
      <c r="B1302" t="s">
        <v>11</v>
      </c>
      <c r="C1302">
        <v>5.9</v>
      </c>
    </row>
    <row r="1303" spans="1:3" x14ac:dyDescent="0.25">
      <c r="A1303" t="s">
        <v>1234</v>
      </c>
      <c r="B1303" t="s">
        <v>950</v>
      </c>
      <c r="C1303">
        <v>5.9</v>
      </c>
    </row>
    <row r="1304" spans="1:3" x14ac:dyDescent="0.25">
      <c r="A1304" t="s">
        <v>6217</v>
      </c>
      <c r="B1304" t="s">
        <v>11</v>
      </c>
      <c r="C1304">
        <v>5.9</v>
      </c>
    </row>
    <row r="1305" spans="1:3" x14ac:dyDescent="0.25">
      <c r="A1305" t="s">
        <v>2074</v>
      </c>
      <c r="B1305" t="s">
        <v>11</v>
      </c>
      <c r="C1305">
        <v>5.9</v>
      </c>
    </row>
    <row r="1306" spans="1:3" x14ac:dyDescent="0.25">
      <c r="A1306" t="s">
        <v>6327</v>
      </c>
      <c r="B1306" t="s">
        <v>11</v>
      </c>
      <c r="C1306">
        <v>5.9</v>
      </c>
    </row>
    <row r="1307" spans="1:3" x14ac:dyDescent="0.25">
      <c r="A1307" t="s">
        <v>1460</v>
      </c>
      <c r="B1307" t="s">
        <v>11</v>
      </c>
      <c r="C1307">
        <v>5.9</v>
      </c>
    </row>
    <row r="1308" spans="1:3" x14ac:dyDescent="0.25">
      <c r="A1308" t="s">
        <v>2266</v>
      </c>
      <c r="B1308" t="s">
        <v>11</v>
      </c>
      <c r="C1308">
        <v>5.9</v>
      </c>
    </row>
    <row r="1309" spans="1:3" x14ac:dyDescent="0.25">
      <c r="A1309" t="s">
        <v>1849</v>
      </c>
      <c r="B1309" t="s">
        <v>11</v>
      </c>
      <c r="C1309">
        <v>5.9</v>
      </c>
    </row>
    <row r="1310" spans="1:3" x14ac:dyDescent="0.25">
      <c r="A1310" t="s">
        <v>5390</v>
      </c>
      <c r="B1310" t="s">
        <v>11</v>
      </c>
      <c r="C1310">
        <v>5.9</v>
      </c>
    </row>
    <row r="1311" spans="1:3" x14ac:dyDescent="0.25">
      <c r="A1311" t="s">
        <v>6636</v>
      </c>
      <c r="B1311" t="s">
        <v>11</v>
      </c>
      <c r="C1311">
        <v>5.9</v>
      </c>
    </row>
    <row r="1312" spans="1:3" x14ac:dyDescent="0.25">
      <c r="A1312" t="s">
        <v>75</v>
      </c>
      <c r="B1312" t="s">
        <v>11</v>
      </c>
      <c r="C1312">
        <v>5.9</v>
      </c>
    </row>
    <row r="1313" spans="1:3" x14ac:dyDescent="0.25">
      <c r="A1313" t="s">
        <v>1670</v>
      </c>
      <c r="B1313" t="s">
        <v>11</v>
      </c>
      <c r="C1313">
        <v>5.9</v>
      </c>
    </row>
    <row r="1314" spans="1:3" x14ac:dyDescent="0.25">
      <c r="A1314" t="s">
        <v>1284</v>
      </c>
      <c r="B1314" t="s">
        <v>11</v>
      </c>
      <c r="C1314">
        <v>5.9</v>
      </c>
    </row>
    <row r="1315" spans="1:3" x14ac:dyDescent="0.25">
      <c r="A1315" t="s">
        <v>1795</v>
      </c>
      <c r="B1315" t="s">
        <v>11</v>
      </c>
      <c r="C1315">
        <v>5.9</v>
      </c>
    </row>
    <row r="1316" spans="1:3" x14ac:dyDescent="0.25">
      <c r="A1316" t="s">
        <v>5012</v>
      </c>
      <c r="B1316" t="s">
        <v>11</v>
      </c>
      <c r="C1316">
        <v>5.9</v>
      </c>
    </row>
    <row r="1317" spans="1:3" x14ac:dyDescent="0.25">
      <c r="A1317" t="s">
        <v>1550</v>
      </c>
      <c r="B1317" t="s">
        <v>11</v>
      </c>
      <c r="C1317">
        <v>5.9</v>
      </c>
    </row>
    <row r="1318" spans="1:3" x14ac:dyDescent="0.25">
      <c r="A1318" t="s">
        <v>2843</v>
      </c>
      <c r="B1318" t="s">
        <v>11</v>
      </c>
      <c r="C1318">
        <v>5.9</v>
      </c>
    </row>
    <row r="1319" spans="1:3" x14ac:dyDescent="0.25">
      <c r="A1319" t="s">
        <v>2843</v>
      </c>
      <c r="B1319" t="s">
        <v>11</v>
      </c>
      <c r="C1319">
        <v>5.9</v>
      </c>
    </row>
    <row r="1320" spans="1:3" x14ac:dyDescent="0.25">
      <c r="A1320" t="s">
        <v>7470</v>
      </c>
      <c r="B1320" t="s">
        <v>11</v>
      </c>
      <c r="C1320">
        <v>5.9</v>
      </c>
    </row>
    <row r="1321" spans="1:3" x14ac:dyDescent="0.25">
      <c r="A1321" t="s">
        <v>2298</v>
      </c>
      <c r="B1321" t="s">
        <v>11</v>
      </c>
      <c r="C1321">
        <v>5.9</v>
      </c>
    </row>
    <row r="1322" spans="1:3" x14ac:dyDescent="0.25">
      <c r="A1322" t="s">
        <v>7293</v>
      </c>
      <c r="B1322" t="s">
        <v>11</v>
      </c>
      <c r="C1322">
        <v>5.9</v>
      </c>
    </row>
    <row r="1323" spans="1:3" x14ac:dyDescent="0.25">
      <c r="A1323" t="s">
        <v>1366</v>
      </c>
      <c r="B1323" t="s">
        <v>11</v>
      </c>
      <c r="C1323">
        <v>5.9</v>
      </c>
    </row>
    <row r="1324" spans="1:3" x14ac:dyDescent="0.25">
      <c r="A1324" t="s">
        <v>6035</v>
      </c>
      <c r="B1324" t="s">
        <v>11</v>
      </c>
      <c r="C1324">
        <v>5.9</v>
      </c>
    </row>
    <row r="1325" spans="1:3" x14ac:dyDescent="0.25">
      <c r="A1325" t="s">
        <v>1233</v>
      </c>
      <c r="B1325" t="s">
        <v>11</v>
      </c>
      <c r="C1325">
        <v>5.9</v>
      </c>
    </row>
    <row r="1326" spans="1:3" x14ac:dyDescent="0.25">
      <c r="A1326" t="s">
        <v>6778</v>
      </c>
      <c r="B1326" t="s">
        <v>11</v>
      </c>
      <c r="C1326">
        <v>5.9</v>
      </c>
    </row>
    <row r="1327" spans="1:3" x14ac:dyDescent="0.25">
      <c r="A1327" t="s">
        <v>5859</v>
      </c>
      <c r="B1327" t="s">
        <v>11</v>
      </c>
      <c r="C1327">
        <v>5.9</v>
      </c>
    </row>
    <row r="1328" spans="1:3" x14ac:dyDescent="0.25">
      <c r="A1328" t="s">
        <v>2191</v>
      </c>
      <c r="B1328" t="s">
        <v>11</v>
      </c>
      <c r="C1328">
        <v>5.9</v>
      </c>
    </row>
    <row r="1329" spans="1:3" x14ac:dyDescent="0.25">
      <c r="A1329" t="s">
        <v>4694</v>
      </c>
      <c r="B1329" t="s">
        <v>11</v>
      </c>
      <c r="C1329">
        <v>5.9</v>
      </c>
    </row>
    <row r="1330" spans="1:3" x14ac:dyDescent="0.25">
      <c r="A1330" t="s">
        <v>2230</v>
      </c>
      <c r="B1330" t="s">
        <v>11</v>
      </c>
      <c r="C1330">
        <v>5.9</v>
      </c>
    </row>
    <row r="1331" spans="1:3" x14ac:dyDescent="0.25">
      <c r="A1331" t="s">
        <v>3559</v>
      </c>
      <c r="B1331" t="s">
        <v>11</v>
      </c>
      <c r="C1331">
        <v>5.9</v>
      </c>
    </row>
    <row r="1332" spans="1:3" x14ac:dyDescent="0.25">
      <c r="A1332" t="s">
        <v>1069</v>
      </c>
      <c r="B1332" t="s">
        <v>11</v>
      </c>
      <c r="C1332">
        <v>5.9</v>
      </c>
    </row>
    <row r="1333" spans="1:3" x14ac:dyDescent="0.25">
      <c r="A1333" t="s">
        <v>6596</v>
      </c>
      <c r="B1333" t="s">
        <v>11</v>
      </c>
      <c r="C1333">
        <v>5.9</v>
      </c>
    </row>
    <row r="1334" spans="1:3" x14ac:dyDescent="0.25">
      <c r="A1334" t="s">
        <v>4838</v>
      </c>
      <c r="B1334" t="s">
        <v>11</v>
      </c>
      <c r="C1334">
        <v>5.9</v>
      </c>
    </row>
    <row r="1335" spans="1:3" x14ac:dyDescent="0.25">
      <c r="A1335" t="s">
        <v>1595</v>
      </c>
      <c r="B1335" t="s">
        <v>11</v>
      </c>
      <c r="C1335">
        <v>5.9</v>
      </c>
    </row>
    <row r="1336" spans="1:3" x14ac:dyDescent="0.25">
      <c r="A1336" t="s">
        <v>6677</v>
      </c>
      <c r="B1336" t="s">
        <v>11</v>
      </c>
      <c r="C1336">
        <v>5.9</v>
      </c>
    </row>
    <row r="1337" spans="1:3" x14ac:dyDescent="0.25">
      <c r="A1337" t="s">
        <v>5728</v>
      </c>
      <c r="B1337" t="s">
        <v>11</v>
      </c>
      <c r="C1337">
        <v>5.9</v>
      </c>
    </row>
    <row r="1338" spans="1:3" x14ac:dyDescent="0.25">
      <c r="A1338" t="s">
        <v>7253</v>
      </c>
      <c r="B1338" t="s">
        <v>11</v>
      </c>
      <c r="C1338">
        <v>5.9</v>
      </c>
    </row>
    <row r="1339" spans="1:3" x14ac:dyDescent="0.25">
      <c r="A1339" t="s">
        <v>3725</v>
      </c>
      <c r="B1339" t="s">
        <v>11</v>
      </c>
      <c r="C1339">
        <v>5.9</v>
      </c>
    </row>
    <row r="1340" spans="1:3" x14ac:dyDescent="0.25">
      <c r="A1340" t="s">
        <v>4584</v>
      </c>
      <c r="B1340" t="s">
        <v>11</v>
      </c>
      <c r="C1340">
        <v>5.9</v>
      </c>
    </row>
    <row r="1341" spans="1:3" x14ac:dyDescent="0.25">
      <c r="A1341" t="s">
        <v>2471</v>
      </c>
      <c r="B1341" t="s">
        <v>11</v>
      </c>
      <c r="C1341">
        <v>5.9</v>
      </c>
    </row>
    <row r="1342" spans="1:3" x14ac:dyDescent="0.25">
      <c r="A1342" t="s">
        <v>1226</v>
      </c>
      <c r="B1342" t="s">
        <v>11</v>
      </c>
      <c r="C1342">
        <v>5.9</v>
      </c>
    </row>
    <row r="1343" spans="1:3" x14ac:dyDescent="0.25">
      <c r="A1343" t="s">
        <v>6013</v>
      </c>
      <c r="B1343" t="s">
        <v>11</v>
      </c>
      <c r="C1343">
        <v>5.9</v>
      </c>
    </row>
    <row r="1344" spans="1:3" x14ac:dyDescent="0.25">
      <c r="A1344" t="s">
        <v>373</v>
      </c>
      <c r="B1344" t="s">
        <v>11</v>
      </c>
      <c r="C1344">
        <v>5.9</v>
      </c>
    </row>
    <row r="1345" spans="1:3" x14ac:dyDescent="0.25">
      <c r="A1345" t="s">
        <v>4649</v>
      </c>
      <c r="B1345" t="s">
        <v>11</v>
      </c>
      <c r="C1345">
        <v>5.9</v>
      </c>
    </row>
    <row r="1346" spans="1:3" x14ac:dyDescent="0.25">
      <c r="A1346" t="s">
        <v>5098</v>
      </c>
      <c r="B1346" t="s">
        <v>11</v>
      </c>
      <c r="C1346">
        <v>5.9</v>
      </c>
    </row>
    <row r="1347" spans="1:3" x14ac:dyDescent="0.25">
      <c r="A1347" t="s">
        <v>3209</v>
      </c>
      <c r="B1347" t="s">
        <v>11</v>
      </c>
      <c r="C1347">
        <v>5.9</v>
      </c>
    </row>
    <row r="1348" spans="1:3" x14ac:dyDescent="0.25">
      <c r="A1348" t="s">
        <v>2786</v>
      </c>
      <c r="B1348" t="s">
        <v>11</v>
      </c>
      <c r="C1348">
        <v>5.9</v>
      </c>
    </row>
    <row r="1349" spans="1:3" x14ac:dyDescent="0.25">
      <c r="A1349" t="s">
        <v>6147</v>
      </c>
      <c r="B1349" t="s">
        <v>11</v>
      </c>
      <c r="C1349">
        <v>5.9</v>
      </c>
    </row>
    <row r="1350" spans="1:3" x14ac:dyDescent="0.25">
      <c r="A1350" t="s">
        <v>6516</v>
      </c>
      <c r="B1350" t="s">
        <v>11</v>
      </c>
      <c r="C1350">
        <v>5.9</v>
      </c>
    </row>
    <row r="1351" spans="1:3" x14ac:dyDescent="0.25">
      <c r="A1351" t="s">
        <v>4200</v>
      </c>
      <c r="B1351" t="s">
        <v>11</v>
      </c>
      <c r="C1351">
        <v>5.9</v>
      </c>
    </row>
    <row r="1352" spans="1:3" x14ac:dyDescent="0.25">
      <c r="A1352" t="s">
        <v>699</v>
      </c>
      <c r="B1352" t="s">
        <v>11</v>
      </c>
      <c r="C1352">
        <v>5.9</v>
      </c>
    </row>
    <row r="1353" spans="1:3" x14ac:dyDescent="0.25">
      <c r="A1353" t="s">
        <v>4794</v>
      </c>
      <c r="B1353" t="s">
        <v>11</v>
      </c>
      <c r="C1353">
        <v>5.9</v>
      </c>
    </row>
    <row r="1354" spans="1:3" x14ac:dyDescent="0.25">
      <c r="A1354" t="s">
        <v>7617</v>
      </c>
      <c r="B1354" t="s">
        <v>11</v>
      </c>
      <c r="C1354">
        <v>5.9</v>
      </c>
    </row>
    <row r="1355" spans="1:3" x14ac:dyDescent="0.25">
      <c r="A1355" t="s">
        <v>2273</v>
      </c>
      <c r="B1355" t="s">
        <v>11</v>
      </c>
      <c r="C1355">
        <v>5.9</v>
      </c>
    </row>
    <row r="1356" spans="1:3" x14ac:dyDescent="0.25">
      <c r="A1356" t="s">
        <v>2694</v>
      </c>
      <c r="B1356" t="s">
        <v>11</v>
      </c>
      <c r="C1356">
        <v>5.9</v>
      </c>
    </row>
    <row r="1357" spans="1:3" x14ac:dyDescent="0.25">
      <c r="A1357" t="s">
        <v>2197</v>
      </c>
      <c r="B1357" t="s">
        <v>11</v>
      </c>
      <c r="C1357">
        <v>5.9</v>
      </c>
    </row>
    <row r="1358" spans="1:3" x14ac:dyDescent="0.25">
      <c r="A1358" t="s">
        <v>1421</v>
      </c>
      <c r="B1358" t="s">
        <v>11</v>
      </c>
      <c r="C1358">
        <v>5.9</v>
      </c>
    </row>
    <row r="1359" spans="1:3" x14ac:dyDescent="0.25">
      <c r="A1359" t="s">
        <v>1673</v>
      </c>
      <c r="B1359" t="s">
        <v>11</v>
      </c>
      <c r="C1359">
        <v>5.9</v>
      </c>
    </row>
    <row r="1360" spans="1:3" x14ac:dyDescent="0.25">
      <c r="A1360" t="s">
        <v>2285</v>
      </c>
      <c r="B1360" t="s">
        <v>11</v>
      </c>
      <c r="C1360">
        <v>5.9</v>
      </c>
    </row>
    <row r="1361" spans="1:3" x14ac:dyDescent="0.25">
      <c r="A1361" t="s">
        <v>2499</v>
      </c>
      <c r="B1361" t="s">
        <v>11</v>
      </c>
      <c r="C1361">
        <v>5.9</v>
      </c>
    </row>
    <row r="1362" spans="1:3" x14ac:dyDescent="0.25">
      <c r="A1362" t="s">
        <v>3722</v>
      </c>
      <c r="B1362" t="s">
        <v>11</v>
      </c>
      <c r="C1362">
        <v>5.9</v>
      </c>
    </row>
    <row r="1363" spans="1:3" x14ac:dyDescent="0.25">
      <c r="A1363" t="s">
        <v>4137</v>
      </c>
      <c r="B1363" t="s">
        <v>11</v>
      </c>
      <c r="C1363">
        <v>5.9</v>
      </c>
    </row>
    <row r="1364" spans="1:3" x14ac:dyDescent="0.25">
      <c r="A1364" t="s">
        <v>3695</v>
      </c>
      <c r="B1364" t="s">
        <v>11</v>
      </c>
      <c r="C1364">
        <v>5.9</v>
      </c>
    </row>
    <row r="1365" spans="1:3" x14ac:dyDescent="0.25">
      <c r="A1365" t="s">
        <v>6531</v>
      </c>
      <c r="B1365" t="s">
        <v>11</v>
      </c>
      <c r="C1365">
        <v>5.9</v>
      </c>
    </row>
    <row r="1366" spans="1:3" x14ac:dyDescent="0.25">
      <c r="A1366" t="s">
        <v>269</v>
      </c>
      <c r="B1366" t="s">
        <v>11</v>
      </c>
      <c r="C1366">
        <v>5.9</v>
      </c>
    </row>
    <row r="1367" spans="1:3" x14ac:dyDescent="0.25">
      <c r="A1367" t="s">
        <v>713</v>
      </c>
      <c r="B1367" t="s">
        <v>11</v>
      </c>
      <c r="C1367">
        <v>5.9</v>
      </c>
    </row>
    <row r="1368" spans="1:3" x14ac:dyDescent="0.25">
      <c r="A1368" t="s">
        <v>767</v>
      </c>
      <c r="B1368" t="s">
        <v>11</v>
      </c>
      <c r="C1368">
        <v>5.9</v>
      </c>
    </row>
    <row r="1369" spans="1:3" x14ac:dyDescent="0.25">
      <c r="A1369" t="s">
        <v>4552</v>
      </c>
      <c r="B1369" t="s">
        <v>11</v>
      </c>
      <c r="C1369">
        <v>5.9</v>
      </c>
    </row>
    <row r="1370" spans="1:3" x14ac:dyDescent="0.25">
      <c r="A1370" t="s">
        <v>3637</v>
      </c>
      <c r="B1370" t="s">
        <v>11</v>
      </c>
      <c r="C1370">
        <v>5.9</v>
      </c>
    </row>
    <row r="1371" spans="1:3" x14ac:dyDescent="0.25">
      <c r="A1371" t="s">
        <v>6318</v>
      </c>
      <c r="B1371" t="s">
        <v>11</v>
      </c>
      <c r="C1371">
        <v>5.9</v>
      </c>
    </row>
    <row r="1372" spans="1:3" x14ac:dyDescent="0.25">
      <c r="A1372" t="s">
        <v>6222</v>
      </c>
      <c r="B1372" t="s">
        <v>11</v>
      </c>
      <c r="C1372">
        <v>5.9</v>
      </c>
    </row>
    <row r="1373" spans="1:3" x14ac:dyDescent="0.25">
      <c r="A1373" t="s">
        <v>4422</v>
      </c>
      <c r="B1373" t="s">
        <v>11</v>
      </c>
      <c r="C1373">
        <v>5.9</v>
      </c>
    </row>
    <row r="1374" spans="1:3" x14ac:dyDescent="0.25">
      <c r="A1374" t="s">
        <v>1539</v>
      </c>
      <c r="B1374" t="s">
        <v>11</v>
      </c>
      <c r="C1374">
        <v>5.9</v>
      </c>
    </row>
    <row r="1375" spans="1:3" x14ac:dyDescent="0.25">
      <c r="A1375" t="s">
        <v>6764</v>
      </c>
      <c r="B1375" t="s">
        <v>11</v>
      </c>
      <c r="C1375">
        <v>5.9</v>
      </c>
    </row>
    <row r="1376" spans="1:3" x14ac:dyDescent="0.25">
      <c r="A1376" t="s">
        <v>5092</v>
      </c>
      <c r="B1376" t="s">
        <v>11</v>
      </c>
      <c r="C1376">
        <v>5.9</v>
      </c>
    </row>
    <row r="1377" spans="1:3" x14ac:dyDescent="0.25">
      <c r="A1377" t="s">
        <v>1537</v>
      </c>
      <c r="B1377" t="s">
        <v>11</v>
      </c>
      <c r="C1377">
        <v>5.9</v>
      </c>
    </row>
    <row r="1378" spans="1:3" x14ac:dyDescent="0.25">
      <c r="A1378" t="s">
        <v>6911</v>
      </c>
      <c r="B1378" t="s">
        <v>11</v>
      </c>
      <c r="C1378">
        <v>5.9</v>
      </c>
    </row>
    <row r="1379" spans="1:3" x14ac:dyDescent="0.25">
      <c r="A1379" t="s">
        <v>2157</v>
      </c>
      <c r="B1379" t="s">
        <v>11</v>
      </c>
      <c r="C1379">
        <v>5.9</v>
      </c>
    </row>
    <row r="1380" spans="1:3" x14ac:dyDescent="0.25">
      <c r="A1380" t="s">
        <v>1185</v>
      </c>
      <c r="B1380" t="s">
        <v>11</v>
      </c>
      <c r="C1380">
        <v>5.9</v>
      </c>
    </row>
    <row r="1381" spans="1:3" x14ac:dyDescent="0.25">
      <c r="A1381" t="s">
        <v>2869</v>
      </c>
      <c r="B1381" t="s">
        <v>11</v>
      </c>
      <c r="C1381">
        <v>5.9</v>
      </c>
    </row>
    <row r="1382" spans="1:3" x14ac:dyDescent="0.25">
      <c r="A1382" t="s">
        <v>6176</v>
      </c>
      <c r="B1382" t="s">
        <v>11</v>
      </c>
      <c r="C1382">
        <v>5.9</v>
      </c>
    </row>
    <row r="1383" spans="1:3" x14ac:dyDescent="0.25">
      <c r="A1383" t="s">
        <v>3511</v>
      </c>
      <c r="B1383" t="s">
        <v>11</v>
      </c>
      <c r="C1383">
        <v>5.9</v>
      </c>
    </row>
    <row r="1384" spans="1:3" x14ac:dyDescent="0.25">
      <c r="A1384" t="s">
        <v>5016</v>
      </c>
      <c r="B1384" t="s">
        <v>11</v>
      </c>
      <c r="C1384">
        <v>5.9</v>
      </c>
    </row>
    <row r="1385" spans="1:3" x14ac:dyDescent="0.25">
      <c r="A1385" t="s">
        <v>3735</v>
      </c>
      <c r="B1385" t="s">
        <v>11</v>
      </c>
      <c r="C1385">
        <v>5.9</v>
      </c>
    </row>
    <row r="1386" spans="1:3" x14ac:dyDescent="0.25">
      <c r="A1386" t="s">
        <v>1657</v>
      </c>
      <c r="B1386" t="s">
        <v>11</v>
      </c>
      <c r="C1386">
        <v>5.9</v>
      </c>
    </row>
    <row r="1387" spans="1:3" x14ac:dyDescent="0.25">
      <c r="A1387" t="s">
        <v>2164</v>
      </c>
      <c r="B1387" t="s">
        <v>11</v>
      </c>
      <c r="C1387">
        <v>5.9</v>
      </c>
    </row>
    <row r="1388" spans="1:3" x14ac:dyDescent="0.25">
      <c r="A1388" t="s">
        <v>6742</v>
      </c>
      <c r="B1388" t="s">
        <v>11</v>
      </c>
      <c r="C1388">
        <v>5.9</v>
      </c>
    </row>
    <row r="1389" spans="1:3" x14ac:dyDescent="0.25">
      <c r="A1389" t="s">
        <v>4267</v>
      </c>
      <c r="B1389" t="s">
        <v>11</v>
      </c>
      <c r="C1389">
        <v>5.9</v>
      </c>
    </row>
    <row r="1390" spans="1:3" x14ac:dyDescent="0.25">
      <c r="A1390" t="s">
        <v>1095</v>
      </c>
      <c r="B1390" t="s">
        <v>11</v>
      </c>
      <c r="C1390">
        <v>5.9</v>
      </c>
    </row>
    <row r="1391" spans="1:3" x14ac:dyDescent="0.25">
      <c r="A1391" t="s">
        <v>2511</v>
      </c>
      <c r="B1391" t="s">
        <v>11</v>
      </c>
      <c r="C1391">
        <v>5.9</v>
      </c>
    </row>
    <row r="1392" spans="1:3" x14ac:dyDescent="0.25">
      <c r="A1392" t="s">
        <v>3349</v>
      </c>
      <c r="B1392" t="s">
        <v>11</v>
      </c>
      <c r="C1392">
        <v>5.9</v>
      </c>
    </row>
    <row r="1393" spans="1:3" x14ac:dyDescent="0.25">
      <c r="A1393" t="s">
        <v>7706</v>
      </c>
      <c r="B1393" t="s">
        <v>11</v>
      </c>
      <c r="C1393">
        <v>5.9</v>
      </c>
    </row>
    <row r="1394" spans="1:3" x14ac:dyDescent="0.25">
      <c r="A1394" t="s">
        <v>561</v>
      </c>
      <c r="B1394" t="s">
        <v>11</v>
      </c>
      <c r="C1394">
        <v>5.9</v>
      </c>
    </row>
    <row r="1395" spans="1:3" x14ac:dyDescent="0.25">
      <c r="A1395" t="s">
        <v>5072</v>
      </c>
      <c r="B1395" t="s">
        <v>11</v>
      </c>
      <c r="C1395">
        <v>5.9</v>
      </c>
    </row>
    <row r="1396" spans="1:3" x14ac:dyDescent="0.25">
      <c r="A1396" t="s">
        <v>3095</v>
      </c>
      <c r="B1396" t="s">
        <v>11</v>
      </c>
      <c r="C1396">
        <v>5.9</v>
      </c>
    </row>
    <row r="1397" spans="1:3" x14ac:dyDescent="0.25">
      <c r="A1397" t="s">
        <v>6612</v>
      </c>
      <c r="B1397" t="s">
        <v>11</v>
      </c>
      <c r="C1397">
        <v>5.9</v>
      </c>
    </row>
    <row r="1398" spans="1:3" x14ac:dyDescent="0.25">
      <c r="A1398" t="s">
        <v>502</v>
      </c>
      <c r="B1398" t="s">
        <v>11</v>
      </c>
      <c r="C1398">
        <v>5.9</v>
      </c>
    </row>
    <row r="1399" spans="1:3" x14ac:dyDescent="0.25">
      <c r="A1399" t="s">
        <v>502</v>
      </c>
      <c r="B1399" t="s">
        <v>11</v>
      </c>
      <c r="C1399">
        <v>5.9</v>
      </c>
    </row>
    <row r="1400" spans="1:3" x14ac:dyDescent="0.25">
      <c r="A1400" t="s">
        <v>865</v>
      </c>
      <c r="B1400" t="s">
        <v>11</v>
      </c>
      <c r="C1400">
        <v>5.9</v>
      </c>
    </row>
    <row r="1401" spans="1:3" x14ac:dyDescent="0.25">
      <c r="A1401" t="s">
        <v>1997</v>
      </c>
      <c r="B1401" t="s">
        <v>11</v>
      </c>
      <c r="C1401">
        <v>5.9</v>
      </c>
    </row>
    <row r="1402" spans="1:3" x14ac:dyDescent="0.25">
      <c r="A1402" t="s">
        <v>3655</v>
      </c>
      <c r="B1402" t="s">
        <v>11</v>
      </c>
      <c r="C1402">
        <v>5.9</v>
      </c>
    </row>
    <row r="1403" spans="1:3" x14ac:dyDescent="0.25">
      <c r="A1403" t="s">
        <v>958</v>
      </c>
      <c r="B1403" t="s">
        <v>11</v>
      </c>
      <c r="C1403">
        <v>5.9</v>
      </c>
    </row>
    <row r="1404" spans="1:3" x14ac:dyDescent="0.25">
      <c r="A1404" t="s">
        <v>5527</v>
      </c>
      <c r="B1404" t="s">
        <v>11</v>
      </c>
      <c r="C1404">
        <v>5.9</v>
      </c>
    </row>
    <row r="1405" spans="1:3" x14ac:dyDescent="0.25">
      <c r="A1405" t="s">
        <v>5675</v>
      </c>
      <c r="B1405" t="s">
        <v>11</v>
      </c>
      <c r="C1405">
        <v>5.9</v>
      </c>
    </row>
    <row r="1406" spans="1:3" x14ac:dyDescent="0.25">
      <c r="A1406" t="s">
        <v>5069</v>
      </c>
      <c r="B1406" t="s">
        <v>11</v>
      </c>
      <c r="C1406">
        <v>5.9</v>
      </c>
    </row>
    <row r="1407" spans="1:3" x14ac:dyDescent="0.25">
      <c r="A1407" t="s">
        <v>4753</v>
      </c>
      <c r="B1407" t="s">
        <v>11</v>
      </c>
      <c r="C1407">
        <v>5.9</v>
      </c>
    </row>
    <row r="1408" spans="1:3" x14ac:dyDescent="0.25">
      <c r="A1408" t="s">
        <v>5229</v>
      </c>
      <c r="B1408" t="s">
        <v>11</v>
      </c>
      <c r="C1408">
        <v>5.9</v>
      </c>
    </row>
    <row r="1409" spans="1:3" x14ac:dyDescent="0.25">
      <c r="A1409" t="s">
        <v>4501</v>
      </c>
      <c r="B1409" t="s">
        <v>11</v>
      </c>
      <c r="C1409">
        <v>5.9</v>
      </c>
    </row>
    <row r="1410" spans="1:3" x14ac:dyDescent="0.25">
      <c r="A1410" t="s">
        <v>5023</v>
      </c>
      <c r="B1410" t="s">
        <v>11</v>
      </c>
      <c r="C1410">
        <v>5.9</v>
      </c>
    </row>
    <row r="1411" spans="1:3" x14ac:dyDescent="0.25">
      <c r="A1411" t="s">
        <v>1820</v>
      </c>
      <c r="B1411" t="s">
        <v>11</v>
      </c>
      <c r="C1411">
        <v>5.9</v>
      </c>
    </row>
    <row r="1412" spans="1:3" x14ac:dyDescent="0.25">
      <c r="A1412" t="s">
        <v>2703</v>
      </c>
      <c r="B1412" t="s">
        <v>11</v>
      </c>
      <c r="C1412">
        <v>5.9</v>
      </c>
    </row>
    <row r="1413" spans="1:3" x14ac:dyDescent="0.25">
      <c r="A1413" t="s">
        <v>1990</v>
      </c>
      <c r="B1413" t="s">
        <v>11</v>
      </c>
      <c r="C1413">
        <v>5.9</v>
      </c>
    </row>
    <row r="1414" spans="1:3" x14ac:dyDescent="0.25">
      <c r="A1414" t="s">
        <v>1011</v>
      </c>
      <c r="B1414" t="s">
        <v>11</v>
      </c>
      <c r="C1414">
        <v>5.9</v>
      </c>
    </row>
    <row r="1415" spans="1:3" x14ac:dyDescent="0.25">
      <c r="A1415" t="s">
        <v>6906</v>
      </c>
      <c r="B1415" t="s">
        <v>11</v>
      </c>
      <c r="C1415">
        <v>5.9</v>
      </c>
    </row>
    <row r="1416" spans="1:3" x14ac:dyDescent="0.25">
      <c r="A1416" t="s">
        <v>6776</v>
      </c>
      <c r="B1416" t="s">
        <v>11</v>
      </c>
      <c r="C1416">
        <v>5.9</v>
      </c>
    </row>
    <row r="1417" spans="1:3" x14ac:dyDescent="0.25">
      <c r="A1417" t="s">
        <v>949</v>
      </c>
      <c r="B1417" t="s">
        <v>11</v>
      </c>
      <c r="C1417">
        <v>5.9</v>
      </c>
    </row>
    <row r="1418" spans="1:3" x14ac:dyDescent="0.25">
      <c r="A1418" t="s">
        <v>4635</v>
      </c>
      <c r="B1418" t="s">
        <v>11</v>
      </c>
      <c r="C1418">
        <v>5.9</v>
      </c>
    </row>
    <row r="1419" spans="1:3" x14ac:dyDescent="0.25">
      <c r="A1419" t="s">
        <v>6279</v>
      </c>
      <c r="B1419" t="s">
        <v>11</v>
      </c>
      <c r="C1419">
        <v>5.9</v>
      </c>
    </row>
    <row r="1420" spans="1:3" x14ac:dyDescent="0.25">
      <c r="A1420" t="s">
        <v>1869</v>
      </c>
      <c r="B1420" t="s">
        <v>11</v>
      </c>
      <c r="C1420">
        <v>5.9</v>
      </c>
    </row>
    <row r="1421" spans="1:3" x14ac:dyDescent="0.25">
      <c r="A1421" t="s">
        <v>1791</v>
      </c>
      <c r="B1421" t="s">
        <v>11</v>
      </c>
      <c r="C1421">
        <v>5.9</v>
      </c>
    </row>
    <row r="1422" spans="1:3" x14ac:dyDescent="0.25">
      <c r="A1422" t="s">
        <v>3343</v>
      </c>
      <c r="B1422" t="s">
        <v>11</v>
      </c>
      <c r="C1422">
        <v>5.9</v>
      </c>
    </row>
    <row r="1423" spans="1:3" x14ac:dyDescent="0.25">
      <c r="A1423" t="s">
        <v>2855</v>
      </c>
      <c r="B1423" t="s">
        <v>950</v>
      </c>
      <c r="C1423">
        <v>5.9</v>
      </c>
    </row>
    <row r="1424" spans="1:3" x14ac:dyDescent="0.25">
      <c r="A1424" t="s">
        <v>2993</v>
      </c>
      <c r="B1424" t="s">
        <v>11</v>
      </c>
      <c r="C1424">
        <v>5.9</v>
      </c>
    </row>
    <row r="1425" spans="1:3" x14ac:dyDescent="0.25">
      <c r="A1425" t="s">
        <v>3309</v>
      </c>
      <c r="B1425" t="s">
        <v>11</v>
      </c>
      <c r="C1425">
        <v>5.9</v>
      </c>
    </row>
    <row r="1426" spans="1:3" x14ac:dyDescent="0.25">
      <c r="A1426" t="s">
        <v>1818</v>
      </c>
      <c r="B1426" t="s">
        <v>11</v>
      </c>
      <c r="C1426">
        <v>5.9</v>
      </c>
    </row>
    <row r="1427" spans="1:3" x14ac:dyDescent="0.25">
      <c r="A1427" t="s">
        <v>4188</v>
      </c>
      <c r="B1427" t="s">
        <v>11</v>
      </c>
      <c r="C1427">
        <v>5.9</v>
      </c>
    </row>
    <row r="1428" spans="1:3" x14ac:dyDescent="0.25">
      <c r="A1428" t="s">
        <v>945</v>
      </c>
      <c r="B1428" t="s">
        <v>11</v>
      </c>
      <c r="C1428">
        <v>5.9</v>
      </c>
    </row>
    <row r="1429" spans="1:3" x14ac:dyDescent="0.25">
      <c r="A1429" t="s">
        <v>4054</v>
      </c>
      <c r="B1429" t="s">
        <v>11</v>
      </c>
      <c r="C1429">
        <v>5.9</v>
      </c>
    </row>
    <row r="1430" spans="1:3" x14ac:dyDescent="0.25">
      <c r="A1430" t="s">
        <v>2544</v>
      </c>
      <c r="B1430" t="s">
        <v>11</v>
      </c>
      <c r="C1430">
        <v>5.9</v>
      </c>
    </row>
    <row r="1431" spans="1:3" x14ac:dyDescent="0.25">
      <c r="A1431" t="s">
        <v>2457</v>
      </c>
      <c r="B1431" t="s">
        <v>11</v>
      </c>
      <c r="C1431">
        <v>5.9</v>
      </c>
    </row>
    <row r="1432" spans="1:3" x14ac:dyDescent="0.25">
      <c r="A1432" t="s">
        <v>1043</v>
      </c>
      <c r="B1432" t="s">
        <v>7471</v>
      </c>
      <c r="C1432">
        <v>5.9</v>
      </c>
    </row>
    <row r="1433" spans="1:3" x14ac:dyDescent="0.25">
      <c r="A1433" t="s">
        <v>1347</v>
      </c>
      <c r="B1433" t="s">
        <v>11</v>
      </c>
      <c r="C1433">
        <v>5.9</v>
      </c>
    </row>
    <row r="1434" spans="1:3" x14ac:dyDescent="0.25">
      <c r="A1434" t="s">
        <v>2788</v>
      </c>
      <c r="B1434" t="s">
        <v>11</v>
      </c>
      <c r="C1434">
        <v>5.9</v>
      </c>
    </row>
    <row r="1435" spans="1:3" x14ac:dyDescent="0.25">
      <c r="A1435" t="s">
        <v>2945</v>
      </c>
      <c r="B1435" t="s">
        <v>11</v>
      </c>
      <c r="C1435">
        <v>6</v>
      </c>
    </row>
    <row r="1436" spans="1:3" x14ac:dyDescent="0.25">
      <c r="A1436" t="s">
        <v>2062</v>
      </c>
      <c r="B1436" t="s">
        <v>11</v>
      </c>
      <c r="C1436">
        <v>6</v>
      </c>
    </row>
    <row r="1437" spans="1:3" x14ac:dyDescent="0.25">
      <c r="A1437" t="s">
        <v>2578</v>
      </c>
      <c r="B1437" t="s">
        <v>11</v>
      </c>
      <c r="C1437">
        <v>6</v>
      </c>
    </row>
    <row r="1438" spans="1:3" x14ac:dyDescent="0.25">
      <c r="A1438" t="s">
        <v>6339</v>
      </c>
      <c r="B1438" t="s">
        <v>11</v>
      </c>
      <c r="C1438">
        <v>6</v>
      </c>
    </row>
    <row r="1439" spans="1:3" x14ac:dyDescent="0.25">
      <c r="A1439" t="s">
        <v>985</v>
      </c>
      <c r="B1439" t="s">
        <v>11</v>
      </c>
      <c r="C1439">
        <v>6</v>
      </c>
    </row>
    <row r="1440" spans="1:3" x14ac:dyDescent="0.25">
      <c r="A1440" t="s">
        <v>7453</v>
      </c>
      <c r="B1440" t="s">
        <v>11</v>
      </c>
      <c r="C1440">
        <v>6</v>
      </c>
    </row>
    <row r="1441" spans="1:3" x14ac:dyDescent="0.25">
      <c r="A1441" t="s">
        <v>4120</v>
      </c>
      <c r="B1441" t="s">
        <v>11</v>
      </c>
      <c r="C1441">
        <v>6</v>
      </c>
    </row>
    <row r="1442" spans="1:3" x14ac:dyDescent="0.25">
      <c r="A1442" t="s">
        <v>2784</v>
      </c>
      <c r="B1442" t="s">
        <v>11</v>
      </c>
      <c r="C1442">
        <v>6</v>
      </c>
    </row>
    <row r="1443" spans="1:3" x14ac:dyDescent="0.25">
      <c r="A1443" t="s">
        <v>7917</v>
      </c>
      <c r="B1443" t="s">
        <v>11</v>
      </c>
      <c r="C1443">
        <v>6</v>
      </c>
    </row>
    <row r="1444" spans="1:3" x14ac:dyDescent="0.25">
      <c r="A1444" t="s">
        <v>4504</v>
      </c>
      <c r="B1444" t="s">
        <v>11</v>
      </c>
      <c r="C1444">
        <v>6</v>
      </c>
    </row>
    <row r="1445" spans="1:3" x14ac:dyDescent="0.25">
      <c r="A1445" t="s">
        <v>1892</v>
      </c>
      <c r="B1445" t="s">
        <v>11</v>
      </c>
      <c r="C1445">
        <v>6</v>
      </c>
    </row>
    <row r="1446" spans="1:3" x14ac:dyDescent="0.25">
      <c r="A1446" t="s">
        <v>6683</v>
      </c>
      <c r="B1446" t="s">
        <v>11</v>
      </c>
      <c r="C1446">
        <v>6</v>
      </c>
    </row>
    <row r="1447" spans="1:3" x14ac:dyDescent="0.25">
      <c r="A1447" t="s">
        <v>743</v>
      </c>
      <c r="B1447" t="s">
        <v>11</v>
      </c>
      <c r="C1447">
        <v>6</v>
      </c>
    </row>
    <row r="1448" spans="1:3" x14ac:dyDescent="0.25">
      <c r="A1448" t="s">
        <v>7220</v>
      </c>
      <c r="B1448" t="s">
        <v>11</v>
      </c>
      <c r="C1448">
        <v>6</v>
      </c>
    </row>
    <row r="1449" spans="1:3" x14ac:dyDescent="0.25">
      <c r="A1449" t="s">
        <v>1268</v>
      </c>
      <c r="B1449" t="s">
        <v>11</v>
      </c>
      <c r="C1449">
        <v>6</v>
      </c>
    </row>
    <row r="1450" spans="1:3" x14ac:dyDescent="0.25">
      <c r="A1450" t="s">
        <v>5679</v>
      </c>
      <c r="B1450" t="s">
        <v>11</v>
      </c>
      <c r="C1450">
        <v>6</v>
      </c>
    </row>
    <row r="1451" spans="1:3" x14ac:dyDescent="0.25">
      <c r="A1451" t="s">
        <v>1086</v>
      </c>
      <c r="B1451" t="s">
        <v>11</v>
      </c>
      <c r="C1451">
        <v>6</v>
      </c>
    </row>
    <row r="1452" spans="1:3" x14ac:dyDescent="0.25">
      <c r="A1452" t="s">
        <v>1573</v>
      </c>
      <c r="B1452" t="s">
        <v>11</v>
      </c>
      <c r="C1452">
        <v>6</v>
      </c>
    </row>
    <row r="1453" spans="1:3" x14ac:dyDescent="0.25">
      <c r="A1453" t="s">
        <v>6917</v>
      </c>
      <c r="B1453" t="s">
        <v>11</v>
      </c>
      <c r="C1453">
        <v>6</v>
      </c>
    </row>
    <row r="1454" spans="1:3" x14ac:dyDescent="0.25">
      <c r="A1454" t="s">
        <v>4091</v>
      </c>
      <c r="B1454" t="s">
        <v>11</v>
      </c>
      <c r="C1454">
        <v>6</v>
      </c>
    </row>
    <row r="1455" spans="1:3" x14ac:dyDescent="0.25">
      <c r="A1455" t="s">
        <v>8056</v>
      </c>
      <c r="B1455" t="s">
        <v>11</v>
      </c>
      <c r="C1455">
        <v>6</v>
      </c>
    </row>
    <row r="1456" spans="1:3" x14ac:dyDescent="0.25">
      <c r="A1456" t="s">
        <v>6396</v>
      </c>
      <c r="B1456" t="s">
        <v>11</v>
      </c>
      <c r="C1456">
        <v>6</v>
      </c>
    </row>
    <row r="1457" spans="1:3" x14ac:dyDescent="0.25">
      <c r="A1457" t="s">
        <v>4872</v>
      </c>
      <c r="B1457" t="s">
        <v>11</v>
      </c>
      <c r="C1457">
        <v>6</v>
      </c>
    </row>
    <row r="1458" spans="1:3" x14ac:dyDescent="0.25">
      <c r="A1458" t="s">
        <v>4563</v>
      </c>
      <c r="B1458" t="s">
        <v>11</v>
      </c>
      <c r="C1458">
        <v>6</v>
      </c>
    </row>
    <row r="1459" spans="1:3" x14ac:dyDescent="0.25">
      <c r="A1459" t="s">
        <v>2025</v>
      </c>
      <c r="B1459" t="s">
        <v>11</v>
      </c>
      <c r="C1459">
        <v>6</v>
      </c>
    </row>
    <row r="1460" spans="1:3" x14ac:dyDescent="0.25">
      <c r="A1460" t="s">
        <v>6367</v>
      </c>
      <c r="B1460" t="s">
        <v>11</v>
      </c>
      <c r="C1460">
        <v>6</v>
      </c>
    </row>
    <row r="1461" spans="1:3" x14ac:dyDescent="0.25">
      <c r="A1461" t="s">
        <v>4912</v>
      </c>
      <c r="B1461" t="s">
        <v>11</v>
      </c>
      <c r="C1461">
        <v>6</v>
      </c>
    </row>
    <row r="1462" spans="1:3" x14ac:dyDescent="0.25">
      <c r="A1462" t="s">
        <v>1581</v>
      </c>
      <c r="B1462" t="s">
        <v>11</v>
      </c>
      <c r="C1462">
        <v>6</v>
      </c>
    </row>
    <row r="1463" spans="1:3" x14ac:dyDescent="0.25">
      <c r="A1463" t="s">
        <v>3067</v>
      </c>
      <c r="B1463" t="s">
        <v>11</v>
      </c>
      <c r="C1463">
        <v>6</v>
      </c>
    </row>
    <row r="1464" spans="1:3" x14ac:dyDescent="0.25">
      <c r="A1464" t="s">
        <v>1853</v>
      </c>
      <c r="B1464" t="s">
        <v>11</v>
      </c>
      <c r="C1464">
        <v>6</v>
      </c>
    </row>
    <row r="1465" spans="1:3" x14ac:dyDescent="0.25">
      <c r="A1465" t="s">
        <v>2657</v>
      </c>
      <c r="B1465" t="s">
        <v>11</v>
      </c>
      <c r="C1465">
        <v>6</v>
      </c>
    </row>
    <row r="1466" spans="1:3" x14ac:dyDescent="0.25">
      <c r="A1466" t="s">
        <v>1844</v>
      </c>
      <c r="B1466" t="s">
        <v>11</v>
      </c>
      <c r="C1466">
        <v>6</v>
      </c>
    </row>
    <row r="1467" spans="1:3" x14ac:dyDescent="0.25">
      <c r="A1467" t="s">
        <v>4233</v>
      </c>
      <c r="B1467" t="s">
        <v>11</v>
      </c>
      <c r="C1467">
        <v>6</v>
      </c>
    </row>
    <row r="1468" spans="1:3" x14ac:dyDescent="0.25">
      <c r="A1468" t="s">
        <v>4387</v>
      </c>
      <c r="B1468" t="s">
        <v>11</v>
      </c>
      <c r="C1468">
        <v>6</v>
      </c>
    </row>
    <row r="1469" spans="1:3" x14ac:dyDescent="0.25">
      <c r="A1469" t="s">
        <v>7486</v>
      </c>
      <c r="B1469" t="s">
        <v>11</v>
      </c>
      <c r="C1469">
        <v>6</v>
      </c>
    </row>
    <row r="1470" spans="1:3" x14ac:dyDescent="0.25">
      <c r="A1470" t="s">
        <v>3569</v>
      </c>
      <c r="B1470" t="s">
        <v>11</v>
      </c>
      <c r="C1470">
        <v>6</v>
      </c>
    </row>
    <row r="1471" spans="1:3" x14ac:dyDescent="0.25">
      <c r="A1471" t="s">
        <v>7113</v>
      </c>
      <c r="B1471" t="s">
        <v>11</v>
      </c>
      <c r="C1471">
        <v>6</v>
      </c>
    </row>
    <row r="1472" spans="1:3" x14ac:dyDescent="0.25">
      <c r="A1472" t="s">
        <v>2147</v>
      </c>
      <c r="B1472" t="s">
        <v>11</v>
      </c>
      <c r="C1472">
        <v>6</v>
      </c>
    </row>
    <row r="1473" spans="1:3" x14ac:dyDescent="0.25">
      <c r="A1473" t="s">
        <v>7295</v>
      </c>
      <c r="B1473" t="s">
        <v>11</v>
      </c>
      <c r="C1473">
        <v>6</v>
      </c>
    </row>
    <row r="1474" spans="1:3" x14ac:dyDescent="0.25">
      <c r="A1474" t="s">
        <v>1039</v>
      </c>
      <c r="B1474" t="s">
        <v>11</v>
      </c>
      <c r="C1474">
        <v>6</v>
      </c>
    </row>
    <row r="1475" spans="1:3" x14ac:dyDescent="0.25">
      <c r="A1475" t="s">
        <v>3471</v>
      </c>
      <c r="B1475" t="s">
        <v>11</v>
      </c>
      <c r="C1475">
        <v>6</v>
      </c>
    </row>
    <row r="1476" spans="1:3" x14ac:dyDescent="0.25">
      <c r="A1476" t="s">
        <v>635</v>
      </c>
      <c r="B1476" t="s">
        <v>11</v>
      </c>
      <c r="C1476">
        <v>6</v>
      </c>
    </row>
    <row r="1477" spans="1:3" x14ac:dyDescent="0.25">
      <c r="A1477" t="s">
        <v>7213</v>
      </c>
      <c r="B1477" t="s">
        <v>11</v>
      </c>
      <c r="C1477">
        <v>6</v>
      </c>
    </row>
    <row r="1478" spans="1:3" x14ac:dyDescent="0.25">
      <c r="A1478" t="s">
        <v>5623</v>
      </c>
      <c r="B1478" t="s">
        <v>11</v>
      </c>
      <c r="C1478">
        <v>6</v>
      </c>
    </row>
    <row r="1479" spans="1:3" x14ac:dyDescent="0.25">
      <c r="A1479" t="s">
        <v>451</v>
      </c>
      <c r="B1479" t="s">
        <v>11</v>
      </c>
      <c r="C1479">
        <v>6</v>
      </c>
    </row>
    <row r="1480" spans="1:3" x14ac:dyDescent="0.25">
      <c r="A1480" t="s">
        <v>3273</v>
      </c>
      <c r="B1480" t="s">
        <v>2332</v>
      </c>
      <c r="C1480">
        <v>6</v>
      </c>
    </row>
    <row r="1481" spans="1:3" x14ac:dyDescent="0.25">
      <c r="A1481" t="s">
        <v>1726</v>
      </c>
      <c r="B1481" t="s">
        <v>11</v>
      </c>
      <c r="C1481">
        <v>6</v>
      </c>
    </row>
    <row r="1482" spans="1:3" x14ac:dyDescent="0.25">
      <c r="A1482" t="s">
        <v>6789</v>
      </c>
      <c r="B1482" t="s">
        <v>11</v>
      </c>
      <c r="C1482">
        <v>6</v>
      </c>
    </row>
    <row r="1483" spans="1:3" x14ac:dyDescent="0.25">
      <c r="A1483" t="s">
        <v>3179</v>
      </c>
      <c r="B1483" t="s">
        <v>11</v>
      </c>
      <c r="C1483">
        <v>6</v>
      </c>
    </row>
    <row r="1484" spans="1:3" x14ac:dyDescent="0.25">
      <c r="A1484" t="s">
        <v>4985</v>
      </c>
      <c r="B1484" t="s">
        <v>11</v>
      </c>
      <c r="C1484">
        <v>6</v>
      </c>
    </row>
    <row r="1485" spans="1:3" x14ac:dyDescent="0.25">
      <c r="A1485" t="s">
        <v>6553</v>
      </c>
      <c r="B1485" t="s">
        <v>11</v>
      </c>
      <c r="C1485">
        <v>6</v>
      </c>
    </row>
    <row r="1486" spans="1:3" x14ac:dyDescent="0.25">
      <c r="A1486" t="s">
        <v>3115</v>
      </c>
      <c r="B1486" t="s">
        <v>11</v>
      </c>
      <c r="C1486">
        <v>6</v>
      </c>
    </row>
    <row r="1487" spans="1:3" x14ac:dyDescent="0.25">
      <c r="A1487" t="s">
        <v>5297</v>
      </c>
      <c r="B1487" t="s">
        <v>11</v>
      </c>
      <c r="C1487">
        <v>6</v>
      </c>
    </row>
    <row r="1488" spans="1:3" x14ac:dyDescent="0.25">
      <c r="A1488" t="s">
        <v>2570</v>
      </c>
      <c r="B1488" t="s">
        <v>11</v>
      </c>
      <c r="C1488">
        <v>6</v>
      </c>
    </row>
    <row r="1489" spans="1:3" x14ac:dyDescent="0.25">
      <c r="A1489" t="s">
        <v>1532</v>
      </c>
      <c r="B1489" t="s">
        <v>11</v>
      </c>
      <c r="C1489">
        <v>6</v>
      </c>
    </row>
    <row r="1490" spans="1:3" x14ac:dyDescent="0.25">
      <c r="A1490" t="s">
        <v>3875</v>
      </c>
      <c r="B1490" t="s">
        <v>666</v>
      </c>
      <c r="C1490">
        <v>6</v>
      </c>
    </row>
    <row r="1491" spans="1:3" x14ac:dyDescent="0.25">
      <c r="A1491" t="s">
        <v>6287</v>
      </c>
      <c r="B1491" t="s">
        <v>11</v>
      </c>
      <c r="C1491">
        <v>6</v>
      </c>
    </row>
    <row r="1492" spans="1:3" x14ac:dyDescent="0.25">
      <c r="A1492" t="s">
        <v>4677</v>
      </c>
      <c r="B1492" t="s">
        <v>11</v>
      </c>
      <c r="C1492">
        <v>6</v>
      </c>
    </row>
    <row r="1493" spans="1:3" x14ac:dyDescent="0.25">
      <c r="A1493" t="s">
        <v>2212</v>
      </c>
      <c r="B1493" t="s">
        <v>11</v>
      </c>
      <c r="C1493">
        <v>6</v>
      </c>
    </row>
    <row r="1494" spans="1:3" x14ac:dyDescent="0.25">
      <c r="A1494" t="s">
        <v>5558</v>
      </c>
      <c r="B1494" t="s">
        <v>11</v>
      </c>
      <c r="C1494">
        <v>6</v>
      </c>
    </row>
    <row r="1495" spans="1:3" x14ac:dyDescent="0.25">
      <c r="A1495" t="s">
        <v>2027</v>
      </c>
      <c r="B1495" t="s">
        <v>11</v>
      </c>
      <c r="C1495">
        <v>6</v>
      </c>
    </row>
    <row r="1496" spans="1:3" x14ac:dyDescent="0.25">
      <c r="A1496" t="s">
        <v>1592</v>
      </c>
      <c r="B1496" t="s">
        <v>11</v>
      </c>
      <c r="C1496">
        <v>6</v>
      </c>
    </row>
    <row r="1497" spans="1:3" x14ac:dyDescent="0.25">
      <c r="A1497" t="s">
        <v>2009</v>
      </c>
      <c r="B1497" t="s">
        <v>11</v>
      </c>
      <c r="C1497">
        <v>6</v>
      </c>
    </row>
    <row r="1498" spans="1:3" x14ac:dyDescent="0.25">
      <c r="A1498" t="s">
        <v>1225</v>
      </c>
      <c r="B1498" t="s">
        <v>11</v>
      </c>
      <c r="C1498">
        <v>6</v>
      </c>
    </row>
    <row r="1499" spans="1:3" x14ac:dyDescent="0.25">
      <c r="A1499" t="s">
        <v>2488</v>
      </c>
      <c r="B1499" t="s">
        <v>11</v>
      </c>
      <c r="C1499">
        <v>6</v>
      </c>
    </row>
    <row r="1500" spans="1:3" x14ac:dyDescent="0.25">
      <c r="A1500" t="s">
        <v>7643</v>
      </c>
      <c r="B1500" t="s">
        <v>11</v>
      </c>
      <c r="C1500">
        <v>6</v>
      </c>
    </row>
    <row r="1501" spans="1:3" x14ac:dyDescent="0.25">
      <c r="A1501" t="s">
        <v>2412</v>
      </c>
      <c r="B1501" t="s">
        <v>11</v>
      </c>
      <c r="C1501">
        <v>6</v>
      </c>
    </row>
    <row r="1502" spans="1:3" x14ac:dyDescent="0.25">
      <c r="A1502" t="s">
        <v>2331</v>
      </c>
      <c r="B1502" t="s">
        <v>11</v>
      </c>
      <c r="C1502">
        <v>6</v>
      </c>
    </row>
    <row r="1503" spans="1:3" x14ac:dyDescent="0.25">
      <c r="A1503" t="s">
        <v>3138</v>
      </c>
      <c r="B1503" t="s">
        <v>11</v>
      </c>
      <c r="C1503">
        <v>6</v>
      </c>
    </row>
    <row r="1504" spans="1:3" x14ac:dyDescent="0.25">
      <c r="A1504" t="s">
        <v>5518</v>
      </c>
      <c r="B1504" t="s">
        <v>497</v>
      </c>
      <c r="C1504">
        <v>6</v>
      </c>
    </row>
    <row r="1505" spans="1:3" x14ac:dyDescent="0.25">
      <c r="A1505" t="s">
        <v>5278</v>
      </c>
      <c r="B1505" t="s">
        <v>11</v>
      </c>
      <c r="C1505">
        <v>6</v>
      </c>
    </row>
    <row r="1506" spans="1:3" x14ac:dyDescent="0.25">
      <c r="A1506" t="s">
        <v>2588</v>
      </c>
      <c r="B1506" t="s">
        <v>11</v>
      </c>
      <c r="C1506">
        <v>6</v>
      </c>
    </row>
    <row r="1507" spans="1:3" x14ac:dyDescent="0.25">
      <c r="A1507" t="s">
        <v>2653</v>
      </c>
      <c r="B1507" t="s">
        <v>11</v>
      </c>
      <c r="C1507">
        <v>6</v>
      </c>
    </row>
    <row r="1508" spans="1:3" x14ac:dyDescent="0.25">
      <c r="A1508" t="s">
        <v>4783</v>
      </c>
      <c r="B1508" t="s">
        <v>11</v>
      </c>
      <c r="C1508">
        <v>6</v>
      </c>
    </row>
    <row r="1509" spans="1:3" x14ac:dyDescent="0.25">
      <c r="A1509" t="s">
        <v>4937</v>
      </c>
      <c r="B1509" t="s">
        <v>11</v>
      </c>
      <c r="C1509">
        <v>6</v>
      </c>
    </row>
    <row r="1510" spans="1:3" x14ac:dyDescent="0.25">
      <c r="A1510" t="s">
        <v>1804</v>
      </c>
      <c r="B1510" t="s">
        <v>11</v>
      </c>
      <c r="C1510">
        <v>6</v>
      </c>
    </row>
    <row r="1511" spans="1:3" x14ac:dyDescent="0.25">
      <c r="A1511" t="s">
        <v>1461</v>
      </c>
      <c r="B1511" t="s">
        <v>11</v>
      </c>
      <c r="C1511">
        <v>6</v>
      </c>
    </row>
    <row r="1512" spans="1:3" x14ac:dyDescent="0.25">
      <c r="A1512" t="s">
        <v>5075</v>
      </c>
      <c r="B1512" t="s">
        <v>11</v>
      </c>
      <c r="C1512">
        <v>6</v>
      </c>
    </row>
    <row r="1513" spans="1:3" x14ac:dyDescent="0.25">
      <c r="A1513" t="s">
        <v>1142</v>
      </c>
      <c r="B1513" t="s">
        <v>11</v>
      </c>
      <c r="C1513">
        <v>6</v>
      </c>
    </row>
    <row r="1514" spans="1:3" x14ac:dyDescent="0.25">
      <c r="A1514" t="s">
        <v>360</v>
      </c>
      <c r="B1514" t="s">
        <v>11</v>
      </c>
      <c r="C1514">
        <v>6</v>
      </c>
    </row>
    <row r="1515" spans="1:3" x14ac:dyDescent="0.25">
      <c r="A1515" t="s">
        <v>6198</v>
      </c>
      <c r="B1515" t="s">
        <v>11</v>
      </c>
      <c r="C1515">
        <v>6</v>
      </c>
    </row>
    <row r="1516" spans="1:3" x14ac:dyDescent="0.25">
      <c r="A1516" t="s">
        <v>4932</v>
      </c>
      <c r="B1516" t="s">
        <v>11</v>
      </c>
      <c r="C1516">
        <v>6</v>
      </c>
    </row>
    <row r="1517" spans="1:3" x14ac:dyDescent="0.25">
      <c r="A1517" t="s">
        <v>1047</v>
      </c>
      <c r="B1517" t="s">
        <v>11</v>
      </c>
      <c r="C1517">
        <v>6</v>
      </c>
    </row>
    <row r="1518" spans="1:3" x14ac:dyDescent="0.25">
      <c r="A1518" t="s">
        <v>7750</v>
      </c>
      <c r="B1518" t="s">
        <v>11</v>
      </c>
      <c r="C1518">
        <v>6</v>
      </c>
    </row>
    <row r="1519" spans="1:3" x14ac:dyDescent="0.25">
      <c r="A1519" t="s">
        <v>5488</v>
      </c>
      <c r="B1519" t="s">
        <v>11</v>
      </c>
      <c r="C1519">
        <v>6</v>
      </c>
    </row>
    <row r="1520" spans="1:3" x14ac:dyDescent="0.25">
      <c r="A1520" t="s">
        <v>1083</v>
      </c>
      <c r="B1520" t="s">
        <v>11</v>
      </c>
      <c r="C1520">
        <v>6</v>
      </c>
    </row>
    <row r="1521" spans="1:3" x14ac:dyDescent="0.25">
      <c r="A1521" t="s">
        <v>1096</v>
      </c>
      <c r="B1521" t="s">
        <v>11</v>
      </c>
      <c r="C1521">
        <v>6</v>
      </c>
    </row>
    <row r="1522" spans="1:3" x14ac:dyDescent="0.25">
      <c r="A1522" t="s">
        <v>1898</v>
      </c>
      <c r="B1522" t="s">
        <v>11</v>
      </c>
      <c r="C1522">
        <v>6</v>
      </c>
    </row>
    <row r="1523" spans="1:3" x14ac:dyDescent="0.25">
      <c r="A1523" t="s">
        <v>3182</v>
      </c>
      <c r="B1523" t="s">
        <v>1905</v>
      </c>
      <c r="C1523">
        <v>6</v>
      </c>
    </row>
    <row r="1524" spans="1:3" x14ac:dyDescent="0.25">
      <c r="A1524" t="s">
        <v>708</v>
      </c>
      <c r="B1524" t="s">
        <v>11</v>
      </c>
      <c r="C1524">
        <v>6</v>
      </c>
    </row>
    <row r="1525" spans="1:3" x14ac:dyDescent="0.25">
      <c r="A1525" t="s">
        <v>3949</v>
      </c>
      <c r="B1525" t="s">
        <v>11</v>
      </c>
      <c r="C1525">
        <v>6</v>
      </c>
    </row>
    <row r="1526" spans="1:3" x14ac:dyDescent="0.25">
      <c r="A1526" t="s">
        <v>5036</v>
      </c>
      <c r="B1526" t="s">
        <v>11</v>
      </c>
      <c r="C1526">
        <v>6</v>
      </c>
    </row>
    <row r="1527" spans="1:3" x14ac:dyDescent="0.25">
      <c r="A1527" t="s">
        <v>1901</v>
      </c>
      <c r="B1527" t="s">
        <v>11</v>
      </c>
      <c r="C1527">
        <v>6</v>
      </c>
    </row>
    <row r="1528" spans="1:3" x14ac:dyDescent="0.25">
      <c r="A1528" t="s">
        <v>4613</v>
      </c>
      <c r="B1528" t="s">
        <v>11</v>
      </c>
      <c r="C1528">
        <v>6</v>
      </c>
    </row>
    <row r="1529" spans="1:3" x14ac:dyDescent="0.25">
      <c r="A1529" t="s">
        <v>5089</v>
      </c>
      <c r="B1529" t="s">
        <v>11</v>
      </c>
      <c r="C1529">
        <v>6</v>
      </c>
    </row>
    <row r="1530" spans="1:3" x14ac:dyDescent="0.25">
      <c r="A1530" t="s">
        <v>4906</v>
      </c>
      <c r="B1530" t="s">
        <v>497</v>
      </c>
      <c r="C1530">
        <v>6</v>
      </c>
    </row>
    <row r="1531" spans="1:3" x14ac:dyDescent="0.25">
      <c r="A1531" t="s">
        <v>829</v>
      </c>
      <c r="B1531" t="s">
        <v>5420</v>
      </c>
      <c r="C1531">
        <v>6</v>
      </c>
    </row>
    <row r="1532" spans="1:3" x14ac:dyDescent="0.25">
      <c r="A1532" t="s">
        <v>3269</v>
      </c>
      <c r="B1532" t="s">
        <v>11</v>
      </c>
      <c r="C1532">
        <v>6</v>
      </c>
    </row>
    <row r="1533" spans="1:3" x14ac:dyDescent="0.25">
      <c r="A1533" t="s">
        <v>3269</v>
      </c>
      <c r="B1533" t="s">
        <v>11</v>
      </c>
      <c r="C1533">
        <v>6</v>
      </c>
    </row>
    <row r="1534" spans="1:3" x14ac:dyDescent="0.25">
      <c r="A1534" t="s">
        <v>5365</v>
      </c>
      <c r="B1534" t="s">
        <v>11</v>
      </c>
      <c r="C1534">
        <v>6</v>
      </c>
    </row>
    <row r="1535" spans="1:3" x14ac:dyDescent="0.25">
      <c r="A1535" t="s">
        <v>5556</v>
      </c>
      <c r="B1535" t="s">
        <v>11</v>
      </c>
      <c r="C1535">
        <v>6</v>
      </c>
    </row>
    <row r="1536" spans="1:3" x14ac:dyDescent="0.25">
      <c r="A1536" t="s">
        <v>1609</v>
      </c>
      <c r="B1536" t="s">
        <v>11</v>
      </c>
      <c r="C1536">
        <v>6</v>
      </c>
    </row>
    <row r="1537" spans="1:3" x14ac:dyDescent="0.25">
      <c r="A1537" t="s">
        <v>982</v>
      </c>
      <c r="B1537" t="s">
        <v>11</v>
      </c>
      <c r="C1537">
        <v>6</v>
      </c>
    </row>
    <row r="1538" spans="1:3" x14ac:dyDescent="0.25">
      <c r="A1538" t="s">
        <v>1495</v>
      </c>
      <c r="B1538" t="s">
        <v>950</v>
      </c>
      <c r="C1538">
        <v>6</v>
      </c>
    </row>
    <row r="1539" spans="1:3" x14ac:dyDescent="0.25">
      <c r="A1539" t="s">
        <v>3092</v>
      </c>
      <c r="B1539" t="s">
        <v>11</v>
      </c>
      <c r="C1539">
        <v>6</v>
      </c>
    </row>
    <row r="1540" spans="1:3" x14ac:dyDescent="0.25">
      <c r="A1540" t="s">
        <v>4346</v>
      </c>
      <c r="B1540" t="s">
        <v>11</v>
      </c>
      <c r="C1540">
        <v>6</v>
      </c>
    </row>
    <row r="1541" spans="1:3" x14ac:dyDescent="0.25">
      <c r="A1541" t="s">
        <v>2172</v>
      </c>
      <c r="B1541" t="s">
        <v>11</v>
      </c>
      <c r="C1541">
        <v>6</v>
      </c>
    </row>
    <row r="1542" spans="1:3" x14ac:dyDescent="0.25">
      <c r="A1542" t="s">
        <v>980</v>
      </c>
      <c r="B1542" t="s">
        <v>11</v>
      </c>
      <c r="C1542">
        <v>6</v>
      </c>
    </row>
    <row r="1543" spans="1:3" x14ac:dyDescent="0.25">
      <c r="A1543" t="s">
        <v>7637</v>
      </c>
      <c r="B1543" t="s">
        <v>11</v>
      </c>
      <c r="C1543">
        <v>6</v>
      </c>
    </row>
    <row r="1544" spans="1:3" x14ac:dyDescent="0.25">
      <c r="A1544" t="s">
        <v>2442</v>
      </c>
      <c r="B1544" t="s">
        <v>11</v>
      </c>
      <c r="C1544">
        <v>6</v>
      </c>
    </row>
    <row r="1545" spans="1:3" x14ac:dyDescent="0.25">
      <c r="A1545" t="s">
        <v>2238</v>
      </c>
      <c r="B1545" t="s">
        <v>11</v>
      </c>
      <c r="C1545">
        <v>6</v>
      </c>
    </row>
    <row r="1546" spans="1:3" x14ac:dyDescent="0.25">
      <c r="A1546" t="s">
        <v>7388</v>
      </c>
      <c r="B1546" t="s">
        <v>11</v>
      </c>
      <c r="C1546">
        <v>6</v>
      </c>
    </row>
    <row r="1547" spans="1:3" x14ac:dyDescent="0.25">
      <c r="A1547" t="s">
        <v>1134</v>
      </c>
      <c r="B1547" t="s">
        <v>11</v>
      </c>
      <c r="C1547">
        <v>6</v>
      </c>
    </row>
    <row r="1548" spans="1:3" x14ac:dyDescent="0.25">
      <c r="A1548" t="s">
        <v>6956</v>
      </c>
      <c r="B1548" t="s">
        <v>11</v>
      </c>
      <c r="C1548">
        <v>6</v>
      </c>
    </row>
    <row r="1549" spans="1:3" x14ac:dyDescent="0.25">
      <c r="A1549" t="s">
        <v>616</v>
      </c>
      <c r="B1549" t="s">
        <v>2953</v>
      </c>
      <c r="C1549">
        <v>6</v>
      </c>
    </row>
    <row r="1550" spans="1:3" x14ac:dyDescent="0.25">
      <c r="A1550" t="s">
        <v>616</v>
      </c>
      <c r="B1550" t="s">
        <v>11</v>
      </c>
      <c r="C1550">
        <v>6</v>
      </c>
    </row>
    <row r="1551" spans="1:3" x14ac:dyDescent="0.25">
      <c r="A1551" t="s">
        <v>92</v>
      </c>
      <c r="B1551" t="s">
        <v>11</v>
      </c>
      <c r="C1551">
        <v>6</v>
      </c>
    </row>
    <row r="1552" spans="1:3" x14ac:dyDescent="0.25">
      <c r="A1552" t="s">
        <v>4280</v>
      </c>
      <c r="B1552" t="s">
        <v>11</v>
      </c>
      <c r="C1552">
        <v>6</v>
      </c>
    </row>
    <row r="1553" spans="1:3" x14ac:dyDescent="0.25">
      <c r="A1553" t="s">
        <v>5419</v>
      </c>
      <c r="B1553" t="s">
        <v>222</v>
      </c>
      <c r="C1553">
        <v>6</v>
      </c>
    </row>
    <row r="1554" spans="1:3" x14ac:dyDescent="0.25">
      <c r="A1554" t="s">
        <v>2059</v>
      </c>
      <c r="B1554" t="s">
        <v>11</v>
      </c>
      <c r="C1554">
        <v>6</v>
      </c>
    </row>
    <row r="1555" spans="1:3" x14ac:dyDescent="0.25">
      <c r="A1555" t="s">
        <v>2059</v>
      </c>
      <c r="B1555" t="s">
        <v>11</v>
      </c>
      <c r="C1555">
        <v>6</v>
      </c>
    </row>
    <row r="1556" spans="1:3" x14ac:dyDescent="0.25">
      <c r="A1556" t="s">
        <v>3798</v>
      </c>
      <c r="B1556" t="s">
        <v>11</v>
      </c>
      <c r="C1556">
        <v>6</v>
      </c>
    </row>
    <row r="1557" spans="1:3" x14ac:dyDescent="0.25">
      <c r="A1557" t="s">
        <v>3771</v>
      </c>
      <c r="B1557" t="s">
        <v>11</v>
      </c>
      <c r="C1557">
        <v>6</v>
      </c>
    </row>
    <row r="1558" spans="1:3" x14ac:dyDescent="0.25">
      <c r="A1558" t="s">
        <v>499</v>
      </c>
      <c r="B1558" t="s">
        <v>11</v>
      </c>
      <c r="C1558">
        <v>6</v>
      </c>
    </row>
    <row r="1559" spans="1:3" x14ac:dyDescent="0.25">
      <c r="A1559" t="s">
        <v>4493</v>
      </c>
      <c r="B1559" t="s">
        <v>497</v>
      </c>
      <c r="C1559">
        <v>6</v>
      </c>
    </row>
    <row r="1560" spans="1:3" x14ac:dyDescent="0.25">
      <c r="A1560" t="s">
        <v>1270</v>
      </c>
      <c r="B1560" t="s">
        <v>11</v>
      </c>
      <c r="C1560">
        <v>6</v>
      </c>
    </row>
    <row r="1561" spans="1:3" x14ac:dyDescent="0.25">
      <c r="A1561" t="s">
        <v>1512</v>
      </c>
      <c r="B1561" t="s">
        <v>11</v>
      </c>
      <c r="C1561">
        <v>6</v>
      </c>
    </row>
    <row r="1562" spans="1:3" x14ac:dyDescent="0.25">
      <c r="A1562" t="s">
        <v>2789</v>
      </c>
      <c r="B1562" t="s">
        <v>11</v>
      </c>
      <c r="C1562">
        <v>6.1</v>
      </c>
    </row>
    <row r="1563" spans="1:3" x14ac:dyDescent="0.25">
      <c r="A1563" t="s">
        <v>2094</v>
      </c>
      <c r="B1563" t="s">
        <v>11</v>
      </c>
      <c r="C1563">
        <v>6.1</v>
      </c>
    </row>
    <row r="1564" spans="1:3" x14ac:dyDescent="0.25">
      <c r="A1564" t="s">
        <v>2761</v>
      </c>
      <c r="B1564" t="s">
        <v>11</v>
      </c>
      <c r="C1564">
        <v>6.1</v>
      </c>
    </row>
    <row r="1565" spans="1:3" x14ac:dyDescent="0.25">
      <c r="A1565" t="s">
        <v>3020</v>
      </c>
      <c r="B1565" t="s">
        <v>11</v>
      </c>
      <c r="C1565">
        <v>6.1</v>
      </c>
    </row>
    <row r="1566" spans="1:3" x14ac:dyDescent="0.25">
      <c r="A1566" t="s">
        <v>2437</v>
      </c>
      <c r="B1566" t="s">
        <v>11</v>
      </c>
      <c r="C1566">
        <v>6.1</v>
      </c>
    </row>
    <row r="1567" spans="1:3" x14ac:dyDescent="0.25">
      <c r="A1567" t="s">
        <v>2236</v>
      </c>
      <c r="B1567" t="s">
        <v>11</v>
      </c>
      <c r="C1567">
        <v>6.1</v>
      </c>
    </row>
    <row r="1568" spans="1:3" x14ac:dyDescent="0.25">
      <c r="A1568" t="s">
        <v>3378</v>
      </c>
      <c r="B1568" t="s">
        <v>11</v>
      </c>
      <c r="C1568">
        <v>6.1</v>
      </c>
    </row>
    <row r="1569" spans="1:3" x14ac:dyDescent="0.25">
      <c r="A1569" t="s">
        <v>4632</v>
      </c>
      <c r="B1569" t="s">
        <v>11</v>
      </c>
      <c r="C1569">
        <v>6.1</v>
      </c>
    </row>
    <row r="1570" spans="1:3" x14ac:dyDescent="0.25">
      <c r="A1570" t="s">
        <v>6086</v>
      </c>
      <c r="B1570" t="s">
        <v>11</v>
      </c>
      <c r="C1570">
        <v>6.1</v>
      </c>
    </row>
    <row r="1571" spans="1:3" x14ac:dyDescent="0.25">
      <c r="A1571" t="s">
        <v>7392</v>
      </c>
      <c r="B1571" t="s">
        <v>11</v>
      </c>
      <c r="C1571">
        <v>6.1</v>
      </c>
    </row>
    <row r="1572" spans="1:3" x14ac:dyDescent="0.25">
      <c r="A1572" t="s">
        <v>6740</v>
      </c>
      <c r="B1572" t="s">
        <v>11</v>
      </c>
      <c r="C1572">
        <v>6.1</v>
      </c>
    </row>
    <row r="1573" spans="1:3" x14ac:dyDescent="0.25">
      <c r="A1573" t="s">
        <v>2924</v>
      </c>
      <c r="B1573" t="s">
        <v>11</v>
      </c>
      <c r="C1573">
        <v>6.1</v>
      </c>
    </row>
    <row r="1574" spans="1:3" x14ac:dyDescent="0.25">
      <c r="A1574" t="s">
        <v>3458</v>
      </c>
      <c r="B1574" t="s">
        <v>11</v>
      </c>
      <c r="C1574">
        <v>6.1</v>
      </c>
    </row>
    <row r="1575" spans="1:3" x14ac:dyDescent="0.25">
      <c r="A1575" t="s">
        <v>5991</v>
      </c>
      <c r="B1575" t="s">
        <v>11</v>
      </c>
      <c r="C1575">
        <v>6.1</v>
      </c>
    </row>
    <row r="1576" spans="1:3" x14ac:dyDescent="0.25">
      <c r="A1576" t="s">
        <v>6455</v>
      </c>
      <c r="B1576" t="s">
        <v>11</v>
      </c>
      <c r="C1576">
        <v>6.1</v>
      </c>
    </row>
    <row r="1577" spans="1:3" x14ac:dyDescent="0.25">
      <c r="A1577" t="s">
        <v>4508</v>
      </c>
      <c r="B1577" t="s">
        <v>11</v>
      </c>
      <c r="C1577">
        <v>6.1</v>
      </c>
    </row>
    <row r="1578" spans="1:3" x14ac:dyDescent="0.25">
      <c r="A1578" t="s">
        <v>5353</v>
      </c>
      <c r="B1578" t="s">
        <v>11</v>
      </c>
      <c r="C1578">
        <v>6.1</v>
      </c>
    </row>
    <row r="1579" spans="1:3" x14ac:dyDescent="0.25">
      <c r="A1579" t="s">
        <v>897</v>
      </c>
      <c r="B1579" t="s">
        <v>11</v>
      </c>
      <c r="C1579">
        <v>6.1</v>
      </c>
    </row>
    <row r="1580" spans="1:3" x14ac:dyDescent="0.25">
      <c r="A1580" t="s">
        <v>6511</v>
      </c>
      <c r="B1580" t="s">
        <v>11</v>
      </c>
      <c r="C1580">
        <v>6.1</v>
      </c>
    </row>
    <row r="1581" spans="1:3" x14ac:dyDescent="0.25">
      <c r="A1581" t="s">
        <v>743</v>
      </c>
      <c r="B1581" t="s">
        <v>11</v>
      </c>
      <c r="C1581">
        <v>6.1</v>
      </c>
    </row>
    <row r="1582" spans="1:3" x14ac:dyDescent="0.25">
      <c r="A1582" t="s">
        <v>743</v>
      </c>
      <c r="B1582" t="s">
        <v>11</v>
      </c>
      <c r="C1582">
        <v>6.1</v>
      </c>
    </row>
    <row r="1583" spans="1:3" x14ac:dyDescent="0.25">
      <c r="A1583" t="s">
        <v>7611</v>
      </c>
      <c r="B1583" t="s">
        <v>11</v>
      </c>
      <c r="C1583">
        <v>6.1</v>
      </c>
    </row>
    <row r="1584" spans="1:3" x14ac:dyDescent="0.25">
      <c r="A1584" t="s">
        <v>7262</v>
      </c>
      <c r="B1584" t="s">
        <v>11</v>
      </c>
      <c r="C1584">
        <v>6.1</v>
      </c>
    </row>
    <row r="1585" spans="1:3" x14ac:dyDescent="0.25">
      <c r="A1585" t="s">
        <v>3833</v>
      </c>
      <c r="B1585" t="s">
        <v>11</v>
      </c>
      <c r="C1585">
        <v>6.1</v>
      </c>
    </row>
    <row r="1586" spans="1:3" x14ac:dyDescent="0.25">
      <c r="A1586" t="s">
        <v>4684</v>
      </c>
      <c r="B1586" t="s">
        <v>11</v>
      </c>
      <c r="C1586">
        <v>6.1</v>
      </c>
    </row>
    <row r="1587" spans="1:3" x14ac:dyDescent="0.25">
      <c r="A1587" t="s">
        <v>3145</v>
      </c>
      <c r="B1587" t="s">
        <v>11</v>
      </c>
      <c r="C1587">
        <v>6.1</v>
      </c>
    </row>
    <row r="1588" spans="1:3" x14ac:dyDescent="0.25">
      <c r="A1588" t="s">
        <v>3052</v>
      </c>
      <c r="B1588" t="s">
        <v>11</v>
      </c>
      <c r="C1588">
        <v>6.1</v>
      </c>
    </row>
    <row r="1589" spans="1:3" x14ac:dyDescent="0.25">
      <c r="A1589" t="s">
        <v>4723</v>
      </c>
      <c r="B1589" t="s">
        <v>11</v>
      </c>
      <c r="C1589">
        <v>6.1</v>
      </c>
    </row>
    <row r="1590" spans="1:3" x14ac:dyDescent="0.25">
      <c r="A1590" t="s">
        <v>2915</v>
      </c>
      <c r="B1590" t="s">
        <v>11</v>
      </c>
      <c r="C1590">
        <v>6.1</v>
      </c>
    </row>
    <row r="1591" spans="1:3" x14ac:dyDescent="0.25">
      <c r="A1591" t="s">
        <v>2915</v>
      </c>
      <c r="B1591" t="s">
        <v>666</v>
      </c>
      <c r="C1591">
        <v>6.1</v>
      </c>
    </row>
    <row r="1592" spans="1:3" x14ac:dyDescent="0.25">
      <c r="A1592" t="s">
        <v>7423</v>
      </c>
      <c r="B1592" t="s">
        <v>11</v>
      </c>
      <c r="C1592">
        <v>6.1</v>
      </c>
    </row>
    <row r="1593" spans="1:3" x14ac:dyDescent="0.25">
      <c r="A1593" t="s">
        <v>7032</v>
      </c>
      <c r="B1593" t="s">
        <v>11</v>
      </c>
      <c r="C1593">
        <v>6.1</v>
      </c>
    </row>
    <row r="1594" spans="1:3" x14ac:dyDescent="0.25">
      <c r="A1594" t="s">
        <v>1724</v>
      </c>
      <c r="B1594" t="s">
        <v>11</v>
      </c>
      <c r="C1594">
        <v>6.1</v>
      </c>
    </row>
    <row r="1595" spans="1:3" x14ac:dyDescent="0.25">
      <c r="A1595" t="s">
        <v>6115</v>
      </c>
      <c r="B1595" t="s">
        <v>11</v>
      </c>
      <c r="C1595">
        <v>6.1</v>
      </c>
    </row>
    <row r="1596" spans="1:3" x14ac:dyDescent="0.25">
      <c r="A1596" t="s">
        <v>882</v>
      </c>
      <c r="B1596" t="s">
        <v>11</v>
      </c>
      <c r="C1596">
        <v>6.1</v>
      </c>
    </row>
    <row r="1597" spans="1:3" x14ac:dyDescent="0.25">
      <c r="A1597" t="s">
        <v>1908</v>
      </c>
      <c r="B1597" t="s">
        <v>11</v>
      </c>
      <c r="C1597">
        <v>6.1</v>
      </c>
    </row>
    <row r="1598" spans="1:3" x14ac:dyDescent="0.25">
      <c r="A1598" t="s">
        <v>4674</v>
      </c>
      <c r="B1598" t="s">
        <v>11</v>
      </c>
      <c r="C1598">
        <v>6.1</v>
      </c>
    </row>
    <row r="1599" spans="1:3" x14ac:dyDescent="0.25">
      <c r="A1599" t="s">
        <v>321</v>
      </c>
      <c r="B1599" t="s">
        <v>11</v>
      </c>
      <c r="C1599">
        <v>6.1</v>
      </c>
    </row>
    <row r="1600" spans="1:3" x14ac:dyDescent="0.25">
      <c r="A1600" t="s">
        <v>7222</v>
      </c>
      <c r="B1600" t="s">
        <v>11</v>
      </c>
      <c r="C1600">
        <v>6.1</v>
      </c>
    </row>
    <row r="1601" spans="1:3" x14ac:dyDescent="0.25">
      <c r="A1601" t="s">
        <v>1321</v>
      </c>
      <c r="B1601" t="s">
        <v>11</v>
      </c>
      <c r="C1601">
        <v>6.1</v>
      </c>
    </row>
    <row r="1602" spans="1:3" x14ac:dyDescent="0.25">
      <c r="A1602" t="s">
        <v>1481</v>
      </c>
      <c r="B1602" t="s">
        <v>11</v>
      </c>
      <c r="C1602">
        <v>6.1</v>
      </c>
    </row>
    <row r="1603" spans="1:3" x14ac:dyDescent="0.25">
      <c r="A1603" t="s">
        <v>7648</v>
      </c>
      <c r="B1603" t="s">
        <v>11</v>
      </c>
      <c r="C1603">
        <v>6.1</v>
      </c>
    </row>
    <row r="1604" spans="1:3" x14ac:dyDescent="0.25">
      <c r="A1604" t="s">
        <v>7009</v>
      </c>
      <c r="B1604" t="s">
        <v>11</v>
      </c>
      <c r="C1604">
        <v>6.1</v>
      </c>
    </row>
    <row r="1605" spans="1:3" x14ac:dyDescent="0.25">
      <c r="A1605" t="s">
        <v>1501</v>
      </c>
      <c r="B1605" t="s">
        <v>11</v>
      </c>
      <c r="C1605">
        <v>6.1</v>
      </c>
    </row>
    <row r="1606" spans="1:3" x14ac:dyDescent="0.25">
      <c r="A1606" t="s">
        <v>595</v>
      </c>
      <c r="B1606" t="s">
        <v>11</v>
      </c>
      <c r="C1606">
        <v>6.1</v>
      </c>
    </row>
    <row r="1607" spans="1:3" x14ac:dyDescent="0.25">
      <c r="A1607" t="s">
        <v>342</v>
      </c>
      <c r="B1607" t="s">
        <v>11</v>
      </c>
      <c r="C1607">
        <v>6.1</v>
      </c>
    </row>
    <row r="1608" spans="1:3" x14ac:dyDescent="0.25">
      <c r="A1608" t="s">
        <v>342</v>
      </c>
      <c r="B1608" t="s">
        <v>11</v>
      </c>
      <c r="C1608">
        <v>6.1</v>
      </c>
    </row>
    <row r="1609" spans="1:3" x14ac:dyDescent="0.25">
      <c r="A1609" t="s">
        <v>2380</v>
      </c>
      <c r="B1609" t="s">
        <v>11</v>
      </c>
      <c r="C1609">
        <v>6.1</v>
      </c>
    </row>
    <row r="1610" spans="1:3" x14ac:dyDescent="0.25">
      <c r="A1610" t="s">
        <v>3687</v>
      </c>
      <c r="B1610" t="s">
        <v>11</v>
      </c>
      <c r="C1610">
        <v>6.1</v>
      </c>
    </row>
    <row r="1611" spans="1:3" x14ac:dyDescent="0.25">
      <c r="A1611" t="s">
        <v>5595</v>
      </c>
      <c r="B1611" t="s">
        <v>11</v>
      </c>
      <c r="C1611">
        <v>6.1</v>
      </c>
    </row>
    <row r="1612" spans="1:3" x14ac:dyDescent="0.25">
      <c r="A1612" t="s">
        <v>1090</v>
      </c>
      <c r="B1612" t="s">
        <v>11</v>
      </c>
      <c r="C1612">
        <v>6.1</v>
      </c>
    </row>
    <row r="1613" spans="1:3" x14ac:dyDescent="0.25">
      <c r="A1613" t="s">
        <v>3110</v>
      </c>
      <c r="B1613" t="s">
        <v>11</v>
      </c>
      <c r="C1613">
        <v>6.1</v>
      </c>
    </row>
    <row r="1614" spans="1:3" x14ac:dyDescent="0.25">
      <c r="A1614" t="s">
        <v>7187</v>
      </c>
      <c r="B1614" t="s">
        <v>11</v>
      </c>
      <c r="C1614">
        <v>6.1</v>
      </c>
    </row>
    <row r="1615" spans="1:3" x14ac:dyDescent="0.25">
      <c r="A1615" t="s">
        <v>337</v>
      </c>
      <c r="B1615" t="s">
        <v>11</v>
      </c>
      <c r="C1615">
        <v>6.1</v>
      </c>
    </row>
    <row r="1616" spans="1:3" x14ac:dyDescent="0.25">
      <c r="A1616" t="s">
        <v>6337</v>
      </c>
      <c r="B1616" t="s">
        <v>11</v>
      </c>
      <c r="C1616">
        <v>6.1</v>
      </c>
    </row>
    <row r="1617" spans="1:3" x14ac:dyDescent="0.25">
      <c r="A1617" t="s">
        <v>5292</v>
      </c>
      <c r="B1617" t="s">
        <v>11</v>
      </c>
      <c r="C1617">
        <v>6.1</v>
      </c>
    </row>
    <row r="1618" spans="1:3" x14ac:dyDescent="0.25">
      <c r="A1618" t="s">
        <v>7047</v>
      </c>
      <c r="B1618" t="s">
        <v>11</v>
      </c>
      <c r="C1618">
        <v>6.1</v>
      </c>
    </row>
    <row r="1619" spans="1:3" x14ac:dyDescent="0.25">
      <c r="A1619" t="s">
        <v>7231</v>
      </c>
      <c r="B1619" t="s">
        <v>11</v>
      </c>
      <c r="C1619">
        <v>6.1</v>
      </c>
    </row>
    <row r="1620" spans="1:3" x14ac:dyDescent="0.25">
      <c r="A1620" t="s">
        <v>6928</v>
      </c>
      <c r="B1620" t="s">
        <v>11</v>
      </c>
      <c r="C1620">
        <v>6.1</v>
      </c>
    </row>
    <row r="1621" spans="1:3" x14ac:dyDescent="0.25">
      <c r="A1621" t="s">
        <v>6648</v>
      </c>
      <c r="B1621" t="s">
        <v>11</v>
      </c>
      <c r="C1621">
        <v>6.1</v>
      </c>
    </row>
    <row r="1622" spans="1:3" x14ac:dyDescent="0.25">
      <c r="A1622" t="s">
        <v>1763</v>
      </c>
      <c r="B1622" t="s">
        <v>11</v>
      </c>
      <c r="C1622">
        <v>6.1</v>
      </c>
    </row>
    <row r="1623" spans="1:3" x14ac:dyDescent="0.25">
      <c r="A1623" t="s">
        <v>2539</v>
      </c>
      <c r="B1623" t="s">
        <v>11</v>
      </c>
      <c r="C1623">
        <v>6.1</v>
      </c>
    </row>
    <row r="1624" spans="1:3" x14ac:dyDescent="0.25">
      <c r="A1624" t="s">
        <v>2539</v>
      </c>
      <c r="B1624" t="s">
        <v>11</v>
      </c>
      <c r="C1624">
        <v>6.1</v>
      </c>
    </row>
    <row r="1625" spans="1:3" x14ac:dyDescent="0.25">
      <c r="A1625" t="s">
        <v>3542</v>
      </c>
      <c r="B1625" t="s">
        <v>11</v>
      </c>
      <c r="C1625">
        <v>6.1</v>
      </c>
    </row>
    <row r="1626" spans="1:3" x14ac:dyDescent="0.25">
      <c r="A1626" t="s">
        <v>6579</v>
      </c>
      <c r="B1626" t="s">
        <v>11</v>
      </c>
      <c r="C1626">
        <v>6.1</v>
      </c>
    </row>
    <row r="1627" spans="1:3" x14ac:dyDescent="0.25">
      <c r="A1627" t="s">
        <v>2419</v>
      </c>
      <c r="B1627" t="s">
        <v>11</v>
      </c>
      <c r="C1627">
        <v>6.1</v>
      </c>
    </row>
    <row r="1628" spans="1:3" x14ac:dyDescent="0.25">
      <c r="A1628" t="s">
        <v>1766</v>
      </c>
      <c r="B1628" t="s">
        <v>11</v>
      </c>
      <c r="C1628">
        <v>6.1</v>
      </c>
    </row>
    <row r="1629" spans="1:3" x14ac:dyDescent="0.25">
      <c r="A1629" t="s">
        <v>1074</v>
      </c>
      <c r="B1629" t="s">
        <v>11</v>
      </c>
      <c r="C1629">
        <v>6.1</v>
      </c>
    </row>
    <row r="1630" spans="1:3" x14ac:dyDescent="0.25">
      <c r="A1630" t="s">
        <v>5622</v>
      </c>
      <c r="B1630" t="s">
        <v>11</v>
      </c>
      <c r="C1630">
        <v>6.1</v>
      </c>
    </row>
    <row r="1631" spans="1:3" x14ac:dyDescent="0.25">
      <c r="A1631" t="s">
        <v>1503</v>
      </c>
      <c r="B1631" t="s">
        <v>11</v>
      </c>
      <c r="C1631">
        <v>6.1</v>
      </c>
    </row>
    <row r="1632" spans="1:3" x14ac:dyDescent="0.25">
      <c r="A1632" t="s">
        <v>5041</v>
      </c>
      <c r="B1632" t="s">
        <v>11</v>
      </c>
      <c r="C1632">
        <v>6.1</v>
      </c>
    </row>
    <row r="1633" spans="1:3" x14ac:dyDescent="0.25">
      <c r="A1633" t="s">
        <v>5025</v>
      </c>
      <c r="B1633" t="s">
        <v>950</v>
      </c>
      <c r="C1633">
        <v>6.1</v>
      </c>
    </row>
    <row r="1634" spans="1:3" x14ac:dyDescent="0.25">
      <c r="A1634" t="s">
        <v>1995</v>
      </c>
      <c r="B1634" t="s">
        <v>11</v>
      </c>
      <c r="C1634">
        <v>6.1</v>
      </c>
    </row>
    <row r="1635" spans="1:3" x14ac:dyDescent="0.25">
      <c r="A1635" t="s">
        <v>860</v>
      </c>
      <c r="B1635" t="s">
        <v>11</v>
      </c>
      <c r="C1635">
        <v>6.1</v>
      </c>
    </row>
    <row r="1636" spans="1:3" x14ac:dyDescent="0.25">
      <c r="A1636" t="s">
        <v>4406</v>
      </c>
      <c r="B1636" t="s">
        <v>11</v>
      </c>
      <c r="C1636">
        <v>6.1</v>
      </c>
    </row>
    <row r="1637" spans="1:3" x14ac:dyDescent="0.25">
      <c r="A1637" t="s">
        <v>7272</v>
      </c>
      <c r="B1637" t="s">
        <v>11</v>
      </c>
      <c r="C1637">
        <v>6.1</v>
      </c>
    </row>
    <row r="1638" spans="1:3" x14ac:dyDescent="0.25">
      <c r="A1638" t="s">
        <v>3647</v>
      </c>
      <c r="B1638" t="s">
        <v>11</v>
      </c>
      <c r="C1638">
        <v>6.1</v>
      </c>
    </row>
    <row r="1639" spans="1:3" x14ac:dyDescent="0.25">
      <c r="A1639" t="s">
        <v>2841</v>
      </c>
      <c r="B1639" t="s">
        <v>11</v>
      </c>
      <c r="C1639">
        <v>6.1</v>
      </c>
    </row>
    <row r="1640" spans="1:3" x14ac:dyDescent="0.25">
      <c r="A1640" t="s">
        <v>3324</v>
      </c>
      <c r="B1640" t="s">
        <v>11</v>
      </c>
      <c r="C1640">
        <v>6.1</v>
      </c>
    </row>
    <row r="1641" spans="1:3" x14ac:dyDescent="0.25">
      <c r="A1641" t="s">
        <v>4637</v>
      </c>
      <c r="B1641" t="s">
        <v>11</v>
      </c>
      <c r="C1641">
        <v>6.1</v>
      </c>
    </row>
    <row r="1642" spans="1:3" x14ac:dyDescent="0.25">
      <c r="A1642" t="s">
        <v>3773</v>
      </c>
      <c r="B1642" t="s">
        <v>11</v>
      </c>
      <c r="C1642">
        <v>6.1</v>
      </c>
    </row>
    <row r="1643" spans="1:3" x14ac:dyDescent="0.25">
      <c r="A1643" t="s">
        <v>7601</v>
      </c>
      <c r="B1643" t="s">
        <v>11</v>
      </c>
      <c r="C1643">
        <v>6.1</v>
      </c>
    </row>
    <row r="1644" spans="1:3" x14ac:dyDescent="0.25">
      <c r="A1644" t="s">
        <v>5598</v>
      </c>
      <c r="B1644" t="s">
        <v>11</v>
      </c>
      <c r="C1644">
        <v>6.1</v>
      </c>
    </row>
    <row r="1645" spans="1:3" x14ac:dyDescent="0.25">
      <c r="A1645" t="s">
        <v>7759</v>
      </c>
      <c r="B1645" t="s">
        <v>11</v>
      </c>
      <c r="C1645">
        <v>6.1</v>
      </c>
    </row>
    <row r="1646" spans="1:3" x14ac:dyDescent="0.25">
      <c r="A1646" t="s">
        <v>327</v>
      </c>
      <c r="B1646" t="s">
        <v>11</v>
      </c>
      <c r="C1646">
        <v>6.1</v>
      </c>
    </row>
    <row r="1647" spans="1:3" x14ac:dyDescent="0.25">
      <c r="A1647" t="s">
        <v>1463</v>
      </c>
      <c r="B1647" t="s">
        <v>11</v>
      </c>
      <c r="C1647">
        <v>6.1</v>
      </c>
    </row>
    <row r="1648" spans="1:3" x14ac:dyDescent="0.25">
      <c r="A1648" t="s">
        <v>1463</v>
      </c>
      <c r="B1648" t="s">
        <v>11</v>
      </c>
      <c r="C1648">
        <v>6.1</v>
      </c>
    </row>
    <row r="1649" spans="1:3" x14ac:dyDescent="0.25">
      <c r="A1649" t="s">
        <v>2796</v>
      </c>
      <c r="B1649" t="s">
        <v>11</v>
      </c>
      <c r="C1649">
        <v>6.1</v>
      </c>
    </row>
    <row r="1650" spans="1:3" x14ac:dyDescent="0.25">
      <c r="A1650" t="s">
        <v>454</v>
      </c>
      <c r="B1650" t="s">
        <v>11</v>
      </c>
      <c r="C1650">
        <v>6.1</v>
      </c>
    </row>
    <row r="1651" spans="1:3" x14ac:dyDescent="0.25">
      <c r="A1651" t="s">
        <v>3220</v>
      </c>
      <c r="B1651" t="s">
        <v>11</v>
      </c>
      <c r="C1651">
        <v>6.1</v>
      </c>
    </row>
    <row r="1652" spans="1:3" x14ac:dyDescent="0.25">
      <c r="A1652" t="s">
        <v>1814</v>
      </c>
      <c r="B1652" t="s">
        <v>11</v>
      </c>
      <c r="C1652">
        <v>6.1</v>
      </c>
    </row>
    <row r="1653" spans="1:3" x14ac:dyDescent="0.25">
      <c r="A1653" t="s">
        <v>1814</v>
      </c>
      <c r="B1653" t="s">
        <v>11</v>
      </c>
      <c r="C1653">
        <v>6.1</v>
      </c>
    </row>
    <row r="1654" spans="1:3" x14ac:dyDescent="0.25">
      <c r="A1654" t="s">
        <v>3973</v>
      </c>
      <c r="B1654" t="s">
        <v>11</v>
      </c>
      <c r="C1654">
        <v>6.1</v>
      </c>
    </row>
    <row r="1655" spans="1:3" x14ac:dyDescent="0.25">
      <c r="A1655" t="s">
        <v>2541</v>
      </c>
      <c r="B1655" t="s">
        <v>11</v>
      </c>
      <c r="C1655">
        <v>6.1</v>
      </c>
    </row>
    <row r="1656" spans="1:3" x14ac:dyDescent="0.25">
      <c r="A1656" t="s">
        <v>5273</v>
      </c>
      <c r="B1656" t="s">
        <v>11</v>
      </c>
      <c r="C1656">
        <v>6.1</v>
      </c>
    </row>
    <row r="1657" spans="1:3" x14ac:dyDescent="0.25">
      <c r="A1657" t="s">
        <v>6030</v>
      </c>
      <c r="B1657" t="s">
        <v>11</v>
      </c>
      <c r="C1657">
        <v>6.1</v>
      </c>
    </row>
    <row r="1658" spans="1:3" x14ac:dyDescent="0.25">
      <c r="A1658" t="s">
        <v>8123</v>
      </c>
      <c r="B1658" t="s">
        <v>11</v>
      </c>
      <c r="C1658">
        <v>6.1</v>
      </c>
    </row>
    <row r="1659" spans="1:3" x14ac:dyDescent="0.25">
      <c r="A1659" t="s">
        <v>3396</v>
      </c>
      <c r="B1659" t="s">
        <v>11</v>
      </c>
      <c r="C1659">
        <v>6.1</v>
      </c>
    </row>
    <row r="1660" spans="1:3" x14ac:dyDescent="0.25">
      <c r="A1660" t="s">
        <v>3042</v>
      </c>
      <c r="B1660" t="s">
        <v>11</v>
      </c>
      <c r="C1660">
        <v>6.1</v>
      </c>
    </row>
    <row r="1661" spans="1:3" x14ac:dyDescent="0.25">
      <c r="A1661" t="s">
        <v>3191</v>
      </c>
      <c r="B1661" t="s">
        <v>11</v>
      </c>
      <c r="C1661">
        <v>6.1</v>
      </c>
    </row>
    <row r="1662" spans="1:3" x14ac:dyDescent="0.25">
      <c r="A1662" t="s">
        <v>249</v>
      </c>
      <c r="B1662" t="s">
        <v>11</v>
      </c>
      <c r="C1662">
        <v>6.1</v>
      </c>
    </row>
    <row r="1663" spans="1:3" x14ac:dyDescent="0.25">
      <c r="A1663" t="s">
        <v>8114</v>
      </c>
      <c r="B1663" t="s">
        <v>11</v>
      </c>
      <c r="C1663">
        <v>6.1</v>
      </c>
    </row>
    <row r="1664" spans="1:3" x14ac:dyDescent="0.25">
      <c r="A1664" t="s">
        <v>1449</v>
      </c>
      <c r="B1664" t="s">
        <v>11</v>
      </c>
      <c r="C1664">
        <v>6.1</v>
      </c>
    </row>
    <row r="1665" spans="1:3" x14ac:dyDescent="0.25">
      <c r="A1665" t="s">
        <v>1429</v>
      </c>
      <c r="B1665" t="s">
        <v>11</v>
      </c>
      <c r="C1665">
        <v>6.1</v>
      </c>
    </row>
    <row r="1666" spans="1:3" x14ac:dyDescent="0.25">
      <c r="A1666" t="s">
        <v>4290</v>
      </c>
      <c r="B1666" t="s">
        <v>11</v>
      </c>
      <c r="C1666">
        <v>6.1</v>
      </c>
    </row>
    <row r="1667" spans="1:3" x14ac:dyDescent="0.25">
      <c r="A1667" t="s">
        <v>5916</v>
      </c>
      <c r="B1667" t="s">
        <v>11</v>
      </c>
      <c r="C1667">
        <v>6.1</v>
      </c>
    </row>
    <row r="1668" spans="1:3" x14ac:dyDescent="0.25">
      <c r="A1668" t="s">
        <v>2259</v>
      </c>
      <c r="B1668" t="s">
        <v>11</v>
      </c>
      <c r="C1668">
        <v>6.1</v>
      </c>
    </row>
    <row r="1669" spans="1:3" x14ac:dyDescent="0.25">
      <c r="A1669" t="s">
        <v>7112</v>
      </c>
      <c r="B1669" t="s">
        <v>11</v>
      </c>
      <c r="C1669">
        <v>6.1</v>
      </c>
    </row>
    <row r="1670" spans="1:3" x14ac:dyDescent="0.25">
      <c r="A1670" t="s">
        <v>3195</v>
      </c>
      <c r="B1670" t="s">
        <v>11</v>
      </c>
      <c r="C1670">
        <v>6.1</v>
      </c>
    </row>
    <row r="1671" spans="1:3" x14ac:dyDescent="0.25">
      <c r="A1671" t="s">
        <v>2765</v>
      </c>
      <c r="B1671" t="s">
        <v>11</v>
      </c>
      <c r="C1671">
        <v>6.1</v>
      </c>
    </row>
    <row r="1672" spans="1:3" x14ac:dyDescent="0.25">
      <c r="A1672" t="s">
        <v>7383</v>
      </c>
      <c r="B1672" t="s">
        <v>11</v>
      </c>
      <c r="C1672">
        <v>6.1</v>
      </c>
    </row>
    <row r="1673" spans="1:3" x14ac:dyDescent="0.25">
      <c r="A1673" t="s">
        <v>514</v>
      </c>
      <c r="B1673" t="s">
        <v>11</v>
      </c>
      <c r="C1673">
        <v>6.1</v>
      </c>
    </row>
    <row r="1674" spans="1:3" x14ac:dyDescent="0.25">
      <c r="A1674" t="s">
        <v>4623</v>
      </c>
      <c r="B1674" t="s">
        <v>11</v>
      </c>
      <c r="C1674">
        <v>6.1</v>
      </c>
    </row>
    <row r="1675" spans="1:3" x14ac:dyDescent="0.25">
      <c r="A1675" t="s">
        <v>3400</v>
      </c>
      <c r="B1675" t="s">
        <v>11</v>
      </c>
      <c r="C1675">
        <v>6.1</v>
      </c>
    </row>
    <row r="1676" spans="1:3" x14ac:dyDescent="0.25">
      <c r="A1676" t="s">
        <v>2180</v>
      </c>
      <c r="B1676" t="s">
        <v>222</v>
      </c>
      <c r="C1676">
        <v>6.1</v>
      </c>
    </row>
    <row r="1677" spans="1:3" x14ac:dyDescent="0.25">
      <c r="A1677" t="s">
        <v>6408</v>
      </c>
      <c r="B1677" t="s">
        <v>11</v>
      </c>
      <c r="C1677">
        <v>6.1</v>
      </c>
    </row>
    <row r="1678" spans="1:3" x14ac:dyDescent="0.25">
      <c r="A1678" t="s">
        <v>241</v>
      </c>
      <c r="B1678" t="s">
        <v>11</v>
      </c>
      <c r="C1678">
        <v>6.1</v>
      </c>
    </row>
    <row r="1679" spans="1:3" x14ac:dyDescent="0.25">
      <c r="A1679" t="s">
        <v>1203</v>
      </c>
      <c r="B1679" t="s">
        <v>11</v>
      </c>
      <c r="C1679">
        <v>6.1</v>
      </c>
    </row>
    <row r="1680" spans="1:3" x14ac:dyDescent="0.25">
      <c r="A1680" t="s">
        <v>6947</v>
      </c>
      <c r="B1680" t="s">
        <v>11</v>
      </c>
      <c r="C1680">
        <v>6.1</v>
      </c>
    </row>
    <row r="1681" spans="1:3" x14ac:dyDescent="0.25">
      <c r="A1681" t="s">
        <v>2181</v>
      </c>
      <c r="B1681" t="s">
        <v>11</v>
      </c>
      <c r="C1681">
        <v>6.1</v>
      </c>
    </row>
    <row r="1682" spans="1:3" x14ac:dyDescent="0.25">
      <c r="A1682" t="s">
        <v>5845</v>
      </c>
      <c r="B1682" t="s">
        <v>11</v>
      </c>
      <c r="C1682">
        <v>6.1</v>
      </c>
    </row>
    <row r="1683" spans="1:3" x14ac:dyDescent="0.25">
      <c r="A1683" t="s">
        <v>182</v>
      </c>
      <c r="B1683" t="s">
        <v>11</v>
      </c>
      <c r="C1683">
        <v>6.1</v>
      </c>
    </row>
    <row r="1684" spans="1:3" x14ac:dyDescent="0.25">
      <c r="A1684" t="s">
        <v>3453</v>
      </c>
      <c r="B1684" t="s">
        <v>11</v>
      </c>
      <c r="C1684">
        <v>6.1</v>
      </c>
    </row>
    <row r="1685" spans="1:3" x14ac:dyDescent="0.25">
      <c r="A1685" t="s">
        <v>4890</v>
      </c>
      <c r="B1685" t="s">
        <v>11</v>
      </c>
      <c r="C1685">
        <v>6.1</v>
      </c>
    </row>
    <row r="1686" spans="1:3" x14ac:dyDescent="0.25">
      <c r="A1686" t="s">
        <v>478</v>
      </c>
      <c r="B1686" t="s">
        <v>497</v>
      </c>
      <c r="C1686">
        <v>6.1</v>
      </c>
    </row>
    <row r="1687" spans="1:3" x14ac:dyDescent="0.25">
      <c r="A1687" t="s">
        <v>1397</v>
      </c>
      <c r="B1687" t="s">
        <v>11</v>
      </c>
      <c r="C1687">
        <v>6.1</v>
      </c>
    </row>
    <row r="1688" spans="1:3" x14ac:dyDescent="0.25">
      <c r="A1688" t="s">
        <v>1094</v>
      </c>
      <c r="B1688" t="s">
        <v>11</v>
      </c>
      <c r="C1688">
        <v>6.1</v>
      </c>
    </row>
    <row r="1689" spans="1:3" x14ac:dyDescent="0.25">
      <c r="A1689" t="s">
        <v>7848</v>
      </c>
      <c r="B1689" t="s">
        <v>11</v>
      </c>
      <c r="C1689">
        <v>6.1</v>
      </c>
    </row>
    <row r="1690" spans="1:3" x14ac:dyDescent="0.25">
      <c r="A1690" t="s">
        <v>38</v>
      </c>
      <c r="B1690" t="s">
        <v>11</v>
      </c>
      <c r="C1690">
        <v>6.1</v>
      </c>
    </row>
    <row r="1691" spans="1:3" x14ac:dyDescent="0.25">
      <c r="A1691" t="s">
        <v>2357</v>
      </c>
      <c r="B1691" t="s">
        <v>11</v>
      </c>
      <c r="C1691">
        <v>6.1</v>
      </c>
    </row>
    <row r="1692" spans="1:3" x14ac:dyDescent="0.25">
      <c r="A1692" t="s">
        <v>3576</v>
      </c>
      <c r="B1692" t="s">
        <v>11</v>
      </c>
      <c r="C1692">
        <v>6.1</v>
      </c>
    </row>
    <row r="1693" spans="1:3" x14ac:dyDescent="0.25">
      <c r="A1693" t="s">
        <v>5793</v>
      </c>
      <c r="B1693" t="s">
        <v>11</v>
      </c>
      <c r="C1693">
        <v>6.1</v>
      </c>
    </row>
    <row r="1694" spans="1:3" x14ac:dyDescent="0.25">
      <c r="A1694" t="s">
        <v>5446</v>
      </c>
      <c r="B1694" t="s">
        <v>11</v>
      </c>
      <c r="C1694">
        <v>6.1</v>
      </c>
    </row>
    <row r="1695" spans="1:3" x14ac:dyDescent="0.25">
      <c r="A1695" t="s">
        <v>7359</v>
      </c>
      <c r="B1695" t="s">
        <v>11</v>
      </c>
      <c r="C1695">
        <v>6.1</v>
      </c>
    </row>
    <row r="1696" spans="1:3" x14ac:dyDescent="0.25">
      <c r="A1696" t="s">
        <v>6433</v>
      </c>
      <c r="B1696" t="s">
        <v>222</v>
      </c>
      <c r="C1696">
        <v>6.1</v>
      </c>
    </row>
    <row r="1697" spans="1:3" x14ac:dyDescent="0.25">
      <c r="A1697" t="s">
        <v>4647</v>
      </c>
      <c r="B1697" t="s">
        <v>11</v>
      </c>
      <c r="C1697">
        <v>6.1</v>
      </c>
    </row>
    <row r="1698" spans="1:3" x14ac:dyDescent="0.25">
      <c r="A1698" t="s">
        <v>3167</v>
      </c>
      <c r="B1698" t="s">
        <v>11</v>
      </c>
      <c r="C1698">
        <v>6.1</v>
      </c>
    </row>
    <row r="1699" spans="1:3" x14ac:dyDescent="0.25">
      <c r="A1699" t="s">
        <v>5129</v>
      </c>
      <c r="B1699" t="s">
        <v>11</v>
      </c>
      <c r="C1699">
        <v>6.1</v>
      </c>
    </row>
    <row r="1700" spans="1:3" x14ac:dyDescent="0.25">
      <c r="A1700" t="s">
        <v>7745</v>
      </c>
      <c r="B1700" t="s">
        <v>11</v>
      </c>
      <c r="C1700">
        <v>6.1</v>
      </c>
    </row>
    <row r="1701" spans="1:3" x14ac:dyDescent="0.25">
      <c r="A1701" t="s">
        <v>781</v>
      </c>
      <c r="B1701" t="s">
        <v>11</v>
      </c>
      <c r="C1701">
        <v>6.1</v>
      </c>
    </row>
    <row r="1702" spans="1:3" x14ac:dyDescent="0.25">
      <c r="A1702" t="s">
        <v>641</v>
      </c>
      <c r="B1702" t="s">
        <v>11</v>
      </c>
      <c r="C1702">
        <v>6.1</v>
      </c>
    </row>
    <row r="1703" spans="1:3" x14ac:dyDescent="0.25">
      <c r="A1703" t="s">
        <v>66</v>
      </c>
      <c r="B1703" t="s">
        <v>4916</v>
      </c>
      <c r="C1703">
        <v>6.1</v>
      </c>
    </row>
    <row r="1704" spans="1:3" x14ac:dyDescent="0.25">
      <c r="A1704" t="s">
        <v>2708</v>
      </c>
      <c r="B1704" t="s">
        <v>11</v>
      </c>
      <c r="C1704">
        <v>6.1</v>
      </c>
    </row>
    <row r="1705" spans="1:3" x14ac:dyDescent="0.25">
      <c r="A1705" t="s">
        <v>501</v>
      </c>
      <c r="B1705" t="s">
        <v>11</v>
      </c>
      <c r="C1705">
        <v>6.1</v>
      </c>
    </row>
    <row r="1706" spans="1:3" x14ac:dyDescent="0.25">
      <c r="A1706" t="s">
        <v>5374</v>
      </c>
      <c r="B1706" t="s">
        <v>11</v>
      </c>
      <c r="C1706">
        <v>6.1</v>
      </c>
    </row>
    <row r="1707" spans="1:3" x14ac:dyDescent="0.25">
      <c r="A1707" t="s">
        <v>1269</v>
      </c>
      <c r="B1707" t="s">
        <v>11</v>
      </c>
      <c r="C1707">
        <v>6.1</v>
      </c>
    </row>
    <row r="1708" spans="1:3" x14ac:dyDescent="0.25">
      <c r="A1708" t="s">
        <v>4721</v>
      </c>
      <c r="B1708" t="s">
        <v>11</v>
      </c>
      <c r="C1708">
        <v>6.1</v>
      </c>
    </row>
    <row r="1709" spans="1:3" x14ac:dyDescent="0.25">
      <c r="A1709" t="s">
        <v>2168</v>
      </c>
      <c r="B1709" t="s">
        <v>11</v>
      </c>
      <c r="C1709">
        <v>6.1</v>
      </c>
    </row>
    <row r="1710" spans="1:3" x14ac:dyDescent="0.25">
      <c r="A1710" t="s">
        <v>4491</v>
      </c>
      <c r="B1710" t="s">
        <v>2953</v>
      </c>
      <c r="C1710">
        <v>6.1</v>
      </c>
    </row>
    <row r="1711" spans="1:3" x14ac:dyDescent="0.25">
      <c r="A1711" t="s">
        <v>1163</v>
      </c>
      <c r="B1711" t="s">
        <v>11</v>
      </c>
      <c r="C1711">
        <v>6.1</v>
      </c>
    </row>
    <row r="1712" spans="1:3" x14ac:dyDescent="0.25">
      <c r="A1712" t="s">
        <v>5239</v>
      </c>
      <c r="B1712" t="s">
        <v>11</v>
      </c>
      <c r="C1712">
        <v>6.1</v>
      </c>
    </row>
    <row r="1713" spans="1:3" x14ac:dyDescent="0.25">
      <c r="A1713" t="s">
        <v>5014</v>
      </c>
      <c r="B1713" t="s">
        <v>11</v>
      </c>
      <c r="C1713">
        <v>6.1</v>
      </c>
    </row>
    <row r="1714" spans="1:3" x14ac:dyDescent="0.25">
      <c r="A1714" t="s">
        <v>2881</v>
      </c>
      <c r="B1714" t="s">
        <v>11</v>
      </c>
      <c r="C1714">
        <v>6.1</v>
      </c>
    </row>
    <row r="1715" spans="1:3" x14ac:dyDescent="0.25">
      <c r="A1715" t="s">
        <v>1447</v>
      </c>
      <c r="B1715" t="s">
        <v>11</v>
      </c>
      <c r="C1715">
        <v>6.1</v>
      </c>
    </row>
    <row r="1716" spans="1:3" x14ac:dyDescent="0.25">
      <c r="A1716" t="s">
        <v>8062</v>
      </c>
      <c r="B1716" t="s">
        <v>11</v>
      </c>
      <c r="C1716">
        <v>6.1</v>
      </c>
    </row>
    <row r="1717" spans="1:3" x14ac:dyDescent="0.25">
      <c r="A1717" t="s">
        <v>7661</v>
      </c>
      <c r="B1717" t="s">
        <v>11</v>
      </c>
      <c r="C1717">
        <v>6.1</v>
      </c>
    </row>
    <row r="1718" spans="1:3" x14ac:dyDescent="0.25">
      <c r="A1718" t="s">
        <v>234</v>
      </c>
      <c r="B1718" t="s">
        <v>11</v>
      </c>
      <c r="C1718">
        <v>6.1</v>
      </c>
    </row>
    <row r="1719" spans="1:3" x14ac:dyDescent="0.25">
      <c r="A1719" t="s">
        <v>6228</v>
      </c>
      <c r="B1719" t="s">
        <v>11</v>
      </c>
      <c r="C1719">
        <v>6.1</v>
      </c>
    </row>
    <row r="1720" spans="1:3" x14ac:dyDescent="0.25">
      <c r="A1720" t="s">
        <v>3917</v>
      </c>
      <c r="B1720" t="s">
        <v>11</v>
      </c>
      <c r="C1720">
        <v>6.1</v>
      </c>
    </row>
    <row r="1721" spans="1:3" x14ac:dyDescent="0.25">
      <c r="A1721" t="s">
        <v>4019</v>
      </c>
      <c r="B1721" t="s">
        <v>11</v>
      </c>
      <c r="C1721">
        <v>6.1</v>
      </c>
    </row>
    <row r="1722" spans="1:3" x14ac:dyDescent="0.25">
      <c r="A1722" t="s">
        <v>1411</v>
      </c>
      <c r="B1722" t="s">
        <v>11</v>
      </c>
      <c r="C1722">
        <v>6.1</v>
      </c>
    </row>
    <row r="1723" spans="1:3" x14ac:dyDescent="0.25">
      <c r="A1723" t="s">
        <v>3444</v>
      </c>
      <c r="B1723" t="s">
        <v>11</v>
      </c>
      <c r="C1723">
        <v>6.1</v>
      </c>
    </row>
    <row r="1724" spans="1:3" x14ac:dyDescent="0.25">
      <c r="A1724" t="s">
        <v>4334</v>
      </c>
      <c r="B1724" t="s">
        <v>11</v>
      </c>
      <c r="C1724">
        <v>6.1</v>
      </c>
    </row>
    <row r="1725" spans="1:3" x14ac:dyDescent="0.25">
      <c r="A1725" t="s">
        <v>4643</v>
      </c>
      <c r="B1725" t="s">
        <v>11</v>
      </c>
      <c r="C1725">
        <v>6.1</v>
      </c>
    </row>
    <row r="1726" spans="1:3" x14ac:dyDescent="0.25">
      <c r="A1726" t="s">
        <v>3796</v>
      </c>
      <c r="B1726" t="s">
        <v>11</v>
      </c>
      <c r="C1726">
        <v>6.1</v>
      </c>
    </row>
    <row r="1727" spans="1:3" x14ac:dyDescent="0.25">
      <c r="A1727" t="s">
        <v>4659</v>
      </c>
      <c r="B1727" t="s">
        <v>11</v>
      </c>
      <c r="C1727">
        <v>6.1</v>
      </c>
    </row>
    <row r="1728" spans="1:3" x14ac:dyDescent="0.25">
      <c r="A1728" t="s">
        <v>5351</v>
      </c>
      <c r="B1728" t="s">
        <v>11</v>
      </c>
      <c r="C1728">
        <v>6.1</v>
      </c>
    </row>
    <row r="1729" spans="1:3" x14ac:dyDescent="0.25">
      <c r="A1729" t="s">
        <v>1362</v>
      </c>
      <c r="B1729" t="s">
        <v>11</v>
      </c>
      <c r="C1729">
        <v>6.1</v>
      </c>
    </row>
    <row r="1730" spans="1:3" x14ac:dyDescent="0.25">
      <c r="A1730" t="s">
        <v>3783</v>
      </c>
      <c r="B1730" t="s">
        <v>11</v>
      </c>
      <c r="C1730">
        <v>6.1</v>
      </c>
    </row>
    <row r="1731" spans="1:3" x14ac:dyDescent="0.25">
      <c r="A1731" t="s">
        <v>1409</v>
      </c>
      <c r="B1731" t="s">
        <v>11</v>
      </c>
      <c r="C1731">
        <v>6.1</v>
      </c>
    </row>
    <row r="1732" spans="1:3" x14ac:dyDescent="0.25">
      <c r="A1732" t="s">
        <v>2732</v>
      </c>
      <c r="B1732" t="s">
        <v>11</v>
      </c>
      <c r="C1732">
        <v>6.1</v>
      </c>
    </row>
    <row r="1733" spans="1:3" x14ac:dyDescent="0.25">
      <c r="A1733" t="s">
        <v>3719</v>
      </c>
      <c r="B1733" t="s">
        <v>11</v>
      </c>
      <c r="C1733">
        <v>6.1</v>
      </c>
    </row>
    <row r="1734" spans="1:3" x14ac:dyDescent="0.25">
      <c r="A1734" t="s">
        <v>172</v>
      </c>
      <c r="B1734" t="s">
        <v>11</v>
      </c>
      <c r="C1734">
        <v>6.1</v>
      </c>
    </row>
    <row r="1735" spans="1:3" x14ac:dyDescent="0.25">
      <c r="A1735" t="s">
        <v>6853</v>
      </c>
      <c r="B1735" t="s">
        <v>11</v>
      </c>
      <c r="C1735">
        <v>6.1</v>
      </c>
    </row>
    <row r="1736" spans="1:3" x14ac:dyDescent="0.25">
      <c r="A1736" t="s">
        <v>7743</v>
      </c>
      <c r="B1736" t="s">
        <v>11</v>
      </c>
      <c r="C1736">
        <v>6.1</v>
      </c>
    </row>
    <row r="1737" spans="1:3" x14ac:dyDescent="0.25">
      <c r="A1737" t="s">
        <v>5086</v>
      </c>
      <c r="B1737" t="s">
        <v>11</v>
      </c>
      <c r="C1737">
        <v>6.1</v>
      </c>
    </row>
    <row r="1738" spans="1:3" x14ac:dyDescent="0.25">
      <c r="A1738" t="s">
        <v>1292</v>
      </c>
      <c r="B1738" t="s">
        <v>11</v>
      </c>
      <c r="C1738">
        <v>6.1</v>
      </c>
    </row>
    <row r="1739" spans="1:3" x14ac:dyDescent="0.25">
      <c r="A1739" t="s">
        <v>3029</v>
      </c>
      <c r="B1739" t="s">
        <v>11</v>
      </c>
      <c r="C1739">
        <v>6.2</v>
      </c>
    </row>
    <row r="1740" spans="1:3" x14ac:dyDescent="0.25">
      <c r="A1740" t="s">
        <v>532</v>
      </c>
      <c r="B1740" t="s">
        <v>11</v>
      </c>
      <c r="C1740">
        <v>6.2</v>
      </c>
    </row>
    <row r="1741" spans="1:3" x14ac:dyDescent="0.25">
      <c r="A1741" t="s">
        <v>4111</v>
      </c>
      <c r="B1741" t="s">
        <v>11</v>
      </c>
      <c r="C1741">
        <v>6.2</v>
      </c>
    </row>
    <row r="1742" spans="1:3" x14ac:dyDescent="0.25">
      <c r="A1742" t="s">
        <v>4908</v>
      </c>
      <c r="B1742" t="s">
        <v>11</v>
      </c>
      <c r="C1742">
        <v>6.2</v>
      </c>
    </row>
    <row r="1743" spans="1:3" x14ac:dyDescent="0.25">
      <c r="A1743" t="s">
        <v>6328</v>
      </c>
      <c r="B1743" t="s">
        <v>11</v>
      </c>
      <c r="C1743">
        <v>6.2</v>
      </c>
    </row>
    <row r="1744" spans="1:3" x14ac:dyDescent="0.25">
      <c r="A1744" t="s">
        <v>7242</v>
      </c>
      <c r="B1744" t="s">
        <v>11</v>
      </c>
      <c r="C1744">
        <v>6.2</v>
      </c>
    </row>
    <row r="1745" spans="1:3" x14ac:dyDescent="0.25">
      <c r="A1745" t="s">
        <v>3024</v>
      </c>
      <c r="B1745" t="s">
        <v>11</v>
      </c>
      <c r="C1745">
        <v>6.2</v>
      </c>
    </row>
    <row r="1746" spans="1:3" x14ac:dyDescent="0.25">
      <c r="A1746" t="s">
        <v>2291</v>
      </c>
      <c r="B1746" t="s">
        <v>11</v>
      </c>
      <c r="C1746">
        <v>6.2</v>
      </c>
    </row>
    <row r="1747" spans="1:3" x14ac:dyDescent="0.25">
      <c r="A1747" t="s">
        <v>1656</v>
      </c>
      <c r="B1747" t="s">
        <v>11</v>
      </c>
      <c r="C1747">
        <v>6.2</v>
      </c>
    </row>
    <row r="1748" spans="1:3" x14ac:dyDescent="0.25">
      <c r="A1748" t="s">
        <v>5921</v>
      </c>
      <c r="B1748" t="s">
        <v>11</v>
      </c>
      <c r="C1748">
        <v>6.2</v>
      </c>
    </row>
    <row r="1749" spans="1:3" x14ac:dyDescent="0.25">
      <c r="A1749" t="s">
        <v>6015</v>
      </c>
      <c r="B1749" t="s">
        <v>11</v>
      </c>
      <c r="C1749">
        <v>6.2</v>
      </c>
    </row>
    <row r="1750" spans="1:3" x14ac:dyDescent="0.25">
      <c r="A1750" t="s">
        <v>1314</v>
      </c>
      <c r="B1750" t="s">
        <v>11</v>
      </c>
      <c r="C1750">
        <v>6.2</v>
      </c>
    </row>
    <row r="1751" spans="1:3" x14ac:dyDescent="0.25">
      <c r="A1751" t="s">
        <v>1857</v>
      </c>
      <c r="B1751" t="s">
        <v>11</v>
      </c>
      <c r="C1751">
        <v>6.2</v>
      </c>
    </row>
    <row r="1752" spans="1:3" x14ac:dyDescent="0.25">
      <c r="A1752" t="s">
        <v>301</v>
      </c>
      <c r="B1752" t="s">
        <v>11</v>
      </c>
      <c r="C1752">
        <v>6.2</v>
      </c>
    </row>
    <row r="1753" spans="1:3" x14ac:dyDescent="0.25">
      <c r="A1753" t="s">
        <v>7301</v>
      </c>
      <c r="B1753" t="s">
        <v>11</v>
      </c>
      <c r="C1753">
        <v>6.2</v>
      </c>
    </row>
    <row r="1754" spans="1:3" x14ac:dyDescent="0.25">
      <c r="A1754" t="s">
        <v>3652</v>
      </c>
      <c r="B1754" t="s">
        <v>11</v>
      </c>
      <c r="C1754">
        <v>6.2</v>
      </c>
    </row>
    <row r="1755" spans="1:3" x14ac:dyDescent="0.25">
      <c r="A1755" t="s">
        <v>8110</v>
      </c>
      <c r="B1755" t="s">
        <v>11</v>
      </c>
      <c r="C1755">
        <v>6.2</v>
      </c>
    </row>
    <row r="1756" spans="1:3" x14ac:dyDescent="0.25">
      <c r="A1756" t="s">
        <v>5635</v>
      </c>
      <c r="B1756" t="s">
        <v>11</v>
      </c>
      <c r="C1756">
        <v>6.2</v>
      </c>
    </row>
    <row r="1757" spans="1:3" x14ac:dyDescent="0.25">
      <c r="A1757" t="s">
        <v>2558</v>
      </c>
      <c r="B1757" t="s">
        <v>11</v>
      </c>
      <c r="C1757">
        <v>6.2</v>
      </c>
    </row>
    <row r="1758" spans="1:3" x14ac:dyDescent="0.25">
      <c r="A1758" t="s">
        <v>6235</v>
      </c>
      <c r="B1758" t="s">
        <v>11</v>
      </c>
      <c r="C1758">
        <v>6.2</v>
      </c>
    </row>
    <row r="1759" spans="1:3" x14ac:dyDescent="0.25">
      <c r="A1759" t="s">
        <v>3093</v>
      </c>
      <c r="B1759" t="s">
        <v>11</v>
      </c>
      <c r="C1759">
        <v>6.2</v>
      </c>
    </row>
    <row r="1760" spans="1:3" x14ac:dyDescent="0.25">
      <c r="A1760" t="s">
        <v>4740</v>
      </c>
      <c r="B1760" t="s">
        <v>11</v>
      </c>
      <c r="C1760">
        <v>6.2</v>
      </c>
    </row>
    <row r="1761" spans="1:3" x14ac:dyDescent="0.25">
      <c r="A1761" t="s">
        <v>5183</v>
      </c>
      <c r="B1761" t="s">
        <v>11</v>
      </c>
      <c r="C1761">
        <v>6.2</v>
      </c>
    </row>
    <row r="1762" spans="1:3" x14ac:dyDescent="0.25">
      <c r="A1762" t="s">
        <v>7225</v>
      </c>
      <c r="B1762" t="s">
        <v>11</v>
      </c>
      <c r="C1762">
        <v>6.2</v>
      </c>
    </row>
    <row r="1763" spans="1:3" x14ac:dyDescent="0.25">
      <c r="A1763" t="s">
        <v>3477</v>
      </c>
      <c r="B1763" t="s">
        <v>11</v>
      </c>
      <c r="C1763">
        <v>6.2</v>
      </c>
    </row>
    <row r="1764" spans="1:3" x14ac:dyDescent="0.25">
      <c r="A1764" t="s">
        <v>6634</v>
      </c>
      <c r="B1764" t="s">
        <v>11</v>
      </c>
      <c r="C1764">
        <v>6.2</v>
      </c>
    </row>
    <row r="1765" spans="1:3" x14ac:dyDescent="0.25">
      <c r="A1765" t="s">
        <v>5222</v>
      </c>
      <c r="B1765" t="s">
        <v>11</v>
      </c>
      <c r="C1765">
        <v>6.2</v>
      </c>
    </row>
    <row r="1766" spans="1:3" x14ac:dyDescent="0.25">
      <c r="A1766" t="s">
        <v>2264</v>
      </c>
      <c r="B1766" t="s">
        <v>11</v>
      </c>
      <c r="C1766">
        <v>6.2</v>
      </c>
    </row>
    <row r="1767" spans="1:3" x14ac:dyDescent="0.25">
      <c r="A1767" t="s">
        <v>2269</v>
      </c>
      <c r="B1767" t="s">
        <v>11</v>
      </c>
      <c r="C1767">
        <v>6.2</v>
      </c>
    </row>
    <row r="1768" spans="1:3" x14ac:dyDescent="0.25">
      <c r="A1768" t="s">
        <v>5847</v>
      </c>
      <c r="B1768" t="s">
        <v>11</v>
      </c>
      <c r="C1768">
        <v>6.2</v>
      </c>
    </row>
    <row r="1769" spans="1:3" x14ac:dyDescent="0.25">
      <c r="A1769" t="s">
        <v>5206</v>
      </c>
      <c r="B1769" t="s">
        <v>11</v>
      </c>
      <c r="C1769">
        <v>6.2</v>
      </c>
    </row>
    <row r="1770" spans="1:3" x14ac:dyDescent="0.25">
      <c r="A1770" t="s">
        <v>3775</v>
      </c>
      <c r="B1770" t="s">
        <v>11</v>
      </c>
      <c r="C1770">
        <v>6.2</v>
      </c>
    </row>
    <row r="1771" spans="1:3" x14ac:dyDescent="0.25">
      <c r="A1771" t="s">
        <v>294</v>
      </c>
      <c r="B1771" t="s">
        <v>11</v>
      </c>
      <c r="C1771">
        <v>6.2</v>
      </c>
    </row>
    <row r="1772" spans="1:3" x14ac:dyDescent="0.25">
      <c r="A1772" t="s">
        <v>3531</v>
      </c>
      <c r="B1772" t="s">
        <v>11</v>
      </c>
      <c r="C1772">
        <v>6.2</v>
      </c>
    </row>
    <row r="1773" spans="1:3" x14ac:dyDescent="0.25">
      <c r="A1773" t="s">
        <v>7808</v>
      </c>
      <c r="B1773" t="s">
        <v>11</v>
      </c>
      <c r="C1773">
        <v>6.2</v>
      </c>
    </row>
    <row r="1774" spans="1:3" x14ac:dyDescent="0.25">
      <c r="A1774" t="s">
        <v>2867</v>
      </c>
      <c r="B1774" t="s">
        <v>11</v>
      </c>
      <c r="C1774">
        <v>6.2</v>
      </c>
    </row>
    <row r="1775" spans="1:3" x14ac:dyDescent="0.25">
      <c r="A1775" t="s">
        <v>6101</v>
      </c>
      <c r="B1775" t="s">
        <v>11</v>
      </c>
      <c r="C1775">
        <v>6.2</v>
      </c>
    </row>
    <row r="1776" spans="1:3" x14ac:dyDescent="0.25">
      <c r="A1776" t="s">
        <v>4292</v>
      </c>
      <c r="B1776" t="s">
        <v>11</v>
      </c>
      <c r="C1776">
        <v>6.2</v>
      </c>
    </row>
    <row r="1777" spans="1:3" x14ac:dyDescent="0.25">
      <c r="A1777" t="s">
        <v>5669</v>
      </c>
      <c r="B1777" t="s">
        <v>11</v>
      </c>
      <c r="C1777">
        <v>6.2</v>
      </c>
    </row>
    <row r="1778" spans="1:3" x14ac:dyDescent="0.25">
      <c r="A1778" t="s">
        <v>5938</v>
      </c>
      <c r="B1778" t="s">
        <v>11</v>
      </c>
      <c r="C1778">
        <v>6.2</v>
      </c>
    </row>
    <row r="1779" spans="1:3" x14ac:dyDescent="0.25">
      <c r="A1779" t="s">
        <v>1444</v>
      </c>
      <c r="B1779" t="s">
        <v>11</v>
      </c>
      <c r="C1779">
        <v>6.2</v>
      </c>
    </row>
    <row r="1780" spans="1:3" x14ac:dyDescent="0.25">
      <c r="A1780" t="s">
        <v>1235</v>
      </c>
      <c r="B1780" t="s">
        <v>11</v>
      </c>
      <c r="C1780">
        <v>6.2</v>
      </c>
    </row>
    <row r="1781" spans="1:3" x14ac:dyDescent="0.25">
      <c r="A1781" t="s">
        <v>5563</v>
      </c>
      <c r="B1781" t="s">
        <v>11</v>
      </c>
      <c r="C1781">
        <v>6.2</v>
      </c>
    </row>
    <row r="1782" spans="1:3" x14ac:dyDescent="0.25">
      <c r="A1782" t="s">
        <v>2234</v>
      </c>
      <c r="B1782" t="s">
        <v>11</v>
      </c>
      <c r="C1782">
        <v>6.2</v>
      </c>
    </row>
    <row r="1783" spans="1:3" x14ac:dyDescent="0.25">
      <c r="A1783" t="s">
        <v>3122</v>
      </c>
      <c r="B1783" t="s">
        <v>11</v>
      </c>
      <c r="C1783">
        <v>6.2</v>
      </c>
    </row>
    <row r="1784" spans="1:3" x14ac:dyDescent="0.25">
      <c r="A1784" t="s">
        <v>7656</v>
      </c>
      <c r="B1784" t="s">
        <v>11</v>
      </c>
      <c r="C1784">
        <v>6.2</v>
      </c>
    </row>
    <row r="1785" spans="1:3" x14ac:dyDescent="0.25">
      <c r="A1785" t="s">
        <v>3925</v>
      </c>
      <c r="B1785" t="s">
        <v>11</v>
      </c>
      <c r="C1785">
        <v>6.2</v>
      </c>
    </row>
    <row r="1786" spans="1:3" x14ac:dyDescent="0.25">
      <c r="A1786" t="s">
        <v>7342</v>
      </c>
      <c r="B1786" t="s">
        <v>11</v>
      </c>
      <c r="C1786">
        <v>6.2</v>
      </c>
    </row>
    <row r="1787" spans="1:3" x14ac:dyDescent="0.25">
      <c r="A1787" t="s">
        <v>4367</v>
      </c>
      <c r="B1787" t="s">
        <v>11</v>
      </c>
      <c r="C1787">
        <v>6.2</v>
      </c>
    </row>
    <row r="1788" spans="1:3" x14ac:dyDescent="0.25">
      <c r="A1788" t="s">
        <v>1580</v>
      </c>
      <c r="B1788" t="s">
        <v>11</v>
      </c>
      <c r="C1788">
        <v>6.2</v>
      </c>
    </row>
    <row r="1789" spans="1:3" x14ac:dyDescent="0.25">
      <c r="A1789" t="s">
        <v>4526</v>
      </c>
      <c r="B1789" t="s">
        <v>11</v>
      </c>
      <c r="C1789">
        <v>6.2</v>
      </c>
    </row>
    <row r="1790" spans="1:3" x14ac:dyDescent="0.25">
      <c r="A1790" t="s">
        <v>5670</v>
      </c>
      <c r="B1790" t="s">
        <v>11</v>
      </c>
      <c r="C1790">
        <v>6.2</v>
      </c>
    </row>
    <row r="1791" spans="1:3" x14ac:dyDescent="0.25">
      <c r="A1791" t="s">
        <v>4252</v>
      </c>
      <c r="B1791" t="s">
        <v>11</v>
      </c>
      <c r="C1791">
        <v>6.2</v>
      </c>
    </row>
    <row r="1792" spans="1:3" x14ac:dyDescent="0.25">
      <c r="A1792" t="s">
        <v>5341</v>
      </c>
      <c r="B1792" t="s">
        <v>11</v>
      </c>
      <c r="C1792">
        <v>6.2</v>
      </c>
    </row>
    <row r="1793" spans="1:3" x14ac:dyDescent="0.25">
      <c r="A1793" t="s">
        <v>2324</v>
      </c>
      <c r="B1793" t="s">
        <v>11</v>
      </c>
      <c r="C1793">
        <v>6.2</v>
      </c>
    </row>
    <row r="1794" spans="1:3" x14ac:dyDescent="0.25">
      <c r="A1794" t="s">
        <v>1817</v>
      </c>
      <c r="B1794" t="s">
        <v>11</v>
      </c>
      <c r="C1794">
        <v>6.2</v>
      </c>
    </row>
    <row r="1795" spans="1:3" x14ac:dyDescent="0.25">
      <c r="A1795" t="s">
        <v>2374</v>
      </c>
      <c r="B1795" t="s">
        <v>11</v>
      </c>
      <c r="C1795">
        <v>6.2</v>
      </c>
    </row>
    <row r="1796" spans="1:3" x14ac:dyDescent="0.25">
      <c r="A1796" t="s">
        <v>5211</v>
      </c>
      <c r="B1796" t="s">
        <v>11</v>
      </c>
      <c r="C1796">
        <v>6.2</v>
      </c>
    </row>
    <row r="1797" spans="1:3" x14ac:dyDescent="0.25">
      <c r="A1797" t="s">
        <v>4788</v>
      </c>
      <c r="B1797" t="s">
        <v>11</v>
      </c>
      <c r="C1797">
        <v>6.2</v>
      </c>
    </row>
    <row r="1798" spans="1:3" x14ac:dyDescent="0.25">
      <c r="A1798" t="s">
        <v>7099</v>
      </c>
      <c r="B1798" t="s">
        <v>11</v>
      </c>
      <c r="C1798">
        <v>6.2</v>
      </c>
    </row>
    <row r="1799" spans="1:3" x14ac:dyDescent="0.25">
      <c r="A1799" t="s">
        <v>4456</v>
      </c>
      <c r="B1799" t="s">
        <v>11</v>
      </c>
      <c r="C1799">
        <v>6.2</v>
      </c>
    </row>
    <row r="1800" spans="1:3" x14ac:dyDescent="0.25">
      <c r="A1800" t="s">
        <v>4400</v>
      </c>
      <c r="B1800" t="s">
        <v>11</v>
      </c>
      <c r="C1800">
        <v>6.2</v>
      </c>
    </row>
    <row r="1801" spans="1:3" x14ac:dyDescent="0.25">
      <c r="A1801" t="s">
        <v>6631</v>
      </c>
      <c r="B1801" t="s">
        <v>11</v>
      </c>
      <c r="C1801">
        <v>6.2</v>
      </c>
    </row>
    <row r="1802" spans="1:3" x14ac:dyDescent="0.25">
      <c r="A1802" t="s">
        <v>5192</v>
      </c>
      <c r="B1802" t="s">
        <v>11</v>
      </c>
      <c r="C1802">
        <v>6.2</v>
      </c>
    </row>
    <row r="1803" spans="1:3" x14ac:dyDescent="0.25">
      <c r="A1803" t="s">
        <v>2309</v>
      </c>
      <c r="B1803" t="s">
        <v>11</v>
      </c>
      <c r="C1803">
        <v>6.2</v>
      </c>
    </row>
    <row r="1804" spans="1:3" x14ac:dyDescent="0.25">
      <c r="A1804" t="s">
        <v>124</v>
      </c>
      <c r="B1804" t="s">
        <v>11</v>
      </c>
      <c r="C1804">
        <v>6.2</v>
      </c>
    </row>
    <row r="1805" spans="1:3" x14ac:dyDescent="0.25">
      <c r="A1805" t="s">
        <v>3388</v>
      </c>
      <c r="B1805" t="s">
        <v>11</v>
      </c>
      <c r="C1805">
        <v>6.2</v>
      </c>
    </row>
    <row r="1806" spans="1:3" x14ac:dyDescent="0.25">
      <c r="A1806" t="s">
        <v>1416</v>
      </c>
      <c r="B1806" t="s">
        <v>11</v>
      </c>
      <c r="C1806">
        <v>6.2</v>
      </c>
    </row>
    <row r="1807" spans="1:3" x14ac:dyDescent="0.25">
      <c r="A1807" t="s">
        <v>6062</v>
      </c>
      <c r="B1807" t="s">
        <v>11</v>
      </c>
      <c r="C1807">
        <v>6.2</v>
      </c>
    </row>
    <row r="1808" spans="1:3" x14ac:dyDescent="0.25">
      <c r="A1808" t="s">
        <v>2535</v>
      </c>
      <c r="B1808" t="s">
        <v>11</v>
      </c>
      <c r="C1808">
        <v>6.2</v>
      </c>
    </row>
    <row r="1809" spans="1:3" x14ac:dyDescent="0.25">
      <c r="A1809" t="s">
        <v>7414</v>
      </c>
      <c r="B1809" t="s">
        <v>11</v>
      </c>
      <c r="C1809">
        <v>6.2</v>
      </c>
    </row>
    <row r="1810" spans="1:3" x14ac:dyDescent="0.25">
      <c r="A1810" t="s">
        <v>4388</v>
      </c>
      <c r="B1810" t="s">
        <v>11</v>
      </c>
      <c r="C1810">
        <v>6.2</v>
      </c>
    </row>
    <row r="1811" spans="1:3" x14ac:dyDescent="0.25">
      <c r="A1811" t="s">
        <v>1734</v>
      </c>
      <c r="B1811" t="s">
        <v>11</v>
      </c>
      <c r="C1811">
        <v>6.2</v>
      </c>
    </row>
    <row r="1812" spans="1:3" x14ac:dyDescent="0.25">
      <c r="A1812" t="s">
        <v>4315</v>
      </c>
      <c r="B1812" t="s">
        <v>11</v>
      </c>
      <c r="C1812">
        <v>6.2</v>
      </c>
    </row>
    <row r="1813" spans="1:3" x14ac:dyDescent="0.25">
      <c r="A1813" t="s">
        <v>5083</v>
      </c>
      <c r="B1813" t="s">
        <v>11</v>
      </c>
      <c r="C1813">
        <v>6.2</v>
      </c>
    </row>
    <row r="1814" spans="1:3" x14ac:dyDescent="0.25">
      <c r="A1814" t="s">
        <v>3951</v>
      </c>
      <c r="B1814" t="s">
        <v>11</v>
      </c>
      <c r="C1814">
        <v>6.2</v>
      </c>
    </row>
    <row r="1815" spans="1:3" x14ac:dyDescent="0.25">
      <c r="A1815" t="s">
        <v>827</v>
      </c>
      <c r="B1815" t="s">
        <v>11</v>
      </c>
      <c r="C1815">
        <v>6.2</v>
      </c>
    </row>
    <row r="1816" spans="1:3" x14ac:dyDescent="0.25">
      <c r="A1816" t="s">
        <v>3961</v>
      </c>
      <c r="B1816" t="s">
        <v>11</v>
      </c>
      <c r="C1816">
        <v>6.2</v>
      </c>
    </row>
    <row r="1817" spans="1:3" x14ac:dyDescent="0.25">
      <c r="A1817" t="s">
        <v>2572</v>
      </c>
      <c r="B1817" t="s">
        <v>11</v>
      </c>
      <c r="C1817">
        <v>6.2</v>
      </c>
    </row>
    <row r="1818" spans="1:3" x14ac:dyDescent="0.25">
      <c r="A1818" t="s">
        <v>7303</v>
      </c>
      <c r="B1818" t="s">
        <v>11</v>
      </c>
      <c r="C1818">
        <v>6.2</v>
      </c>
    </row>
    <row r="1819" spans="1:3" x14ac:dyDescent="0.25">
      <c r="A1819" t="s">
        <v>5848</v>
      </c>
      <c r="B1819" t="s">
        <v>11</v>
      </c>
      <c r="C1819">
        <v>6.2</v>
      </c>
    </row>
    <row r="1820" spans="1:3" x14ac:dyDescent="0.25">
      <c r="A1820" t="s">
        <v>4979</v>
      </c>
      <c r="B1820" t="s">
        <v>11</v>
      </c>
      <c r="C1820">
        <v>6.2</v>
      </c>
    </row>
    <row r="1821" spans="1:3" x14ac:dyDescent="0.25">
      <c r="A1821" t="s">
        <v>1846</v>
      </c>
      <c r="B1821" t="s">
        <v>11</v>
      </c>
      <c r="C1821">
        <v>6.2</v>
      </c>
    </row>
    <row r="1822" spans="1:3" x14ac:dyDescent="0.25">
      <c r="A1822" t="s">
        <v>5034</v>
      </c>
      <c r="B1822" t="s">
        <v>11</v>
      </c>
      <c r="C1822">
        <v>6.2</v>
      </c>
    </row>
    <row r="1823" spans="1:3" x14ac:dyDescent="0.25">
      <c r="A1823" t="s">
        <v>4294</v>
      </c>
      <c r="B1823" t="s">
        <v>666</v>
      </c>
      <c r="C1823">
        <v>6.2</v>
      </c>
    </row>
    <row r="1824" spans="1:3" x14ac:dyDescent="0.25">
      <c r="A1824" t="s">
        <v>3653</v>
      </c>
      <c r="B1824" t="s">
        <v>666</v>
      </c>
      <c r="C1824">
        <v>6.2</v>
      </c>
    </row>
    <row r="1825" spans="1:3" x14ac:dyDescent="0.25">
      <c r="A1825" t="s">
        <v>2525</v>
      </c>
      <c r="B1825" t="s">
        <v>11</v>
      </c>
      <c r="C1825">
        <v>6.2</v>
      </c>
    </row>
    <row r="1826" spans="1:3" x14ac:dyDescent="0.25">
      <c r="A1826" t="s">
        <v>1943</v>
      </c>
      <c r="B1826" t="s">
        <v>11</v>
      </c>
      <c r="C1826">
        <v>6.2</v>
      </c>
    </row>
    <row r="1827" spans="1:3" x14ac:dyDescent="0.25">
      <c r="A1827" t="s">
        <v>5788</v>
      </c>
      <c r="B1827" t="s">
        <v>11</v>
      </c>
      <c r="C1827">
        <v>6.2</v>
      </c>
    </row>
    <row r="1828" spans="1:3" x14ac:dyDescent="0.25">
      <c r="A1828" t="s">
        <v>3345</v>
      </c>
      <c r="B1828" t="s">
        <v>11</v>
      </c>
      <c r="C1828">
        <v>6.2</v>
      </c>
    </row>
    <row r="1829" spans="1:3" x14ac:dyDescent="0.25">
      <c r="A1829" t="s">
        <v>3423</v>
      </c>
      <c r="B1829" t="s">
        <v>11</v>
      </c>
      <c r="C1829">
        <v>6.2</v>
      </c>
    </row>
    <row r="1830" spans="1:3" x14ac:dyDescent="0.25">
      <c r="A1830" t="s">
        <v>5790</v>
      </c>
      <c r="B1830" t="s">
        <v>11</v>
      </c>
      <c r="C1830">
        <v>6.2</v>
      </c>
    </row>
    <row r="1831" spans="1:3" x14ac:dyDescent="0.25">
      <c r="A1831" t="s">
        <v>2431</v>
      </c>
      <c r="B1831" t="s">
        <v>11</v>
      </c>
      <c r="C1831">
        <v>6.2</v>
      </c>
    </row>
    <row r="1832" spans="1:3" x14ac:dyDescent="0.25">
      <c r="A1832" t="s">
        <v>418</v>
      </c>
      <c r="B1832" t="s">
        <v>11</v>
      </c>
      <c r="C1832">
        <v>6.2</v>
      </c>
    </row>
    <row r="1833" spans="1:3" x14ac:dyDescent="0.25">
      <c r="A1833" t="s">
        <v>3192</v>
      </c>
      <c r="B1833" t="s">
        <v>11</v>
      </c>
      <c r="C1833">
        <v>6.2</v>
      </c>
    </row>
    <row r="1834" spans="1:3" x14ac:dyDescent="0.25">
      <c r="A1834" t="s">
        <v>4966</v>
      </c>
      <c r="B1834" t="s">
        <v>11</v>
      </c>
      <c r="C1834">
        <v>6.2</v>
      </c>
    </row>
    <row r="1835" spans="1:3" x14ac:dyDescent="0.25">
      <c r="A1835" t="s">
        <v>4064</v>
      </c>
      <c r="B1835" t="s">
        <v>11</v>
      </c>
      <c r="C1835">
        <v>6.2</v>
      </c>
    </row>
    <row r="1836" spans="1:3" x14ac:dyDescent="0.25">
      <c r="A1836" t="s">
        <v>4485</v>
      </c>
      <c r="B1836" t="s">
        <v>11</v>
      </c>
      <c r="C1836">
        <v>6.2</v>
      </c>
    </row>
    <row r="1837" spans="1:3" x14ac:dyDescent="0.25">
      <c r="A1837" t="s">
        <v>820</v>
      </c>
      <c r="B1837" t="s">
        <v>11</v>
      </c>
      <c r="C1837">
        <v>6.2</v>
      </c>
    </row>
    <row r="1838" spans="1:3" x14ac:dyDescent="0.25">
      <c r="A1838" t="s">
        <v>7343</v>
      </c>
      <c r="B1838" t="s">
        <v>11</v>
      </c>
      <c r="C1838">
        <v>6.2</v>
      </c>
    </row>
    <row r="1839" spans="1:3" x14ac:dyDescent="0.25">
      <c r="A1839" t="s">
        <v>1198</v>
      </c>
      <c r="B1839" t="s">
        <v>11</v>
      </c>
      <c r="C1839">
        <v>6.2</v>
      </c>
    </row>
    <row r="1840" spans="1:3" x14ac:dyDescent="0.25">
      <c r="A1840" t="s">
        <v>2564</v>
      </c>
      <c r="B1840" t="s">
        <v>11</v>
      </c>
      <c r="C1840">
        <v>6.2</v>
      </c>
    </row>
    <row r="1841" spans="1:3" x14ac:dyDescent="0.25">
      <c r="A1841" t="s">
        <v>6241</v>
      </c>
      <c r="B1841" t="s">
        <v>4486</v>
      </c>
      <c r="C1841">
        <v>6.2</v>
      </c>
    </row>
    <row r="1842" spans="1:3" x14ac:dyDescent="0.25">
      <c r="A1842" t="s">
        <v>7713</v>
      </c>
      <c r="B1842" t="s">
        <v>11</v>
      </c>
      <c r="C1842">
        <v>6.2</v>
      </c>
    </row>
    <row r="1843" spans="1:3" x14ac:dyDescent="0.25">
      <c r="A1843" t="s">
        <v>2528</v>
      </c>
      <c r="B1843" t="s">
        <v>11</v>
      </c>
      <c r="C1843">
        <v>6.2</v>
      </c>
    </row>
    <row r="1844" spans="1:3" x14ac:dyDescent="0.25">
      <c r="A1844" t="s">
        <v>5356</v>
      </c>
      <c r="B1844" t="s">
        <v>11</v>
      </c>
      <c r="C1844">
        <v>6.2</v>
      </c>
    </row>
    <row r="1845" spans="1:3" x14ac:dyDescent="0.25">
      <c r="A1845" t="s">
        <v>1291</v>
      </c>
      <c r="B1845" t="s">
        <v>11</v>
      </c>
      <c r="C1845">
        <v>6.2</v>
      </c>
    </row>
    <row r="1846" spans="1:3" x14ac:dyDescent="0.25">
      <c r="A1846" t="s">
        <v>4072</v>
      </c>
      <c r="B1846" t="s">
        <v>11</v>
      </c>
      <c r="C1846">
        <v>6.2</v>
      </c>
    </row>
    <row r="1847" spans="1:3" x14ac:dyDescent="0.25">
      <c r="A1847" t="s">
        <v>6301</v>
      </c>
      <c r="B1847" t="s">
        <v>3953</v>
      </c>
      <c r="C1847">
        <v>6.2</v>
      </c>
    </row>
    <row r="1848" spans="1:3" x14ac:dyDescent="0.25">
      <c r="A1848" t="s">
        <v>6106</v>
      </c>
      <c r="B1848" t="s">
        <v>11</v>
      </c>
      <c r="C1848">
        <v>6.2</v>
      </c>
    </row>
    <row r="1849" spans="1:3" x14ac:dyDescent="0.25">
      <c r="A1849" t="s">
        <v>1433</v>
      </c>
      <c r="B1849" t="s">
        <v>11</v>
      </c>
      <c r="C1849">
        <v>6.2</v>
      </c>
    </row>
    <row r="1850" spans="1:3" x14ac:dyDescent="0.25">
      <c r="A1850" t="s">
        <v>1793</v>
      </c>
      <c r="B1850" t="s">
        <v>11</v>
      </c>
      <c r="C1850">
        <v>6.2</v>
      </c>
    </row>
    <row r="1851" spans="1:3" x14ac:dyDescent="0.25">
      <c r="A1851" t="s">
        <v>3185</v>
      </c>
      <c r="B1851" t="s">
        <v>11</v>
      </c>
      <c r="C1851">
        <v>6.2</v>
      </c>
    </row>
    <row r="1852" spans="1:3" x14ac:dyDescent="0.25">
      <c r="A1852" t="s">
        <v>476</v>
      </c>
      <c r="B1852" t="s">
        <v>11</v>
      </c>
      <c r="C1852">
        <v>6.2</v>
      </c>
    </row>
    <row r="1853" spans="1:3" x14ac:dyDescent="0.25">
      <c r="A1853" t="s">
        <v>476</v>
      </c>
      <c r="B1853" t="s">
        <v>11</v>
      </c>
      <c r="C1853">
        <v>6.2</v>
      </c>
    </row>
    <row r="1854" spans="1:3" x14ac:dyDescent="0.25">
      <c r="A1854" t="s">
        <v>2381</v>
      </c>
      <c r="B1854" t="s">
        <v>11</v>
      </c>
      <c r="C1854">
        <v>6.2</v>
      </c>
    </row>
    <row r="1855" spans="1:3" x14ac:dyDescent="0.25">
      <c r="A1855" t="s">
        <v>4842</v>
      </c>
      <c r="B1855" t="s">
        <v>11</v>
      </c>
      <c r="C1855">
        <v>6.2</v>
      </c>
    </row>
    <row r="1856" spans="1:3" x14ac:dyDescent="0.25">
      <c r="A1856" t="s">
        <v>134</v>
      </c>
      <c r="B1856" t="s">
        <v>11</v>
      </c>
      <c r="C1856">
        <v>6.2</v>
      </c>
    </row>
    <row r="1857" spans="1:3" x14ac:dyDescent="0.25">
      <c r="A1857" t="s">
        <v>5010</v>
      </c>
      <c r="B1857" t="s">
        <v>11</v>
      </c>
      <c r="C1857">
        <v>6.2</v>
      </c>
    </row>
    <row r="1858" spans="1:3" x14ac:dyDescent="0.25">
      <c r="A1858" t="s">
        <v>2223</v>
      </c>
      <c r="B1858" t="s">
        <v>950</v>
      </c>
      <c r="C1858">
        <v>6.2</v>
      </c>
    </row>
    <row r="1859" spans="1:3" x14ac:dyDescent="0.25">
      <c r="A1859" t="s">
        <v>3766</v>
      </c>
      <c r="B1859" t="s">
        <v>11</v>
      </c>
      <c r="C1859">
        <v>6.2</v>
      </c>
    </row>
    <row r="1860" spans="1:3" x14ac:dyDescent="0.25">
      <c r="A1860" t="s">
        <v>1754</v>
      </c>
      <c r="B1860" t="s">
        <v>11</v>
      </c>
      <c r="C1860">
        <v>6.2</v>
      </c>
    </row>
    <row r="1861" spans="1:3" x14ac:dyDescent="0.25">
      <c r="A1861" t="s">
        <v>7915</v>
      </c>
      <c r="B1861" t="s">
        <v>11</v>
      </c>
      <c r="C1861">
        <v>6.2</v>
      </c>
    </row>
    <row r="1862" spans="1:3" x14ac:dyDescent="0.25">
      <c r="A1862" t="s">
        <v>2475</v>
      </c>
      <c r="B1862" t="s">
        <v>11</v>
      </c>
      <c r="C1862">
        <v>6.2</v>
      </c>
    </row>
    <row r="1863" spans="1:3" x14ac:dyDescent="0.25">
      <c r="A1863" t="s">
        <v>6026</v>
      </c>
      <c r="B1863" t="s">
        <v>11</v>
      </c>
      <c r="C1863">
        <v>6.2</v>
      </c>
    </row>
    <row r="1864" spans="1:3" x14ac:dyDescent="0.25">
      <c r="A1864" t="s">
        <v>26</v>
      </c>
      <c r="B1864" t="s">
        <v>11</v>
      </c>
      <c r="C1864">
        <v>6.2</v>
      </c>
    </row>
    <row r="1865" spans="1:3" x14ac:dyDescent="0.25">
      <c r="A1865" t="s">
        <v>26</v>
      </c>
      <c r="B1865" t="s">
        <v>11</v>
      </c>
      <c r="C1865">
        <v>6.2</v>
      </c>
    </row>
    <row r="1866" spans="1:3" x14ac:dyDescent="0.25">
      <c r="A1866" t="s">
        <v>5429</v>
      </c>
      <c r="B1866" t="s">
        <v>11</v>
      </c>
      <c r="C1866">
        <v>6.2</v>
      </c>
    </row>
    <row r="1867" spans="1:3" x14ac:dyDescent="0.25">
      <c r="A1867" t="s">
        <v>5641</v>
      </c>
      <c r="B1867" t="s">
        <v>11</v>
      </c>
      <c r="C1867">
        <v>6.2</v>
      </c>
    </row>
    <row r="1868" spans="1:3" x14ac:dyDescent="0.25">
      <c r="A1868" t="s">
        <v>4077</v>
      </c>
      <c r="B1868" t="s">
        <v>11</v>
      </c>
      <c r="C1868">
        <v>6.2</v>
      </c>
    </row>
    <row r="1869" spans="1:3" x14ac:dyDescent="0.25">
      <c r="A1869" t="s">
        <v>2824</v>
      </c>
      <c r="B1869" t="s">
        <v>11</v>
      </c>
      <c r="C1869">
        <v>6.2</v>
      </c>
    </row>
    <row r="1870" spans="1:3" x14ac:dyDescent="0.25">
      <c r="A1870" t="s">
        <v>2673</v>
      </c>
      <c r="B1870" t="s">
        <v>11</v>
      </c>
      <c r="C1870">
        <v>6.2</v>
      </c>
    </row>
    <row r="1871" spans="1:3" x14ac:dyDescent="0.25">
      <c r="A1871" t="s">
        <v>2676</v>
      </c>
      <c r="B1871" t="s">
        <v>11</v>
      </c>
      <c r="C1871">
        <v>6.2</v>
      </c>
    </row>
    <row r="1872" spans="1:3" x14ac:dyDescent="0.25">
      <c r="A1872" t="s">
        <v>5726</v>
      </c>
      <c r="B1872" t="s">
        <v>11</v>
      </c>
      <c r="C1872">
        <v>6.2</v>
      </c>
    </row>
    <row r="1873" spans="1:3" x14ac:dyDescent="0.25">
      <c r="A1873" t="s">
        <v>6025</v>
      </c>
      <c r="B1873" t="s">
        <v>11</v>
      </c>
      <c r="C1873">
        <v>6.2</v>
      </c>
    </row>
    <row r="1874" spans="1:3" x14ac:dyDescent="0.25">
      <c r="A1874" t="s">
        <v>2117</v>
      </c>
      <c r="B1874" t="s">
        <v>11</v>
      </c>
      <c r="C1874">
        <v>6.2</v>
      </c>
    </row>
    <row r="1875" spans="1:3" x14ac:dyDescent="0.25">
      <c r="A1875" t="s">
        <v>677</v>
      </c>
      <c r="B1875" t="s">
        <v>1905</v>
      </c>
      <c r="C1875">
        <v>6.2</v>
      </c>
    </row>
    <row r="1876" spans="1:3" x14ac:dyDescent="0.25">
      <c r="A1876" t="s">
        <v>7867</v>
      </c>
      <c r="B1876" t="s">
        <v>11</v>
      </c>
      <c r="C1876">
        <v>6.2</v>
      </c>
    </row>
    <row r="1877" spans="1:3" x14ac:dyDescent="0.25">
      <c r="A1877" t="s">
        <v>6114</v>
      </c>
      <c r="B1877" t="s">
        <v>11</v>
      </c>
      <c r="C1877">
        <v>6.2</v>
      </c>
    </row>
    <row r="1878" spans="1:3" x14ac:dyDescent="0.25">
      <c r="A1878" t="s">
        <v>4359</v>
      </c>
      <c r="B1878" t="s">
        <v>11</v>
      </c>
      <c r="C1878">
        <v>6.2</v>
      </c>
    </row>
    <row r="1879" spans="1:3" x14ac:dyDescent="0.25">
      <c r="A1879" t="s">
        <v>6610</v>
      </c>
      <c r="B1879" t="s">
        <v>11</v>
      </c>
      <c r="C1879">
        <v>6.2</v>
      </c>
    </row>
    <row r="1880" spans="1:3" x14ac:dyDescent="0.25">
      <c r="A1880" t="s">
        <v>6604</v>
      </c>
      <c r="B1880" t="s">
        <v>11</v>
      </c>
      <c r="C1880">
        <v>6.2</v>
      </c>
    </row>
    <row r="1881" spans="1:3" x14ac:dyDescent="0.25">
      <c r="A1881" t="s">
        <v>3170</v>
      </c>
      <c r="B1881" t="s">
        <v>11</v>
      </c>
      <c r="C1881">
        <v>6.2</v>
      </c>
    </row>
    <row r="1882" spans="1:3" x14ac:dyDescent="0.25">
      <c r="A1882" t="s">
        <v>2752</v>
      </c>
      <c r="B1882" t="s">
        <v>11</v>
      </c>
      <c r="C1882">
        <v>6.2</v>
      </c>
    </row>
    <row r="1883" spans="1:3" x14ac:dyDescent="0.25">
      <c r="A1883" t="s">
        <v>2872</v>
      </c>
      <c r="B1883" t="s">
        <v>11</v>
      </c>
      <c r="C1883">
        <v>6.2</v>
      </c>
    </row>
    <row r="1884" spans="1:3" x14ac:dyDescent="0.25">
      <c r="A1884" t="s">
        <v>3868</v>
      </c>
      <c r="B1884" t="s">
        <v>11</v>
      </c>
      <c r="C1884">
        <v>6.2</v>
      </c>
    </row>
    <row r="1885" spans="1:3" x14ac:dyDescent="0.25">
      <c r="A1885" t="s">
        <v>3492</v>
      </c>
      <c r="B1885" t="s">
        <v>11</v>
      </c>
      <c r="C1885">
        <v>6.2</v>
      </c>
    </row>
    <row r="1886" spans="1:3" x14ac:dyDescent="0.25">
      <c r="A1886" t="s">
        <v>7178</v>
      </c>
      <c r="B1886" t="s">
        <v>2953</v>
      </c>
      <c r="C1886">
        <v>6.2</v>
      </c>
    </row>
    <row r="1887" spans="1:3" x14ac:dyDescent="0.25">
      <c r="A1887" t="s">
        <v>2505</v>
      </c>
      <c r="B1887" t="s">
        <v>11</v>
      </c>
      <c r="C1887">
        <v>6.2</v>
      </c>
    </row>
    <row r="1888" spans="1:3" x14ac:dyDescent="0.25">
      <c r="A1888" t="s">
        <v>2263</v>
      </c>
      <c r="B1888" t="s">
        <v>11</v>
      </c>
      <c r="C1888">
        <v>6.2</v>
      </c>
    </row>
    <row r="1889" spans="1:3" x14ac:dyDescent="0.25">
      <c r="A1889" t="s">
        <v>3417</v>
      </c>
      <c r="B1889" t="s">
        <v>11</v>
      </c>
      <c r="C1889">
        <v>6.2</v>
      </c>
    </row>
    <row r="1890" spans="1:3" x14ac:dyDescent="0.25">
      <c r="A1890" t="s">
        <v>6908</v>
      </c>
      <c r="B1890" t="s">
        <v>11</v>
      </c>
      <c r="C1890">
        <v>6.2</v>
      </c>
    </row>
    <row r="1891" spans="1:3" x14ac:dyDescent="0.25">
      <c r="A1891" t="s">
        <v>6739</v>
      </c>
      <c r="B1891" t="s">
        <v>11</v>
      </c>
      <c r="C1891">
        <v>6.2</v>
      </c>
    </row>
    <row r="1892" spans="1:3" x14ac:dyDescent="0.25">
      <c r="A1892" t="s">
        <v>4963</v>
      </c>
      <c r="B1892" t="s">
        <v>11</v>
      </c>
      <c r="C1892">
        <v>6.2</v>
      </c>
    </row>
    <row r="1893" spans="1:3" x14ac:dyDescent="0.25">
      <c r="A1893" t="s">
        <v>2751</v>
      </c>
      <c r="B1893" t="s">
        <v>11</v>
      </c>
      <c r="C1893">
        <v>6.2</v>
      </c>
    </row>
    <row r="1894" spans="1:3" x14ac:dyDescent="0.25">
      <c r="A1894" t="s">
        <v>4443</v>
      </c>
      <c r="B1894" t="s">
        <v>11</v>
      </c>
      <c r="C1894">
        <v>6.2</v>
      </c>
    </row>
    <row r="1895" spans="1:3" x14ac:dyDescent="0.25">
      <c r="A1895" t="s">
        <v>771</v>
      </c>
      <c r="B1895" t="s">
        <v>11</v>
      </c>
      <c r="C1895">
        <v>6.2</v>
      </c>
    </row>
    <row r="1896" spans="1:3" x14ac:dyDescent="0.25">
      <c r="A1896" t="s">
        <v>3073</v>
      </c>
      <c r="B1896" t="s">
        <v>11</v>
      </c>
      <c r="C1896">
        <v>6.2</v>
      </c>
    </row>
    <row r="1897" spans="1:3" x14ac:dyDescent="0.25">
      <c r="A1897" t="s">
        <v>3106</v>
      </c>
      <c r="B1897" t="s">
        <v>11</v>
      </c>
      <c r="C1897">
        <v>6.2</v>
      </c>
    </row>
    <row r="1898" spans="1:3" x14ac:dyDescent="0.25">
      <c r="A1898" t="s">
        <v>7705</v>
      </c>
      <c r="B1898" t="s">
        <v>11</v>
      </c>
      <c r="C1898">
        <v>6.2</v>
      </c>
    </row>
    <row r="1899" spans="1:3" x14ac:dyDescent="0.25">
      <c r="A1899" t="s">
        <v>6104</v>
      </c>
      <c r="B1899" t="s">
        <v>11</v>
      </c>
      <c r="C1899">
        <v>6.2</v>
      </c>
    </row>
    <row r="1900" spans="1:3" x14ac:dyDescent="0.25">
      <c r="A1900" t="s">
        <v>2492</v>
      </c>
      <c r="B1900" t="s">
        <v>11</v>
      </c>
      <c r="C1900">
        <v>6.2</v>
      </c>
    </row>
    <row r="1901" spans="1:3" x14ac:dyDescent="0.25">
      <c r="A1901" t="s">
        <v>3886</v>
      </c>
      <c r="B1901" t="s">
        <v>11</v>
      </c>
      <c r="C1901">
        <v>6.2</v>
      </c>
    </row>
    <row r="1902" spans="1:3" x14ac:dyDescent="0.25">
      <c r="A1902" t="s">
        <v>812</v>
      </c>
      <c r="B1902" t="s">
        <v>1905</v>
      </c>
      <c r="C1902">
        <v>6.2</v>
      </c>
    </row>
    <row r="1903" spans="1:3" x14ac:dyDescent="0.25">
      <c r="A1903" t="s">
        <v>6174</v>
      </c>
      <c r="B1903" t="s">
        <v>11</v>
      </c>
      <c r="C1903">
        <v>6.2</v>
      </c>
    </row>
    <row r="1904" spans="1:3" x14ac:dyDescent="0.25">
      <c r="A1904" t="s">
        <v>6099</v>
      </c>
      <c r="B1904" t="s">
        <v>11</v>
      </c>
      <c r="C1904">
        <v>6.2</v>
      </c>
    </row>
    <row r="1905" spans="1:3" x14ac:dyDescent="0.25">
      <c r="A1905" t="s">
        <v>2529</v>
      </c>
      <c r="B1905" t="s">
        <v>11</v>
      </c>
      <c r="C1905">
        <v>6.2</v>
      </c>
    </row>
    <row r="1906" spans="1:3" x14ac:dyDescent="0.25">
      <c r="A1906" t="s">
        <v>3479</v>
      </c>
      <c r="B1906" t="s">
        <v>11</v>
      </c>
      <c r="C1906">
        <v>6.2</v>
      </c>
    </row>
    <row r="1907" spans="1:3" x14ac:dyDescent="0.25">
      <c r="A1907" t="s">
        <v>7522</v>
      </c>
      <c r="B1907" t="s">
        <v>11</v>
      </c>
      <c r="C1907">
        <v>6.2</v>
      </c>
    </row>
    <row r="1908" spans="1:3" x14ac:dyDescent="0.25">
      <c r="A1908" t="s">
        <v>1555</v>
      </c>
      <c r="B1908" t="s">
        <v>11</v>
      </c>
      <c r="C1908">
        <v>6.2</v>
      </c>
    </row>
    <row r="1909" spans="1:3" x14ac:dyDescent="0.25">
      <c r="A1909" t="s">
        <v>5629</v>
      </c>
      <c r="B1909" t="s">
        <v>11</v>
      </c>
      <c r="C1909">
        <v>6.2</v>
      </c>
    </row>
    <row r="1910" spans="1:3" x14ac:dyDescent="0.25">
      <c r="A1910" t="s">
        <v>3819</v>
      </c>
      <c r="B1910" t="s">
        <v>11</v>
      </c>
      <c r="C1910">
        <v>6.2</v>
      </c>
    </row>
    <row r="1911" spans="1:3" x14ac:dyDescent="0.25">
      <c r="A1911" t="s">
        <v>1492</v>
      </c>
      <c r="B1911" t="s">
        <v>11</v>
      </c>
      <c r="C1911">
        <v>6.2</v>
      </c>
    </row>
    <row r="1912" spans="1:3" x14ac:dyDescent="0.25">
      <c r="A1912" t="s">
        <v>1159</v>
      </c>
      <c r="B1912" t="s">
        <v>11</v>
      </c>
      <c r="C1912">
        <v>6.2</v>
      </c>
    </row>
    <row r="1913" spans="1:3" x14ac:dyDescent="0.25">
      <c r="A1913" t="s">
        <v>7390</v>
      </c>
      <c r="B1913" t="s">
        <v>11</v>
      </c>
      <c r="C1913">
        <v>6.3</v>
      </c>
    </row>
    <row r="1914" spans="1:3" x14ac:dyDescent="0.25">
      <c r="A1914" t="s">
        <v>193</v>
      </c>
      <c r="B1914" t="s">
        <v>11</v>
      </c>
      <c r="C1914">
        <v>6.3</v>
      </c>
    </row>
    <row r="1915" spans="1:3" x14ac:dyDescent="0.25">
      <c r="A1915" t="s">
        <v>5648</v>
      </c>
      <c r="B1915" t="s">
        <v>11</v>
      </c>
      <c r="C1915">
        <v>6.3</v>
      </c>
    </row>
    <row r="1916" spans="1:3" x14ac:dyDescent="0.25">
      <c r="A1916" t="s">
        <v>6340</v>
      </c>
      <c r="B1916" t="s">
        <v>11</v>
      </c>
      <c r="C1916">
        <v>6.3</v>
      </c>
    </row>
    <row r="1917" spans="1:3" x14ac:dyDescent="0.25">
      <c r="A1917" t="s">
        <v>3332</v>
      </c>
      <c r="B1917" t="s">
        <v>11</v>
      </c>
      <c r="C1917">
        <v>6.3</v>
      </c>
    </row>
    <row r="1918" spans="1:3" x14ac:dyDescent="0.25">
      <c r="A1918" t="s">
        <v>8139</v>
      </c>
      <c r="B1918" t="s">
        <v>11</v>
      </c>
      <c r="C1918">
        <v>6.3</v>
      </c>
    </row>
    <row r="1919" spans="1:3" x14ac:dyDescent="0.25">
      <c r="A1919" t="s">
        <v>3678</v>
      </c>
      <c r="B1919" t="s">
        <v>11</v>
      </c>
      <c r="C1919">
        <v>6.3</v>
      </c>
    </row>
    <row r="1920" spans="1:3" x14ac:dyDescent="0.25">
      <c r="A1920" t="s">
        <v>2802</v>
      </c>
      <c r="B1920" t="s">
        <v>11</v>
      </c>
      <c r="C1920">
        <v>6.3</v>
      </c>
    </row>
    <row r="1921" spans="1:3" x14ac:dyDescent="0.25">
      <c r="A1921" t="s">
        <v>6986</v>
      </c>
      <c r="B1921" t="s">
        <v>11</v>
      </c>
      <c r="C1921">
        <v>6.3</v>
      </c>
    </row>
    <row r="1922" spans="1:3" x14ac:dyDescent="0.25">
      <c r="A1922" t="s">
        <v>2750</v>
      </c>
      <c r="B1922" t="s">
        <v>11</v>
      </c>
      <c r="C1922">
        <v>6.3</v>
      </c>
    </row>
    <row r="1923" spans="1:3" x14ac:dyDescent="0.25">
      <c r="A1923" t="s">
        <v>5252</v>
      </c>
      <c r="B1923" t="s">
        <v>11</v>
      </c>
      <c r="C1923">
        <v>6.3</v>
      </c>
    </row>
    <row r="1924" spans="1:3" x14ac:dyDescent="0.25">
      <c r="A1924" t="s">
        <v>1545</v>
      </c>
      <c r="B1924" t="s">
        <v>11</v>
      </c>
      <c r="C1924">
        <v>6.3</v>
      </c>
    </row>
    <row r="1925" spans="1:3" x14ac:dyDescent="0.25">
      <c r="A1925" t="s">
        <v>1424</v>
      </c>
      <c r="B1925" t="s">
        <v>11</v>
      </c>
      <c r="C1925">
        <v>6.3</v>
      </c>
    </row>
    <row r="1926" spans="1:3" x14ac:dyDescent="0.25">
      <c r="A1926" t="s">
        <v>3871</v>
      </c>
      <c r="B1926" t="s">
        <v>11</v>
      </c>
      <c r="C1926">
        <v>6.3</v>
      </c>
    </row>
    <row r="1927" spans="1:3" x14ac:dyDescent="0.25">
      <c r="A1927" t="s">
        <v>2994</v>
      </c>
      <c r="B1927" t="s">
        <v>11</v>
      </c>
      <c r="C1927">
        <v>6.3</v>
      </c>
    </row>
    <row r="1928" spans="1:3" x14ac:dyDescent="0.25">
      <c r="A1928" t="s">
        <v>1570</v>
      </c>
      <c r="B1928" t="s">
        <v>11</v>
      </c>
      <c r="C1928">
        <v>6.3</v>
      </c>
    </row>
    <row r="1929" spans="1:3" x14ac:dyDescent="0.25">
      <c r="A1929" t="s">
        <v>6326</v>
      </c>
      <c r="B1929" t="s">
        <v>11</v>
      </c>
      <c r="C1929">
        <v>6.3</v>
      </c>
    </row>
    <row r="1930" spans="1:3" x14ac:dyDescent="0.25">
      <c r="A1930" t="s">
        <v>1710</v>
      </c>
      <c r="B1930" t="s">
        <v>11</v>
      </c>
      <c r="C1930">
        <v>6.3</v>
      </c>
    </row>
    <row r="1931" spans="1:3" x14ac:dyDescent="0.25">
      <c r="A1931" t="s">
        <v>6749</v>
      </c>
      <c r="B1931" t="s">
        <v>11</v>
      </c>
      <c r="C1931">
        <v>6.3</v>
      </c>
    </row>
    <row r="1932" spans="1:3" x14ac:dyDescent="0.25">
      <c r="A1932" t="s">
        <v>2728</v>
      </c>
      <c r="B1932" t="s">
        <v>11</v>
      </c>
      <c r="C1932">
        <v>6.3</v>
      </c>
    </row>
    <row r="1933" spans="1:3" x14ac:dyDescent="0.25">
      <c r="A1933" t="s">
        <v>1815</v>
      </c>
      <c r="B1933" t="s">
        <v>11</v>
      </c>
      <c r="C1933">
        <v>6.3</v>
      </c>
    </row>
    <row r="1934" spans="1:3" x14ac:dyDescent="0.25">
      <c r="A1934" t="s">
        <v>2880</v>
      </c>
      <c r="B1934" t="s">
        <v>11</v>
      </c>
      <c r="C1934">
        <v>6.3</v>
      </c>
    </row>
    <row r="1935" spans="1:3" x14ac:dyDescent="0.25">
      <c r="A1935" t="s">
        <v>1315</v>
      </c>
      <c r="B1935" t="s">
        <v>11</v>
      </c>
      <c r="C1935">
        <v>6.3</v>
      </c>
    </row>
    <row r="1936" spans="1:3" x14ac:dyDescent="0.25">
      <c r="A1936" t="s">
        <v>4755</v>
      </c>
      <c r="B1936" t="s">
        <v>11</v>
      </c>
      <c r="C1936">
        <v>6.3</v>
      </c>
    </row>
    <row r="1937" spans="1:3" x14ac:dyDescent="0.25">
      <c r="A1937" t="s">
        <v>4100</v>
      </c>
      <c r="B1937" t="s">
        <v>11</v>
      </c>
      <c r="C1937">
        <v>6.3</v>
      </c>
    </row>
    <row r="1938" spans="1:3" x14ac:dyDescent="0.25">
      <c r="A1938" t="s">
        <v>3545</v>
      </c>
      <c r="B1938" t="s">
        <v>11</v>
      </c>
      <c r="C1938">
        <v>6.3</v>
      </c>
    </row>
    <row r="1939" spans="1:3" x14ac:dyDescent="0.25">
      <c r="A1939" t="s">
        <v>329</v>
      </c>
      <c r="B1939" t="s">
        <v>11</v>
      </c>
      <c r="C1939">
        <v>6.3</v>
      </c>
    </row>
    <row r="1940" spans="1:3" x14ac:dyDescent="0.25">
      <c r="A1940" t="s">
        <v>1337</v>
      </c>
      <c r="B1940" t="s">
        <v>11</v>
      </c>
      <c r="C1940">
        <v>6.3</v>
      </c>
    </row>
    <row r="1941" spans="1:3" x14ac:dyDescent="0.25">
      <c r="A1941" t="s">
        <v>2425</v>
      </c>
      <c r="B1941" t="s">
        <v>11</v>
      </c>
      <c r="C1941">
        <v>6.3</v>
      </c>
    </row>
    <row r="1942" spans="1:3" x14ac:dyDescent="0.25">
      <c r="A1942" t="s">
        <v>5717</v>
      </c>
      <c r="B1942" t="s">
        <v>11</v>
      </c>
      <c r="C1942">
        <v>6.3</v>
      </c>
    </row>
    <row r="1943" spans="1:3" x14ac:dyDescent="0.25">
      <c r="A1943" t="s">
        <v>100</v>
      </c>
      <c r="B1943" t="s">
        <v>11</v>
      </c>
      <c r="C1943">
        <v>6.3</v>
      </c>
    </row>
    <row r="1944" spans="1:3" x14ac:dyDescent="0.25">
      <c r="A1944" t="s">
        <v>8131</v>
      </c>
      <c r="B1944" t="s">
        <v>11</v>
      </c>
      <c r="C1944">
        <v>6.3</v>
      </c>
    </row>
    <row r="1945" spans="1:3" x14ac:dyDescent="0.25">
      <c r="A1945" t="s">
        <v>5126</v>
      </c>
      <c r="B1945" t="s">
        <v>11</v>
      </c>
      <c r="C1945">
        <v>6.3</v>
      </c>
    </row>
    <row r="1946" spans="1:3" x14ac:dyDescent="0.25">
      <c r="A1946" t="s">
        <v>4841</v>
      </c>
      <c r="B1946" t="s">
        <v>11</v>
      </c>
      <c r="C1946">
        <v>6.3</v>
      </c>
    </row>
    <row r="1947" spans="1:3" x14ac:dyDescent="0.25">
      <c r="A1947" t="s">
        <v>4692</v>
      </c>
      <c r="B1947" t="s">
        <v>11</v>
      </c>
      <c r="C1947">
        <v>6.3</v>
      </c>
    </row>
    <row r="1948" spans="1:3" x14ac:dyDescent="0.25">
      <c r="A1948" t="s">
        <v>5568</v>
      </c>
      <c r="B1948" t="s">
        <v>11</v>
      </c>
      <c r="C1948">
        <v>6.3</v>
      </c>
    </row>
    <row r="1949" spans="1:3" x14ac:dyDescent="0.25">
      <c r="A1949" t="s">
        <v>3807</v>
      </c>
      <c r="B1949" t="s">
        <v>11</v>
      </c>
      <c r="C1949">
        <v>6.3</v>
      </c>
    </row>
    <row r="1950" spans="1:3" x14ac:dyDescent="0.25">
      <c r="A1950" t="s">
        <v>4377</v>
      </c>
      <c r="B1950" t="s">
        <v>11</v>
      </c>
      <c r="C1950">
        <v>6.3</v>
      </c>
    </row>
    <row r="1951" spans="1:3" x14ac:dyDescent="0.25">
      <c r="A1951" t="s">
        <v>4469</v>
      </c>
      <c r="B1951" t="s">
        <v>11</v>
      </c>
      <c r="C1951">
        <v>6.3</v>
      </c>
    </row>
    <row r="1952" spans="1:3" x14ac:dyDescent="0.25">
      <c r="A1952" t="s">
        <v>2718</v>
      </c>
      <c r="B1952" t="s">
        <v>11</v>
      </c>
      <c r="C1952">
        <v>6.3</v>
      </c>
    </row>
    <row r="1953" spans="1:3" x14ac:dyDescent="0.25">
      <c r="A1953" t="s">
        <v>5646</v>
      </c>
      <c r="B1953" t="s">
        <v>11</v>
      </c>
      <c r="C1953">
        <v>6.3</v>
      </c>
    </row>
    <row r="1954" spans="1:3" x14ac:dyDescent="0.25">
      <c r="A1954" t="s">
        <v>1572</v>
      </c>
      <c r="B1954" t="s">
        <v>11</v>
      </c>
      <c r="C1954">
        <v>6.3</v>
      </c>
    </row>
    <row r="1955" spans="1:3" x14ac:dyDescent="0.25">
      <c r="A1955" t="s">
        <v>5860</v>
      </c>
      <c r="B1955" t="s">
        <v>11</v>
      </c>
      <c r="C1955">
        <v>6.3</v>
      </c>
    </row>
    <row r="1956" spans="1:3" x14ac:dyDescent="0.25">
      <c r="A1956" t="s">
        <v>3282</v>
      </c>
      <c r="B1956" t="s">
        <v>11</v>
      </c>
      <c r="C1956">
        <v>6.3</v>
      </c>
    </row>
    <row r="1957" spans="1:3" x14ac:dyDescent="0.25">
      <c r="A1957" t="s">
        <v>5037</v>
      </c>
      <c r="B1957" t="s">
        <v>11</v>
      </c>
      <c r="C1957">
        <v>6.3</v>
      </c>
    </row>
    <row r="1958" spans="1:3" x14ac:dyDescent="0.25">
      <c r="A1958" t="s">
        <v>1761</v>
      </c>
      <c r="B1958" t="s">
        <v>11</v>
      </c>
      <c r="C1958">
        <v>6.3</v>
      </c>
    </row>
    <row r="1959" spans="1:3" x14ac:dyDescent="0.25">
      <c r="A1959" t="s">
        <v>1169</v>
      </c>
      <c r="B1959" t="s">
        <v>11</v>
      </c>
      <c r="C1959">
        <v>6.3</v>
      </c>
    </row>
    <row r="1960" spans="1:3" x14ac:dyDescent="0.25">
      <c r="A1960" t="s">
        <v>5215</v>
      </c>
      <c r="B1960" t="s">
        <v>11</v>
      </c>
      <c r="C1960">
        <v>6.3</v>
      </c>
    </row>
    <row r="1961" spans="1:3" x14ac:dyDescent="0.25">
      <c r="A1961" t="s">
        <v>2546</v>
      </c>
      <c r="B1961" t="s">
        <v>11</v>
      </c>
      <c r="C1961">
        <v>6.3</v>
      </c>
    </row>
    <row r="1962" spans="1:3" x14ac:dyDescent="0.25">
      <c r="A1962" t="s">
        <v>3724</v>
      </c>
      <c r="B1962" t="s">
        <v>11</v>
      </c>
      <c r="C1962">
        <v>6.3</v>
      </c>
    </row>
    <row r="1963" spans="1:3" x14ac:dyDescent="0.25">
      <c r="A1963" t="s">
        <v>6704</v>
      </c>
      <c r="B1963" t="s">
        <v>11</v>
      </c>
      <c r="C1963">
        <v>6.3</v>
      </c>
    </row>
    <row r="1964" spans="1:3" x14ac:dyDescent="0.25">
      <c r="A1964" t="s">
        <v>1599</v>
      </c>
      <c r="B1964" t="s">
        <v>11</v>
      </c>
      <c r="C1964">
        <v>6.3</v>
      </c>
    </row>
    <row r="1965" spans="1:3" x14ac:dyDescent="0.25">
      <c r="A1965" t="s">
        <v>2600</v>
      </c>
      <c r="B1965" t="s">
        <v>11</v>
      </c>
      <c r="C1965">
        <v>6.3</v>
      </c>
    </row>
    <row r="1966" spans="1:3" x14ac:dyDescent="0.25">
      <c r="A1966" t="s">
        <v>4840</v>
      </c>
      <c r="B1966" t="s">
        <v>11</v>
      </c>
      <c r="C1966">
        <v>6.3</v>
      </c>
    </row>
    <row r="1967" spans="1:3" x14ac:dyDescent="0.25">
      <c r="A1967" t="s">
        <v>6043</v>
      </c>
      <c r="B1967" t="s">
        <v>11</v>
      </c>
      <c r="C1967">
        <v>6.3</v>
      </c>
    </row>
    <row r="1968" spans="1:3" x14ac:dyDescent="0.25">
      <c r="A1968" t="s">
        <v>3101</v>
      </c>
      <c r="B1968" t="s">
        <v>11</v>
      </c>
      <c r="C1968">
        <v>6.3</v>
      </c>
    </row>
    <row r="1969" spans="1:3" x14ac:dyDescent="0.25">
      <c r="A1969" t="s">
        <v>3476</v>
      </c>
      <c r="B1969" t="s">
        <v>11</v>
      </c>
      <c r="C1969">
        <v>6.3</v>
      </c>
    </row>
    <row r="1970" spans="1:3" x14ac:dyDescent="0.25">
      <c r="A1970" t="s">
        <v>1627</v>
      </c>
      <c r="B1970" t="s">
        <v>11</v>
      </c>
      <c r="C1970">
        <v>6.3</v>
      </c>
    </row>
    <row r="1971" spans="1:3" x14ac:dyDescent="0.25">
      <c r="A1971" t="s">
        <v>2714</v>
      </c>
      <c r="B1971" t="s">
        <v>11</v>
      </c>
      <c r="C1971">
        <v>6.3</v>
      </c>
    </row>
    <row r="1972" spans="1:3" x14ac:dyDescent="0.25">
      <c r="A1972" t="s">
        <v>5931</v>
      </c>
      <c r="B1972" t="s">
        <v>11</v>
      </c>
      <c r="C1972">
        <v>6.3</v>
      </c>
    </row>
    <row r="1973" spans="1:3" x14ac:dyDescent="0.25">
      <c r="A1973" t="s">
        <v>1789</v>
      </c>
      <c r="B1973" t="s">
        <v>11</v>
      </c>
      <c r="C1973">
        <v>6.3</v>
      </c>
    </row>
    <row r="1974" spans="1:3" x14ac:dyDescent="0.25">
      <c r="A1974" t="s">
        <v>7938</v>
      </c>
      <c r="B1974" t="s">
        <v>11</v>
      </c>
      <c r="C1974">
        <v>6.3</v>
      </c>
    </row>
    <row r="1975" spans="1:3" x14ac:dyDescent="0.25">
      <c r="A1975" t="s">
        <v>7037</v>
      </c>
      <c r="B1975" t="s">
        <v>11</v>
      </c>
      <c r="C1975">
        <v>6.3</v>
      </c>
    </row>
    <row r="1976" spans="1:3" x14ac:dyDescent="0.25">
      <c r="A1976" t="s">
        <v>3566</v>
      </c>
      <c r="B1976" t="s">
        <v>11</v>
      </c>
      <c r="C1976">
        <v>6.3</v>
      </c>
    </row>
    <row r="1977" spans="1:3" x14ac:dyDescent="0.25">
      <c r="A1977" t="s">
        <v>1187</v>
      </c>
      <c r="B1977" t="s">
        <v>11</v>
      </c>
      <c r="C1977">
        <v>6.3</v>
      </c>
    </row>
    <row r="1978" spans="1:3" x14ac:dyDescent="0.25">
      <c r="A1978" t="s">
        <v>2082</v>
      </c>
      <c r="B1978" t="s">
        <v>11</v>
      </c>
      <c r="C1978">
        <v>6.3</v>
      </c>
    </row>
    <row r="1979" spans="1:3" x14ac:dyDescent="0.25">
      <c r="A1979" t="s">
        <v>7003</v>
      </c>
      <c r="B1979" t="s">
        <v>11</v>
      </c>
      <c r="C1979">
        <v>6.3</v>
      </c>
    </row>
    <row r="1980" spans="1:3" x14ac:dyDescent="0.25">
      <c r="A1980" t="s">
        <v>6946</v>
      </c>
      <c r="B1980" t="s">
        <v>11</v>
      </c>
      <c r="C1980">
        <v>6.3</v>
      </c>
    </row>
    <row r="1981" spans="1:3" x14ac:dyDescent="0.25">
      <c r="A1981" t="s">
        <v>4084</v>
      </c>
      <c r="B1981" t="s">
        <v>11</v>
      </c>
      <c r="C1981">
        <v>6.3</v>
      </c>
    </row>
    <row r="1982" spans="1:3" x14ac:dyDescent="0.25">
      <c r="A1982" t="s">
        <v>2780</v>
      </c>
      <c r="B1982" t="s">
        <v>11</v>
      </c>
      <c r="C1982">
        <v>6.3</v>
      </c>
    </row>
    <row r="1983" spans="1:3" x14ac:dyDescent="0.25">
      <c r="A1983" t="s">
        <v>2189</v>
      </c>
      <c r="B1983" t="s">
        <v>11</v>
      </c>
      <c r="C1983">
        <v>6.3</v>
      </c>
    </row>
    <row r="1984" spans="1:3" x14ac:dyDescent="0.25">
      <c r="A1984" t="s">
        <v>6358</v>
      </c>
      <c r="B1984" t="s">
        <v>11</v>
      </c>
      <c r="C1984">
        <v>6.3</v>
      </c>
    </row>
    <row r="1985" spans="1:3" x14ac:dyDescent="0.25">
      <c r="A1985" t="s">
        <v>7035</v>
      </c>
      <c r="B1985" t="s">
        <v>11</v>
      </c>
      <c r="C1985">
        <v>6.3</v>
      </c>
    </row>
    <row r="1986" spans="1:3" x14ac:dyDescent="0.25">
      <c r="A1986" t="s">
        <v>2476</v>
      </c>
      <c r="B1986" t="s">
        <v>11</v>
      </c>
      <c r="C1986">
        <v>6.3</v>
      </c>
    </row>
    <row r="1987" spans="1:3" x14ac:dyDescent="0.25">
      <c r="A1987" t="s">
        <v>523</v>
      </c>
      <c r="B1987" t="s">
        <v>11</v>
      </c>
      <c r="C1987">
        <v>6.3</v>
      </c>
    </row>
    <row r="1988" spans="1:3" x14ac:dyDescent="0.25">
      <c r="A1988" t="s">
        <v>1454</v>
      </c>
      <c r="B1988" t="s">
        <v>11</v>
      </c>
      <c r="C1988">
        <v>6.3</v>
      </c>
    </row>
    <row r="1989" spans="1:3" x14ac:dyDescent="0.25">
      <c r="A1989" t="s">
        <v>115</v>
      </c>
      <c r="B1989" t="s">
        <v>11</v>
      </c>
      <c r="C1989">
        <v>6.3</v>
      </c>
    </row>
    <row r="1990" spans="1:3" x14ac:dyDescent="0.25">
      <c r="A1990" t="s">
        <v>2037</v>
      </c>
      <c r="B1990" t="s">
        <v>11</v>
      </c>
      <c r="C1990">
        <v>6.3</v>
      </c>
    </row>
    <row r="1991" spans="1:3" x14ac:dyDescent="0.25">
      <c r="A1991" t="s">
        <v>3944</v>
      </c>
      <c r="B1991" t="s">
        <v>11</v>
      </c>
      <c r="C1991">
        <v>6.3</v>
      </c>
    </row>
    <row r="1992" spans="1:3" x14ac:dyDescent="0.25">
      <c r="A1992" t="s">
        <v>7531</v>
      </c>
      <c r="B1992" t="s">
        <v>497</v>
      </c>
      <c r="C1992">
        <v>6.3</v>
      </c>
    </row>
    <row r="1993" spans="1:3" x14ac:dyDescent="0.25">
      <c r="A1993" t="s">
        <v>484</v>
      </c>
      <c r="B1993" t="s">
        <v>11</v>
      </c>
      <c r="C1993">
        <v>6.3</v>
      </c>
    </row>
    <row r="1994" spans="1:3" x14ac:dyDescent="0.25">
      <c r="A1994" t="s">
        <v>5182</v>
      </c>
      <c r="B1994" t="s">
        <v>11</v>
      </c>
      <c r="C1994">
        <v>6.3</v>
      </c>
    </row>
    <row r="1995" spans="1:3" x14ac:dyDescent="0.25">
      <c r="A1995" t="s">
        <v>6577</v>
      </c>
      <c r="B1995" t="s">
        <v>11</v>
      </c>
      <c r="C1995">
        <v>6.3</v>
      </c>
    </row>
    <row r="1996" spans="1:3" x14ac:dyDescent="0.25">
      <c r="A1996" t="s">
        <v>6799</v>
      </c>
      <c r="B1996" t="s">
        <v>11</v>
      </c>
      <c r="C1996">
        <v>6.3</v>
      </c>
    </row>
    <row r="1997" spans="1:3" x14ac:dyDescent="0.25">
      <c r="A1997" t="s">
        <v>7030</v>
      </c>
      <c r="B1997" t="s">
        <v>11</v>
      </c>
      <c r="C1997">
        <v>6.3</v>
      </c>
    </row>
    <row r="1998" spans="1:3" x14ac:dyDescent="0.25">
      <c r="A1998" t="s">
        <v>6018</v>
      </c>
      <c r="B1998" t="s">
        <v>11</v>
      </c>
      <c r="C1998">
        <v>6.3</v>
      </c>
    </row>
    <row r="1999" spans="1:3" x14ac:dyDescent="0.25">
      <c r="A1999" t="s">
        <v>1679</v>
      </c>
      <c r="B1999" t="s">
        <v>11</v>
      </c>
      <c r="C1999">
        <v>6.3</v>
      </c>
    </row>
    <row r="2000" spans="1:3" x14ac:dyDescent="0.25">
      <c r="A2000" t="s">
        <v>5660</v>
      </c>
      <c r="B2000" t="s">
        <v>11</v>
      </c>
      <c r="C2000">
        <v>6.3</v>
      </c>
    </row>
    <row r="2001" spans="1:3" x14ac:dyDescent="0.25">
      <c r="A2001" t="s">
        <v>4865</v>
      </c>
      <c r="B2001" t="s">
        <v>11</v>
      </c>
      <c r="C2001">
        <v>6.3</v>
      </c>
    </row>
    <row r="2002" spans="1:3" x14ac:dyDescent="0.25">
      <c r="A2002" t="s">
        <v>959</v>
      </c>
      <c r="B2002" t="s">
        <v>11</v>
      </c>
      <c r="C2002">
        <v>6.3</v>
      </c>
    </row>
    <row r="2003" spans="1:3" x14ac:dyDescent="0.25">
      <c r="A2003" t="s">
        <v>1341</v>
      </c>
      <c r="B2003" t="s">
        <v>11</v>
      </c>
      <c r="C2003">
        <v>6.3</v>
      </c>
    </row>
    <row r="2004" spans="1:3" x14ac:dyDescent="0.25">
      <c r="A2004" t="s">
        <v>2722</v>
      </c>
      <c r="B2004" t="s">
        <v>11</v>
      </c>
      <c r="C2004">
        <v>6.3</v>
      </c>
    </row>
    <row r="2005" spans="1:3" x14ac:dyDescent="0.25">
      <c r="A2005" t="s">
        <v>3246</v>
      </c>
      <c r="B2005" t="s">
        <v>11</v>
      </c>
      <c r="C2005">
        <v>6.3</v>
      </c>
    </row>
    <row r="2006" spans="1:3" x14ac:dyDescent="0.25">
      <c r="A2006" t="s">
        <v>1923</v>
      </c>
      <c r="B2006" t="s">
        <v>11</v>
      </c>
      <c r="C2006">
        <v>6.3</v>
      </c>
    </row>
    <row r="2007" spans="1:3" x14ac:dyDescent="0.25">
      <c r="A2007" t="s">
        <v>7109</v>
      </c>
      <c r="B2007" t="s">
        <v>11</v>
      </c>
      <c r="C2007">
        <v>6.3</v>
      </c>
    </row>
    <row r="2008" spans="1:3" x14ac:dyDescent="0.25">
      <c r="A2008" t="s">
        <v>3018</v>
      </c>
      <c r="B2008" t="s">
        <v>11</v>
      </c>
      <c r="C2008">
        <v>6.3</v>
      </c>
    </row>
    <row r="2009" spans="1:3" x14ac:dyDescent="0.25">
      <c r="A2009" t="s">
        <v>6341</v>
      </c>
      <c r="B2009" t="s">
        <v>11</v>
      </c>
      <c r="C2009">
        <v>6.3</v>
      </c>
    </row>
    <row r="2010" spans="1:3" x14ac:dyDescent="0.25">
      <c r="A2010" t="s">
        <v>3414</v>
      </c>
      <c r="B2010" t="s">
        <v>11</v>
      </c>
      <c r="C2010">
        <v>6.3</v>
      </c>
    </row>
    <row r="2011" spans="1:3" x14ac:dyDescent="0.25">
      <c r="A2011" t="s">
        <v>7129</v>
      </c>
      <c r="B2011" t="s">
        <v>11</v>
      </c>
      <c r="C2011">
        <v>6.3</v>
      </c>
    </row>
    <row r="2012" spans="1:3" x14ac:dyDescent="0.25">
      <c r="A2012" t="s">
        <v>3778</v>
      </c>
      <c r="B2012" t="s">
        <v>11</v>
      </c>
      <c r="C2012">
        <v>6.3</v>
      </c>
    </row>
    <row r="2013" spans="1:3" x14ac:dyDescent="0.25">
      <c r="A2013" t="s">
        <v>4945</v>
      </c>
      <c r="B2013" t="s">
        <v>11</v>
      </c>
      <c r="C2013">
        <v>6.3</v>
      </c>
    </row>
    <row r="2014" spans="1:3" x14ac:dyDescent="0.25">
      <c r="A2014" t="s">
        <v>7351</v>
      </c>
      <c r="B2014" t="s">
        <v>11</v>
      </c>
      <c r="C2014">
        <v>6.3</v>
      </c>
    </row>
    <row r="2015" spans="1:3" x14ac:dyDescent="0.25">
      <c r="A2015" t="s">
        <v>7727</v>
      </c>
      <c r="B2015" t="s">
        <v>11</v>
      </c>
      <c r="C2015">
        <v>6.3</v>
      </c>
    </row>
    <row r="2016" spans="1:3" x14ac:dyDescent="0.25">
      <c r="A2016" t="s">
        <v>6077</v>
      </c>
      <c r="B2016" t="s">
        <v>11</v>
      </c>
      <c r="C2016">
        <v>6.3</v>
      </c>
    </row>
    <row r="2017" spans="1:3" x14ac:dyDescent="0.25">
      <c r="A2017" t="s">
        <v>1407</v>
      </c>
      <c r="B2017" t="s">
        <v>11</v>
      </c>
      <c r="C2017">
        <v>6.3</v>
      </c>
    </row>
    <row r="2018" spans="1:3" x14ac:dyDescent="0.25">
      <c r="A2018" t="s">
        <v>3983</v>
      </c>
      <c r="B2018" t="s">
        <v>497</v>
      </c>
      <c r="C2018">
        <v>6.3</v>
      </c>
    </row>
    <row r="2019" spans="1:3" x14ac:dyDescent="0.25">
      <c r="A2019" t="s">
        <v>6321</v>
      </c>
      <c r="B2019" t="s">
        <v>11</v>
      </c>
      <c r="C2019">
        <v>6.3</v>
      </c>
    </row>
    <row r="2020" spans="1:3" x14ac:dyDescent="0.25">
      <c r="A2020" t="s">
        <v>8095</v>
      </c>
      <c r="B2020" t="s">
        <v>11</v>
      </c>
      <c r="C2020">
        <v>6.3</v>
      </c>
    </row>
    <row r="2021" spans="1:3" x14ac:dyDescent="0.25">
      <c r="A2021" t="s">
        <v>2697</v>
      </c>
      <c r="B2021" t="s">
        <v>11</v>
      </c>
      <c r="C2021">
        <v>6.3</v>
      </c>
    </row>
    <row r="2022" spans="1:3" x14ac:dyDescent="0.25">
      <c r="A2022" t="s">
        <v>1985</v>
      </c>
      <c r="B2022" t="s">
        <v>11</v>
      </c>
      <c r="C2022">
        <v>6.3</v>
      </c>
    </row>
    <row r="2023" spans="1:3" x14ac:dyDescent="0.25">
      <c r="A2023" t="s">
        <v>3674</v>
      </c>
      <c r="B2023" t="s">
        <v>11</v>
      </c>
      <c r="C2023">
        <v>6.3</v>
      </c>
    </row>
    <row r="2024" spans="1:3" x14ac:dyDescent="0.25">
      <c r="A2024" t="s">
        <v>893</v>
      </c>
      <c r="B2024" t="s">
        <v>11</v>
      </c>
      <c r="C2024">
        <v>6.3</v>
      </c>
    </row>
    <row r="2025" spans="1:3" x14ac:dyDescent="0.25">
      <c r="A2025" t="s">
        <v>4972</v>
      </c>
      <c r="B2025" t="s">
        <v>11</v>
      </c>
      <c r="C2025">
        <v>6.3</v>
      </c>
    </row>
    <row r="2026" spans="1:3" x14ac:dyDescent="0.25">
      <c r="A2026" t="s">
        <v>8141</v>
      </c>
      <c r="B2026" t="s">
        <v>11</v>
      </c>
      <c r="C2026">
        <v>6.3</v>
      </c>
    </row>
    <row r="2027" spans="1:3" x14ac:dyDescent="0.25">
      <c r="A2027" t="s">
        <v>3147</v>
      </c>
      <c r="B2027" t="s">
        <v>11</v>
      </c>
      <c r="C2027">
        <v>6.3</v>
      </c>
    </row>
    <row r="2028" spans="1:3" x14ac:dyDescent="0.25">
      <c r="A2028" t="s">
        <v>5662</v>
      </c>
      <c r="B2028" t="s">
        <v>11</v>
      </c>
      <c r="C2028">
        <v>6.3</v>
      </c>
    </row>
    <row r="2029" spans="1:3" x14ac:dyDescent="0.25">
      <c r="A2029" t="s">
        <v>915</v>
      </c>
      <c r="B2029" t="s">
        <v>11</v>
      </c>
      <c r="C2029">
        <v>6.3</v>
      </c>
    </row>
    <row r="2030" spans="1:3" x14ac:dyDescent="0.25">
      <c r="A2030" t="s">
        <v>8041</v>
      </c>
      <c r="B2030" t="s">
        <v>11</v>
      </c>
      <c r="C2030">
        <v>6.3</v>
      </c>
    </row>
    <row r="2031" spans="1:3" x14ac:dyDescent="0.25">
      <c r="A2031" t="s">
        <v>965</v>
      </c>
      <c r="B2031" t="s">
        <v>11</v>
      </c>
      <c r="C2031">
        <v>6.3</v>
      </c>
    </row>
    <row r="2032" spans="1:3" x14ac:dyDescent="0.25">
      <c r="A2032" t="s">
        <v>4174</v>
      </c>
      <c r="B2032" t="s">
        <v>11</v>
      </c>
      <c r="C2032">
        <v>6.3</v>
      </c>
    </row>
    <row r="2033" spans="1:3" x14ac:dyDescent="0.25">
      <c r="A2033" t="s">
        <v>7955</v>
      </c>
      <c r="B2033" t="s">
        <v>11</v>
      </c>
      <c r="C2033">
        <v>6.3</v>
      </c>
    </row>
    <row r="2034" spans="1:3" x14ac:dyDescent="0.25">
      <c r="A2034" t="s">
        <v>3936</v>
      </c>
      <c r="B2034" t="s">
        <v>1905</v>
      </c>
      <c r="C2034">
        <v>6.3</v>
      </c>
    </row>
    <row r="2035" spans="1:3" x14ac:dyDescent="0.25">
      <c r="A2035" t="s">
        <v>1939</v>
      </c>
      <c r="B2035" t="s">
        <v>11</v>
      </c>
      <c r="C2035">
        <v>6.3</v>
      </c>
    </row>
    <row r="2036" spans="1:3" x14ac:dyDescent="0.25">
      <c r="A2036" t="s">
        <v>1586</v>
      </c>
      <c r="B2036" t="s">
        <v>11</v>
      </c>
      <c r="C2036">
        <v>6.3</v>
      </c>
    </row>
    <row r="2037" spans="1:3" x14ac:dyDescent="0.25">
      <c r="A2037" t="s">
        <v>508</v>
      </c>
      <c r="B2037" t="s">
        <v>11</v>
      </c>
      <c r="C2037">
        <v>6.3</v>
      </c>
    </row>
    <row r="2038" spans="1:3" x14ac:dyDescent="0.25">
      <c r="A2038" t="s">
        <v>1871</v>
      </c>
      <c r="B2038" t="s">
        <v>11</v>
      </c>
      <c r="C2038">
        <v>6.3</v>
      </c>
    </row>
    <row r="2039" spans="1:3" x14ac:dyDescent="0.25">
      <c r="A2039" t="s">
        <v>3657</v>
      </c>
      <c r="B2039" t="s">
        <v>11</v>
      </c>
      <c r="C2039">
        <v>6.3</v>
      </c>
    </row>
    <row r="2040" spans="1:3" x14ac:dyDescent="0.25">
      <c r="A2040" t="s">
        <v>1099</v>
      </c>
      <c r="B2040" t="s">
        <v>11</v>
      </c>
      <c r="C2040">
        <v>6.3</v>
      </c>
    </row>
    <row r="2041" spans="1:3" x14ac:dyDescent="0.25">
      <c r="A2041" t="s">
        <v>4665</v>
      </c>
      <c r="B2041" t="s">
        <v>11</v>
      </c>
      <c r="C2041">
        <v>6.3</v>
      </c>
    </row>
    <row r="2042" spans="1:3" x14ac:dyDescent="0.25">
      <c r="A2042" t="s">
        <v>6322</v>
      </c>
      <c r="B2042" t="s">
        <v>11</v>
      </c>
      <c r="C2042">
        <v>6.3</v>
      </c>
    </row>
    <row r="2043" spans="1:3" x14ac:dyDescent="0.25">
      <c r="A2043" t="s">
        <v>4997</v>
      </c>
      <c r="B2043" t="s">
        <v>11</v>
      </c>
      <c r="C2043">
        <v>6.3</v>
      </c>
    </row>
    <row r="2044" spans="1:3" x14ac:dyDescent="0.25">
      <c r="A2044" t="s">
        <v>7155</v>
      </c>
      <c r="B2044" t="s">
        <v>11</v>
      </c>
      <c r="C2044">
        <v>6.3</v>
      </c>
    </row>
    <row r="2045" spans="1:3" x14ac:dyDescent="0.25">
      <c r="A2045" t="s">
        <v>5467</v>
      </c>
      <c r="B2045" t="s">
        <v>11</v>
      </c>
      <c r="C2045">
        <v>6.3</v>
      </c>
    </row>
    <row r="2046" spans="1:3" x14ac:dyDescent="0.25">
      <c r="A2046" t="s">
        <v>7756</v>
      </c>
      <c r="B2046" t="s">
        <v>11</v>
      </c>
      <c r="C2046">
        <v>6.3</v>
      </c>
    </row>
    <row r="2047" spans="1:3" x14ac:dyDescent="0.25">
      <c r="A2047" t="s">
        <v>5773</v>
      </c>
      <c r="B2047" t="s">
        <v>11</v>
      </c>
      <c r="C2047">
        <v>6.3</v>
      </c>
    </row>
    <row r="2048" spans="1:3" x14ac:dyDescent="0.25">
      <c r="A2048" t="s">
        <v>2479</v>
      </c>
      <c r="B2048" t="s">
        <v>11</v>
      </c>
      <c r="C2048">
        <v>6.3</v>
      </c>
    </row>
    <row r="2049" spans="1:3" x14ac:dyDescent="0.25">
      <c r="A2049" t="s">
        <v>247</v>
      </c>
      <c r="B2049" t="s">
        <v>11</v>
      </c>
      <c r="C2049">
        <v>6.3</v>
      </c>
    </row>
    <row r="2050" spans="1:3" x14ac:dyDescent="0.25">
      <c r="A2050" t="s">
        <v>2294</v>
      </c>
      <c r="B2050" t="s">
        <v>11</v>
      </c>
      <c r="C2050">
        <v>6.3</v>
      </c>
    </row>
    <row r="2051" spans="1:3" x14ac:dyDescent="0.25">
      <c r="A2051" t="s">
        <v>8080</v>
      </c>
      <c r="B2051" t="s">
        <v>11</v>
      </c>
      <c r="C2051">
        <v>6.3</v>
      </c>
    </row>
    <row r="2052" spans="1:3" x14ac:dyDescent="0.25">
      <c r="A2052" t="s">
        <v>3968</v>
      </c>
      <c r="B2052" t="s">
        <v>11</v>
      </c>
      <c r="C2052">
        <v>6.3</v>
      </c>
    </row>
    <row r="2053" spans="1:3" x14ac:dyDescent="0.25">
      <c r="A2053" t="s">
        <v>1352</v>
      </c>
      <c r="B2053" t="s">
        <v>11</v>
      </c>
      <c r="C2053">
        <v>6.3</v>
      </c>
    </row>
    <row r="2054" spans="1:3" x14ac:dyDescent="0.25">
      <c r="A2054" t="s">
        <v>1536</v>
      </c>
      <c r="B2054" t="s">
        <v>11</v>
      </c>
      <c r="C2054">
        <v>6.3</v>
      </c>
    </row>
    <row r="2055" spans="1:3" x14ac:dyDescent="0.25">
      <c r="A2055" t="s">
        <v>1406</v>
      </c>
      <c r="B2055" t="s">
        <v>11</v>
      </c>
      <c r="C2055">
        <v>6.3</v>
      </c>
    </row>
    <row r="2056" spans="1:3" x14ac:dyDescent="0.25">
      <c r="A2056" t="s">
        <v>5511</v>
      </c>
      <c r="B2056" t="s">
        <v>11</v>
      </c>
      <c r="C2056">
        <v>6.3</v>
      </c>
    </row>
    <row r="2057" spans="1:3" x14ac:dyDescent="0.25">
      <c r="A2057" t="s">
        <v>660</v>
      </c>
      <c r="B2057" t="s">
        <v>11</v>
      </c>
      <c r="C2057">
        <v>6.3</v>
      </c>
    </row>
    <row r="2058" spans="1:3" x14ac:dyDescent="0.25">
      <c r="A2058" t="s">
        <v>4382</v>
      </c>
      <c r="B2058" t="s">
        <v>11</v>
      </c>
      <c r="C2058">
        <v>6.3</v>
      </c>
    </row>
    <row r="2059" spans="1:3" x14ac:dyDescent="0.25">
      <c r="A2059" t="s">
        <v>1988</v>
      </c>
      <c r="B2059" t="s">
        <v>11</v>
      </c>
      <c r="C2059">
        <v>6.3</v>
      </c>
    </row>
    <row r="2060" spans="1:3" x14ac:dyDescent="0.25">
      <c r="A2060" t="s">
        <v>1170</v>
      </c>
      <c r="B2060" t="s">
        <v>11</v>
      </c>
      <c r="C2060">
        <v>6.3</v>
      </c>
    </row>
    <row r="2061" spans="1:3" x14ac:dyDescent="0.25">
      <c r="A2061" t="s">
        <v>7549</v>
      </c>
      <c r="B2061" t="s">
        <v>11</v>
      </c>
      <c r="C2061">
        <v>6.3</v>
      </c>
    </row>
    <row r="2062" spans="1:3" x14ac:dyDescent="0.25">
      <c r="A2062" t="s">
        <v>7858</v>
      </c>
      <c r="B2062" t="s">
        <v>11</v>
      </c>
      <c r="C2062">
        <v>6.3</v>
      </c>
    </row>
    <row r="2063" spans="1:3" x14ac:dyDescent="0.25">
      <c r="A2063" t="s">
        <v>3640</v>
      </c>
      <c r="B2063" t="s">
        <v>11</v>
      </c>
      <c r="C2063">
        <v>6.3</v>
      </c>
    </row>
    <row r="2064" spans="1:3" x14ac:dyDescent="0.25">
      <c r="A2064" t="s">
        <v>2105</v>
      </c>
      <c r="B2064" t="s">
        <v>11</v>
      </c>
      <c r="C2064">
        <v>6.3</v>
      </c>
    </row>
    <row r="2065" spans="1:3" x14ac:dyDescent="0.25">
      <c r="A2065" t="s">
        <v>1281</v>
      </c>
      <c r="B2065" t="s">
        <v>11</v>
      </c>
      <c r="C2065">
        <v>6.3</v>
      </c>
    </row>
    <row r="2066" spans="1:3" x14ac:dyDescent="0.25">
      <c r="A2066" t="s">
        <v>2637</v>
      </c>
      <c r="B2066" t="s">
        <v>11</v>
      </c>
      <c r="C2066">
        <v>6.3</v>
      </c>
    </row>
    <row r="2067" spans="1:3" x14ac:dyDescent="0.25">
      <c r="A2067" t="s">
        <v>1975</v>
      </c>
      <c r="B2067" t="s">
        <v>11</v>
      </c>
      <c r="C2067">
        <v>6.3</v>
      </c>
    </row>
    <row r="2068" spans="1:3" x14ac:dyDescent="0.25">
      <c r="A2068" t="s">
        <v>8049</v>
      </c>
      <c r="B2068" t="s">
        <v>11</v>
      </c>
      <c r="C2068">
        <v>6.3</v>
      </c>
    </row>
    <row r="2069" spans="1:3" x14ac:dyDescent="0.25">
      <c r="A2069" t="s">
        <v>2484</v>
      </c>
      <c r="B2069" t="s">
        <v>11</v>
      </c>
      <c r="C2069">
        <v>6.3</v>
      </c>
    </row>
    <row r="2070" spans="1:3" x14ac:dyDescent="0.25">
      <c r="A2070" t="s">
        <v>3558</v>
      </c>
      <c r="B2070" t="s">
        <v>497</v>
      </c>
      <c r="C2070">
        <v>6.3</v>
      </c>
    </row>
    <row r="2071" spans="1:3" x14ac:dyDescent="0.25">
      <c r="A2071" t="s">
        <v>6286</v>
      </c>
      <c r="B2071" t="s">
        <v>11</v>
      </c>
      <c r="C2071">
        <v>6.3</v>
      </c>
    </row>
    <row r="2072" spans="1:3" x14ac:dyDescent="0.25">
      <c r="A2072" t="s">
        <v>2469</v>
      </c>
      <c r="B2072" t="s">
        <v>11</v>
      </c>
      <c r="C2072">
        <v>6.3</v>
      </c>
    </row>
    <row r="2073" spans="1:3" x14ac:dyDescent="0.25">
      <c r="A2073" t="s">
        <v>698</v>
      </c>
      <c r="B2073" t="s">
        <v>11</v>
      </c>
      <c r="C2073">
        <v>6.3</v>
      </c>
    </row>
    <row r="2074" spans="1:3" x14ac:dyDescent="0.25">
      <c r="A2074" t="s">
        <v>122</v>
      </c>
      <c r="B2074" t="s">
        <v>11</v>
      </c>
      <c r="C2074">
        <v>6.3</v>
      </c>
    </row>
    <row r="2075" spans="1:3" x14ac:dyDescent="0.25">
      <c r="A2075" t="s">
        <v>2691</v>
      </c>
      <c r="B2075" t="s">
        <v>11</v>
      </c>
      <c r="C2075">
        <v>6.3</v>
      </c>
    </row>
    <row r="2076" spans="1:3" x14ac:dyDescent="0.25">
      <c r="A2076" t="s">
        <v>3793</v>
      </c>
      <c r="B2076" t="s">
        <v>11</v>
      </c>
      <c r="C2076">
        <v>6.3</v>
      </c>
    </row>
    <row r="2077" spans="1:3" x14ac:dyDescent="0.25">
      <c r="A2077" t="s">
        <v>793</v>
      </c>
      <c r="B2077" t="s">
        <v>11</v>
      </c>
      <c r="C2077">
        <v>6.3</v>
      </c>
    </row>
    <row r="2078" spans="1:3" x14ac:dyDescent="0.25">
      <c r="A2078" t="s">
        <v>4616</v>
      </c>
      <c r="B2078" t="s">
        <v>11</v>
      </c>
      <c r="C2078">
        <v>6.3</v>
      </c>
    </row>
    <row r="2079" spans="1:3" x14ac:dyDescent="0.25">
      <c r="A2079" t="s">
        <v>5114</v>
      </c>
      <c r="B2079" t="s">
        <v>11</v>
      </c>
      <c r="C2079">
        <v>6.3</v>
      </c>
    </row>
    <row r="2080" spans="1:3" x14ac:dyDescent="0.25">
      <c r="A2080" t="s">
        <v>1166</v>
      </c>
      <c r="B2080" t="s">
        <v>11</v>
      </c>
      <c r="C2080">
        <v>6.3</v>
      </c>
    </row>
    <row r="2081" spans="1:3" x14ac:dyDescent="0.25">
      <c r="A2081" t="s">
        <v>3289</v>
      </c>
      <c r="B2081" t="s">
        <v>11</v>
      </c>
      <c r="C2081">
        <v>6.3</v>
      </c>
    </row>
    <row r="2082" spans="1:3" x14ac:dyDescent="0.25">
      <c r="A2082" t="s">
        <v>7586</v>
      </c>
      <c r="B2082" t="s">
        <v>11</v>
      </c>
      <c r="C2082">
        <v>6.3</v>
      </c>
    </row>
    <row r="2083" spans="1:3" x14ac:dyDescent="0.25">
      <c r="A2083" t="s">
        <v>5174</v>
      </c>
      <c r="B2083" t="s">
        <v>11</v>
      </c>
      <c r="C2083">
        <v>6.3</v>
      </c>
    </row>
    <row r="2084" spans="1:3" x14ac:dyDescent="0.25">
      <c r="A2084" t="s">
        <v>4595</v>
      </c>
      <c r="B2084" t="s">
        <v>11</v>
      </c>
      <c r="C2084">
        <v>6.3</v>
      </c>
    </row>
    <row r="2085" spans="1:3" x14ac:dyDescent="0.25">
      <c r="A2085" t="s">
        <v>2565</v>
      </c>
      <c r="B2085" t="s">
        <v>11</v>
      </c>
      <c r="C2085">
        <v>6.3</v>
      </c>
    </row>
    <row r="2086" spans="1:3" x14ac:dyDescent="0.25">
      <c r="A2086" t="s">
        <v>4461</v>
      </c>
      <c r="B2086" t="s">
        <v>11</v>
      </c>
      <c r="C2086">
        <v>6.3</v>
      </c>
    </row>
    <row r="2087" spans="1:3" x14ac:dyDescent="0.25">
      <c r="A2087" t="s">
        <v>4814</v>
      </c>
      <c r="B2087" t="s">
        <v>11</v>
      </c>
      <c r="C2087">
        <v>6.3</v>
      </c>
    </row>
    <row r="2088" spans="1:3" x14ac:dyDescent="0.25">
      <c r="A2088" t="s">
        <v>5520</v>
      </c>
      <c r="B2088" t="s">
        <v>11</v>
      </c>
      <c r="C2088">
        <v>6.4</v>
      </c>
    </row>
    <row r="2089" spans="1:3" x14ac:dyDescent="0.25">
      <c r="A2089" t="s">
        <v>2170</v>
      </c>
      <c r="B2089" t="s">
        <v>11</v>
      </c>
      <c r="C2089">
        <v>6.4</v>
      </c>
    </row>
    <row r="2090" spans="1:3" x14ac:dyDescent="0.25">
      <c r="A2090" t="s">
        <v>6982</v>
      </c>
      <c r="B2090" t="s">
        <v>11</v>
      </c>
      <c r="C2090">
        <v>6.4</v>
      </c>
    </row>
    <row r="2091" spans="1:3" x14ac:dyDescent="0.25">
      <c r="A2091" t="s">
        <v>799</v>
      </c>
      <c r="B2091" t="s">
        <v>11</v>
      </c>
      <c r="C2091">
        <v>6.4</v>
      </c>
    </row>
    <row r="2092" spans="1:3" x14ac:dyDescent="0.25">
      <c r="A2092" t="s">
        <v>239</v>
      </c>
      <c r="B2092" t="s">
        <v>11</v>
      </c>
      <c r="C2092">
        <v>6.4</v>
      </c>
    </row>
    <row r="2093" spans="1:3" x14ac:dyDescent="0.25">
      <c r="A2093" t="s">
        <v>1596</v>
      </c>
      <c r="B2093" t="s">
        <v>11</v>
      </c>
      <c r="C2093">
        <v>6.4</v>
      </c>
    </row>
    <row r="2094" spans="1:3" x14ac:dyDescent="0.25">
      <c r="A2094" t="s">
        <v>2738</v>
      </c>
      <c r="B2094" t="s">
        <v>11</v>
      </c>
      <c r="C2094">
        <v>6.4</v>
      </c>
    </row>
    <row r="2095" spans="1:3" x14ac:dyDescent="0.25">
      <c r="A2095" t="s">
        <v>4044</v>
      </c>
      <c r="B2095" t="s">
        <v>11</v>
      </c>
      <c r="C2095">
        <v>6.4</v>
      </c>
    </row>
    <row r="2096" spans="1:3" x14ac:dyDescent="0.25">
      <c r="A2096" t="s">
        <v>4197</v>
      </c>
      <c r="B2096" t="s">
        <v>11</v>
      </c>
      <c r="C2096">
        <v>6.4</v>
      </c>
    </row>
    <row r="2097" spans="1:3" x14ac:dyDescent="0.25">
      <c r="A2097" t="s">
        <v>3831</v>
      </c>
      <c r="B2097" t="s">
        <v>11</v>
      </c>
      <c r="C2097">
        <v>6.4</v>
      </c>
    </row>
    <row r="2098" spans="1:3" x14ac:dyDescent="0.25">
      <c r="A2098" t="s">
        <v>8127</v>
      </c>
      <c r="B2098" t="s">
        <v>11</v>
      </c>
      <c r="C2098">
        <v>6.4</v>
      </c>
    </row>
    <row r="2099" spans="1:3" x14ac:dyDescent="0.25">
      <c r="A2099" t="s">
        <v>3790</v>
      </c>
      <c r="B2099" t="s">
        <v>11</v>
      </c>
      <c r="C2099">
        <v>6.4</v>
      </c>
    </row>
    <row r="2100" spans="1:3" x14ac:dyDescent="0.25">
      <c r="A2100" t="s">
        <v>4350</v>
      </c>
      <c r="B2100" t="s">
        <v>11</v>
      </c>
      <c r="C2100">
        <v>6.4</v>
      </c>
    </row>
    <row r="2101" spans="1:3" x14ac:dyDescent="0.25">
      <c r="A2101" t="s">
        <v>2176</v>
      </c>
      <c r="B2101" t="s">
        <v>11</v>
      </c>
      <c r="C2101">
        <v>6.4</v>
      </c>
    </row>
    <row r="2102" spans="1:3" x14ac:dyDescent="0.25">
      <c r="A2102" t="s">
        <v>3591</v>
      </c>
      <c r="B2102" t="s">
        <v>11</v>
      </c>
      <c r="C2102">
        <v>6.4</v>
      </c>
    </row>
    <row r="2103" spans="1:3" x14ac:dyDescent="0.25">
      <c r="A2103" t="s">
        <v>2736</v>
      </c>
      <c r="B2103" t="s">
        <v>11</v>
      </c>
      <c r="C2103">
        <v>6.4</v>
      </c>
    </row>
    <row r="2104" spans="1:3" x14ac:dyDescent="0.25">
      <c r="A2104" t="s">
        <v>1822</v>
      </c>
      <c r="B2104" t="s">
        <v>765</v>
      </c>
      <c r="C2104">
        <v>6.4</v>
      </c>
    </row>
    <row r="2105" spans="1:3" x14ac:dyDescent="0.25">
      <c r="A2105" t="s">
        <v>1584</v>
      </c>
      <c r="B2105" t="s">
        <v>11</v>
      </c>
      <c r="C2105">
        <v>6.4</v>
      </c>
    </row>
    <row r="2106" spans="1:3" x14ac:dyDescent="0.25">
      <c r="A2106" t="s">
        <v>3341</v>
      </c>
      <c r="B2106" t="s">
        <v>11</v>
      </c>
      <c r="C2106">
        <v>6.4</v>
      </c>
    </row>
    <row r="2107" spans="1:3" x14ac:dyDescent="0.25">
      <c r="A2107" t="s">
        <v>5505</v>
      </c>
      <c r="B2107" t="s">
        <v>11</v>
      </c>
      <c r="C2107">
        <v>6.4</v>
      </c>
    </row>
    <row r="2108" spans="1:3" x14ac:dyDescent="0.25">
      <c r="A2108" t="s">
        <v>1638</v>
      </c>
      <c r="B2108" t="s">
        <v>11</v>
      </c>
      <c r="C2108">
        <v>6.4</v>
      </c>
    </row>
    <row r="2109" spans="1:3" x14ac:dyDescent="0.25">
      <c r="A2109" t="s">
        <v>4488</v>
      </c>
      <c r="B2109" t="s">
        <v>11</v>
      </c>
      <c r="C2109">
        <v>6.4</v>
      </c>
    </row>
    <row r="2110" spans="1:3" x14ac:dyDescent="0.25">
      <c r="A2110" t="s">
        <v>879</v>
      </c>
      <c r="B2110" t="s">
        <v>497</v>
      </c>
      <c r="C2110">
        <v>6.4</v>
      </c>
    </row>
    <row r="2111" spans="1:3" x14ac:dyDescent="0.25">
      <c r="A2111" t="s">
        <v>1887</v>
      </c>
      <c r="B2111" t="s">
        <v>11</v>
      </c>
      <c r="C2111">
        <v>6.4</v>
      </c>
    </row>
    <row r="2112" spans="1:3" x14ac:dyDescent="0.25">
      <c r="A2112" t="s">
        <v>855</v>
      </c>
      <c r="B2112" t="s">
        <v>11</v>
      </c>
      <c r="C2112">
        <v>6.4</v>
      </c>
    </row>
    <row r="2113" spans="1:3" x14ac:dyDescent="0.25">
      <c r="A2113" t="s">
        <v>1267</v>
      </c>
      <c r="B2113" t="s">
        <v>11</v>
      </c>
      <c r="C2113">
        <v>6.4</v>
      </c>
    </row>
    <row r="2114" spans="1:3" x14ac:dyDescent="0.25">
      <c r="A2114" t="s">
        <v>6880</v>
      </c>
      <c r="B2114" t="s">
        <v>11</v>
      </c>
      <c r="C2114">
        <v>6.4</v>
      </c>
    </row>
    <row r="2115" spans="1:3" x14ac:dyDescent="0.25">
      <c r="A2115" t="s">
        <v>2260</v>
      </c>
      <c r="B2115" t="s">
        <v>11</v>
      </c>
      <c r="C2115">
        <v>6.4</v>
      </c>
    </row>
    <row r="2116" spans="1:3" x14ac:dyDescent="0.25">
      <c r="A2116" t="s">
        <v>7823</v>
      </c>
      <c r="B2116" t="s">
        <v>11</v>
      </c>
      <c r="C2116">
        <v>6.4</v>
      </c>
    </row>
    <row r="2117" spans="1:3" x14ac:dyDescent="0.25">
      <c r="A2117" t="s">
        <v>7516</v>
      </c>
      <c r="B2117" t="s">
        <v>11</v>
      </c>
      <c r="C2117">
        <v>6.4</v>
      </c>
    </row>
    <row r="2118" spans="1:3" x14ac:dyDescent="0.25">
      <c r="A2118" t="s">
        <v>1587</v>
      </c>
      <c r="B2118" t="s">
        <v>11</v>
      </c>
      <c r="C2118">
        <v>6.4</v>
      </c>
    </row>
    <row r="2119" spans="1:3" x14ac:dyDescent="0.25">
      <c r="A2119" t="s">
        <v>1288</v>
      </c>
      <c r="B2119" t="s">
        <v>11</v>
      </c>
      <c r="C2119">
        <v>6.4</v>
      </c>
    </row>
    <row r="2120" spans="1:3" x14ac:dyDescent="0.25">
      <c r="A2120" t="s">
        <v>1859</v>
      </c>
      <c r="B2120" t="s">
        <v>11</v>
      </c>
      <c r="C2120">
        <v>6.4</v>
      </c>
    </row>
    <row r="2121" spans="1:3" x14ac:dyDescent="0.25">
      <c r="A2121" t="s">
        <v>3508</v>
      </c>
      <c r="B2121" t="s">
        <v>11</v>
      </c>
      <c r="C2121">
        <v>6.4</v>
      </c>
    </row>
    <row r="2122" spans="1:3" x14ac:dyDescent="0.25">
      <c r="A2122" t="s">
        <v>3512</v>
      </c>
      <c r="B2122" t="s">
        <v>11</v>
      </c>
      <c r="C2122">
        <v>6.4</v>
      </c>
    </row>
    <row r="2123" spans="1:3" x14ac:dyDescent="0.25">
      <c r="A2123" t="s">
        <v>4671</v>
      </c>
      <c r="B2123" t="s">
        <v>11</v>
      </c>
      <c r="C2123">
        <v>6.4</v>
      </c>
    </row>
    <row r="2124" spans="1:3" x14ac:dyDescent="0.25">
      <c r="A2124" t="s">
        <v>2434</v>
      </c>
      <c r="B2124" t="s">
        <v>11</v>
      </c>
      <c r="C2124">
        <v>6.4</v>
      </c>
    </row>
    <row r="2125" spans="1:3" x14ac:dyDescent="0.25">
      <c r="A2125" t="s">
        <v>2125</v>
      </c>
      <c r="B2125" t="s">
        <v>11</v>
      </c>
      <c r="C2125">
        <v>6.4</v>
      </c>
    </row>
    <row r="2126" spans="1:3" x14ac:dyDescent="0.25">
      <c r="A2126" t="s">
        <v>2369</v>
      </c>
      <c r="B2126" t="s">
        <v>11</v>
      </c>
      <c r="C2126">
        <v>6.4</v>
      </c>
    </row>
    <row r="2127" spans="1:3" x14ac:dyDescent="0.25">
      <c r="A2127" t="s">
        <v>1543</v>
      </c>
      <c r="B2127" t="s">
        <v>11</v>
      </c>
      <c r="C2127">
        <v>6.4</v>
      </c>
    </row>
    <row r="2128" spans="1:3" x14ac:dyDescent="0.25">
      <c r="A2128" t="s">
        <v>6474</v>
      </c>
      <c r="B2128" t="s">
        <v>11</v>
      </c>
      <c r="C2128">
        <v>6.4</v>
      </c>
    </row>
    <row r="2129" spans="1:3" x14ac:dyDescent="0.25">
      <c r="A2129" t="s">
        <v>1651</v>
      </c>
      <c r="B2129" t="s">
        <v>11</v>
      </c>
      <c r="C2129">
        <v>6.4</v>
      </c>
    </row>
    <row r="2130" spans="1:3" x14ac:dyDescent="0.25">
      <c r="A2130" t="s">
        <v>6067</v>
      </c>
      <c r="B2130" t="s">
        <v>11</v>
      </c>
      <c r="C2130">
        <v>6.4</v>
      </c>
    </row>
    <row r="2131" spans="1:3" x14ac:dyDescent="0.25">
      <c r="A2131" t="s">
        <v>962</v>
      </c>
      <c r="B2131" t="s">
        <v>11</v>
      </c>
      <c r="C2131">
        <v>6.4</v>
      </c>
    </row>
    <row r="2132" spans="1:3" x14ac:dyDescent="0.25">
      <c r="A2132" t="s">
        <v>1591</v>
      </c>
      <c r="B2132" t="s">
        <v>11</v>
      </c>
      <c r="C2132">
        <v>6.4</v>
      </c>
    </row>
    <row r="2133" spans="1:3" x14ac:dyDescent="0.25">
      <c r="A2133" t="s">
        <v>4938</v>
      </c>
      <c r="B2133" t="s">
        <v>11</v>
      </c>
      <c r="C2133">
        <v>6.4</v>
      </c>
    </row>
    <row r="2134" spans="1:3" x14ac:dyDescent="0.25">
      <c r="A2134" t="s">
        <v>5650</v>
      </c>
      <c r="B2134" t="s">
        <v>11</v>
      </c>
      <c r="C2134">
        <v>6.4</v>
      </c>
    </row>
    <row r="2135" spans="1:3" x14ac:dyDescent="0.25">
      <c r="A2135" t="s">
        <v>6487</v>
      </c>
      <c r="B2135" t="s">
        <v>11</v>
      </c>
      <c r="C2135">
        <v>6.4</v>
      </c>
    </row>
    <row r="2136" spans="1:3" x14ac:dyDescent="0.25">
      <c r="A2136" t="s">
        <v>363</v>
      </c>
      <c r="B2136" t="s">
        <v>11</v>
      </c>
      <c r="C2136">
        <v>6.4</v>
      </c>
    </row>
    <row r="2137" spans="1:3" x14ac:dyDescent="0.25">
      <c r="A2137" t="s">
        <v>2534</v>
      </c>
      <c r="B2137" t="s">
        <v>11</v>
      </c>
      <c r="C2137">
        <v>6.4</v>
      </c>
    </row>
    <row r="2138" spans="1:3" x14ac:dyDescent="0.25">
      <c r="A2138" t="s">
        <v>3103</v>
      </c>
      <c r="B2138" t="s">
        <v>11</v>
      </c>
      <c r="C2138">
        <v>6.4</v>
      </c>
    </row>
    <row r="2139" spans="1:3" x14ac:dyDescent="0.25">
      <c r="A2139" t="s">
        <v>6645</v>
      </c>
      <c r="B2139" t="s">
        <v>11</v>
      </c>
      <c r="C2139">
        <v>6.4</v>
      </c>
    </row>
    <row r="2140" spans="1:3" x14ac:dyDescent="0.25">
      <c r="A2140" t="s">
        <v>6926</v>
      </c>
      <c r="B2140" t="s">
        <v>11</v>
      </c>
      <c r="C2140">
        <v>6.4</v>
      </c>
    </row>
    <row r="2141" spans="1:3" x14ac:dyDescent="0.25">
      <c r="A2141" t="s">
        <v>2904</v>
      </c>
      <c r="B2141" t="s">
        <v>11</v>
      </c>
      <c r="C2141">
        <v>6.4</v>
      </c>
    </row>
    <row r="2142" spans="1:3" x14ac:dyDescent="0.25">
      <c r="A2142" t="s">
        <v>8091</v>
      </c>
      <c r="B2142" t="s">
        <v>11</v>
      </c>
      <c r="C2142">
        <v>6.4</v>
      </c>
    </row>
    <row r="2143" spans="1:3" x14ac:dyDescent="0.25">
      <c r="A2143" t="s">
        <v>1103</v>
      </c>
      <c r="B2143" t="s">
        <v>11</v>
      </c>
      <c r="C2143">
        <v>6.4</v>
      </c>
    </row>
    <row r="2144" spans="1:3" x14ac:dyDescent="0.25">
      <c r="A2144" t="s">
        <v>8047</v>
      </c>
      <c r="B2144" t="s">
        <v>11</v>
      </c>
      <c r="C2144">
        <v>6.4</v>
      </c>
    </row>
    <row r="2145" spans="1:3" x14ac:dyDescent="0.25">
      <c r="A2145" t="s">
        <v>2179</v>
      </c>
      <c r="B2145" t="s">
        <v>11</v>
      </c>
      <c r="C2145">
        <v>6.4</v>
      </c>
    </row>
    <row r="2146" spans="1:3" x14ac:dyDescent="0.25">
      <c r="A2146" t="s">
        <v>7674</v>
      </c>
      <c r="B2146" t="s">
        <v>11</v>
      </c>
      <c r="C2146">
        <v>6.4</v>
      </c>
    </row>
    <row r="2147" spans="1:3" x14ac:dyDescent="0.25">
      <c r="A2147" t="s">
        <v>1524</v>
      </c>
      <c r="B2147" t="s">
        <v>11</v>
      </c>
      <c r="C2147">
        <v>6.4</v>
      </c>
    </row>
    <row r="2148" spans="1:3" x14ac:dyDescent="0.25">
      <c r="A2148" t="s">
        <v>1524</v>
      </c>
      <c r="B2148" t="s">
        <v>11</v>
      </c>
      <c r="C2148">
        <v>6.4</v>
      </c>
    </row>
    <row r="2149" spans="1:3" x14ac:dyDescent="0.25">
      <c r="A2149" t="s">
        <v>2355</v>
      </c>
      <c r="B2149" t="s">
        <v>11</v>
      </c>
      <c r="C2149">
        <v>6.4</v>
      </c>
    </row>
    <row r="2150" spans="1:3" x14ac:dyDescent="0.25">
      <c r="A2150" t="s">
        <v>3518</v>
      </c>
      <c r="B2150" t="s">
        <v>11</v>
      </c>
      <c r="C2150">
        <v>6.4</v>
      </c>
    </row>
    <row r="2151" spans="1:3" x14ac:dyDescent="0.25">
      <c r="A2151" t="s">
        <v>5343</v>
      </c>
      <c r="B2151" t="s">
        <v>11</v>
      </c>
      <c r="C2151">
        <v>6.4</v>
      </c>
    </row>
    <row r="2152" spans="1:3" x14ac:dyDescent="0.25">
      <c r="A2152" t="s">
        <v>257</v>
      </c>
      <c r="B2152" t="s">
        <v>11</v>
      </c>
      <c r="C2152">
        <v>6.4</v>
      </c>
    </row>
    <row r="2153" spans="1:3" x14ac:dyDescent="0.25">
      <c r="A2153" t="s">
        <v>429</v>
      </c>
      <c r="B2153" t="s">
        <v>11</v>
      </c>
      <c r="C2153">
        <v>6.4</v>
      </c>
    </row>
    <row r="2154" spans="1:3" x14ac:dyDescent="0.25">
      <c r="A2154" t="s">
        <v>2140</v>
      </c>
      <c r="B2154" t="s">
        <v>11</v>
      </c>
      <c r="C2154">
        <v>6.4</v>
      </c>
    </row>
    <row r="2155" spans="1:3" x14ac:dyDescent="0.25">
      <c r="A2155" t="s">
        <v>2433</v>
      </c>
      <c r="B2155" t="s">
        <v>11</v>
      </c>
      <c r="C2155">
        <v>6.4</v>
      </c>
    </row>
    <row r="2156" spans="1:3" x14ac:dyDescent="0.25">
      <c r="A2156" t="s">
        <v>1715</v>
      </c>
      <c r="B2156" t="s">
        <v>11</v>
      </c>
      <c r="C2156">
        <v>6.4</v>
      </c>
    </row>
    <row r="2157" spans="1:3" x14ac:dyDescent="0.25">
      <c r="A2157" t="s">
        <v>4983</v>
      </c>
      <c r="B2157" t="s">
        <v>11</v>
      </c>
      <c r="C2157">
        <v>6.4</v>
      </c>
    </row>
    <row r="2158" spans="1:3" x14ac:dyDescent="0.25">
      <c r="A2158" t="s">
        <v>7603</v>
      </c>
      <c r="B2158" t="s">
        <v>11</v>
      </c>
      <c r="C2158">
        <v>6.4</v>
      </c>
    </row>
    <row r="2159" spans="1:3" x14ac:dyDescent="0.25">
      <c r="A2159" t="s">
        <v>899</v>
      </c>
      <c r="B2159" t="s">
        <v>11</v>
      </c>
      <c r="C2159">
        <v>6.4</v>
      </c>
    </row>
    <row r="2160" spans="1:3" x14ac:dyDescent="0.25">
      <c r="A2160" t="s">
        <v>1891</v>
      </c>
      <c r="B2160" t="s">
        <v>11</v>
      </c>
      <c r="C2160">
        <v>6.4</v>
      </c>
    </row>
    <row r="2161" spans="1:3" x14ac:dyDescent="0.25">
      <c r="A2161" t="s">
        <v>4376</v>
      </c>
      <c r="B2161" t="s">
        <v>11</v>
      </c>
      <c r="C2161">
        <v>6.4</v>
      </c>
    </row>
    <row r="2162" spans="1:3" x14ac:dyDescent="0.25">
      <c r="A2162" t="s">
        <v>2972</v>
      </c>
      <c r="B2162" t="s">
        <v>11</v>
      </c>
      <c r="C2162">
        <v>6.4</v>
      </c>
    </row>
    <row r="2163" spans="1:3" x14ac:dyDescent="0.25">
      <c r="A2163" t="s">
        <v>1987</v>
      </c>
      <c r="B2163" t="s">
        <v>11</v>
      </c>
      <c r="C2163">
        <v>6.4</v>
      </c>
    </row>
    <row r="2164" spans="1:3" x14ac:dyDescent="0.25">
      <c r="A2164" t="s">
        <v>3932</v>
      </c>
      <c r="B2164" t="s">
        <v>11</v>
      </c>
      <c r="C2164">
        <v>6.4</v>
      </c>
    </row>
    <row r="2165" spans="1:3" x14ac:dyDescent="0.25">
      <c r="A2165" t="s">
        <v>7839</v>
      </c>
      <c r="B2165" t="s">
        <v>11</v>
      </c>
      <c r="C2165">
        <v>6.4</v>
      </c>
    </row>
    <row r="2166" spans="1:3" x14ac:dyDescent="0.25">
      <c r="A2166" t="s">
        <v>2033</v>
      </c>
      <c r="B2166" t="s">
        <v>11</v>
      </c>
      <c r="C2166">
        <v>6.4</v>
      </c>
    </row>
    <row r="2167" spans="1:3" x14ac:dyDescent="0.25">
      <c r="A2167" t="s">
        <v>2127</v>
      </c>
      <c r="B2167" t="s">
        <v>11</v>
      </c>
      <c r="C2167">
        <v>6.4</v>
      </c>
    </row>
    <row r="2168" spans="1:3" x14ac:dyDescent="0.25">
      <c r="A2168" t="s">
        <v>6050</v>
      </c>
      <c r="B2168" t="s">
        <v>11</v>
      </c>
      <c r="C2168">
        <v>6.4</v>
      </c>
    </row>
    <row r="2169" spans="1:3" x14ac:dyDescent="0.25">
      <c r="A2169" t="s">
        <v>2272</v>
      </c>
      <c r="B2169" t="s">
        <v>11</v>
      </c>
      <c r="C2169">
        <v>6.4</v>
      </c>
    </row>
    <row r="2170" spans="1:3" x14ac:dyDescent="0.25">
      <c r="A2170" t="s">
        <v>3104</v>
      </c>
      <c r="B2170" t="s">
        <v>11</v>
      </c>
      <c r="C2170">
        <v>6.4</v>
      </c>
    </row>
    <row r="2171" spans="1:3" x14ac:dyDescent="0.25">
      <c r="A2171" t="s">
        <v>1093</v>
      </c>
      <c r="B2171" t="s">
        <v>11</v>
      </c>
      <c r="C2171">
        <v>6.4</v>
      </c>
    </row>
    <row r="2172" spans="1:3" x14ac:dyDescent="0.25">
      <c r="A2172" t="s">
        <v>1271</v>
      </c>
      <c r="B2172" t="s">
        <v>11</v>
      </c>
      <c r="C2172">
        <v>6.4</v>
      </c>
    </row>
    <row r="2173" spans="1:3" x14ac:dyDescent="0.25">
      <c r="A2173" t="s">
        <v>7663</v>
      </c>
      <c r="B2173" t="s">
        <v>11</v>
      </c>
      <c r="C2173">
        <v>6.4</v>
      </c>
    </row>
    <row r="2174" spans="1:3" x14ac:dyDescent="0.25">
      <c r="A2174" t="s">
        <v>6207</v>
      </c>
      <c r="B2174" t="s">
        <v>11</v>
      </c>
      <c r="C2174">
        <v>6.4</v>
      </c>
    </row>
    <row r="2175" spans="1:3" x14ac:dyDescent="0.25">
      <c r="A2175" t="s">
        <v>1634</v>
      </c>
      <c r="B2175" t="s">
        <v>11</v>
      </c>
      <c r="C2175">
        <v>6.4</v>
      </c>
    </row>
    <row r="2176" spans="1:3" x14ac:dyDescent="0.25">
      <c r="A2176" t="s">
        <v>2801</v>
      </c>
      <c r="B2176" t="s">
        <v>11</v>
      </c>
      <c r="C2176">
        <v>6.4</v>
      </c>
    </row>
    <row r="2177" spans="1:3" x14ac:dyDescent="0.25">
      <c r="A2177" t="s">
        <v>3957</v>
      </c>
      <c r="B2177" t="s">
        <v>11</v>
      </c>
      <c r="C2177">
        <v>6.4</v>
      </c>
    </row>
    <row r="2178" spans="1:3" x14ac:dyDescent="0.25">
      <c r="A2178" t="s">
        <v>5454</v>
      </c>
      <c r="B2178" t="s">
        <v>11</v>
      </c>
      <c r="C2178">
        <v>6.4</v>
      </c>
    </row>
    <row r="2179" spans="1:3" x14ac:dyDescent="0.25">
      <c r="A2179" t="s">
        <v>4412</v>
      </c>
      <c r="B2179" t="s">
        <v>11</v>
      </c>
      <c r="C2179">
        <v>6.4</v>
      </c>
    </row>
    <row r="2180" spans="1:3" x14ac:dyDescent="0.25">
      <c r="A2180" t="s">
        <v>8135</v>
      </c>
      <c r="B2180" t="s">
        <v>11</v>
      </c>
      <c r="C2180">
        <v>6.4</v>
      </c>
    </row>
    <row r="2181" spans="1:3" x14ac:dyDescent="0.25">
      <c r="A2181" t="s">
        <v>512</v>
      </c>
      <c r="B2181" t="s">
        <v>11</v>
      </c>
      <c r="C2181">
        <v>6.4</v>
      </c>
    </row>
    <row r="2182" spans="1:3" x14ac:dyDescent="0.25">
      <c r="A2182" t="s">
        <v>5999</v>
      </c>
      <c r="B2182" t="s">
        <v>11</v>
      </c>
      <c r="C2182">
        <v>6.4</v>
      </c>
    </row>
    <row r="2183" spans="1:3" x14ac:dyDescent="0.25">
      <c r="A2183" t="s">
        <v>1805</v>
      </c>
      <c r="B2183" t="s">
        <v>11</v>
      </c>
      <c r="C2183">
        <v>6.4</v>
      </c>
    </row>
    <row r="2184" spans="1:3" x14ac:dyDescent="0.25">
      <c r="A2184" t="s">
        <v>6971</v>
      </c>
      <c r="B2184" t="s">
        <v>11</v>
      </c>
      <c r="C2184">
        <v>6.4</v>
      </c>
    </row>
    <row r="2185" spans="1:3" x14ac:dyDescent="0.25">
      <c r="A2185" t="s">
        <v>520</v>
      </c>
      <c r="B2185" t="s">
        <v>11</v>
      </c>
      <c r="C2185">
        <v>6.4</v>
      </c>
    </row>
    <row r="2186" spans="1:3" x14ac:dyDescent="0.25">
      <c r="A2186" t="s">
        <v>2997</v>
      </c>
      <c r="B2186" t="s">
        <v>11</v>
      </c>
      <c r="C2186">
        <v>6.4</v>
      </c>
    </row>
    <row r="2187" spans="1:3" x14ac:dyDescent="0.25">
      <c r="A2187" t="s">
        <v>5987</v>
      </c>
      <c r="B2187" t="s">
        <v>11</v>
      </c>
      <c r="C2187">
        <v>6.4</v>
      </c>
    </row>
    <row r="2188" spans="1:3" x14ac:dyDescent="0.25">
      <c r="A2188" t="s">
        <v>3510</v>
      </c>
      <c r="B2188" t="s">
        <v>11</v>
      </c>
      <c r="C2188">
        <v>6.4</v>
      </c>
    </row>
    <row r="2189" spans="1:3" x14ac:dyDescent="0.25">
      <c r="A2189" t="s">
        <v>5634</v>
      </c>
      <c r="B2189" t="s">
        <v>11</v>
      </c>
      <c r="C2189">
        <v>6.4</v>
      </c>
    </row>
    <row r="2190" spans="1:3" x14ac:dyDescent="0.25">
      <c r="A2190" t="s">
        <v>94</v>
      </c>
      <c r="B2190" t="s">
        <v>11</v>
      </c>
      <c r="C2190">
        <v>6.4</v>
      </c>
    </row>
    <row r="2191" spans="1:3" x14ac:dyDescent="0.25">
      <c r="A2191" t="s">
        <v>94</v>
      </c>
      <c r="B2191" t="s">
        <v>11</v>
      </c>
      <c r="C2191">
        <v>6.4</v>
      </c>
    </row>
    <row r="2192" spans="1:3" x14ac:dyDescent="0.25">
      <c r="A2192" t="s">
        <v>4806</v>
      </c>
      <c r="B2192" t="s">
        <v>11</v>
      </c>
      <c r="C2192">
        <v>6.4</v>
      </c>
    </row>
    <row r="2193" spans="1:3" x14ac:dyDescent="0.25">
      <c r="A2193" t="s">
        <v>5712</v>
      </c>
      <c r="B2193" t="s">
        <v>11</v>
      </c>
      <c r="C2193">
        <v>6.4</v>
      </c>
    </row>
    <row r="2194" spans="1:3" x14ac:dyDescent="0.25">
      <c r="A2194" t="s">
        <v>2662</v>
      </c>
      <c r="B2194" t="s">
        <v>11</v>
      </c>
      <c r="C2194">
        <v>6.4</v>
      </c>
    </row>
    <row r="2195" spans="1:3" x14ac:dyDescent="0.25">
      <c r="A2195" t="s">
        <v>3743</v>
      </c>
      <c r="B2195" t="s">
        <v>11</v>
      </c>
      <c r="C2195">
        <v>6.4</v>
      </c>
    </row>
    <row r="2196" spans="1:3" x14ac:dyDescent="0.25">
      <c r="A2196" t="s">
        <v>2196</v>
      </c>
      <c r="B2196" t="s">
        <v>11</v>
      </c>
      <c r="C2196">
        <v>6.4</v>
      </c>
    </row>
    <row r="2197" spans="1:3" x14ac:dyDescent="0.25">
      <c r="A2197" t="s">
        <v>4832</v>
      </c>
      <c r="B2197" t="s">
        <v>11</v>
      </c>
      <c r="C2197">
        <v>6.4</v>
      </c>
    </row>
    <row r="2198" spans="1:3" x14ac:dyDescent="0.25">
      <c r="A2198" t="s">
        <v>2048</v>
      </c>
      <c r="B2198" t="s">
        <v>11</v>
      </c>
      <c r="C2198">
        <v>6.4</v>
      </c>
    </row>
    <row r="2199" spans="1:3" x14ac:dyDescent="0.25">
      <c r="A2199" t="s">
        <v>3872</v>
      </c>
      <c r="B2199" t="s">
        <v>11</v>
      </c>
      <c r="C2199">
        <v>6.4</v>
      </c>
    </row>
    <row r="2200" spans="1:3" x14ac:dyDescent="0.25">
      <c r="A2200" t="s">
        <v>1888</v>
      </c>
      <c r="B2200" t="s">
        <v>11</v>
      </c>
      <c r="C2200">
        <v>6.4</v>
      </c>
    </row>
    <row r="2201" spans="1:3" x14ac:dyDescent="0.25">
      <c r="A2201" t="s">
        <v>1285</v>
      </c>
      <c r="B2201" t="s">
        <v>11</v>
      </c>
      <c r="C2201">
        <v>6.4</v>
      </c>
    </row>
    <row r="2202" spans="1:3" x14ac:dyDescent="0.25">
      <c r="A2202" t="s">
        <v>2388</v>
      </c>
      <c r="B2202" t="s">
        <v>11</v>
      </c>
      <c r="C2202">
        <v>6.4</v>
      </c>
    </row>
    <row r="2203" spans="1:3" x14ac:dyDescent="0.25">
      <c r="A2203" t="s">
        <v>1912</v>
      </c>
      <c r="B2203" t="s">
        <v>11</v>
      </c>
      <c r="C2203">
        <v>6.4</v>
      </c>
    </row>
    <row r="2204" spans="1:3" x14ac:dyDescent="0.25">
      <c r="A2204" t="s">
        <v>434</v>
      </c>
      <c r="B2204" t="s">
        <v>11</v>
      </c>
      <c r="C2204">
        <v>6.4</v>
      </c>
    </row>
    <row r="2205" spans="1:3" x14ac:dyDescent="0.25">
      <c r="A2205" t="s">
        <v>4152</v>
      </c>
      <c r="B2205" t="s">
        <v>11</v>
      </c>
      <c r="C2205">
        <v>6.4</v>
      </c>
    </row>
    <row r="2206" spans="1:3" x14ac:dyDescent="0.25">
      <c r="A2206" t="s">
        <v>402</v>
      </c>
      <c r="B2206" t="s">
        <v>11</v>
      </c>
      <c r="C2206">
        <v>6.4</v>
      </c>
    </row>
    <row r="2207" spans="1:3" x14ac:dyDescent="0.25">
      <c r="A2207" t="s">
        <v>5704</v>
      </c>
      <c r="B2207" t="s">
        <v>11</v>
      </c>
      <c r="C2207">
        <v>6.4</v>
      </c>
    </row>
    <row r="2208" spans="1:3" x14ac:dyDescent="0.25">
      <c r="A2208" t="s">
        <v>3699</v>
      </c>
      <c r="B2208" t="s">
        <v>11</v>
      </c>
      <c r="C2208">
        <v>6.4</v>
      </c>
    </row>
    <row r="2209" spans="1:3" x14ac:dyDescent="0.25">
      <c r="A2209" t="s">
        <v>3244</v>
      </c>
      <c r="B2209" t="s">
        <v>11</v>
      </c>
      <c r="C2209">
        <v>6.4</v>
      </c>
    </row>
    <row r="2210" spans="1:3" x14ac:dyDescent="0.25">
      <c r="A2210" t="s">
        <v>5554</v>
      </c>
      <c r="B2210" t="s">
        <v>11</v>
      </c>
      <c r="C2210">
        <v>6.4</v>
      </c>
    </row>
    <row r="2211" spans="1:3" x14ac:dyDescent="0.25">
      <c r="A2211" t="s">
        <v>196</v>
      </c>
      <c r="B2211" t="s">
        <v>11</v>
      </c>
      <c r="C2211">
        <v>6.4</v>
      </c>
    </row>
    <row r="2212" spans="1:3" x14ac:dyDescent="0.25">
      <c r="A2212" t="s">
        <v>2599</v>
      </c>
      <c r="B2212" t="s">
        <v>11</v>
      </c>
      <c r="C2212">
        <v>6.4</v>
      </c>
    </row>
    <row r="2213" spans="1:3" x14ac:dyDescent="0.25">
      <c r="A2213" t="s">
        <v>4736</v>
      </c>
      <c r="B2213" t="s">
        <v>11</v>
      </c>
      <c r="C2213">
        <v>6.4</v>
      </c>
    </row>
    <row r="2214" spans="1:3" x14ac:dyDescent="0.25">
      <c r="A2214" t="s">
        <v>7821</v>
      </c>
      <c r="B2214" t="s">
        <v>666</v>
      </c>
      <c r="C2214">
        <v>6.4</v>
      </c>
    </row>
    <row r="2215" spans="1:3" x14ac:dyDescent="0.25">
      <c r="A2215" t="s">
        <v>1266</v>
      </c>
      <c r="B2215" t="s">
        <v>11</v>
      </c>
      <c r="C2215">
        <v>6.4</v>
      </c>
    </row>
    <row r="2216" spans="1:3" x14ac:dyDescent="0.25">
      <c r="A2216" t="s">
        <v>1155</v>
      </c>
      <c r="B2216" t="s">
        <v>11</v>
      </c>
      <c r="C2216">
        <v>6.4</v>
      </c>
    </row>
    <row r="2217" spans="1:3" x14ac:dyDescent="0.25">
      <c r="A2217" t="s">
        <v>1451</v>
      </c>
      <c r="B2217" t="s">
        <v>11</v>
      </c>
      <c r="C2217">
        <v>6.4</v>
      </c>
    </row>
    <row r="2218" spans="1:3" x14ac:dyDescent="0.25">
      <c r="A2218" t="s">
        <v>2465</v>
      </c>
      <c r="B2218" t="s">
        <v>11</v>
      </c>
      <c r="C2218">
        <v>6.4</v>
      </c>
    </row>
    <row r="2219" spans="1:3" x14ac:dyDescent="0.25">
      <c r="A2219" t="s">
        <v>3710</v>
      </c>
      <c r="B2219" t="s">
        <v>11</v>
      </c>
      <c r="C2219">
        <v>6.4</v>
      </c>
    </row>
    <row r="2220" spans="1:3" x14ac:dyDescent="0.25">
      <c r="A2220" t="s">
        <v>5880</v>
      </c>
      <c r="B2220" t="s">
        <v>11</v>
      </c>
      <c r="C2220">
        <v>6.4</v>
      </c>
    </row>
    <row r="2221" spans="1:3" x14ac:dyDescent="0.25">
      <c r="A2221" t="s">
        <v>2390</v>
      </c>
      <c r="B2221" t="s">
        <v>11</v>
      </c>
      <c r="C2221">
        <v>6.4</v>
      </c>
    </row>
    <row r="2222" spans="1:3" x14ac:dyDescent="0.25">
      <c r="A2222" t="s">
        <v>1220</v>
      </c>
      <c r="B2222" t="s">
        <v>11</v>
      </c>
      <c r="C2222">
        <v>6.4</v>
      </c>
    </row>
    <row r="2223" spans="1:3" x14ac:dyDescent="0.25">
      <c r="A2223" t="s">
        <v>213</v>
      </c>
      <c r="B2223" t="s">
        <v>11</v>
      </c>
      <c r="C2223">
        <v>6.4</v>
      </c>
    </row>
    <row r="2224" spans="1:3" x14ac:dyDescent="0.25">
      <c r="A2224" t="s">
        <v>4479</v>
      </c>
      <c r="B2224" t="s">
        <v>11</v>
      </c>
      <c r="C2224">
        <v>6.4</v>
      </c>
    </row>
    <row r="2225" spans="1:3" x14ac:dyDescent="0.25">
      <c r="A2225" t="s">
        <v>7575</v>
      </c>
      <c r="B2225" t="s">
        <v>11</v>
      </c>
      <c r="C2225">
        <v>6.4</v>
      </c>
    </row>
    <row r="2226" spans="1:3" x14ac:dyDescent="0.25">
      <c r="A2226" t="s">
        <v>7475</v>
      </c>
      <c r="B2226" t="s">
        <v>11</v>
      </c>
      <c r="C2226">
        <v>6.4</v>
      </c>
    </row>
    <row r="2227" spans="1:3" x14ac:dyDescent="0.25">
      <c r="A2227" t="s">
        <v>5831</v>
      </c>
      <c r="B2227" t="s">
        <v>11</v>
      </c>
      <c r="C2227">
        <v>6.4</v>
      </c>
    </row>
    <row r="2228" spans="1:3" x14ac:dyDescent="0.25">
      <c r="A2228" t="s">
        <v>1686</v>
      </c>
      <c r="B2228" t="s">
        <v>11</v>
      </c>
      <c r="C2228">
        <v>6.4</v>
      </c>
    </row>
    <row r="2229" spans="1:3" x14ac:dyDescent="0.25">
      <c r="A2229" t="s">
        <v>5468</v>
      </c>
      <c r="B2229" t="s">
        <v>11</v>
      </c>
      <c r="C2229">
        <v>6.4</v>
      </c>
    </row>
    <row r="2230" spans="1:3" x14ac:dyDescent="0.25">
      <c r="A2230" t="s">
        <v>452</v>
      </c>
      <c r="B2230" t="s">
        <v>11</v>
      </c>
      <c r="C2230">
        <v>6.4</v>
      </c>
    </row>
    <row r="2231" spans="1:3" x14ac:dyDescent="0.25">
      <c r="A2231" t="s">
        <v>1273</v>
      </c>
      <c r="B2231" t="s">
        <v>11</v>
      </c>
      <c r="C2231">
        <v>6.4</v>
      </c>
    </row>
    <row r="2232" spans="1:3" x14ac:dyDescent="0.25">
      <c r="A2232" t="s">
        <v>4316</v>
      </c>
      <c r="B2232" t="s">
        <v>11</v>
      </c>
      <c r="C2232">
        <v>6.4</v>
      </c>
    </row>
    <row r="2233" spans="1:3" x14ac:dyDescent="0.25">
      <c r="A2233" t="s">
        <v>3900</v>
      </c>
      <c r="B2233" t="s">
        <v>11</v>
      </c>
      <c r="C2233">
        <v>6.4</v>
      </c>
    </row>
    <row r="2234" spans="1:3" x14ac:dyDescent="0.25">
      <c r="A2234" t="s">
        <v>7906</v>
      </c>
      <c r="B2234" t="s">
        <v>11</v>
      </c>
      <c r="C2234">
        <v>6.4</v>
      </c>
    </row>
    <row r="2235" spans="1:3" x14ac:dyDescent="0.25">
      <c r="A2235" t="s">
        <v>4113</v>
      </c>
      <c r="B2235" t="s">
        <v>11</v>
      </c>
      <c r="C2235">
        <v>6.4</v>
      </c>
    </row>
    <row r="2236" spans="1:3" x14ac:dyDescent="0.25">
      <c r="A2236" t="s">
        <v>7380</v>
      </c>
      <c r="B2236" t="s">
        <v>11</v>
      </c>
      <c r="C2236">
        <v>6.4</v>
      </c>
    </row>
    <row r="2237" spans="1:3" x14ac:dyDescent="0.25">
      <c r="A2237" t="s">
        <v>764</v>
      </c>
      <c r="B2237" t="s">
        <v>11</v>
      </c>
      <c r="C2237">
        <v>6.4</v>
      </c>
    </row>
    <row r="2238" spans="1:3" x14ac:dyDescent="0.25">
      <c r="A2238" t="s">
        <v>3956</v>
      </c>
      <c r="B2238" t="s">
        <v>11</v>
      </c>
      <c r="C2238">
        <v>6.4</v>
      </c>
    </row>
    <row r="2239" spans="1:3" x14ac:dyDescent="0.25">
      <c r="A2239" t="s">
        <v>4550</v>
      </c>
      <c r="B2239" t="s">
        <v>11</v>
      </c>
      <c r="C2239">
        <v>6.4</v>
      </c>
    </row>
    <row r="2240" spans="1:3" x14ac:dyDescent="0.25">
      <c r="A2240" t="s">
        <v>2911</v>
      </c>
      <c r="B2240" t="s">
        <v>11</v>
      </c>
      <c r="C2240">
        <v>6.4</v>
      </c>
    </row>
    <row r="2241" spans="1:3" x14ac:dyDescent="0.25">
      <c r="A2241" t="s">
        <v>3535</v>
      </c>
      <c r="B2241" t="s">
        <v>11</v>
      </c>
      <c r="C2241">
        <v>6.4</v>
      </c>
    </row>
    <row r="2242" spans="1:3" x14ac:dyDescent="0.25">
      <c r="A2242" t="s">
        <v>4873</v>
      </c>
      <c r="B2242" t="s">
        <v>11</v>
      </c>
      <c r="C2242">
        <v>6.4</v>
      </c>
    </row>
    <row r="2243" spans="1:3" x14ac:dyDescent="0.25">
      <c r="A2243" t="s">
        <v>885</v>
      </c>
      <c r="B2243" t="s">
        <v>11</v>
      </c>
      <c r="C2243">
        <v>6.4</v>
      </c>
    </row>
    <row r="2244" spans="1:3" x14ac:dyDescent="0.25">
      <c r="A2244" t="s">
        <v>3284</v>
      </c>
      <c r="B2244" t="s">
        <v>11</v>
      </c>
      <c r="C2244">
        <v>6.4</v>
      </c>
    </row>
    <row r="2245" spans="1:3" x14ac:dyDescent="0.25">
      <c r="A2245" t="s">
        <v>2480</v>
      </c>
      <c r="B2245" t="s">
        <v>497</v>
      </c>
      <c r="C2245">
        <v>6.4</v>
      </c>
    </row>
    <row r="2246" spans="1:3" x14ac:dyDescent="0.25">
      <c r="A2246" t="s">
        <v>1839</v>
      </c>
      <c r="B2246" t="s">
        <v>11</v>
      </c>
      <c r="C2246">
        <v>6.4</v>
      </c>
    </row>
    <row r="2247" spans="1:3" x14ac:dyDescent="0.25">
      <c r="A2247" t="s">
        <v>5022</v>
      </c>
      <c r="B2247" t="s">
        <v>11</v>
      </c>
      <c r="C2247">
        <v>6.4</v>
      </c>
    </row>
    <row r="2248" spans="1:3" x14ac:dyDescent="0.25">
      <c r="A2248" t="s">
        <v>2682</v>
      </c>
      <c r="B2248" t="s">
        <v>11</v>
      </c>
      <c r="C2248">
        <v>6.4</v>
      </c>
    </row>
    <row r="2249" spans="1:3" x14ac:dyDescent="0.25">
      <c r="A2249" t="s">
        <v>455</v>
      </c>
      <c r="B2249" t="s">
        <v>11</v>
      </c>
      <c r="C2249">
        <v>6.4</v>
      </c>
    </row>
    <row r="2250" spans="1:3" x14ac:dyDescent="0.25">
      <c r="A2250" t="s">
        <v>2017</v>
      </c>
      <c r="B2250" t="s">
        <v>11</v>
      </c>
      <c r="C2250">
        <v>6.4</v>
      </c>
    </row>
    <row r="2251" spans="1:3" x14ac:dyDescent="0.25">
      <c r="A2251" t="s">
        <v>2693</v>
      </c>
      <c r="B2251" t="s">
        <v>11</v>
      </c>
      <c r="C2251">
        <v>6.4</v>
      </c>
    </row>
    <row r="2252" spans="1:3" x14ac:dyDescent="0.25">
      <c r="A2252" t="s">
        <v>7468</v>
      </c>
      <c r="B2252" t="s">
        <v>11</v>
      </c>
      <c r="C2252">
        <v>6.4</v>
      </c>
    </row>
    <row r="2253" spans="1:3" x14ac:dyDescent="0.25">
      <c r="A2253" t="s">
        <v>3139</v>
      </c>
      <c r="B2253" t="s">
        <v>1905</v>
      </c>
      <c r="C2253">
        <v>6.4</v>
      </c>
    </row>
    <row r="2254" spans="1:3" x14ac:dyDescent="0.25">
      <c r="A2254" t="s">
        <v>3490</v>
      </c>
      <c r="B2254" t="s">
        <v>11</v>
      </c>
      <c r="C2254">
        <v>6.4</v>
      </c>
    </row>
    <row r="2255" spans="1:3" x14ac:dyDescent="0.25">
      <c r="A2255" t="s">
        <v>1369</v>
      </c>
      <c r="B2255" t="s">
        <v>11</v>
      </c>
      <c r="C2255">
        <v>6.4</v>
      </c>
    </row>
    <row r="2256" spans="1:3" x14ac:dyDescent="0.25">
      <c r="A2256" t="s">
        <v>7630</v>
      </c>
      <c r="B2256" t="s">
        <v>11</v>
      </c>
      <c r="C2256">
        <v>6.4</v>
      </c>
    </row>
    <row r="2257" spans="1:3" x14ac:dyDescent="0.25">
      <c r="A2257" t="s">
        <v>1211</v>
      </c>
      <c r="B2257" t="s">
        <v>11</v>
      </c>
      <c r="C2257">
        <v>6.4</v>
      </c>
    </row>
    <row r="2258" spans="1:3" x14ac:dyDescent="0.25">
      <c r="A2258" t="s">
        <v>587</v>
      </c>
      <c r="B2258" t="s">
        <v>5928</v>
      </c>
      <c r="C2258">
        <v>6.4</v>
      </c>
    </row>
    <row r="2259" spans="1:3" x14ac:dyDescent="0.25">
      <c r="A2259" t="s">
        <v>4304</v>
      </c>
      <c r="B2259" t="s">
        <v>11</v>
      </c>
      <c r="C2259">
        <v>6.4</v>
      </c>
    </row>
    <row r="2260" spans="1:3" x14ac:dyDescent="0.25">
      <c r="A2260" t="s">
        <v>365</v>
      </c>
      <c r="B2260" t="s">
        <v>7604</v>
      </c>
      <c r="C2260">
        <v>6.4</v>
      </c>
    </row>
    <row r="2261" spans="1:3" x14ac:dyDescent="0.25">
      <c r="A2261" t="s">
        <v>3860</v>
      </c>
      <c r="B2261" t="s">
        <v>11</v>
      </c>
      <c r="C2261">
        <v>6.4</v>
      </c>
    </row>
    <row r="2262" spans="1:3" x14ac:dyDescent="0.25">
      <c r="A2262" t="s">
        <v>4999</v>
      </c>
      <c r="B2262" t="s">
        <v>11</v>
      </c>
      <c r="C2262">
        <v>6.4</v>
      </c>
    </row>
    <row r="2263" spans="1:3" x14ac:dyDescent="0.25">
      <c r="A2263" t="s">
        <v>1183</v>
      </c>
      <c r="B2263" t="s">
        <v>11</v>
      </c>
      <c r="C2263">
        <v>6.4</v>
      </c>
    </row>
    <row r="2264" spans="1:3" x14ac:dyDescent="0.25">
      <c r="A2264" t="s">
        <v>5778</v>
      </c>
      <c r="B2264" t="s">
        <v>11</v>
      </c>
      <c r="C2264">
        <v>6.4</v>
      </c>
    </row>
    <row r="2265" spans="1:3" x14ac:dyDescent="0.25">
      <c r="A2265" t="s">
        <v>4183</v>
      </c>
      <c r="B2265" t="s">
        <v>11</v>
      </c>
      <c r="C2265">
        <v>6.4</v>
      </c>
    </row>
    <row r="2266" spans="1:3" x14ac:dyDescent="0.25">
      <c r="A2266" t="s">
        <v>3162</v>
      </c>
      <c r="B2266" t="s">
        <v>11</v>
      </c>
      <c r="C2266">
        <v>6.4</v>
      </c>
    </row>
    <row r="2267" spans="1:3" x14ac:dyDescent="0.25">
      <c r="A2267" t="s">
        <v>4871</v>
      </c>
      <c r="B2267" t="s">
        <v>11</v>
      </c>
      <c r="C2267">
        <v>6.4</v>
      </c>
    </row>
    <row r="2268" spans="1:3" x14ac:dyDescent="0.25">
      <c r="A2268" t="s">
        <v>1245</v>
      </c>
      <c r="B2268" t="s">
        <v>11</v>
      </c>
      <c r="C2268">
        <v>6.4</v>
      </c>
    </row>
    <row r="2269" spans="1:3" x14ac:dyDescent="0.25">
      <c r="A2269" t="s">
        <v>308</v>
      </c>
      <c r="B2269" t="s">
        <v>4916</v>
      </c>
      <c r="C2269">
        <v>6.4</v>
      </c>
    </row>
    <row r="2270" spans="1:3" x14ac:dyDescent="0.25">
      <c r="A2270" t="s">
        <v>6427</v>
      </c>
      <c r="B2270" t="s">
        <v>11</v>
      </c>
      <c r="C2270">
        <v>6.4</v>
      </c>
    </row>
    <row r="2271" spans="1:3" x14ac:dyDescent="0.25">
      <c r="A2271" t="s">
        <v>4719</v>
      </c>
      <c r="B2271" t="s">
        <v>11</v>
      </c>
      <c r="C2271">
        <v>6.4</v>
      </c>
    </row>
    <row r="2272" spans="1:3" x14ac:dyDescent="0.25">
      <c r="A2272" t="s">
        <v>3938</v>
      </c>
      <c r="B2272" t="s">
        <v>11</v>
      </c>
      <c r="C2272">
        <v>6.4</v>
      </c>
    </row>
    <row r="2273" spans="1:3" x14ac:dyDescent="0.25">
      <c r="A2273" t="s">
        <v>2224</v>
      </c>
      <c r="B2273" t="s">
        <v>11</v>
      </c>
      <c r="C2273">
        <v>6.5</v>
      </c>
    </row>
    <row r="2274" spans="1:3" x14ac:dyDescent="0.25">
      <c r="A2274" t="s">
        <v>1403</v>
      </c>
      <c r="B2274" t="s">
        <v>11</v>
      </c>
      <c r="C2274">
        <v>6.5</v>
      </c>
    </row>
    <row r="2275" spans="1:3" x14ac:dyDescent="0.25">
      <c r="A2275" t="s">
        <v>3826</v>
      </c>
      <c r="B2275" t="s">
        <v>11</v>
      </c>
      <c r="C2275">
        <v>6.5</v>
      </c>
    </row>
    <row r="2276" spans="1:3" x14ac:dyDescent="0.25">
      <c r="A2276" t="s">
        <v>4559</v>
      </c>
      <c r="B2276" t="s">
        <v>11</v>
      </c>
      <c r="C2276">
        <v>6.5</v>
      </c>
    </row>
    <row r="2277" spans="1:3" x14ac:dyDescent="0.25">
      <c r="A2277" t="s">
        <v>3114</v>
      </c>
      <c r="B2277" t="s">
        <v>11</v>
      </c>
      <c r="C2277">
        <v>6.5</v>
      </c>
    </row>
    <row r="2278" spans="1:3" x14ac:dyDescent="0.25">
      <c r="A2278" t="s">
        <v>4763</v>
      </c>
      <c r="B2278" t="s">
        <v>11</v>
      </c>
      <c r="C2278">
        <v>6.5</v>
      </c>
    </row>
    <row r="2279" spans="1:3" x14ac:dyDescent="0.25">
      <c r="A2279" t="s">
        <v>84</v>
      </c>
      <c r="B2279" t="s">
        <v>11</v>
      </c>
      <c r="C2279">
        <v>6.5</v>
      </c>
    </row>
    <row r="2280" spans="1:3" x14ac:dyDescent="0.25">
      <c r="A2280" t="s">
        <v>84</v>
      </c>
      <c r="B2280" t="s">
        <v>11</v>
      </c>
      <c r="C2280">
        <v>6.5</v>
      </c>
    </row>
    <row r="2281" spans="1:3" x14ac:dyDescent="0.25">
      <c r="A2281" t="s">
        <v>5380</v>
      </c>
      <c r="B2281" t="s">
        <v>11</v>
      </c>
      <c r="C2281">
        <v>6.5</v>
      </c>
    </row>
    <row r="2282" spans="1:3" x14ac:dyDescent="0.25">
      <c r="A2282" t="s">
        <v>5169</v>
      </c>
      <c r="B2282" t="s">
        <v>11</v>
      </c>
      <c r="C2282">
        <v>6.5</v>
      </c>
    </row>
    <row r="2283" spans="1:3" x14ac:dyDescent="0.25">
      <c r="A2283" t="s">
        <v>1821</v>
      </c>
      <c r="B2283" t="s">
        <v>11</v>
      </c>
      <c r="C2283">
        <v>6.5</v>
      </c>
    </row>
    <row r="2284" spans="1:3" x14ac:dyDescent="0.25">
      <c r="A2284" t="s">
        <v>6759</v>
      </c>
      <c r="B2284" t="s">
        <v>11</v>
      </c>
      <c r="C2284">
        <v>6.5</v>
      </c>
    </row>
    <row r="2285" spans="1:3" x14ac:dyDescent="0.25">
      <c r="A2285" t="s">
        <v>7159</v>
      </c>
      <c r="B2285" t="s">
        <v>11</v>
      </c>
      <c r="C2285">
        <v>6.5</v>
      </c>
    </row>
    <row r="2286" spans="1:3" x14ac:dyDescent="0.25">
      <c r="A2286" t="s">
        <v>1510</v>
      </c>
      <c r="B2286" t="s">
        <v>11</v>
      </c>
      <c r="C2286">
        <v>6.5</v>
      </c>
    </row>
    <row r="2287" spans="1:3" x14ac:dyDescent="0.25">
      <c r="A2287" t="s">
        <v>2292</v>
      </c>
      <c r="B2287" t="s">
        <v>11</v>
      </c>
      <c r="C2287">
        <v>6.5</v>
      </c>
    </row>
    <row r="2288" spans="1:3" x14ac:dyDescent="0.25">
      <c r="A2288" t="s">
        <v>2032</v>
      </c>
      <c r="B2288" t="s">
        <v>11</v>
      </c>
      <c r="C2288">
        <v>6.5</v>
      </c>
    </row>
    <row r="2289" spans="1:3" x14ac:dyDescent="0.25">
      <c r="A2289" t="s">
        <v>1986</v>
      </c>
      <c r="B2289" t="s">
        <v>11</v>
      </c>
      <c r="C2289">
        <v>6.5</v>
      </c>
    </row>
    <row r="2290" spans="1:3" x14ac:dyDescent="0.25">
      <c r="A2290" t="s">
        <v>3250</v>
      </c>
      <c r="B2290" t="s">
        <v>11</v>
      </c>
      <c r="C2290">
        <v>6.5</v>
      </c>
    </row>
    <row r="2291" spans="1:3" x14ac:dyDescent="0.25">
      <c r="A2291" t="s">
        <v>6642</v>
      </c>
      <c r="B2291" t="s">
        <v>11</v>
      </c>
      <c r="C2291">
        <v>6.5</v>
      </c>
    </row>
    <row r="2292" spans="1:3" x14ac:dyDescent="0.25">
      <c r="A2292" t="s">
        <v>5438</v>
      </c>
      <c r="B2292" t="s">
        <v>11</v>
      </c>
      <c r="C2292">
        <v>6.5</v>
      </c>
    </row>
    <row r="2293" spans="1:3" x14ac:dyDescent="0.25">
      <c r="A2293" t="s">
        <v>5058</v>
      </c>
      <c r="B2293" t="s">
        <v>11</v>
      </c>
      <c r="C2293">
        <v>6.5</v>
      </c>
    </row>
    <row r="2294" spans="1:3" x14ac:dyDescent="0.25">
      <c r="A2294" t="s">
        <v>4592</v>
      </c>
      <c r="B2294" t="s">
        <v>11</v>
      </c>
      <c r="C2294">
        <v>6.5</v>
      </c>
    </row>
    <row r="2295" spans="1:3" x14ac:dyDescent="0.25">
      <c r="A2295" t="s">
        <v>1993</v>
      </c>
      <c r="B2295" t="s">
        <v>11</v>
      </c>
      <c r="C2295">
        <v>6.5</v>
      </c>
    </row>
    <row r="2296" spans="1:3" x14ac:dyDescent="0.25">
      <c r="A2296" t="s">
        <v>1964</v>
      </c>
      <c r="B2296" t="s">
        <v>11</v>
      </c>
      <c r="C2296">
        <v>6.5</v>
      </c>
    </row>
    <row r="2297" spans="1:3" x14ac:dyDescent="0.25">
      <c r="A2297" t="s">
        <v>2068</v>
      </c>
      <c r="B2297" t="s">
        <v>11</v>
      </c>
      <c r="C2297">
        <v>6.5</v>
      </c>
    </row>
    <row r="2298" spans="1:3" x14ac:dyDescent="0.25">
      <c r="A2298" t="s">
        <v>5315</v>
      </c>
      <c r="B2298" t="s">
        <v>11</v>
      </c>
      <c r="C2298">
        <v>6.5</v>
      </c>
    </row>
    <row r="2299" spans="1:3" x14ac:dyDescent="0.25">
      <c r="A2299" t="s">
        <v>6457</v>
      </c>
      <c r="B2299" t="s">
        <v>11</v>
      </c>
      <c r="C2299">
        <v>6.5</v>
      </c>
    </row>
    <row r="2300" spans="1:3" x14ac:dyDescent="0.25">
      <c r="A2300" t="s">
        <v>2395</v>
      </c>
      <c r="B2300" t="s">
        <v>11</v>
      </c>
      <c r="C2300">
        <v>6.5</v>
      </c>
    </row>
    <row r="2301" spans="1:3" x14ac:dyDescent="0.25">
      <c r="A2301" t="s">
        <v>3873</v>
      </c>
      <c r="B2301" t="s">
        <v>11</v>
      </c>
      <c r="C2301">
        <v>6.5</v>
      </c>
    </row>
    <row r="2302" spans="1:3" x14ac:dyDescent="0.25">
      <c r="A2302" t="s">
        <v>1001</v>
      </c>
      <c r="B2302" t="s">
        <v>11</v>
      </c>
      <c r="C2302">
        <v>6.5</v>
      </c>
    </row>
    <row r="2303" spans="1:3" x14ac:dyDescent="0.25">
      <c r="A2303" t="s">
        <v>3219</v>
      </c>
      <c r="B2303" t="s">
        <v>11</v>
      </c>
      <c r="C2303">
        <v>6.5</v>
      </c>
    </row>
    <row r="2304" spans="1:3" x14ac:dyDescent="0.25">
      <c r="A2304" t="s">
        <v>4662</v>
      </c>
      <c r="B2304" t="s">
        <v>11</v>
      </c>
      <c r="C2304">
        <v>6.5</v>
      </c>
    </row>
    <row r="2305" spans="1:3" x14ac:dyDescent="0.25">
      <c r="A2305" t="s">
        <v>5369</v>
      </c>
      <c r="B2305" t="s">
        <v>11</v>
      </c>
      <c r="C2305">
        <v>6.5</v>
      </c>
    </row>
    <row r="2306" spans="1:3" x14ac:dyDescent="0.25">
      <c r="A2306" t="s">
        <v>3697</v>
      </c>
      <c r="B2306" t="s">
        <v>11</v>
      </c>
      <c r="C2306">
        <v>6.5</v>
      </c>
    </row>
    <row r="2307" spans="1:3" x14ac:dyDescent="0.25">
      <c r="A2307" t="s">
        <v>2929</v>
      </c>
      <c r="B2307" t="s">
        <v>11</v>
      </c>
      <c r="C2307">
        <v>6.5</v>
      </c>
    </row>
    <row r="2308" spans="1:3" x14ac:dyDescent="0.25">
      <c r="A2308" t="s">
        <v>7509</v>
      </c>
      <c r="B2308" t="s">
        <v>11</v>
      </c>
      <c r="C2308">
        <v>6.5</v>
      </c>
    </row>
    <row r="2309" spans="1:3" x14ac:dyDescent="0.25">
      <c r="A2309" t="s">
        <v>414</v>
      </c>
      <c r="B2309" t="s">
        <v>11</v>
      </c>
      <c r="C2309">
        <v>6.5</v>
      </c>
    </row>
    <row r="2310" spans="1:3" x14ac:dyDescent="0.25">
      <c r="A2310" t="s">
        <v>5800</v>
      </c>
      <c r="B2310" t="s">
        <v>11</v>
      </c>
      <c r="C2310">
        <v>6.5</v>
      </c>
    </row>
    <row r="2311" spans="1:3" x14ac:dyDescent="0.25">
      <c r="A2311" t="s">
        <v>5503</v>
      </c>
      <c r="B2311" t="s">
        <v>11</v>
      </c>
      <c r="C2311">
        <v>6.5</v>
      </c>
    </row>
    <row r="2312" spans="1:3" x14ac:dyDescent="0.25">
      <c r="A2312" t="s">
        <v>8087</v>
      </c>
      <c r="B2312" t="s">
        <v>11</v>
      </c>
      <c r="C2312">
        <v>6.5</v>
      </c>
    </row>
    <row r="2313" spans="1:3" x14ac:dyDescent="0.25">
      <c r="A2313" t="s">
        <v>1049</v>
      </c>
      <c r="B2313" t="s">
        <v>11</v>
      </c>
      <c r="C2313">
        <v>6.5</v>
      </c>
    </row>
    <row r="2314" spans="1:3" x14ac:dyDescent="0.25">
      <c r="A2314" t="s">
        <v>5111</v>
      </c>
      <c r="B2314" t="s">
        <v>11</v>
      </c>
      <c r="C2314">
        <v>6.5</v>
      </c>
    </row>
    <row r="2315" spans="1:3" x14ac:dyDescent="0.25">
      <c r="A2315" t="s">
        <v>5223</v>
      </c>
      <c r="B2315" t="s">
        <v>11</v>
      </c>
      <c r="C2315">
        <v>6.5</v>
      </c>
    </row>
    <row r="2316" spans="1:3" x14ac:dyDescent="0.25">
      <c r="A2316" t="s">
        <v>4136</v>
      </c>
      <c r="B2316" t="s">
        <v>11</v>
      </c>
      <c r="C2316">
        <v>6.5</v>
      </c>
    </row>
    <row r="2317" spans="1:3" x14ac:dyDescent="0.25">
      <c r="A2317" t="s">
        <v>2744</v>
      </c>
      <c r="B2317" t="s">
        <v>11</v>
      </c>
      <c r="C2317">
        <v>6.5</v>
      </c>
    </row>
    <row r="2318" spans="1:3" x14ac:dyDescent="0.25">
      <c r="A2318" t="s">
        <v>3440</v>
      </c>
      <c r="B2318" t="s">
        <v>11</v>
      </c>
      <c r="C2318">
        <v>6.5</v>
      </c>
    </row>
    <row r="2319" spans="1:3" x14ac:dyDescent="0.25">
      <c r="A2319" t="s">
        <v>7605</v>
      </c>
      <c r="B2319" t="s">
        <v>11</v>
      </c>
      <c r="C2319">
        <v>6.5</v>
      </c>
    </row>
    <row r="2320" spans="1:3" x14ac:dyDescent="0.25">
      <c r="A2320" t="s">
        <v>3406</v>
      </c>
      <c r="B2320" t="s">
        <v>11</v>
      </c>
      <c r="C2320">
        <v>6.5</v>
      </c>
    </row>
    <row r="2321" spans="1:3" x14ac:dyDescent="0.25">
      <c r="A2321" t="s">
        <v>1806</v>
      </c>
      <c r="B2321" t="s">
        <v>11</v>
      </c>
      <c r="C2321">
        <v>6.5</v>
      </c>
    </row>
    <row r="2322" spans="1:3" x14ac:dyDescent="0.25">
      <c r="A2322" t="s">
        <v>5872</v>
      </c>
      <c r="B2322" t="s">
        <v>11</v>
      </c>
      <c r="C2322">
        <v>6.5</v>
      </c>
    </row>
    <row r="2323" spans="1:3" x14ac:dyDescent="0.25">
      <c r="A2323" t="s">
        <v>5673</v>
      </c>
      <c r="B2323" t="s">
        <v>11</v>
      </c>
      <c r="C2323">
        <v>6.5</v>
      </c>
    </row>
    <row r="2324" spans="1:3" x14ac:dyDescent="0.25">
      <c r="A2324" t="s">
        <v>1691</v>
      </c>
      <c r="B2324" t="s">
        <v>11</v>
      </c>
      <c r="C2324">
        <v>6.5</v>
      </c>
    </row>
    <row r="2325" spans="1:3" x14ac:dyDescent="0.25">
      <c r="A2325" t="s">
        <v>4470</v>
      </c>
      <c r="B2325" t="s">
        <v>11</v>
      </c>
      <c r="C2325">
        <v>6.5</v>
      </c>
    </row>
    <row r="2326" spans="1:3" x14ac:dyDescent="0.25">
      <c r="A2326" t="s">
        <v>4168</v>
      </c>
      <c r="B2326" t="s">
        <v>11</v>
      </c>
      <c r="C2326">
        <v>6.5</v>
      </c>
    </row>
    <row r="2327" spans="1:3" x14ac:dyDescent="0.25">
      <c r="A2327" t="s">
        <v>888</v>
      </c>
      <c r="B2327" t="s">
        <v>11</v>
      </c>
      <c r="C2327">
        <v>6.5</v>
      </c>
    </row>
    <row r="2328" spans="1:3" x14ac:dyDescent="0.25">
      <c r="A2328" t="s">
        <v>572</v>
      </c>
      <c r="B2328" t="s">
        <v>11</v>
      </c>
      <c r="C2328">
        <v>6.5</v>
      </c>
    </row>
    <row r="2329" spans="1:3" x14ac:dyDescent="0.25">
      <c r="A2329" t="s">
        <v>7926</v>
      </c>
      <c r="B2329" t="s">
        <v>11</v>
      </c>
      <c r="C2329">
        <v>6.5</v>
      </c>
    </row>
    <row r="2330" spans="1:3" x14ac:dyDescent="0.25">
      <c r="A2330" t="s">
        <v>7636</v>
      </c>
      <c r="B2330" t="s">
        <v>666</v>
      </c>
      <c r="C2330">
        <v>6.5</v>
      </c>
    </row>
    <row r="2331" spans="1:3" x14ac:dyDescent="0.25">
      <c r="A2331" t="s">
        <v>5269</v>
      </c>
      <c r="B2331" t="s">
        <v>11</v>
      </c>
      <c r="C2331">
        <v>6.5</v>
      </c>
    </row>
    <row r="2332" spans="1:3" x14ac:dyDescent="0.25">
      <c r="A2332" t="s">
        <v>797</v>
      </c>
      <c r="B2332" t="s">
        <v>11</v>
      </c>
      <c r="C2332">
        <v>6.5</v>
      </c>
    </row>
    <row r="2333" spans="1:3" x14ac:dyDescent="0.25">
      <c r="A2333" t="s">
        <v>3007</v>
      </c>
      <c r="B2333" t="s">
        <v>11</v>
      </c>
      <c r="C2333">
        <v>6.5</v>
      </c>
    </row>
    <row r="2334" spans="1:3" x14ac:dyDescent="0.25">
      <c r="A2334" t="s">
        <v>7557</v>
      </c>
      <c r="B2334" t="s">
        <v>11</v>
      </c>
      <c r="C2334">
        <v>6.5</v>
      </c>
    </row>
    <row r="2335" spans="1:3" x14ac:dyDescent="0.25">
      <c r="A2335" t="s">
        <v>2081</v>
      </c>
      <c r="B2335" t="s">
        <v>11</v>
      </c>
      <c r="C2335">
        <v>6.5</v>
      </c>
    </row>
    <row r="2336" spans="1:3" x14ac:dyDescent="0.25">
      <c r="A2336" t="s">
        <v>1812</v>
      </c>
      <c r="B2336" t="s">
        <v>11</v>
      </c>
      <c r="C2336">
        <v>6.5</v>
      </c>
    </row>
    <row r="2337" spans="1:3" x14ac:dyDescent="0.25">
      <c r="A2337" t="s">
        <v>3521</v>
      </c>
      <c r="B2337" t="s">
        <v>11</v>
      </c>
      <c r="C2337">
        <v>6.5</v>
      </c>
    </row>
    <row r="2338" spans="1:3" x14ac:dyDescent="0.25">
      <c r="A2338" t="s">
        <v>4080</v>
      </c>
      <c r="B2338" t="s">
        <v>11</v>
      </c>
      <c r="C2338">
        <v>6.5</v>
      </c>
    </row>
    <row r="2339" spans="1:3" x14ac:dyDescent="0.25">
      <c r="A2339" t="s">
        <v>3047</v>
      </c>
      <c r="B2339" t="s">
        <v>11</v>
      </c>
      <c r="C2339">
        <v>6.5</v>
      </c>
    </row>
    <row r="2340" spans="1:3" x14ac:dyDescent="0.25">
      <c r="A2340" t="s">
        <v>7641</v>
      </c>
      <c r="B2340" t="s">
        <v>11</v>
      </c>
      <c r="C2340">
        <v>6.5</v>
      </c>
    </row>
    <row r="2341" spans="1:3" x14ac:dyDescent="0.25">
      <c r="A2341" t="s">
        <v>3127</v>
      </c>
      <c r="B2341" t="s">
        <v>222</v>
      </c>
      <c r="C2341">
        <v>6.5</v>
      </c>
    </row>
    <row r="2342" spans="1:3" x14ac:dyDescent="0.25">
      <c r="A2342" t="s">
        <v>4995</v>
      </c>
      <c r="B2342" t="s">
        <v>11</v>
      </c>
      <c r="C2342">
        <v>6.5</v>
      </c>
    </row>
    <row r="2343" spans="1:3" x14ac:dyDescent="0.25">
      <c r="A2343" t="s">
        <v>1610</v>
      </c>
      <c r="B2343" t="s">
        <v>11</v>
      </c>
      <c r="C2343">
        <v>6.5</v>
      </c>
    </row>
    <row r="2344" spans="1:3" x14ac:dyDescent="0.25">
      <c r="A2344" t="s">
        <v>6425</v>
      </c>
      <c r="B2344" t="s">
        <v>11</v>
      </c>
      <c r="C2344">
        <v>6.5</v>
      </c>
    </row>
    <row r="2345" spans="1:3" x14ac:dyDescent="0.25">
      <c r="A2345" t="s">
        <v>4453</v>
      </c>
      <c r="B2345" t="s">
        <v>11</v>
      </c>
      <c r="C2345">
        <v>6.5</v>
      </c>
    </row>
    <row r="2346" spans="1:3" x14ac:dyDescent="0.25">
      <c r="A2346" t="s">
        <v>5153</v>
      </c>
      <c r="B2346" t="s">
        <v>11</v>
      </c>
      <c r="C2346">
        <v>6.5</v>
      </c>
    </row>
    <row r="2347" spans="1:3" x14ac:dyDescent="0.25">
      <c r="A2347" t="s">
        <v>1189</v>
      </c>
      <c r="B2347" t="s">
        <v>11</v>
      </c>
      <c r="C2347">
        <v>6.5</v>
      </c>
    </row>
    <row r="2348" spans="1:3" x14ac:dyDescent="0.25">
      <c r="A2348" t="s">
        <v>7091</v>
      </c>
      <c r="B2348" t="s">
        <v>11</v>
      </c>
      <c r="C2348">
        <v>6.5</v>
      </c>
    </row>
    <row r="2349" spans="1:3" x14ac:dyDescent="0.25">
      <c r="A2349" t="s">
        <v>3392</v>
      </c>
      <c r="B2349" t="s">
        <v>11</v>
      </c>
      <c r="C2349">
        <v>6.5</v>
      </c>
    </row>
    <row r="2350" spans="1:3" x14ac:dyDescent="0.25">
      <c r="A2350" t="s">
        <v>1381</v>
      </c>
      <c r="B2350" t="s">
        <v>11</v>
      </c>
      <c r="C2350">
        <v>6.5</v>
      </c>
    </row>
    <row r="2351" spans="1:3" x14ac:dyDescent="0.25">
      <c r="A2351" t="s">
        <v>4098</v>
      </c>
      <c r="B2351" t="s">
        <v>11</v>
      </c>
      <c r="C2351">
        <v>6.5</v>
      </c>
    </row>
    <row r="2352" spans="1:3" x14ac:dyDescent="0.25">
      <c r="A2352" t="s">
        <v>2810</v>
      </c>
      <c r="B2352" t="s">
        <v>11</v>
      </c>
      <c r="C2352">
        <v>6.5</v>
      </c>
    </row>
    <row r="2353" spans="1:3" x14ac:dyDescent="0.25">
      <c r="A2353" t="s">
        <v>6204</v>
      </c>
      <c r="B2353" t="s">
        <v>11</v>
      </c>
      <c r="C2353">
        <v>6.5</v>
      </c>
    </row>
    <row r="2354" spans="1:3" x14ac:dyDescent="0.25">
      <c r="A2354" t="s">
        <v>7881</v>
      </c>
      <c r="B2354" t="s">
        <v>2453</v>
      </c>
      <c r="C2354">
        <v>6.5</v>
      </c>
    </row>
    <row r="2355" spans="1:3" x14ac:dyDescent="0.25">
      <c r="A2355" t="s">
        <v>4265</v>
      </c>
      <c r="B2355" t="s">
        <v>11</v>
      </c>
      <c r="C2355">
        <v>6.5</v>
      </c>
    </row>
    <row r="2356" spans="1:3" x14ac:dyDescent="0.25">
      <c r="A2356" t="s">
        <v>4602</v>
      </c>
      <c r="B2356" t="s">
        <v>11</v>
      </c>
      <c r="C2356">
        <v>6.5</v>
      </c>
    </row>
    <row r="2357" spans="1:3" x14ac:dyDescent="0.25">
      <c r="A2357" t="s">
        <v>1694</v>
      </c>
      <c r="B2357" t="s">
        <v>11</v>
      </c>
      <c r="C2357">
        <v>6.5</v>
      </c>
    </row>
    <row r="2358" spans="1:3" x14ac:dyDescent="0.25">
      <c r="A2358" t="s">
        <v>6209</v>
      </c>
      <c r="B2358" t="s">
        <v>11</v>
      </c>
      <c r="C2358">
        <v>6.5</v>
      </c>
    </row>
    <row r="2359" spans="1:3" x14ac:dyDescent="0.25">
      <c r="A2359" t="s">
        <v>6875</v>
      </c>
      <c r="B2359" t="s">
        <v>11</v>
      </c>
      <c r="C2359">
        <v>6.5</v>
      </c>
    </row>
    <row r="2360" spans="1:3" x14ac:dyDescent="0.25">
      <c r="A2360" t="s">
        <v>7907</v>
      </c>
      <c r="B2360" t="s">
        <v>11</v>
      </c>
      <c r="C2360">
        <v>6.5</v>
      </c>
    </row>
    <row r="2361" spans="1:3" x14ac:dyDescent="0.25">
      <c r="A2361" t="s">
        <v>5082</v>
      </c>
      <c r="B2361" t="s">
        <v>11</v>
      </c>
      <c r="C2361">
        <v>6.5</v>
      </c>
    </row>
    <row r="2362" spans="1:3" x14ac:dyDescent="0.25">
      <c r="A2362" t="s">
        <v>152</v>
      </c>
      <c r="B2362" t="s">
        <v>11</v>
      </c>
      <c r="C2362">
        <v>6.5</v>
      </c>
    </row>
    <row r="2363" spans="1:3" x14ac:dyDescent="0.25">
      <c r="A2363" t="s">
        <v>2242</v>
      </c>
      <c r="B2363" t="s">
        <v>11</v>
      </c>
      <c r="C2363">
        <v>6.5</v>
      </c>
    </row>
    <row r="2364" spans="1:3" x14ac:dyDescent="0.25">
      <c r="A2364" t="s">
        <v>522</v>
      </c>
      <c r="B2364" t="s">
        <v>2453</v>
      </c>
      <c r="C2364">
        <v>6.5</v>
      </c>
    </row>
    <row r="2365" spans="1:3" x14ac:dyDescent="0.25">
      <c r="A2365" t="s">
        <v>2219</v>
      </c>
      <c r="B2365" t="s">
        <v>11</v>
      </c>
      <c r="C2365">
        <v>6.5</v>
      </c>
    </row>
    <row r="2366" spans="1:3" x14ac:dyDescent="0.25">
      <c r="A2366" t="s">
        <v>3553</v>
      </c>
      <c r="B2366" t="s">
        <v>11</v>
      </c>
      <c r="C2366">
        <v>6.5</v>
      </c>
    </row>
    <row r="2367" spans="1:3" x14ac:dyDescent="0.25">
      <c r="A2367" t="s">
        <v>7555</v>
      </c>
      <c r="B2367" t="s">
        <v>11</v>
      </c>
      <c r="C2367">
        <v>6.5</v>
      </c>
    </row>
    <row r="2368" spans="1:3" x14ac:dyDescent="0.25">
      <c r="A2368" t="s">
        <v>1243</v>
      </c>
      <c r="B2368" t="s">
        <v>11</v>
      </c>
      <c r="C2368">
        <v>6.5</v>
      </c>
    </row>
    <row r="2369" spans="1:3" x14ac:dyDescent="0.25">
      <c r="A2369" t="s">
        <v>6239</v>
      </c>
      <c r="B2369" t="s">
        <v>11</v>
      </c>
      <c r="C2369">
        <v>6.5</v>
      </c>
    </row>
    <row r="2370" spans="1:3" x14ac:dyDescent="0.25">
      <c r="A2370" t="s">
        <v>5971</v>
      </c>
      <c r="B2370" t="s">
        <v>11</v>
      </c>
      <c r="C2370">
        <v>6.5</v>
      </c>
    </row>
    <row r="2371" spans="1:3" x14ac:dyDescent="0.25">
      <c r="A2371" t="s">
        <v>1153</v>
      </c>
      <c r="B2371" t="s">
        <v>11</v>
      </c>
      <c r="C2371">
        <v>6.5</v>
      </c>
    </row>
    <row r="2372" spans="1:3" x14ac:dyDescent="0.25">
      <c r="A2372" t="s">
        <v>1798</v>
      </c>
      <c r="B2372" t="s">
        <v>11</v>
      </c>
      <c r="C2372">
        <v>6.5</v>
      </c>
    </row>
    <row r="2373" spans="1:3" x14ac:dyDescent="0.25">
      <c r="A2373" t="s">
        <v>3126</v>
      </c>
      <c r="B2373" t="s">
        <v>11</v>
      </c>
      <c r="C2373">
        <v>6.5</v>
      </c>
    </row>
    <row r="2374" spans="1:3" x14ac:dyDescent="0.25">
      <c r="A2374" t="s">
        <v>3837</v>
      </c>
      <c r="B2374" t="s">
        <v>11</v>
      </c>
      <c r="C2374">
        <v>6.5</v>
      </c>
    </row>
    <row r="2375" spans="1:3" x14ac:dyDescent="0.25">
      <c r="A2375" t="s">
        <v>5337</v>
      </c>
      <c r="B2375" t="s">
        <v>11</v>
      </c>
      <c r="C2375">
        <v>6.5</v>
      </c>
    </row>
    <row r="2376" spans="1:3" x14ac:dyDescent="0.25">
      <c r="A2376" t="s">
        <v>6543</v>
      </c>
      <c r="B2376" t="s">
        <v>11</v>
      </c>
      <c r="C2376">
        <v>6.5</v>
      </c>
    </row>
    <row r="2377" spans="1:3" x14ac:dyDescent="0.25">
      <c r="A2377" t="s">
        <v>2968</v>
      </c>
      <c r="B2377" t="s">
        <v>11</v>
      </c>
      <c r="C2377">
        <v>6.5</v>
      </c>
    </row>
    <row r="2378" spans="1:3" x14ac:dyDescent="0.25">
      <c r="A2378" t="s">
        <v>2561</v>
      </c>
      <c r="B2378" t="s">
        <v>11</v>
      </c>
      <c r="C2378">
        <v>6.5</v>
      </c>
    </row>
    <row r="2379" spans="1:3" x14ac:dyDescent="0.25">
      <c r="A2379" t="s">
        <v>5033</v>
      </c>
      <c r="B2379" t="s">
        <v>11</v>
      </c>
      <c r="C2379">
        <v>6.5</v>
      </c>
    </row>
    <row r="2380" spans="1:3" x14ac:dyDescent="0.25">
      <c r="A2380" t="s">
        <v>3121</v>
      </c>
      <c r="B2380" t="s">
        <v>11</v>
      </c>
      <c r="C2380">
        <v>6.5</v>
      </c>
    </row>
    <row r="2381" spans="1:3" x14ac:dyDescent="0.25">
      <c r="A2381" t="s">
        <v>5709</v>
      </c>
      <c r="B2381" t="s">
        <v>11</v>
      </c>
      <c r="C2381">
        <v>6.5</v>
      </c>
    </row>
    <row r="2382" spans="1:3" x14ac:dyDescent="0.25">
      <c r="A2382" t="s">
        <v>5053</v>
      </c>
      <c r="B2382" t="s">
        <v>11</v>
      </c>
      <c r="C2382">
        <v>6.5</v>
      </c>
    </row>
    <row r="2383" spans="1:3" x14ac:dyDescent="0.25">
      <c r="A2383" t="s">
        <v>4182</v>
      </c>
      <c r="B2383" t="s">
        <v>11</v>
      </c>
      <c r="C2383">
        <v>6.5</v>
      </c>
    </row>
    <row r="2384" spans="1:3" x14ac:dyDescent="0.25">
      <c r="A2384" t="s">
        <v>2652</v>
      </c>
      <c r="B2384" t="s">
        <v>11</v>
      </c>
      <c r="C2384">
        <v>6.5</v>
      </c>
    </row>
    <row r="2385" spans="1:3" x14ac:dyDescent="0.25">
      <c r="A2385" t="s">
        <v>1991</v>
      </c>
      <c r="B2385" t="s">
        <v>11</v>
      </c>
      <c r="C2385">
        <v>6.5</v>
      </c>
    </row>
    <row r="2386" spans="1:3" x14ac:dyDescent="0.25">
      <c r="A2386" t="s">
        <v>3154</v>
      </c>
      <c r="B2386" t="s">
        <v>11</v>
      </c>
      <c r="C2386">
        <v>6.5</v>
      </c>
    </row>
    <row r="2387" spans="1:3" x14ac:dyDescent="0.25">
      <c r="A2387" t="s">
        <v>7097</v>
      </c>
      <c r="B2387" t="s">
        <v>11</v>
      </c>
      <c r="C2387">
        <v>6.5</v>
      </c>
    </row>
    <row r="2388" spans="1:3" x14ac:dyDescent="0.25">
      <c r="A2388" t="s">
        <v>3930</v>
      </c>
      <c r="B2388" t="s">
        <v>11</v>
      </c>
      <c r="C2388">
        <v>6.5</v>
      </c>
    </row>
    <row r="2389" spans="1:3" x14ac:dyDescent="0.25">
      <c r="A2389" t="s">
        <v>7902</v>
      </c>
      <c r="B2389" t="s">
        <v>11</v>
      </c>
      <c r="C2389">
        <v>6.5</v>
      </c>
    </row>
    <row r="2390" spans="1:3" x14ac:dyDescent="0.25">
      <c r="A2390" t="s">
        <v>7945</v>
      </c>
      <c r="B2390" t="s">
        <v>11</v>
      </c>
      <c r="C2390">
        <v>6.5</v>
      </c>
    </row>
    <row r="2391" spans="1:3" x14ac:dyDescent="0.25">
      <c r="A2391" t="s">
        <v>6861</v>
      </c>
      <c r="B2391" t="s">
        <v>11</v>
      </c>
      <c r="C2391">
        <v>6.5</v>
      </c>
    </row>
    <row r="2392" spans="1:3" x14ac:dyDescent="0.25">
      <c r="A2392" t="s">
        <v>1306</v>
      </c>
      <c r="B2392" t="s">
        <v>11</v>
      </c>
      <c r="C2392">
        <v>6.5</v>
      </c>
    </row>
    <row r="2393" spans="1:3" x14ac:dyDescent="0.25">
      <c r="A2393" t="s">
        <v>4271</v>
      </c>
      <c r="B2393" t="s">
        <v>11</v>
      </c>
      <c r="C2393">
        <v>6.5</v>
      </c>
    </row>
    <row r="2394" spans="1:3" x14ac:dyDescent="0.25">
      <c r="A2394" t="s">
        <v>4313</v>
      </c>
      <c r="B2394" t="s">
        <v>11</v>
      </c>
      <c r="C2394">
        <v>6.5</v>
      </c>
    </row>
    <row r="2395" spans="1:3" x14ac:dyDescent="0.25">
      <c r="A2395" t="s">
        <v>4313</v>
      </c>
      <c r="B2395" t="s">
        <v>11</v>
      </c>
      <c r="C2395">
        <v>6.5</v>
      </c>
    </row>
    <row r="2396" spans="1:3" x14ac:dyDescent="0.25">
      <c r="A2396" t="s">
        <v>2301</v>
      </c>
      <c r="B2396" t="s">
        <v>11</v>
      </c>
      <c r="C2396">
        <v>6.5</v>
      </c>
    </row>
    <row r="2397" spans="1:3" x14ac:dyDescent="0.25">
      <c r="A2397" t="s">
        <v>1060</v>
      </c>
      <c r="B2397" t="s">
        <v>11</v>
      </c>
      <c r="C2397">
        <v>6.5</v>
      </c>
    </row>
    <row r="2398" spans="1:3" x14ac:dyDescent="0.25">
      <c r="A2398" t="s">
        <v>6334</v>
      </c>
      <c r="B2398" t="s">
        <v>11</v>
      </c>
      <c r="C2398">
        <v>6.5</v>
      </c>
    </row>
    <row r="2399" spans="1:3" x14ac:dyDescent="0.25">
      <c r="A2399" t="s">
        <v>492</v>
      </c>
      <c r="B2399" t="s">
        <v>11</v>
      </c>
      <c r="C2399">
        <v>6.5</v>
      </c>
    </row>
    <row r="2400" spans="1:3" x14ac:dyDescent="0.25">
      <c r="A2400" t="s">
        <v>2642</v>
      </c>
      <c r="B2400" t="s">
        <v>11</v>
      </c>
      <c r="C2400">
        <v>6.5</v>
      </c>
    </row>
    <row r="2401" spans="1:3" x14ac:dyDescent="0.25">
      <c r="A2401" t="s">
        <v>4765</v>
      </c>
      <c r="B2401" t="s">
        <v>11</v>
      </c>
      <c r="C2401">
        <v>6.5</v>
      </c>
    </row>
    <row r="2402" spans="1:3" x14ac:dyDescent="0.25">
      <c r="A2402" t="s">
        <v>7107</v>
      </c>
      <c r="B2402" t="s">
        <v>11</v>
      </c>
      <c r="C2402">
        <v>6.5</v>
      </c>
    </row>
    <row r="2403" spans="1:3" x14ac:dyDescent="0.25">
      <c r="A2403" t="s">
        <v>3337</v>
      </c>
      <c r="B2403" t="s">
        <v>11</v>
      </c>
      <c r="C2403">
        <v>6.5</v>
      </c>
    </row>
    <row r="2404" spans="1:3" x14ac:dyDescent="0.25">
      <c r="A2404" t="s">
        <v>6883</v>
      </c>
      <c r="B2404" t="s">
        <v>11</v>
      </c>
      <c r="C2404">
        <v>6.5</v>
      </c>
    </row>
    <row r="2405" spans="1:3" x14ac:dyDescent="0.25">
      <c r="A2405" t="s">
        <v>948</v>
      </c>
      <c r="B2405" t="s">
        <v>11</v>
      </c>
      <c r="C2405">
        <v>6.5</v>
      </c>
    </row>
    <row r="2406" spans="1:3" x14ac:dyDescent="0.25">
      <c r="A2406" t="s">
        <v>6146</v>
      </c>
      <c r="B2406" t="s">
        <v>11</v>
      </c>
      <c r="C2406">
        <v>6.5</v>
      </c>
    </row>
    <row r="2407" spans="1:3" x14ac:dyDescent="0.25">
      <c r="A2407" t="s">
        <v>7170</v>
      </c>
      <c r="B2407" t="s">
        <v>11</v>
      </c>
      <c r="C2407">
        <v>6.5</v>
      </c>
    </row>
    <row r="2408" spans="1:3" x14ac:dyDescent="0.25">
      <c r="A2408" t="s">
        <v>5540</v>
      </c>
      <c r="B2408" t="s">
        <v>11</v>
      </c>
      <c r="C2408">
        <v>6.5</v>
      </c>
    </row>
    <row r="2409" spans="1:3" x14ac:dyDescent="0.25">
      <c r="A2409" t="s">
        <v>7215</v>
      </c>
      <c r="B2409" t="s">
        <v>11</v>
      </c>
      <c r="C2409">
        <v>6.5</v>
      </c>
    </row>
    <row r="2410" spans="1:3" x14ac:dyDescent="0.25">
      <c r="A2410" t="s">
        <v>4701</v>
      </c>
      <c r="B2410" t="s">
        <v>11</v>
      </c>
      <c r="C2410">
        <v>6.5</v>
      </c>
    </row>
    <row r="2411" spans="1:3" x14ac:dyDescent="0.25">
      <c r="A2411" t="s">
        <v>1894</v>
      </c>
      <c r="B2411" t="s">
        <v>11</v>
      </c>
      <c r="C2411">
        <v>6.5</v>
      </c>
    </row>
    <row r="2412" spans="1:3" x14ac:dyDescent="0.25">
      <c r="A2412" t="s">
        <v>3922</v>
      </c>
      <c r="B2412" t="s">
        <v>11</v>
      </c>
      <c r="C2412">
        <v>6.5</v>
      </c>
    </row>
    <row r="2413" spans="1:3" x14ac:dyDescent="0.25">
      <c r="A2413" t="s">
        <v>5396</v>
      </c>
      <c r="B2413" t="s">
        <v>3303</v>
      </c>
      <c r="C2413">
        <v>6.5</v>
      </c>
    </row>
    <row r="2414" spans="1:3" x14ac:dyDescent="0.25">
      <c r="A2414" t="s">
        <v>869</v>
      </c>
      <c r="B2414" t="s">
        <v>11</v>
      </c>
      <c r="C2414">
        <v>6.5</v>
      </c>
    </row>
    <row r="2415" spans="1:3" x14ac:dyDescent="0.25">
      <c r="A2415" t="s">
        <v>2563</v>
      </c>
      <c r="B2415" t="s">
        <v>11</v>
      </c>
      <c r="C2415">
        <v>6.5</v>
      </c>
    </row>
    <row r="2416" spans="1:3" x14ac:dyDescent="0.25">
      <c r="A2416" t="s">
        <v>3236</v>
      </c>
      <c r="B2416" t="s">
        <v>11</v>
      </c>
      <c r="C2416">
        <v>6.5</v>
      </c>
    </row>
    <row r="2417" spans="1:3" x14ac:dyDescent="0.25">
      <c r="A2417" t="s">
        <v>5463</v>
      </c>
      <c r="B2417" t="s">
        <v>11</v>
      </c>
      <c r="C2417">
        <v>6.5</v>
      </c>
    </row>
    <row r="2418" spans="1:3" x14ac:dyDescent="0.25">
      <c r="A2418" t="s">
        <v>2366</v>
      </c>
      <c r="B2418" t="s">
        <v>11</v>
      </c>
      <c r="C2418">
        <v>6.5</v>
      </c>
    </row>
    <row r="2419" spans="1:3" x14ac:dyDescent="0.25">
      <c r="A2419" t="s">
        <v>873</v>
      </c>
      <c r="B2419" t="s">
        <v>11</v>
      </c>
      <c r="C2419">
        <v>6.5</v>
      </c>
    </row>
    <row r="2420" spans="1:3" x14ac:dyDescent="0.25">
      <c r="A2420" t="s">
        <v>1377</v>
      </c>
      <c r="B2420" t="s">
        <v>11</v>
      </c>
      <c r="C2420">
        <v>6.5</v>
      </c>
    </row>
    <row r="2421" spans="1:3" x14ac:dyDescent="0.25">
      <c r="A2421" t="s">
        <v>7831</v>
      </c>
      <c r="B2421" t="s">
        <v>1917</v>
      </c>
      <c r="C2421">
        <v>6.5</v>
      </c>
    </row>
    <row r="2422" spans="1:3" x14ac:dyDescent="0.25">
      <c r="A2422" t="s">
        <v>3504</v>
      </c>
      <c r="B2422" t="s">
        <v>11</v>
      </c>
      <c r="C2422">
        <v>6.5</v>
      </c>
    </row>
    <row r="2423" spans="1:3" x14ac:dyDescent="0.25">
      <c r="A2423" t="s">
        <v>5473</v>
      </c>
      <c r="B2423" t="s">
        <v>11</v>
      </c>
      <c r="C2423">
        <v>6.5</v>
      </c>
    </row>
    <row r="2424" spans="1:3" x14ac:dyDescent="0.25">
      <c r="A2424" t="s">
        <v>1823</v>
      </c>
      <c r="B2424" t="s">
        <v>11</v>
      </c>
      <c r="C2424">
        <v>6.5</v>
      </c>
    </row>
    <row r="2425" spans="1:3" x14ac:dyDescent="0.25">
      <c r="A2425" t="s">
        <v>5186</v>
      </c>
      <c r="B2425" t="s">
        <v>11</v>
      </c>
      <c r="C2425">
        <v>6.5</v>
      </c>
    </row>
    <row r="2426" spans="1:3" x14ac:dyDescent="0.25">
      <c r="A2426" t="s">
        <v>7579</v>
      </c>
      <c r="B2426" t="s">
        <v>11</v>
      </c>
      <c r="C2426">
        <v>6.5</v>
      </c>
    </row>
    <row r="2427" spans="1:3" x14ac:dyDescent="0.25">
      <c r="A2427" t="s">
        <v>7667</v>
      </c>
      <c r="B2427" t="s">
        <v>11</v>
      </c>
      <c r="C2427">
        <v>6.5</v>
      </c>
    </row>
    <row r="2428" spans="1:3" x14ac:dyDescent="0.25">
      <c r="A2428" t="s">
        <v>44</v>
      </c>
      <c r="B2428" t="s">
        <v>11</v>
      </c>
      <c r="C2428">
        <v>6.5</v>
      </c>
    </row>
    <row r="2429" spans="1:3" x14ac:dyDescent="0.25">
      <c r="A2429" t="s">
        <v>1022</v>
      </c>
      <c r="B2429" t="s">
        <v>11</v>
      </c>
      <c r="C2429">
        <v>6.5</v>
      </c>
    </row>
    <row r="2430" spans="1:3" x14ac:dyDescent="0.25">
      <c r="A2430" t="s">
        <v>3199</v>
      </c>
      <c r="B2430" t="s">
        <v>11</v>
      </c>
      <c r="C2430">
        <v>6.5</v>
      </c>
    </row>
    <row r="2431" spans="1:3" x14ac:dyDescent="0.25">
      <c r="A2431" t="s">
        <v>5656</v>
      </c>
      <c r="B2431" t="s">
        <v>11</v>
      </c>
      <c r="C2431">
        <v>6.5</v>
      </c>
    </row>
    <row r="2432" spans="1:3" x14ac:dyDescent="0.25">
      <c r="A2432" t="s">
        <v>2084</v>
      </c>
      <c r="B2432" t="s">
        <v>497</v>
      </c>
      <c r="C2432">
        <v>6.5</v>
      </c>
    </row>
    <row r="2433" spans="1:3" x14ac:dyDescent="0.25">
      <c r="A2433" t="s">
        <v>2087</v>
      </c>
      <c r="B2433" t="s">
        <v>11</v>
      </c>
      <c r="C2433">
        <v>6.5</v>
      </c>
    </row>
    <row r="2434" spans="1:3" x14ac:dyDescent="0.25">
      <c r="A2434" t="s">
        <v>5643</v>
      </c>
      <c r="B2434" t="s">
        <v>11</v>
      </c>
      <c r="C2434">
        <v>6.5</v>
      </c>
    </row>
    <row r="2435" spans="1:3" x14ac:dyDescent="0.25">
      <c r="A2435" t="s">
        <v>1947</v>
      </c>
      <c r="B2435" t="s">
        <v>11</v>
      </c>
      <c r="C2435">
        <v>6.5</v>
      </c>
    </row>
    <row r="2436" spans="1:3" x14ac:dyDescent="0.25">
      <c r="A2436" t="s">
        <v>7421</v>
      </c>
      <c r="B2436" t="s">
        <v>11</v>
      </c>
      <c r="C2436">
        <v>6.5</v>
      </c>
    </row>
    <row r="2437" spans="1:3" x14ac:dyDescent="0.25">
      <c r="A2437" t="s">
        <v>2648</v>
      </c>
      <c r="B2437" t="s">
        <v>11</v>
      </c>
      <c r="C2437">
        <v>6.5</v>
      </c>
    </row>
    <row r="2438" spans="1:3" x14ac:dyDescent="0.25">
      <c r="A2438" t="s">
        <v>5317</v>
      </c>
      <c r="B2438" t="s">
        <v>11</v>
      </c>
      <c r="C2438">
        <v>6.5</v>
      </c>
    </row>
    <row r="2439" spans="1:3" x14ac:dyDescent="0.25">
      <c r="A2439" t="s">
        <v>1781</v>
      </c>
      <c r="B2439" t="s">
        <v>11</v>
      </c>
      <c r="C2439">
        <v>6.5</v>
      </c>
    </row>
    <row r="2440" spans="1:3" x14ac:dyDescent="0.25">
      <c r="A2440" t="s">
        <v>2201</v>
      </c>
      <c r="B2440" t="s">
        <v>11</v>
      </c>
      <c r="C2440">
        <v>6.5</v>
      </c>
    </row>
    <row r="2441" spans="1:3" x14ac:dyDescent="0.25">
      <c r="A2441" t="s">
        <v>2358</v>
      </c>
      <c r="B2441" t="s">
        <v>11</v>
      </c>
      <c r="C2441">
        <v>6.5</v>
      </c>
    </row>
    <row r="2442" spans="1:3" x14ac:dyDescent="0.25">
      <c r="A2442" t="s">
        <v>1123</v>
      </c>
      <c r="B2442" t="s">
        <v>11</v>
      </c>
      <c r="C2442">
        <v>6.5</v>
      </c>
    </row>
    <row r="2443" spans="1:3" x14ac:dyDescent="0.25">
      <c r="A2443" t="s">
        <v>7949</v>
      </c>
      <c r="B2443" t="s">
        <v>11</v>
      </c>
      <c r="C2443">
        <v>6.5</v>
      </c>
    </row>
    <row r="2444" spans="1:3" x14ac:dyDescent="0.25">
      <c r="A2444" t="s">
        <v>516</v>
      </c>
      <c r="B2444" t="s">
        <v>11</v>
      </c>
      <c r="C2444">
        <v>6.5</v>
      </c>
    </row>
    <row r="2445" spans="1:3" x14ac:dyDescent="0.25">
      <c r="A2445" t="s">
        <v>199</v>
      </c>
      <c r="B2445" t="s">
        <v>11</v>
      </c>
      <c r="C2445">
        <v>6.5</v>
      </c>
    </row>
    <row r="2446" spans="1:3" x14ac:dyDescent="0.25">
      <c r="A2446" t="s">
        <v>4798</v>
      </c>
      <c r="B2446" t="s">
        <v>11</v>
      </c>
      <c r="C2446">
        <v>6.5</v>
      </c>
    </row>
    <row r="2447" spans="1:3" x14ac:dyDescent="0.25">
      <c r="A2447" t="s">
        <v>5747</v>
      </c>
      <c r="B2447" t="s">
        <v>11</v>
      </c>
      <c r="C2447">
        <v>6.5</v>
      </c>
    </row>
    <row r="2448" spans="1:3" x14ac:dyDescent="0.25">
      <c r="A2448" t="s">
        <v>381</v>
      </c>
      <c r="B2448" t="s">
        <v>11</v>
      </c>
      <c r="C2448">
        <v>6.5</v>
      </c>
    </row>
    <row r="2449" spans="1:3" x14ac:dyDescent="0.25">
      <c r="A2449" t="s">
        <v>5052</v>
      </c>
      <c r="B2449" t="s">
        <v>11</v>
      </c>
      <c r="C2449">
        <v>6.5</v>
      </c>
    </row>
    <row r="2450" spans="1:3" x14ac:dyDescent="0.25">
      <c r="A2450" t="s">
        <v>5367</v>
      </c>
      <c r="B2450" t="s">
        <v>11</v>
      </c>
      <c r="C2450">
        <v>6.5</v>
      </c>
    </row>
    <row r="2451" spans="1:3" x14ac:dyDescent="0.25">
      <c r="A2451" t="s">
        <v>397</v>
      </c>
      <c r="B2451" t="s">
        <v>11</v>
      </c>
      <c r="C2451">
        <v>6.5</v>
      </c>
    </row>
    <row r="2452" spans="1:3" x14ac:dyDescent="0.25">
      <c r="A2452" t="s">
        <v>3367</v>
      </c>
      <c r="B2452" t="s">
        <v>11</v>
      </c>
      <c r="C2452">
        <v>6.5</v>
      </c>
    </row>
    <row r="2453" spans="1:3" x14ac:dyDescent="0.25">
      <c r="A2453" t="s">
        <v>3680</v>
      </c>
      <c r="B2453" t="s">
        <v>11</v>
      </c>
      <c r="C2453">
        <v>6.5</v>
      </c>
    </row>
    <row r="2454" spans="1:3" x14ac:dyDescent="0.25">
      <c r="A2454" t="s">
        <v>6297</v>
      </c>
      <c r="B2454" t="s">
        <v>11</v>
      </c>
      <c r="C2454">
        <v>6.5</v>
      </c>
    </row>
    <row r="2455" spans="1:3" x14ac:dyDescent="0.25">
      <c r="A2455" t="s">
        <v>4015</v>
      </c>
      <c r="B2455" t="s">
        <v>7464</v>
      </c>
      <c r="C2455">
        <v>6.5</v>
      </c>
    </row>
    <row r="2456" spans="1:3" x14ac:dyDescent="0.25">
      <c r="A2456" t="s">
        <v>1257</v>
      </c>
      <c r="B2456" t="s">
        <v>11</v>
      </c>
      <c r="C2456">
        <v>6.5</v>
      </c>
    </row>
    <row r="2457" spans="1:3" x14ac:dyDescent="0.25">
      <c r="A2457" t="s">
        <v>5887</v>
      </c>
      <c r="B2457" t="s">
        <v>11</v>
      </c>
      <c r="C2457">
        <v>6.6</v>
      </c>
    </row>
    <row r="2458" spans="1:3" x14ac:dyDescent="0.25">
      <c r="A2458" t="s">
        <v>2004</v>
      </c>
      <c r="B2458" t="s">
        <v>11</v>
      </c>
      <c r="C2458">
        <v>6.6</v>
      </c>
    </row>
    <row r="2459" spans="1:3" x14ac:dyDescent="0.25">
      <c r="A2459" t="s">
        <v>2827</v>
      </c>
      <c r="B2459" t="s">
        <v>11</v>
      </c>
      <c r="C2459">
        <v>6.6</v>
      </c>
    </row>
    <row r="2460" spans="1:3" x14ac:dyDescent="0.25">
      <c r="A2460" t="s">
        <v>6032</v>
      </c>
      <c r="B2460" t="s">
        <v>11</v>
      </c>
      <c r="C2460">
        <v>6.6</v>
      </c>
    </row>
    <row r="2461" spans="1:3" x14ac:dyDescent="0.25">
      <c r="A2461" t="s">
        <v>3275</v>
      </c>
      <c r="B2461" t="s">
        <v>11</v>
      </c>
      <c r="C2461">
        <v>6.6</v>
      </c>
    </row>
    <row r="2462" spans="1:3" x14ac:dyDescent="0.25">
      <c r="A2462" t="s">
        <v>5951</v>
      </c>
      <c r="B2462" t="s">
        <v>11</v>
      </c>
      <c r="C2462">
        <v>6.6</v>
      </c>
    </row>
    <row r="2463" spans="1:3" x14ac:dyDescent="0.25">
      <c r="A2463" t="s">
        <v>4585</v>
      </c>
      <c r="B2463" t="s">
        <v>11</v>
      </c>
      <c r="C2463">
        <v>6.6</v>
      </c>
    </row>
    <row r="2464" spans="1:3" x14ac:dyDescent="0.25">
      <c r="A2464" t="s">
        <v>1877</v>
      </c>
      <c r="B2464" t="s">
        <v>11</v>
      </c>
      <c r="C2464">
        <v>6.6</v>
      </c>
    </row>
    <row r="2465" spans="1:3" x14ac:dyDescent="0.25">
      <c r="A2465" t="s">
        <v>1363</v>
      </c>
      <c r="B2465" t="s">
        <v>11</v>
      </c>
      <c r="C2465">
        <v>6.6</v>
      </c>
    </row>
    <row r="2466" spans="1:3" x14ac:dyDescent="0.25">
      <c r="A2466" t="s">
        <v>4263</v>
      </c>
      <c r="B2466" t="s">
        <v>11</v>
      </c>
      <c r="C2466">
        <v>6.6</v>
      </c>
    </row>
    <row r="2467" spans="1:3" x14ac:dyDescent="0.25">
      <c r="A2467" t="s">
        <v>4830</v>
      </c>
      <c r="B2467" t="s">
        <v>11</v>
      </c>
      <c r="C2467">
        <v>6.6</v>
      </c>
    </row>
    <row r="2468" spans="1:3" x14ac:dyDescent="0.25">
      <c r="A2468" t="s">
        <v>325</v>
      </c>
      <c r="B2468" t="s">
        <v>11</v>
      </c>
      <c r="C2468">
        <v>6.6</v>
      </c>
    </row>
    <row r="2469" spans="1:3" x14ac:dyDescent="0.25">
      <c r="A2469" t="s">
        <v>4209</v>
      </c>
      <c r="B2469" t="s">
        <v>11</v>
      </c>
      <c r="C2469">
        <v>6.6</v>
      </c>
    </row>
    <row r="2470" spans="1:3" x14ac:dyDescent="0.25">
      <c r="A2470" t="s">
        <v>4704</v>
      </c>
      <c r="B2470" t="s">
        <v>11</v>
      </c>
      <c r="C2470">
        <v>6.6</v>
      </c>
    </row>
    <row r="2471" spans="1:3" x14ac:dyDescent="0.25">
      <c r="A2471" t="s">
        <v>2454</v>
      </c>
      <c r="B2471" t="s">
        <v>11</v>
      </c>
      <c r="C2471">
        <v>6.6</v>
      </c>
    </row>
    <row r="2472" spans="1:3" x14ac:dyDescent="0.25">
      <c r="A2472" t="s">
        <v>410</v>
      </c>
      <c r="B2472" t="s">
        <v>11</v>
      </c>
      <c r="C2472">
        <v>6.6</v>
      </c>
    </row>
    <row r="2473" spans="1:3" x14ac:dyDescent="0.25">
      <c r="A2473" t="s">
        <v>5649</v>
      </c>
      <c r="B2473" t="s">
        <v>11</v>
      </c>
      <c r="C2473">
        <v>6.6</v>
      </c>
    </row>
    <row r="2474" spans="1:3" x14ac:dyDescent="0.25">
      <c r="A2474" t="s">
        <v>398</v>
      </c>
      <c r="B2474" t="s">
        <v>11</v>
      </c>
      <c r="C2474">
        <v>6.6</v>
      </c>
    </row>
    <row r="2475" spans="1:3" x14ac:dyDescent="0.25">
      <c r="A2475" t="s">
        <v>4296</v>
      </c>
      <c r="B2475" t="s">
        <v>11</v>
      </c>
      <c r="C2475">
        <v>6.6</v>
      </c>
    </row>
    <row r="2476" spans="1:3" x14ac:dyDescent="0.25">
      <c r="A2476" t="s">
        <v>1066</v>
      </c>
      <c r="B2476" t="s">
        <v>11</v>
      </c>
      <c r="C2476">
        <v>6.6</v>
      </c>
    </row>
    <row r="2477" spans="1:3" x14ac:dyDescent="0.25">
      <c r="A2477" t="s">
        <v>5145</v>
      </c>
      <c r="B2477" t="s">
        <v>11</v>
      </c>
      <c r="C2477">
        <v>6.6</v>
      </c>
    </row>
    <row r="2478" spans="1:3" x14ac:dyDescent="0.25">
      <c r="A2478" t="s">
        <v>2811</v>
      </c>
      <c r="B2478" t="s">
        <v>11</v>
      </c>
      <c r="C2478">
        <v>6.6</v>
      </c>
    </row>
    <row r="2479" spans="1:3" x14ac:dyDescent="0.25">
      <c r="A2479" t="s">
        <v>6213</v>
      </c>
      <c r="B2479" t="s">
        <v>11</v>
      </c>
      <c r="C2479">
        <v>6.6</v>
      </c>
    </row>
    <row r="2480" spans="1:3" x14ac:dyDescent="0.25">
      <c r="A2480" t="s">
        <v>2532</v>
      </c>
      <c r="B2480" t="s">
        <v>11</v>
      </c>
      <c r="C2480">
        <v>6.6</v>
      </c>
    </row>
    <row r="2481" spans="1:3" x14ac:dyDescent="0.25">
      <c r="A2481" t="s">
        <v>3362</v>
      </c>
      <c r="B2481" t="s">
        <v>11</v>
      </c>
      <c r="C2481">
        <v>6.6</v>
      </c>
    </row>
    <row r="2482" spans="1:3" x14ac:dyDescent="0.25">
      <c r="A2482" t="s">
        <v>7584</v>
      </c>
      <c r="B2482" t="s">
        <v>11</v>
      </c>
      <c r="C2482">
        <v>6.6</v>
      </c>
    </row>
    <row r="2483" spans="1:3" x14ac:dyDescent="0.25">
      <c r="A2483" t="s">
        <v>3797</v>
      </c>
      <c r="B2483" t="s">
        <v>11</v>
      </c>
      <c r="C2483">
        <v>6.6</v>
      </c>
    </row>
    <row r="2484" spans="1:3" x14ac:dyDescent="0.25">
      <c r="A2484" t="s">
        <v>7211</v>
      </c>
      <c r="B2484" t="s">
        <v>11</v>
      </c>
      <c r="C2484">
        <v>6.6</v>
      </c>
    </row>
    <row r="2485" spans="1:3" x14ac:dyDescent="0.25">
      <c r="A2485" t="s">
        <v>1722</v>
      </c>
      <c r="B2485" t="s">
        <v>11</v>
      </c>
      <c r="C2485">
        <v>6.6</v>
      </c>
    </row>
    <row r="2486" spans="1:3" x14ac:dyDescent="0.25">
      <c r="A2486" t="s">
        <v>7832</v>
      </c>
      <c r="B2486" t="s">
        <v>11</v>
      </c>
      <c r="C2486">
        <v>6.6</v>
      </c>
    </row>
    <row r="2487" spans="1:3" x14ac:dyDescent="0.25">
      <c r="A2487" t="s">
        <v>6470</v>
      </c>
      <c r="B2487" t="s">
        <v>11</v>
      </c>
      <c r="C2487">
        <v>6.6</v>
      </c>
    </row>
    <row r="2488" spans="1:3" x14ac:dyDescent="0.25">
      <c r="A2488" t="s">
        <v>5489</v>
      </c>
      <c r="B2488" t="s">
        <v>11</v>
      </c>
      <c r="C2488">
        <v>6.6</v>
      </c>
    </row>
    <row r="2489" spans="1:3" x14ac:dyDescent="0.25">
      <c r="A2489" t="s">
        <v>6949</v>
      </c>
      <c r="B2489" t="s">
        <v>11</v>
      </c>
      <c r="C2489">
        <v>6.6</v>
      </c>
    </row>
    <row r="2490" spans="1:3" x14ac:dyDescent="0.25">
      <c r="A2490" t="s">
        <v>1388</v>
      </c>
      <c r="B2490" t="s">
        <v>11</v>
      </c>
      <c r="C2490">
        <v>6.6</v>
      </c>
    </row>
    <row r="2491" spans="1:3" x14ac:dyDescent="0.25">
      <c r="A2491" t="s">
        <v>3667</v>
      </c>
      <c r="B2491" t="s">
        <v>11</v>
      </c>
      <c r="C2491">
        <v>6.6</v>
      </c>
    </row>
    <row r="2492" spans="1:3" x14ac:dyDescent="0.25">
      <c r="A2492" t="s">
        <v>7244</v>
      </c>
      <c r="B2492" t="s">
        <v>11</v>
      </c>
      <c r="C2492">
        <v>6.6</v>
      </c>
    </row>
    <row r="2493" spans="1:3" x14ac:dyDescent="0.25">
      <c r="A2493" t="s">
        <v>1931</v>
      </c>
      <c r="B2493" t="s">
        <v>11</v>
      </c>
      <c r="C2493">
        <v>6.6</v>
      </c>
    </row>
    <row r="2494" spans="1:3" x14ac:dyDescent="0.25">
      <c r="A2494" t="s">
        <v>1756</v>
      </c>
      <c r="B2494" t="s">
        <v>11</v>
      </c>
      <c r="C2494">
        <v>6.6</v>
      </c>
    </row>
    <row r="2495" spans="1:3" x14ac:dyDescent="0.25">
      <c r="A2495" t="s">
        <v>4426</v>
      </c>
      <c r="B2495" t="s">
        <v>11</v>
      </c>
      <c r="C2495">
        <v>6.6</v>
      </c>
    </row>
    <row r="2496" spans="1:3" x14ac:dyDescent="0.25">
      <c r="A2496" t="s">
        <v>6464</v>
      </c>
      <c r="B2496" t="s">
        <v>11</v>
      </c>
      <c r="C2496">
        <v>6.6</v>
      </c>
    </row>
    <row r="2497" spans="1:3" x14ac:dyDescent="0.25">
      <c r="A2497" t="s">
        <v>5522</v>
      </c>
      <c r="B2497" t="s">
        <v>11</v>
      </c>
      <c r="C2497">
        <v>6.6</v>
      </c>
    </row>
    <row r="2498" spans="1:3" x14ac:dyDescent="0.25">
      <c r="A2498" t="s">
        <v>4411</v>
      </c>
      <c r="B2498" t="s">
        <v>11</v>
      </c>
      <c r="C2498">
        <v>6.6</v>
      </c>
    </row>
    <row r="2499" spans="1:3" x14ac:dyDescent="0.25">
      <c r="A2499" t="s">
        <v>3503</v>
      </c>
      <c r="B2499" t="s">
        <v>11</v>
      </c>
      <c r="C2499">
        <v>6.6</v>
      </c>
    </row>
    <row r="2500" spans="1:3" x14ac:dyDescent="0.25">
      <c r="A2500" t="s">
        <v>3974</v>
      </c>
      <c r="B2500" t="s">
        <v>11</v>
      </c>
      <c r="C2500">
        <v>6.6</v>
      </c>
    </row>
    <row r="2501" spans="1:3" x14ac:dyDescent="0.25">
      <c r="A2501" t="s">
        <v>5896</v>
      </c>
      <c r="B2501" t="s">
        <v>11</v>
      </c>
      <c r="C2501">
        <v>6.6</v>
      </c>
    </row>
    <row r="2502" spans="1:3" x14ac:dyDescent="0.25">
      <c r="A2502" t="s">
        <v>2819</v>
      </c>
      <c r="B2502" t="s">
        <v>11</v>
      </c>
      <c r="C2502">
        <v>6.6</v>
      </c>
    </row>
    <row r="2503" spans="1:3" x14ac:dyDescent="0.25">
      <c r="A2503" t="s">
        <v>4159</v>
      </c>
      <c r="B2503" t="s">
        <v>11</v>
      </c>
      <c r="C2503">
        <v>6.6</v>
      </c>
    </row>
    <row r="2504" spans="1:3" x14ac:dyDescent="0.25">
      <c r="A2504" t="s">
        <v>1261</v>
      </c>
      <c r="B2504" t="s">
        <v>11</v>
      </c>
      <c r="C2504">
        <v>6.6</v>
      </c>
    </row>
    <row r="2505" spans="1:3" x14ac:dyDescent="0.25">
      <c r="A2505" t="s">
        <v>1999</v>
      </c>
      <c r="B2505" t="s">
        <v>11</v>
      </c>
      <c r="C2505">
        <v>6.6</v>
      </c>
    </row>
    <row r="2506" spans="1:3" x14ac:dyDescent="0.25">
      <c r="A2506" t="s">
        <v>6572</v>
      </c>
      <c r="B2506" t="s">
        <v>11</v>
      </c>
      <c r="C2506">
        <v>6.6</v>
      </c>
    </row>
    <row r="2507" spans="1:3" x14ac:dyDescent="0.25">
      <c r="A2507" t="s">
        <v>902</v>
      </c>
      <c r="B2507" t="s">
        <v>11</v>
      </c>
      <c r="C2507">
        <v>6.6</v>
      </c>
    </row>
    <row r="2508" spans="1:3" x14ac:dyDescent="0.25">
      <c r="A2508" t="s">
        <v>1457</v>
      </c>
      <c r="B2508" t="s">
        <v>11</v>
      </c>
      <c r="C2508">
        <v>6.6</v>
      </c>
    </row>
    <row r="2509" spans="1:3" x14ac:dyDescent="0.25">
      <c r="A2509" t="s">
        <v>471</v>
      </c>
      <c r="B2509" t="s">
        <v>11</v>
      </c>
      <c r="C2509">
        <v>6.6</v>
      </c>
    </row>
    <row r="2510" spans="1:3" x14ac:dyDescent="0.25">
      <c r="A2510" t="s">
        <v>7687</v>
      </c>
      <c r="B2510" t="s">
        <v>11</v>
      </c>
      <c r="C2510">
        <v>6.6</v>
      </c>
    </row>
    <row r="2511" spans="1:3" x14ac:dyDescent="0.25">
      <c r="A2511" t="s">
        <v>4155</v>
      </c>
      <c r="B2511" t="s">
        <v>11</v>
      </c>
      <c r="C2511">
        <v>6.6</v>
      </c>
    </row>
    <row r="2512" spans="1:3" x14ac:dyDescent="0.25">
      <c r="A2512" t="s">
        <v>3293</v>
      </c>
      <c r="B2512" t="s">
        <v>11</v>
      </c>
      <c r="C2512">
        <v>6.6</v>
      </c>
    </row>
    <row r="2513" spans="1:3" x14ac:dyDescent="0.25">
      <c r="A2513" t="s">
        <v>7673</v>
      </c>
      <c r="B2513" t="s">
        <v>11</v>
      </c>
      <c r="C2513">
        <v>6.6</v>
      </c>
    </row>
    <row r="2514" spans="1:3" x14ac:dyDescent="0.25">
      <c r="A2514" t="s">
        <v>7801</v>
      </c>
      <c r="B2514" t="s">
        <v>11</v>
      </c>
      <c r="C2514">
        <v>6.6</v>
      </c>
    </row>
    <row r="2515" spans="1:3" x14ac:dyDescent="0.25">
      <c r="A2515" t="s">
        <v>3119</v>
      </c>
      <c r="B2515" t="s">
        <v>11</v>
      </c>
      <c r="C2515">
        <v>6.6</v>
      </c>
    </row>
    <row r="2516" spans="1:3" x14ac:dyDescent="0.25">
      <c r="A2516" t="s">
        <v>1485</v>
      </c>
      <c r="B2516" t="s">
        <v>11</v>
      </c>
      <c r="C2516">
        <v>6.6</v>
      </c>
    </row>
    <row r="2517" spans="1:3" x14ac:dyDescent="0.25">
      <c r="A2517" t="s">
        <v>1280</v>
      </c>
      <c r="B2517" t="s">
        <v>11</v>
      </c>
      <c r="C2517">
        <v>6.6</v>
      </c>
    </row>
    <row r="2518" spans="1:3" x14ac:dyDescent="0.25">
      <c r="A2518" t="s">
        <v>5003</v>
      </c>
      <c r="B2518" t="s">
        <v>11</v>
      </c>
      <c r="C2518">
        <v>6.6</v>
      </c>
    </row>
    <row r="2519" spans="1:3" x14ac:dyDescent="0.25">
      <c r="A2519" t="s">
        <v>2487</v>
      </c>
      <c r="B2519" t="s">
        <v>11</v>
      </c>
      <c r="C2519">
        <v>6.6</v>
      </c>
    </row>
    <row r="2520" spans="1:3" x14ac:dyDescent="0.25">
      <c r="A2520" t="s">
        <v>4770</v>
      </c>
      <c r="B2520" t="s">
        <v>11</v>
      </c>
      <c r="C2520">
        <v>6.6</v>
      </c>
    </row>
    <row r="2521" spans="1:3" x14ac:dyDescent="0.25">
      <c r="A2521" t="s">
        <v>1565</v>
      </c>
      <c r="B2521" t="s">
        <v>11</v>
      </c>
      <c r="C2521">
        <v>6.6</v>
      </c>
    </row>
    <row r="2522" spans="1:3" x14ac:dyDescent="0.25">
      <c r="A2522" t="s">
        <v>2542</v>
      </c>
      <c r="B2522" t="s">
        <v>11</v>
      </c>
      <c r="C2522">
        <v>6.6</v>
      </c>
    </row>
    <row r="2523" spans="1:3" x14ac:dyDescent="0.25">
      <c r="A2523" t="s">
        <v>4234</v>
      </c>
      <c r="B2523" t="s">
        <v>11</v>
      </c>
      <c r="C2523">
        <v>6.6</v>
      </c>
    </row>
    <row r="2524" spans="1:3" x14ac:dyDescent="0.25">
      <c r="A2524" t="s">
        <v>3587</v>
      </c>
      <c r="B2524" t="s">
        <v>11</v>
      </c>
      <c r="C2524">
        <v>6.6</v>
      </c>
    </row>
    <row r="2525" spans="1:3" x14ac:dyDescent="0.25">
      <c r="A2525" t="s">
        <v>3744</v>
      </c>
      <c r="B2525" t="s">
        <v>11</v>
      </c>
      <c r="C2525">
        <v>6.6</v>
      </c>
    </row>
    <row r="2526" spans="1:3" x14ac:dyDescent="0.25">
      <c r="A2526" t="s">
        <v>7877</v>
      </c>
      <c r="B2526" t="s">
        <v>11</v>
      </c>
      <c r="C2526">
        <v>6.6</v>
      </c>
    </row>
    <row r="2527" spans="1:3" x14ac:dyDescent="0.25">
      <c r="A2527" t="s">
        <v>1076</v>
      </c>
      <c r="B2527" t="s">
        <v>11</v>
      </c>
      <c r="C2527">
        <v>6.6</v>
      </c>
    </row>
    <row r="2528" spans="1:3" x14ac:dyDescent="0.25">
      <c r="A2528" t="s">
        <v>4714</v>
      </c>
      <c r="B2528" t="s">
        <v>11</v>
      </c>
      <c r="C2528">
        <v>6.6</v>
      </c>
    </row>
    <row r="2529" spans="1:3" x14ac:dyDescent="0.25">
      <c r="A2529" t="s">
        <v>685</v>
      </c>
      <c r="B2529" t="s">
        <v>11</v>
      </c>
      <c r="C2529">
        <v>6.6</v>
      </c>
    </row>
    <row r="2530" spans="1:3" x14ac:dyDescent="0.25">
      <c r="A2530" t="s">
        <v>6753</v>
      </c>
      <c r="B2530" t="s">
        <v>11</v>
      </c>
      <c r="C2530">
        <v>6.6</v>
      </c>
    </row>
    <row r="2531" spans="1:3" x14ac:dyDescent="0.25">
      <c r="A2531" t="s">
        <v>7150</v>
      </c>
      <c r="B2531" t="s">
        <v>11</v>
      </c>
      <c r="C2531">
        <v>6.6</v>
      </c>
    </row>
    <row r="2532" spans="1:3" x14ac:dyDescent="0.25">
      <c r="A2532" t="s">
        <v>5939</v>
      </c>
      <c r="B2532" t="s">
        <v>11</v>
      </c>
      <c r="C2532">
        <v>6.6</v>
      </c>
    </row>
    <row r="2533" spans="1:3" x14ac:dyDescent="0.25">
      <c r="A2533" t="s">
        <v>7534</v>
      </c>
      <c r="B2533" t="s">
        <v>11</v>
      </c>
      <c r="C2533">
        <v>6.6</v>
      </c>
    </row>
    <row r="2534" spans="1:3" x14ac:dyDescent="0.25">
      <c r="A2534" t="s">
        <v>817</v>
      </c>
      <c r="B2534" t="s">
        <v>11</v>
      </c>
      <c r="C2534">
        <v>6.6</v>
      </c>
    </row>
    <row r="2535" spans="1:3" x14ac:dyDescent="0.25">
      <c r="A2535" t="s">
        <v>2523</v>
      </c>
      <c r="B2535" t="s">
        <v>11</v>
      </c>
      <c r="C2535">
        <v>6.6</v>
      </c>
    </row>
    <row r="2536" spans="1:3" x14ac:dyDescent="0.25">
      <c r="A2536" t="s">
        <v>5945</v>
      </c>
      <c r="B2536" t="s">
        <v>11</v>
      </c>
      <c r="C2536">
        <v>6.6</v>
      </c>
    </row>
    <row r="2537" spans="1:3" x14ac:dyDescent="0.25">
      <c r="A2537" t="s">
        <v>23</v>
      </c>
      <c r="B2537" t="s">
        <v>11</v>
      </c>
      <c r="C2537">
        <v>6.6</v>
      </c>
    </row>
    <row r="2538" spans="1:3" x14ac:dyDescent="0.25">
      <c r="A2538" t="s">
        <v>4551</v>
      </c>
      <c r="B2538" t="s">
        <v>11</v>
      </c>
      <c r="C2538">
        <v>6.6</v>
      </c>
    </row>
    <row r="2539" spans="1:3" x14ac:dyDescent="0.25">
      <c r="A2539" t="s">
        <v>3455</v>
      </c>
      <c r="B2539" t="s">
        <v>11</v>
      </c>
      <c r="C2539">
        <v>6.6</v>
      </c>
    </row>
    <row r="2540" spans="1:3" x14ac:dyDescent="0.25">
      <c r="A2540" t="s">
        <v>1419</v>
      </c>
      <c r="B2540" t="s">
        <v>11</v>
      </c>
      <c r="C2540">
        <v>6.6</v>
      </c>
    </row>
    <row r="2541" spans="1:3" x14ac:dyDescent="0.25">
      <c r="A2541" t="s">
        <v>3049</v>
      </c>
      <c r="B2541" t="s">
        <v>11</v>
      </c>
      <c r="C2541">
        <v>6.6</v>
      </c>
    </row>
    <row r="2542" spans="1:3" x14ac:dyDescent="0.25">
      <c r="A2542" t="s">
        <v>3229</v>
      </c>
      <c r="B2542" t="s">
        <v>11</v>
      </c>
      <c r="C2542">
        <v>6.6</v>
      </c>
    </row>
    <row r="2543" spans="1:3" x14ac:dyDescent="0.25">
      <c r="A2543" t="s">
        <v>3068</v>
      </c>
      <c r="B2543" t="s">
        <v>11</v>
      </c>
      <c r="C2543">
        <v>6.6</v>
      </c>
    </row>
    <row r="2544" spans="1:3" x14ac:dyDescent="0.25">
      <c r="A2544" t="s">
        <v>6529</v>
      </c>
      <c r="B2544" t="s">
        <v>11</v>
      </c>
      <c r="C2544">
        <v>6.6</v>
      </c>
    </row>
    <row r="2545" spans="1:3" x14ac:dyDescent="0.25">
      <c r="A2545" t="s">
        <v>3010</v>
      </c>
      <c r="B2545" t="s">
        <v>11</v>
      </c>
      <c r="C2545">
        <v>6.6</v>
      </c>
    </row>
    <row r="2546" spans="1:3" x14ac:dyDescent="0.25">
      <c r="A2546" t="s">
        <v>353</v>
      </c>
      <c r="B2546" t="s">
        <v>11</v>
      </c>
      <c r="C2546">
        <v>6.6</v>
      </c>
    </row>
    <row r="2547" spans="1:3" x14ac:dyDescent="0.25">
      <c r="A2547" t="s">
        <v>2090</v>
      </c>
      <c r="B2547" t="s">
        <v>11</v>
      </c>
      <c r="C2547">
        <v>6.6</v>
      </c>
    </row>
    <row r="2548" spans="1:3" x14ac:dyDescent="0.25">
      <c r="A2548" t="s">
        <v>4818</v>
      </c>
      <c r="B2548" t="s">
        <v>11</v>
      </c>
      <c r="C2548">
        <v>6.6</v>
      </c>
    </row>
    <row r="2549" spans="1:3" x14ac:dyDescent="0.25">
      <c r="A2549" t="s">
        <v>6913</v>
      </c>
      <c r="B2549" t="s">
        <v>11</v>
      </c>
      <c r="C2549">
        <v>6.6</v>
      </c>
    </row>
    <row r="2550" spans="1:3" x14ac:dyDescent="0.25">
      <c r="A2550" t="s">
        <v>7646</v>
      </c>
      <c r="B2550" t="s">
        <v>11</v>
      </c>
      <c r="C2550">
        <v>6.6</v>
      </c>
    </row>
    <row r="2551" spans="1:3" x14ac:dyDescent="0.25">
      <c r="A2551" t="s">
        <v>2116</v>
      </c>
      <c r="B2551" t="s">
        <v>11</v>
      </c>
      <c r="C2551">
        <v>6.6</v>
      </c>
    </row>
    <row r="2552" spans="1:3" x14ac:dyDescent="0.25">
      <c r="A2552" t="s">
        <v>2537</v>
      </c>
      <c r="B2552" t="s">
        <v>11</v>
      </c>
      <c r="C2552">
        <v>6.6</v>
      </c>
    </row>
    <row r="2553" spans="1:3" x14ac:dyDescent="0.25">
      <c r="A2553" t="s">
        <v>1063</v>
      </c>
      <c r="B2553" t="s">
        <v>11</v>
      </c>
      <c r="C2553">
        <v>6.6</v>
      </c>
    </row>
    <row r="2554" spans="1:3" x14ac:dyDescent="0.25">
      <c r="A2554" t="s">
        <v>6003</v>
      </c>
      <c r="B2554" t="s">
        <v>11</v>
      </c>
      <c r="C2554">
        <v>6.6</v>
      </c>
    </row>
    <row r="2555" spans="1:3" x14ac:dyDescent="0.25">
      <c r="A2555" t="s">
        <v>8142</v>
      </c>
      <c r="B2555" t="s">
        <v>11</v>
      </c>
      <c r="C2555">
        <v>6.6</v>
      </c>
    </row>
    <row r="2556" spans="1:3" x14ac:dyDescent="0.25">
      <c r="A2556" t="s">
        <v>3214</v>
      </c>
      <c r="B2556" t="s">
        <v>11</v>
      </c>
      <c r="C2556">
        <v>6.6</v>
      </c>
    </row>
    <row r="2557" spans="1:3" x14ac:dyDescent="0.25">
      <c r="A2557" t="s">
        <v>3571</v>
      </c>
      <c r="B2557" t="s">
        <v>11</v>
      </c>
      <c r="C2557">
        <v>6.6</v>
      </c>
    </row>
    <row r="2558" spans="1:3" x14ac:dyDescent="0.25">
      <c r="A2558" t="s">
        <v>3055</v>
      </c>
      <c r="B2558" t="s">
        <v>11</v>
      </c>
      <c r="C2558">
        <v>6.6</v>
      </c>
    </row>
    <row r="2559" spans="1:3" x14ac:dyDescent="0.25">
      <c r="A2559" t="s">
        <v>5357</v>
      </c>
      <c r="B2559" t="s">
        <v>11</v>
      </c>
      <c r="C2559">
        <v>6.6</v>
      </c>
    </row>
    <row r="2560" spans="1:3" x14ac:dyDescent="0.25">
      <c r="A2560" t="s">
        <v>1746</v>
      </c>
      <c r="B2560" t="s">
        <v>11</v>
      </c>
      <c r="C2560">
        <v>6.6</v>
      </c>
    </row>
    <row r="2561" spans="1:3" x14ac:dyDescent="0.25">
      <c r="A2561" t="s">
        <v>4517</v>
      </c>
      <c r="B2561" t="s">
        <v>497</v>
      </c>
      <c r="C2561">
        <v>6.6</v>
      </c>
    </row>
    <row r="2562" spans="1:3" x14ac:dyDescent="0.25">
      <c r="A2562" t="s">
        <v>4902</v>
      </c>
      <c r="B2562" t="s">
        <v>4210</v>
      </c>
      <c r="C2562">
        <v>6.6</v>
      </c>
    </row>
    <row r="2563" spans="1:3" x14ac:dyDescent="0.25">
      <c r="A2563" t="s">
        <v>6554</v>
      </c>
      <c r="B2563" t="s">
        <v>11</v>
      </c>
      <c r="C2563">
        <v>6.6</v>
      </c>
    </row>
    <row r="2564" spans="1:3" x14ac:dyDescent="0.25">
      <c r="A2564" t="s">
        <v>1561</v>
      </c>
      <c r="B2564" t="s">
        <v>11</v>
      </c>
      <c r="C2564">
        <v>6.6</v>
      </c>
    </row>
    <row r="2565" spans="1:3" x14ac:dyDescent="0.25">
      <c r="A2565" t="s">
        <v>119</v>
      </c>
      <c r="B2565" t="s">
        <v>11</v>
      </c>
      <c r="C2565">
        <v>6.6</v>
      </c>
    </row>
    <row r="2566" spans="1:3" x14ac:dyDescent="0.25">
      <c r="A2566" t="s">
        <v>4446</v>
      </c>
      <c r="B2566" t="s">
        <v>11</v>
      </c>
      <c r="C2566">
        <v>6.6</v>
      </c>
    </row>
    <row r="2567" spans="1:3" x14ac:dyDescent="0.25">
      <c r="A2567" t="s">
        <v>6352</v>
      </c>
      <c r="B2567" t="s">
        <v>497</v>
      </c>
      <c r="C2567">
        <v>6.6</v>
      </c>
    </row>
    <row r="2568" spans="1:3" x14ac:dyDescent="0.25">
      <c r="A2568" t="s">
        <v>1135</v>
      </c>
      <c r="B2568" t="s">
        <v>11</v>
      </c>
      <c r="C2568">
        <v>6.6</v>
      </c>
    </row>
    <row r="2569" spans="1:3" x14ac:dyDescent="0.25">
      <c r="A2569" t="s">
        <v>6040</v>
      </c>
      <c r="B2569" t="s">
        <v>11</v>
      </c>
      <c r="C2569">
        <v>6.6</v>
      </c>
    </row>
    <row r="2570" spans="1:3" x14ac:dyDescent="0.25">
      <c r="A2570" t="s">
        <v>5159</v>
      </c>
      <c r="B2570" t="s">
        <v>11</v>
      </c>
      <c r="C2570">
        <v>6.6</v>
      </c>
    </row>
    <row r="2571" spans="1:3" x14ac:dyDescent="0.25">
      <c r="A2571" t="s">
        <v>5202</v>
      </c>
      <c r="B2571" t="s">
        <v>11</v>
      </c>
      <c r="C2571">
        <v>6.6</v>
      </c>
    </row>
    <row r="2572" spans="1:3" x14ac:dyDescent="0.25">
      <c r="A2572" t="s">
        <v>1834</v>
      </c>
      <c r="B2572" t="s">
        <v>11</v>
      </c>
      <c r="C2572">
        <v>6.6</v>
      </c>
    </row>
    <row r="2573" spans="1:3" x14ac:dyDescent="0.25">
      <c r="A2573" t="s">
        <v>5142</v>
      </c>
      <c r="B2573" t="s">
        <v>11</v>
      </c>
      <c r="C2573">
        <v>6.6</v>
      </c>
    </row>
    <row r="2574" spans="1:3" x14ac:dyDescent="0.25">
      <c r="A2574" t="s">
        <v>718</v>
      </c>
      <c r="B2574" t="s">
        <v>11</v>
      </c>
      <c r="C2574">
        <v>6.6</v>
      </c>
    </row>
    <row r="2575" spans="1:3" x14ac:dyDescent="0.25">
      <c r="A2575" t="s">
        <v>6666</v>
      </c>
      <c r="B2575" t="s">
        <v>11</v>
      </c>
      <c r="C2575">
        <v>6.6</v>
      </c>
    </row>
    <row r="2576" spans="1:3" x14ac:dyDescent="0.25">
      <c r="A2576" t="s">
        <v>5940</v>
      </c>
      <c r="B2576" t="s">
        <v>11</v>
      </c>
      <c r="C2576">
        <v>6.6</v>
      </c>
    </row>
    <row r="2577" spans="1:3" x14ac:dyDescent="0.25">
      <c r="A2577" t="s">
        <v>2198</v>
      </c>
      <c r="B2577" t="s">
        <v>11</v>
      </c>
      <c r="C2577">
        <v>6.6</v>
      </c>
    </row>
    <row r="2578" spans="1:3" x14ac:dyDescent="0.25">
      <c r="A2578" t="s">
        <v>5214</v>
      </c>
      <c r="B2578" t="s">
        <v>11</v>
      </c>
      <c r="C2578">
        <v>6.6</v>
      </c>
    </row>
    <row r="2579" spans="1:3" x14ac:dyDescent="0.25">
      <c r="A2579" t="s">
        <v>1590</v>
      </c>
      <c r="B2579" t="s">
        <v>11</v>
      </c>
      <c r="C2579">
        <v>6.6</v>
      </c>
    </row>
    <row r="2580" spans="1:3" x14ac:dyDescent="0.25">
      <c r="A2580" t="s">
        <v>6915</v>
      </c>
      <c r="B2580" t="s">
        <v>11</v>
      </c>
      <c r="C2580">
        <v>6.6</v>
      </c>
    </row>
    <row r="2581" spans="1:3" x14ac:dyDescent="0.25">
      <c r="A2581" t="s">
        <v>6317</v>
      </c>
      <c r="B2581" t="s">
        <v>11</v>
      </c>
      <c r="C2581">
        <v>6.6</v>
      </c>
    </row>
    <row r="2582" spans="1:3" x14ac:dyDescent="0.25">
      <c r="A2582" t="s">
        <v>1779</v>
      </c>
      <c r="B2582" t="s">
        <v>11</v>
      </c>
      <c r="C2582">
        <v>6.6</v>
      </c>
    </row>
    <row r="2583" spans="1:3" x14ac:dyDescent="0.25">
      <c r="A2583" t="s">
        <v>6048</v>
      </c>
      <c r="B2583" t="s">
        <v>11</v>
      </c>
      <c r="C2583">
        <v>6.6</v>
      </c>
    </row>
    <row r="2584" spans="1:3" x14ac:dyDescent="0.25">
      <c r="A2584" t="s">
        <v>3962</v>
      </c>
      <c r="B2584" t="s">
        <v>11</v>
      </c>
      <c r="C2584">
        <v>6.6</v>
      </c>
    </row>
    <row r="2585" spans="1:3" x14ac:dyDescent="0.25">
      <c r="A2585" t="s">
        <v>2363</v>
      </c>
      <c r="B2585" t="s">
        <v>11</v>
      </c>
      <c r="C2585">
        <v>6.6</v>
      </c>
    </row>
    <row r="2586" spans="1:3" x14ac:dyDescent="0.25">
      <c r="A2586" t="s">
        <v>3513</v>
      </c>
      <c r="B2586" t="s">
        <v>950</v>
      </c>
      <c r="C2586">
        <v>6.6</v>
      </c>
    </row>
    <row r="2587" spans="1:3" x14ac:dyDescent="0.25">
      <c r="A2587" t="s">
        <v>6713</v>
      </c>
      <c r="B2587" t="s">
        <v>11</v>
      </c>
      <c r="C2587">
        <v>6.6</v>
      </c>
    </row>
    <row r="2588" spans="1:3" x14ac:dyDescent="0.25">
      <c r="A2588" t="s">
        <v>1106</v>
      </c>
      <c r="B2588" t="s">
        <v>11</v>
      </c>
      <c r="C2588">
        <v>6.6</v>
      </c>
    </row>
    <row r="2589" spans="1:3" x14ac:dyDescent="0.25">
      <c r="A2589" t="s">
        <v>1055</v>
      </c>
      <c r="B2589" t="s">
        <v>11</v>
      </c>
      <c r="C2589">
        <v>6.6</v>
      </c>
    </row>
    <row r="2590" spans="1:3" x14ac:dyDescent="0.25">
      <c r="A2590" t="s">
        <v>245</v>
      </c>
      <c r="B2590" t="s">
        <v>11</v>
      </c>
      <c r="C2590">
        <v>6.6</v>
      </c>
    </row>
    <row r="2591" spans="1:3" x14ac:dyDescent="0.25">
      <c r="A2591" t="s">
        <v>106</v>
      </c>
      <c r="B2591" t="s">
        <v>497</v>
      </c>
      <c r="C2591">
        <v>6.6</v>
      </c>
    </row>
    <row r="2592" spans="1:3" x14ac:dyDescent="0.25">
      <c r="A2592" t="s">
        <v>445</v>
      </c>
      <c r="B2592" t="s">
        <v>11</v>
      </c>
      <c r="C2592">
        <v>6.6</v>
      </c>
    </row>
    <row r="2593" spans="1:3" x14ac:dyDescent="0.25">
      <c r="A2593" t="s">
        <v>6307</v>
      </c>
      <c r="B2593" t="s">
        <v>11</v>
      </c>
      <c r="C2593">
        <v>6.6</v>
      </c>
    </row>
    <row r="2594" spans="1:3" x14ac:dyDescent="0.25">
      <c r="A2594" t="s">
        <v>1803</v>
      </c>
      <c r="B2594" t="s">
        <v>11</v>
      </c>
      <c r="C2594">
        <v>6.6</v>
      </c>
    </row>
    <row r="2595" spans="1:3" x14ac:dyDescent="0.25">
      <c r="A2595" t="s">
        <v>7982</v>
      </c>
      <c r="B2595" t="s">
        <v>4486</v>
      </c>
      <c r="C2595">
        <v>6.6</v>
      </c>
    </row>
    <row r="2596" spans="1:3" x14ac:dyDescent="0.25">
      <c r="A2596" t="s">
        <v>8043</v>
      </c>
      <c r="B2596" t="s">
        <v>11</v>
      </c>
      <c r="C2596">
        <v>6.6</v>
      </c>
    </row>
    <row r="2597" spans="1:3" x14ac:dyDescent="0.25">
      <c r="A2597" t="s">
        <v>48</v>
      </c>
      <c r="B2597" t="s">
        <v>11</v>
      </c>
      <c r="C2597">
        <v>6.6</v>
      </c>
    </row>
    <row r="2598" spans="1:3" x14ac:dyDescent="0.25">
      <c r="A2598" t="s">
        <v>431</v>
      </c>
      <c r="B2598" t="s">
        <v>11</v>
      </c>
      <c r="C2598">
        <v>6.6</v>
      </c>
    </row>
    <row r="2599" spans="1:3" x14ac:dyDescent="0.25">
      <c r="A2599" t="s">
        <v>5997</v>
      </c>
      <c r="B2599" t="s">
        <v>11</v>
      </c>
      <c r="C2599">
        <v>6.6</v>
      </c>
    </row>
    <row r="2600" spans="1:3" x14ac:dyDescent="0.25">
      <c r="A2600" t="s">
        <v>5843</v>
      </c>
      <c r="B2600" t="s">
        <v>11</v>
      </c>
      <c r="C2600">
        <v>6.6</v>
      </c>
    </row>
    <row r="2601" spans="1:3" x14ac:dyDescent="0.25">
      <c r="A2601" t="s">
        <v>1593</v>
      </c>
      <c r="B2601" t="s">
        <v>497</v>
      </c>
      <c r="C2601">
        <v>6.6</v>
      </c>
    </row>
    <row r="2602" spans="1:3" x14ac:dyDescent="0.25">
      <c r="A2602" t="s">
        <v>4735</v>
      </c>
      <c r="B2602" t="s">
        <v>950</v>
      </c>
      <c r="C2602">
        <v>6.6</v>
      </c>
    </row>
    <row r="2603" spans="1:3" x14ac:dyDescent="0.25">
      <c r="A2603" t="s">
        <v>2932</v>
      </c>
      <c r="B2603" t="s">
        <v>11</v>
      </c>
      <c r="C2603">
        <v>6.6</v>
      </c>
    </row>
    <row r="2604" spans="1:3" x14ac:dyDescent="0.25">
      <c r="A2604" t="s">
        <v>7007</v>
      </c>
      <c r="B2604" t="s">
        <v>11</v>
      </c>
      <c r="C2604">
        <v>6.6</v>
      </c>
    </row>
    <row r="2605" spans="1:3" x14ac:dyDescent="0.25">
      <c r="A2605" t="s">
        <v>3764</v>
      </c>
      <c r="B2605" t="s">
        <v>11</v>
      </c>
      <c r="C2605">
        <v>6.6</v>
      </c>
    </row>
    <row r="2606" spans="1:3" x14ac:dyDescent="0.25">
      <c r="A2606" t="s">
        <v>2077</v>
      </c>
      <c r="B2606" t="s">
        <v>11</v>
      </c>
      <c r="C2606">
        <v>6.6</v>
      </c>
    </row>
    <row r="2607" spans="1:3" x14ac:dyDescent="0.25">
      <c r="A2607" t="s">
        <v>4260</v>
      </c>
      <c r="B2607" t="s">
        <v>11</v>
      </c>
      <c r="C2607">
        <v>6.6</v>
      </c>
    </row>
    <row r="2608" spans="1:3" x14ac:dyDescent="0.25">
      <c r="A2608" t="s">
        <v>7285</v>
      </c>
      <c r="B2608" t="s">
        <v>11</v>
      </c>
      <c r="C2608">
        <v>6.6</v>
      </c>
    </row>
    <row r="2609" spans="1:3" x14ac:dyDescent="0.25">
      <c r="A2609" t="s">
        <v>232</v>
      </c>
      <c r="B2609" t="s">
        <v>11</v>
      </c>
      <c r="C2609">
        <v>6.6</v>
      </c>
    </row>
    <row r="2610" spans="1:3" x14ac:dyDescent="0.25">
      <c r="A2610" t="s">
        <v>4243</v>
      </c>
      <c r="B2610" t="s">
        <v>11</v>
      </c>
      <c r="C2610">
        <v>6.6</v>
      </c>
    </row>
    <row r="2611" spans="1:3" x14ac:dyDescent="0.25">
      <c r="A2611" t="s">
        <v>2102</v>
      </c>
      <c r="B2611" t="s">
        <v>11</v>
      </c>
      <c r="C2611">
        <v>6.6</v>
      </c>
    </row>
    <row r="2612" spans="1:3" x14ac:dyDescent="0.25">
      <c r="A2612" t="s">
        <v>4333</v>
      </c>
      <c r="B2612" t="s">
        <v>11</v>
      </c>
      <c r="C2612">
        <v>6.6</v>
      </c>
    </row>
    <row r="2613" spans="1:3" x14ac:dyDescent="0.25">
      <c r="A2613" t="s">
        <v>4333</v>
      </c>
      <c r="B2613" t="s">
        <v>11</v>
      </c>
      <c r="C2613">
        <v>6.6</v>
      </c>
    </row>
    <row r="2614" spans="1:3" x14ac:dyDescent="0.25">
      <c r="A2614" t="s">
        <v>5349</v>
      </c>
      <c r="B2614" t="s">
        <v>11</v>
      </c>
      <c r="C2614">
        <v>6.6</v>
      </c>
    </row>
    <row r="2615" spans="1:3" x14ac:dyDescent="0.25">
      <c r="A2615" t="s">
        <v>142</v>
      </c>
      <c r="B2615" t="s">
        <v>11</v>
      </c>
      <c r="C2615">
        <v>6.6</v>
      </c>
    </row>
    <row r="2616" spans="1:3" x14ac:dyDescent="0.25">
      <c r="A2616" t="s">
        <v>7805</v>
      </c>
      <c r="B2616" t="s">
        <v>11</v>
      </c>
      <c r="C2616">
        <v>6.6</v>
      </c>
    </row>
    <row r="2617" spans="1:3" x14ac:dyDescent="0.25">
      <c r="A2617" t="s">
        <v>3107</v>
      </c>
      <c r="B2617" t="s">
        <v>11</v>
      </c>
      <c r="C2617">
        <v>6.6</v>
      </c>
    </row>
    <row r="2618" spans="1:3" x14ac:dyDescent="0.25">
      <c r="A2618" t="s">
        <v>3769</v>
      </c>
      <c r="B2618" t="s">
        <v>11</v>
      </c>
      <c r="C2618">
        <v>6.6</v>
      </c>
    </row>
    <row r="2619" spans="1:3" x14ac:dyDescent="0.25">
      <c r="A2619" t="s">
        <v>938</v>
      </c>
      <c r="B2619" t="s">
        <v>11</v>
      </c>
      <c r="C2619">
        <v>6.6</v>
      </c>
    </row>
    <row r="2620" spans="1:3" x14ac:dyDescent="0.25">
      <c r="A2620" t="s">
        <v>2069</v>
      </c>
      <c r="B2620" t="s">
        <v>11</v>
      </c>
      <c r="C2620">
        <v>6.6</v>
      </c>
    </row>
    <row r="2621" spans="1:3" x14ac:dyDescent="0.25">
      <c r="A2621" t="s">
        <v>2203</v>
      </c>
      <c r="B2621" t="s">
        <v>11</v>
      </c>
      <c r="C2621">
        <v>6.6</v>
      </c>
    </row>
    <row r="2622" spans="1:3" x14ac:dyDescent="0.25">
      <c r="A2622" t="s">
        <v>6495</v>
      </c>
      <c r="B2622" t="s">
        <v>11</v>
      </c>
      <c r="C2622">
        <v>6.6</v>
      </c>
    </row>
    <row r="2623" spans="1:3" x14ac:dyDescent="0.25">
      <c r="A2623" t="s">
        <v>207</v>
      </c>
      <c r="B2623" t="s">
        <v>11</v>
      </c>
      <c r="C2623">
        <v>6.6</v>
      </c>
    </row>
    <row r="2624" spans="1:3" x14ac:dyDescent="0.25">
      <c r="A2624" t="s">
        <v>4821</v>
      </c>
      <c r="B2624" t="s">
        <v>11</v>
      </c>
      <c r="C2624">
        <v>6.6</v>
      </c>
    </row>
    <row r="2625" spans="1:3" x14ac:dyDescent="0.25">
      <c r="A2625" t="s">
        <v>2766</v>
      </c>
      <c r="B2625" t="s">
        <v>6667</v>
      </c>
      <c r="C2625">
        <v>6.6</v>
      </c>
    </row>
    <row r="2626" spans="1:3" x14ac:dyDescent="0.25">
      <c r="A2626" t="s">
        <v>7783</v>
      </c>
      <c r="B2626" t="s">
        <v>497</v>
      </c>
      <c r="C2626">
        <v>6.6</v>
      </c>
    </row>
    <row r="2627" spans="1:3" x14ac:dyDescent="0.25">
      <c r="A2627" t="s">
        <v>8105</v>
      </c>
      <c r="B2627" t="s">
        <v>11</v>
      </c>
      <c r="C2627">
        <v>6.6</v>
      </c>
    </row>
    <row r="2628" spans="1:3" x14ac:dyDescent="0.25">
      <c r="A2628" t="s">
        <v>5307</v>
      </c>
      <c r="B2628" t="s">
        <v>11</v>
      </c>
      <c r="C2628">
        <v>6.6</v>
      </c>
    </row>
    <row r="2629" spans="1:3" x14ac:dyDescent="0.25">
      <c r="A2629" t="s">
        <v>2834</v>
      </c>
      <c r="B2629" t="s">
        <v>11</v>
      </c>
      <c r="C2629">
        <v>6.6</v>
      </c>
    </row>
    <row r="2630" spans="1:3" x14ac:dyDescent="0.25">
      <c r="A2630" t="s">
        <v>5078</v>
      </c>
      <c r="B2630" t="s">
        <v>11</v>
      </c>
      <c r="C2630">
        <v>6.6</v>
      </c>
    </row>
    <row r="2631" spans="1:3" x14ac:dyDescent="0.25">
      <c r="A2631" t="s">
        <v>3227</v>
      </c>
      <c r="B2631" t="s">
        <v>11</v>
      </c>
      <c r="C2631">
        <v>6.6</v>
      </c>
    </row>
    <row r="2632" spans="1:3" x14ac:dyDescent="0.25">
      <c r="A2632" t="s">
        <v>703</v>
      </c>
      <c r="B2632" t="s">
        <v>11</v>
      </c>
      <c r="C2632">
        <v>6.6</v>
      </c>
    </row>
    <row r="2633" spans="1:3" x14ac:dyDescent="0.25">
      <c r="A2633" t="s">
        <v>5200</v>
      </c>
      <c r="B2633" t="s">
        <v>11</v>
      </c>
      <c r="C2633">
        <v>6.6</v>
      </c>
    </row>
    <row r="2634" spans="1:3" x14ac:dyDescent="0.25">
      <c r="A2634" t="s">
        <v>3781</v>
      </c>
      <c r="B2634" t="s">
        <v>11</v>
      </c>
      <c r="C2634">
        <v>6.6</v>
      </c>
    </row>
    <row r="2635" spans="1:3" x14ac:dyDescent="0.25">
      <c r="A2635" t="s">
        <v>5737</v>
      </c>
      <c r="B2635" t="s">
        <v>11</v>
      </c>
      <c r="C2635">
        <v>6.6</v>
      </c>
    </row>
    <row r="2636" spans="1:3" x14ac:dyDescent="0.25">
      <c r="A2636" t="s">
        <v>4754</v>
      </c>
      <c r="B2636" t="s">
        <v>11</v>
      </c>
      <c r="C2636">
        <v>6.6</v>
      </c>
    </row>
    <row r="2637" spans="1:3" x14ac:dyDescent="0.25">
      <c r="A2637" t="s">
        <v>8066</v>
      </c>
      <c r="B2637" t="s">
        <v>11</v>
      </c>
      <c r="C2637">
        <v>6.6</v>
      </c>
    </row>
    <row r="2638" spans="1:3" x14ac:dyDescent="0.25">
      <c r="A2638" t="s">
        <v>3662</v>
      </c>
      <c r="B2638" t="s">
        <v>11</v>
      </c>
      <c r="C2638">
        <v>6.6</v>
      </c>
    </row>
    <row r="2639" spans="1:3" x14ac:dyDescent="0.25">
      <c r="A2639" t="s">
        <v>6299</v>
      </c>
      <c r="B2639" t="s">
        <v>11</v>
      </c>
      <c r="C2639">
        <v>6.6</v>
      </c>
    </row>
    <row r="2640" spans="1:3" x14ac:dyDescent="0.25">
      <c r="A2640" t="s">
        <v>1079</v>
      </c>
      <c r="B2640" t="s">
        <v>11</v>
      </c>
      <c r="C2640">
        <v>6.6</v>
      </c>
    </row>
    <row r="2641" spans="1:3" x14ac:dyDescent="0.25">
      <c r="A2641" t="s">
        <v>1325</v>
      </c>
      <c r="B2641" t="s">
        <v>11</v>
      </c>
      <c r="C2641">
        <v>6.6</v>
      </c>
    </row>
    <row r="2642" spans="1:3" x14ac:dyDescent="0.25">
      <c r="A2642" t="s">
        <v>2495</v>
      </c>
      <c r="B2642" t="s">
        <v>11</v>
      </c>
      <c r="C2642">
        <v>6.6</v>
      </c>
    </row>
    <row r="2643" spans="1:3" x14ac:dyDescent="0.25">
      <c r="A2643" t="s">
        <v>6733</v>
      </c>
      <c r="B2643" t="s">
        <v>11</v>
      </c>
      <c r="C2643">
        <v>6.6</v>
      </c>
    </row>
    <row r="2644" spans="1:3" x14ac:dyDescent="0.25">
      <c r="A2644" t="s">
        <v>2162</v>
      </c>
      <c r="B2644" t="s">
        <v>11</v>
      </c>
      <c r="C2644">
        <v>6.6</v>
      </c>
    </row>
    <row r="2645" spans="1:3" x14ac:dyDescent="0.25">
      <c r="A2645" t="s">
        <v>4269</v>
      </c>
      <c r="B2645" t="s">
        <v>11</v>
      </c>
      <c r="C2645">
        <v>6.6</v>
      </c>
    </row>
    <row r="2646" spans="1:3" x14ac:dyDescent="0.25">
      <c r="A2646" t="s">
        <v>720</v>
      </c>
      <c r="B2646" t="s">
        <v>11</v>
      </c>
      <c r="C2646">
        <v>6.6</v>
      </c>
    </row>
    <row r="2647" spans="1:3" x14ac:dyDescent="0.25">
      <c r="A2647" t="s">
        <v>2385</v>
      </c>
      <c r="B2647" t="s">
        <v>11</v>
      </c>
      <c r="C2647">
        <v>6.6</v>
      </c>
    </row>
    <row r="2648" spans="1:3" x14ac:dyDescent="0.25">
      <c r="A2648" t="s">
        <v>5908</v>
      </c>
      <c r="B2648" t="s">
        <v>11</v>
      </c>
      <c r="C2648">
        <v>6.6</v>
      </c>
    </row>
    <row r="2649" spans="1:3" x14ac:dyDescent="0.25">
      <c r="A2649" t="s">
        <v>1318</v>
      </c>
      <c r="B2649" t="s">
        <v>11</v>
      </c>
      <c r="C2649">
        <v>6.6</v>
      </c>
    </row>
    <row r="2650" spans="1:3" x14ac:dyDescent="0.25">
      <c r="A2650" t="s">
        <v>4772</v>
      </c>
      <c r="B2650" t="s">
        <v>11</v>
      </c>
      <c r="C2650">
        <v>6.6</v>
      </c>
    </row>
    <row r="2651" spans="1:3" x14ac:dyDescent="0.25">
      <c r="A2651" t="s">
        <v>3412</v>
      </c>
      <c r="B2651" t="s">
        <v>11</v>
      </c>
      <c r="C2651">
        <v>6.6</v>
      </c>
    </row>
    <row r="2652" spans="1:3" x14ac:dyDescent="0.25">
      <c r="A2652" t="s">
        <v>3014</v>
      </c>
      <c r="B2652" t="s">
        <v>11</v>
      </c>
      <c r="C2652">
        <v>6.6</v>
      </c>
    </row>
    <row r="2653" spans="1:3" x14ac:dyDescent="0.25">
      <c r="A2653" t="s">
        <v>1358</v>
      </c>
      <c r="B2653" t="s">
        <v>11</v>
      </c>
      <c r="C2653">
        <v>6.7</v>
      </c>
    </row>
    <row r="2654" spans="1:3" x14ac:dyDescent="0.25">
      <c r="A2654" t="s">
        <v>4428</v>
      </c>
      <c r="B2654" t="s">
        <v>11</v>
      </c>
      <c r="C2654">
        <v>6.7</v>
      </c>
    </row>
    <row r="2655" spans="1:3" x14ac:dyDescent="0.25">
      <c r="A2655" t="s">
        <v>1774</v>
      </c>
      <c r="B2655" t="s">
        <v>11</v>
      </c>
      <c r="C2655">
        <v>6.7</v>
      </c>
    </row>
    <row r="2656" spans="1:3" x14ac:dyDescent="0.25">
      <c r="A2656" t="s">
        <v>5572</v>
      </c>
      <c r="B2656" t="s">
        <v>11</v>
      </c>
      <c r="C2656">
        <v>6.7</v>
      </c>
    </row>
    <row r="2657" spans="1:3" x14ac:dyDescent="0.25">
      <c r="A2657" t="s">
        <v>7834</v>
      </c>
      <c r="B2657" t="s">
        <v>11</v>
      </c>
      <c r="C2657">
        <v>6.7</v>
      </c>
    </row>
    <row r="2658" spans="1:3" x14ac:dyDescent="0.25">
      <c r="A2658" t="s">
        <v>1783</v>
      </c>
      <c r="B2658" t="s">
        <v>11</v>
      </c>
      <c r="C2658">
        <v>6.7</v>
      </c>
    </row>
    <row r="2659" spans="1:3" x14ac:dyDescent="0.25">
      <c r="A2659" t="s">
        <v>2759</v>
      </c>
      <c r="B2659" t="s">
        <v>11</v>
      </c>
      <c r="C2659">
        <v>6.7</v>
      </c>
    </row>
    <row r="2660" spans="1:3" x14ac:dyDescent="0.25">
      <c r="A2660" t="s">
        <v>282</v>
      </c>
      <c r="B2660" t="s">
        <v>11</v>
      </c>
      <c r="C2660">
        <v>6.7</v>
      </c>
    </row>
    <row r="2661" spans="1:3" x14ac:dyDescent="0.25">
      <c r="A2661" t="s">
        <v>1072</v>
      </c>
      <c r="B2661" t="s">
        <v>11</v>
      </c>
      <c r="C2661">
        <v>6.7</v>
      </c>
    </row>
    <row r="2662" spans="1:3" x14ac:dyDescent="0.25">
      <c r="A2662" t="s">
        <v>3376</v>
      </c>
      <c r="B2662" t="s">
        <v>11</v>
      </c>
      <c r="C2662">
        <v>6.7</v>
      </c>
    </row>
    <row r="2663" spans="1:3" x14ac:dyDescent="0.25">
      <c r="A2663" t="s">
        <v>3625</v>
      </c>
      <c r="B2663" t="s">
        <v>11</v>
      </c>
      <c r="C2663">
        <v>6.7</v>
      </c>
    </row>
    <row r="2664" spans="1:3" x14ac:dyDescent="0.25">
      <c r="A2664" t="s">
        <v>5140</v>
      </c>
      <c r="B2664" t="s">
        <v>11</v>
      </c>
      <c r="C2664">
        <v>6.7</v>
      </c>
    </row>
    <row r="2665" spans="1:3" x14ac:dyDescent="0.25">
      <c r="A2665" t="s">
        <v>5881</v>
      </c>
      <c r="B2665" t="s">
        <v>11</v>
      </c>
      <c r="C2665">
        <v>6.7</v>
      </c>
    </row>
    <row r="2666" spans="1:3" x14ac:dyDescent="0.25">
      <c r="A2666" t="s">
        <v>3433</v>
      </c>
      <c r="B2666" t="s">
        <v>11</v>
      </c>
      <c r="C2666">
        <v>6.7</v>
      </c>
    </row>
    <row r="2667" spans="1:3" x14ac:dyDescent="0.25">
      <c r="A2667" t="s">
        <v>1646</v>
      </c>
      <c r="B2667" t="s">
        <v>11</v>
      </c>
      <c r="C2667">
        <v>6.7</v>
      </c>
    </row>
    <row r="2668" spans="1:3" x14ac:dyDescent="0.25">
      <c r="A2668" t="s">
        <v>5220</v>
      </c>
      <c r="B2668" t="s">
        <v>11</v>
      </c>
      <c r="C2668">
        <v>6.7</v>
      </c>
    </row>
    <row r="2669" spans="1:3" x14ac:dyDescent="0.25">
      <c r="A2669" t="s">
        <v>7347</v>
      </c>
      <c r="B2669" t="s">
        <v>11</v>
      </c>
      <c r="C2669">
        <v>6.7</v>
      </c>
    </row>
    <row r="2670" spans="1:3" x14ac:dyDescent="0.25">
      <c r="A2670" t="s">
        <v>4146</v>
      </c>
      <c r="B2670" t="s">
        <v>11</v>
      </c>
      <c r="C2670">
        <v>6.7</v>
      </c>
    </row>
    <row r="2671" spans="1:3" x14ac:dyDescent="0.25">
      <c r="A2671" t="s">
        <v>6719</v>
      </c>
      <c r="B2671" t="s">
        <v>11</v>
      </c>
      <c r="C2671">
        <v>6.7</v>
      </c>
    </row>
    <row r="2672" spans="1:3" x14ac:dyDescent="0.25">
      <c r="A2672" t="s">
        <v>3187</v>
      </c>
      <c r="B2672" t="s">
        <v>11</v>
      </c>
      <c r="C2672">
        <v>6.7</v>
      </c>
    </row>
    <row r="2673" spans="1:3" x14ac:dyDescent="0.25">
      <c r="A2673" t="s">
        <v>4132</v>
      </c>
      <c r="B2673" t="s">
        <v>11</v>
      </c>
      <c r="C2673">
        <v>6.7</v>
      </c>
    </row>
    <row r="2674" spans="1:3" x14ac:dyDescent="0.25">
      <c r="A2674" t="s">
        <v>867</v>
      </c>
      <c r="B2674" t="s">
        <v>11</v>
      </c>
      <c r="C2674">
        <v>6.7</v>
      </c>
    </row>
    <row r="2675" spans="1:3" x14ac:dyDescent="0.25">
      <c r="A2675" t="s">
        <v>4586</v>
      </c>
      <c r="B2675" t="s">
        <v>11</v>
      </c>
      <c r="C2675">
        <v>6.7</v>
      </c>
    </row>
    <row r="2676" spans="1:3" x14ac:dyDescent="0.25">
      <c r="A2676" t="s">
        <v>7487</v>
      </c>
      <c r="B2676" t="s">
        <v>11</v>
      </c>
      <c r="C2676">
        <v>6.7</v>
      </c>
    </row>
    <row r="2677" spans="1:3" x14ac:dyDescent="0.25">
      <c r="A2677" t="s">
        <v>4008</v>
      </c>
      <c r="B2677" t="s">
        <v>11</v>
      </c>
      <c r="C2677">
        <v>6.7</v>
      </c>
    </row>
    <row r="2678" spans="1:3" x14ac:dyDescent="0.25">
      <c r="A2678" t="s">
        <v>261</v>
      </c>
      <c r="B2678" t="s">
        <v>11</v>
      </c>
      <c r="C2678">
        <v>6.7</v>
      </c>
    </row>
    <row r="2679" spans="1:3" x14ac:dyDescent="0.25">
      <c r="A2679" t="s">
        <v>1582</v>
      </c>
      <c r="B2679" t="s">
        <v>11</v>
      </c>
      <c r="C2679">
        <v>6.7</v>
      </c>
    </row>
    <row r="2680" spans="1:3" x14ac:dyDescent="0.25">
      <c r="A2680" t="s">
        <v>3474</v>
      </c>
      <c r="B2680" t="s">
        <v>11</v>
      </c>
      <c r="C2680">
        <v>6.7</v>
      </c>
    </row>
    <row r="2681" spans="1:3" x14ac:dyDescent="0.25">
      <c r="A2681" t="s">
        <v>5035</v>
      </c>
      <c r="B2681" t="s">
        <v>11</v>
      </c>
      <c r="C2681">
        <v>6.7</v>
      </c>
    </row>
    <row r="2682" spans="1:3" x14ac:dyDescent="0.25">
      <c r="A2682" t="s">
        <v>4408</v>
      </c>
      <c r="B2682" t="s">
        <v>11</v>
      </c>
      <c r="C2682">
        <v>6.7</v>
      </c>
    </row>
    <row r="2683" spans="1:3" x14ac:dyDescent="0.25">
      <c r="A2683" t="s">
        <v>922</v>
      </c>
      <c r="B2683" t="s">
        <v>11</v>
      </c>
      <c r="C2683">
        <v>6.7</v>
      </c>
    </row>
    <row r="2684" spans="1:3" x14ac:dyDescent="0.25">
      <c r="A2684" t="s">
        <v>5593</v>
      </c>
      <c r="B2684" t="s">
        <v>11</v>
      </c>
      <c r="C2684">
        <v>6.7</v>
      </c>
    </row>
    <row r="2685" spans="1:3" x14ac:dyDescent="0.25">
      <c r="A2685" t="s">
        <v>822</v>
      </c>
      <c r="B2685" t="s">
        <v>11</v>
      </c>
      <c r="C2685">
        <v>6.7</v>
      </c>
    </row>
    <row r="2686" spans="1:3" x14ac:dyDescent="0.25">
      <c r="A2686" t="s">
        <v>2748</v>
      </c>
      <c r="B2686" t="s">
        <v>11</v>
      </c>
      <c r="C2686">
        <v>6.7</v>
      </c>
    </row>
    <row r="2687" spans="1:3" x14ac:dyDescent="0.25">
      <c r="A2687" t="s">
        <v>2748</v>
      </c>
      <c r="B2687" t="s">
        <v>11</v>
      </c>
      <c r="C2687">
        <v>6.7</v>
      </c>
    </row>
    <row r="2688" spans="1:3" x14ac:dyDescent="0.25">
      <c r="A2688" t="s">
        <v>4031</v>
      </c>
      <c r="B2688" t="s">
        <v>11</v>
      </c>
      <c r="C2688">
        <v>6.7</v>
      </c>
    </row>
    <row r="2689" spans="1:3" x14ac:dyDescent="0.25">
      <c r="A2689" t="s">
        <v>6230</v>
      </c>
      <c r="B2689" t="s">
        <v>11</v>
      </c>
      <c r="C2689">
        <v>6.7</v>
      </c>
    </row>
    <row r="2690" spans="1:3" x14ac:dyDescent="0.25">
      <c r="A2690" t="s">
        <v>4590</v>
      </c>
      <c r="B2690" t="s">
        <v>11</v>
      </c>
      <c r="C2690">
        <v>6.7</v>
      </c>
    </row>
    <row r="2691" spans="1:3" x14ac:dyDescent="0.25">
      <c r="A2691" t="s">
        <v>7482</v>
      </c>
      <c r="B2691" t="s">
        <v>11</v>
      </c>
      <c r="C2691">
        <v>6.7</v>
      </c>
    </row>
    <row r="2692" spans="1:3" x14ac:dyDescent="0.25">
      <c r="A2692" t="s">
        <v>546</v>
      </c>
      <c r="B2692" t="s">
        <v>11</v>
      </c>
      <c r="C2692">
        <v>6.7</v>
      </c>
    </row>
    <row r="2693" spans="1:3" x14ac:dyDescent="0.25">
      <c r="A2693" t="s">
        <v>613</v>
      </c>
      <c r="B2693" t="s">
        <v>11</v>
      </c>
      <c r="C2693">
        <v>6.7</v>
      </c>
    </row>
    <row r="2694" spans="1:3" x14ac:dyDescent="0.25">
      <c r="A2694" t="s">
        <v>1208</v>
      </c>
      <c r="B2694" t="s">
        <v>11</v>
      </c>
      <c r="C2694">
        <v>6.7</v>
      </c>
    </row>
    <row r="2695" spans="1:3" x14ac:dyDescent="0.25">
      <c r="A2695" t="s">
        <v>5243</v>
      </c>
      <c r="B2695" t="s">
        <v>11</v>
      </c>
      <c r="C2695">
        <v>6.7</v>
      </c>
    </row>
    <row r="2696" spans="1:3" x14ac:dyDescent="0.25">
      <c r="A2696" t="s">
        <v>1479</v>
      </c>
      <c r="B2696" t="s">
        <v>11</v>
      </c>
      <c r="C2696">
        <v>6.7</v>
      </c>
    </row>
    <row r="2697" spans="1:3" x14ac:dyDescent="0.25">
      <c r="A2697" t="s">
        <v>7994</v>
      </c>
      <c r="B2697" t="s">
        <v>11</v>
      </c>
      <c r="C2697">
        <v>6.7</v>
      </c>
    </row>
    <row r="2698" spans="1:3" x14ac:dyDescent="0.25">
      <c r="A2698" t="s">
        <v>3448</v>
      </c>
      <c r="B2698" t="s">
        <v>11</v>
      </c>
      <c r="C2698">
        <v>6.7</v>
      </c>
    </row>
    <row r="2699" spans="1:3" x14ac:dyDescent="0.25">
      <c r="A2699" t="s">
        <v>312</v>
      </c>
      <c r="B2699" t="s">
        <v>11</v>
      </c>
      <c r="C2699">
        <v>6.7</v>
      </c>
    </row>
    <row r="2700" spans="1:3" x14ac:dyDescent="0.25">
      <c r="A2700" t="s">
        <v>6289</v>
      </c>
      <c r="B2700" t="s">
        <v>11</v>
      </c>
      <c r="C2700">
        <v>6.7</v>
      </c>
    </row>
    <row r="2701" spans="1:3" x14ac:dyDescent="0.25">
      <c r="A2701" t="s">
        <v>1831</v>
      </c>
      <c r="B2701" t="s">
        <v>11</v>
      </c>
      <c r="C2701">
        <v>6.7</v>
      </c>
    </row>
    <row r="2702" spans="1:3" x14ac:dyDescent="0.25">
      <c r="A2702" t="s">
        <v>1435</v>
      </c>
      <c r="B2702" t="s">
        <v>1515</v>
      </c>
      <c r="C2702">
        <v>6.7</v>
      </c>
    </row>
    <row r="2703" spans="1:3" x14ac:dyDescent="0.25">
      <c r="A2703" t="s">
        <v>3784</v>
      </c>
      <c r="B2703" t="s">
        <v>11</v>
      </c>
      <c r="C2703">
        <v>6.7</v>
      </c>
    </row>
    <row r="2704" spans="1:3" x14ac:dyDescent="0.25">
      <c r="A2704" t="s">
        <v>2439</v>
      </c>
      <c r="B2704" t="s">
        <v>11</v>
      </c>
      <c r="C2704">
        <v>6.7</v>
      </c>
    </row>
    <row r="2705" spans="1:3" x14ac:dyDescent="0.25">
      <c r="A2705" t="s">
        <v>1032</v>
      </c>
      <c r="B2705" t="s">
        <v>11</v>
      </c>
      <c r="C2705">
        <v>6.7</v>
      </c>
    </row>
    <row r="2706" spans="1:3" x14ac:dyDescent="0.25">
      <c r="A2706" t="s">
        <v>5458</v>
      </c>
      <c r="B2706" t="s">
        <v>11</v>
      </c>
      <c r="C2706">
        <v>6.7</v>
      </c>
    </row>
    <row r="2707" spans="1:3" x14ac:dyDescent="0.25">
      <c r="A2707" t="s">
        <v>5677</v>
      </c>
      <c r="B2707" t="s">
        <v>11</v>
      </c>
      <c r="C2707">
        <v>6.7</v>
      </c>
    </row>
    <row r="2708" spans="1:3" x14ac:dyDescent="0.25">
      <c r="A2708" t="s">
        <v>5291</v>
      </c>
      <c r="B2708" t="s">
        <v>11</v>
      </c>
      <c r="C2708">
        <v>6.7</v>
      </c>
    </row>
    <row r="2709" spans="1:3" x14ac:dyDescent="0.25">
      <c r="A2709" t="s">
        <v>6123</v>
      </c>
      <c r="B2709" t="s">
        <v>11</v>
      </c>
      <c r="C2709">
        <v>6.7</v>
      </c>
    </row>
    <row r="2710" spans="1:3" x14ac:dyDescent="0.25">
      <c r="A2710" t="s">
        <v>1003</v>
      </c>
      <c r="B2710" t="s">
        <v>11</v>
      </c>
      <c r="C2710">
        <v>6.7</v>
      </c>
    </row>
    <row r="2711" spans="1:3" x14ac:dyDescent="0.25">
      <c r="A2711" t="s">
        <v>6450</v>
      </c>
      <c r="B2711" t="s">
        <v>11</v>
      </c>
      <c r="C2711">
        <v>6.7</v>
      </c>
    </row>
    <row r="2712" spans="1:3" x14ac:dyDescent="0.25">
      <c r="A2712" t="s">
        <v>3017</v>
      </c>
      <c r="B2712" t="s">
        <v>11</v>
      </c>
      <c r="C2712">
        <v>6.7</v>
      </c>
    </row>
    <row r="2713" spans="1:3" x14ac:dyDescent="0.25">
      <c r="A2713" t="s">
        <v>396</v>
      </c>
      <c r="B2713" t="s">
        <v>11</v>
      </c>
      <c r="C2713">
        <v>6.7</v>
      </c>
    </row>
    <row r="2714" spans="1:3" x14ac:dyDescent="0.25">
      <c r="A2714" t="s">
        <v>396</v>
      </c>
      <c r="B2714" t="s">
        <v>11</v>
      </c>
      <c r="C2714">
        <v>6.7</v>
      </c>
    </row>
    <row r="2715" spans="1:3" x14ac:dyDescent="0.25">
      <c r="A2715" t="s">
        <v>396</v>
      </c>
      <c r="B2715" t="s">
        <v>11</v>
      </c>
      <c r="C2715">
        <v>6.7</v>
      </c>
    </row>
    <row r="2716" spans="1:3" x14ac:dyDescent="0.25">
      <c r="A2716" t="s">
        <v>1138</v>
      </c>
      <c r="B2716" t="s">
        <v>11</v>
      </c>
      <c r="C2716">
        <v>6.7</v>
      </c>
    </row>
    <row r="2717" spans="1:3" x14ac:dyDescent="0.25">
      <c r="A2717" t="s">
        <v>3320</v>
      </c>
      <c r="B2717" t="s">
        <v>11</v>
      </c>
      <c r="C2717">
        <v>6.7</v>
      </c>
    </row>
    <row r="2718" spans="1:3" x14ac:dyDescent="0.25">
      <c r="A2718" t="s">
        <v>941</v>
      </c>
      <c r="B2718" t="s">
        <v>11</v>
      </c>
      <c r="C2718">
        <v>6.7</v>
      </c>
    </row>
    <row r="2719" spans="1:3" x14ac:dyDescent="0.25">
      <c r="A2719" t="s">
        <v>3524</v>
      </c>
      <c r="B2719" t="s">
        <v>11</v>
      </c>
      <c r="C2719">
        <v>6.7</v>
      </c>
    </row>
    <row r="2720" spans="1:3" x14ac:dyDescent="0.25">
      <c r="A2720" t="s">
        <v>2507</v>
      </c>
      <c r="B2720" t="s">
        <v>11</v>
      </c>
      <c r="C2720">
        <v>6.7</v>
      </c>
    </row>
    <row r="2721" spans="1:3" x14ac:dyDescent="0.25">
      <c r="A2721" t="s">
        <v>3811</v>
      </c>
      <c r="B2721" t="s">
        <v>11</v>
      </c>
      <c r="C2721">
        <v>6.7</v>
      </c>
    </row>
    <row r="2722" spans="1:3" x14ac:dyDescent="0.25">
      <c r="A2722" t="s">
        <v>1525</v>
      </c>
      <c r="B2722" t="s">
        <v>11</v>
      </c>
      <c r="C2722">
        <v>6.7</v>
      </c>
    </row>
    <row r="2723" spans="1:3" x14ac:dyDescent="0.25">
      <c r="A2723" t="s">
        <v>6600</v>
      </c>
      <c r="B2723" t="s">
        <v>11</v>
      </c>
      <c r="C2723">
        <v>6.7</v>
      </c>
    </row>
    <row r="2724" spans="1:3" x14ac:dyDescent="0.25">
      <c r="A2724" t="s">
        <v>783</v>
      </c>
      <c r="B2724" t="s">
        <v>11</v>
      </c>
      <c r="C2724">
        <v>6.7</v>
      </c>
    </row>
    <row r="2725" spans="1:3" x14ac:dyDescent="0.25">
      <c r="A2725" t="s">
        <v>6707</v>
      </c>
      <c r="B2725" t="s">
        <v>11</v>
      </c>
      <c r="C2725">
        <v>6.7</v>
      </c>
    </row>
    <row r="2726" spans="1:3" x14ac:dyDescent="0.25">
      <c r="A2726" t="s">
        <v>5184</v>
      </c>
      <c r="B2726" t="s">
        <v>11</v>
      </c>
      <c r="C2726">
        <v>6.7</v>
      </c>
    </row>
    <row r="2727" spans="1:3" x14ac:dyDescent="0.25">
      <c r="A2727" t="s">
        <v>7074</v>
      </c>
      <c r="B2727" t="s">
        <v>11</v>
      </c>
      <c r="C2727">
        <v>6.7</v>
      </c>
    </row>
    <row r="2728" spans="1:3" x14ac:dyDescent="0.25">
      <c r="A2728" t="s">
        <v>5080</v>
      </c>
      <c r="B2728" t="s">
        <v>11</v>
      </c>
      <c r="C2728">
        <v>6.7</v>
      </c>
    </row>
    <row r="2729" spans="1:3" x14ac:dyDescent="0.25">
      <c r="A2729" t="s">
        <v>6151</v>
      </c>
      <c r="B2729" t="s">
        <v>11</v>
      </c>
      <c r="C2729">
        <v>6.7</v>
      </c>
    </row>
    <row r="2730" spans="1:3" x14ac:dyDescent="0.25">
      <c r="A2730" t="s">
        <v>2458</v>
      </c>
      <c r="B2730" t="s">
        <v>11</v>
      </c>
      <c r="C2730">
        <v>6.7</v>
      </c>
    </row>
    <row r="2731" spans="1:3" x14ac:dyDescent="0.25">
      <c r="A2731" t="s">
        <v>7845</v>
      </c>
      <c r="B2731" t="s">
        <v>11</v>
      </c>
      <c r="C2731">
        <v>6.7</v>
      </c>
    </row>
    <row r="2732" spans="1:3" x14ac:dyDescent="0.25">
      <c r="A2732" t="s">
        <v>2888</v>
      </c>
      <c r="B2732" t="s">
        <v>11</v>
      </c>
      <c r="C2732">
        <v>6.7</v>
      </c>
    </row>
    <row r="2733" spans="1:3" x14ac:dyDescent="0.25">
      <c r="A2733" t="s">
        <v>7410</v>
      </c>
      <c r="B2733" t="s">
        <v>11</v>
      </c>
      <c r="C2733">
        <v>6.7</v>
      </c>
    </row>
    <row r="2734" spans="1:3" x14ac:dyDescent="0.25">
      <c r="A2734" t="s">
        <v>4738</v>
      </c>
      <c r="B2734" t="s">
        <v>11</v>
      </c>
      <c r="C2734">
        <v>6.7</v>
      </c>
    </row>
    <row r="2735" spans="1:3" x14ac:dyDescent="0.25">
      <c r="A2735" t="s">
        <v>267</v>
      </c>
      <c r="B2735" t="s">
        <v>11</v>
      </c>
      <c r="C2735">
        <v>6.7</v>
      </c>
    </row>
    <row r="2736" spans="1:3" x14ac:dyDescent="0.25">
      <c r="A2736" t="s">
        <v>5906</v>
      </c>
      <c r="B2736" t="s">
        <v>11</v>
      </c>
      <c r="C2736">
        <v>6.7</v>
      </c>
    </row>
    <row r="2737" spans="1:3" x14ac:dyDescent="0.25">
      <c r="A2737" t="s">
        <v>3465</v>
      </c>
      <c r="B2737" t="s">
        <v>11</v>
      </c>
      <c r="C2737">
        <v>6.7</v>
      </c>
    </row>
    <row r="2738" spans="1:3" x14ac:dyDescent="0.25">
      <c r="A2738" t="s">
        <v>7026</v>
      </c>
      <c r="B2738" t="s">
        <v>11</v>
      </c>
      <c r="C2738">
        <v>6.7</v>
      </c>
    </row>
    <row r="2739" spans="1:3" x14ac:dyDescent="0.25">
      <c r="A2739" t="s">
        <v>4043</v>
      </c>
      <c r="B2739" t="s">
        <v>11</v>
      </c>
      <c r="C2739">
        <v>6.7</v>
      </c>
    </row>
    <row r="2740" spans="1:3" x14ac:dyDescent="0.25">
      <c r="A2740" t="s">
        <v>5985</v>
      </c>
      <c r="B2740" t="s">
        <v>11</v>
      </c>
      <c r="C2740">
        <v>6.7</v>
      </c>
    </row>
    <row r="2741" spans="1:3" x14ac:dyDescent="0.25">
      <c r="A2741" t="s">
        <v>3100</v>
      </c>
      <c r="B2741" t="s">
        <v>11</v>
      </c>
      <c r="C2741">
        <v>6.7</v>
      </c>
    </row>
    <row r="2742" spans="1:3" x14ac:dyDescent="0.25">
      <c r="A2742" t="s">
        <v>3577</v>
      </c>
      <c r="B2742" t="s">
        <v>11</v>
      </c>
      <c r="C2742">
        <v>6.7</v>
      </c>
    </row>
    <row r="2743" spans="1:3" x14ac:dyDescent="0.25">
      <c r="A2743" t="s">
        <v>7101</v>
      </c>
      <c r="B2743" t="s">
        <v>11</v>
      </c>
      <c r="C2743">
        <v>6.7</v>
      </c>
    </row>
    <row r="2744" spans="1:3" x14ac:dyDescent="0.25">
      <c r="A2744" t="s">
        <v>5838</v>
      </c>
      <c r="B2744" t="s">
        <v>11</v>
      </c>
      <c r="C2744">
        <v>6.7</v>
      </c>
    </row>
    <row r="2745" spans="1:3" x14ac:dyDescent="0.25">
      <c r="A2745" t="s">
        <v>5191</v>
      </c>
      <c r="B2745" t="s">
        <v>11</v>
      </c>
      <c r="C2745">
        <v>6.7</v>
      </c>
    </row>
    <row r="2746" spans="1:3" x14ac:dyDescent="0.25">
      <c r="A2746" t="s">
        <v>3037</v>
      </c>
      <c r="B2746" t="s">
        <v>11</v>
      </c>
      <c r="C2746">
        <v>6.7</v>
      </c>
    </row>
    <row r="2747" spans="1:3" x14ac:dyDescent="0.25">
      <c r="A2747" t="s">
        <v>4568</v>
      </c>
      <c r="B2747" t="s">
        <v>11</v>
      </c>
      <c r="C2747">
        <v>6.7</v>
      </c>
    </row>
    <row r="2748" spans="1:3" x14ac:dyDescent="0.25">
      <c r="A2748" t="s">
        <v>7318</v>
      </c>
      <c r="B2748" t="s">
        <v>11</v>
      </c>
      <c r="C2748">
        <v>6.7</v>
      </c>
    </row>
    <row r="2749" spans="1:3" x14ac:dyDescent="0.25">
      <c r="A2749" t="s">
        <v>5047</v>
      </c>
      <c r="B2749" t="s">
        <v>11</v>
      </c>
      <c r="C2749">
        <v>6.7</v>
      </c>
    </row>
    <row r="2750" spans="1:3" x14ac:dyDescent="0.25">
      <c r="A2750" t="s">
        <v>3216</v>
      </c>
      <c r="B2750" t="s">
        <v>11</v>
      </c>
      <c r="C2750">
        <v>6.7</v>
      </c>
    </row>
    <row r="2751" spans="1:3" x14ac:dyDescent="0.25">
      <c r="A2751" t="s">
        <v>7788</v>
      </c>
      <c r="B2751" t="s">
        <v>497</v>
      </c>
      <c r="C2751">
        <v>6.7</v>
      </c>
    </row>
    <row r="2752" spans="1:3" x14ac:dyDescent="0.25">
      <c r="A2752" t="s">
        <v>5824</v>
      </c>
      <c r="B2752" t="s">
        <v>11</v>
      </c>
      <c r="C2752">
        <v>6.7</v>
      </c>
    </row>
    <row r="2753" spans="1:3" x14ac:dyDescent="0.25">
      <c r="A2753" t="s">
        <v>4733</v>
      </c>
      <c r="B2753" t="s">
        <v>950</v>
      </c>
      <c r="C2753">
        <v>6.7</v>
      </c>
    </row>
    <row r="2754" spans="1:3" x14ac:dyDescent="0.25">
      <c r="A2754" t="s">
        <v>3671</v>
      </c>
      <c r="B2754" t="s">
        <v>11</v>
      </c>
      <c r="C2754">
        <v>6.7</v>
      </c>
    </row>
    <row r="2755" spans="1:3" x14ac:dyDescent="0.25">
      <c r="A2755" t="s">
        <v>1709</v>
      </c>
      <c r="B2755" t="s">
        <v>11</v>
      </c>
      <c r="C2755">
        <v>6.7</v>
      </c>
    </row>
    <row r="2756" spans="1:3" x14ac:dyDescent="0.25">
      <c r="A2756" t="s">
        <v>384</v>
      </c>
      <c r="B2756" t="s">
        <v>11</v>
      </c>
      <c r="C2756">
        <v>6.7</v>
      </c>
    </row>
    <row r="2757" spans="1:3" x14ac:dyDescent="0.25">
      <c r="A2757" t="s">
        <v>8090</v>
      </c>
      <c r="B2757" t="s">
        <v>11</v>
      </c>
      <c r="C2757">
        <v>6.7</v>
      </c>
    </row>
    <row r="2758" spans="1:3" x14ac:dyDescent="0.25">
      <c r="A2758" t="s">
        <v>51</v>
      </c>
      <c r="B2758" t="s">
        <v>11</v>
      </c>
      <c r="C2758">
        <v>6.7</v>
      </c>
    </row>
    <row r="2759" spans="1:3" x14ac:dyDescent="0.25">
      <c r="A2759" t="s">
        <v>6178</v>
      </c>
      <c r="B2759" t="s">
        <v>11</v>
      </c>
      <c r="C2759">
        <v>6.7</v>
      </c>
    </row>
    <row r="2760" spans="1:3" x14ac:dyDescent="0.25">
      <c r="A2760" t="s">
        <v>7116</v>
      </c>
      <c r="B2760" t="s">
        <v>11</v>
      </c>
      <c r="C2760">
        <v>6.7</v>
      </c>
    </row>
    <row r="2761" spans="1:3" x14ac:dyDescent="0.25">
      <c r="A2761" t="s">
        <v>2898</v>
      </c>
      <c r="B2761" t="s">
        <v>11</v>
      </c>
      <c r="C2761">
        <v>6.7</v>
      </c>
    </row>
    <row r="2762" spans="1:3" x14ac:dyDescent="0.25">
      <c r="A2762" t="s">
        <v>1286</v>
      </c>
      <c r="B2762" t="s">
        <v>11</v>
      </c>
      <c r="C2762">
        <v>6.7</v>
      </c>
    </row>
    <row r="2763" spans="1:3" x14ac:dyDescent="0.25">
      <c r="A2763" t="s">
        <v>4778</v>
      </c>
      <c r="B2763" t="s">
        <v>11</v>
      </c>
      <c r="C2763">
        <v>6.7</v>
      </c>
    </row>
    <row r="2764" spans="1:3" x14ac:dyDescent="0.25">
      <c r="A2764" t="s">
        <v>399</v>
      </c>
      <c r="B2764" t="s">
        <v>11</v>
      </c>
      <c r="C2764">
        <v>6.7</v>
      </c>
    </row>
    <row r="2765" spans="1:3" x14ac:dyDescent="0.25">
      <c r="A2765" t="s">
        <v>41</v>
      </c>
      <c r="B2765" t="s">
        <v>11</v>
      </c>
      <c r="C2765">
        <v>6.7</v>
      </c>
    </row>
    <row r="2766" spans="1:3" x14ac:dyDescent="0.25">
      <c r="A2766" t="s">
        <v>4820</v>
      </c>
      <c r="B2766" t="s">
        <v>11</v>
      </c>
      <c r="C2766">
        <v>6.7</v>
      </c>
    </row>
    <row r="2767" spans="1:3" x14ac:dyDescent="0.25">
      <c r="A2767" t="s">
        <v>4362</v>
      </c>
      <c r="B2767" t="s">
        <v>11</v>
      </c>
      <c r="C2767">
        <v>6.7</v>
      </c>
    </row>
    <row r="2768" spans="1:3" x14ac:dyDescent="0.25">
      <c r="A2768" t="s">
        <v>883</v>
      </c>
      <c r="B2768" t="s">
        <v>11</v>
      </c>
      <c r="C2768">
        <v>6.7</v>
      </c>
    </row>
    <row r="2769" spans="1:3" x14ac:dyDescent="0.25">
      <c r="A2769" t="s">
        <v>4069</v>
      </c>
      <c r="B2769" t="s">
        <v>11</v>
      </c>
      <c r="C2769">
        <v>6.7</v>
      </c>
    </row>
    <row r="2770" spans="1:3" x14ac:dyDescent="0.25">
      <c r="A2770" t="s">
        <v>5417</v>
      </c>
      <c r="B2770" t="s">
        <v>11</v>
      </c>
      <c r="C2770">
        <v>6.7</v>
      </c>
    </row>
    <row r="2771" spans="1:3" x14ac:dyDescent="0.25">
      <c r="A2771" t="s">
        <v>2501</v>
      </c>
      <c r="B2771" t="s">
        <v>11</v>
      </c>
      <c r="C2771">
        <v>6.7</v>
      </c>
    </row>
    <row r="2772" spans="1:3" x14ac:dyDescent="0.25">
      <c r="A2772" t="s">
        <v>3089</v>
      </c>
      <c r="B2772" t="s">
        <v>11</v>
      </c>
      <c r="C2772">
        <v>6.7</v>
      </c>
    </row>
    <row r="2773" spans="1:3" x14ac:dyDescent="0.25">
      <c r="A2773" t="s">
        <v>2963</v>
      </c>
      <c r="B2773" t="s">
        <v>11</v>
      </c>
      <c r="C2773">
        <v>6.7</v>
      </c>
    </row>
    <row r="2774" spans="1:3" x14ac:dyDescent="0.25">
      <c r="A2774" t="s">
        <v>62</v>
      </c>
      <c r="B2774" t="s">
        <v>11</v>
      </c>
      <c r="C2774">
        <v>6.7</v>
      </c>
    </row>
    <row r="2775" spans="1:3" x14ac:dyDescent="0.25">
      <c r="A2775" t="s">
        <v>5546</v>
      </c>
      <c r="B2775" t="s">
        <v>11</v>
      </c>
      <c r="C2775">
        <v>6.7</v>
      </c>
    </row>
    <row r="2776" spans="1:3" x14ac:dyDescent="0.25">
      <c r="A2776" t="s">
        <v>3016</v>
      </c>
      <c r="B2776" t="s">
        <v>11</v>
      </c>
      <c r="C2776">
        <v>6.7</v>
      </c>
    </row>
    <row r="2777" spans="1:3" x14ac:dyDescent="0.25">
      <c r="A2777" t="s">
        <v>6272</v>
      </c>
      <c r="B2777" t="s">
        <v>11</v>
      </c>
      <c r="C2777">
        <v>6.7</v>
      </c>
    </row>
    <row r="2778" spans="1:3" x14ac:dyDescent="0.25">
      <c r="A2778" t="s">
        <v>5125</v>
      </c>
      <c r="B2778" t="s">
        <v>11</v>
      </c>
      <c r="C2778">
        <v>6.7</v>
      </c>
    </row>
    <row r="2779" spans="1:3" x14ac:dyDescent="0.25">
      <c r="A2779" t="s">
        <v>3659</v>
      </c>
      <c r="B2779" t="s">
        <v>11</v>
      </c>
      <c r="C2779">
        <v>6.7</v>
      </c>
    </row>
    <row r="2780" spans="1:3" x14ac:dyDescent="0.25">
      <c r="A2780" t="s">
        <v>4673</v>
      </c>
      <c r="B2780" t="s">
        <v>11</v>
      </c>
      <c r="C2780">
        <v>6.7</v>
      </c>
    </row>
    <row r="2781" spans="1:3" x14ac:dyDescent="0.25">
      <c r="A2781" t="s">
        <v>6802</v>
      </c>
      <c r="B2781" t="s">
        <v>11</v>
      </c>
      <c r="C2781">
        <v>6.7</v>
      </c>
    </row>
    <row r="2782" spans="1:3" x14ac:dyDescent="0.25">
      <c r="A2782" t="s">
        <v>3888</v>
      </c>
      <c r="B2782" t="s">
        <v>11</v>
      </c>
      <c r="C2782">
        <v>6.7</v>
      </c>
    </row>
    <row r="2783" spans="1:3" x14ac:dyDescent="0.25">
      <c r="A2783" t="s">
        <v>5392</v>
      </c>
      <c r="B2783" t="s">
        <v>11</v>
      </c>
      <c r="C2783">
        <v>6.7</v>
      </c>
    </row>
    <row r="2784" spans="1:3" x14ac:dyDescent="0.25">
      <c r="A2784" t="s">
        <v>6131</v>
      </c>
      <c r="B2784" t="s">
        <v>11</v>
      </c>
      <c r="C2784">
        <v>6.7</v>
      </c>
    </row>
    <row r="2785" spans="1:3" x14ac:dyDescent="0.25">
      <c r="A2785" t="s">
        <v>1126</v>
      </c>
      <c r="B2785" t="s">
        <v>11</v>
      </c>
      <c r="C2785">
        <v>6.7</v>
      </c>
    </row>
    <row r="2786" spans="1:3" x14ac:dyDescent="0.25">
      <c r="A2786" t="s">
        <v>7276</v>
      </c>
      <c r="B2786" t="s">
        <v>11</v>
      </c>
      <c r="C2786">
        <v>6.7</v>
      </c>
    </row>
    <row r="2787" spans="1:3" x14ac:dyDescent="0.25">
      <c r="A2787" t="s">
        <v>1477</v>
      </c>
      <c r="B2787" t="s">
        <v>11</v>
      </c>
      <c r="C2787">
        <v>6.7</v>
      </c>
    </row>
    <row r="2788" spans="1:3" x14ac:dyDescent="0.25">
      <c r="A2788" t="s">
        <v>6890</v>
      </c>
      <c r="B2788" t="s">
        <v>11</v>
      </c>
      <c r="C2788">
        <v>6.7</v>
      </c>
    </row>
    <row r="2789" spans="1:3" x14ac:dyDescent="0.25">
      <c r="A2789" t="s">
        <v>4006</v>
      </c>
      <c r="B2789" t="s">
        <v>11</v>
      </c>
      <c r="C2789">
        <v>6.7</v>
      </c>
    </row>
    <row r="2790" spans="1:3" x14ac:dyDescent="0.25">
      <c r="A2790" t="s">
        <v>4106</v>
      </c>
      <c r="B2790" t="s">
        <v>11</v>
      </c>
      <c r="C2790">
        <v>6.7</v>
      </c>
    </row>
    <row r="2791" spans="1:3" x14ac:dyDescent="0.25">
      <c r="A2791" t="s">
        <v>889</v>
      </c>
      <c r="B2791" t="s">
        <v>11</v>
      </c>
      <c r="C2791">
        <v>6.7</v>
      </c>
    </row>
    <row r="2792" spans="1:3" x14ac:dyDescent="0.25">
      <c r="A2792" t="s">
        <v>7977</v>
      </c>
      <c r="B2792" t="s">
        <v>11</v>
      </c>
      <c r="C2792">
        <v>6.7</v>
      </c>
    </row>
    <row r="2793" spans="1:3" x14ac:dyDescent="0.25">
      <c r="A2793" t="s">
        <v>489</v>
      </c>
      <c r="B2793" t="s">
        <v>11</v>
      </c>
      <c r="C2793">
        <v>6.7</v>
      </c>
    </row>
    <row r="2794" spans="1:3" x14ac:dyDescent="0.25">
      <c r="A2794" t="s">
        <v>1723</v>
      </c>
      <c r="B2794" t="s">
        <v>11</v>
      </c>
      <c r="C2794">
        <v>6.7</v>
      </c>
    </row>
    <row r="2795" spans="1:3" x14ac:dyDescent="0.25">
      <c r="A2795" t="s">
        <v>2256</v>
      </c>
      <c r="B2795" t="s">
        <v>11</v>
      </c>
      <c r="C2795">
        <v>6.7</v>
      </c>
    </row>
    <row r="2796" spans="1:3" x14ac:dyDescent="0.25">
      <c r="A2796" t="s">
        <v>2845</v>
      </c>
      <c r="B2796" t="s">
        <v>11</v>
      </c>
      <c r="C2796">
        <v>6.7</v>
      </c>
    </row>
    <row r="2797" spans="1:3" x14ac:dyDescent="0.25">
      <c r="A2797" t="s">
        <v>3001</v>
      </c>
      <c r="B2797" t="s">
        <v>11</v>
      </c>
      <c r="C2797">
        <v>6.7</v>
      </c>
    </row>
    <row r="2798" spans="1:3" x14ac:dyDescent="0.25">
      <c r="A2798" t="s">
        <v>4811</v>
      </c>
      <c r="B2798" t="s">
        <v>11</v>
      </c>
      <c r="C2798">
        <v>6.7</v>
      </c>
    </row>
    <row r="2799" spans="1:3" x14ac:dyDescent="0.25">
      <c r="A2799" t="s">
        <v>95</v>
      </c>
      <c r="B2799" t="s">
        <v>11</v>
      </c>
      <c r="C2799">
        <v>6.7</v>
      </c>
    </row>
    <row r="2800" spans="1:3" x14ac:dyDescent="0.25">
      <c r="A2800" t="s">
        <v>7088</v>
      </c>
      <c r="B2800" t="s">
        <v>11</v>
      </c>
      <c r="C2800">
        <v>6.7</v>
      </c>
    </row>
    <row r="2801" spans="1:3" x14ac:dyDescent="0.25">
      <c r="A2801" t="s">
        <v>7896</v>
      </c>
      <c r="B2801" t="s">
        <v>11</v>
      </c>
      <c r="C2801">
        <v>6.7</v>
      </c>
    </row>
    <row r="2802" spans="1:3" x14ac:dyDescent="0.25">
      <c r="A2802" t="s">
        <v>3582</v>
      </c>
      <c r="B2802" t="s">
        <v>11</v>
      </c>
      <c r="C2802">
        <v>6.7</v>
      </c>
    </row>
    <row r="2803" spans="1:3" x14ac:dyDescent="0.25">
      <c r="A2803" t="s">
        <v>4105</v>
      </c>
      <c r="B2803" t="s">
        <v>11</v>
      </c>
      <c r="C2803">
        <v>6.7</v>
      </c>
    </row>
    <row r="2804" spans="1:3" x14ac:dyDescent="0.25">
      <c r="A2804" t="s">
        <v>5314</v>
      </c>
      <c r="B2804" t="s">
        <v>11</v>
      </c>
      <c r="C2804">
        <v>6.7</v>
      </c>
    </row>
    <row r="2805" spans="1:3" x14ac:dyDescent="0.25">
      <c r="A2805" t="s">
        <v>3165</v>
      </c>
      <c r="B2805" t="s">
        <v>11</v>
      </c>
      <c r="C2805">
        <v>6.7</v>
      </c>
    </row>
    <row r="2806" spans="1:3" x14ac:dyDescent="0.25">
      <c r="A2806" t="s">
        <v>1880</v>
      </c>
      <c r="B2806" t="s">
        <v>11</v>
      </c>
      <c r="C2806">
        <v>6.7</v>
      </c>
    </row>
    <row r="2807" spans="1:3" x14ac:dyDescent="0.25">
      <c r="A2807" t="s">
        <v>447</v>
      </c>
      <c r="B2807" t="s">
        <v>11</v>
      </c>
      <c r="C2807">
        <v>6.7</v>
      </c>
    </row>
    <row r="2808" spans="1:3" x14ac:dyDescent="0.25">
      <c r="A2808" t="s">
        <v>4707</v>
      </c>
      <c r="B2808" t="s">
        <v>11</v>
      </c>
      <c r="C2808">
        <v>6.7</v>
      </c>
    </row>
    <row r="2809" spans="1:3" x14ac:dyDescent="0.25">
      <c r="A2809" t="s">
        <v>473</v>
      </c>
      <c r="B2809" t="s">
        <v>11</v>
      </c>
      <c r="C2809">
        <v>6.7</v>
      </c>
    </row>
    <row r="2810" spans="1:3" x14ac:dyDescent="0.25">
      <c r="A2810" t="s">
        <v>1948</v>
      </c>
      <c r="B2810" t="s">
        <v>11</v>
      </c>
      <c r="C2810">
        <v>6.7</v>
      </c>
    </row>
    <row r="2811" spans="1:3" x14ac:dyDescent="0.25">
      <c r="A2811" t="s">
        <v>6466</v>
      </c>
      <c r="B2811" t="s">
        <v>2453</v>
      </c>
      <c r="C2811">
        <v>6.7</v>
      </c>
    </row>
    <row r="2812" spans="1:3" x14ac:dyDescent="0.25">
      <c r="A2812" t="s">
        <v>8045</v>
      </c>
      <c r="B2812" t="s">
        <v>11</v>
      </c>
      <c r="C2812">
        <v>6.7</v>
      </c>
    </row>
    <row r="2813" spans="1:3" x14ac:dyDescent="0.25">
      <c r="A2813" t="s">
        <v>3963</v>
      </c>
      <c r="B2813" t="s">
        <v>11</v>
      </c>
      <c r="C2813">
        <v>6.7</v>
      </c>
    </row>
    <row r="2814" spans="1:3" x14ac:dyDescent="0.25">
      <c r="A2814" t="s">
        <v>605</v>
      </c>
      <c r="B2814" t="s">
        <v>11</v>
      </c>
      <c r="C2814">
        <v>6.7</v>
      </c>
    </row>
    <row r="2815" spans="1:3" x14ac:dyDescent="0.25">
      <c r="A2815" t="s">
        <v>3934</v>
      </c>
      <c r="B2815" t="s">
        <v>1917</v>
      </c>
      <c r="C2815">
        <v>6.7</v>
      </c>
    </row>
    <row r="2816" spans="1:3" x14ac:dyDescent="0.25">
      <c r="A2816" t="s">
        <v>1372</v>
      </c>
      <c r="B2816" t="s">
        <v>11</v>
      </c>
      <c r="C2816">
        <v>6.7</v>
      </c>
    </row>
    <row r="2817" spans="1:3" x14ac:dyDescent="0.25">
      <c r="A2817" t="s">
        <v>224</v>
      </c>
      <c r="B2817" t="s">
        <v>11</v>
      </c>
      <c r="C2817">
        <v>6.7</v>
      </c>
    </row>
    <row r="2818" spans="1:3" x14ac:dyDescent="0.25">
      <c r="A2818" t="s">
        <v>224</v>
      </c>
      <c r="B2818" t="s">
        <v>11</v>
      </c>
      <c r="C2818">
        <v>6.7</v>
      </c>
    </row>
    <row r="2819" spans="1:3" x14ac:dyDescent="0.25">
      <c r="A2819" t="s">
        <v>1514</v>
      </c>
      <c r="B2819" t="s">
        <v>11</v>
      </c>
      <c r="C2819">
        <v>6.7</v>
      </c>
    </row>
    <row r="2820" spans="1:3" x14ac:dyDescent="0.25">
      <c r="A2820" t="s">
        <v>6248</v>
      </c>
      <c r="B2820" t="s">
        <v>11</v>
      </c>
      <c r="C2820">
        <v>6.7</v>
      </c>
    </row>
    <row r="2821" spans="1:3" x14ac:dyDescent="0.25">
      <c r="A2821" t="s">
        <v>5844</v>
      </c>
      <c r="B2821" t="s">
        <v>11</v>
      </c>
      <c r="C2821">
        <v>6.7</v>
      </c>
    </row>
    <row r="2822" spans="1:3" x14ac:dyDescent="0.25">
      <c r="A2822" t="s">
        <v>5672</v>
      </c>
      <c r="B2822" t="s">
        <v>11</v>
      </c>
      <c r="C2822">
        <v>6.7</v>
      </c>
    </row>
    <row r="2823" spans="1:3" x14ac:dyDescent="0.25">
      <c r="A2823" t="s">
        <v>3347</v>
      </c>
      <c r="B2823" t="s">
        <v>11</v>
      </c>
      <c r="C2823">
        <v>6.7</v>
      </c>
    </row>
    <row r="2824" spans="1:3" x14ac:dyDescent="0.25">
      <c r="A2824" t="s">
        <v>7145</v>
      </c>
      <c r="B2824" t="s">
        <v>11</v>
      </c>
      <c r="C2824">
        <v>6.7</v>
      </c>
    </row>
    <row r="2825" spans="1:3" x14ac:dyDescent="0.25">
      <c r="A2825" t="s">
        <v>430</v>
      </c>
      <c r="B2825" t="s">
        <v>11</v>
      </c>
      <c r="C2825">
        <v>6.7</v>
      </c>
    </row>
    <row r="2826" spans="1:3" x14ac:dyDescent="0.25">
      <c r="A2826" t="s">
        <v>1467</v>
      </c>
      <c r="B2826" t="s">
        <v>11</v>
      </c>
      <c r="C2826">
        <v>6.7</v>
      </c>
    </row>
    <row r="2827" spans="1:3" x14ac:dyDescent="0.25">
      <c r="A2827" t="s">
        <v>2194</v>
      </c>
      <c r="B2827" t="s">
        <v>4210</v>
      </c>
      <c r="C2827">
        <v>6.7</v>
      </c>
    </row>
    <row r="2828" spans="1:3" x14ac:dyDescent="0.25">
      <c r="A2828" t="s">
        <v>1289</v>
      </c>
      <c r="B2828" t="s">
        <v>11</v>
      </c>
      <c r="C2828">
        <v>6.7</v>
      </c>
    </row>
    <row r="2829" spans="1:3" x14ac:dyDescent="0.25">
      <c r="A2829" t="s">
        <v>5272</v>
      </c>
      <c r="B2829" t="s">
        <v>11</v>
      </c>
      <c r="C2829">
        <v>6.7</v>
      </c>
    </row>
    <row r="2830" spans="1:3" x14ac:dyDescent="0.25">
      <c r="A2830" t="s">
        <v>6355</v>
      </c>
      <c r="B2830" t="s">
        <v>11</v>
      </c>
      <c r="C2830">
        <v>6.7</v>
      </c>
    </row>
    <row r="2831" spans="1:3" x14ac:dyDescent="0.25">
      <c r="A2831" t="s">
        <v>689</v>
      </c>
      <c r="B2831" t="s">
        <v>11</v>
      </c>
      <c r="C2831">
        <v>6.7</v>
      </c>
    </row>
    <row r="2832" spans="1:3" x14ac:dyDescent="0.25">
      <c r="A2832" t="s">
        <v>689</v>
      </c>
      <c r="B2832" t="s">
        <v>11</v>
      </c>
      <c r="C2832">
        <v>6.7</v>
      </c>
    </row>
    <row r="2833" spans="1:3" x14ac:dyDescent="0.25">
      <c r="A2833" t="s">
        <v>1260</v>
      </c>
      <c r="B2833" t="s">
        <v>11</v>
      </c>
      <c r="C2833">
        <v>6.7</v>
      </c>
    </row>
    <row r="2834" spans="1:3" x14ac:dyDescent="0.25">
      <c r="A2834" t="s">
        <v>272</v>
      </c>
      <c r="B2834" t="s">
        <v>11</v>
      </c>
      <c r="C2834">
        <v>6.7</v>
      </c>
    </row>
    <row r="2835" spans="1:3" x14ac:dyDescent="0.25">
      <c r="A2835" t="s">
        <v>2905</v>
      </c>
      <c r="B2835" t="s">
        <v>11</v>
      </c>
      <c r="C2835">
        <v>6.7</v>
      </c>
    </row>
    <row r="2836" spans="1:3" x14ac:dyDescent="0.25">
      <c r="A2836" t="s">
        <v>2379</v>
      </c>
      <c r="B2836" t="s">
        <v>11</v>
      </c>
      <c r="C2836">
        <v>6.7</v>
      </c>
    </row>
    <row r="2837" spans="1:3" x14ac:dyDescent="0.25">
      <c r="A2837" t="s">
        <v>3862</v>
      </c>
      <c r="B2837" t="s">
        <v>11</v>
      </c>
      <c r="C2837">
        <v>6.7</v>
      </c>
    </row>
    <row r="2838" spans="1:3" x14ac:dyDescent="0.25">
      <c r="A2838" t="s">
        <v>2254</v>
      </c>
      <c r="B2838" t="s">
        <v>11</v>
      </c>
      <c r="C2838">
        <v>6.7</v>
      </c>
    </row>
    <row r="2839" spans="1:3" x14ac:dyDescent="0.25">
      <c r="A2839" t="s">
        <v>592</v>
      </c>
      <c r="B2839" t="s">
        <v>11</v>
      </c>
      <c r="C2839">
        <v>6.7</v>
      </c>
    </row>
    <row r="2840" spans="1:3" x14ac:dyDescent="0.25">
      <c r="A2840" t="s">
        <v>1615</v>
      </c>
      <c r="B2840" t="s">
        <v>11</v>
      </c>
      <c r="C2840">
        <v>6.7</v>
      </c>
    </row>
    <row r="2841" spans="1:3" x14ac:dyDescent="0.25">
      <c r="A2841" t="s">
        <v>2123</v>
      </c>
      <c r="B2841" t="s">
        <v>11</v>
      </c>
      <c r="C2841">
        <v>6.7</v>
      </c>
    </row>
    <row r="2842" spans="1:3" x14ac:dyDescent="0.25">
      <c r="A2842" t="s">
        <v>6285</v>
      </c>
      <c r="B2842" t="s">
        <v>11</v>
      </c>
      <c r="C2842">
        <v>6.7</v>
      </c>
    </row>
    <row r="2843" spans="1:3" x14ac:dyDescent="0.25">
      <c r="A2843" t="s">
        <v>825</v>
      </c>
      <c r="B2843" t="s">
        <v>11</v>
      </c>
      <c r="C2843">
        <v>6.7</v>
      </c>
    </row>
    <row r="2844" spans="1:3" x14ac:dyDescent="0.25">
      <c r="A2844" t="s">
        <v>1465</v>
      </c>
      <c r="B2844" t="s">
        <v>11</v>
      </c>
      <c r="C2844">
        <v>6.7</v>
      </c>
    </row>
    <row r="2845" spans="1:3" x14ac:dyDescent="0.25">
      <c r="A2845" t="s">
        <v>2582</v>
      </c>
      <c r="B2845" t="s">
        <v>11</v>
      </c>
      <c r="C2845">
        <v>6.7</v>
      </c>
    </row>
    <row r="2846" spans="1:3" x14ac:dyDescent="0.25">
      <c r="A2846" t="s">
        <v>5334</v>
      </c>
      <c r="B2846" t="s">
        <v>11</v>
      </c>
      <c r="C2846">
        <v>6.7</v>
      </c>
    </row>
    <row r="2847" spans="1:3" x14ac:dyDescent="0.25">
      <c r="A2847" t="s">
        <v>4245</v>
      </c>
      <c r="B2847" t="s">
        <v>11</v>
      </c>
      <c r="C2847">
        <v>6.7</v>
      </c>
    </row>
    <row r="2848" spans="1:3" x14ac:dyDescent="0.25">
      <c r="A2848" t="s">
        <v>3404</v>
      </c>
      <c r="B2848" t="s">
        <v>950</v>
      </c>
      <c r="C2848">
        <v>6.7</v>
      </c>
    </row>
    <row r="2849" spans="1:3" x14ac:dyDescent="0.25">
      <c r="A2849" t="s">
        <v>491</v>
      </c>
      <c r="B2849" t="s">
        <v>11</v>
      </c>
      <c r="C2849">
        <v>6.7</v>
      </c>
    </row>
    <row r="2850" spans="1:3" x14ac:dyDescent="0.25">
      <c r="A2850" t="s">
        <v>7936</v>
      </c>
      <c r="B2850" t="s">
        <v>11</v>
      </c>
      <c r="C2850">
        <v>6.7</v>
      </c>
    </row>
    <row r="2851" spans="1:3" x14ac:dyDescent="0.25">
      <c r="A2851" t="s">
        <v>2671</v>
      </c>
      <c r="B2851" t="s">
        <v>11</v>
      </c>
      <c r="C2851">
        <v>6.7</v>
      </c>
    </row>
    <row r="2852" spans="1:3" x14ac:dyDescent="0.25">
      <c r="A2852" t="s">
        <v>8119</v>
      </c>
      <c r="B2852" t="s">
        <v>11</v>
      </c>
      <c r="C2852">
        <v>6.7</v>
      </c>
    </row>
    <row r="2853" spans="1:3" x14ac:dyDescent="0.25">
      <c r="A2853" t="s">
        <v>6524</v>
      </c>
      <c r="B2853" t="s">
        <v>11</v>
      </c>
      <c r="C2853">
        <v>6.7</v>
      </c>
    </row>
    <row r="2854" spans="1:3" x14ac:dyDescent="0.25">
      <c r="A2854" t="s">
        <v>4465</v>
      </c>
      <c r="B2854" t="s">
        <v>497</v>
      </c>
      <c r="C2854">
        <v>6.7</v>
      </c>
    </row>
    <row r="2855" spans="1:3" x14ac:dyDescent="0.25">
      <c r="A2855" t="s">
        <v>7118</v>
      </c>
      <c r="B2855" t="s">
        <v>11</v>
      </c>
      <c r="C2855">
        <v>6.7</v>
      </c>
    </row>
    <row r="2856" spans="1:3" x14ac:dyDescent="0.25">
      <c r="A2856" t="s">
        <v>4372</v>
      </c>
      <c r="B2856" t="s">
        <v>11</v>
      </c>
      <c r="C2856">
        <v>6.7</v>
      </c>
    </row>
    <row r="2857" spans="1:3" x14ac:dyDescent="0.25">
      <c r="A2857" t="s">
        <v>7780</v>
      </c>
      <c r="B2857" t="s">
        <v>11</v>
      </c>
      <c r="C2857">
        <v>6.7</v>
      </c>
    </row>
    <row r="2858" spans="1:3" x14ac:dyDescent="0.25">
      <c r="A2858" t="s">
        <v>3981</v>
      </c>
      <c r="B2858" t="s">
        <v>11</v>
      </c>
      <c r="C2858">
        <v>6.7</v>
      </c>
    </row>
    <row r="2859" spans="1:3" x14ac:dyDescent="0.25">
      <c r="A2859" t="s">
        <v>3557</v>
      </c>
      <c r="B2859" t="s">
        <v>11</v>
      </c>
      <c r="C2859">
        <v>6.7</v>
      </c>
    </row>
    <row r="2860" spans="1:3" x14ac:dyDescent="0.25">
      <c r="A2860" t="s">
        <v>1765</v>
      </c>
      <c r="B2860" t="s">
        <v>11</v>
      </c>
      <c r="C2860">
        <v>6.7</v>
      </c>
    </row>
    <row r="2861" spans="1:3" x14ac:dyDescent="0.25">
      <c r="A2861" t="s">
        <v>2574</v>
      </c>
      <c r="B2861" t="s">
        <v>11</v>
      </c>
      <c r="C2861">
        <v>6.7</v>
      </c>
    </row>
    <row r="2862" spans="1:3" x14ac:dyDescent="0.25">
      <c r="A2862" t="s">
        <v>1027</v>
      </c>
      <c r="B2862" t="s">
        <v>11</v>
      </c>
      <c r="C2862">
        <v>6.7</v>
      </c>
    </row>
    <row r="2863" spans="1:3" x14ac:dyDescent="0.25">
      <c r="A2863" t="s">
        <v>4349</v>
      </c>
      <c r="B2863" t="s">
        <v>11</v>
      </c>
      <c r="C2863">
        <v>6.7</v>
      </c>
    </row>
    <row r="2864" spans="1:3" x14ac:dyDescent="0.25">
      <c r="A2864" t="s">
        <v>4548</v>
      </c>
      <c r="B2864" t="s">
        <v>11</v>
      </c>
      <c r="C2864">
        <v>6.7</v>
      </c>
    </row>
    <row r="2865" spans="1:3" x14ac:dyDescent="0.25">
      <c r="A2865" t="s">
        <v>5819</v>
      </c>
      <c r="B2865" t="s">
        <v>11</v>
      </c>
      <c r="C2865">
        <v>6.7</v>
      </c>
    </row>
    <row r="2866" spans="1:3" x14ac:dyDescent="0.25">
      <c r="A2866" t="s">
        <v>271</v>
      </c>
      <c r="B2866" t="s">
        <v>11</v>
      </c>
      <c r="C2866">
        <v>6.7</v>
      </c>
    </row>
    <row r="2867" spans="1:3" x14ac:dyDescent="0.25">
      <c r="A2867" t="s">
        <v>7984</v>
      </c>
      <c r="B2867" t="s">
        <v>11</v>
      </c>
      <c r="C2867">
        <v>6.7</v>
      </c>
    </row>
    <row r="2868" spans="1:3" x14ac:dyDescent="0.25">
      <c r="A2868" t="s">
        <v>4258</v>
      </c>
      <c r="B2868" t="s">
        <v>11</v>
      </c>
      <c r="C2868">
        <v>6.7</v>
      </c>
    </row>
    <row r="2869" spans="1:3" x14ac:dyDescent="0.25">
      <c r="A2869" t="s">
        <v>3482</v>
      </c>
      <c r="B2869" t="s">
        <v>11</v>
      </c>
      <c r="C2869">
        <v>6.8</v>
      </c>
    </row>
    <row r="2870" spans="1:3" x14ac:dyDescent="0.25">
      <c r="A2870" t="s">
        <v>2468</v>
      </c>
      <c r="B2870" t="s">
        <v>11</v>
      </c>
      <c r="C2870">
        <v>6.8</v>
      </c>
    </row>
    <row r="2871" spans="1:3" x14ac:dyDescent="0.25">
      <c r="A2871" t="s">
        <v>7908</v>
      </c>
      <c r="B2871" t="s">
        <v>11</v>
      </c>
      <c r="C2871">
        <v>6.8</v>
      </c>
    </row>
    <row r="2872" spans="1:3" x14ac:dyDescent="0.25">
      <c r="A2872" t="s">
        <v>1030</v>
      </c>
      <c r="B2872" t="s">
        <v>11</v>
      </c>
      <c r="C2872">
        <v>6.8</v>
      </c>
    </row>
    <row r="2873" spans="1:3" x14ac:dyDescent="0.25">
      <c r="A2873" t="s">
        <v>4134</v>
      </c>
      <c r="B2873" t="s">
        <v>11</v>
      </c>
      <c r="C2873">
        <v>6.8</v>
      </c>
    </row>
    <row r="2874" spans="1:3" x14ac:dyDescent="0.25">
      <c r="A2874" t="s">
        <v>139</v>
      </c>
      <c r="B2874" t="s">
        <v>11</v>
      </c>
      <c r="C2874">
        <v>6.8</v>
      </c>
    </row>
    <row r="2875" spans="1:3" x14ac:dyDescent="0.25">
      <c r="A2875" t="s">
        <v>5740</v>
      </c>
      <c r="B2875" t="s">
        <v>11</v>
      </c>
      <c r="C2875">
        <v>6.8</v>
      </c>
    </row>
    <row r="2876" spans="1:3" x14ac:dyDescent="0.25">
      <c r="A2876" t="s">
        <v>7374</v>
      </c>
      <c r="B2876" t="s">
        <v>11</v>
      </c>
      <c r="C2876">
        <v>6.8</v>
      </c>
    </row>
    <row r="2877" spans="1:3" x14ac:dyDescent="0.25">
      <c r="A2877" t="s">
        <v>2336</v>
      </c>
      <c r="B2877" t="s">
        <v>11</v>
      </c>
      <c r="C2877">
        <v>6.8</v>
      </c>
    </row>
    <row r="2878" spans="1:3" x14ac:dyDescent="0.25">
      <c r="A2878" t="s">
        <v>4389</v>
      </c>
      <c r="B2878" t="s">
        <v>11</v>
      </c>
      <c r="C2878">
        <v>6.8</v>
      </c>
    </row>
    <row r="2879" spans="1:3" x14ac:dyDescent="0.25">
      <c r="A2879" t="s">
        <v>5070</v>
      </c>
      <c r="B2879" t="s">
        <v>11</v>
      </c>
      <c r="C2879">
        <v>6.8</v>
      </c>
    </row>
    <row r="2880" spans="1:3" x14ac:dyDescent="0.25">
      <c r="A2880" t="s">
        <v>5270</v>
      </c>
      <c r="B2880" t="s">
        <v>11</v>
      </c>
      <c r="C2880">
        <v>6.8</v>
      </c>
    </row>
    <row r="2881" spans="1:3" x14ac:dyDescent="0.25">
      <c r="A2881" t="s">
        <v>555</v>
      </c>
      <c r="B2881" t="s">
        <v>11</v>
      </c>
      <c r="C2881">
        <v>6.8</v>
      </c>
    </row>
    <row r="2882" spans="1:3" x14ac:dyDescent="0.25">
      <c r="A2882" t="s">
        <v>1374</v>
      </c>
      <c r="B2882" t="s">
        <v>11</v>
      </c>
      <c r="C2882">
        <v>6.8</v>
      </c>
    </row>
    <row r="2883" spans="1:3" x14ac:dyDescent="0.25">
      <c r="A2883" t="s">
        <v>3718</v>
      </c>
      <c r="B2883" t="s">
        <v>11</v>
      </c>
      <c r="C2883">
        <v>6.8</v>
      </c>
    </row>
    <row r="2884" spans="1:3" x14ac:dyDescent="0.25">
      <c r="A2884" t="s">
        <v>745</v>
      </c>
      <c r="B2884" t="s">
        <v>11</v>
      </c>
      <c r="C2884">
        <v>6.8</v>
      </c>
    </row>
    <row r="2885" spans="1:3" x14ac:dyDescent="0.25">
      <c r="A2885" t="s">
        <v>2779</v>
      </c>
      <c r="B2885" t="s">
        <v>11</v>
      </c>
      <c r="C2885">
        <v>6.8</v>
      </c>
    </row>
    <row r="2886" spans="1:3" x14ac:dyDescent="0.25">
      <c r="A2886" t="s">
        <v>3446</v>
      </c>
      <c r="B2886" t="s">
        <v>11</v>
      </c>
      <c r="C2886">
        <v>6.8</v>
      </c>
    </row>
    <row r="2887" spans="1:3" x14ac:dyDescent="0.25">
      <c r="A2887" t="s">
        <v>4768</v>
      </c>
      <c r="B2887" t="s">
        <v>11</v>
      </c>
      <c r="C2887">
        <v>6.8</v>
      </c>
    </row>
    <row r="2888" spans="1:3" x14ac:dyDescent="0.25">
      <c r="A2888" t="s">
        <v>5797</v>
      </c>
      <c r="B2888" t="s">
        <v>11</v>
      </c>
      <c r="C2888">
        <v>6.8</v>
      </c>
    </row>
    <row r="2889" spans="1:3" x14ac:dyDescent="0.25">
      <c r="A2889" t="s">
        <v>777</v>
      </c>
      <c r="B2889" t="s">
        <v>11</v>
      </c>
      <c r="C2889">
        <v>6.8</v>
      </c>
    </row>
    <row r="2890" spans="1:3" x14ac:dyDescent="0.25">
      <c r="A2890" t="s">
        <v>7070</v>
      </c>
      <c r="B2890" t="s">
        <v>11</v>
      </c>
      <c r="C2890">
        <v>6.8</v>
      </c>
    </row>
    <row r="2891" spans="1:3" x14ac:dyDescent="0.25">
      <c r="A2891" t="s">
        <v>5116</v>
      </c>
      <c r="B2891" t="s">
        <v>11</v>
      </c>
      <c r="C2891">
        <v>6.8</v>
      </c>
    </row>
    <row r="2892" spans="1:3" x14ac:dyDescent="0.25">
      <c r="A2892" t="s">
        <v>7702</v>
      </c>
      <c r="B2892" t="s">
        <v>11</v>
      </c>
      <c r="C2892">
        <v>6.8</v>
      </c>
    </row>
    <row r="2893" spans="1:3" x14ac:dyDescent="0.25">
      <c r="A2893" t="s">
        <v>6059</v>
      </c>
      <c r="B2893" t="s">
        <v>11</v>
      </c>
      <c r="C2893">
        <v>6.8</v>
      </c>
    </row>
    <row r="2894" spans="1:3" x14ac:dyDescent="0.25">
      <c r="A2894" t="s">
        <v>2670</v>
      </c>
      <c r="B2894" t="s">
        <v>11</v>
      </c>
      <c r="C2894">
        <v>6.8</v>
      </c>
    </row>
    <row r="2895" spans="1:3" x14ac:dyDescent="0.25">
      <c r="A2895" t="s">
        <v>2695</v>
      </c>
      <c r="B2895" t="s">
        <v>11</v>
      </c>
      <c r="C2895">
        <v>6.8</v>
      </c>
    </row>
    <row r="2896" spans="1:3" x14ac:dyDescent="0.25">
      <c r="A2896" t="s">
        <v>2860</v>
      </c>
      <c r="B2896" t="s">
        <v>11</v>
      </c>
      <c r="C2896">
        <v>6.8</v>
      </c>
    </row>
    <row r="2897" spans="1:3" x14ac:dyDescent="0.25">
      <c r="A2897" t="s">
        <v>6129</v>
      </c>
      <c r="B2897" t="s">
        <v>11</v>
      </c>
      <c r="C2897">
        <v>6.8</v>
      </c>
    </row>
    <row r="2898" spans="1:3" x14ac:dyDescent="0.25">
      <c r="A2898" t="s">
        <v>8009</v>
      </c>
      <c r="B2898" t="s">
        <v>11</v>
      </c>
      <c r="C2898">
        <v>6.8</v>
      </c>
    </row>
    <row r="2899" spans="1:3" x14ac:dyDescent="0.25">
      <c r="A2899" t="s">
        <v>3368</v>
      </c>
      <c r="B2899" t="s">
        <v>11</v>
      </c>
      <c r="C2899">
        <v>6.8</v>
      </c>
    </row>
    <row r="2900" spans="1:3" x14ac:dyDescent="0.25">
      <c r="A2900" t="s">
        <v>4607</v>
      </c>
      <c r="B2900" t="s">
        <v>11</v>
      </c>
      <c r="C2900">
        <v>6.8</v>
      </c>
    </row>
    <row r="2901" spans="1:3" x14ac:dyDescent="0.25">
      <c r="A2901" t="s">
        <v>900</v>
      </c>
      <c r="B2901" t="s">
        <v>11</v>
      </c>
      <c r="C2901">
        <v>6.8</v>
      </c>
    </row>
    <row r="2902" spans="1:3" x14ac:dyDescent="0.25">
      <c r="A2902" t="s">
        <v>4974</v>
      </c>
      <c r="B2902" t="s">
        <v>11</v>
      </c>
      <c r="C2902">
        <v>6.8</v>
      </c>
    </row>
    <row r="2903" spans="1:3" x14ac:dyDescent="0.25">
      <c r="A2903" t="s">
        <v>4884</v>
      </c>
      <c r="B2903" t="s">
        <v>11</v>
      </c>
      <c r="C2903">
        <v>6.8</v>
      </c>
    </row>
    <row r="2904" spans="1:3" x14ac:dyDescent="0.25">
      <c r="A2904" t="s">
        <v>6762</v>
      </c>
      <c r="B2904" t="s">
        <v>11</v>
      </c>
      <c r="C2904">
        <v>6.8</v>
      </c>
    </row>
    <row r="2905" spans="1:3" x14ac:dyDescent="0.25">
      <c r="A2905" t="s">
        <v>3801</v>
      </c>
      <c r="B2905" t="s">
        <v>11</v>
      </c>
      <c r="C2905">
        <v>6.8</v>
      </c>
    </row>
    <row r="2906" spans="1:3" x14ac:dyDescent="0.25">
      <c r="A2906" t="s">
        <v>6380</v>
      </c>
      <c r="B2906" t="s">
        <v>11</v>
      </c>
      <c r="C2906">
        <v>6.8</v>
      </c>
    </row>
    <row r="2907" spans="1:3" x14ac:dyDescent="0.25">
      <c r="A2907" t="s">
        <v>4236</v>
      </c>
      <c r="B2907" t="s">
        <v>11</v>
      </c>
      <c r="C2907">
        <v>6.8</v>
      </c>
    </row>
    <row r="2908" spans="1:3" x14ac:dyDescent="0.25">
      <c r="A2908" t="s">
        <v>3281</v>
      </c>
      <c r="B2908" t="s">
        <v>11</v>
      </c>
      <c r="C2908">
        <v>6.8</v>
      </c>
    </row>
    <row r="2909" spans="1:3" x14ac:dyDescent="0.25">
      <c r="A2909" t="s">
        <v>3323</v>
      </c>
      <c r="B2909" t="s">
        <v>11</v>
      </c>
      <c r="C2909">
        <v>6.8</v>
      </c>
    </row>
    <row r="2910" spans="1:3" x14ac:dyDescent="0.25">
      <c r="A2910" t="s">
        <v>6153</v>
      </c>
      <c r="B2910" t="s">
        <v>497</v>
      </c>
      <c r="C2910">
        <v>6.8</v>
      </c>
    </row>
    <row r="2911" spans="1:3" x14ac:dyDescent="0.25">
      <c r="A2911" t="s">
        <v>6918</v>
      </c>
      <c r="B2911" t="s">
        <v>11</v>
      </c>
      <c r="C2911">
        <v>6.8</v>
      </c>
    </row>
    <row r="2912" spans="1:3" x14ac:dyDescent="0.25">
      <c r="A2912" t="s">
        <v>6995</v>
      </c>
      <c r="B2912" t="s">
        <v>11</v>
      </c>
      <c r="C2912">
        <v>6.8</v>
      </c>
    </row>
    <row r="2913" spans="1:3" x14ac:dyDescent="0.25">
      <c r="A2913" t="s">
        <v>3800</v>
      </c>
      <c r="B2913" t="s">
        <v>11</v>
      </c>
      <c r="C2913">
        <v>6.8</v>
      </c>
    </row>
    <row r="2914" spans="1:3" x14ac:dyDescent="0.25">
      <c r="A2914" t="s">
        <v>6814</v>
      </c>
      <c r="B2914" t="s">
        <v>11</v>
      </c>
      <c r="C2914">
        <v>6.8</v>
      </c>
    </row>
    <row r="2915" spans="1:3" x14ac:dyDescent="0.25">
      <c r="A2915" t="s">
        <v>3585</v>
      </c>
      <c r="B2915" t="s">
        <v>11</v>
      </c>
      <c r="C2915">
        <v>6.8</v>
      </c>
    </row>
    <row r="2916" spans="1:3" x14ac:dyDescent="0.25">
      <c r="A2916" t="s">
        <v>1851</v>
      </c>
      <c r="B2916" t="s">
        <v>11</v>
      </c>
      <c r="C2916">
        <v>6.8</v>
      </c>
    </row>
    <row r="2917" spans="1:3" x14ac:dyDescent="0.25">
      <c r="A2917" t="s">
        <v>6520</v>
      </c>
      <c r="B2917" t="s">
        <v>11</v>
      </c>
      <c r="C2917">
        <v>6.8</v>
      </c>
    </row>
    <row r="2918" spans="1:3" x14ac:dyDescent="0.25">
      <c r="A2918" t="s">
        <v>7127</v>
      </c>
      <c r="B2918" t="s">
        <v>11</v>
      </c>
      <c r="C2918">
        <v>6.8</v>
      </c>
    </row>
    <row r="2919" spans="1:3" x14ac:dyDescent="0.25">
      <c r="A2919" t="s">
        <v>5513</v>
      </c>
      <c r="B2919" t="s">
        <v>11</v>
      </c>
      <c r="C2919">
        <v>6.8</v>
      </c>
    </row>
    <row r="2920" spans="1:3" x14ac:dyDescent="0.25">
      <c r="A2920" t="s">
        <v>5618</v>
      </c>
      <c r="B2920" t="s">
        <v>11</v>
      </c>
      <c r="C2920">
        <v>6.8</v>
      </c>
    </row>
    <row r="2921" spans="1:3" x14ac:dyDescent="0.25">
      <c r="A2921" t="s">
        <v>3011</v>
      </c>
      <c r="B2921" t="s">
        <v>11</v>
      </c>
      <c r="C2921">
        <v>6.8</v>
      </c>
    </row>
    <row r="2922" spans="1:3" x14ac:dyDescent="0.25">
      <c r="A2922" t="s">
        <v>1972</v>
      </c>
      <c r="B2922" t="s">
        <v>11</v>
      </c>
      <c r="C2922">
        <v>6.8</v>
      </c>
    </row>
    <row r="2923" spans="1:3" x14ac:dyDescent="0.25">
      <c r="A2923" t="s">
        <v>6750</v>
      </c>
      <c r="B2923" t="s">
        <v>11</v>
      </c>
      <c r="C2923">
        <v>6.8</v>
      </c>
    </row>
    <row r="2924" spans="1:3" x14ac:dyDescent="0.25">
      <c r="A2924" t="s">
        <v>2650</v>
      </c>
      <c r="B2924" t="s">
        <v>11</v>
      </c>
      <c r="C2924">
        <v>6.8</v>
      </c>
    </row>
    <row r="2925" spans="1:3" x14ac:dyDescent="0.25">
      <c r="A2925" t="s">
        <v>2837</v>
      </c>
      <c r="B2925" t="s">
        <v>11</v>
      </c>
      <c r="C2925">
        <v>6.8</v>
      </c>
    </row>
    <row r="2926" spans="1:3" x14ac:dyDescent="0.25">
      <c r="A2926" t="s">
        <v>2056</v>
      </c>
      <c r="B2926" t="s">
        <v>11</v>
      </c>
      <c r="C2926">
        <v>6.8</v>
      </c>
    </row>
    <row r="2927" spans="1:3" x14ac:dyDescent="0.25">
      <c r="A2927" t="s">
        <v>7405</v>
      </c>
      <c r="B2927" t="s">
        <v>11</v>
      </c>
      <c r="C2927">
        <v>6.8</v>
      </c>
    </row>
    <row r="2928" spans="1:3" x14ac:dyDescent="0.25">
      <c r="A2928" t="s">
        <v>1401</v>
      </c>
      <c r="B2928" t="s">
        <v>11</v>
      </c>
      <c r="C2928">
        <v>6.8</v>
      </c>
    </row>
    <row r="2929" spans="1:3" x14ac:dyDescent="0.25">
      <c r="A2929" t="s">
        <v>6646</v>
      </c>
      <c r="B2929" t="s">
        <v>11</v>
      </c>
      <c r="C2929">
        <v>6.8</v>
      </c>
    </row>
    <row r="2930" spans="1:3" x14ac:dyDescent="0.25">
      <c r="A2930" t="s">
        <v>7123</v>
      </c>
      <c r="B2930" t="s">
        <v>11</v>
      </c>
      <c r="C2930">
        <v>6.8</v>
      </c>
    </row>
    <row r="2931" spans="1:3" x14ac:dyDescent="0.25">
      <c r="A2931" t="s">
        <v>4923</v>
      </c>
      <c r="B2931" t="s">
        <v>11</v>
      </c>
      <c r="C2931">
        <v>6.8</v>
      </c>
    </row>
    <row r="2932" spans="1:3" x14ac:dyDescent="0.25">
      <c r="A2932" t="s">
        <v>6877</v>
      </c>
      <c r="B2932" t="s">
        <v>11</v>
      </c>
      <c r="C2932">
        <v>6.8</v>
      </c>
    </row>
    <row r="2933" spans="1:3" x14ac:dyDescent="0.25">
      <c r="A2933" t="s">
        <v>7079</v>
      </c>
      <c r="B2933" t="s">
        <v>11</v>
      </c>
      <c r="C2933">
        <v>6.8</v>
      </c>
    </row>
    <row r="2934" spans="1:3" x14ac:dyDescent="0.25">
      <c r="A2934" t="s">
        <v>5720</v>
      </c>
      <c r="B2934" t="s">
        <v>11</v>
      </c>
      <c r="C2934">
        <v>6.8</v>
      </c>
    </row>
    <row r="2935" spans="1:3" x14ac:dyDescent="0.25">
      <c r="A2935" t="s">
        <v>6420</v>
      </c>
      <c r="B2935" t="s">
        <v>11</v>
      </c>
      <c r="C2935">
        <v>6.8</v>
      </c>
    </row>
    <row r="2936" spans="1:3" x14ac:dyDescent="0.25">
      <c r="A2936" t="s">
        <v>1932</v>
      </c>
      <c r="B2936" t="s">
        <v>11</v>
      </c>
      <c r="C2936">
        <v>6.8</v>
      </c>
    </row>
    <row r="2937" spans="1:3" x14ac:dyDescent="0.25">
      <c r="A2937" t="s">
        <v>6071</v>
      </c>
      <c r="B2937" t="s">
        <v>11</v>
      </c>
      <c r="C2937">
        <v>6.8</v>
      </c>
    </row>
    <row r="2938" spans="1:3" x14ac:dyDescent="0.25">
      <c r="A2938" t="s">
        <v>5600</v>
      </c>
      <c r="B2938" t="s">
        <v>11</v>
      </c>
      <c r="C2938">
        <v>6.8</v>
      </c>
    </row>
    <row r="2939" spans="1:3" x14ac:dyDescent="0.25">
      <c r="A2939" t="s">
        <v>5609</v>
      </c>
      <c r="B2939" t="s">
        <v>11</v>
      </c>
      <c r="C2939">
        <v>6.8</v>
      </c>
    </row>
    <row r="2940" spans="1:3" x14ac:dyDescent="0.25">
      <c r="A2940" t="s">
        <v>2950</v>
      </c>
      <c r="B2940" t="s">
        <v>11</v>
      </c>
      <c r="C2940">
        <v>6.8</v>
      </c>
    </row>
    <row r="2941" spans="1:3" x14ac:dyDescent="0.25">
      <c r="A2941" t="s">
        <v>6369</v>
      </c>
      <c r="B2941" t="s">
        <v>11</v>
      </c>
      <c r="C2941">
        <v>6.8</v>
      </c>
    </row>
    <row r="2942" spans="1:3" x14ac:dyDescent="0.25">
      <c r="A2942" t="s">
        <v>3097</v>
      </c>
      <c r="B2942" t="s">
        <v>11</v>
      </c>
      <c r="C2942">
        <v>6.8</v>
      </c>
    </row>
    <row r="2943" spans="1:3" x14ac:dyDescent="0.25">
      <c r="A2943" t="s">
        <v>3642</v>
      </c>
      <c r="B2943" t="s">
        <v>11</v>
      </c>
      <c r="C2943">
        <v>6.8</v>
      </c>
    </row>
    <row r="2944" spans="1:3" x14ac:dyDescent="0.25">
      <c r="A2944" t="s">
        <v>3371</v>
      </c>
      <c r="B2944" t="s">
        <v>11</v>
      </c>
      <c r="C2944">
        <v>6.8</v>
      </c>
    </row>
    <row r="2945" spans="1:3" x14ac:dyDescent="0.25">
      <c r="A2945" t="s">
        <v>54</v>
      </c>
      <c r="B2945" t="s">
        <v>11</v>
      </c>
      <c r="C2945">
        <v>6.8</v>
      </c>
    </row>
    <row r="2946" spans="1:3" x14ac:dyDescent="0.25">
      <c r="A2946" t="s">
        <v>4625</v>
      </c>
      <c r="B2946" t="s">
        <v>11</v>
      </c>
      <c r="C2946">
        <v>6.8</v>
      </c>
    </row>
    <row r="2947" spans="1:3" x14ac:dyDescent="0.25">
      <c r="A2947" t="s">
        <v>4593</v>
      </c>
      <c r="B2947" t="s">
        <v>11</v>
      </c>
      <c r="C2947">
        <v>6.8</v>
      </c>
    </row>
    <row r="2948" spans="1:3" x14ac:dyDescent="0.25">
      <c r="A2948" t="s">
        <v>7715</v>
      </c>
      <c r="B2948" t="s">
        <v>11</v>
      </c>
      <c r="C2948">
        <v>6.8</v>
      </c>
    </row>
    <row r="2949" spans="1:3" x14ac:dyDescent="0.25">
      <c r="A2949" t="s">
        <v>4166</v>
      </c>
      <c r="B2949" t="s">
        <v>11</v>
      </c>
      <c r="C2949">
        <v>6.8</v>
      </c>
    </row>
    <row r="2950" spans="1:3" x14ac:dyDescent="0.25">
      <c r="A2950" t="s">
        <v>7038</v>
      </c>
      <c r="B2950" t="s">
        <v>11</v>
      </c>
      <c r="C2950">
        <v>6.8</v>
      </c>
    </row>
    <row r="2951" spans="1:3" x14ac:dyDescent="0.25">
      <c r="A2951" t="s">
        <v>6023</v>
      </c>
      <c r="B2951" t="s">
        <v>11</v>
      </c>
      <c r="C2951">
        <v>6.8</v>
      </c>
    </row>
    <row r="2952" spans="1:3" x14ac:dyDescent="0.25">
      <c r="A2952" t="s">
        <v>7324</v>
      </c>
      <c r="B2952" t="s">
        <v>11</v>
      </c>
      <c r="C2952">
        <v>6.8</v>
      </c>
    </row>
    <row r="2953" spans="1:3" x14ac:dyDescent="0.25">
      <c r="A2953" t="s">
        <v>7317</v>
      </c>
      <c r="B2953" t="s">
        <v>11</v>
      </c>
      <c r="C2953">
        <v>6.8</v>
      </c>
    </row>
    <row r="2954" spans="1:3" x14ac:dyDescent="0.25">
      <c r="A2954" t="s">
        <v>5453</v>
      </c>
      <c r="B2954" t="s">
        <v>11</v>
      </c>
      <c r="C2954">
        <v>6.8</v>
      </c>
    </row>
    <row r="2955" spans="1:3" x14ac:dyDescent="0.25">
      <c r="A2955" t="s">
        <v>4868</v>
      </c>
      <c r="B2955" t="s">
        <v>11</v>
      </c>
      <c r="C2955">
        <v>6.8</v>
      </c>
    </row>
    <row r="2956" spans="1:3" x14ac:dyDescent="0.25">
      <c r="A2956" t="s">
        <v>4781</v>
      </c>
      <c r="B2956" t="s">
        <v>11</v>
      </c>
      <c r="C2956">
        <v>6.8</v>
      </c>
    </row>
    <row r="2957" spans="1:3" x14ac:dyDescent="0.25">
      <c r="A2957" t="s">
        <v>4709</v>
      </c>
      <c r="B2957" t="s">
        <v>11</v>
      </c>
      <c r="C2957">
        <v>6.8</v>
      </c>
    </row>
    <row r="2958" spans="1:3" x14ac:dyDescent="0.25">
      <c r="A2958" t="s">
        <v>3551</v>
      </c>
      <c r="B2958" t="s">
        <v>11</v>
      </c>
      <c r="C2958">
        <v>6.8</v>
      </c>
    </row>
    <row r="2959" spans="1:3" x14ac:dyDescent="0.25">
      <c r="A2959" t="s">
        <v>875</v>
      </c>
      <c r="B2959" t="s">
        <v>11</v>
      </c>
      <c r="C2959">
        <v>6.8</v>
      </c>
    </row>
    <row r="2960" spans="1:3" x14ac:dyDescent="0.25">
      <c r="A2960" t="s">
        <v>2308</v>
      </c>
      <c r="B2960" t="s">
        <v>11</v>
      </c>
      <c r="C2960">
        <v>6.8</v>
      </c>
    </row>
    <row r="2961" spans="1:3" x14ac:dyDescent="0.25">
      <c r="A2961" t="s">
        <v>1881</v>
      </c>
      <c r="B2961" t="s">
        <v>11</v>
      </c>
      <c r="C2961">
        <v>6.8</v>
      </c>
    </row>
    <row r="2962" spans="1:3" x14ac:dyDescent="0.25">
      <c r="A2962" t="s">
        <v>5495</v>
      </c>
      <c r="B2962" t="s">
        <v>11</v>
      </c>
      <c r="C2962">
        <v>6.8</v>
      </c>
    </row>
    <row r="2963" spans="1:3" x14ac:dyDescent="0.25">
      <c r="A2963" t="s">
        <v>4948</v>
      </c>
      <c r="B2963" t="s">
        <v>11</v>
      </c>
      <c r="C2963">
        <v>6.8</v>
      </c>
    </row>
    <row r="2964" spans="1:3" x14ac:dyDescent="0.25">
      <c r="A2964" t="s">
        <v>3705</v>
      </c>
      <c r="B2964" t="s">
        <v>11</v>
      </c>
      <c r="C2964">
        <v>6.8</v>
      </c>
    </row>
    <row r="2965" spans="1:3" x14ac:dyDescent="0.25">
      <c r="A2965" t="s">
        <v>5645</v>
      </c>
      <c r="B2965" t="s">
        <v>11</v>
      </c>
      <c r="C2965">
        <v>6.8</v>
      </c>
    </row>
    <row r="2966" spans="1:3" x14ac:dyDescent="0.25">
      <c r="A2966" t="s">
        <v>3063</v>
      </c>
      <c r="B2966" t="s">
        <v>11</v>
      </c>
      <c r="C2966">
        <v>6.8</v>
      </c>
    </row>
    <row r="2967" spans="1:3" x14ac:dyDescent="0.25">
      <c r="A2967" t="s">
        <v>4688</v>
      </c>
      <c r="B2967" t="s">
        <v>11</v>
      </c>
      <c r="C2967">
        <v>6.8</v>
      </c>
    </row>
    <row r="2968" spans="1:3" x14ac:dyDescent="0.25">
      <c r="A2968" t="s">
        <v>2606</v>
      </c>
      <c r="B2968" t="s">
        <v>11</v>
      </c>
      <c r="C2968">
        <v>6.8</v>
      </c>
    </row>
    <row r="2969" spans="1:3" x14ac:dyDescent="0.25">
      <c r="A2969" t="s">
        <v>4521</v>
      </c>
      <c r="B2969" t="s">
        <v>11</v>
      </c>
      <c r="C2969">
        <v>6.8</v>
      </c>
    </row>
    <row r="2970" spans="1:3" x14ac:dyDescent="0.25">
      <c r="A2970" t="s">
        <v>809</v>
      </c>
      <c r="B2970" t="s">
        <v>11</v>
      </c>
      <c r="C2970">
        <v>6.8</v>
      </c>
    </row>
    <row r="2971" spans="1:3" x14ac:dyDescent="0.25">
      <c r="A2971" t="s">
        <v>7519</v>
      </c>
      <c r="B2971" t="s">
        <v>11</v>
      </c>
      <c r="C2971">
        <v>6.8</v>
      </c>
    </row>
    <row r="2972" spans="1:3" x14ac:dyDescent="0.25">
      <c r="A2972" t="s">
        <v>3905</v>
      </c>
      <c r="B2972" t="s">
        <v>11</v>
      </c>
      <c r="C2972">
        <v>6.8</v>
      </c>
    </row>
    <row r="2973" spans="1:3" x14ac:dyDescent="0.25">
      <c r="A2973" t="s">
        <v>5313</v>
      </c>
      <c r="B2973" t="s">
        <v>11</v>
      </c>
      <c r="C2973">
        <v>6.8</v>
      </c>
    </row>
    <row r="2974" spans="1:3" x14ac:dyDescent="0.25">
      <c r="A2974" t="s">
        <v>7634</v>
      </c>
      <c r="B2974" t="s">
        <v>11</v>
      </c>
      <c r="C2974">
        <v>6.8</v>
      </c>
    </row>
    <row r="2975" spans="1:3" x14ac:dyDescent="0.25">
      <c r="A2975" t="s">
        <v>6506</v>
      </c>
      <c r="B2975" t="s">
        <v>11</v>
      </c>
      <c r="C2975">
        <v>6.8</v>
      </c>
    </row>
    <row r="2976" spans="1:3" x14ac:dyDescent="0.25">
      <c r="A2976" t="s">
        <v>5791</v>
      </c>
      <c r="B2976" t="s">
        <v>11</v>
      </c>
      <c r="C2976">
        <v>6.8</v>
      </c>
    </row>
    <row r="2977" spans="1:3" x14ac:dyDescent="0.25">
      <c r="A2977" t="s">
        <v>2441</v>
      </c>
      <c r="B2977" t="s">
        <v>11</v>
      </c>
      <c r="C2977">
        <v>6.8</v>
      </c>
    </row>
    <row r="2978" spans="1:3" x14ac:dyDescent="0.25">
      <c r="A2978" t="s">
        <v>7920</v>
      </c>
      <c r="B2978" t="s">
        <v>11</v>
      </c>
      <c r="C2978">
        <v>6.8</v>
      </c>
    </row>
    <row r="2979" spans="1:3" x14ac:dyDescent="0.25">
      <c r="A2979" t="s">
        <v>17</v>
      </c>
      <c r="B2979" t="s">
        <v>11</v>
      </c>
      <c r="C2979">
        <v>6.8</v>
      </c>
    </row>
    <row r="2980" spans="1:3" x14ac:dyDescent="0.25">
      <c r="A2980" t="s">
        <v>5176</v>
      </c>
      <c r="B2980" t="s">
        <v>11</v>
      </c>
      <c r="C2980">
        <v>6.8</v>
      </c>
    </row>
    <row r="2981" spans="1:3" x14ac:dyDescent="0.25">
      <c r="A2981" t="s">
        <v>6202</v>
      </c>
      <c r="B2981" t="s">
        <v>11</v>
      </c>
      <c r="C2981">
        <v>6.8</v>
      </c>
    </row>
    <row r="2982" spans="1:3" x14ac:dyDescent="0.25">
      <c r="A2982" t="s">
        <v>4862</v>
      </c>
      <c r="B2982" t="s">
        <v>497</v>
      </c>
      <c r="C2982">
        <v>6.8</v>
      </c>
    </row>
    <row r="2983" spans="1:3" x14ac:dyDescent="0.25">
      <c r="A2983" t="s">
        <v>3691</v>
      </c>
      <c r="B2983" t="s">
        <v>11</v>
      </c>
      <c r="C2983">
        <v>6.8</v>
      </c>
    </row>
    <row r="2984" spans="1:3" x14ac:dyDescent="0.25">
      <c r="A2984" t="s">
        <v>6743</v>
      </c>
      <c r="B2984" t="s">
        <v>11</v>
      </c>
      <c r="C2984">
        <v>6.8</v>
      </c>
    </row>
    <row r="2985" spans="1:3" x14ac:dyDescent="0.25">
      <c r="A2985" t="s">
        <v>1654</v>
      </c>
      <c r="B2985" t="s">
        <v>11</v>
      </c>
      <c r="C2985">
        <v>6.8</v>
      </c>
    </row>
    <row r="2986" spans="1:3" x14ac:dyDescent="0.25">
      <c r="A2986" t="s">
        <v>669</v>
      </c>
      <c r="B2986" t="s">
        <v>11</v>
      </c>
      <c r="C2986">
        <v>6.8</v>
      </c>
    </row>
    <row r="2987" spans="1:3" x14ac:dyDescent="0.25">
      <c r="A2987" t="s">
        <v>5536</v>
      </c>
      <c r="B2987" t="s">
        <v>11</v>
      </c>
      <c r="C2987">
        <v>6.8</v>
      </c>
    </row>
    <row r="2988" spans="1:3" x14ac:dyDescent="0.25">
      <c r="A2988" t="s">
        <v>2749</v>
      </c>
      <c r="B2988" t="s">
        <v>11</v>
      </c>
      <c r="C2988">
        <v>6.8</v>
      </c>
    </row>
    <row r="2989" spans="1:3" x14ac:dyDescent="0.25">
      <c r="A2989" t="s">
        <v>1327</v>
      </c>
      <c r="B2989" t="s">
        <v>11</v>
      </c>
      <c r="C2989">
        <v>6.8</v>
      </c>
    </row>
    <row r="2990" spans="1:3" x14ac:dyDescent="0.25">
      <c r="A2990" t="s">
        <v>376</v>
      </c>
      <c r="B2990" t="s">
        <v>11</v>
      </c>
      <c r="C2990">
        <v>6.8</v>
      </c>
    </row>
    <row r="2991" spans="1:3" x14ac:dyDescent="0.25">
      <c r="A2991" t="s">
        <v>1427</v>
      </c>
      <c r="B2991" t="s">
        <v>11</v>
      </c>
      <c r="C2991">
        <v>6.8</v>
      </c>
    </row>
    <row r="2992" spans="1:3" x14ac:dyDescent="0.25">
      <c r="A2992" t="s">
        <v>5204</v>
      </c>
      <c r="B2992" t="s">
        <v>11</v>
      </c>
      <c r="C2992">
        <v>6.8</v>
      </c>
    </row>
    <row r="2993" spans="1:3" x14ac:dyDescent="0.25">
      <c r="A2993" t="s">
        <v>3149</v>
      </c>
      <c r="B2993" t="s">
        <v>11</v>
      </c>
      <c r="C2993">
        <v>6.8</v>
      </c>
    </row>
    <row r="2994" spans="1:3" x14ac:dyDescent="0.25">
      <c r="A2994" t="s">
        <v>2463</v>
      </c>
      <c r="B2994" t="s">
        <v>11</v>
      </c>
      <c r="C2994">
        <v>6.8</v>
      </c>
    </row>
    <row r="2995" spans="1:3" x14ac:dyDescent="0.25">
      <c r="A2995" t="s">
        <v>1231</v>
      </c>
      <c r="B2995" t="s">
        <v>11</v>
      </c>
      <c r="C2995">
        <v>6.8</v>
      </c>
    </row>
    <row r="2996" spans="1:3" x14ac:dyDescent="0.25">
      <c r="A2996" t="s">
        <v>2066</v>
      </c>
      <c r="B2996" t="s">
        <v>11</v>
      </c>
      <c r="C2996">
        <v>6.8</v>
      </c>
    </row>
    <row r="2997" spans="1:3" x14ac:dyDescent="0.25">
      <c r="A2997" t="s">
        <v>3990</v>
      </c>
      <c r="B2997" t="s">
        <v>11</v>
      </c>
      <c r="C2997">
        <v>6.8</v>
      </c>
    </row>
    <row r="2998" spans="1:3" x14ac:dyDescent="0.25">
      <c r="A2998" t="s">
        <v>3990</v>
      </c>
      <c r="B2998" t="s">
        <v>11</v>
      </c>
      <c r="C2998">
        <v>6.8</v>
      </c>
    </row>
    <row r="2999" spans="1:3" x14ac:dyDescent="0.25">
      <c r="A2999" t="s">
        <v>1603</v>
      </c>
      <c r="B2999" t="s">
        <v>11</v>
      </c>
      <c r="C2999">
        <v>6.8</v>
      </c>
    </row>
    <row r="3000" spans="1:3" x14ac:dyDescent="0.25">
      <c r="A3000" t="s">
        <v>3313</v>
      </c>
      <c r="B3000" t="s">
        <v>11</v>
      </c>
      <c r="C3000">
        <v>6.8</v>
      </c>
    </row>
    <row r="3001" spans="1:3" x14ac:dyDescent="0.25">
      <c r="A3001" t="s">
        <v>126</v>
      </c>
      <c r="B3001" t="s">
        <v>11</v>
      </c>
      <c r="C3001">
        <v>6.8</v>
      </c>
    </row>
    <row r="3002" spans="1:3" x14ac:dyDescent="0.25">
      <c r="A3002" t="s">
        <v>3207</v>
      </c>
      <c r="B3002" t="s">
        <v>11</v>
      </c>
      <c r="C3002">
        <v>6.8</v>
      </c>
    </row>
    <row r="3003" spans="1:3" x14ac:dyDescent="0.25">
      <c r="A3003" t="s">
        <v>1981</v>
      </c>
      <c r="B3003" t="s">
        <v>11</v>
      </c>
      <c r="C3003">
        <v>6.8</v>
      </c>
    </row>
    <row r="3004" spans="1:3" x14ac:dyDescent="0.25">
      <c r="A3004" t="s">
        <v>2920</v>
      </c>
      <c r="B3004" t="s">
        <v>11</v>
      </c>
      <c r="C3004">
        <v>6.8</v>
      </c>
    </row>
    <row r="3005" spans="1:3" x14ac:dyDescent="0.25">
      <c r="A3005" t="s">
        <v>375</v>
      </c>
      <c r="B3005" t="s">
        <v>11</v>
      </c>
      <c r="C3005">
        <v>6.8</v>
      </c>
    </row>
    <row r="3006" spans="1:3" x14ac:dyDescent="0.25">
      <c r="A3006" t="s">
        <v>2200</v>
      </c>
      <c r="B3006" t="s">
        <v>11</v>
      </c>
      <c r="C3006">
        <v>6.8</v>
      </c>
    </row>
    <row r="3007" spans="1:3" x14ac:dyDescent="0.25">
      <c r="A3007" t="s">
        <v>5610</v>
      </c>
      <c r="B3007" t="s">
        <v>11</v>
      </c>
      <c r="C3007">
        <v>6.8</v>
      </c>
    </row>
    <row r="3008" spans="1:3" x14ac:dyDescent="0.25">
      <c r="A3008" t="s">
        <v>5100</v>
      </c>
      <c r="B3008" t="s">
        <v>11</v>
      </c>
      <c r="C3008">
        <v>6.8</v>
      </c>
    </row>
    <row r="3009" spans="1:3" x14ac:dyDescent="0.25">
      <c r="A3009" t="s">
        <v>2613</v>
      </c>
      <c r="B3009" t="s">
        <v>11</v>
      </c>
      <c r="C3009">
        <v>6.8</v>
      </c>
    </row>
    <row r="3010" spans="1:3" x14ac:dyDescent="0.25">
      <c r="A3010" t="s">
        <v>7850</v>
      </c>
      <c r="B3010" t="s">
        <v>950</v>
      </c>
      <c r="C3010">
        <v>6.8</v>
      </c>
    </row>
    <row r="3011" spans="1:3" x14ac:dyDescent="0.25">
      <c r="A3011" t="s">
        <v>3447</v>
      </c>
      <c r="B3011" t="s">
        <v>11</v>
      </c>
      <c r="C3011">
        <v>6.8</v>
      </c>
    </row>
    <row r="3012" spans="1:3" x14ac:dyDescent="0.25">
      <c r="A3012" t="s">
        <v>2520</v>
      </c>
      <c r="B3012" t="s">
        <v>11</v>
      </c>
      <c r="C3012">
        <v>6.8</v>
      </c>
    </row>
    <row r="3013" spans="1:3" x14ac:dyDescent="0.25">
      <c r="A3013" t="s">
        <v>8019</v>
      </c>
      <c r="B3013" t="s">
        <v>497</v>
      </c>
      <c r="C3013">
        <v>6.8</v>
      </c>
    </row>
    <row r="3014" spans="1:3" x14ac:dyDescent="0.25">
      <c r="A3014" t="s">
        <v>7382</v>
      </c>
      <c r="B3014" t="s">
        <v>11</v>
      </c>
      <c r="C3014">
        <v>6.8</v>
      </c>
    </row>
    <row r="3015" spans="1:3" x14ac:dyDescent="0.25">
      <c r="A3015" t="s">
        <v>2014</v>
      </c>
      <c r="B3015" t="s">
        <v>11</v>
      </c>
      <c r="C3015">
        <v>6.8</v>
      </c>
    </row>
    <row r="3016" spans="1:3" x14ac:dyDescent="0.25">
      <c r="A3016" t="s">
        <v>5956</v>
      </c>
      <c r="B3016" t="s">
        <v>11</v>
      </c>
      <c r="C3016">
        <v>6.8</v>
      </c>
    </row>
    <row r="3017" spans="1:3" x14ac:dyDescent="0.25">
      <c r="A3017" t="s">
        <v>1214</v>
      </c>
      <c r="B3017" t="s">
        <v>11</v>
      </c>
      <c r="C3017">
        <v>6.8</v>
      </c>
    </row>
    <row r="3018" spans="1:3" x14ac:dyDescent="0.25">
      <c r="A3018" t="s">
        <v>1016</v>
      </c>
      <c r="B3018" t="s">
        <v>11</v>
      </c>
      <c r="C3018">
        <v>6.8</v>
      </c>
    </row>
    <row r="3019" spans="1:3" x14ac:dyDescent="0.25">
      <c r="A3019" t="s">
        <v>4638</v>
      </c>
      <c r="B3019" t="s">
        <v>11</v>
      </c>
      <c r="C3019">
        <v>6.8</v>
      </c>
    </row>
    <row r="3020" spans="1:3" x14ac:dyDescent="0.25">
      <c r="A3020" t="s">
        <v>2576</v>
      </c>
      <c r="B3020" t="s">
        <v>11</v>
      </c>
      <c r="C3020">
        <v>6.8</v>
      </c>
    </row>
    <row r="3021" spans="1:3" x14ac:dyDescent="0.25">
      <c r="A3021" t="s">
        <v>7320</v>
      </c>
      <c r="B3021" t="s">
        <v>950</v>
      </c>
      <c r="C3021">
        <v>6.8</v>
      </c>
    </row>
    <row r="3022" spans="1:3" x14ac:dyDescent="0.25">
      <c r="A3022" t="s">
        <v>1910</v>
      </c>
      <c r="B3022" t="s">
        <v>11</v>
      </c>
      <c r="C3022">
        <v>6.8</v>
      </c>
    </row>
    <row r="3023" spans="1:3" x14ac:dyDescent="0.25">
      <c r="A3023" t="s">
        <v>3570</v>
      </c>
      <c r="B3023" t="s">
        <v>11</v>
      </c>
      <c r="C3023">
        <v>6.8</v>
      </c>
    </row>
    <row r="3024" spans="1:3" x14ac:dyDescent="0.25">
      <c r="A3024" t="s">
        <v>2742</v>
      </c>
      <c r="B3024" t="s">
        <v>11</v>
      </c>
      <c r="C3024">
        <v>6.8</v>
      </c>
    </row>
    <row r="3025" spans="1:3" x14ac:dyDescent="0.25">
      <c r="A3025" t="s">
        <v>6405</v>
      </c>
      <c r="B3025" t="s">
        <v>11</v>
      </c>
      <c r="C3025">
        <v>6.8</v>
      </c>
    </row>
    <row r="3026" spans="1:3" x14ac:dyDescent="0.25">
      <c r="A3026" t="s">
        <v>4282</v>
      </c>
      <c r="B3026" t="s">
        <v>11</v>
      </c>
      <c r="C3026">
        <v>6.8</v>
      </c>
    </row>
    <row r="3027" spans="1:3" x14ac:dyDescent="0.25">
      <c r="A3027" t="s">
        <v>4477</v>
      </c>
      <c r="B3027" t="s">
        <v>11</v>
      </c>
      <c r="C3027">
        <v>6.8</v>
      </c>
    </row>
    <row r="3028" spans="1:3" x14ac:dyDescent="0.25">
      <c r="A3028" t="s">
        <v>6839</v>
      </c>
      <c r="B3028" t="s">
        <v>11</v>
      </c>
      <c r="C3028">
        <v>6.8</v>
      </c>
    </row>
    <row r="3029" spans="1:3" x14ac:dyDescent="0.25">
      <c r="A3029" t="s">
        <v>8039</v>
      </c>
      <c r="B3029" t="s">
        <v>11</v>
      </c>
      <c r="C3029">
        <v>6.8</v>
      </c>
    </row>
    <row r="3030" spans="1:3" x14ac:dyDescent="0.25">
      <c r="A3030" t="s">
        <v>3712</v>
      </c>
      <c r="B3030" t="s">
        <v>11</v>
      </c>
      <c r="C3030">
        <v>6.8</v>
      </c>
    </row>
    <row r="3031" spans="1:3" x14ac:dyDescent="0.25">
      <c r="A3031" t="s">
        <v>7281</v>
      </c>
      <c r="B3031" t="s">
        <v>11</v>
      </c>
      <c r="C3031">
        <v>6.8</v>
      </c>
    </row>
    <row r="3032" spans="1:3" x14ac:dyDescent="0.25">
      <c r="A3032" t="s">
        <v>6259</v>
      </c>
      <c r="B3032" t="s">
        <v>11</v>
      </c>
      <c r="C3032">
        <v>6.8</v>
      </c>
    </row>
    <row r="3033" spans="1:3" x14ac:dyDescent="0.25">
      <c r="A3033" t="s">
        <v>6148</v>
      </c>
      <c r="B3033" t="s">
        <v>11</v>
      </c>
      <c r="C3033">
        <v>6.8</v>
      </c>
    </row>
    <row r="3034" spans="1:3" x14ac:dyDescent="0.25">
      <c r="A3034" t="s">
        <v>97</v>
      </c>
      <c r="B3034" t="s">
        <v>11</v>
      </c>
      <c r="C3034">
        <v>6.8</v>
      </c>
    </row>
    <row r="3035" spans="1:3" x14ac:dyDescent="0.25">
      <c r="A3035" t="s">
        <v>97</v>
      </c>
      <c r="B3035" t="s">
        <v>11</v>
      </c>
      <c r="C3035">
        <v>6.8</v>
      </c>
    </row>
    <row r="3036" spans="1:3" x14ac:dyDescent="0.25">
      <c r="A3036" t="s">
        <v>1456</v>
      </c>
      <c r="B3036" t="s">
        <v>11</v>
      </c>
      <c r="C3036">
        <v>6.8</v>
      </c>
    </row>
    <row r="3037" spans="1:3" x14ac:dyDescent="0.25">
      <c r="A3037" t="s">
        <v>2057</v>
      </c>
      <c r="B3037" t="s">
        <v>950</v>
      </c>
      <c r="C3037">
        <v>6.8</v>
      </c>
    </row>
    <row r="3038" spans="1:3" x14ac:dyDescent="0.25">
      <c r="A3038" t="s">
        <v>717</v>
      </c>
      <c r="B3038" t="s">
        <v>11</v>
      </c>
      <c r="C3038">
        <v>6.8</v>
      </c>
    </row>
    <row r="3039" spans="1:3" x14ac:dyDescent="0.25">
      <c r="A3039" t="s">
        <v>7250</v>
      </c>
      <c r="B3039" t="s">
        <v>11</v>
      </c>
      <c r="C3039">
        <v>6.8</v>
      </c>
    </row>
    <row r="3040" spans="1:3" x14ac:dyDescent="0.25">
      <c r="A3040" t="s">
        <v>7330</v>
      </c>
      <c r="B3040" t="s">
        <v>11</v>
      </c>
      <c r="C3040">
        <v>6.8</v>
      </c>
    </row>
    <row r="3041" spans="1:3" x14ac:dyDescent="0.25">
      <c r="A3041" t="s">
        <v>7125</v>
      </c>
      <c r="B3041" t="s">
        <v>11</v>
      </c>
      <c r="C3041">
        <v>6.8</v>
      </c>
    </row>
    <row r="3042" spans="1:3" x14ac:dyDescent="0.25">
      <c r="A3042" t="s">
        <v>4327</v>
      </c>
      <c r="B3042" t="s">
        <v>2453</v>
      </c>
      <c r="C3042">
        <v>6.8</v>
      </c>
    </row>
    <row r="3043" spans="1:3" x14ac:dyDescent="0.25">
      <c r="A3043" t="s">
        <v>611</v>
      </c>
      <c r="B3043" t="s">
        <v>2953</v>
      </c>
      <c r="C3043">
        <v>6.8</v>
      </c>
    </row>
    <row r="3044" spans="1:3" x14ac:dyDescent="0.25">
      <c r="A3044" t="s">
        <v>87</v>
      </c>
      <c r="B3044" t="s">
        <v>11</v>
      </c>
      <c r="C3044">
        <v>6.8</v>
      </c>
    </row>
    <row r="3045" spans="1:3" x14ac:dyDescent="0.25">
      <c r="A3045" t="s">
        <v>1720</v>
      </c>
      <c r="B3045" t="s">
        <v>11</v>
      </c>
      <c r="C3045">
        <v>6.8</v>
      </c>
    </row>
    <row r="3046" spans="1:3" x14ac:dyDescent="0.25">
      <c r="A3046" t="s">
        <v>4629</v>
      </c>
      <c r="B3046" t="s">
        <v>11</v>
      </c>
      <c r="C3046">
        <v>6.8</v>
      </c>
    </row>
    <row r="3047" spans="1:3" x14ac:dyDescent="0.25">
      <c r="A3047" t="s">
        <v>4002</v>
      </c>
      <c r="B3047" t="s">
        <v>11</v>
      </c>
      <c r="C3047">
        <v>6.8</v>
      </c>
    </row>
    <row r="3048" spans="1:3" x14ac:dyDescent="0.25">
      <c r="A3048" t="s">
        <v>6771</v>
      </c>
      <c r="B3048" t="s">
        <v>11</v>
      </c>
      <c r="C3048">
        <v>6.9</v>
      </c>
    </row>
    <row r="3049" spans="1:3" x14ac:dyDescent="0.25">
      <c r="A3049" t="s">
        <v>2595</v>
      </c>
      <c r="B3049" t="s">
        <v>11</v>
      </c>
      <c r="C3049">
        <v>6.9</v>
      </c>
    </row>
    <row r="3050" spans="1:3" x14ac:dyDescent="0.25">
      <c r="A3050" t="s">
        <v>2111</v>
      </c>
      <c r="B3050" t="s">
        <v>11</v>
      </c>
      <c r="C3050">
        <v>6.9</v>
      </c>
    </row>
    <row r="3051" spans="1:3" x14ac:dyDescent="0.25">
      <c r="A3051" t="s">
        <v>4757</v>
      </c>
      <c r="B3051" t="s">
        <v>11</v>
      </c>
      <c r="C3051">
        <v>6.9</v>
      </c>
    </row>
    <row r="3052" spans="1:3" x14ac:dyDescent="0.25">
      <c r="A3052" t="s">
        <v>5566</v>
      </c>
      <c r="B3052" t="s">
        <v>11</v>
      </c>
      <c r="C3052">
        <v>6.9</v>
      </c>
    </row>
    <row r="3053" spans="1:3" x14ac:dyDescent="0.25">
      <c r="A3053" t="s">
        <v>5405</v>
      </c>
      <c r="B3053" t="s">
        <v>11</v>
      </c>
      <c r="C3053">
        <v>6.9</v>
      </c>
    </row>
    <row r="3054" spans="1:3" x14ac:dyDescent="0.25">
      <c r="A3054" t="s">
        <v>7344</v>
      </c>
      <c r="B3054" t="s">
        <v>11</v>
      </c>
      <c r="C3054">
        <v>6.9</v>
      </c>
    </row>
    <row r="3055" spans="1:3" x14ac:dyDescent="0.25">
      <c r="A3055" t="s">
        <v>4986</v>
      </c>
      <c r="B3055" t="s">
        <v>11</v>
      </c>
      <c r="C3055">
        <v>6.9</v>
      </c>
    </row>
    <row r="3056" spans="1:3" x14ac:dyDescent="0.25">
      <c r="A3056" t="s">
        <v>3081</v>
      </c>
      <c r="B3056" t="s">
        <v>11</v>
      </c>
      <c r="C3056">
        <v>6.9</v>
      </c>
    </row>
    <row r="3057" spans="1:3" x14ac:dyDescent="0.25">
      <c r="A3057" t="s">
        <v>7527</v>
      </c>
      <c r="B3057" t="s">
        <v>11</v>
      </c>
      <c r="C3057">
        <v>6.9</v>
      </c>
    </row>
    <row r="3058" spans="1:3" x14ac:dyDescent="0.25">
      <c r="A3058" t="s">
        <v>6567</v>
      </c>
      <c r="B3058" t="s">
        <v>11</v>
      </c>
      <c r="C3058">
        <v>6.9</v>
      </c>
    </row>
    <row r="3059" spans="1:3" x14ac:dyDescent="0.25">
      <c r="A3059" t="s">
        <v>36</v>
      </c>
      <c r="B3059" t="s">
        <v>11</v>
      </c>
      <c r="C3059">
        <v>6.9</v>
      </c>
    </row>
    <row r="3060" spans="1:3" x14ac:dyDescent="0.25">
      <c r="A3060" t="s">
        <v>5630</v>
      </c>
      <c r="B3060" t="s">
        <v>11</v>
      </c>
      <c r="C3060">
        <v>6.9</v>
      </c>
    </row>
    <row r="3061" spans="1:3" x14ac:dyDescent="0.25">
      <c r="A3061" t="s">
        <v>5027</v>
      </c>
      <c r="B3061" t="s">
        <v>11</v>
      </c>
      <c r="C3061">
        <v>6.9</v>
      </c>
    </row>
    <row r="3062" spans="1:3" x14ac:dyDescent="0.25">
      <c r="A3062" t="s">
        <v>3481</v>
      </c>
      <c r="B3062" t="s">
        <v>11</v>
      </c>
      <c r="C3062">
        <v>6.9</v>
      </c>
    </row>
    <row r="3063" spans="1:3" x14ac:dyDescent="0.25">
      <c r="A3063" t="s">
        <v>287</v>
      </c>
      <c r="B3063" t="s">
        <v>11</v>
      </c>
      <c r="C3063">
        <v>6.9</v>
      </c>
    </row>
    <row r="3064" spans="1:3" x14ac:dyDescent="0.25">
      <c r="A3064" t="s">
        <v>3850</v>
      </c>
      <c r="B3064" t="s">
        <v>11</v>
      </c>
      <c r="C3064">
        <v>6.9</v>
      </c>
    </row>
    <row r="3065" spans="1:3" x14ac:dyDescent="0.25">
      <c r="A3065" t="s">
        <v>2429</v>
      </c>
      <c r="B3065" t="s">
        <v>11</v>
      </c>
      <c r="C3065">
        <v>6.9</v>
      </c>
    </row>
    <row r="3066" spans="1:3" x14ac:dyDescent="0.25">
      <c r="A3066" t="s">
        <v>4481</v>
      </c>
      <c r="B3066" t="s">
        <v>11</v>
      </c>
      <c r="C3066">
        <v>6.9</v>
      </c>
    </row>
    <row r="3067" spans="1:3" x14ac:dyDescent="0.25">
      <c r="A3067" t="s">
        <v>364</v>
      </c>
      <c r="B3067" t="s">
        <v>11</v>
      </c>
      <c r="C3067">
        <v>6.9</v>
      </c>
    </row>
    <row r="3068" spans="1:3" x14ac:dyDescent="0.25">
      <c r="A3068" t="s">
        <v>2705</v>
      </c>
      <c r="B3068" t="s">
        <v>11</v>
      </c>
      <c r="C3068">
        <v>6.9</v>
      </c>
    </row>
    <row r="3069" spans="1:3" x14ac:dyDescent="0.25">
      <c r="A3069" t="s">
        <v>1879</v>
      </c>
      <c r="B3069" t="s">
        <v>11</v>
      </c>
      <c r="C3069">
        <v>6.9</v>
      </c>
    </row>
    <row r="3070" spans="1:3" x14ac:dyDescent="0.25">
      <c r="A3070" t="s">
        <v>8115</v>
      </c>
      <c r="B3070" t="s">
        <v>11</v>
      </c>
      <c r="C3070">
        <v>6.9</v>
      </c>
    </row>
    <row r="3071" spans="1:3" x14ac:dyDescent="0.25">
      <c r="A3071" t="s">
        <v>1319</v>
      </c>
      <c r="B3071" t="s">
        <v>11</v>
      </c>
      <c r="C3071">
        <v>6.9</v>
      </c>
    </row>
    <row r="3072" spans="1:3" x14ac:dyDescent="0.25">
      <c r="A3072" t="s">
        <v>785</v>
      </c>
      <c r="B3072" t="s">
        <v>11</v>
      </c>
      <c r="C3072">
        <v>6.9</v>
      </c>
    </row>
    <row r="3073" spans="1:3" x14ac:dyDescent="0.25">
      <c r="A3073" t="s">
        <v>785</v>
      </c>
      <c r="B3073" t="s">
        <v>11</v>
      </c>
      <c r="C3073">
        <v>6.9</v>
      </c>
    </row>
    <row r="3074" spans="1:3" x14ac:dyDescent="0.25">
      <c r="A3074" t="s">
        <v>4540</v>
      </c>
      <c r="B3074" t="s">
        <v>11</v>
      </c>
      <c r="C3074">
        <v>6.9</v>
      </c>
    </row>
    <row r="3075" spans="1:3" x14ac:dyDescent="0.25">
      <c r="A3075" t="s">
        <v>4318</v>
      </c>
      <c r="B3075" t="s">
        <v>11</v>
      </c>
      <c r="C3075">
        <v>6.9</v>
      </c>
    </row>
    <row r="3076" spans="1:3" x14ac:dyDescent="0.25">
      <c r="A3076" t="s">
        <v>2707</v>
      </c>
      <c r="B3076" t="s">
        <v>11</v>
      </c>
      <c r="C3076">
        <v>6.9</v>
      </c>
    </row>
    <row r="3077" spans="1:3" x14ac:dyDescent="0.25">
      <c r="A3077" t="s">
        <v>857</v>
      </c>
      <c r="B3077" t="s">
        <v>11</v>
      </c>
      <c r="C3077">
        <v>6.9</v>
      </c>
    </row>
    <row r="3078" spans="1:3" x14ac:dyDescent="0.25">
      <c r="A3078" t="s">
        <v>857</v>
      </c>
      <c r="B3078" t="s">
        <v>11</v>
      </c>
      <c r="C3078">
        <v>6.9</v>
      </c>
    </row>
    <row r="3079" spans="1:3" x14ac:dyDescent="0.25">
      <c r="A3079" t="s">
        <v>4569</v>
      </c>
      <c r="B3079" t="s">
        <v>11</v>
      </c>
      <c r="C3079">
        <v>6.9</v>
      </c>
    </row>
    <row r="3080" spans="1:3" x14ac:dyDescent="0.25">
      <c r="A3080" t="s">
        <v>4931</v>
      </c>
      <c r="B3080" t="s">
        <v>11</v>
      </c>
      <c r="C3080">
        <v>6.9</v>
      </c>
    </row>
    <row r="3081" spans="1:3" x14ac:dyDescent="0.25">
      <c r="A3081" t="s">
        <v>7499</v>
      </c>
      <c r="B3081" t="s">
        <v>11</v>
      </c>
      <c r="C3081">
        <v>6.9</v>
      </c>
    </row>
    <row r="3082" spans="1:3" x14ac:dyDescent="0.25">
      <c r="A3082" t="s">
        <v>2323</v>
      </c>
      <c r="B3082" t="s">
        <v>11</v>
      </c>
      <c r="C3082">
        <v>6.9</v>
      </c>
    </row>
    <row r="3083" spans="1:3" x14ac:dyDescent="0.25">
      <c r="A3083" t="s">
        <v>2323</v>
      </c>
      <c r="B3083" t="s">
        <v>11</v>
      </c>
      <c r="C3083">
        <v>6.9</v>
      </c>
    </row>
    <row r="3084" spans="1:3" x14ac:dyDescent="0.25">
      <c r="A3084" t="s">
        <v>2422</v>
      </c>
      <c r="B3084" t="s">
        <v>11</v>
      </c>
      <c r="C3084">
        <v>6.9</v>
      </c>
    </row>
    <row r="3085" spans="1:3" x14ac:dyDescent="0.25">
      <c r="A3085" t="s">
        <v>6671</v>
      </c>
      <c r="B3085" t="s">
        <v>11</v>
      </c>
      <c r="C3085">
        <v>6.9</v>
      </c>
    </row>
    <row r="3086" spans="1:3" x14ac:dyDescent="0.25">
      <c r="A3086" t="s">
        <v>2689</v>
      </c>
      <c r="B3086" t="s">
        <v>11</v>
      </c>
      <c r="C3086">
        <v>6.9</v>
      </c>
    </row>
    <row r="3087" spans="1:3" x14ac:dyDescent="0.25">
      <c r="A3087" t="s">
        <v>5781</v>
      </c>
      <c r="B3087" t="s">
        <v>11</v>
      </c>
      <c r="C3087">
        <v>6.9</v>
      </c>
    </row>
    <row r="3088" spans="1:3" x14ac:dyDescent="0.25">
      <c r="A3088" t="s">
        <v>6549</v>
      </c>
      <c r="B3088" t="s">
        <v>11</v>
      </c>
      <c r="C3088">
        <v>6.9</v>
      </c>
    </row>
    <row r="3089" spans="1:3" x14ac:dyDescent="0.25">
      <c r="A3089" t="s">
        <v>8132</v>
      </c>
      <c r="B3089" t="s">
        <v>11</v>
      </c>
      <c r="C3089">
        <v>6.9</v>
      </c>
    </row>
    <row r="3090" spans="1:3" x14ac:dyDescent="0.25">
      <c r="A3090" t="s">
        <v>2661</v>
      </c>
      <c r="B3090" t="s">
        <v>11</v>
      </c>
      <c r="C3090">
        <v>6.9</v>
      </c>
    </row>
    <row r="3091" spans="1:3" x14ac:dyDescent="0.25">
      <c r="A3091" t="s">
        <v>1623</v>
      </c>
      <c r="B3091" t="s">
        <v>11</v>
      </c>
      <c r="C3091">
        <v>6.9</v>
      </c>
    </row>
    <row r="3092" spans="1:3" x14ac:dyDescent="0.25">
      <c r="A3092" t="s">
        <v>7856</v>
      </c>
      <c r="B3092" t="s">
        <v>11</v>
      </c>
      <c r="C3092">
        <v>6.9</v>
      </c>
    </row>
    <row r="3093" spans="1:3" x14ac:dyDescent="0.25">
      <c r="A3093" t="s">
        <v>2241</v>
      </c>
      <c r="B3093" t="s">
        <v>11</v>
      </c>
      <c r="C3093">
        <v>6.9</v>
      </c>
    </row>
    <row r="3094" spans="1:3" x14ac:dyDescent="0.25">
      <c r="A3094" t="s">
        <v>7260</v>
      </c>
      <c r="B3094" t="s">
        <v>11</v>
      </c>
      <c r="C3094">
        <v>6.9</v>
      </c>
    </row>
    <row r="3095" spans="1:3" x14ac:dyDescent="0.25">
      <c r="A3095" t="s">
        <v>4531</v>
      </c>
      <c r="B3095" t="s">
        <v>11</v>
      </c>
      <c r="C3095">
        <v>6.9</v>
      </c>
    </row>
    <row r="3096" spans="1:3" x14ac:dyDescent="0.25">
      <c r="A3096" t="s">
        <v>5248</v>
      </c>
      <c r="B3096" t="s">
        <v>11</v>
      </c>
      <c r="C3096">
        <v>6.9</v>
      </c>
    </row>
    <row r="3097" spans="1:3" x14ac:dyDescent="0.25">
      <c r="A3097" t="s">
        <v>8100</v>
      </c>
      <c r="B3097" t="s">
        <v>11</v>
      </c>
      <c r="C3097">
        <v>6.9</v>
      </c>
    </row>
    <row r="3098" spans="1:3" x14ac:dyDescent="0.25">
      <c r="A3098" t="s">
        <v>2782</v>
      </c>
      <c r="B3098" t="s">
        <v>11</v>
      </c>
      <c r="C3098">
        <v>6.9</v>
      </c>
    </row>
    <row r="3099" spans="1:3" x14ac:dyDescent="0.25">
      <c r="A3099" t="s">
        <v>6583</v>
      </c>
      <c r="B3099" t="s">
        <v>11</v>
      </c>
      <c r="C3099">
        <v>6.9</v>
      </c>
    </row>
    <row r="3100" spans="1:3" x14ac:dyDescent="0.25">
      <c r="A3100" t="s">
        <v>2862</v>
      </c>
      <c r="B3100" t="s">
        <v>11</v>
      </c>
      <c r="C3100">
        <v>6.9</v>
      </c>
    </row>
    <row r="3101" spans="1:3" x14ac:dyDescent="0.25">
      <c r="A3101" t="s">
        <v>2733</v>
      </c>
      <c r="B3101" t="s">
        <v>11</v>
      </c>
      <c r="C3101">
        <v>6.9</v>
      </c>
    </row>
    <row r="3102" spans="1:3" x14ac:dyDescent="0.25">
      <c r="A3102" t="s">
        <v>653</v>
      </c>
      <c r="B3102" t="s">
        <v>11</v>
      </c>
      <c r="C3102">
        <v>6.9</v>
      </c>
    </row>
    <row r="3103" spans="1:3" x14ac:dyDescent="0.25">
      <c r="A3103" t="s">
        <v>2848</v>
      </c>
      <c r="B3103" t="s">
        <v>11</v>
      </c>
      <c r="C3103">
        <v>6.9</v>
      </c>
    </row>
    <row r="3104" spans="1:3" x14ac:dyDescent="0.25">
      <c r="A3104" t="s">
        <v>3279</v>
      </c>
      <c r="B3104" t="s">
        <v>11</v>
      </c>
      <c r="C3104">
        <v>6.9</v>
      </c>
    </row>
    <row r="3105" spans="1:3" x14ac:dyDescent="0.25">
      <c r="A3105" t="s">
        <v>2726</v>
      </c>
      <c r="B3105" t="s">
        <v>11</v>
      </c>
      <c r="C3105">
        <v>6.9</v>
      </c>
    </row>
    <row r="3106" spans="1:3" x14ac:dyDescent="0.25">
      <c r="A3106" t="s">
        <v>4933</v>
      </c>
      <c r="B3106" t="s">
        <v>11</v>
      </c>
      <c r="C3106">
        <v>6.9</v>
      </c>
    </row>
    <row r="3107" spans="1:3" x14ac:dyDescent="0.25">
      <c r="A3107" t="s">
        <v>2461</v>
      </c>
      <c r="B3107" t="s">
        <v>11</v>
      </c>
      <c r="C3107">
        <v>6.9</v>
      </c>
    </row>
    <row r="3108" spans="1:3" x14ac:dyDescent="0.25">
      <c r="A3108" t="s">
        <v>7157</v>
      </c>
      <c r="B3108" t="s">
        <v>11</v>
      </c>
      <c r="C3108">
        <v>6.9</v>
      </c>
    </row>
    <row r="3109" spans="1:3" x14ac:dyDescent="0.25">
      <c r="A3109" t="s">
        <v>1029</v>
      </c>
      <c r="B3109" t="s">
        <v>11</v>
      </c>
      <c r="C3109">
        <v>6.9</v>
      </c>
    </row>
    <row r="3110" spans="1:3" x14ac:dyDescent="0.25">
      <c r="A3110" t="s">
        <v>5534</v>
      </c>
      <c r="B3110" t="s">
        <v>11</v>
      </c>
      <c r="C3110">
        <v>6.9</v>
      </c>
    </row>
    <row r="3111" spans="1:3" x14ac:dyDescent="0.25">
      <c r="A3111" t="s">
        <v>1021</v>
      </c>
      <c r="B3111" t="s">
        <v>11</v>
      </c>
      <c r="C3111">
        <v>6.9</v>
      </c>
    </row>
    <row r="3112" spans="1:3" x14ac:dyDescent="0.25">
      <c r="A3112" t="s">
        <v>6813</v>
      </c>
      <c r="B3112" t="s">
        <v>11</v>
      </c>
      <c r="C3112">
        <v>6.9</v>
      </c>
    </row>
    <row r="3113" spans="1:3" x14ac:dyDescent="0.25">
      <c r="A3113" t="s">
        <v>5303</v>
      </c>
      <c r="B3113" t="s">
        <v>11</v>
      </c>
      <c r="C3113">
        <v>6.9</v>
      </c>
    </row>
    <row r="3114" spans="1:3" x14ac:dyDescent="0.25">
      <c r="A3114" t="s">
        <v>3514</v>
      </c>
      <c r="B3114" t="s">
        <v>11</v>
      </c>
      <c r="C3114">
        <v>6.9</v>
      </c>
    </row>
    <row r="3115" spans="1:3" x14ac:dyDescent="0.25">
      <c r="A3115" t="s">
        <v>2207</v>
      </c>
      <c r="B3115" t="s">
        <v>11</v>
      </c>
      <c r="C3115">
        <v>6.9</v>
      </c>
    </row>
    <row r="3116" spans="1:3" x14ac:dyDescent="0.25">
      <c r="A3116" t="s">
        <v>7870</v>
      </c>
      <c r="B3116" t="s">
        <v>11</v>
      </c>
      <c r="C3116">
        <v>6.9</v>
      </c>
    </row>
    <row r="3117" spans="1:3" x14ac:dyDescent="0.25">
      <c r="A3117" t="s">
        <v>6315</v>
      </c>
      <c r="B3117" t="s">
        <v>666</v>
      </c>
      <c r="C3117">
        <v>6.9</v>
      </c>
    </row>
    <row r="3118" spans="1:3" x14ac:dyDescent="0.25">
      <c r="A3118" t="s">
        <v>3268</v>
      </c>
      <c r="B3118" t="s">
        <v>11</v>
      </c>
      <c r="C3118">
        <v>6.9</v>
      </c>
    </row>
    <row r="3119" spans="1:3" x14ac:dyDescent="0.25">
      <c r="A3119" t="s">
        <v>4034</v>
      </c>
      <c r="B3119" t="s">
        <v>11</v>
      </c>
      <c r="C3119">
        <v>6.9</v>
      </c>
    </row>
    <row r="3120" spans="1:3" x14ac:dyDescent="0.25">
      <c r="A3120" t="s">
        <v>5947</v>
      </c>
      <c r="B3120" t="s">
        <v>11</v>
      </c>
      <c r="C3120">
        <v>6.9</v>
      </c>
    </row>
    <row r="3121" spans="1:3" x14ac:dyDescent="0.25">
      <c r="A3121" t="s">
        <v>2836</v>
      </c>
      <c r="B3121" t="s">
        <v>11</v>
      </c>
      <c r="C3121">
        <v>6.9</v>
      </c>
    </row>
    <row r="3122" spans="1:3" x14ac:dyDescent="0.25">
      <c r="A3122" t="s">
        <v>7825</v>
      </c>
      <c r="B3122" t="s">
        <v>11</v>
      </c>
      <c r="C3122">
        <v>6.9</v>
      </c>
    </row>
    <row r="3123" spans="1:3" x14ac:dyDescent="0.25">
      <c r="A3123" t="s">
        <v>319</v>
      </c>
      <c r="B3123" t="s">
        <v>11</v>
      </c>
      <c r="C3123">
        <v>6.9</v>
      </c>
    </row>
    <row r="3124" spans="1:3" x14ac:dyDescent="0.25">
      <c r="A3124" t="s">
        <v>1023</v>
      </c>
      <c r="B3124" t="s">
        <v>11</v>
      </c>
      <c r="C3124">
        <v>6.9</v>
      </c>
    </row>
    <row r="3125" spans="1:3" x14ac:dyDescent="0.25">
      <c r="A3125" t="s">
        <v>7322</v>
      </c>
      <c r="B3125" t="s">
        <v>497</v>
      </c>
      <c r="C3125">
        <v>6.9</v>
      </c>
    </row>
    <row r="3126" spans="1:3" x14ac:dyDescent="0.25">
      <c r="A3126" t="s">
        <v>6303</v>
      </c>
      <c r="B3126" t="s">
        <v>222</v>
      </c>
      <c r="C3126">
        <v>6.9</v>
      </c>
    </row>
    <row r="3127" spans="1:3" x14ac:dyDescent="0.25">
      <c r="A3127" t="s">
        <v>306</v>
      </c>
      <c r="B3127" t="s">
        <v>11</v>
      </c>
      <c r="C3127">
        <v>6.9</v>
      </c>
    </row>
    <row r="3128" spans="1:3" x14ac:dyDescent="0.25">
      <c r="A3128" t="s">
        <v>316</v>
      </c>
      <c r="B3128" t="s">
        <v>11</v>
      </c>
      <c r="C3128">
        <v>6.9</v>
      </c>
    </row>
    <row r="3129" spans="1:3" x14ac:dyDescent="0.25">
      <c r="A3129" t="s">
        <v>3159</v>
      </c>
      <c r="B3129" t="s">
        <v>11</v>
      </c>
      <c r="C3129">
        <v>6.9</v>
      </c>
    </row>
    <row r="3130" spans="1:3" x14ac:dyDescent="0.25">
      <c r="A3130" t="s">
        <v>2982</v>
      </c>
      <c r="B3130" t="s">
        <v>11</v>
      </c>
      <c r="C3130">
        <v>6.9</v>
      </c>
    </row>
    <row r="3131" spans="1:3" x14ac:dyDescent="0.25">
      <c r="A3131" t="s">
        <v>8084</v>
      </c>
      <c r="B3131" t="s">
        <v>11</v>
      </c>
      <c r="C3131">
        <v>6.9</v>
      </c>
    </row>
    <row r="3132" spans="1:3" x14ac:dyDescent="0.25">
      <c r="A3132" t="s">
        <v>7746</v>
      </c>
      <c r="B3132" t="s">
        <v>11</v>
      </c>
      <c r="C3132">
        <v>6.9</v>
      </c>
    </row>
    <row r="3133" spans="1:3" x14ac:dyDescent="0.25">
      <c r="A3133" t="s">
        <v>7773</v>
      </c>
      <c r="B3133" t="s">
        <v>11</v>
      </c>
      <c r="C3133">
        <v>6.9</v>
      </c>
    </row>
    <row r="3134" spans="1:3" x14ac:dyDescent="0.25">
      <c r="A3134" t="s">
        <v>7725</v>
      </c>
      <c r="B3134" t="s">
        <v>11</v>
      </c>
      <c r="C3134">
        <v>6.9</v>
      </c>
    </row>
    <row r="3135" spans="1:3" x14ac:dyDescent="0.25">
      <c r="A3135" t="s">
        <v>607</v>
      </c>
      <c r="B3135" t="s">
        <v>11</v>
      </c>
      <c r="C3135">
        <v>6.9</v>
      </c>
    </row>
    <row r="3136" spans="1:3" x14ac:dyDescent="0.25">
      <c r="A3136" t="s">
        <v>770</v>
      </c>
      <c r="B3136" t="s">
        <v>11</v>
      </c>
      <c r="C3136">
        <v>6.9</v>
      </c>
    </row>
    <row r="3137" spans="1:3" x14ac:dyDescent="0.25">
      <c r="A3137" t="s">
        <v>818</v>
      </c>
      <c r="B3137" t="s">
        <v>11</v>
      </c>
      <c r="C3137">
        <v>6.9</v>
      </c>
    </row>
    <row r="3138" spans="1:3" x14ac:dyDescent="0.25">
      <c r="A3138" t="s">
        <v>5254</v>
      </c>
      <c r="B3138" t="s">
        <v>11</v>
      </c>
      <c r="C3138">
        <v>6.9</v>
      </c>
    </row>
    <row r="3139" spans="1:3" x14ac:dyDescent="0.25">
      <c r="A3139" t="s">
        <v>1303</v>
      </c>
      <c r="B3139" t="s">
        <v>11</v>
      </c>
      <c r="C3139">
        <v>6.9</v>
      </c>
    </row>
    <row r="3140" spans="1:3" x14ac:dyDescent="0.25">
      <c r="A3140" t="s">
        <v>7853</v>
      </c>
      <c r="B3140" t="s">
        <v>666</v>
      </c>
      <c r="C3140">
        <v>6.9</v>
      </c>
    </row>
    <row r="3141" spans="1:3" x14ac:dyDescent="0.25">
      <c r="A3141" t="s">
        <v>1950</v>
      </c>
      <c r="B3141" t="s">
        <v>11</v>
      </c>
      <c r="C3141">
        <v>6.9</v>
      </c>
    </row>
    <row r="3142" spans="1:3" x14ac:dyDescent="0.25">
      <c r="A3142" t="s">
        <v>4532</v>
      </c>
      <c r="B3142" t="s">
        <v>11</v>
      </c>
      <c r="C3142">
        <v>6.9</v>
      </c>
    </row>
    <row r="3143" spans="1:3" x14ac:dyDescent="0.25">
      <c r="A3143" t="s">
        <v>2596</v>
      </c>
      <c r="B3143" t="s">
        <v>11</v>
      </c>
      <c r="C3143">
        <v>6.9</v>
      </c>
    </row>
    <row r="3144" spans="1:3" x14ac:dyDescent="0.25">
      <c r="A3144" t="s">
        <v>2486</v>
      </c>
      <c r="B3144" t="s">
        <v>11</v>
      </c>
      <c r="C3144">
        <v>6.9</v>
      </c>
    </row>
    <row r="3145" spans="1:3" x14ac:dyDescent="0.25">
      <c r="A3145" t="s">
        <v>4599</v>
      </c>
      <c r="B3145" t="s">
        <v>11</v>
      </c>
      <c r="C3145">
        <v>6.9</v>
      </c>
    </row>
    <row r="3146" spans="1:3" x14ac:dyDescent="0.25">
      <c r="A3146" t="s">
        <v>7082</v>
      </c>
      <c r="B3146" t="s">
        <v>11</v>
      </c>
      <c r="C3146">
        <v>6.9</v>
      </c>
    </row>
    <row r="3147" spans="1:3" x14ac:dyDescent="0.25">
      <c r="A3147" t="s">
        <v>3411</v>
      </c>
      <c r="B3147" t="s">
        <v>11</v>
      </c>
      <c r="C3147">
        <v>6.9</v>
      </c>
    </row>
    <row r="3148" spans="1:3" x14ac:dyDescent="0.25">
      <c r="A3148" t="s">
        <v>3028</v>
      </c>
      <c r="B3148" t="s">
        <v>11</v>
      </c>
      <c r="C3148">
        <v>6.9</v>
      </c>
    </row>
    <row r="3149" spans="1:3" x14ac:dyDescent="0.25">
      <c r="A3149" t="s">
        <v>1704</v>
      </c>
      <c r="B3149" t="s">
        <v>11</v>
      </c>
      <c r="C3149">
        <v>6.9</v>
      </c>
    </row>
    <row r="3150" spans="1:3" x14ac:dyDescent="0.25">
      <c r="A3150" t="s">
        <v>2999</v>
      </c>
      <c r="B3150" t="s">
        <v>11</v>
      </c>
      <c r="C3150">
        <v>6.9</v>
      </c>
    </row>
    <row r="3151" spans="1:3" x14ac:dyDescent="0.25">
      <c r="A3151" t="s">
        <v>6037</v>
      </c>
      <c r="B3151" t="s">
        <v>11</v>
      </c>
      <c r="C3151">
        <v>6.9</v>
      </c>
    </row>
    <row r="3152" spans="1:3" x14ac:dyDescent="0.25">
      <c r="A3152" t="s">
        <v>6054</v>
      </c>
      <c r="B3152" t="s">
        <v>11</v>
      </c>
      <c r="C3152">
        <v>6.9</v>
      </c>
    </row>
    <row r="3153" spans="1:3" x14ac:dyDescent="0.25">
      <c r="A3153" t="s">
        <v>3012</v>
      </c>
      <c r="B3153" t="s">
        <v>11</v>
      </c>
      <c r="C3153">
        <v>6.9</v>
      </c>
    </row>
    <row r="3154" spans="1:3" x14ac:dyDescent="0.25">
      <c r="A3154" t="s">
        <v>5474</v>
      </c>
      <c r="B3154" t="s">
        <v>11</v>
      </c>
      <c r="C3154">
        <v>6.9</v>
      </c>
    </row>
    <row r="3155" spans="1:3" x14ac:dyDescent="0.25">
      <c r="A3155" t="s">
        <v>3730</v>
      </c>
      <c r="B3155" t="s">
        <v>5255</v>
      </c>
      <c r="C3155">
        <v>6.9</v>
      </c>
    </row>
    <row r="3156" spans="1:3" x14ac:dyDescent="0.25">
      <c r="A3156" t="s">
        <v>6528</v>
      </c>
      <c r="B3156" t="s">
        <v>11</v>
      </c>
      <c r="C3156">
        <v>6.9</v>
      </c>
    </row>
    <row r="3157" spans="1:3" x14ac:dyDescent="0.25">
      <c r="A3157" t="s">
        <v>7094</v>
      </c>
      <c r="B3157" t="s">
        <v>1905</v>
      </c>
      <c r="C3157">
        <v>6.9</v>
      </c>
    </row>
    <row r="3158" spans="1:3" x14ac:dyDescent="0.25">
      <c r="A3158" t="s">
        <v>5544</v>
      </c>
      <c r="B3158" t="s">
        <v>11</v>
      </c>
      <c r="C3158">
        <v>6.9</v>
      </c>
    </row>
    <row r="3159" spans="1:3" x14ac:dyDescent="0.25">
      <c r="A3159" t="s">
        <v>7396</v>
      </c>
      <c r="B3159" t="s">
        <v>11</v>
      </c>
      <c r="C3159">
        <v>6.9</v>
      </c>
    </row>
    <row r="3160" spans="1:3" x14ac:dyDescent="0.25">
      <c r="A3160" t="s">
        <v>3866</v>
      </c>
      <c r="B3160" t="s">
        <v>1905</v>
      </c>
      <c r="C3160">
        <v>6.9</v>
      </c>
    </row>
    <row r="3161" spans="1:3" x14ac:dyDescent="0.25">
      <c r="A3161" t="s">
        <v>1258</v>
      </c>
      <c r="B3161" t="s">
        <v>11</v>
      </c>
      <c r="C3161">
        <v>6.9</v>
      </c>
    </row>
    <row r="3162" spans="1:3" x14ac:dyDescent="0.25">
      <c r="A3162" t="s">
        <v>5011</v>
      </c>
      <c r="B3162" t="s">
        <v>11</v>
      </c>
      <c r="C3162">
        <v>6.9</v>
      </c>
    </row>
    <row r="3163" spans="1:3" x14ac:dyDescent="0.25">
      <c r="A3163" t="s">
        <v>165</v>
      </c>
      <c r="B3163" t="s">
        <v>11</v>
      </c>
      <c r="C3163">
        <v>6.9</v>
      </c>
    </row>
    <row r="3164" spans="1:3" x14ac:dyDescent="0.25">
      <c r="A3164" t="s">
        <v>6022</v>
      </c>
      <c r="B3164" t="s">
        <v>11</v>
      </c>
      <c r="C3164">
        <v>6.9</v>
      </c>
    </row>
    <row r="3165" spans="1:3" x14ac:dyDescent="0.25">
      <c r="A3165" t="s">
        <v>5882</v>
      </c>
      <c r="B3165" t="s">
        <v>11</v>
      </c>
      <c r="C3165">
        <v>6.9</v>
      </c>
    </row>
    <row r="3166" spans="1:3" x14ac:dyDescent="0.25">
      <c r="A3166" t="s">
        <v>4565</v>
      </c>
      <c r="B3166" t="s">
        <v>11</v>
      </c>
      <c r="C3166">
        <v>6.9</v>
      </c>
    </row>
    <row r="3167" spans="1:3" x14ac:dyDescent="0.25">
      <c r="A3167" t="s">
        <v>6700</v>
      </c>
      <c r="B3167" t="s">
        <v>11</v>
      </c>
      <c r="C3167">
        <v>6.9</v>
      </c>
    </row>
    <row r="3168" spans="1:3" x14ac:dyDescent="0.25">
      <c r="A3168" t="s">
        <v>3329</v>
      </c>
      <c r="B3168" t="s">
        <v>497</v>
      </c>
      <c r="C3168">
        <v>6.9</v>
      </c>
    </row>
    <row r="3169" spans="1:3" x14ac:dyDescent="0.25">
      <c r="A3169" t="s">
        <v>7742</v>
      </c>
      <c r="B3169" t="s">
        <v>11</v>
      </c>
      <c r="C3169">
        <v>6.9</v>
      </c>
    </row>
    <row r="3170" spans="1:3" x14ac:dyDescent="0.25">
      <c r="A3170" t="s">
        <v>907</v>
      </c>
      <c r="B3170" t="s">
        <v>11</v>
      </c>
      <c r="C3170">
        <v>6.9</v>
      </c>
    </row>
    <row r="3171" spans="1:3" x14ac:dyDescent="0.25">
      <c r="A3171" t="s">
        <v>3845</v>
      </c>
      <c r="B3171" t="s">
        <v>11</v>
      </c>
      <c r="C3171">
        <v>6.9</v>
      </c>
    </row>
    <row r="3172" spans="1:3" x14ac:dyDescent="0.25">
      <c r="A3172" t="s">
        <v>7910</v>
      </c>
      <c r="B3172" t="s">
        <v>11</v>
      </c>
      <c r="C3172">
        <v>6.9</v>
      </c>
    </row>
    <row r="3173" spans="1:3" x14ac:dyDescent="0.25">
      <c r="A3173" t="s">
        <v>143</v>
      </c>
      <c r="B3173" t="s">
        <v>11</v>
      </c>
      <c r="C3173">
        <v>6.9</v>
      </c>
    </row>
    <row r="3174" spans="1:3" x14ac:dyDescent="0.25">
      <c r="A3174" t="s">
        <v>3683</v>
      </c>
      <c r="B3174" t="s">
        <v>11</v>
      </c>
      <c r="C3174">
        <v>6.9</v>
      </c>
    </row>
    <row r="3175" spans="1:3" x14ac:dyDescent="0.25">
      <c r="A3175" t="s">
        <v>5620</v>
      </c>
      <c r="B3175" t="s">
        <v>11</v>
      </c>
      <c r="C3175">
        <v>6.9</v>
      </c>
    </row>
    <row r="3176" spans="1:3" x14ac:dyDescent="0.25">
      <c r="A3176" t="s">
        <v>6870</v>
      </c>
      <c r="B3176" t="s">
        <v>11</v>
      </c>
      <c r="C3176">
        <v>6.9</v>
      </c>
    </row>
    <row r="3177" spans="1:3" x14ac:dyDescent="0.25">
      <c r="A3177" t="s">
        <v>3086</v>
      </c>
      <c r="B3177" t="s">
        <v>11</v>
      </c>
      <c r="C3177">
        <v>6.9</v>
      </c>
    </row>
    <row r="3178" spans="1:3" x14ac:dyDescent="0.25">
      <c r="A3178" t="s">
        <v>5739</v>
      </c>
      <c r="B3178" t="s">
        <v>11</v>
      </c>
      <c r="C3178">
        <v>6.9</v>
      </c>
    </row>
    <row r="3179" spans="1:3" x14ac:dyDescent="0.25">
      <c r="A3179" t="s">
        <v>963</v>
      </c>
      <c r="B3179" t="s">
        <v>11</v>
      </c>
      <c r="C3179">
        <v>6.9</v>
      </c>
    </row>
    <row r="3180" spans="1:3" x14ac:dyDescent="0.25">
      <c r="A3180" t="s">
        <v>4716</v>
      </c>
      <c r="B3180" t="s">
        <v>11</v>
      </c>
      <c r="C3180">
        <v>6.9</v>
      </c>
    </row>
    <row r="3181" spans="1:3" x14ac:dyDescent="0.25">
      <c r="A3181" t="s">
        <v>6385</v>
      </c>
      <c r="B3181" t="s">
        <v>11</v>
      </c>
      <c r="C3181">
        <v>6.9</v>
      </c>
    </row>
    <row r="3182" spans="1:3" x14ac:dyDescent="0.25">
      <c r="A3182" t="s">
        <v>6386</v>
      </c>
      <c r="B3182" t="s">
        <v>11</v>
      </c>
      <c r="C3182">
        <v>6.9</v>
      </c>
    </row>
    <row r="3183" spans="1:3" x14ac:dyDescent="0.25">
      <c r="A3183" t="s">
        <v>814</v>
      </c>
      <c r="B3183" t="s">
        <v>11</v>
      </c>
      <c r="C3183">
        <v>6.9</v>
      </c>
    </row>
    <row r="3184" spans="1:3" x14ac:dyDescent="0.25">
      <c r="A3184" t="s">
        <v>601</v>
      </c>
      <c r="B3184" t="s">
        <v>11</v>
      </c>
      <c r="C3184">
        <v>6.9</v>
      </c>
    </row>
    <row r="3185" spans="1:3" x14ac:dyDescent="0.25">
      <c r="A3185" t="s">
        <v>2327</v>
      </c>
      <c r="B3185" t="s">
        <v>11</v>
      </c>
      <c r="C3185">
        <v>6.9</v>
      </c>
    </row>
    <row r="3186" spans="1:3" x14ac:dyDescent="0.25">
      <c r="A3186" t="s">
        <v>5180</v>
      </c>
      <c r="B3186" t="s">
        <v>11</v>
      </c>
      <c r="C3186">
        <v>6.9</v>
      </c>
    </row>
    <row r="3187" spans="1:3" x14ac:dyDescent="0.25">
      <c r="A3187" t="s">
        <v>4433</v>
      </c>
      <c r="B3187" t="s">
        <v>11</v>
      </c>
      <c r="C3187">
        <v>6.9</v>
      </c>
    </row>
    <row r="3188" spans="1:3" x14ac:dyDescent="0.25">
      <c r="A3188" t="s">
        <v>567</v>
      </c>
      <c r="B3188" t="s">
        <v>11</v>
      </c>
      <c r="C3188">
        <v>6.9</v>
      </c>
    </row>
    <row r="3189" spans="1:3" x14ac:dyDescent="0.25">
      <c r="A3189" t="s">
        <v>567</v>
      </c>
      <c r="B3189" t="s">
        <v>11</v>
      </c>
      <c r="C3189">
        <v>6.9</v>
      </c>
    </row>
    <row r="3190" spans="1:3" x14ac:dyDescent="0.25">
      <c r="A3190" t="s">
        <v>7689</v>
      </c>
      <c r="B3190" t="s">
        <v>11</v>
      </c>
      <c r="C3190">
        <v>6.9</v>
      </c>
    </row>
    <row r="3191" spans="1:3" x14ac:dyDescent="0.25">
      <c r="A3191" t="s">
        <v>7387</v>
      </c>
      <c r="B3191" t="s">
        <v>11</v>
      </c>
      <c r="C3191">
        <v>6.9</v>
      </c>
    </row>
    <row r="3192" spans="1:3" x14ac:dyDescent="0.25">
      <c r="A3192" t="s">
        <v>1487</v>
      </c>
      <c r="B3192" t="s">
        <v>11</v>
      </c>
      <c r="C3192">
        <v>6.9</v>
      </c>
    </row>
    <row r="3193" spans="1:3" x14ac:dyDescent="0.25">
      <c r="A3193" t="s">
        <v>5044</v>
      </c>
      <c r="B3193" t="s">
        <v>11</v>
      </c>
      <c r="C3193">
        <v>6.9</v>
      </c>
    </row>
    <row r="3194" spans="1:3" x14ac:dyDescent="0.25">
      <c r="A3194" t="s">
        <v>1117</v>
      </c>
      <c r="B3194" t="s">
        <v>11</v>
      </c>
      <c r="C3194">
        <v>6.9</v>
      </c>
    </row>
    <row r="3195" spans="1:3" x14ac:dyDescent="0.25">
      <c r="A3195" t="s">
        <v>3958</v>
      </c>
      <c r="B3195" t="s">
        <v>11</v>
      </c>
      <c r="C3195">
        <v>6.9</v>
      </c>
    </row>
    <row r="3196" spans="1:3" x14ac:dyDescent="0.25">
      <c r="A3196" t="s">
        <v>4970</v>
      </c>
      <c r="B3196" t="s">
        <v>11</v>
      </c>
      <c r="C3196">
        <v>6.9</v>
      </c>
    </row>
    <row r="3197" spans="1:3" x14ac:dyDescent="0.25">
      <c r="A3197" t="s">
        <v>684</v>
      </c>
      <c r="B3197" t="s">
        <v>11</v>
      </c>
      <c r="C3197">
        <v>6.9</v>
      </c>
    </row>
    <row r="3198" spans="1:3" x14ac:dyDescent="0.25">
      <c r="A3198" t="s">
        <v>5386</v>
      </c>
      <c r="B3198" t="s">
        <v>11</v>
      </c>
      <c r="C3198">
        <v>6.9</v>
      </c>
    </row>
    <row r="3199" spans="1:3" x14ac:dyDescent="0.25">
      <c r="A3199" t="s">
        <v>4802</v>
      </c>
      <c r="B3199" t="s">
        <v>6570</v>
      </c>
      <c r="C3199">
        <v>6.9</v>
      </c>
    </row>
    <row r="3200" spans="1:3" x14ac:dyDescent="0.25">
      <c r="A3200" t="s">
        <v>5774</v>
      </c>
      <c r="B3200" t="s">
        <v>11</v>
      </c>
      <c r="C3200">
        <v>6.9</v>
      </c>
    </row>
    <row r="3201" spans="1:3" x14ac:dyDescent="0.25">
      <c r="A3201" t="s">
        <v>5562</v>
      </c>
      <c r="B3201" t="s">
        <v>11</v>
      </c>
      <c r="C3201">
        <v>6.9</v>
      </c>
    </row>
    <row r="3202" spans="1:3" x14ac:dyDescent="0.25">
      <c r="A3202" t="s">
        <v>4276</v>
      </c>
      <c r="B3202" t="s">
        <v>11</v>
      </c>
      <c r="C3202">
        <v>6.9</v>
      </c>
    </row>
    <row r="3203" spans="1:3" x14ac:dyDescent="0.25">
      <c r="A3203" t="s">
        <v>4894</v>
      </c>
      <c r="B3203" t="s">
        <v>11</v>
      </c>
      <c r="C3203">
        <v>6.9</v>
      </c>
    </row>
    <row r="3204" spans="1:3" x14ac:dyDescent="0.25">
      <c r="A3204" t="s">
        <v>2187</v>
      </c>
      <c r="B3204" t="s">
        <v>11</v>
      </c>
      <c r="C3204">
        <v>6.9</v>
      </c>
    </row>
    <row r="3205" spans="1:3" x14ac:dyDescent="0.25">
      <c r="A3205" t="s">
        <v>2187</v>
      </c>
      <c r="B3205" t="s">
        <v>11</v>
      </c>
      <c r="C3205">
        <v>6.9</v>
      </c>
    </row>
    <row r="3206" spans="1:3" x14ac:dyDescent="0.25">
      <c r="A3206" t="s">
        <v>1145</v>
      </c>
      <c r="B3206" t="s">
        <v>950</v>
      </c>
      <c r="C3206">
        <v>6.9</v>
      </c>
    </row>
    <row r="3207" spans="1:3" x14ac:dyDescent="0.25">
      <c r="A3207" t="s">
        <v>4153</v>
      </c>
      <c r="B3207" t="s">
        <v>11</v>
      </c>
      <c r="C3207">
        <v>6.9</v>
      </c>
    </row>
    <row r="3208" spans="1:3" x14ac:dyDescent="0.25">
      <c r="A3208" t="s">
        <v>5681</v>
      </c>
      <c r="B3208" t="s">
        <v>3303</v>
      </c>
      <c r="C3208">
        <v>6.9</v>
      </c>
    </row>
    <row r="3209" spans="1:3" x14ac:dyDescent="0.25">
      <c r="A3209" t="s">
        <v>2774</v>
      </c>
      <c r="B3209" t="s">
        <v>11</v>
      </c>
      <c r="C3209">
        <v>6.9</v>
      </c>
    </row>
    <row r="3210" spans="1:3" x14ac:dyDescent="0.25">
      <c r="A3210" t="s">
        <v>2367</v>
      </c>
      <c r="B3210" t="s">
        <v>11</v>
      </c>
      <c r="C3210">
        <v>6.9</v>
      </c>
    </row>
    <row r="3211" spans="1:3" x14ac:dyDescent="0.25">
      <c r="A3211" t="s">
        <v>3031</v>
      </c>
      <c r="B3211" t="s">
        <v>497</v>
      </c>
      <c r="C3211">
        <v>6.9</v>
      </c>
    </row>
    <row r="3212" spans="1:3" x14ac:dyDescent="0.25">
      <c r="A3212" t="s">
        <v>5493</v>
      </c>
      <c r="B3212" t="s">
        <v>11</v>
      </c>
      <c r="C3212">
        <v>6.9</v>
      </c>
    </row>
    <row r="3213" spans="1:3" x14ac:dyDescent="0.25">
      <c r="A3213" t="s">
        <v>7784</v>
      </c>
      <c r="B3213" t="s">
        <v>11</v>
      </c>
      <c r="C3213">
        <v>6.9</v>
      </c>
    </row>
    <row r="3214" spans="1:3" x14ac:dyDescent="0.25">
      <c r="A3214" t="s">
        <v>4404</v>
      </c>
      <c r="B3214" t="s">
        <v>11</v>
      </c>
      <c r="C3214">
        <v>6.9</v>
      </c>
    </row>
    <row r="3215" spans="1:3" x14ac:dyDescent="0.25">
      <c r="A3215" t="s">
        <v>5516</v>
      </c>
      <c r="B3215" t="s">
        <v>11</v>
      </c>
      <c r="C3215">
        <v>6.9</v>
      </c>
    </row>
    <row r="3216" spans="1:3" x14ac:dyDescent="0.25">
      <c r="A3216" t="s">
        <v>6544</v>
      </c>
      <c r="B3216" t="s">
        <v>11</v>
      </c>
      <c r="C3216">
        <v>6.9</v>
      </c>
    </row>
    <row r="3217" spans="1:3" x14ac:dyDescent="0.25">
      <c r="A3217" t="s">
        <v>5213</v>
      </c>
      <c r="B3217" t="s">
        <v>11</v>
      </c>
      <c r="C3217">
        <v>6.9</v>
      </c>
    </row>
    <row r="3218" spans="1:3" x14ac:dyDescent="0.25">
      <c r="A3218" t="s">
        <v>5413</v>
      </c>
      <c r="B3218" t="s">
        <v>11</v>
      </c>
      <c r="C3218">
        <v>6.9</v>
      </c>
    </row>
    <row r="3219" spans="1:3" x14ac:dyDescent="0.25">
      <c r="A3219" t="s">
        <v>7042</v>
      </c>
      <c r="B3219" t="s">
        <v>497</v>
      </c>
      <c r="C3219">
        <v>6.9</v>
      </c>
    </row>
    <row r="3220" spans="1:3" x14ac:dyDescent="0.25">
      <c r="A3220" t="s">
        <v>5276</v>
      </c>
      <c r="B3220" t="s">
        <v>950</v>
      </c>
      <c r="C3220">
        <v>6.9</v>
      </c>
    </row>
    <row r="3221" spans="1:3" x14ac:dyDescent="0.25">
      <c r="A3221" t="s">
        <v>4348</v>
      </c>
      <c r="B3221" t="s">
        <v>11</v>
      </c>
      <c r="C3221">
        <v>7</v>
      </c>
    </row>
    <row r="3222" spans="1:3" x14ac:dyDescent="0.25">
      <c r="A3222" t="s">
        <v>2108</v>
      </c>
      <c r="B3222" t="s">
        <v>11</v>
      </c>
      <c r="C3222">
        <v>7</v>
      </c>
    </row>
    <row r="3223" spans="1:3" x14ac:dyDescent="0.25">
      <c r="A3223" t="s">
        <v>7988</v>
      </c>
      <c r="B3223" t="s">
        <v>11</v>
      </c>
      <c r="C3223">
        <v>7</v>
      </c>
    </row>
    <row r="3224" spans="1:3" x14ac:dyDescent="0.25">
      <c r="A3224" t="s">
        <v>6958</v>
      </c>
      <c r="B3224" t="s">
        <v>11</v>
      </c>
      <c r="C3224">
        <v>7</v>
      </c>
    </row>
    <row r="3225" spans="1:3" x14ac:dyDescent="0.25">
      <c r="A3225" t="s">
        <v>6675</v>
      </c>
      <c r="B3225" t="s">
        <v>11</v>
      </c>
      <c r="C3225">
        <v>7</v>
      </c>
    </row>
    <row r="3226" spans="1:3" x14ac:dyDescent="0.25">
      <c r="A3226" t="s">
        <v>3835</v>
      </c>
      <c r="B3226" t="s">
        <v>11</v>
      </c>
      <c r="C3226">
        <v>7</v>
      </c>
    </row>
    <row r="3227" spans="1:3" x14ac:dyDescent="0.25">
      <c r="A3227" t="s">
        <v>5626</v>
      </c>
      <c r="B3227" t="s">
        <v>11</v>
      </c>
      <c r="C3227">
        <v>7</v>
      </c>
    </row>
    <row r="3228" spans="1:3" x14ac:dyDescent="0.25">
      <c r="A3228" t="s">
        <v>6847</v>
      </c>
      <c r="B3228" t="s">
        <v>11</v>
      </c>
      <c r="C3228">
        <v>7</v>
      </c>
    </row>
    <row r="3229" spans="1:3" x14ac:dyDescent="0.25">
      <c r="A3229" t="s">
        <v>4748</v>
      </c>
      <c r="B3229" t="s">
        <v>11</v>
      </c>
      <c r="C3229">
        <v>7</v>
      </c>
    </row>
    <row r="3230" spans="1:3" x14ac:dyDescent="0.25">
      <c r="A3230" t="s">
        <v>2918</v>
      </c>
      <c r="B3230" t="s">
        <v>11</v>
      </c>
      <c r="C3230">
        <v>7</v>
      </c>
    </row>
    <row r="3231" spans="1:3" x14ac:dyDescent="0.25">
      <c r="A3231" t="s">
        <v>6374</v>
      </c>
      <c r="B3231" t="s">
        <v>11</v>
      </c>
      <c r="C3231">
        <v>7</v>
      </c>
    </row>
    <row r="3232" spans="1:3" x14ac:dyDescent="0.25">
      <c r="A3232" t="s">
        <v>7950</v>
      </c>
      <c r="B3232" t="s">
        <v>11</v>
      </c>
      <c r="C3232">
        <v>7</v>
      </c>
    </row>
    <row r="3233" spans="1:3" x14ac:dyDescent="0.25">
      <c r="A3233" t="s">
        <v>7969</v>
      </c>
      <c r="B3233" t="s">
        <v>11</v>
      </c>
      <c r="C3233">
        <v>7</v>
      </c>
    </row>
    <row r="3234" spans="1:3" x14ac:dyDescent="0.25">
      <c r="A3234" t="s">
        <v>3972</v>
      </c>
      <c r="B3234" t="s">
        <v>11</v>
      </c>
      <c r="C3234">
        <v>7</v>
      </c>
    </row>
    <row r="3235" spans="1:3" x14ac:dyDescent="0.25">
      <c r="A3235" t="s">
        <v>874</v>
      </c>
      <c r="B3235" t="s">
        <v>11</v>
      </c>
      <c r="C3235">
        <v>7</v>
      </c>
    </row>
    <row r="3236" spans="1:3" x14ac:dyDescent="0.25">
      <c r="A3236" t="s">
        <v>5113</v>
      </c>
      <c r="B3236" t="s">
        <v>11</v>
      </c>
      <c r="C3236">
        <v>7</v>
      </c>
    </row>
    <row r="3237" spans="1:3" x14ac:dyDescent="0.25">
      <c r="A3237" t="s">
        <v>1663</v>
      </c>
      <c r="B3237" t="s">
        <v>11</v>
      </c>
      <c r="C3237">
        <v>7</v>
      </c>
    </row>
    <row r="3238" spans="1:3" x14ac:dyDescent="0.25">
      <c r="A3238" t="s">
        <v>4425</v>
      </c>
      <c r="B3238" t="s">
        <v>11</v>
      </c>
      <c r="C3238">
        <v>7</v>
      </c>
    </row>
    <row r="3239" spans="1:3" x14ac:dyDescent="0.25">
      <c r="A3239" t="s">
        <v>4574</v>
      </c>
      <c r="B3239" t="s">
        <v>11</v>
      </c>
      <c r="C3239">
        <v>7</v>
      </c>
    </row>
    <row r="3240" spans="1:3" x14ac:dyDescent="0.25">
      <c r="A3240" t="s">
        <v>5323</v>
      </c>
      <c r="B3240" t="s">
        <v>11</v>
      </c>
      <c r="C3240">
        <v>7</v>
      </c>
    </row>
    <row r="3241" spans="1:3" x14ac:dyDescent="0.25">
      <c r="A3241" t="s">
        <v>5465</v>
      </c>
      <c r="B3241" t="s">
        <v>11</v>
      </c>
      <c r="C3241">
        <v>7</v>
      </c>
    </row>
    <row r="3242" spans="1:3" x14ac:dyDescent="0.25">
      <c r="A3242" t="s">
        <v>5403</v>
      </c>
      <c r="B3242" t="s">
        <v>11</v>
      </c>
      <c r="C3242">
        <v>7</v>
      </c>
    </row>
    <row r="3243" spans="1:3" x14ac:dyDescent="0.25">
      <c r="A3243" t="s">
        <v>6793</v>
      </c>
      <c r="B3243" t="s">
        <v>11</v>
      </c>
      <c r="C3243">
        <v>7</v>
      </c>
    </row>
    <row r="3244" spans="1:3" x14ac:dyDescent="0.25">
      <c r="A3244" t="s">
        <v>6973</v>
      </c>
      <c r="B3244" t="s">
        <v>11</v>
      </c>
      <c r="C3244">
        <v>7</v>
      </c>
    </row>
    <row r="3245" spans="1:3" x14ac:dyDescent="0.25">
      <c r="A3245" t="s">
        <v>2410</v>
      </c>
      <c r="B3245" t="s">
        <v>11</v>
      </c>
      <c r="C3245">
        <v>7</v>
      </c>
    </row>
    <row r="3246" spans="1:3" x14ac:dyDescent="0.25">
      <c r="A3246" t="s">
        <v>4834</v>
      </c>
      <c r="B3246" t="s">
        <v>11</v>
      </c>
      <c r="C3246">
        <v>7</v>
      </c>
    </row>
    <row r="3247" spans="1:3" x14ac:dyDescent="0.25">
      <c r="A3247" t="s">
        <v>4856</v>
      </c>
      <c r="B3247" t="s">
        <v>11</v>
      </c>
      <c r="C3247">
        <v>7</v>
      </c>
    </row>
    <row r="3248" spans="1:3" x14ac:dyDescent="0.25">
      <c r="A3248" t="s">
        <v>2072</v>
      </c>
      <c r="B3248" t="s">
        <v>11</v>
      </c>
      <c r="C3248">
        <v>7</v>
      </c>
    </row>
    <row r="3249" spans="1:3" x14ac:dyDescent="0.25">
      <c r="A3249" t="s">
        <v>687</v>
      </c>
      <c r="B3249" t="s">
        <v>11</v>
      </c>
      <c r="C3249">
        <v>7</v>
      </c>
    </row>
    <row r="3250" spans="1:3" x14ac:dyDescent="0.25">
      <c r="A3250" t="s">
        <v>687</v>
      </c>
      <c r="B3250" t="s">
        <v>11</v>
      </c>
      <c r="C3250">
        <v>7</v>
      </c>
    </row>
    <row r="3251" spans="1:3" x14ac:dyDescent="0.25">
      <c r="A3251" t="s">
        <v>2080</v>
      </c>
      <c r="B3251" t="s">
        <v>11</v>
      </c>
      <c r="C3251">
        <v>7</v>
      </c>
    </row>
    <row r="3252" spans="1:3" x14ac:dyDescent="0.25">
      <c r="A3252" t="s">
        <v>723</v>
      </c>
      <c r="B3252" t="s">
        <v>11</v>
      </c>
      <c r="C3252">
        <v>7</v>
      </c>
    </row>
    <row r="3253" spans="1:3" x14ac:dyDescent="0.25">
      <c r="A3253" t="s">
        <v>3180</v>
      </c>
      <c r="B3253" t="s">
        <v>11</v>
      </c>
      <c r="C3253">
        <v>7</v>
      </c>
    </row>
    <row r="3254" spans="1:3" x14ac:dyDescent="0.25">
      <c r="A3254" t="s">
        <v>3856</v>
      </c>
      <c r="B3254" t="s">
        <v>11</v>
      </c>
      <c r="C3254">
        <v>7</v>
      </c>
    </row>
    <row r="3255" spans="1:3" x14ac:dyDescent="0.25">
      <c r="A3255" t="s">
        <v>6825</v>
      </c>
      <c r="B3255" t="s">
        <v>11</v>
      </c>
      <c r="C3255">
        <v>7</v>
      </c>
    </row>
    <row r="3256" spans="1:3" x14ac:dyDescent="0.25">
      <c r="A3256" t="s">
        <v>4815</v>
      </c>
      <c r="B3256" t="s">
        <v>666</v>
      </c>
      <c r="C3256">
        <v>7</v>
      </c>
    </row>
    <row r="3257" spans="1:3" x14ac:dyDescent="0.25">
      <c r="A3257" t="s">
        <v>7590</v>
      </c>
      <c r="B3257" t="s">
        <v>11</v>
      </c>
      <c r="C3257">
        <v>7</v>
      </c>
    </row>
    <row r="3258" spans="1:3" x14ac:dyDescent="0.25">
      <c r="A3258" t="s">
        <v>2028</v>
      </c>
      <c r="B3258" t="s">
        <v>11</v>
      </c>
      <c r="C3258">
        <v>7</v>
      </c>
    </row>
    <row r="3259" spans="1:3" x14ac:dyDescent="0.25">
      <c r="A3259" t="s">
        <v>940</v>
      </c>
      <c r="B3259" t="s">
        <v>11</v>
      </c>
      <c r="C3259">
        <v>7</v>
      </c>
    </row>
    <row r="3260" spans="1:3" x14ac:dyDescent="0.25">
      <c r="A3260" t="s">
        <v>7312</v>
      </c>
      <c r="B3260" t="s">
        <v>11</v>
      </c>
      <c r="C3260">
        <v>7</v>
      </c>
    </row>
    <row r="3261" spans="1:3" x14ac:dyDescent="0.25">
      <c r="A3261" t="s">
        <v>7258</v>
      </c>
      <c r="B3261" t="s">
        <v>11</v>
      </c>
      <c r="C3261">
        <v>7</v>
      </c>
    </row>
    <row r="3262" spans="1:3" x14ac:dyDescent="0.25">
      <c r="A3262" t="s">
        <v>7346</v>
      </c>
      <c r="B3262" t="s">
        <v>11</v>
      </c>
      <c r="C3262">
        <v>7</v>
      </c>
    </row>
    <row r="3263" spans="1:3" x14ac:dyDescent="0.25">
      <c r="A3263" t="s">
        <v>5106</v>
      </c>
      <c r="B3263" t="s">
        <v>11</v>
      </c>
      <c r="C3263">
        <v>7</v>
      </c>
    </row>
    <row r="3264" spans="1:3" x14ac:dyDescent="0.25">
      <c r="A3264" t="s">
        <v>3117</v>
      </c>
      <c r="B3264" t="s">
        <v>11</v>
      </c>
      <c r="C3264">
        <v>7</v>
      </c>
    </row>
    <row r="3265" spans="1:3" x14ac:dyDescent="0.25">
      <c r="A3265" t="s">
        <v>7608</v>
      </c>
      <c r="B3265" t="s">
        <v>11</v>
      </c>
      <c r="C3265">
        <v>7</v>
      </c>
    </row>
    <row r="3266" spans="1:3" x14ac:dyDescent="0.25">
      <c r="A3266" t="s">
        <v>4473</v>
      </c>
      <c r="B3266" t="s">
        <v>11</v>
      </c>
      <c r="C3266">
        <v>7</v>
      </c>
    </row>
    <row r="3267" spans="1:3" x14ac:dyDescent="0.25">
      <c r="A3267" t="s">
        <v>3839</v>
      </c>
      <c r="B3267" t="s">
        <v>11</v>
      </c>
      <c r="C3267">
        <v>7</v>
      </c>
    </row>
    <row r="3268" spans="1:3" x14ac:dyDescent="0.25">
      <c r="A3268" t="s">
        <v>2349</v>
      </c>
      <c r="B3268" t="s">
        <v>11</v>
      </c>
      <c r="C3268">
        <v>7</v>
      </c>
    </row>
    <row r="3269" spans="1:3" x14ac:dyDescent="0.25">
      <c r="A3269" t="s">
        <v>3488</v>
      </c>
      <c r="B3269" t="s">
        <v>11</v>
      </c>
      <c r="C3269">
        <v>7</v>
      </c>
    </row>
    <row r="3270" spans="1:3" x14ac:dyDescent="0.25">
      <c r="A3270" t="s">
        <v>4822</v>
      </c>
      <c r="B3270" t="s">
        <v>11</v>
      </c>
      <c r="C3270">
        <v>7</v>
      </c>
    </row>
    <row r="3271" spans="1:3" x14ac:dyDescent="0.25">
      <c r="A3271" t="s">
        <v>6047</v>
      </c>
      <c r="B3271" t="s">
        <v>11</v>
      </c>
      <c r="C3271">
        <v>7</v>
      </c>
    </row>
    <row r="3272" spans="1:3" x14ac:dyDescent="0.25">
      <c r="A3272" t="s">
        <v>7013</v>
      </c>
      <c r="B3272" t="s">
        <v>11</v>
      </c>
      <c r="C3272">
        <v>7</v>
      </c>
    </row>
    <row r="3273" spans="1:3" x14ac:dyDescent="0.25">
      <c r="A3273" t="s">
        <v>5024</v>
      </c>
      <c r="B3273" t="s">
        <v>11</v>
      </c>
      <c r="C3273">
        <v>7</v>
      </c>
    </row>
    <row r="3274" spans="1:3" x14ac:dyDescent="0.25">
      <c r="A3274" t="s">
        <v>6402</v>
      </c>
      <c r="B3274" t="s">
        <v>11</v>
      </c>
      <c r="C3274">
        <v>7</v>
      </c>
    </row>
    <row r="3275" spans="1:3" x14ac:dyDescent="0.25">
      <c r="A3275" t="s">
        <v>6856</v>
      </c>
      <c r="B3275" t="s">
        <v>11</v>
      </c>
      <c r="C3275">
        <v>7</v>
      </c>
    </row>
    <row r="3276" spans="1:3" x14ac:dyDescent="0.25">
      <c r="A3276" t="s">
        <v>862</v>
      </c>
      <c r="B3276" t="s">
        <v>11</v>
      </c>
      <c r="C3276">
        <v>7</v>
      </c>
    </row>
    <row r="3277" spans="1:3" x14ac:dyDescent="0.25">
      <c r="A3277" t="s">
        <v>7290</v>
      </c>
      <c r="B3277" t="s">
        <v>11</v>
      </c>
      <c r="C3277">
        <v>7</v>
      </c>
    </row>
    <row r="3278" spans="1:3" x14ac:dyDescent="0.25">
      <c r="A3278" t="s">
        <v>7999</v>
      </c>
      <c r="B3278" t="s">
        <v>11</v>
      </c>
      <c r="C3278">
        <v>7</v>
      </c>
    </row>
    <row r="3279" spans="1:3" x14ac:dyDescent="0.25">
      <c r="A3279" t="s">
        <v>6885</v>
      </c>
      <c r="B3279" t="s">
        <v>11</v>
      </c>
      <c r="C3279">
        <v>7</v>
      </c>
    </row>
    <row r="3280" spans="1:3" x14ac:dyDescent="0.25">
      <c r="A3280" t="s">
        <v>5155</v>
      </c>
      <c r="B3280" t="s">
        <v>11</v>
      </c>
      <c r="C3280">
        <v>7</v>
      </c>
    </row>
    <row r="3281" spans="1:3" x14ac:dyDescent="0.25">
      <c r="A3281" t="s">
        <v>7842</v>
      </c>
      <c r="B3281" t="s">
        <v>11</v>
      </c>
      <c r="C3281">
        <v>7</v>
      </c>
    </row>
    <row r="3282" spans="1:3" x14ac:dyDescent="0.25">
      <c r="A3282" t="s">
        <v>724</v>
      </c>
      <c r="B3282" t="s">
        <v>11</v>
      </c>
      <c r="C3282">
        <v>7</v>
      </c>
    </row>
    <row r="3283" spans="1:3" x14ac:dyDescent="0.25">
      <c r="A3283" t="s">
        <v>5335</v>
      </c>
      <c r="B3283" t="s">
        <v>11</v>
      </c>
      <c r="C3283">
        <v>7</v>
      </c>
    </row>
    <row r="3284" spans="1:3" x14ac:dyDescent="0.25">
      <c r="A3284" t="s">
        <v>3841</v>
      </c>
      <c r="B3284" t="s">
        <v>11</v>
      </c>
      <c r="C3284">
        <v>7</v>
      </c>
    </row>
    <row r="3285" spans="1:3" x14ac:dyDescent="0.25">
      <c r="A3285" t="s">
        <v>648</v>
      </c>
      <c r="B3285" t="s">
        <v>11</v>
      </c>
      <c r="C3285">
        <v>7</v>
      </c>
    </row>
    <row r="3286" spans="1:3" x14ac:dyDescent="0.25">
      <c r="A3286" t="s">
        <v>7865</v>
      </c>
      <c r="B3286" t="s">
        <v>11</v>
      </c>
      <c r="C3286">
        <v>7</v>
      </c>
    </row>
    <row r="3287" spans="1:3" x14ac:dyDescent="0.25">
      <c r="A3287" t="s">
        <v>179</v>
      </c>
      <c r="B3287" t="s">
        <v>11</v>
      </c>
      <c r="C3287">
        <v>7</v>
      </c>
    </row>
    <row r="3288" spans="1:3" x14ac:dyDescent="0.25">
      <c r="A3288" t="s">
        <v>1382</v>
      </c>
      <c r="B3288" t="s">
        <v>11</v>
      </c>
      <c r="C3288">
        <v>7</v>
      </c>
    </row>
    <row r="3289" spans="1:3" x14ac:dyDescent="0.25">
      <c r="A3289" t="s">
        <v>1382</v>
      </c>
      <c r="B3289" t="s">
        <v>11</v>
      </c>
      <c r="C3289">
        <v>7</v>
      </c>
    </row>
    <row r="3290" spans="1:3" x14ac:dyDescent="0.25">
      <c r="A3290" t="s">
        <v>6715</v>
      </c>
      <c r="B3290" t="s">
        <v>11</v>
      </c>
      <c r="C3290">
        <v>7</v>
      </c>
    </row>
    <row r="3291" spans="1:3" x14ac:dyDescent="0.25">
      <c r="A3291" t="s">
        <v>2424</v>
      </c>
      <c r="B3291" t="s">
        <v>11</v>
      </c>
      <c r="C3291">
        <v>7</v>
      </c>
    </row>
    <row r="3292" spans="1:3" x14ac:dyDescent="0.25">
      <c r="A3292" t="s">
        <v>2151</v>
      </c>
      <c r="B3292" t="s">
        <v>11</v>
      </c>
      <c r="C3292">
        <v>7</v>
      </c>
    </row>
    <row r="3293" spans="1:3" x14ac:dyDescent="0.25">
      <c r="A3293" t="s">
        <v>77</v>
      </c>
      <c r="B3293" t="s">
        <v>11</v>
      </c>
      <c r="C3293">
        <v>7</v>
      </c>
    </row>
    <row r="3294" spans="1:3" x14ac:dyDescent="0.25">
      <c r="A3294" t="s">
        <v>7407</v>
      </c>
      <c r="B3294" t="s">
        <v>11</v>
      </c>
      <c r="C3294">
        <v>7</v>
      </c>
    </row>
    <row r="3295" spans="1:3" x14ac:dyDescent="0.25">
      <c r="A3295" t="s">
        <v>7072</v>
      </c>
      <c r="B3295" t="s">
        <v>11</v>
      </c>
      <c r="C3295">
        <v>7</v>
      </c>
    </row>
    <row r="3296" spans="1:3" x14ac:dyDescent="0.25">
      <c r="A3296" t="s">
        <v>6074</v>
      </c>
      <c r="B3296" t="s">
        <v>11</v>
      </c>
      <c r="C3296">
        <v>7</v>
      </c>
    </row>
    <row r="3297" spans="1:3" x14ac:dyDescent="0.25">
      <c r="A3297" t="s">
        <v>3056</v>
      </c>
      <c r="B3297" t="s">
        <v>11</v>
      </c>
      <c r="C3297">
        <v>7</v>
      </c>
    </row>
    <row r="3298" spans="1:3" x14ac:dyDescent="0.25">
      <c r="A3298" t="s">
        <v>3045</v>
      </c>
      <c r="B3298" t="s">
        <v>11</v>
      </c>
      <c r="C3298">
        <v>7</v>
      </c>
    </row>
    <row r="3299" spans="1:3" x14ac:dyDescent="0.25">
      <c r="A3299" t="s">
        <v>3729</v>
      </c>
      <c r="B3299" t="s">
        <v>11</v>
      </c>
      <c r="C3299">
        <v>7</v>
      </c>
    </row>
    <row r="3300" spans="1:3" x14ac:dyDescent="0.25">
      <c r="A3300" t="s">
        <v>4849</v>
      </c>
      <c r="B3300" t="s">
        <v>11</v>
      </c>
      <c r="C3300">
        <v>7</v>
      </c>
    </row>
    <row r="3301" spans="1:3" x14ac:dyDescent="0.25">
      <c r="A3301" t="s">
        <v>631</v>
      </c>
      <c r="B3301" t="s">
        <v>11</v>
      </c>
      <c r="C3301">
        <v>7</v>
      </c>
    </row>
    <row r="3302" spans="1:3" x14ac:dyDescent="0.25">
      <c r="A3302" t="s">
        <v>3319</v>
      </c>
      <c r="B3302" t="s">
        <v>11</v>
      </c>
      <c r="C3302">
        <v>7</v>
      </c>
    </row>
    <row r="3303" spans="1:3" x14ac:dyDescent="0.25">
      <c r="A3303" t="s">
        <v>5661</v>
      </c>
      <c r="B3303" t="s">
        <v>11</v>
      </c>
      <c r="C3303">
        <v>7</v>
      </c>
    </row>
    <row r="3304" spans="1:3" x14ac:dyDescent="0.25">
      <c r="A3304" t="s">
        <v>5815</v>
      </c>
      <c r="B3304" t="s">
        <v>11</v>
      </c>
      <c r="C3304">
        <v>7</v>
      </c>
    </row>
    <row r="3305" spans="1:3" x14ac:dyDescent="0.25">
      <c r="A3305" t="s">
        <v>7491</v>
      </c>
      <c r="B3305" t="s">
        <v>11</v>
      </c>
      <c r="C3305">
        <v>7</v>
      </c>
    </row>
    <row r="3306" spans="1:3" x14ac:dyDescent="0.25">
      <c r="A3306" t="s">
        <v>7897</v>
      </c>
      <c r="B3306" t="s">
        <v>11</v>
      </c>
      <c r="C3306">
        <v>7</v>
      </c>
    </row>
    <row r="3307" spans="1:3" x14ac:dyDescent="0.25">
      <c r="A3307" t="s">
        <v>185</v>
      </c>
      <c r="B3307" t="s">
        <v>11</v>
      </c>
      <c r="C3307">
        <v>7</v>
      </c>
    </row>
    <row r="3308" spans="1:3" x14ac:dyDescent="0.25">
      <c r="A3308" t="s">
        <v>8094</v>
      </c>
      <c r="B3308" t="s">
        <v>11</v>
      </c>
      <c r="C3308">
        <v>7</v>
      </c>
    </row>
    <row r="3309" spans="1:3" x14ac:dyDescent="0.25">
      <c r="A3309" t="s">
        <v>3979</v>
      </c>
      <c r="B3309" t="s">
        <v>11</v>
      </c>
      <c r="C3309">
        <v>7</v>
      </c>
    </row>
    <row r="3310" spans="1:3" x14ac:dyDescent="0.25">
      <c r="A3310" t="s">
        <v>1558</v>
      </c>
      <c r="B3310" t="s">
        <v>11</v>
      </c>
      <c r="C3310">
        <v>7</v>
      </c>
    </row>
    <row r="3311" spans="1:3" x14ac:dyDescent="0.25">
      <c r="A3311" t="s">
        <v>3234</v>
      </c>
      <c r="B3311" t="s">
        <v>11</v>
      </c>
      <c r="C3311">
        <v>7</v>
      </c>
    </row>
    <row r="3312" spans="1:3" x14ac:dyDescent="0.25">
      <c r="A3312" t="s">
        <v>2936</v>
      </c>
      <c r="B3312" t="s">
        <v>11</v>
      </c>
      <c r="C3312">
        <v>7</v>
      </c>
    </row>
    <row r="3313" spans="1:3" x14ac:dyDescent="0.25">
      <c r="A3313" t="s">
        <v>5601</v>
      </c>
      <c r="B3313" t="s">
        <v>11</v>
      </c>
      <c r="C3313">
        <v>7</v>
      </c>
    </row>
    <row r="3314" spans="1:3" x14ac:dyDescent="0.25">
      <c r="A3314" t="s">
        <v>5099</v>
      </c>
      <c r="B3314" t="s">
        <v>11</v>
      </c>
      <c r="C3314">
        <v>7</v>
      </c>
    </row>
    <row r="3315" spans="1:3" x14ac:dyDescent="0.25">
      <c r="A3315" t="s">
        <v>1748</v>
      </c>
      <c r="B3315" t="s">
        <v>11</v>
      </c>
      <c r="C3315">
        <v>7</v>
      </c>
    </row>
    <row r="3316" spans="1:3" x14ac:dyDescent="0.25">
      <c r="A3316" t="s">
        <v>2071</v>
      </c>
      <c r="B3316" t="s">
        <v>11</v>
      </c>
      <c r="C3316">
        <v>7</v>
      </c>
    </row>
    <row r="3317" spans="1:3" x14ac:dyDescent="0.25">
      <c r="A3317" t="s">
        <v>486</v>
      </c>
      <c r="B3317" t="s">
        <v>11</v>
      </c>
      <c r="C3317">
        <v>7</v>
      </c>
    </row>
    <row r="3318" spans="1:3" x14ac:dyDescent="0.25">
      <c r="A3318" t="s">
        <v>4402</v>
      </c>
      <c r="B3318" t="s">
        <v>11</v>
      </c>
      <c r="C3318">
        <v>7</v>
      </c>
    </row>
    <row r="3319" spans="1:3" x14ac:dyDescent="0.25">
      <c r="A3319" t="s">
        <v>2863</v>
      </c>
      <c r="B3319" t="s">
        <v>4287</v>
      </c>
      <c r="C3319">
        <v>7</v>
      </c>
    </row>
    <row r="3320" spans="1:3" x14ac:dyDescent="0.25">
      <c r="A3320" t="s">
        <v>3641</v>
      </c>
      <c r="B3320" t="s">
        <v>11</v>
      </c>
      <c r="C3320">
        <v>7</v>
      </c>
    </row>
    <row r="3321" spans="1:3" x14ac:dyDescent="0.25">
      <c r="A3321" t="s">
        <v>1899</v>
      </c>
      <c r="B3321" t="s">
        <v>11</v>
      </c>
      <c r="C3321">
        <v>7</v>
      </c>
    </row>
    <row r="3322" spans="1:3" x14ac:dyDescent="0.25">
      <c r="A3322" t="s">
        <v>121</v>
      </c>
      <c r="B3322" t="s">
        <v>11</v>
      </c>
      <c r="C3322">
        <v>7</v>
      </c>
    </row>
    <row r="3323" spans="1:3" x14ac:dyDescent="0.25">
      <c r="A3323" t="s">
        <v>1405</v>
      </c>
      <c r="B3323" t="s">
        <v>11</v>
      </c>
      <c r="C3323">
        <v>7</v>
      </c>
    </row>
    <row r="3324" spans="1:3" x14ac:dyDescent="0.25">
      <c r="A3324" t="s">
        <v>5262</v>
      </c>
      <c r="B3324" t="s">
        <v>11</v>
      </c>
      <c r="C3324">
        <v>7</v>
      </c>
    </row>
    <row r="3325" spans="1:3" x14ac:dyDescent="0.25">
      <c r="A3325" t="s">
        <v>2221</v>
      </c>
      <c r="B3325" t="s">
        <v>11</v>
      </c>
      <c r="C3325">
        <v>7</v>
      </c>
    </row>
    <row r="3326" spans="1:3" x14ac:dyDescent="0.25">
      <c r="A3326" t="s">
        <v>7954</v>
      </c>
      <c r="B3326" t="s">
        <v>3303</v>
      </c>
      <c r="C3326">
        <v>7</v>
      </c>
    </row>
    <row r="3327" spans="1:3" x14ac:dyDescent="0.25">
      <c r="A3327" t="s">
        <v>3116</v>
      </c>
      <c r="B3327" t="s">
        <v>11</v>
      </c>
      <c r="C3327">
        <v>7</v>
      </c>
    </row>
    <row r="3328" spans="1:3" x14ac:dyDescent="0.25">
      <c r="A3328" t="s">
        <v>5801</v>
      </c>
      <c r="B3328" t="s">
        <v>11</v>
      </c>
      <c r="C3328">
        <v>7</v>
      </c>
    </row>
    <row r="3329" spans="1:3" x14ac:dyDescent="0.25">
      <c r="A3329" t="s">
        <v>6311</v>
      </c>
      <c r="B3329" t="s">
        <v>11</v>
      </c>
      <c r="C3329">
        <v>7</v>
      </c>
    </row>
    <row r="3330" spans="1:3" x14ac:dyDescent="0.25">
      <c r="A3330" t="s">
        <v>8129</v>
      </c>
      <c r="B3330" t="s">
        <v>11</v>
      </c>
      <c r="C3330">
        <v>7</v>
      </c>
    </row>
    <row r="3331" spans="1:3" x14ac:dyDescent="0.25">
      <c r="A3331" t="s">
        <v>467</v>
      </c>
      <c r="B3331" t="s">
        <v>11</v>
      </c>
      <c r="C3331">
        <v>7</v>
      </c>
    </row>
    <row r="3332" spans="1:3" x14ac:dyDescent="0.25">
      <c r="A3332" t="s">
        <v>581</v>
      </c>
      <c r="B3332" t="s">
        <v>11</v>
      </c>
      <c r="C3332">
        <v>7</v>
      </c>
    </row>
    <row r="3333" spans="1:3" x14ac:dyDescent="0.25">
      <c r="A3333" t="s">
        <v>6075</v>
      </c>
      <c r="B3333" t="s">
        <v>11</v>
      </c>
      <c r="C3333">
        <v>7</v>
      </c>
    </row>
    <row r="3334" spans="1:3" x14ac:dyDescent="0.25">
      <c r="A3334" t="s">
        <v>3892</v>
      </c>
      <c r="B3334" t="s">
        <v>11</v>
      </c>
      <c r="C3334">
        <v>7</v>
      </c>
    </row>
    <row r="3335" spans="1:3" x14ac:dyDescent="0.25">
      <c r="A3335" t="s">
        <v>6546</v>
      </c>
      <c r="B3335" t="s">
        <v>11</v>
      </c>
      <c r="C3335">
        <v>7</v>
      </c>
    </row>
    <row r="3336" spans="1:3" x14ac:dyDescent="0.25">
      <c r="A3336" t="s">
        <v>2247</v>
      </c>
      <c r="B3336" t="s">
        <v>11</v>
      </c>
      <c r="C3336">
        <v>7</v>
      </c>
    </row>
    <row r="3337" spans="1:3" x14ac:dyDescent="0.25">
      <c r="A3337" t="s">
        <v>775</v>
      </c>
      <c r="B3337" t="s">
        <v>11</v>
      </c>
      <c r="C3337">
        <v>7</v>
      </c>
    </row>
    <row r="3338" spans="1:3" x14ac:dyDescent="0.25">
      <c r="A3338" t="s">
        <v>7528</v>
      </c>
      <c r="B3338" t="s">
        <v>11</v>
      </c>
      <c r="C3338">
        <v>7</v>
      </c>
    </row>
    <row r="3339" spans="1:3" x14ac:dyDescent="0.25">
      <c r="A3339" t="s">
        <v>2666</v>
      </c>
      <c r="B3339" t="s">
        <v>11</v>
      </c>
      <c r="C3339">
        <v>7</v>
      </c>
    </row>
    <row r="3340" spans="1:3" x14ac:dyDescent="0.25">
      <c r="A3340" t="s">
        <v>1174</v>
      </c>
      <c r="B3340" t="s">
        <v>497</v>
      </c>
      <c r="C3340">
        <v>7</v>
      </c>
    </row>
    <row r="3341" spans="1:3" x14ac:dyDescent="0.25">
      <c r="A3341" t="s">
        <v>6763</v>
      </c>
      <c r="B3341" t="s">
        <v>11</v>
      </c>
      <c r="C3341">
        <v>7</v>
      </c>
    </row>
    <row r="3342" spans="1:3" x14ac:dyDescent="0.25">
      <c r="A3342" t="s">
        <v>2334</v>
      </c>
      <c r="B3342" t="s">
        <v>11</v>
      </c>
      <c r="C3342">
        <v>7</v>
      </c>
    </row>
    <row r="3343" spans="1:3" x14ac:dyDescent="0.25">
      <c r="A3343" t="s">
        <v>931</v>
      </c>
      <c r="B3343" t="s">
        <v>11</v>
      </c>
      <c r="C3343">
        <v>7</v>
      </c>
    </row>
    <row r="3344" spans="1:3" x14ac:dyDescent="0.25">
      <c r="A3344" t="s">
        <v>772</v>
      </c>
      <c r="B3344" t="s">
        <v>11</v>
      </c>
      <c r="C3344">
        <v>7</v>
      </c>
    </row>
    <row r="3345" spans="1:3" x14ac:dyDescent="0.25">
      <c r="A3345" t="s">
        <v>4800</v>
      </c>
      <c r="B3345" t="s">
        <v>11</v>
      </c>
      <c r="C3345">
        <v>7</v>
      </c>
    </row>
    <row r="3346" spans="1:3" x14ac:dyDescent="0.25">
      <c r="A3346" t="s">
        <v>3809</v>
      </c>
      <c r="B3346" t="s">
        <v>11</v>
      </c>
      <c r="C3346">
        <v>7</v>
      </c>
    </row>
    <row r="3347" spans="1:3" x14ac:dyDescent="0.25">
      <c r="A3347" t="s">
        <v>1768</v>
      </c>
      <c r="B3347" t="s">
        <v>11</v>
      </c>
      <c r="C3347">
        <v>7</v>
      </c>
    </row>
    <row r="3348" spans="1:3" x14ac:dyDescent="0.25">
      <c r="A3348" t="s">
        <v>1768</v>
      </c>
      <c r="B3348" t="s">
        <v>11</v>
      </c>
      <c r="C3348">
        <v>7</v>
      </c>
    </row>
    <row r="3349" spans="1:3" x14ac:dyDescent="0.25">
      <c r="A3349" t="s">
        <v>1706</v>
      </c>
      <c r="B3349" t="s">
        <v>11</v>
      </c>
      <c r="C3349">
        <v>7</v>
      </c>
    </row>
    <row r="3350" spans="1:3" x14ac:dyDescent="0.25">
      <c r="A3350" t="s">
        <v>7206</v>
      </c>
      <c r="B3350" t="s">
        <v>11</v>
      </c>
      <c r="C3350">
        <v>7</v>
      </c>
    </row>
    <row r="3351" spans="1:3" x14ac:dyDescent="0.25">
      <c r="A3351" t="s">
        <v>59</v>
      </c>
      <c r="B3351" t="s">
        <v>11</v>
      </c>
      <c r="C3351">
        <v>7</v>
      </c>
    </row>
    <row r="3352" spans="1:3" x14ac:dyDescent="0.25">
      <c r="A3352" t="s">
        <v>3926</v>
      </c>
      <c r="B3352" t="s">
        <v>11</v>
      </c>
      <c r="C3352">
        <v>7</v>
      </c>
    </row>
    <row r="3353" spans="1:3" x14ac:dyDescent="0.25">
      <c r="A3353" t="s">
        <v>4803</v>
      </c>
      <c r="B3353" t="s">
        <v>11</v>
      </c>
      <c r="C3353">
        <v>7</v>
      </c>
    </row>
    <row r="3354" spans="1:3" x14ac:dyDescent="0.25">
      <c r="A3354" t="s">
        <v>7334</v>
      </c>
      <c r="B3354" t="s">
        <v>11</v>
      </c>
      <c r="C3354">
        <v>7</v>
      </c>
    </row>
    <row r="3355" spans="1:3" x14ac:dyDescent="0.25">
      <c r="A3355" t="s">
        <v>2829</v>
      </c>
      <c r="B3355" t="s">
        <v>11</v>
      </c>
      <c r="C3355">
        <v>7</v>
      </c>
    </row>
    <row r="3356" spans="1:3" x14ac:dyDescent="0.25">
      <c r="A3356" t="s">
        <v>5702</v>
      </c>
      <c r="B3356" t="s">
        <v>5928</v>
      </c>
      <c r="C3356">
        <v>7</v>
      </c>
    </row>
    <row r="3357" spans="1:3" x14ac:dyDescent="0.25">
      <c r="A3357" t="s">
        <v>5019</v>
      </c>
      <c r="B3357" t="s">
        <v>11</v>
      </c>
      <c r="C3357">
        <v>7</v>
      </c>
    </row>
    <row r="3358" spans="1:3" x14ac:dyDescent="0.25">
      <c r="A3358" t="s">
        <v>3326</v>
      </c>
      <c r="B3358" t="s">
        <v>11</v>
      </c>
      <c r="C3358">
        <v>7</v>
      </c>
    </row>
    <row r="3359" spans="1:3" x14ac:dyDescent="0.25">
      <c r="A3359" t="s">
        <v>5321</v>
      </c>
      <c r="B3359" t="s">
        <v>11</v>
      </c>
      <c r="C3359">
        <v>7</v>
      </c>
    </row>
    <row r="3360" spans="1:3" x14ac:dyDescent="0.25">
      <c r="A3360" t="s">
        <v>6277</v>
      </c>
      <c r="B3360" t="s">
        <v>3537</v>
      </c>
      <c r="C3360">
        <v>7</v>
      </c>
    </row>
    <row r="3361" spans="1:3" x14ac:dyDescent="0.25">
      <c r="A3361" t="s">
        <v>6673</v>
      </c>
      <c r="B3361" t="s">
        <v>11</v>
      </c>
      <c r="C3361">
        <v>7</v>
      </c>
    </row>
    <row r="3362" spans="1:3" x14ac:dyDescent="0.25">
      <c r="A3362" t="s">
        <v>5837</v>
      </c>
      <c r="B3362" t="s">
        <v>11</v>
      </c>
      <c r="C3362">
        <v>7</v>
      </c>
    </row>
    <row r="3363" spans="1:3" x14ac:dyDescent="0.25">
      <c r="A3363" t="s">
        <v>1820</v>
      </c>
      <c r="B3363" t="s">
        <v>11</v>
      </c>
      <c r="C3363">
        <v>7</v>
      </c>
    </row>
    <row r="3364" spans="1:3" x14ac:dyDescent="0.25">
      <c r="A3364" t="s">
        <v>1360</v>
      </c>
      <c r="B3364" t="s">
        <v>11</v>
      </c>
      <c r="C3364">
        <v>7</v>
      </c>
    </row>
    <row r="3365" spans="1:3" x14ac:dyDescent="0.25">
      <c r="A3365" t="s">
        <v>4032</v>
      </c>
      <c r="B3365" t="s">
        <v>11</v>
      </c>
      <c r="C3365">
        <v>7</v>
      </c>
    </row>
    <row r="3366" spans="1:3" x14ac:dyDescent="0.25">
      <c r="A3366" t="s">
        <v>8004</v>
      </c>
      <c r="B3366" t="s">
        <v>11</v>
      </c>
      <c r="C3366">
        <v>7</v>
      </c>
    </row>
    <row r="3367" spans="1:3" x14ac:dyDescent="0.25">
      <c r="A3367" t="s">
        <v>4600</v>
      </c>
      <c r="B3367" t="s">
        <v>11</v>
      </c>
      <c r="C3367">
        <v>7</v>
      </c>
    </row>
    <row r="3368" spans="1:3" x14ac:dyDescent="0.25">
      <c r="A3368" t="s">
        <v>5584</v>
      </c>
      <c r="B3368" t="s">
        <v>11</v>
      </c>
      <c r="C3368">
        <v>7</v>
      </c>
    </row>
    <row r="3369" spans="1:3" x14ac:dyDescent="0.25">
      <c r="A3369" t="s">
        <v>4745</v>
      </c>
      <c r="B3369" t="s">
        <v>11</v>
      </c>
      <c r="C3369">
        <v>7</v>
      </c>
    </row>
    <row r="3370" spans="1:3" x14ac:dyDescent="0.25">
      <c r="A3370" t="s">
        <v>1356</v>
      </c>
      <c r="B3370" t="s">
        <v>11</v>
      </c>
      <c r="C3370">
        <v>7</v>
      </c>
    </row>
    <row r="3371" spans="1:3" x14ac:dyDescent="0.25">
      <c r="A3371" t="s">
        <v>3491</v>
      </c>
      <c r="B3371" t="s">
        <v>11</v>
      </c>
      <c r="C3371">
        <v>7</v>
      </c>
    </row>
    <row r="3372" spans="1:3" x14ac:dyDescent="0.25">
      <c r="A3372" t="s">
        <v>2756</v>
      </c>
      <c r="B3372" t="s">
        <v>11</v>
      </c>
      <c r="C3372">
        <v>7</v>
      </c>
    </row>
    <row r="3373" spans="1:3" x14ac:dyDescent="0.25">
      <c r="A3373" t="s">
        <v>4227</v>
      </c>
      <c r="B3373" t="s">
        <v>11</v>
      </c>
      <c r="C3373">
        <v>7</v>
      </c>
    </row>
    <row r="3374" spans="1:3" x14ac:dyDescent="0.25">
      <c r="A3374" t="s">
        <v>5834</v>
      </c>
      <c r="B3374" t="s">
        <v>950</v>
      </c>
      <c r="C3374">
        <v>7</v>
      </c>
    </row>
    <row r="3375" spans="1:3" x14ac:dyDescent="0.25">
      <c r="A3375" t="s">
        <v>3692</v>
      </c>
      <c r="B3375" t="s">
        <v>11</v>
      </c>
      <c r="C3375">
        <v>7</v>
      </c>
    </row>
    <row r="3376" spans="1:3" x14ac:dyDescent="0.25">
      <c r="A3376" t="s">
        <v>1237</v>
      </c>
      <c r="B3376" t="s">
        <v>11</v>
      </c>
      <c r="C3376">
        <v>7</v>
      </c>
    </row>
    <row r="3377" spans="1:3" x14ac:dyDescent="0.25">
      <c r="A3377" t="s">
        <v>284</v>
      </c>
      <c r="B3377" t="s">
        <v>11</v>
      </c>
      <c r="C3377">
        <v>7</v>
      </c>
    </row>
    <row r="3378" spans="1:3" x14ac:dyDescent="0.25">
      <c r="A3378" t="s">
        <v>5309</v>
      </c>
      <c r="B3378" t="s">
        <v>11</v>
      </c>
      <c r="C3378">
        <v>7</v>
      </c>
    </row>
    <row r="3379" spans="1:3" x14ac:dyDescent="0.25">
      <c r="A3379" t="s">
        <v>4774</v>
      </c>
      <c r="B3379" t="s">
        <v>11</v>
      </c>
      <c r="C3379">
        <v>7</v>
      </c>
    </row>
    <row r="3380" spans="1:3" x14ac:dyDescent="0.25">
      <c r="A3380" t="s">
        <v>6442</v>
      </c>
      <c r="B3380" t="s">
        <v>7408</v>
      </c>
      <c r="C3380">
        <v>7</v>
      </c>
    </row>
    <row r="3381" spans="1:3" x14ac:dyDescent="0.25">
      <c r="A3381" t="s">
        <v>4246</v>
      </c>
      <c r="B3381" t="s">
        <v>11</v>
      </c>
      <c r="C3381">
        <v>7</v>
      </c>
    </row>
    <row r="3382" spans="1:3" x14ac:dyDescent="0.25">
      <c r="A3382" t="s">
        <v>7754</v>
      </c>
      <c r="B3382" t="s">
        <v>11</v>
      </c>
      <c r="C3382">
        <v>7</v>
      </c>
    </row>
    <row r="3383" spans="1:3" x14ac:dyDescent="0.25">
      <c r="A3383" t="s">
        <v>6423</v>
      </c>
      <c r="B3383" t="s">
        <v>11</v>
      </c>
      <c r="C3383">
        <v>7</v>
      </c>
    </row>
    <row r="3384" spans="1:3" x14ac:dyDescent="0.25">
      <c r="A3384" t="s">
        <v>736</v>
      </c>
      <c r="B3384" t="s">
        <v>1905</v>
      </c>
      <c r="C3384">
        <v>7</v>
      </c>
    </row>
    <row r="3385" spans="1:3" x14ac:dyDescent="0.25">
      <c r="A3385" t="s">
        <v>6325</v>
      </c>
      <c r="B3385" t="s">
        <v>11</v>
      </c>
      <c r="C3385">
        <v>7</v>
      </c>
    </row>
    <row r="3386" spans="1:3" x14ac:dyDescent="0.25">
      <c r="A3386" t="s">
        <v>6045</v>
      </c>
      <c r="B3386" t="s">
        <v>11</v>
      </c>
      <c r="C3386">
        <v>7</v>
      </c>
    </row>
    <row r="3387" spans="1:3" x14ac:dyDescent="0.25">
      <c r="A3387" t="s">
        <v>3502</v>
      </c>
      <c r="B3387" t="s">
        <v>11</v>
      </c>
      <c r="C3387">
        <v>7</v>
      </c>
    </row>
    <row r="3388" spans="1:3" x14ac:dyDescent="0.25">
      <c r="A3388" t="s">
        <v>2063</v>
      </c>
      <c r="B3388" t="s">
        <v>11</v>
      </c>
      <c r="C3388">
        <v>7</v>
      </c>
    </row>
    <row r="3389" spans="1:3" x14ac:dyDescent="0.25">
      <c r="A3389" t="s">
        <v>7891</v>
      </c>
      <c r="B3389" t="s">
        <v>11</v>
      </c>
      <c r="C3389">
        <v>7</v>
      </c>
    </row>
    <row r="3390" spans="1:3" x14ac:dyDescent="0.25">
      <c r="A3390" t="s">
        <v>5344</v>
      </c>
      <c r="B3390" t="s">
        <v>11</v>
      </c>
      <c r="C3390">
        <v>7</v>
      </c>
    </row>
    <row r="3391" spans="1:3" x14ac:dyDescent="0.25">
      <c r="A3391" t="s">
        <v>3595</v>
      </c>
      <c r="B3391" t="s">
        <v>11</v>
      </c>
      <c r="C3391">
        <v>7</v>
      </c>
    </row>
    <row r="3392" spans="1:3" x14ac:dyDescent="0.25">
      <c r="A3392" t="s">
        <v>5217</v>
      </c>
      <c r="B3392" t="s">
        <v>11</v>
      </c>
      <c r="C3392">
        <v>7</v>
      </c>
    </row>
    <row r="3393" spans="1:3" x14ac:dyDescent="0.25">
      <c r="A3393" t="s">
        <v>2426</v>
      </c>
      <c r="B3393" t="s">
        <v>11</v>
      </c>
      <c r="C3393">
        <v>7</v>
      </c>
    </row>
    <row r="3394" spans="1:3" x14ac:dyDescent="0.25">
      <c r="A3394" t="s">
        <v>952</v>
      </c>
      <c r="B3394" t="s">
        <v>11</v>
      </c>
      <c r="C3394">
        <v>7</v>
      </c>
    </row>
    <row r="3395" spans="1:3" x14ac:dyDescent="0.25">
      <c r="A3395" t="s">
        <v>2903</v>
      </c>
      <c r="B3395" t="s">
        <v>11</v>
      </c>
      <c r="C3395">
        <v>7</v>
      </c>
    </row>
    <row r="3396" spans="1:3" x14ac:dyDescent="0.25">
      <c r="A3396" t="s">
        <v>111</v>
      </c>
      <c r="B3396" t="s">
        <v>11</v>
      </c>
      <c r="C3396">
        <v>7</v>
      </c>
    </row>
    <row r="3397" spans="1:3" x14ac:dyDescent="0.25">
      <c r="A3397" t="s">
        <v>6069</v>
      </c>
      <c r="B3397" t="s">
        <v>11</v>
      </c>
      <c r="C3397">
        <v>7</v>
      </c>
    </row>
    <row r="3398" spans="1:3" x14ac:dyDescent="0.25">
      <c r="A3398" t="s">
        <v>7484</v>
      </c>
      <c r="B3398" t="s">
        <v>11</v>
      </c>
      <c r="C3398">
        <v>7.1</v>
      </c>
    </row>
    <row r="3399" spans="1:3" x14ac:dyDescent="0.25">
      <c r="A3399" t="s">
        <v>1716</v>
      </c>
      <c r="B3399" t="s">
        <v>11</v>
      </c>
      <c r="C3399">
        <v>7.1</v>
      </c>
    </row>
    <row r="3400" spans="1:3" x14ac:dyDescent="0.25">
      <c r="A3400" t="s">
        <v>6897</v>
      </c>
      <c r="B3400" t="s">
        <v>11</v>
      </c>
      <c r="C3400">
        <v>7.1</v>
      </c>
    </row>
    <row r="3401" spans="1:3" x14ac:dyDescent="0.25">
      <c r="A3401" t="s">
        <v>5487</v>
      </c>
      <c r="B3401" t="s">
        <v>11</v>
      </c>
      <c r="C3401">
        <v>7.1</v>
      </c>
    </row>
    <row r="3402" spans="1:3" x14ac:dyDescent="0.25">
      <c r="A3402" t="s">
        <v>6737</v>
      </c>
      <c r="B3402" t="s">
        <v>11</v>
      </c>
      <c r="C3402">
        <v>7.1</v>
      </c>
    </row>
    <row r="3403" spans="1:3" x14ac:dyDescent="0.25">
      <c r="A3403" t="s">
        <v>2852</v>
      </c>
      <c r="B3403" t="s">
        <v>11</v>
      </c>
      <c r="C3403">
        <v>7.1</v>
      </c>
    </row>
    <row r="3404" spans="1:3" x14ac:dyDescent="0.25">
      <c r="A3404" t="s">
        <v>3828</v>
      </c>
      <c r="B3404" t="s">
        <v>11</v>
      </c>
      <c r="C3404">
        <v>7.1</v>
      </c>
    </row>
    <row r="3405" spans="1:3" x14ac:dyDescent="0.25">
      <c r="A3405" t="s">
        <v>755</v>
      </c>
      <c r="B3405" t="s">
        <v>11</v>
      </c>
      <c r="C3405">
        <v>7.1</v>
      </c>
    </row>
    <row r="3406" spans="1:3" x14ac:dyDescent="0.25">
      <c r="A3406" t="s">
        <v>3076</v>
      </c>
      <c r="B3406" t="s">
        <v>11</v>
      </c>
      <c r="C3406">
        <v>7.1</v>
      </c>
    </row>
    <row r="3407" spans="1:3" x14ac:dyDescent="0.25">
      <c r="A3407" t="s">
        <v>2681</v>
      </c>
      <c r="B3407" t="s">
        <v>11</v>
      </c>
      <c r="C3407">
        <v>7.1</v>
      </c>
    </row>
    <row r="3408" spans="1:3" x14ac:dyDescent="0.25">
      <c r="A3408" t="s">
        <v>7883</v>
      </c>
      <c r="B3408" t="s">
        <v>11</v>
      </c>
      <c r="C3408">
        <v>7.1</v>
      </c>
    </row>
    <row r="3409" spans="1:3" x14ac:dyDescent="0.25">
      <c r="A3409" t="s">
        <v>1659</v>
      </c>
      <c r="B3409" t="s">
        <v>11</v>
      </c>
      <c r="C3409">
        <v>7.1</v>
      </c>
    </row>
    <row r="3410" spans="1:3" x14ac:dyDescent="0.25">
      <c r="A3410" t="s">
        <v>831</v>
      </c>
      <c r="B3410" t="s">
        <v>11</v>
      </c>
      <c r="C3410">
        <v>7.1</v>
      </c>
    </row>
    <row r="3411" spans="1:3" x14ac:dyDescent="0.25">
      <c r="A3411" t="s">
        <v>3574</v>
      </c>
      <c r="B3411" t="s">
        <v>11</v>
      </c>
      <c r="C3411">
        <v>7.1</v>
      </c>
    </row>
    <row r="3412" spans="1:3" x14ac:dyDescent="0.25">
      <c r="A3412" t="s">
        <v>3971</v>
      </c>
      <c r="B3412" t="s">
        <v>11</v>
      </c>
      <c r="C3412">
        <v>7.1</v>
      </c>
    </row>
    <row r="3413" spans="1:3" x14ac:dyDescent="0.25">
      <c r="A3413" t="s">
        <v>6936</v>
      </c>
      <c r="B3413" t="s">
        <v>11</v>
      </c>
      <c r="C3413">
        <v>7.1</v>
      </c>
    </row>
    <row r="3414" spans="1:3" x14ac:dyDescent="0.25">
      <c r="A3414" t="s">
        <v>6165</v>
      </c>
      <c r="B3414" t="s">
        <v>11</v>
      </c>
      <c r="C3414">
        <v>7.1</v>
      </c>
    </row>
    <row r="3415" spans="1:3" x14ac:dyDescent="0.25">
      <c r="A3415" t="s">
        <v>4172</v>
      </c>
      <c r="B3415" t="s">
        <v>11</v>
      </c>
      <c r="C3415">
        <v>7.1</v>
      </c>
    </row>
    <row r="3416" spans="1:3" x14ac:dyDescent="0.25">
      <c r="A3416" t="s">
        <v>4028</v>
      </c>
      <c r="B3416" t="s">
        <v>11</v>
      </c>
      <c r="C3416">
        <v>7.1</v>
      </c>
    </row>
    <row r="3417" spans="1:3" x14ac:dyDescent="0.25">
      <c r="A3417" t="s">
        <v>5376</v>
      </c>
      <c r="B3417" t="s">
        <v>11</v>
      </c>
      <c r="C3417">
        <v>7.1</v>
      </c>
    </row>
    <row r="3418" spans="1:3" x14ac:dyDescent="0.25">
      <c r="A3418" t="s">
        <v>1960</v>
      </c>
      <c r="B3418" t="s">
        <v>11</v>
      </c>
      <c r="C3418">
        <v>7.1</v>
      </c>
    </row>
    <row r="3419" spans="1:3" x14ac:dyDescent="0.25">
      <c r="A3419" t="s">
        <v>7726</v>
      </c>
      <c r="B3419" t="s">
        <v>11</v>
      </c>
      <c r="C3419">
        <v>7.1</v>
      </c>
    </row>
    <row r="3420" spans="1:3" x14ac:dyDescent="0.25">
      <c r="A3420" t="s">
        <v>1232</v>
      </c>
      <c r="B3420" t="s">
        <v>11</v>
      </c>
      <c r="C3420">
        <v>7.1</v>
      </c>
    </row>
    <row r="3421" spans="1:3" x14ac:dyDescent="0.25">
      <c r="A3421" t="s">
        <v>6830</v>
      </c>
      <c r="B3421" t="s">
        <v>11</v>
      </c>
      <c r="C3421">
        <v>7.1</v>
      </c>
    </row>
    <row r="3422" spans="1:3" x14ac:dyDescent="0.25">
      <c r="A3422" t="s">
        <v>6085</v>
      </c>
      <c r="B3422" t="s">
        <v>11</v>
      </c>
      <c r="C3422">
        <v>7.1</v>
      </c>
    </row>
    <row r="3423" spans="1:3" x14ac:dyDescent="0.25">
      <c r="A3423" t="s">
        <v>7884</v>
      </c>
      <c r="B3423" t="s">
        <v>11</v>
      </c>
      <c r="C3423">
        <v>7.1</v>
      </c>
    </row>
    <row r="3424" spans="1:3" x14ac:dyDescent="0.25">
      <c r="A3424" t="s">
        <v>3132</v>
      </c>
      <c r="B3424" t="s">
        <v>11</v>
      </c>
      <c r="C3424">
        <v>7.1</v>
      </c>
    </row>
    <row r="3425" spans="1:3" x14ac:dyDescent="0.25">
      <c r="A3425" t="s">
        <v>3132</v>
      </c>
      <c r="B3425" t="s">
        <v>11</v>
      </c>
      <c r="C3425">
        <v>7.1</v>
      </c>
    </row>
    <row r="3426" spans="1:3" x14ac:dyDescent="0.25">
      <c r="A3426" t="s">
        <v>1046</v>
      </c>
      <c r="B3426" t="s">
        <v>11</v>
      </c>
      <c r="C3426">
        <v>7.1</v>
      </c>
    </row>
    <row r="3427" spans="1:3" x14ac:dyDescent="0.25">
      <c r="A3427" t="s">
        <v>7449</v>
      </c>
      <c r="B3427" t="s">
        <v>11</v>
      </c>
      <c r="C3427">
        <v>7.1</v>
      </c>
    </row>
    <row r="3428" spans="1:3" x14ac:dyDescent="0.25">
      <c r="A3428" t="s">
        <v>4771</v>
      </c>
      <c r="B3428" t="s">
        <v>11</v>
      </c>
      <c r="C3428">
        <v>7.1</v>
      </c>
    </row>
    <row r="3429" spans="1:3" x14ac:dyDescent="0.25">
      <c r="A3429" t="s">
        <v>7131</v>
      </c>
      <c r="B3429" t="s">
        <v>11</v>
      </c>
      <c r="C3429">
        <v>7.1</v>
      </c>
    </row>
    <row r="3430" spans="1:3" x14ac:dyDescent="0.25">
      <c r="A3430" t="s">
        <v>2548</v>
      </c>
      <c r="B3430" t="s">
        <v>11</v>
      </c>
      <c r="C3430">
        <v>7.1</v>
      </c>
    </row>
    <row r="3431" spans="1:3" x14ac:dyDescent="0.25">
      <c r="A3431" t="s">
        <v>2976</v>
      </c>
      <c r="B3431" t="s">
        <v>11</v>
      </c>
      <c r="C3431">
        <v>7.1</v>
      </c>
    </row>
    <row r="3432" spans="1:3" x14ac:dyDescent="0.25">
      <c r="A3432" t="s">
        <v>7711</v>
      </c>
      <c r="B3432" t="s">
        <v>11</v>
      </c>
      <c r="C3432">
        <v>7.1</v>
      </c>
    </row>
    <row r="3433" spans="1:3" x14ac:dyDescent="0.25">
      <c r="A3433" t="s">
        <v>5151</v>
      </c>
      <c r="B3433" t="s">
        <v>11</v>
      </c>
      <c r="C3433">
        <v>7.1</v>
      </c>
    </row>
    <row r="3434" spans="1:3" x14ac:dyDescent="0.25">
      <c r="A3434" t="s">
        <v>7650</v>
      </c>
      <c r="B3434" t="s">
        <v>11</v>
      </c>
      <c r="C3434">
        <v>7.1</v>
      </c>
    </row>
    <row r="3435" spans="1:3" x14ac:dyDescent="0.25">
      <c r="A3435" t="s">
        <v>1139</v>
      </c>
      <c r="B3435" t="s">
        <v>11</v>
      </c>
      <c r="C3435">
        <v>7.1</v>
      </c>
    </row>
    <row r="3436" spans="1:3" x14ac:dyDescent="0.25">
      <c r="A3436" t="s">
        <v>853</v>
      </c>
      <c r="B3436" t="s">
        <v>11</v>
      </c>
      <c r="C3436">
        <v>7.1</v>
      </c>
    </row>
    <row r="3437" spans="1:3" x14ac:dyDescent="0.25">
      <c r="A3437" t="s">
        <v>853</v>
      </c>
      <c r="B3437" t="s">
        <v>11</v>
      </c>
      <c r="C3437">
        <v>7.1</v>
      </c>
    </row>
    <row r="3438" spans="1:3" x14ac:dyDescent="0.25">
      <c r="A3438" t="s">
        <v>5724</v>
      </c>
      <c r="B3438" t="s">
        <v>11</v>
      </c>
      <c r="C3438">
        <v>7.1</v>
      </c>
    </row>
    <row r="3439" spans="1:3" x14ac:dyDescent="0.25">
      <c r="A3439" t="s">
        <v>5471</v>
      </c>
      <c r="B3439" t="s">
        <v>11</v>
      </c>
      <c r="C3439">
        <v>7.1</v>
      </c>
    </row>
    <row r="3440" spans="1:3" x14ac:dyDescent="0.25">
      <c r="A3440" t="s">
        <v>807</v>
      </c>
      <c r="B3440" t="s">
        <v>11</v>
      </c>
      <c r="C3440">
        <v>7.1</v>
      </c>
    </row>
    <row r="3441" spans="1:3" x14ac:dyDescent="0.25">
      <c r="A3441" t="s">
        <v>5470</v>
      </c>
      <c r="B3441" t="s">
        <v>666</v>
      </c>
      <c r="C3441">
        <v>7.1</v>
      </c>
    </row>
    <row r="3442" spans="1:3" x14ac:dyDescent="0.25">
      <c r="A3442" t="s">
        <v>1311</v>
      </c>
      <c r="B3442" t="s">
        <v>11</v>
      </c>
      <c r="C3442">
        <v>7.1</v>
      </c>
    </row>
    <row r="3443" spans="1:3" x14ac:dyDescent="0.25">
      <c r="A3443" t="s">
        <v>4878</v>
      </c>
      <c r="B3443" t="s">
        <v>11</v>
      </c>
      <c r="C3443">
        <v>7.1</v>
      </c>
    </row>
    <row r="3444" spans="1:3" x14ac:dyDescent="0.25">
      <c r="A3444" t="s">
        <v>4695</v>
      </c>
      <c r="B3444" t="s">
        <v>11</v>
      </c>
      <c r="C3444">
        <v>7.1</v>
      </c>
    </row>
    <row r="3445" spans="1:3" x14ac:dyDescent="0.25">
      <c r="A3445" t="s">
        <v>1664</v>
      </c>
      <c r="B3445" t="s">
        <v>497</v>
      </c>
      <c r="C3445">
        <v>7.1</v>
      </c>
    </row>
    <row r="3446" spans="1:3" x14ac:dyDescent="0.25">
      <c r="A3446" t="s">
        <v>2996</v>
      </c>
      <c r="B3446" t="s">
        <v>11</v>
      </c>
      <c r="C3446">
        <v>7.1</v>
      </c>
    </row>
    <row r="3447" spans="1:3" x14ac:dyDescent="0.25">
      <c r="A3447" t="s">
        <v>7458</v>
      </c>
      <c r="B3447" t="s">
        <v>11</v>
      </c>
      <c r="C3447">
        <v>7.1</v>
      </c>
    </row>
    <row r="3448" spans="1:3" x14ac:dyDescent="0.25">
      <c r="A3448" t="s">
        <v>6180</v>
      </c>
      <c r="B3448" t="s">
        <v>11</v>
      </c>
      <c r="C3448">
        <v>7.1</v>
      </c>
    </row>
    <row r="3449" spans="1:3" x14ac:dyDescent="0.25">
      <c r="A3449" t="s">
        <v>5628</v>
      </c>
      <c r="B3449" t="s">
        <v>11</v>
      </c>
      <c r="C3449">
        <v>7.1</v>
      </c>
    </row>
    <row r="3450" spans="1:3" x14ac:dyDescent="0.25">
      <c r="A3450" t="s">
        <v>6080</v>
      </c>
      <c r="B3450" t="s">
        <v>11</v>
      </c>
      <c r="C3450">
        <v>7.1</v>
      </c>
    </row>
    <row r="3451" spans="1:3" x14ac:dyDescent="0.25">
      <c r="A3451" t="s">
        <v>7467</v>
      </c>
      <c r="B3451" t="s">
        <v>11</v>
      </c>
      <c r="C3451">
        <v>7.1</v>
      </c>
    </row>
    <row r="3452" spans="1:3" x14ac:dyDescent="0.25">
      <c r="A3452" t="s">
        <v>5320</v>
      </c>
      <c r="B3452" t="s">
        <v>11</v>
      </c>
      <c r="C3452">
        <v>7.1</v>
      </c>
    </row>
    <row r="3453" spans="1:3" x14ac:dyDescent="0.25">
      <c r="A3453" t="s">
        <v>7964</v>
      </c>
      <c r="B3453" t="s">
        <v>11</v>
      </c>
      <c r="C3453">
        <v>7.1</v>
      </c>
    </row>
    <row r="3454" spans="1:3" x14ac:dyDescent="0.25">
      <c r="A3454" t="s">
        <v>5668</v>
      </c>
      <c r="B3454" t="s">
        <v>11</v>
      </c>
      <c r="C3454">
        <v>7.1</v>
      </c>
    </row>
    <row r="3455" spans="1:3" x14ac:dyDescent="0.25">
      <c r="A3455" t="s">
        <v>3611</v>
      </c>
      <c r="B3455" t="s">
        <v>11</v>
      </c>
      <c r="C3455">
        <v>7.1</v>
      </c>
    </row>
    <row r="3456" spans="1:3" x14ac:dyDescent="0.25">
      <c r="A3456" t="s">
        <v>6314</v>
      </c>
      <c r="B3456" t="s">
        <v>11</v>
      </c>
      <c r="C3456">
        <v>7.1</v>
      </c>
    </row>
    <row r="3457" spans="1:3" x14ac:dyDescent="0.25">
      <c r="A3457" t="s">
        <v>804</v>
      </c>
      <c r="B3457" t="s">
        <v>11</v>
      </c>
      <c r="C3457">
        <v>7.1</v>
      </c>
    </row>
    <row r="3458" spans="1:3" x14ac:dyDescent="0.25">
      <c r="A3458" t="s">
        <v>6462</v>
      </c>
      <c r="B3458" t="s">
        <v>11</v>
      </c>
      <c r="C3458">
        <v>7.1</v>
      </c>
    </row>
    <row r="3459" spans="1:3" x14ac:dyDescent="0.25">
      <c r="A3459" t="s">
        <v>2163</v>
      </c>
      <c r="B3459" t="s">
        <v>11</v>
      </c>
      <c r="C3459">
        <v>7.1</v>
      </c>
    </row>
    <row r="3460" spans="1:3" x14ac:dyDescent="0.25">
      <c r="A3460" t="s">
        <v>559</v>
      </c>
      <c r="B3460" t="s">
        <v>11</v>
      </c>
      <c r="C3460">
        <v>7.1</v>
      </c>
    </row>
    <row r="3461" spans="1:3" x14ac:dyDescent="0.25">
      <c r="A3461" t="s">
        <v>4700</v>
      </c>
      <c r="B3461" t="s">
        <v>3158</v>
      </c>
      <c r="C3461">
        <v>7.1</v>
      </c>
    </row>
    <row r="3462" spans="1:3" x14ac:dyDescent="0.25">
      <c r="A3462" t="s">
        <v>5900</v>
      </c>
      <c r="B3462" t="s">
        <v>11</v>
      </c>
      <c r="C3462">
        <v>7.1</v>
      </c>
    </row>
    <row r="3463" spans="1:3" x14ac:dyDescent="0.25">
      <c r="A3463" t="s">
        <v>3598</v>
      </c>
      <c r="B3463" t="s">
        <v>11</v>
      </c>
      <c r="C3463">
        <v>7.1</v>
      </c>
    </row>
    <row r="3464" spans="1:3" x14ac:dyDescent="0.25">
      <c r="A3464" t="s">
        <v>4919</v>
      </c>
      <c r="B3464" t="s">
        <v>497</v>
      </c>
      <c r="C3464">
        <v>7.1</v>
      </c>
    </row>
    <row r="3465" spans="1:3" x14ac:dyDescent="0.25">
      <c r="A3465" t="s">
        <v>1112</v>
      </c>
      <c r="B3465" t="s">
        <v>11</v>
      </c>
      <c r="C3465">
        <v>7.1</v>
      </c>
    </row>
    <row r="3466" spans="1:3" x14ac:dyDescent="0.25">
      <c r="A3466" t="s">
        <v>463</v>
      </c>
      <c r="B3466" t="s">
        <v>11</v>
      </c>
      <c r="C3466">
        <v>7.1</v>
      </c>
    </row>
    <row r="3467" spans="1:3" x14ac:dyDescent="0.25">
      <c r="A3467" t="s">
        <v>4954</v>
      </c>
      <c r="B3467" t="s">
        <v>11</v>
      </c>
      <c r="C3467">
        <v>7.1</v>
      </c>
    </row>
    <row r="3468" spans="1:3" x14ac:dyDescent="0.25">
      <c r="A3468" t="s">
        <v>5407</v>
      </c>
      <c r="B3468" t="s">
        <v>11</v>
      </c>
      <c r="C3468">
        <v>7.1</v>
      </c>
    </row>
    <row r="3469" spans="1:3" x14ac:dyDescent="0.25">
      <c r="A3469" t="s">
        <v>3379</v>
      </c>
      <c r="B3469" t="s">
        <v>11</v>
      </c>
      <c r="C3469">
        <v>7.1</v>
      </c>
    </row>
    <row r="3470" spans="1:3" x14ac:dyDescent="0.25">
      <c r="A3470" t="s">
        <v>3327</v>
      </c>
      <c r="B3470" t="s">
        <v>11</v>
      </c>
      <c r="C3470">
        <v>7.1</v>
      </c>
    </row>
    <row r="3471" spans="1:3" x14ac:dyDescent="0.25">
      <c r="A3471" t="s">
        <v>6237</v>
      </c>
      <c r="B3471" t="s">
        <v>11</v>
      </c>
      <c r="C3471">
        <v>7.1</v>
      </c>
    </row>
    <row r="3472" spans="1:3" x14ac:dyDescent="0.25">
      <c r="A3472" t="s">
        <v>2631</v>
      </c>
      <c r="B3472" t="s">
        <v>11</v>
      </c>
      <c r="C3472">
        <v>7.1</v>
      </c>
    </row>
    <row r="3473" spans="1:3" x14ac:dyDescent="0.25">
      <c r="A3473" t="s">
        <v>6453</v>
      </c>
      <c r="B3473" t="s">
        <v>11</v>
      </c>
      <c r="C3473">
        <v>7.1</v>
      </c>
    </row>
    <row r="3474" spans="1:3" x14ac:dyDescent="0.25">
      <c r="A3474" t="s">
        <v>6727</v>
      </c>
      <c r="B3474" t="s">
        <v>11</v>
      </c>
      <c r="C3474">
        <v>7.1</v>
      </c>
    </row>
    <row r="3475" spans="1:3" x14ac:dyDescent="0.25">
      <c r="A3475" t="s">
        <v>1344</v>
      </c>
      <c r="B3475" t="s">
        <v>11</v>
      </c>
      <c r="C3475">
        <v>7.1</v>
      </c>
    </row>
    <row r="3476" spans="1:3" x14ac:dyDescent="0.25">
      <c r="A3476" t="s">
        <v>833</v>
      </c>
      <c r="B3476" t="s">
        <v>11</v>
      </c>
      <c r="C3476">
        <v>7.1</v>
      </c>
    </row>
    <row r="3477" spans="1:3" x14ac:dyDescent="0.25">
      <c r="A3477" t="s">
        <v>5298</v>
      </c>
      <c r="B3477" t="s">
        <v>11</v>
      </c>
      <c r="C3477">
        <v>7.1</v>
      </c>
    </row>
    <row r="3478" spans="1:3" x14ac:dyDescent="0.25">
      <c r="A3478" t="s">
        <v>3335</v>
      </c>
      <c r="B3478" t="s">
        <v>11</v>
      </c>
      <c r="C3478">
        <v>7.1</v>
      </c>
    </row>
    <row r="3479" spans="1:3" x14ac:dyDescent="0.25">
      <c r="A3479" t="s">
        <v>870</v>
      </c>
      <c r="B3479" t="s">
        <v>11</v>
      </c>
      <c r="C3479">
        <v>7.1</v>
      </c>
    </row>
    <row r="3480" spans="1:3" x14ac:dyDescent="0.25">
      <c r="A3480" t="s">
        <v>6249</v>
      </c>
      <c r="B3480" t="s">
        <v>11</v>
      </c>
      <c r="C3480">
        <v>7.1</v>
      </c>
    </row>
    <row r="3481" spans="1:3" x14ac:dyDescent="0.25">
      <c r="A3481" t="s">
        <v>3792</v>
      </c>
      <c r="B3481" t="s">
        <v>11</v>
      </c>
      <c r="C3481">
        <v>7.1</v>
      </c>
    </row>
    <row r="3482" spans="1:3" x14ac:dyDescent="0.25">
      <c r="A3482" t="s">
        <v>6708</v>
      </c>
      <c r="B3482" t="s">
        <v>11</v>
      </c>
      <c r="C3482">
        <v>7.1</v>
      </c>
    </row>
    <row r="3483" spans="1:3" x14ac:dyDescent="0.25">
      <c r="A3483" t="s">
        <v>3715</v>
      </c>
      <c r="B3483" t="s">
        <v>11</v>
      </c>
      <c r="C3483">
        <v>7.1</v>
      </c>
    </row>
    <row r="3484" spans="1:3" x14ac:dyDescent="0.25">
      <c r="A3484" t="s">
        <v>7197</v>
      </c>
      <c r="B3484" t="s">
        <v>11</v>
      </c>
      <c r="C3484">
        <v>7.1</v>
      </c>
    </row>
    <row r="3485" spans="1:3" x14ac:dyDescent="0.25">
      <c r="A3485" t="s">
        <v>2023</v>
      </c>
      <c r="B3485" t="s">
        <v>11</v>
      </c>
      <c r="C3485">
        <v>7.1</v>
      </c>
    </row>
    <row r="3486" spans="1:3" x14ac:dyDescent="0.25">
      <c r="A3486" t="s">
        <v>8015</v>
      </c>
      <c r="B3486" t="s">
        <v>497</v>
      </c>
      <c r="C3486">
        <v>7.1</v>
      </c>
    </row>
    <row r="3487" spans="1:3" x14ac:dyDescent="0.25">
      <c r="A3487" t="s">
        <v>2806</v>
      </c>
      <c r="B3487" t="s">
        <v>11</v>
      </c>
      <c r="C3487">
        <v>7.1</v>
      </c>
    </row>
    <row r="3488" spans="1:3" x14ac:dyDescent="0.25">
      <c r="A3488" t="s">
        <v>1730</v>
      </c>
      <c r="B3488" t="s">
        <v>11</v>
      </c>
      <c r="C3488">
        <v>7.1</v>
      </c>
    </row>
    <row r="3489" spans="1:3" x14ac:dyDescent="0.25">
      <c r="A3489" t="s">
        <v>4928</v>
      </c>
      <c r="B3489" t="s">
        <v>666</v>
      </c>
      <c r="C3489">
        <v>7.1</v>
      </c>
    </row>
    <row r="3490" spans="1:3" x14ac:dyDescent="0.25">
      <c r="A3490" t="s">
        <v>7785</v>
      </c>
      <c r="B3490" t="s">
        <v>11</v>
      </c>
      <c r="C3490">
        <v>7.1</v>
      </c>
    </row>
    <row r="3491" spans="1:3" x14ac:dyDescent="0.25">
      <c r="A3491" t="s">
        <v>14</v>
      </c>
      <c r="B3491" t="s">
        <v>11</v>
      </c>
      <c r="C3491">
        <v>7.1</v>
      </c>
    </row>
    <row r="3492" spans="1:3" x14ac:dyDescent="0.25">
      <c r="A3492" t="s">
        <v>3451</v>
      </c>
      <c r="B3492" t="s">
        <v>11</v>
      </c>
      <c r="C3492">
        <v>7.1</v>
      </c>
    </row>
    <row r="3493" spans="1:3" x14ac:dyDescent="0.25">
      <c r="A3493" t="s">
        <v>7730</v>
      </c>
      <c r="B3493" t="s">
        <v>11</v>
      </c>
      <c r="C3493">
        <v>7.1</v>
      </c>
    </row>
    <row r="3494" spans="1:3" x14ac:dyDescent="0.25">
      <c r="A3494" t="s">
        <v>5988</v>
      </c>
      <c r="B3494" t="s">
        <v>11</v>
      </c>
      <c r="C3494">
        <v>7.1</v>
      </c>
    </row>
    <row r="3495" spans="1:3" x14ac:dyDescent="0.25">
      <c r="A3495" t="s">
        <v>4854</v>
      </c>
      <c r="B3495" t="s">
        <v>11</v>
      </c>
      <c r="C3495">
        <v>7.1</v>
      </c>
    </row>
    <row r="3496" spans="1:3" x14ac:dyDescent="0.25">
      <c r="A3496" t="s">
        <v>541</v>
      </c>
      <c r="B3496" t="s">
        <v>11</v>
      </c>
      <c r="C3496">
        <v>7.1</v>
      </c>
    </row>
    <row r="3497" spans="1:3" x14ac:dyDescent="0.25">
      <c r="A3497" t="s">
        <v>5363</v>
      </c>
      <c r="B3497" t="s">
        <v>11</v>
      </c>
      <c r="C3497">
        <v>7.1</v>
      </c>
    </row>
    <row r="3498" spans="1:3" x14ac:dyDescent="0.25">
      <c r="A3498" t="s">
        <v>1373</v>
      </c>
      <c r="B3498" t="s">
        <v>11</v>
      </c>
      <c r="C3498">
        <v>7.1</v>
      </c>
    </row>
    <row r="3499" spans="1:3" x14ac:dyDescent="0.25">
      <c r="A3499" t="s">
        <v>6970</v>
      </c>
      <c r="B3499" t="s">
        <v>4879</v>
      </c>
      <c r="C3499">
        <v>7.1</v>
      </c>
    </row>
    <row r="3500" spans="1:3" x14ac:dyDescent="0.25">
      <c r="A3500" t="s">
        <v>7545</v>
      </c>
      <c r="B3500" t="s">
        <v>11</v>
      </c>
      <c r="C3500">
        <v>7.1</v>
      </c>
    </row>
    <row r="3501" spans="1:3" x14ac:dyDescent="0.25">
      <c r="A3501" t="s">
        <v>6721</v>
      </c>
      <c r="B3501" t="s">
        <v>11</v>
      </c>
      <c r="C3501">
        <v>7.1</v>
      </c>
    </row>
    <row r="3502" spans="1:3" x14ac:dyDescent="0.25">
      <c r="A3502" t="s">
        <v>3606</v>
      </c>
      <c r="B3502" t="s">
        <v>11</v>
      </c>
      <c r="C3502">
        <v>7.1</v>
      </c>
    </row>
    <row r="3503" spans="1:3" x14ac:dyDescent="0.25">
      <c r="A3503" t="s">
        <v>6290</v>
      </c>
      <c r="B3503" t="s">
        <v>11</v>
      </c>
      <c r="C3503">
        <v>7.1</v>
      </c>
    </row>
    <row r="3504" spans="1:3" x14ac:dyDescent="0.25">
      <c r="A3504" t="s">
        <v>4515</v>
      </c>
      <c r="B3504" t="s">
        <v>11</v>
      </c>
      <c r="C3504">
        <v>7.1</v>
      </c>
    </row>
    <row r="3505" spans="1:3" x14ac:dyDescent="0.25">
      <c r="A3505" t="s">
        <v>2853</v>
      </c>
      <c r="B3505" t="s">
        <v>11</v>
      </c>
      <c r="C3505">
        <v>7.1</v>
      </c>
    </row>
    <row r="3506" spans="1:3" x14ac:dyDescent="0.25">
      <c r="A3506" t="s">
        <v>2853</v>
      </c>
      <c r="B3506" t="s">
        <v>11</v>
      </c>
      <c r="C3506">
        <v>7.1</v>
      </c>
    </row>
    <row r="3507" spans="1:3" x14ac:dyDescent="0.25">
      <c r="A3507" t="s">
        <v>8096</v>
      </c>
      <c r="B3507" t="s">
        <v>11</v>
      </c>
      <c r="C3507">
        <v>7.1</v>
      </c>
    </row>
    <row r="3508" spans="1:3" x14ac:dyDescent="0.25">
      <c r="A3508" t="s">
        <v>3993</v>
      </c>
      <c r="B3508" t="s">
        <v>11</v>
      </c>
      <c r="C3508">
        <v>7.1</v>
      </c>
    </row>
    <row r="3509" spans="1:3" x14ac:dyDescent="0.25">
      <c r="A3509" t="s">
        <v>3484</v>
      </c>
      <c r="B3509" t="s">
        <v>11</v>
      </c>
      <c r="C3509">
        <v>7.1</v>
      </c>
    </row>
    <row r="3510" spans="1:3" x14ac:dyDescent="0.25">
      <c r="A3510" t="s">
        <v>6188</v>
      </c>
      <c r="B3510" t="s">
        <v>11</v>
      </c>
      <c r="C3510">
        <v>7.1</v>
      </c>
    </row>
    <row r="3511" spans="1:3" x14ac:dyDescent="0.25">
      <c r="A3511" t="s">
        <v>1442</v>
      </c>
      <c r="B3511" t="s">
        <v>11</v>
      </c>
      <c r="C3511">
        <v>7.1</v>
      </c>
    </row>
    <row r="3512" spans="1:3" x14ac:dyDescent="0.25">
      <c r="A3512" t="s">
        <v>1713</v>
      </c>
      <c r="B3512" t="s">
        <v>11</v>
      </c>
      <c r="C3512">
        <v>7.1</v>
      </c>
    </row>
    <row r="3513" spans="1:3" x14ac:dyDescent="0.25">
      <c r="A3513" t="s">
        <v>7202</v>
      </c>
      <c r="B3513" t="s">
        <v>11</v>
      </c>
      <c r="C3513">
        <v>7.1</v>
      </c>
    </row>
    <row r="3514" spans="1:3" x14ac:dyDescent="0.25">
      <c r="A3514" t="s">
        <v>3111</v>
      </c>
      <c r="B3514" t="s">
        <v>11</v>
      </c>
      <c r="C3514">
        <v>7.1</v>
      </c>
    </row>
    <row r="3515" spans="1:3" x14ac:dyDescent="0.25">
      <c r="A3515" t="s">
        <v>1703</v>
      </c>
      <c r="B3515" t="s">
        <v>11</v>
      </c>
      <c r="C3515">
        <v>7.1</v>
      </c>
    </row>
    <row r="3516" spans="1:3" x14ac:dyDescent="0.25">
      <c r="A3516" t="s">
        <v>7162</v>
      </c>
      <c r="B3516" t="s">
        <v>497</v>
      </c>
      <c r="C3516">
        <v>7.1</v>
      </c>
    </row>
    <row r="3517" spans="1:3" x14ac:dyDescent="0.25">
      <c r="A3517" t="s">
        <v>7235</v>
      </c>
      <c r="B3517" t="s">
        <v>11</v>
      </c>
      <c r="C3517">
        <v>7.1</v>
      </c>
    </row>
    <row r="3518" spans="1:3" x14ac:dyDescent="0.25">
      <c r="A3518" t="s">
        <v>3859</v>
      </c>
      <c r="B3518" t="s">
        <v>11</v>
      </c>
      <c r="C3518">
        <v>7.1</v>
      </c>
    </row>
    <row r="3519" spans="1:3" x14ac:dyDescent="0.25">
      <c r="A3519" t="s">
        <v>2954</v>
      </c>
      <c r="B3519" t="s">
        <v>11</v>
      </c>
      <c r="C3519">
        <v>7.1</v>
      </c>
    </row>
    <row r="3520" spans="1:3" x14ac:dyDescent="0.25">
      <c r="A3520" t="s">
        <v>4860</v>
      </c>
      <c r="B3520" t="s">
        <v>11</v>
      </c>
      <c r="C3520">
        <v>7.1</v>
      </c>
    </row>
    <row r="3521" spans="1:3" x14ac:dyDescent="0.25">
      <c r="A3521" t="s">
        <v>3919</v>
      </c>
      <c r="B3521" t="s">
        <v>3537</v>
      </c>
      <c r="C3521">
        <v>7.1</v>
      </c>
    </row>
    <row r="3522" spans="1:3" x14ac:dyDescent="0.25">
      <c r="A3522" t="s">
        <v>5104</v>
      </c>
      <c r="B3522" t="s">
        <v>4486</v>
      </c>
      <c r="C3522">
        <v>7.1</v>
      </c>
    </row>
    <row r="3523" spans="1:3" x14ac:dyDescent="0.25">
      <c r="A3523" t="s">
        <v>5104</v>
      </c>
      <c r="B3523" t="s">
        <v>11</v>
      </c>
      <c r="C3523">
        <v>7.1</v>
      </c>
    </row>
    <row r="3524" spans="1:3" x14ac:dyDescent="0.25">
      <c r="A3524" t="s">
        <v>2604</v>
      </c>
      <c r="B3524" t="s">
        <v>11</v>
      </c>
      <c r="C3524">
        <v>7.1</v>
      </c>
    </row>
    <row r="3525" spans="1:3" x14ac:dyDescent="0.25">
      <c r="A3525" t="s">
        <v>5163</v>
      </c>
      <c r="B3525" t="s">
        <v>11</v>
      </c>
      <c r="C3525">
        <v>7.1</v>
      </c>
    </row>
    <row r="3526" spans="1:3" x14ac:dyDescent="0.25">
      <c r="A3526" t="s">
        <v>3449</v>
      </c>
      <c r="B3526" t="s">
        <v>11</v>
      </c>
      <c r="C3526">
        <v>7.1</v>
      </c>
    </row>
    <row r="3527" spans="1:3" x14ac:dyDescent="0.25">
      <c r="A3527" t="s">
        <v>2986</v>
      </c>
      <c r="B3527" t="s">
        <v>11</v>
      </c>
      <c r="C3527">
        <v>7.1</v>
      </c>
    </row>
    <row r="3528" spans="1:3" x14ac:dyDescent="0.25">
      <c r="A3528" t="s">
        <v>6261</v>
      </c>
      <c r="B3528" t="s">
        <v>11</v>
      </c>
      <c r="C3528">
        <v>7.1</v>
      </c>
    </row>
    <row r="3529" spans="1:3" x14ac:dyDescent="0.25">
      <c r="A3529" t="s">
        <v>1104</v>
      </c>
      <c r="B3529" t="s">
        <v>6166</v>
      </c>
      <c r="C3529">
        <v>7.1</v>
      </c>
    </row>
    <row r="3530" spans="1:3" x14ac:dyDescent="0.25">
      <c r="A3530" t="s">
        <v>5160</v>
      </c>
      <c r="B3530" t="s">
        <v>11</v>
      </c>
      <c r="C3530">
        <v>7.1</v>
      </c>
    </row>
    <row r="3531" spans="1:3" x14ac:dyDescent="0.25">
      <c r="A3531" t="s">
        <v>5088</v>
      </c>
      <c r="B3531" t="s">
        <v>11</v>
      </c>
      <c r="C3531">
        <v>7.1</v>
      </c>
    </row>
    <row r="3532" spans="1:3" x14ac:dyDescent="0.25">
      <c r="A3532" t="s">
        <v>2625</v>
      </c>
      <c r="B3532" t="s">
        <v>11</v>
      </c>
      <c r="C3532">
        <v>7.1</v>
      </c>
    </row>
    <row r="3533" spans="1:3" x14ac:dyDescent="0.25">
      <c r="A3533" t="s">
        <v>2397</v>
      </c>
      <c r="B3533" t="s">
        <v>11</v>
      </c>
      <c r="C3533">
        <v>7.1</v>
      </c>
    </row>
    <row r="3534" spans="1:3" x14ac:dyDescent="0.25">
      <c r="A3534" t="s">
        <v>2931</v>
      </c>
      <c r="B3534" t="s">
        <v>11</v>
      </c>
      <c r="C3534">
        <v>7.1</v>
      </c>
    </row>
    <row r="3535" spans="1:3" x14ac:dyDescent="0.25">
      <c r="A3535" t="s">
        <v>1958</v>
      </c>
      <c r="B3535" t="s">
        <v>11</v>
      </c>
      <c r="C3535">
        <v>7.1</v>
      </c>
    </row>
    <row r="3536" spans="1:3" x14ac:dyDescent="0.25">
      <c r="A3536" t="s">
        <v>3157</v>
      </c>
      <c r="B3536" t="s">
        <v>497</v>
      </c>
      <c r="C3536">
        <v>7.1</v>
      </c>
    </row>
    <row r="3537" spans="1:3" x14ac:dyDescent="0.25">
      <c r="A3537" t="s">
        <v>517</v>
      </c>
      <c r="B3537" t="s">
        <v>11</v>
      </c>
      <c r="C3537">
        <v>7.1</v>
      </c>
    </row>
    <row r="3538" spans="1:3" x14ac:dyDescent="0.25">
      <c r="A3538" t="s">
        <v>6383</v>
      </c>
      <c r="B3538" t="s">
        <v>11</v>
      </c>
      <c r="C3538">
        <v>7.1</v>
      </c>
    </row>
    <row r="3539" spans="1:3" x14ac:dyDescent="0.25">
      <c r="A3539" t="s">
        <v>564</v>
      </c>
      <c r="B3539" t="s">
        <v>11</v>
      </c>
      <c r="C3539">
        <v>7.1</v>
      </c>
    </row>
    <row r="3540" spans="1:3" x14ac:dyDescent="0.25">
      <c r="A3540" t="s">
        <v>5878</v>
      </c>
      <c r="B3540" t="s">
        <v>11</v>
      </c>
      <c r="C3540">
        <v>7.1</v>
      </c>
    </row>
    <row r="3541" spans="1:3" x14ac:dyDescent="0.25">
      <c r="A3541" t="s">
        <v>3780</v>
      </c>
      <c r="B3541" t="s">
        <v>11</v>
      </c>
      <c r="C3541">
        <v>7.1</v>
      </c>
    </row>
    <row r="3542" spans="1:3" x14ac:dyDescent="0.25">
      <c r="A3542" t="s">
        <v>4047</v>
      </c>
      <c r="B3542" t="s">
        <v>11</v>
      </c>
      <c r="C3542">
        <v>7.1</v>
      </c>
    </row>
    <row r="3543" spans="1:3" x14ac:dyDescent="0.25">
      <c r="A3543" t="s">
        <v>2208</v>
      </c>
      <c r="B3543" t="s">
        <v>11</v>
      </c>
      <c r="C3543">
        <v>7.1</v>
      </c>
    </row>
    <row r="3544" spans="1:3" x14ac:dyDescent="0.25">
      <c r="A3544" t="s">
        <v>5957</v>
      </c>
      <c r="B3544" t="s">
        <v>11</v>
      </c>
      <c r="C3544">
        <v>7.1</v>
      </c>
    </row>
    <row r="3545" spans="1:3" x14ac:dyDescent="0.25">
      <c r="A3545" t="s">
        <v>6725</v>
      </c>
      <c r="B3545" t="s">
        <v>11</v>
      </c>
      <c r="C3545">
        <v>7.1</v>
      </c>
    </row>
    <row r="3546" spans="1:3" x14ac:dyDescent="0.25">
      <c r="A3546" t="s">
        <v>4543</v>
      </c>
      <c r="B3546" t="s">
        <v>11</v>
      </c>
      <c r="C3546">
        <v>7.1</v>
      </c>
    </row>
    <row r="3547" spans="1:3" x14ac:dyDescent="0.25">
      <c r="A3547" t="s">
        <v>2346</v>
      </c>
      <c r="B3547" t="s">
        <v>11</v>
      </c>
      <c r="C3547">
        <v>7.1</v>
      </c>
    </row>
    <row r="3548" spans="1:3" x14ac:dyDescent="0.25">
      <c r="A3548" t="s">
        <v>2330</v>
      </c>
      <c r="B3548" t="s">
        <v>11</v>
      </c>
      <c r="C3548">
        <v>7.1</v>
      </c>
    </row>
    <row r="3549" spans="1:3" x14ac:dyDescent="0.25">
      <c r="A3549" t="s">
        <v>3486</v>
      </c>
      <c r="B3549" t="s">
        <v>11</v>
      </c>
      <c r="C3549">
        <v>7.1</v>
      </c>
    </row>
    <row r="3550" spans="1:3" x14ac:dyDescent="0.25">
      <c r="A3550" t="s">
        <v>5805</v>
      </c>
      <c r="B3550" t="s">
        <v>11</v>
      </c>
      <c r="C3550">
        <v>7.1</v>
      </c>
    </row>
    <row r="3551" spans="1:3" x14ac:dyDescent="0.25">
      <c r="A3551" t="s">
        <v>2684</v>
      </c>
      <c r="B3551" t="s">
        <v>11</v>
      </c>
      <c r="C3551">
        <v>7.1</v>
      </c>
    </row>
    <row r="3552" spans="1:3" x14ac:dyDescent="0.25">
      <c r="A3552" t="s">
        <v>3489</v>
      </c>
      <c r="B3552" t="s">
        <v>11</v>
      </c>
      <c r="C3552">
        <v>7.1</v>
      </c>
    </row>
    <row r="3553" spans="1:3" x14ac:dyDescent="0.25">
      <c r="A3553" t="s">
        <v>6564</v>
      </c>
      <c r="B3553" t="s">
        <v>11</v>
      </c>
      <c r="C3553">
        <v>7.1</v>
      </c>
    </row>
    <row r="3554" spans="1:3" x14ac:dyDescent="0.25">
      <c r="A3554" t="s">
        <v>277</v>
      </c>
      <c r="B3554" t="s">
        <v>11</v>
      </c>
      <c r="C3554">
        <v>7.1</v>
      </c>
    </row>
    <row r="3555" spans="1:3" x14ac:dyDescent="0.25">
      <c r="A3555" t="s">
        <v>1886</v>
      </c>
      <c r="B3555" t="s">
        <v>11</v>
      </c>
      <c r="C3555">
        <v>7.1</v>
      </c>
    </row>
    <row r="3556" spans="1:3" x14ac:dyDescent="0.25">
      <c r="A3556" t="s">
        <v>3579</v>
      </c>
      <c r="B3556" t="s">
        <v>11</v>
      </c>
      <c r="C3556">
        <v>7.1</v>
      </c>
    </row>
    <row r="3557" spans="1:3" x14ac:dyDescent="0.25">
      <c r="A3557" t="s">
        <v>7623</v>
      </c>
      <c r="B3557" t="s">
        <v>11</v>
      </c>
      <c r="C3557">
        <v>7.1</v>
      </c>
    </row>
    <row r="3558" spans="1:3" x14ac:dyDescent="0.25">
      <c r="A3558" t="s">
        <v>7973</v>
      </c>
      <c r="B3558" t="s">
        <v>11</v>
      </c>
      <c r="C3558">
        <v>7.1</v>
      </c>
    </row>
    <row r="3559" spans="1:3" x14ac:dyDescent="0.25">
      <c r="A3559" t="s">
        <v>250</v>
      </c>
      <c r="B3559" t="s">
        <v>11</v>
      </c>
      <c r="C3559">
        <v>7.1</v>
      </c>
    </row>
    <row r="3560" spans="1:3" x14ac:dyDescent="0.25">
      <c r="A3560" t="s">
        <v>636</v>
      </c>
      <c r="B3560" t="s">
        <v>11</v>
      </c>
      <c r="C3560">
        <v>7.1</v>
      </c>
    </row>
    <row r="3561" spans="1:3" x14ac:dyDescent="0.25">
      <c r="A3561" t="s">
        <v>5084</v>
      </c>
      <c r="B3561" t="s">
        <v>11</v>
      </c>
      <c r="C3561">
        <v>7.1</v>
      </c>
    </row>
    <row r="3562" spans="1:3" x14ac:dyDescent="0.25">
      <c r="A3562" t="s">
        <v>1121</v>
      </c>
      <c r="B3562" t="s">
        <v>11</v>
      </c>
      <c r="C3562">
        <v>7.1</v>
      </c>
    </row>
    <row r="3563" spans="1:3" x14ac:dyDescent="0.25">
      <c r="A3563" t="s">
        <v>4847</v>
      </c>
      <c r="B3563" t="s">
        <v>11</v>
      </c>
      <c r="C3563">
        <v>7.1</v>
      </c>
    </row>
    <row r="3564" spans="1:3" x14ac:dyDescent="0.25">
      <c r="A3564" t="s">
        <v>6661</v>
      </c>
      <c r="B3564" t="s">
        <v>11</v>
      </c>
      <c r="C3564">
        <v>7.1</v>
      </c>
    </row>
    <row r="3565" spans="1:3" x14ac:dyDescent="0.25">
      <c r="A3565" t="s">
        <v>750</v>
      </c>
      <c r="B3565" t="s">
        <v>11</v>
      </c>
      <c r="C3565">
        <v>7.1</v>
      </c>
    </row>
    <row r="3566" spans="1:3" x14ac:dyDescent="0.25">
      <c r="A3566" t="s">
        <v>4308</v>
      </c>
      <c r="B3566" t="s">
        <v>950</v>
      </c>
      <c r="C3566">
        <v>7.1</v>
      </c>
    </row>
    <row r="3567" spans="1:3" x14ac:dyDescent="0.25">
      <c r="A3567" t="s">
        <v>7068</v>
      </c>
      <c r="B3567" t="s">
        <v>11</v>
      </c>
      <c r="C3567">
        <v>7.1</v>
      </c>
    </row>
    <row r="3568" spans="1:3" x14ac:dyDescent="0.25">
      <c r="A3568" t="s">
        <v>4759</v>
      </c>
      <c r="B3568" t="s">
        <v>11</v>
      </c>
      <c r="C3568">
        <v>7.1</v>
      </c>
    </row>
    <row r="3569" spans="1:3" x14ac:dyDescent="0.25">
      <c r="A3569" t="s">
        <v>1295</v>
      </c>
      <c r="B3569" t="s">
        <v>11</v>
      </c>
      <c r="C3569">
        <v>7.1</v>
      </c>
    </row>
    <row r="3570" spans="1:3" x14ac:dyDescent="0.25">
      <c r="A3570" t="s">
        <v>1733</v>
      </c>
      <c r="B3570" t="s">
        <v>11</v>
      </c>
      <c r="C3570">
        <v>7.1</v>
      </c>
    </row>
    <row r="3571" spans="1:3" x14ac:dyDescent="0.25">
      <c r="A3571" t="s">
        <v>1152</v>
      </c>
      <c r="B3571" t="s">
        <v>11</v>
      </c>
      <c r="C3571">
        <v>7.1</v>
      </c>
    </row>
    <row r="3572" spans="1:3" x14ac:dyDescent="0.25">
      <c r="A3572" t="s">
        <v>4250</v>
      </c>
      <c r="B3572" t="s">
        <v>11</v>
      </c>
      <c r="C3572">
        <v>7.1</v>
      </c>
    </row>
    <row r="3573" spans="1:3" x14ac:dyDescent="0.25">
      <c r="A3573" t="s">
        <v>7789</v>
      </c>
      <c r="B3573" t="s">
        <v>11</v>
      </c>
      <c r="C3573">
        <v>7.1</v>
      </c>
    </row>
    <row r="3574" spans="1:3" x14ac:dyDescent="0.25">
      <c r="A3574" t="s">
        <v>4331</v>
      </c>
      <c r="B3574" t="s">
        <v>11</v>
      </c>
      <c r="C3574">
        <v>7.1</v>
      </c>
    </row>
    <row r="3575" spans="1:3" x14ac:dyDescent="0.25">
      <c r="A3575" t="s">
        <v>5870</v>
      </c>
      <c r="B3575" t="s">
        <v>11</v>
      </c>
      <c r="C3575">
        <v>7.1</v>
      </c>
    </row>
    <row r="3576" spans="1:3" x14ac:dyDescent="0.25">
      <c r="A3576" t="s">
        <v>4633</v>
      </c>
      <c r="B3576" t="s">
        <v>11</v>
      </c>
      <c r="C3576">
        <v>7.2</v>
      </c>
    </row>
    <row r="3577" spans="1:3" x14ac:dyDescent="0.25">
      <c r="A3577" t="s">
        <v>5855</v>
      </c>
      <c r="B3577" t="s">
        <v>11</v>
      </c>
      <c r="C3577">
        <v>7.2</v>
      </c>
    </row>
    <row r="3578" spans="1:3" x14ac:dyDescent="0.25">
      <c r="A3578" t="s">
        <v>5962</v>
      </c>
      <c r="B3578" t="s">
        <v>11</v>
      </c>
      <c r="C3578">
        <v>7.2</v>
      </c>
    </row>
    <row r="3579" spans="1:3" x14ac:dyDescent="0.25">
      <c r="A3579" t="s">
        <v>5962</v>
      </c>
      <c r="B3579" t="s">
        <v>11</v>
      </c>
      <c r="C3579">
        <v>7.2</v>
      </c>
    </row>
    <row r="3580" spans="1:3" x14ac:dyDescent="0.25">
      <c r="A3580" t="s">
        <v>2070</v>
      </c>
      <c r="B3580" t="s">
        <v>11</v>
      </c>
      <c r="C3580">
        <v>7.2</v>
      </c>
    </row>
    <row r="3581" spans="1:3" x14ac:dyDescent="0.25">
      <c r="A3581" t="s">
        <v>5175</v>
      </c>
      <c r="B3581" t="s">
        <v>11</v>
      </c>
      <c r="C3581">
        <v>7.2</v>
      </c>
    </row>
    <row r="3582" spans="1:3" x14ac:dyDescent="0.25">
      <c r="A3582" t="s">
        <v>1971</v>
      </c>
      <c r="B3582" t="s">
        <v>11</v>
      </c>
      <c r="C3582">
        <v>7.2</v>
      </c>
    </row>
    <row r="3583" spans="1:3" x14ac:dyDescent="0.25">
      <c r="A3583" t="s">
        <v>2136</v>
      </c>
      <c r="B3583" t="s">
        <v>11</v>
      </c>
      <c r="C3583">
        <v>7.2</v>
      </c>
    </row>
    <row r="3584" spans="1:3" x14ac:dyDescent="0.25">
      <c r="A3584" t="s">
        <v>5861</v>
      </c>
      <c r="B3584" t="s">
        <v>11</v>
      </c>
      <c r="C3584">
        <v>7.2</v>
      </c>
    </row>
    <row r="3585" spans="1:3" x14ac:dyDescent="0.25">
      <c r="A3585" t="s">
        <v>2771</v>
      </c>
      <c r="B3585" t="s">
        <v>11</v>
      </c>
      <c r="C3585">
        <v>7.2</v>
      </c>
    </row>
    <row r="3586" spans="1:3" x14ac:dyDescent="0.25">
      <c r="A3586" t="s">
        <v>6481</v>
      </c>
      <c r="B3586" t="s">
        <v>11</v>
      </c>
      <c r="C3586">
        <v>7.2</v>
      </c>
    </row>
    <row r="3587" spans="1:3" x14ac:dyDescent="0.25">
      <c r="A3587" t="s">
        <v>1223</v>
      </c>
      <c r="B3587" t="s">
        <v>11</v>
      </c>
      <c r="C3587">
        <v>7.2</v>
      </c>
    </row>
    <row r="3588" spans="1:3" x14ac:dyDescent="0.25">
      <c r="A3588" t="s">
        <v>2211</v>
      </c>
      <c r="B3588" t="s">
        <v>11</v>
      </c>
      <c r="C3588">
        <v>7.2</v>
      </c>
    </row>
    <row r="3589" spans="1:3" x14ac:dyDescent="0.25">
      <c r="A3589" t="s">
        <v>7931</v>
      </c>
      <c r="B3589" t="s">
        <v>11</v>
      </c>
      <c r="C3589">
        <v>7.2</v>
      </c>
    </row>
    <row r="3590" spans="1:3" x14ac:dyDescent="0.25">
      <c r="A3590" t="s">
        <v>7976</v>
      </c>
      <c r="B3590" t="s">
        <v>11</v>
      </c>
      <c r="C3590">
        <v>7.2</v>
      </c>
    </row>
    <row r="3591" spans="1:3" x14ac:dyDescent="0.25">
      <c r="A3591" t="s">
        <v>3210</v>
      </c>
      <c r="B3591" t="s">
        <v>11</v>
      </c>
      <c r="C3591">
        <v>7.2</v>
      </c>
    </row>
    <row r="3592" spans="1:3" x14ac:dyDescent="0.25">
      <c r="A3592" t="s">
        <v>7814</v>
      </c>
      <c r="B3592" t="s">
        <v>11</v>
      </c>
      <c r="C3592">
        <v>7.2</v>
      </c>
    </row>
    <row r="3593" spans="1:3" x14ac:dyDescent="0.25">
      <c r="A3593" t="s">
        <v>3554</v>
      </c>
      <c r="B3593" t="s">
        <v>11</v>
      </c>
      <c r="C3593">
        <v>7.2</v>
      </c>
    </row>
    <row r="3594" spans="1:3" x14ac:dyDescent="0.25">
      <c r="A3594" t="s">
        <v>6484</v>
      </c>
      <c r="B3594" t="s">
        <v>11</v>
      </c>
      <c r="C3594">
        <v>7.2</v>
      </c>
    </row>
    <row r="3595" spans="1:3" x14ac:dyDescent="0.25">
      <c r="A3595" t="s">
        <v>7829</v>
      </c>
      <c r="B3595" t="s">
        <v>11</v>
      </c>
      <c r="C3595">
        <v>7.2</v>
      </c>
    </row>
    <row r="3596" spans="1:3" x14ac:dyDescent="0.25">
      <c r="A3596" t="s">
        <v>2612</v>
      </c>
      <c r="B3596" t="s">
        <v>11</v>
      </c>
      <c r="C3596">
        <v>7.2</v>
      </c>
    </row>
    <row r="3597" spans="1:3" x14ac:dyDescent="0.25">
      <c r="A3597" t="s">
        <v>4539</v>
      </c>
      <c r="B3597" t="s">
        <v>11</v>
      </c>
      <c r="C3597">
        <v>7.2</v>
      </c>
    </row>
    <row r="3598" spans="1:3" x14ac:dyDescent="0.25">
      <c r="A3598" t="s">
        <v>128</v>
      </c>
      <c r="B3598" t="s">
        <v>11</v>
      </c>
      <c r="C3598">
        <v>7.2</v>
      </c>
    </row>
    <row r="3599" spans="1:3" x14ac:dyDescent="0.25">
      <c r="A3599" t="s">
        <v>3201</v>
      </c>
      <c r="B3599" t="s">
        <v>11</v>
      </c>
      <c r="C3599">
        <v>7.2</v>
      </c>
    </row>
    <row r="3600" spans="1:3" x14ac:dyDescent="0.25">
      <c r="A3600" t="s">
        <v>7340</v>
      </c>
      <c r="B3600" t="s">
        <v>11</v>
      </c>
      <c r="C3600">
        <v>7.2</v>
      </c>
    </row>
    <row r="3601" spans="1:3" x14ac:dyDescent="0.25">
      <c r="A3601" t="s">
        <v>4870</v>
      </c>
      <c r="B3601" t="s">
        <v>11</v>
      </c>
      <c r="C3601">
        <v>7.2</v>
      </c>
    </row>
    <row r="3602" spans="1:3" x14ac:dyDescent="0.25">
      <c r="A3602" t="s">
        <v>6988</v>
      </c>
      <c r="B3602" t="s">
        <v>11</v>
      </c>
      <c r="C3602">
        <v>7.2</v>
      </c>
    </row>
    <row r="3603" spans="1:3" x14ac:dyDescent="0.25">
      <c r="A3603" t="s">
        <v>7336</v>
      </c>
      <c r="B3603" t="s">
        <v>11</v>
      </c>
      <c r="C3603">
        <v>7.2</v>
      </c>
    </row>
    <row r="3604" spans="1:3" x14ac:dyDescent="0.25">
      <c r="A3604" t="s">
        <v>7053</v>
      </c>
      <c r="B3604" t="s">
        <v>11</v>
      </c>
      <c r="C3604">
        <v>7.2</v>
      </c>
    </row>
    <row r="3605" spans="1:3" x14ac:dyDescent="0.25">
      <c r="A3605" t="s">
        <v>3365</v>
      </c>
      <c r="B3605" t="s">
        <v>11</v>
      </c>
      <c r="C3605">
        <v>7.2</v>
      </c>
    </row>
    <row r="3606" spans="1:3" x14ac:dyDescent="0.25">
      <c r="A3606" t="s">
        <v>1129</v>
      </c>
      <c r="B3606" t="s">
        <v>11</v>
      </c>
      <c r="C3606">
        <v>7.2</v>
      </c>
    </row>
    <row r="3607" spans="1:3" x14ac:dyDescent="0.25">
      <c r="A3607" t="s">
        <v>3995</v>
      </c>
      <c r="B3607" t="s">
        <v>11</v>
      </c>
      <c r="C3607">
        <v>7.2</v>
      </c>
    </row>
    <row r="3608" spans="1:3" x14ac:dyDescent="0.25">
      <c r="A3608" t="s">
        <v>7761</v>
      </c>
      <c r="B3608" t="s">
        <v>11</v>
      </c>
      <c r="C3608">
        <v>7.2</v>
      </c>
    </row>
    <row r="3609" spans="1:3" x14ac:dyDescent="0.25">
      <c r="A3609" t="s">
        <v>5891</v>
      </c>
      <c r="B3609" t="s">
        <v>11</v>
      </c>
      <c r="C3609">
        <v>7.2</v>
      </c>
    </row>
    <row r="3610" spans="1:3" x14ac:dyDescent="0.25">
      <c r="A3610" t="s">
        <v>3829</v>
      </c>
      <c r="B3610" t="s">
        <v>497</v>
      </c>
      <c r="C3610">
        <v>7.2</v>
      </c>
    </row>
    <row r="3611" spans="1:3" x14ac:dyDescent="0.25">
      <c r="A3611" t="s">
        <v>2735</v>
      </c>
      <c r="B3611" t="s">
        <v>11</v>
      </c>
      <c r="C3611">
        <v>7.2</v>
      </c>
    </row>
    <row r="3612" spans="1:3" x14ac:dyDescent="0.25">
      <c r="A3612" t="s">
        <v>1962</v>
      </c>
      <c r="B3612" t="s">
        <v>11</v>
      </c>
      <c r="C3612">
        <v>7.2</v>
      </c>
    </row>
    <row r="3613" spans="1:3" x14ac:dyDescent="0.25">
      <c r="A3613" t="s">
        <v>905</v>
      </c>
      <c r="B3613" t="s">
        <v>11</v>
      </c>
      <c r="C3613">
        <v>7.2</v>
      </c>
    </row>
    <row r="3614" spans="1:3" x14ac:dyDescent="0.25">
      <c r="A3614" t="s">
        <v>6526</v>
      </c>
      <c r="B3614" t="s">
        <v>11</v>
      </c>
      <c r="C3614">
        <v>7.2</v>
      </c>
    </row>
    <row r="3615" spans="1:3" x14ac:dyDescent="0.25">
      <c r="A3615" t="s">
        <v>4065</v>
      </c>
      <c r="B3615" t="s">
        <v>11</v>
      </c>
      <c r="C3615">
        <v>7.2</v>
      </c>
    </row>
    <row r="3616" spans="1:3" x14ac:dyDescent="0.25">
      <c r="A3616" t="s">
        <v>4065</v>
      </c>
      <c r="B3616" t="s">
        <v>11</v>
      </c>
      <c r="C3616">
        <v>7.2</v>
      </c>
    </row>
    <row r="3617" spans="1:3" x14ac:dyDescent="0.25">
      <c r="A3617" t="s">
        <v>7015</v>
      </c>
      <c r="B3617" t="s">
        <v>2453</v>
      </c>
      <c r="C3617">
        <v>7.2</v>
      </c>
    </row>
    <row r="3618" spans="1:3" x14ac:dyDescent="0.25">
      <c r="A3618" t="s">
        <v>5603</v>
      </c>
      <c r="B3618" t="s">
        <v>11</v>
      </c>
      <c r="C3618">
        <v>7.2</v>
      </c>
    </row>
    <row r="3619" spans="1:3" x14ac:dyDescent="0.25">
      <c r="A3619" t="s">
        <v>5607</v>
      </c>
      <c r="B3619" t="s">
        <v>11</v>
      </c>
      <c r="C3619">
        <v>7.2</v>
      </c>
    </row>
    <row r="3620" spans="1:3" x14ac:dyDescent="0.25">
      <c r="A3620" t="s">
        <v>6016</v>
      </c>
      <c r="B3620" t="s">
        <v>11</v>
      </c>
      <c r="C3620">
        <v>7.2</v>
      </c>
    </row>
    <row r="3621" spans="1:3" x14ac:dyDescent="0.25">
      <c r="A3621" t="s">
        <v>4476</v>
      </c>
      <c r="B3621" t="s">
        <v>11</v>
      </c>
      <c r="C3621">
        <v>7.2</v>
      </c>
    </row>
    <row r="3622" spans="1:3" x14ac:dyDescent="0.25">
      <c r="A3622" t="s">
        <v>5783</v>
      </c>
      <c r="B3622" t="s">
        <v>11</v>
      </c>
      <c r="C3622">
        <v>7.2</v>
      </c>
    </row>
    <row r="3623" spans="1:3" x14ac:dyDescent="0.25">
      <c r="A3623" t="s">
        <v>3802</v>
      </c>
      <c r="B3623" t="s">
        <v>11</v>
      </c>
      <c r="C3623">
        <v>7.2</v>
      </c>
    </row>
    <row r="3624" spans="1:3" x14ac:dyDescent="0.25">
      <c r="A3624" t="s">
        <v>7077</v>
      </c>
      <c r="B3624" t="s">
        <v>11</v>
      </c>
      <c r="C3624">
        <v>7.2</v>
      </c>
    </row>
    <row r="3625" spans="1:3" x14ac:dyDescent="0.25">
      <c r="A3625" t="s">
        <v>6181</v>
      </c>
      <c r="B3625" t="s">
        <v>11</v>
      </c>
      <c r="C3625">
        <v>7.2</v>
      </c>
    </row>
    <row r="3626" spans="1:3" x14ac:dyDescent="0.25">
      <c r="A3626" t="s">
        <v>2781</v>
      </c>
      <c r="B3626" t="s">
        <v>11</v>
      </c>
      <c r="C3626">
        <v>7.2</v>
      </c>
    </row>
    <row r="3627" spans="1:3" x14ac:dyDescent="0.25">
      <c r="A3627" t="s">
        <v>7326</v>
      </c>
      <c r="B3627" t="s">
        <v>11</v>
      </c>
      <c r="C3627">
        <v>7.2</v>
      </c>
    </row>
    <row r="3628" spans="1:3" x14ac:dyDescent="0.25">
      <c r="A3628" t="s">
        <v>109</v>
      </c>
      <c r="B3628" t="s">
        <v>11</v>
      </c>
      <c r="C3628">
        <v>7.2</v>
      </c>
    </row>
    <row r="3629" spans="1:3" x14ac:dyDescent="0.25">
      <c r="A3629" t="s">
        <v>2816</v>
      </c>
      <c r="B3629" t="s">
        <v>11</v>
      </c>
      <c r="C3629">
        <v>7.2</v>
      </c>
    </row>
    <row r="3630" spans="1:3" x14ac:dyDescent="0.25">
      <c r="A3630" t="s">
        <v>1351</v>
      </c>
      <c r="B3630" t="s">
        <v>497</v>
      </c>
      <c r="C3630">
        <v>7.2</v>
      </c>
    </row>
    <row r="3631" spans="1:3" x14ac:dyDescent="0.25">
      <c r="A3631" t="s">
        <v>5757</v>
      </c>
      <c r="B3631" t="s">
        <v>11</v>
      </c>
      <c r="C3631">
        <v>7.2</v>
      </c>
    </row>
    <row r="3632" spans="1:3" x14ac:dyDescent="0.25">
      <c r="A3632" t="s">
        <v>4909</v>
      </c>
      <c r="B3632" t="s">
        <v>11</v>
      </c>
      <c r="C3632">
        <v>7.2</v>
      </c>
    </row>
    <row r="3633" spans="1:3" x14ac:dyDescent="0.25">
      <c r="A3633" t="s">
        <v>7553</v>
      </c>
      <c r="B3633" t="s">
        <v>11</v>
      </c>
      <c r="C3633">
        <v>7.2</v>
      </c>
    </row>
    <row r="3634" spans="1:3" x14ac:dyDescent="0.25">
      <c r="A3634" t="s">
        <v>3897</v>
      </c>
      <c r="B3634" t="s">
        <v>11</v>
      </c>
      <c r="C3634">
        <v>7.2</v>
      </c>
    </row>
    <row r="3635" spans="1:3" x14ac:dyDescent="0.25">
      <c r="A3635" t="s">
        <v>5586</v>
      </c>
      <c r="B3635" t="s">
        <v>11</v>
      </c>
      <c r="C3635">
        <v>7.2</v>
      </c>
    </row>
    <row r="3636" spans="1:3" x14ac:dyDescent="0.25">
      <c r="A3636" t="s">
        <v>7429</v>
      </c>
      <c r="B3636" t="s">
        <v>11</v>
      </c>
      <c r="C3636">
        <v>7.2</v>
      </c>
    </row>
    <row r="3637" spans="1:3" x14ac:dyDescent="0.25">
      <c r="A3637" t="s">
        <v>4237</v>
      </c>
      <c r="B3637" t="s">
        <v>11</v>
      </c>
      <c r="C3637">
        <v>7.2</v>
      </c>
    </row>
    <row r="3638" spans="1:3" x14ac:dyDescent="0.25">
      <c r="A3638" t="s">
        <v>259</v>
      </c>
      <c r="B3638" t="s">
        <v>11</v>
      </c>
      <c r="C3638">
        <v>7.2</v>
      </c>
    </row>
    <row r="3639" spans="1:3" x14ac:dyDescent="0.25">
      <c r="A3639" t="s">
        <v>3472</v>
      </c>
      <c r="B3639" t="s">
        <v>11</v>
      </c>
      <c r="C3639">
        <v>7.2</v>
      </c>
    </row>
    <row r="3640" spans="1:3" x14ac:dyDescent="0.25">
      <c r="A3640" t="s">
        <v>1925</v>
      </c>
      <c r="B3640" t="s">
        <v>11</v>
      </c>
      <c r="C3640">
        <v>7.2</v>
      </c>
    </row>
    <row r="3641" spans="1:3" x14ac:dyDescent="0.25">
      <c r="A3641" t="s">
        <v>2452</v>
      </c>
      <c r="B3641" t="s">
        <v>11</v>
      </c>
      <c r="C3641">
        <v>7.2</v>
      </c>
    </row>
    <row r="3642" spans="1:3" x14ac:dyDescent="0.25">
      <c r="A3642" t="s">
        <v>82</v>
      </c>
      <c r="B3642" t="s">
        <v>11</v>
      </c>
      <c r="C3642">
        <v>7.2</v>
      </c>
    </row>
    <row r="3643" spans="1:3" x14ac:dyDescent="0.25">
      <c r="A3643" t="s">
        <v>7594</v>
      </c>
      <c r="B3643" t="s">
        <v>11</v>
      </c>
      <c r="C3643">
        <v>7.2</v>
      </c>
    </row>
    <row r="3644" spans="1:3" x14ac:dyDescent="0.25">
      <c r="A3644" t="s">
        <v>5491</v>
      </c>
      <c r="B3644" t="s">
        <v>11</v>
      </c>
      <c r="C3644">
        <v>7.2</v>
      </c>
    </row>
    <row r="3645" spans="1:3" x14ac:dyDescent="0.25">
      <c r="A3645" t="s">
        <v>68</v>
      </c>
      <c r="B3645" t="s">
        <v>11</v>
      </c>
      <c r="C3645">
        <v>7.2</v>
      </c>
    </row>
    <row r="3646" spans="1:3" x14ac:dyDescent="0.25">
      <c r="A3646" t="s">
        <v>68</v>
      </c>
      <c r="B3646" t="s">
        <v>11</v>
      </c>
      <c r="C3646">
        <v>7.2</v>
      </c>
    </row>
    <row r="3647" spans="1:3" x14ac:dyDescent="0.25">
      <c r="A3647" t="s">
        <v>68</v>
      </c>
      <c r="B3647" t="s">
        <v>11</v>
      </c>
      <c r="C3647">
        <v>7.2</v>
      </c>
    </row>
    <row r="3648" spans="1:3" x14ac:dyDescent="0.25">
      <c r="A3648" t="s">
        <v>560</v>
      </c>
      <c r="B3648" t="s">
        <v>11</v>
      </c>
      <c r="C3648">
        <v>7.2</v>
      </c>
    </row>
    <row r="3649" spans="1:3" x14ac:dyDescent="0.25">
      <c r="A3649" t="s">
        <v>331</v>
      </c>
      <c r="B3649" t="s">
        <v>11</v>
      </c>
      <c r="C3649">
        <v>7.2</v>
      </c>
    </row>
    <row r="3650" spans="1:3" x14ac:dyDescent="0.25">
      <c r="A3650" t="s">
        <v>7547</v>
      </c>
      <c r="B3650" t="s">
        <v>11</v>
      </c>
      <c r="C3650">
        <v>7.2</v>
      </c>
    </row>
    <row r="3651" spans="1:3" x14ac:dyDescent="0.25">
      <c r="A3651" t="s">
        <v>7480</v>
      </c>
      <c r="B3651" t="s">
        <v>11</v>
      </c>
      <c r="C3651">
        <v>7.2</v>
      </c>
    </row>
    <row r="3652" spans="1:3" x14ac:dyDescent="0.25">
      <c r="A3652" t="s">
        <v>5913</v>
      </c>
      <c r="B3652" t="s">
        <v>11</v>
      </c>
      <c r="C3652">
        <v>7.2</v>
      </c>
    </row>
    <row r="3653" spans="1:3" x14ac:dyDescent="0.25">
      <c r="A3653" t="s">
        <v>2747</v>
      </c>
      <c r="B3653" t="s">
        <v>11</v>
      </c>
      <c r="C3653">
        <v>7.2</v>
      </c>
    </row>
    <row r="3654" spans="1:3" x14ac:dyDescent="0.25">
      <c r="A3654" t="s">
        <v>3787</v>
      </c>
      <c r="B3654" t="s">
        <v>11</v>
      </c>
      <c r="C3654">
        <v>7.2</v>
      </c>
    </row>
    <row r="3655" spans="1:3" x14ac:dyDescent="0.25">
      <c r="A3655" t="s">
        <v>877</v>
      </c>
      <c r="B3655" t="s">
        <v>11</v>
      </c>
      <c r="C3655">
        <v>7.2</v>
      </c>
    </row>
    <row r="3656" spans="1:3" x14ac:dyDescent="0.25">
      <c r="A3656" t="s">
        <v>2947</v>
      </c>
      <c r="B3656" t="s">
        <v>11</v>
      </c>
      <c r="C3656">
        <v>7.2</v>
      </c>
    </row>
    <row r="3657" spans="1:3" x14ac:dyDescent="0.25">
      <c r="A3657" t="s">
        <v>548</v>
      </c>
      <c r="B3657" t="s">
        <v>11</v>
      </c>
      <c r="C3657">
        <v>7.2</v>
      </c>
    </row>
    <row r="3658" spans="1:3" x14ac:dyDescent="0.25">
      <c r="A3658" t="s">
        <v>7508</v>
      </c>
      <c r="B3658" t="s">
        <v>11</v>
      </c>
      <c r="C3658">
        <v>7.2</v>
      </c>
    </row>
    <row r="3659" spans="1:3" x14ac:dyDescent="0.25">
      <c r="A3659" t="s">
        <v>4352</v>
      </c>
      <c r="B3659" t="s">
        <v>11</v>
      </c>
      <c r="C3659">
        <v>7.2</v>
      </c>
    </row>
    <row r="3660" spans="1:3" x14ac:dyDescent="0.25">
      <c r="A3660" t="s">
        <v>5492</v>
      </c>
      <c r="B3660" t="s">
        <v>11</v>
      </c>
      <c r="C3660">
        <v>7.2</v>
      </c>
    </row>
    <row r="3661" spans="1:3" x14ac:dyDescent="0.25">
      <c r="A3661" t="s">
        <v>4926</v>
      </c>
      <c r="B3661" t="s">
        <v>11</v>
      </c>
      <c r="C3661">
        <v>7.2</v>
      </c>
    </row>
    <row r="3662" spans="1:3" x14ac:dyDescent="0.25">
      <c r="A3662" t="s">
        <v>5755</v>
      </c>
      <c r="B3662" t="s">
        <v>11</v>
      </c>
      <c r="C3662">
        <v>7.2</v>
      </c>
    </row>
    <row r="3663" spans="1:3" x14ac:dyDescent="0.25">
      <c r="A3663" t="s">
        <v>45</v>
      </c>
      <c r="B3663" t="s">
        <v>11</v>
      </c>
      <c r="C3663">
        <v>7.2</v>
      </c>
    </row>
    <row r="3664" spans="1:3" x14ac:dyDescent="0.25">
      <c r="A3664" t="s">
        <v>2674</v>
      </c>
      <c r="B3664" t="s">
        <v>11</v>
      </c>
      <c r="C3664">
        <v>7.2</v>
      </c>
    </row>
    <row r="3665" spans="1:3" x14ac:dyDescent="0.25">
      <c r="A3665" t="s">
        <v>4057</v>
      </c>
      <c r="B3665" t="s">
        <v>11</v>
      </c>
      <c r="C3665">
        <v>7.2</v>
      </c>
    </row>
    <row r="3666" spans="1:3" x14ac:dyDescent="0.25">
      <c r="A3666" t="s">
        <v>6797</v>
      </c>
      <c r="B3666" t="s">
        <v>497</v>
      </c>
      <c r="C3666">
        <v>7.2</v>
      </c>
    </row>
    <row r="3667" spans="1:3" x14ac:dyDescent="0.25">
      <c r="A3667" t="s">
        <v>2106</v>
      </c>
      <c r="B3667" t="s">
        <v>11</v>
      </c>
      <c r="C3667">
        <v>7.2</v>
      </c>
    </row>
    <row r="3668" spans="1:3" x14ac:dyDescent="0.25">
      <c r="A3668" t="s">
        <v>7062</v>
      </c>
      <c r="B3668" t="s">
        <v>11</v>
      </c>
      <c r="C3668">
        <v>7.2</v>
      </c>
    </row>
    <row r="3669" spans="1:3" x14ac:dyDescent="0.25">
      <c r="A3669" t="s">
        <v>5658</v>
      </c>
      <c r="B3669" t="s">
        <v>11</v>
      </c>
      <c r="C3669">
        <v>7.2</v>
      </c>
    </row>
    <row r="3670" spans="1:3" x14ac:dyDescent="0.25">
      <c r="A3670" t="s">
        <v>5557</v>
      </c>
      <c r="B3670" t="s">
        <v>11</v>
      </c>
      <c r="C3670">
        <v>7.2</v>
      </c>
    </row>
    <row r="3671" spans="1:3" x14ac:dyDescent="0.25">
      <c r="A3671" t="s">
        <v>4463</v>
      </c>
      <c r="B3671" t="s">
        <v>11</v>
      </c>
      <c r="C3671">
        <v>7.2</v>
      </c>
    </row>
    <row r="3672" spans="1:3" x14ac:dyDescent="0.25">
      <c r="A3672" t="s">
        <v>5179</v>
      </c>
      <c r="B3672" t="s">
        <v>11</v>
      </c>
      <c r="C3672">
        <v>7.2</v>
      </c>
    </row>
    <row r="3673" spans="1:3" x14ac:dyDescent="0.25">
      <c r="A3673" t="s">
        <v>7678</v>
      </c>
      <c r="B3673" t="s">
        <v>4916</v>
      </c>
      <c r="C3673">
        <v>7.2</v>
      </c>
    </row>
    <row r="3674" spans="1:3" x14ac:dyDescent="0.25">
      <c r="A3674" t="s">
        <v>6991</v>
      </c>
      <c r="B3674" t="s">
        <v>11</v>
      </c>
      <c r="C3674">
        <v>7.2</v>
      </c>
    </row>
    <row r="3675" spans="1:3" x14ac:dyDescent="0.25">
      <c r="A3675" t="s">
        <v>6057</v>
      </c>
      <c r="B3675" t="s">
        <v>11</v>
      </c>
      <c r="C3675">
        <v>7.2</v>
      </c>
    </row>
    <row r="3676" spans="1:3" x14ac:dyDescent="0.25">
      <c r="A3676" t="s">
        <v>3407</v>
      </c>
      <c r="B3676" t="s">
        <v>11</v>
      </c>
      <c r="C3676">
        <v>7.2</v>
      </c>
    </row>
    <row r="3677" spans="1:3" x14ac:dyDescent="0.25">
      <c r="A3677" t="s">
        <v>2719</v>
      </c>
      <c r="B3677" t="s">
        <v>11</v>
      </c>
      <c r="C3677">
        <v>7.2</v>
      </c>
    </row>
    <row r="3678" spans="1:3" x14ac:dyDescent="0.25">
      <c r="A3678" t="s">
        <v>6093</v>
      </c>
      <c r="B3678" t="s">
        <v>11</v>
      </c>
      <c r="C3678">
        <v>7.2</v>
      </c>
    </row>
    <row r="3679" spans="1:3" x14ac:dyDescent="0.25">
      <c r="A3679" t="s">
        <v>5188</v>
      </c>
      <c r="B3679" t="s">
        <v>11</v>
      </c>
      <c r="C3679">
        <v>7.2</v>
      </c>
    </row>
    <row r="3680" spans="1:3" x14ac:dyDescent="0.25">
      <c r="A3680" t="s">
        <v>6233</v>
      </c>
      <c r="B3680" t="s">
        <v>11</v>
      </c>
      <c r="C3680">
        <v>7.2</v>
      </c>
    </row>
    <row r="3681" spans="1:3" x14ac:dyDescent="0.25">
      <c r="A3681" t="s">
        <v>1605</v>
      </c>
      <c r="B3681" t="s">
        <v>11</v>
      </c>
      <c r="C3681">
        <v>7.2</v>
      </c>
    </row>
    <row r="3682" spans="1:3" x14ac:dyDescent="0.25">
      <c r="A3682" t="s">
        <v>2233</v>
      </c>
      <c r="B3682" t="s">
        <v>4287</v>
      </c>
      <c r="C3682">
        <v>7.2</v>
      </c>
    </row>
    <row r="3683" spans="1:3" x14ac:dyDescent="0.25">
      <c r="A3683" t="s">
        <v>4122</v>
      </c>
      <c r="B3683" t="s">
        <v>11</v>
      </c>
      <c r="C3683">
        <v>7.2</v>
      </c>
    </row>
    <row r="3684" spans="1:3" x14ac:dyDescent="0.25">
      <c r="A3684" t="s">
        <v>5415</v>
      </c>
      <c r="B3684" t="s">
        <v>11</v>
      </c>
      <c r="C3684">
        <v>7.2</v>
      </c>
    </row>
    <row r="3685" spans="1:3" x14ac:dyDescent="0.25">
      <c r="A3685" t="s">
        <v>7502</v>
      </c>
      <c r="B3685" t="s">
        <v>11</v>
      </c>
      <c r="C3685">
        <v>7.2</v>
      </c>
    </row>
    <row r="3686" spans="1:3" x14ac:dyDescent="0.25">
      <c r="A3686" t="s">
        <v>383</v>
      </c>
      <c r="B3686" t="s">
        <v>11</v>
      </c>
      <c r="C3686">
        <v>7.2</v>
      </c>
    </row>
    <row r="3687" spans="1:3" x14ac:dyDescent="0.25">
      <c r="A3687" t="s">
        <v>1002</v>
      </c>
      <c r="B3687" t="s">
        <v>11</v>
      </c>
      <c r="C3687">
        <v>7.2</v>
      </c>
    </row>
    <row r="3688" spans="1:3" x14ac:dyDescent="0.25">
      <c r="A3688" t="s">
        <v>4221</v>
      </c>
      <c r="B3688" t="s">
        <v>11</v>
      </c>
      <c r="C3688">
        <v>7.2</v>
      </c>
    </row>
    <row r="3689" spans="1:3" x14ac:dyDescent="0.25">
      <c r="A3689" t="s">
        <v>5507</v>
      </c>
      <c r="B3689" t="s">
        <v>11</v>
      </c>
      <c r="C3689">
        <v>7.2</v>
      </c>
    </row>
    <row r="3690" spans="1:3" x14ac:dyDescent="0.25">
      <c r="A3690" t="s">
        <v>3399</v>
      </c>
      <c r="B3690" t="s">
        <v>11</v>
      </c>
      <c r="C3690">
        <v>7.2</v>
      </c>
    </row>
    <row r="3691" spans="1:3" x14ac:dyDescent="0.25">
      <c r="A3691" t="s">
        <v>7501</v>
      </c>
      <c r="B3691" t="s">
        <v>11</v>
      </c>
      <c r="C3691">
        <v>7.2</v>
      </c>
    </row>
    <row r="3692" spans="1:3" x14ac:dyDescent="0.25">
      <c r="A3692" t="s">
        <v>7307</v>
      </c>
      <c r="B3692" t="s">
        <v>11</v>
      </c>
      <c r="C3692">
        <v>7.2</v>
      </c>
    </row>
    <row r="3693" spans="1:3" x14ac:dyDescent="0.25">
      <c r="A3693" t="s">
        <v>3908</v>
      </c>
      <c r="B3693" t="s">
        <v>11</v>
      </c>
      <c r="C3693">
        <v>7.2</v>
      </c>
    </row>
    <row r="3694" spans="1:3" x14ac:dyDescent="0.25">
      <c r="A3694" t="s">
        <v>2482</v>
      </c>
      <c r="B3694" t="s">
        <v>11</v>
      </c>
      <c r="C3694">
        <v>7.2</v>
      </c>
    </row>
    <row r="3695" spans="1:3" x14ac:dyDescent="0.25">
      <c r="A3695" t="s">
        <v>4611</v>
      </c>
      <c r="B3695" t="s">
        <v>11</v>
      </c>
      <c r="C3695">
        <v>7.2</v>
      </c>
    </row>
    <row r="3696" spans="1:3" x14ac:dyDescent="0.25">
      <c r="A3696" t="s">
        <v>7200</v>
      </c>
      <c r="B3696" t="s">
        <v>11</v>
      </c>
      <c r="C3696">
        <v>7.2</v>
      </c>
    </row>
    <row r="3697" spans="1:3" x14ac:dyDescent="0.25">
      <c r="A3697" t="s">
        <v>3112</v>
      </c>
      <c r="B3697" t="s">
        <v>11</v>
      </c>
      <c r="C3697">
        <v>7.2</v>
      </c>
    </row>
    <row r="3698" spans="1:3" x14ac:dyDescent="0.25">
      <c r="A3698" t="s">
        <v>5827</v>
      </c>
      <c r="B3698" t="s">
        <v>11</v>
      </c>
      <c r="C3698">
        <v>7.2</v>
      </c>
    </row>
    <row r="3699" spans="1:3" x14ac:dyDescent="0.25">
      <c r="A3699" t="s">
        <v>7309</v>
      </c>
      <c r="B3699" t="s">
        <v>11</v>
      </c>
      <c r="C3699">
        <v>7.2</v>
      </c>
    </row>
    <row r="3700" spans="1:3" x14ac:dyDescent="0.25">
      <c r="A3700" t="s">
        <v>1425</v>
      </c>
      <c r="B3700" t="s">
        <v>11</v>
      </c>
      <c r="C3700">
        <v>7.2</v>
      </c>
    </row>
    <row r="3701" spans="1:3" x14ac:dyDescent="0.25">
      <c r="A3701" t="s">
        <v>7904</v>
      </c>
      <c r="B3701" t="s">
        <v>11</v>
      </c>
      <c r="C3701">
        <v>7.2</v>
      </c>
    </row>
    <row r="3702" spans="1:3" x14ac:dyDescent="0.25">
      <c r="A3702" t="s">
        <v>1128</v>
      </c>
      <c r="B3702" t="s">
        <v>11</v>
      </c>
      <c r="C3702">
        <v>7.2</v>
      </c>
    </row>
    <row r="3703" spans="1:3" x14ac:dyDescent="0.25">
      <c r="A3703" t="s">
        <v>5402</v>
      </c>
      <c r="B3703" t="s">
        <v>11</v>
      </c>
      <c r="C3703">
        <v>7.2</v>
      </c>
    </row>
    <row r="3704" spans="1:3" x14ac:dyDescent="0.25">
      <c r="A3704" t="s">
        <v>3131</v>
      </c>
      <c r="B3704" t="s">
        <v>11</v>
      </c>
      <c r="C3704">
        <v>7.2</v>
      </c>
    </row>
    <row r="3705" spans="1:3" x14ac:dyDescent="0.25">
      <c r="A3705" t="s">
        <v>7338</v>
      </c>
      <c r="B3705" t="s">
        <v>11</v>
      </c>
      <c r="C3705">
        <v>7.2</v>
      </c>
    </row>
    <row r="3706" spans="1:3" x14ac:dyDescent="0.25">
      <c r="A3706" t="s">
        <v>6111</v>
      </c>
      <c r="B3706" t="s">
        <v>497</v>
      </c>
      <c r="C3706">
        <v>7.2</v>
      </c>
    </row>
    <row r="3707" spans="1:3" x14ac:dyDescent="0.25">
      <c r="A3707" t="s">
        <v>6835</v>
      </c>
      <c r="B3707" t="s">
        <v>11</v>
      </c>
      <c r="C3707">
        <v>7.2</v>
      </c>
    </row>
    <row r="3708" spans="1:3" x14ac:dyDescent="0.25">
      <c r="A3708" t="s">
        <v>2740</v>
      </c>
      <c r="B3708" t="s">
        <v>11</v>
      </c>
      <c r="C3708">
        <v>7.2</v>
      </c>
    </row>
    <row r="3709" spans="1:3" x14ac:dyDescent="0.25">
      <c r="A3709" t="s">
        <v>3065</v>
      </c>
      <c r="B3709" t="s">
        <v>11</v>
      </c>
      <c r="C3709">
        <v>7.2</v>
      </c>
    </row>
    <row r="3710" spans="1:3" x14ac:dyDescent="0.25">
      <c r="A3710" t="s">
        <v>626</v>
      </c>
      <c r="B3710" t="s">
        <v>497</v>
      </c>
      <c r="C3710">
        <v>7.2</v>
      </c>
    </row>
    <row r="3711" spans="1:3" x14ac:dyDescent="0.25">
      <c r="A3711" t="s">
        <v>4013</v>
      </c>
      <c r="B3711" t="s">
        <v>11</v>
      </c>
      <c r="C3711">
        <v>7.2</v>
      </c>
    </row>
    <row r="3712" spans="1:3" x14ac:dyDescent="0.25">
      <c r="A3712" t="s">
        <v>6191</v>
      </c>
      <c r="B3712" t="s">
        <v>950</v>
      </c>
      <c r="C3712">
        <v>7.2</v>
      </c>
    </row>
    <row r="3713" spans="1:3" x14ac:dyDescent="0.25">
      <c r="A3713" t="s">
        <v>7736</v>
      </c>
      <c r="B3713" t="s">
        <v>497</v>
      </c>
      <c r="C3713">
        <v>7.2</v>
      </c>
    </row>
    <row r="3714" spans="1:3" x14ac:dyDescent="0.25">
      <c r="A3714" t="s">
        <v>3665</v>
      </c>
      <c r="B3714" t="s">
        <v>11</v>
      </c>
      <c r="C3714">
        <v>7.2</v>
      </c>
    </row>
    <row r="3715" spans="1:3" x14ac:dyDescent="0.25">
      <c r="A3715" t="s">
        <v>2821</v>
      </c>
      <c r="B3715" t="s">
        <v>950</v>
      </c>
      <c r="C3715">
        <v>7.2</v>
      </c>
    </row>
    <row r="3716" spans="1:3" x14ac:dyDescent="0.25">
      <c r="A3716" t="s">
        <v>2616</v>
      </c>
      <c r="B3716" t="s">
        <v>1905</v>
      </c>
      <c r="C3716">
        <v>7.2</v>
      </c>
    </row>
    <row r="3717" spans="1:3" x14ac:dyDescent="0.25">
      <c r="A3717" t="s">
        <v>5729</v>
      </c>
      <c r="B3717" t="s">
        <v>11</v>
      </c>
      <c r="C3717">
        <v>7.2</v>
      </c>
    </row>
    <row r="3718" spans="1:3" x14ac:dyDescent="0.25">
      <c r="A3718" t="s">
        <v>5983</v>
      </c>
      <c r="B3718" t="s">
        <v>11</v>
      </c>
      <c r="C3718">
        <v>7.2</v>
      </c>
    </row>
    <row r="3719" spans="1:3" x14ac:dyDescent="0.25">
      <c r="A3719" t="s">
        <v>7093</v>
      </c>
      <c r="B3719" t="s">
        <v>11</v>
      </c>
      <c r="C3719">
        <v>7.2</v>
      </c>
    </row>
    <row r="3720" spans="1:3" x14ac:dyDescent="0.25">
      <c r="A3720" t="s">
        <v>5062</v>
      </c>
      <c r="B3720" t="s">
        <v>11</v>
      </c>
      <c r="C3720">
        <v>7.2</v>
      </c>
    </row>
    <row r="3721" spans="1:3" x14ac:dyDescent="0.25">
      <c r="A3721" t="s">
        <v>5612</v>
      </c>
      <c r="B3721" t="s">
        <v>11</v>
      </c>
      <c r="C3721">
        <v>7.2</v>
      </c>
    </row>
    <row r="3722" spans="1:3" x14ac:dyDescent="0.25">
      <c r="A3722" t="s">
        <v>2225</v>
      </c>
      <c r="B3722" t="s">
        <v>950</v>
      </c>
      <c r="C3722">
        <v>7.2</v>
      </c>
    </row>
    <row r="3723" spans="1:3" x14ac:dyDescent="0.25">
      <c r="A3723" t="s">
        <v>3469</v>
      </c>
      <c r="B3723" t="s">
        <v>11</v>
      </c>
      <c r="C3723">
        <v>7.2</v>
      </c>
    </row>
    <row r="3724" spans="1:3" x14ac:dyDescent="0.25">
      <c r="A3724" t="s">
        <v>1574</v>
      </c>
      <c r="B3724" t="s">
        <v>11</v>
      </c>
      <c r="C3724">
        <v>7.2</v>
      </c>
    </row>
    <row r="3725" spans="1:3" x14ac:dyDescent="0.25">
      <c r="A3725" t="s">
        <v>5722</v>
      </c>
      <c r="B3725" t="s">
        <v>11</v>
      </c>
      <c r="C3725">
        <v>7.2</v>
      </c>
    </row>
    <row r="3726" spans="1:3" x14ac:dyDescent="0.25">
      <c r="A3726" t="s">
        <v>6388</v>
      </c>
      <c r="B3726" t="s">
        <v>11</v>
      </c>
      <c r="C3726">
        <v>7.2</v>
      </c>
    </row>
    <row r="3727" spans="1:3" x14ac:dyDescent="0.25">
      <c r="A3727" t="s">
        <v>2024</v>
      </c>
      <c r="B3727" t="s">
        <v>11</v>
      </c>
      <c r="C3727">
        <v>7.2</v>
      </c>
    </row>
    <row r="3728" spans="1:3" x14ac:dyDescent="0.25">
      <c r="A3728" t="s">
        <v>7599</v>
      </c>
      <c r="B3728" t="s">
        <v>11</v>
      </c>
      <c r="C3728">
        <v>7.2</v>
      </c>
    </row>
    <row r="3729" spans="1:3" x14ac:dyDescent="0.25">
      <c r="A3729" t="s">
        <v>2156</v>
      </c>
      <c r="B3729" t="s">
        <v>5420</v>
      </c>
      <c r="C3729">
        <v>7.2</v>
      </c>
    </row>
    <row r="3730" spans="1:3" x14ac:dyDescent="0.25">
      <c r="A3730" t="s">
        <v>2120</v>
      </c>
      <c r="B3730" t="s">
        <v>497</v>
      </c>
      <c r="C3730">
        <v>7.2</v>
      </c>
    </row>
    <row r="3731" spans="1:3" x14ac:dyDescent="0.25">
      <c r="A3731" t="s">
        <v>2120</v>
      </c>
      <c r="B3731" t="s">
        <v>11</v>
      </c>
      <c r="C3731">
        <v>7.2</v>
      </c>
    </row>
    <row r="3732" spans="1:3" x14ac:dyDescent="0.25">
      <c r="A3732" t="s">
        <v>7229</v>
      </c>
      <c r="B3732" t="s">
        <v>11</v>
      </c>
      <c r="C3732">
        <v>7.2</v>
      </c>
    </row>
    <row r="3733" spans="1:3" x14ac:dyDescent="0.25">
      <c r="A3733" t="s">
        <v>5383</v>
      </c>
      <c r="B3733" t="s">
        <v>11</v>
      </c>
      <c r="C3733">
        <v>7.2</v>
      </c>
    </row>
    <row r="3734" spans="1:3" x14ac:dyDescent="0.25">
      <c r="A3734" t="s">
        <v>276</v>
      </c>
      <c r="B3734" t="s">
        <v>11</v>
      </c>
      <c r="C3734">
        <v>7.2</v>
      </c>
    </row>
    <row r="3735" spans="1:3" x14ac:dyDescent="0.25">
      <c r="A3735" t="s">
        <v>5744</v>
      </c>
      <c r="B3735" t="s">
        <v>11</v>
      </c>
      <c r="C3735">
        <v>7.2</v>
      </c>
    </row>
    <row r="3736" spans="1:3" x14ac:dyDescent="0.25">
      <c r="A3736" t="s">
        <v>4654</v>
      </c>
      <c r="B3736" t="s">
        <v>950</v>
      </c>
      <c r="C3736">
        <v>7.2</v>
      </c>
    </row>
    <row r="3737" spans="1:3" x14ac:dyDescent="0.25">
      <c r="A3737" t="s">
        <v>7511</v>
      </c>
      <c r="B3737" t="s">
        <v>11</v>
      </c>
      <c r="C3737">
        <v>7.2</v>
      </c>
    </row>
    <row r="3738" spans="1:3" x14ac:dyDescent="0.25">
      <c r="A3738" t="s">
        <v>6172</v>
      </c>
      <c r="B3738" t="s">
        <v>11</v>
      </c>
      <c r="C3738">
        <v>7.2</v>
      </c>
    </row>
    <row r="3739" spans="1:3" x14ac:dyDescent="0.25">
      <c r="A3739" t="s">
        <v>7677</v>
      </c>
      <c r="B3739" t="s">
        <v>11</v>
      </c>
      <c r="C3739">
        <v>7.2</v>
      </c>
    </row>
    <row r="3740" spans="1:3" x14ac:dyDescent="0.25">
      <c r="A3740" t="s">
        <v>5059</v>
      </c>
      <c r="B3740" t="s">
        <v>11</v>
      </c>
      <c r="C3740">
        <v>7.2</v>
      </c>
    </row>
    <row r="3741" spans="1:3" x14ac:dyDescent="0.25">
      <c r="A3741" t="s">
        <v>655</v>
      </c>
      <c r="B3741" t="s">
        <v>11</v>
      </c>
      <c r="C3741">
        <v>7.2</v>
      </c>
    </row>
    <row r="3742" spans="1:3" x14ac:dyDescent="0.25">
      <c r="A3742" t="s">
        <v>3437</v>
      </c>
      <c r="B3742" t="s">
        <v>11</v>
      </c>
      <c r="C3742">
        <v>7.2</v>
      </c>
    </row>
    <row r="3743" spans="1:3" x14ac:dyDescent="0.25">
      <c r="A3743" t="s">
        <v>4055</v>
      </c>
      <c r="B3743" t="s">
        <v>11</v>
      </c>
      <c r="C3743">
        <v>7.2</v>
      </c>
    </row>
    <row r="3744" spans="1:3" x14ac:dyDescent="0.25">
      <c r="A3744" t="s">
        <v>5331</v>
      </c>
      <c r="B3744" t="s">
        <v>950</v>
      </c>
      <c r="C3744">
        <v>7.2</v>
      </c>
    </row>
    <row r="3745" spans="1:3" x14ac:dyDescent="0.25">
      <c r="A3745" t="s">
        <v>7314</v>
      </c>
      <c r="B3745" t="s">
        <v>11</v>
      </c>
      <c r="C3745">
        <v>7.2</v>
      </c>
    </row>
    <row r="3746" spans="1:3" x14ac:dyDescent="0.25">
      <c r="A3746" t="s">
        <v>7209</v>
      </c>
      <c r="B3746" t="s">
        <v>11</v>
      </c>
      <c r="C3746">
        <v>7.2</v>
      </c>
    </row>
    <row r="3747" spans="1:3" x14ac:dyDescent="0.25">
      <c r="A3747" t="s">
        <v>5814</v>
      </c>
      <c r="B3747" t="s">
        <v>11</v>
      </c>
      <c r="C3747">
        <v>7.2</v>
      </c>
    </row>
    <row r="3748" spans="1:3" x14ac:dyDescent="0.25">
      <c r="A3748" t="s">
        <v>4239</v>
      </c>
      <c r="B3748" t="s">
        <v>950</v>
      </c>
      <c r="C3748">
        <v>7.2</v>
      </c>
    </row>
    <row r="3749" spans="1:3" x14ac:dyDescent="0.25">
      <c r="A3749" t="s">
        <v>6688</v>
      </c>
      <c r="B3749" t="s">
        <v>11</v>
      </c>
      <c r="C3749">
        <v>7.2</v>
      </c>
    </row>
    <row r="3750" spans="1:3" x14ac:dyDescent="0.25">
      <c r="A3750" t="s">
        <v>4915</v>
      </c>
      <c r="B3750" t="s">
        <v>11</v>
      </c>
      <c r="C3750">
        <v>7.2</v>
      </c>
    </row>
    <row r="3751" spans="1:3" x14ac:dyDescent="0.25">
      <c r="A3751" t="s">
        <v>7165</v>
      </c>
      <c r="B3751" t="s">
        <v>11</v>
      </c>
      <c r="C3751">
        <v>7.2</v>
      </c>
    </row>
    <row r="3752" spans="1:3" x14ac:dyDescent="0.25">
      <c r="A3752" t="s">
        <v>318</v>
      </c>
      <c r="B3752" t="s">
        <v>11</v>
      </c>
      <c r="C3752">
        <v>7.2</v>
      </c>
    </row>
    <row r="3753" spans="1:3" x14ac:dyDescent="0.25">
      <c r="A3753" t="s">
        <v>585</v>
      </c>
      <c r="B3753" t="s">
        <v>497</v>
      </c>
      <c r="C3753">
        <v>7.2</v>
      </c>
    </row>
    <row r="3754" spans="1:3" x14ac:dyDescent="0.25">
      <c r="A3754" t="s">
        <v>5696</v>
      </c>
      <c r="B3754" t="s">
        <v>11</v>
      </c>
      <c r="C3754">
        <v>7.2</v>
      </c>
    </row>
    <row r="3755" spans="1:3" x14ac:dyDescent="0.25">
      <c r="A3755" t="s">
        <v>1091</v>
      </c>
      <c r="B3755" t="s">
        <v>11</v>
      </c>
      <c r="C3755">
        <v>7.2</v>
      </c>
    </row>
    <row r="3756" spans="1:3" x14ac:dyDescent="0.25">
      <c r="A3756" t="s">
        <v>1264</v>
      </c>
      <c r="B3756" t="s">
        <v>11</v>
      </c>
      <c r="C3756">
        <v>7.2</v>
      </c>
    </row>
    <row r="3757" spans="1:3" x14ac:dyDescent="0.25">
      <c r="A3757" t="s">
        <v>4207</v>
      </c>
      <c r="B3757" t="s">
        <v>11</v>
      </c>
      <c r="C3757">
        <v>7.2</v>
      </c>
    </row>
    <row r="3758" spans="1:3" x14ac:dyDescent="0.25">
      <c r="A3758" t="s">
        <v>1161</v>
      </c>
      <c r="B3758" t="s">
        <v>3947</v>
      </c>
      <c r="C3758">
        <v>7.2</v>
      </c>
    </row>
    <row r="3759" spans="1:3" x14ac:dyDescent="0.25">
      <c r="A3759" t="s">
        <v>4447</v>
      </c>
      <c r="B3759" t="s">
        <v>11</v>
      </c>
      <c r="C3759">
        <v>7.2</v>
      </c>
    </row>
    <row r="3760" spans="1:3" x14ac:dyDescent="0.25">
      <c r="A3760" t="s">
        <v>4317</v>
      </c>
      <c r="B3760" t="s">
        <v>11</v>
      </c>
      <c r="C3760">
        <v>7.2</v>
      </c>
    </row>
    <row r="3761" spans="1:3" x14ac:dyDescent="0.25">
      <c r="A3761" t="s">
        <v>4214</v>
      </c>
      <c r="B3761" t="s">
        <v>11</v>
      </c>
      <c r="C3761">
        <v>7.2</v>
      </c>
    </row>
    <row r="3762" spans="1:3" x14ac:dyDescent="0.25">
      <c r="A3762" t="s">
        <v>6843</v>
      </c>
      <c r="B3762" t="s">
        <v>11</v>
      </c>
      <c r="C3762">
        <v>7.2</v>
      </c>
    </row>
    <row r="3763" spans="1:3" x14ac:dyDescent="0.25">
      <c r="A3763" t="s">
        <v>3370</v>
      </c>
      <c r="B3763" t="s">
        <v>11</v>
      </c>
      <c r="C3763">
        <v>7.2</v>
      </c>
    </row>
    <row r="3764" spans="1:3" x14ac:dyDescent="0.25">
      <c r="A3764" t="s">
        <v>1977</v>
      </c>
      <c r="B3764" t="s">
        <v>11</v>
      </c>
      <c r="C3764">
        <v>7.2</v>
      </c>
    </row>
    <row r="3765" spans="1:3" x14ac:dyDescent="0.25">
      <c r="A3765" t="s">
        <v>5943</v>
      </c>
      <c r="B3765" t="s">
        <v>11</v>
      </c>
      <c r="C3765">
        <v>7.3</v>
      </c>
    </row>
    <row r="3766" spans="1:3" x14ac:dyDescent="0.25">
      <c r="A3766" t="s">
        <v>5789</v>
      </c>
      <c r="B3766" t="s">
        <v>11</v>
      </c>
      <c r="C3766">
        <v>7.3</v>
      </c>
    </row>
    <row r="3767" spans="1:3" x14ac:dyDescent="0.25">
      <c r="A3767" t="s">
        <v>5742</v>
      </c>
      <c r="B3767" t="s">
        <v>11</v>
      </c>
      <c r="C3767">
        <v>7.3</v>
      </c>
    </row>
    <row r="3768" spans="1:3" x14ac:dyDescent="0.25">
      <c r="A3768" t="s">
        <v>5700</v>
      </c>
      <c r="B3768" t="s">
        <v>11</v>
      </c>
      <c r="C3768">
        <v>7.3</v>
      </c>
    </row>
    <row r="3769" spans="1:3" x14ac:dyDescent="0.25">
      <c r="A3769" t="s">
        <v>4597</v>
      </c>
      <c r="B3769" t="s">
        <v>11</v>
      </c>
      <c r="C3769">
        <v>7.3</v>
      </c>
    </row>
    <row r="3770" spans="1:3" x14ac:dyDescent="0.25">
      <c r="A3770" t="s">
        <v>2121</v>
      </c>
      <c r="B3770" t="s">
        <v>11</v>
      </c>
      <c r="C3770">
        <v>7.3</v>
      </c>
    </row>
    <row r="3771" spans="1:3" x14ac:dyDescent="0.25">
      <c r="A3771" t="s">
        <v>1522</v>
      </c>
      <c r="B3771" t="s">
        <v>11</v>
      </c>
      <c r="C3771">
        <v>7.3</v>
      </c>
    </row>
    <row r="3772" spans="1:3" x14ac:dyDescent="0.25">
      <c r="A3772" t="s">
        <v>5553</v>
      </c>
      <c r="B3772" t="s">
        <v>11</v>
      </c>
      <c r="C3772">
        <v>7.3</v>
      </c>
    </row>
    <row r="3773" spans="1:3" x14ac:dyDescent="0.25">
      <c r="A3773" t="s">
        <v>3322</v>
      </c>
      <c r="B3773" t="s">
        <v>11</v>
      </c>
      <c r="C3773">
        <v>7.3</v>
      </c>
    </row>
    <row r="3774" spans="1:3" x14ac:dyDescent="0.25">
      <c r="A3774" t="s">
        <v>5483</v>
      </c>
      <c r="B3774" t="s">
        <v>11</v>
      </c>
      <c r="C3774">
        <v>7.3</v>
      </c>
    </row>
    <row r="3775" spans="1:3" x14ac:dyDescent="0.25">
      <c r="A3775" t="s">
        <v>5484</v>
      </c>
      <c r="B3775" t="s">
        <v>11</v>
      </c>
      <c r="C3775">
        <v>7.3</v>
      </c>
    </row>
    <row r="3776" spans="1:3" x14ac:dyDescent="0.25">
      <c r="A3776" t="s">
        <v>4715</v>
      </c>
      <c r="B3776" t="s">
        <v>11</v>
      </c>
      <c r="C3776">
        <v>7.3</v>
      </c>
    </row>
    <row r="3777" spans="1:3" x14ac:dyDescent="0.25">
      <c r="A3777" t="s">
        <v>3271</v>
      </c>
      <c r="B3777" t="s">
        <v>11</v>
      </c>
      <c r="C3777">
        <v>7.3</v>
      </c>
    </row>
    <row r="3778" spans="1:3" x14ac:dyDescent="0.25">
      <c r="A3778" t="s">
        <v>2922</v>
      </c>
      <c r="B3778" t="s">
        <v>11</v>
      </c>
      <c r="C3778">
        <v>7.3</v>
      </c>
    </row>
    <row r="3779" spans="1:3" x14ac:dyDescent="0.25">
      <c r="A3779" t="s">
        <v>6997</v>
      </c>
      <c r="B3779" t="s">
        <v>11</v>
      </c>
      <c r="C3779">
        <v>7.3</v>
      </c>
    </row>
    <row r="3780" spans="1:3" x14ac:dyDescent="0.25">
      <c r="A3780" t="s">
        <v>4272</v>
      </c>
      <c r="B3780" t="s">
        <v>11</v>
      </c>
      <c r="C3780">
        <v>7.3</v>
      </c>
    </row>
    <row r="3781" spans="1:3" x14ac:dyDescent="0.25">
      <c r="A3781" t="s">
        <v>3330</v>
      </c>
      <c r="B3781" t="s">
        <v>11</v>
      </c>
      <c r="C3781">
        <v>7.3</v>
      </c>
    </row>
    <row r="3782" spans="1:3" x14ac:dyDescent="0.25">
      <c r="A3782" t="s">
        <v>3959</v>
      </c>
      <c r="B3782" t="s">
        <v>11</v>
      </c>
      <c r="C3782">
        <v>7.3</v>
      </c>
    </row>
    <row r="3783" spans="1:3" x14ac:dyDescent="0.25">
      <c r="A3783" t="s">
        <v>3985</v>
      </c>
      <c r="B3783" t="s">
        <v>11</v>
      </c>
      <c r="C3783">
        <v>7.3</v>
      </c>
    </row>
    <row r="3784" spans="1:3" x14ac:dyDescent="0.25">
      <c r="A3784" t="s">
        <v>3960</v>
      </c>
      <c r="B3784" t="s">
        <v>11</v>
      </c>
      <c r="C3784">
        <v>7.3</v>
      </c>
    </row>
    <row r="3785" spans="1:3" x14ac:dyDescent="0.25">
      <c r="A3785" t="s">
        <v>2467</v>
      </c>
      <c r="B3785" t="s">
        <v>11</v>
      </c>
      <c r="C3785">
        <v>7.3</v>
      </c>
    </row>
    <row r="3786" spans="1:3" x14ac:dyDescent="0.25">
      <c r="A3786" t="s">
        <v>7824</v>
      </c>
      <c r="B3786" t="s">
        <v>11</v>
      </c>
      <c r="C3786">
        <v>7.3</v>
      </c>
    </row>
    <row r="3787" spans="1:3" x14ac:dyDescent="0.25">
      <c r="A3787" t="s">
        <v>3188</v>
      </c>
      <c r="B3787" t="s">
        <v>11</v>
      </c>
      <c r="C3787">
        <v>7.3</v>
      </c>
    </row>
    <row r="3788" spans="1:3" x14ac:dyDescent="0.25">
      <c r="A3788" t="s">
        <v>2522</v>
      </c>
      <c r="B3788" t="s">
        <v>11</v>
      </c>
      <c r="C3788">
        <v>7.3</v>
      </c>
    </row>
    <row r="3789" spans="1:3" x14ac:dyDescent="0.25">
      <c r="A3789" t="s">
        <v>6501</v>
      </c>
      <c r="B3789" t="s">
        <v>11</v>
      </c>
      <c r="C3789">
        <v>7.3</v>
      </c>
    </row>
    <row r="3790" spans="1:3" x14ac:dyDescent="0.25">
      <c r="A3790" t="s">
        <v>5384</v>
      </c>
      <c r="B3790" t="s">
        <v>11</v>
      </c>
      <c r="C3790">
        <v>7.3</v>
      </c>
    </row>
    <row r="3791" spans="1:3" x14ac:dyDescent="0.25">
      <c r="A3791" t="s">
        <v>1577</v>
      </c>
      <c r="B3791" t="s">
        <v>11</v>
      </c>
      <c r="C3791">
        <v>7.3</v>
      </c>
    </row>
    <row r="3792" spans="1:3" x14ac:dyDescent="0.25">
      <c r="A3792" t="s">
        <v>7837</v>
      </c>
      <c r="B3792" t="s">
        <v>11</v>
      </c>
      <c r="C3792">
        <v>7.3</v>
      </c>
    </row>
    <row r="3793" spans="1:3" x14ac:dyDescent="0.25">
      <c r="A3793" t="s">
        <v>6879</v>
      </c>
      <c r="B3793" t="s">
        <v>11</v>
      </c>
      <c r="C3793">
        <v>7.3</v>
      </c>
    </row>
    <row r="3794" spans="1:3" x14ac:dyDescent="0.25">
      <c r="A3794" t="s">
        <v>7776</v>
      </c>
      <c r="B3794" t="s">
        <v>11</v>
      </c>
      <c r="C3794">
        <v>7.3</v>
      </c>
    </row>
    <row r="3795" spans="1:3" x14ac:dyDescent="0.25">
      <c r="A3795" t="s">
        <v>5621</v>
      </c>
      <c r="B3795" t="s">
        <v>11</v>
      </c>
      <c r="C3795">
        <v>7.3</v>
      </c>
    </row>
    <row r="3796" spans="1:3" x14ac:dyDescent="0.25">
      <c r="A3796" t="s">
        <v>6371</v>
      </c>
      <c r="B3796" t="s">
        <v>11</v>
      </c>
      <c r="C3796">
        <v>7.3</v>
      </c>
    </row>
    <row r="3797" spans="1:3" x14ac:dyDescent="0.25">
      <c r="A3797" t="s">
        <v>7286</v>
      </c>
      <c r="B3797" t="s">
        <v>11</v>
      </c>
      <c r="C3797">
        <v>7.3</v>
      </c>
    </row>
    <row r="3798" spans="1:3" x14ac:dyDescent="0.25">
      <c r="A3798" t="s">
        <v>4867</v>
      </c>
      <c r="B3798" t="s">
        <v>11</v>
      </c>
      <c r="C3798">
        <v>7.3</v>
      </c>
    </row>
    <row r="3799" spans="1:3" x14ac:dyDescent="0.25">
      <c r="A3799" t="s">
        <v>4179</v>
      </c>
      <c r="B3799" t="s">
        <v>11</v>
      </c>
      <c r="C3799">
        <v>7.3</v>
      </c>
    </row>
    <row r="3800" spans="1:3" x14ac:dyDescent="0.25">
      <c r="A3800" t="s">
        <v>2155</v>
      </c>
      <c r="B3800" t="s">
        <v>11</v>
      </c>
      <c r="C3800">
        <v>7.3</v>
      </c>
    </row>
    <row r="3801" spans="1:3" x14ac:dyDescent="0.25">
      <c r="A3801" t="s">
        <v>5393</v>
      </c>
      <c r="B3801" t="s">
        <v>11</v>
      </c>
      <c r="C3801">
        <v>7.3</v>
      </c>
    </row>
    <row r="3802" spans="1:3" x14ac:dyDescent="0.25">
      <c r="A3802" t="s">
        <v>816</v>
      </c>
      <c r="B3802" t="s">
        <v>11</v>
      </c>
      <c r="C3802">
        <v>7.3</v>
      </c>
    </row>
    <row r="3803" spans="1:3" x14ac:dyDescent="0.25">
      <c r="A3803" t="s">
        <v>4254</v>
      </c>
      <c r="B3803" t="s">
        <v>11</v>
      </c>
      <c r="C3803">
        <v>7.3</v>
      </c>
    </row>
    <row r="3804" spans="1:3" x14ac:dyDescent="0.25">
      <c r="A3804" t="s">
        <v>1714</v>
      </c>
      <c r="B3804" t="s">
        <v>11</v>
      </c>
      <c r="C3804">
        <v>7.3</v>
      </c>
    </row>
    <row r="3805" spans="1:3" x14ac:dyDescent="0.25">
      <c r="A3805" t="s">
        <v>5993</v>
      </c>
      <c r="B3805" t="s">
        <v>11</v>
      </c>
      <c r="C3805">
        <v>7.3</v>
      </c>
    </row>
    <row r="3806" spans="1:3" x14ac:dyDescent="0.25">
      <c r="A3806" t="s">
        <v>6211</v>
      </c>
      <c r="B3806" t="s">
        <v>11</v>
      </c>
      <c r="C3806">
        <v>7.3</v>
      </c>
    </row>
    <row r="3807" spans="1:3" x14ac:dyDescent="0.25">
      <c r="A3807" t="s">
        <v>1275</v>
      </c>
      <c r="B3807" t="s">
        <v>11</v>
      </c>
      <c r="C3807">
        <v>7.3</v>
      </c>
    </row>
    <row r="3808" spans="1:3" x14ac:dyDescent="0.25">
      <c r="A3808" t="s">
        <v>894</v>
      </c>
      <c r="B3808" t="s">
        <v>11</v>
      </c>
      <c r="C3808">
        <v>7.3</v>
      </c>
    </row>
    <row r="3809" spans="1:3" x14ac:dyDescent="0.25">
      <c r="A3809" t="s">
        <v>944</v>
      </c>
      <c r="B3809" t="s">
        <v>11</v>
      </c>
      <c r="C3809">
        <v>7.3</v>
      </c>
    </row>
    <row r="3810" spans="1:3" x14ac:dyDescent="0.25">
      <c r="A3810" t="s">
        <v>5549</v>
      </c>
      <c r="B3810" t="s">
        <v>11</v>
      </c>
      <c r="C3810">
        <v>7.3</v>
      </c>
    </row>
    <row r="3811" spans="1:3" x14ac:dyDescent="0.25">
      <c r="A3811" t="s">
        <v>436</v>
      </c>
      <c r="B3811" t="s">
        <v>11</v>
      </c>
      <c r="C3811">
        <v>7.3</v>
      </c>
    </row>
    <row r="3812" spans="1:3" x14ac:dyDescent="0.25">
      <c r="A3812" t="s">
        <v>2061</v>
      </c>
      <c r="B3812" t="s">
        <v>11</v>
      </c>
      <c r="C3812">
        <v>7.3</v>
      </c>
    </row>
    <row r="3813" spans="1:3" x14ac:dyDescent="0.25">
      <c r="A3813" t="s">
        <v>6585</v>
      </c>
      <c r="B3813" t="s">
        <v>11</v>
      </c>
      <c r="C3813">
        <v>7.3</v>
      </c>
    </row>
    <row r="3814" spans="1:3" x14ac:dyDescent="0.25">
      <c r="A3814" t="s">
        <v>5359</v>
      </c>
      <c r="B3814" t="s">
        <v>11</v>
      </c>
      <c r="C3814">
        <v>7.3</v>
      </c>
    </row>
    <row r="3815" spans="1:3" x14ac:dyDescent="0.25">
      <c r="A3815" t="s">
        <v>2720</v>
      </c>
      <c r="B3815" t="s">
        <v>11</v>
      </c>
      <c r="C3815">
        <v>7.3</v>
      </c>
    </row>
    <row r="3816" spans="1:3" x14ac:dyDescent="0.25">
      <c r="A3816" t="s">
        <v>6376</v>
      </c>
      <c r="B3816" t="s">
        <v>11</v>
      </c>
      <c r="C3816">
        <v>7.3</v>
      </c>
    </row>
    <row r="3817" spans="1:3" x14ac:dyDescent="0.25">
      <c r="A3817" t="s">
        <v>4951</v>
      </c>
      <c r="B3817" t="s">
        <v>11</v>
      </c>
      <c r="C3817">
        <v>7.3</v>
      </c>
    </row>
    <row r="3818" spans="1:3" x14ac:dyDescent="0.25">
      <c r="A3818" t="s">
        <v>2730</v>
      </c>
      <c r="B3818" t="s">
        <v>11</v>
      </c>
      <c r="C3818">
        <v>7.3</v>
      </c>
    </row>
    <row r="3819" spans="1:3" x14ac:dyDescent="0.25">
      <c r="A3819" t="s">
        <v>6393</v>
      </c>
      <c r="B3819" t="s">
        <v>11</v>
      </c>
      <c r="C3819">
        <v>7.3</v>
      </c>
    </row>
    <row r="3820" spans="1:3" x14ac:dyDescent="0.25">
      <c r="A3820" t="s">
        <v>3740</v>
      </c>
      <c r="B3820" t="s">
        <v>11</v>
      </c>
      <c r="C3820">
        <v>7.3</v>
      </c>
    </row>
    <row r="3821" spans="1:3" x14ac:dyDescent="0.25">
      <c r="A3821" t="s">
        <v>1955</v>
      </c>
      <c r="B3821" t="s">
        <v>11</v>
      </c>
      <c r="C3821">
        <v>7.3</v>
      </c>
    </row>
    <row r="3822" spans="1:3" x14ac:dyDescent="0.25">
      <c r="A3822" t="s">
        <v>3420</v>
      </c>
      <c r="B3822" t="s">
        <v>11</v>
      </c>
      <c r="C3822">
        <v>7.3</v>
      </c>
    </row>
    <row r="3823" spans="1:3" x14ac:dyDescent="0.25">
      <c r="A3823" t="s">
        <v>5727</v>
      </c>
      <c r="B3823" t="s">
        <v>11</v>
      </c>
      <c r="C3823">
        <v>7.3</v>
      </c>
    </row>
    <row r="3824" spans="1:3" x14ac:dyDescent="0.25">
      <c r="A3824" t="s">
        <v>4618</v>
      </c>
      <c r="B3824" t="s">
        <v>11</v>
      </c>
      <c r="C3824">
        <v>7.3</v>
      </c>
    </row>
    <row r="3825" spans="1:3" x14ac:dyDescent="0.25">
      <c r="A3825" t="s">
        <v>3982</v>
      </c>
      <c r="B3825" t="s">
        <v>11</v>
      </c>
      <c r="C3825">
        <v>7.3</v>
      </c>
    </row>
    <row r="3826" spans="1:3" x14ac:dyDescent="0.25">
      <c r="A3826" t="s">
        <v>7357</v>
      </c>
      <c r="B3826" t="s">
        <v>11</v>
      </c>
      <c r="C3826">
        <v>7.3</v>
      </c>
    </row>
    <row r="3827" spans="1:3" x14ac:dyDescent="0.25">
      <c r="A3827" t="s">
        <v>3009</v>
      </c>
      <c r="B3827" t="s">
        <v>11</v>
      </c>
      <c r="C3827">
        <v>7.3</v>
      </c>
    </row>
    <row r="3828" spans="1:3" x14ac:dyDescent="0.25">
      <c r="A3828" t="s">
        <v>5208</v>
      </c>
      <c r="B3828" t="s">
        <v>11</v>
      </c>
      <c r="C3828">
        <v>7.3</v>
      </c>
    </row>
    <row r="3829" spans="1:3" x14ac:dyDescent="0.25">
      <c r="A3829" t="s">
        <v>8092</v>
      </c>
      <c r="B3829" t="s">
        <v>11</v>
      </c>
      <c r="C3829">
        <v>7.3</v>
      </c>
    </row>
    <row r="3830" spans="1:3" x14ac:dyDescent="0.25">
      <c r="A3830" t="s">
        <v>1705</v>
      </c>
      <c r="B3830" t="s">
        <v>11</v>
      </c>
      <c r="C3830">
        <v>7.3</v>
      </c>
    </row>
    <row r="3831" spans="1:3" x14ac:dyDescent="0.25">
      <c r="A3831" t="s">
        <v>303</v>
      </c>
      <c r="B3831" t="s">
        <v>11</v>
      </c>
      <c r="C3831">
        <v>7.3</v>
      </c>
    </row>
    <row r="3832" spans="1:3" x14ac:dyDescent="0.25">
      <c r="A3832" t="s">
        <v>5866</v>
      </c>
      <c r="B3832" t="s">
        <v>11</v>
      </c>
      <c r="C3832">
        <v>7.3</v>
      </c>
    </row>
    <row r="3833" spans="1:3" x14ac:dyDescent="0.25">
      <c r="A3833" t="s">
        <v>4302</v>
      </c>
      <c r="B3833" t="s">
        <v>11</v>
      </c>
      <c r="C3833">
        <v>7.3</v>
      </c>
    </row>
    <row r="3834" spans="1:3" x14ac:dyDescent="0.25">
      <c r="A3834" t="s">
        <v>5312</v>
      </c>
      <c r="B3834" t="s">
        <v>11</v>
      </c>
      <c r="C3834">
        <v>7.3</v>
      </c>
    </row>
    <row r="3835" spans="1:3" x14ac:dyDescent="0.25">
      <c r="A3835" t="s">
        <v>6097</v>
      </c>
      <c r="B3835" t="s">
        <v>11</v>
      </c>
      <c r="C3835">
        <v>7.3</v>
      </c>
    </row>
    <row r="3836" spans="1:3" x14ac:dyDescent="0.25">
      <c r="A3836" t="s">
        <v>7640</v>
      </c>
      <c r="B3836" t="s">
        <v>497</v>
      </c>
      <c r="C3836">
        <v>7.3</v>
      </c>
    </row>
    <row r="3837" spans="1:3" x14ac:dyDescent="0.25">
      <c r="A3837" t="s">
        <v>421</v>
      </c>
      <c r="B3837" t="s">
        <v>11</v>
      </c>
      <c r="C3837">
        <v>7.3</v>
      </c>
    </row>
    <row r="3838" spans="1:3" x14ac:dyDescent="0.25">
      <c r="A3838" t="s">
        <v>828</v>
      </c>
      <c r="B3838" t="s">
        <v>11</v>
      </c>
      <c r="C3838">
        <v>7.3</v>
      </c>
    </row>
    <row r="3839" spans="1:3" x14ac:dyDescent="0.25">
      <c r="A3839" t="s">
        <v>715</v>
      </c>
      <c r="B3839" t="s">
        <v>11</v>
      </c>
      <c r="C3839">
        <v>7.3</v>
      </c>
    </row>
    <row r="3840" spans="1:3" x14ac:dyDescent="0.25">
      <c r="A3840" t="s">
        <v>3552</v>
      </c>
      <c r="B3840" t="s">
        <v>11</v>
      </c>
      <c r="C3840">
        <v>7.3</v>
      </c>
    </row>
    <row r="3841" spans="1:3" x14ac:dyDescent="0.25">
      <c r="A3841" t="s">
        <v>3550</v>
      </c>
      <c r="B3841" t="s">
        <v>11</v>
      </c>
      <c r="C3841">
        <v>7.3</v>
      </c>
    </row>
    <row r="3842" spans="1:3" x14ac:dyDescent="0.25">
      <c r="A3842" t="s">
        <v>4035</v>
      </c>
      <c r="B3842" t="s">
        <v>11</v>
      </c>
      <c r="C3842">
        <v>7.3</v>
      </c>
    </row>
    <row r="3843" spans="1:3" x14ac:dyDescent="0.25">
      <c r="A3843" t="s">
        <v>5960</v>
      </c>
      <c r="B3843" t="s">
        <v>11</v>
      </c>
      <c r="C3843">
        <v>7.3</v>
      </c>
    </row>
    <row r="3844" spans="1:3" x14ac:dyDescent="0.25">
      <c r="A3844" t="s">
        <v>90</v>
      </c>
      <c r="B3844" t="s">
        <v>11</v>
      </c>
      <c r="C3844">
        <v>7.3</v>
      </c>
    </row>
    <row r="3845" spans="1:3" x14ac:dyDescent="0.25">
      <c r="A3845" t="s">
        <v>2715</v>
      </c>
      <c r="B3845" t="s">
        <v>4036</v>
      </c>
      <c r="C3845">
        <v>7.3</v>
      </c>
    </row>
    <row r="3846" spans="1:3" x14ac:dyDescent="0.25">
      <c r="A3846" t="s">
        <v>5409</v>
      </c>
      <c r="B3846" t="s">
        <v>11</v>
      </c>
      <c r="C3846">
        <v>7.3</v>
      </c>
    </row>
    <row r="3847" spans="1:3" x14ac:dyDescent="0.25">
      <c r="A3847" t="s">
        <v>2891</v>
      </c>
      <c r="B3847" t="s">
        <v>11</v>
      </c>
      <c r="C3847">
        <v>7.3</v>
      </c>
    </row>
    <row r="3848" spans="1:3" x14ac:dyDescent="0.25">
      <c r="A3848" t="s">
        <v>1038</v>
      </c>
      <c r="B3848" t="s">
        <v>11</v>
      </c>
      <c r="C3848">
        <v>7.3</v>
      </c>
    </row>
    <row r="3849" spans="1:3" x14ac:dyDescent="0.25">
      <c r="A3849" t="s">
        <v>7366</v>
      </c>
      <c r="B3849" t="s">
        <v>11</v>
      </c>
      <c r="C3849">
        <v>7.3</v>
      </c>
    </row>
    <row r="3850" spans="1:3" x14ac:dyDescent="0.25">
      <c r="A3850" t="s">
        <v>6093</v>
      </c>
      <c r="B3850" t="s">
        <v>11</v>
      </c>
      <c r="C3850">
        <v>7.3</v>
      </c>
    </row>
    <row r="3851" spans="1:3" x14ac:dyDescent="0.25">
      <c r="A3851" t="s">
        <v>5689</v>
      </c>
      <c r="B3851" t="s">
        <v>11</v>
      </c>
      <c r="C3851">
        <v>7.3</v>
      </c>
    </row>
    <row r="3852" spans="1:3" x14ac:dyDescent="0.25">
      <c r="A3852" t="s">
        <v>4687</v>
      </c>
      <c r="B3852" t="s">
        <v>11</v>
      </c>
      <c r="C3852">
        <v>7.3</v>
      </c>
    </row>
    <row r="3853" spans="1:3" x14ac:dyDescent="0.25">
      <c r="A3853" t="s">
        <v>5166</v>
      </c>
      <c r="B3853" t="s">
        <v>11</v>
      </c>
      <c r="C3853">
        <v>7.3</v>
      </c>
    </row>
    <row r="3854" spans="1:3" x14ac:dyDescent="0.25">
      <c r="A3854" t="s">
        <v>5061</v>
      </c>
      <c r="B3854" t="s">
        <v>11</v>
      </c>
      <c r="C3854">
        <v>7.3</v>
      </c>
    </row>
    <row r="3855" spans="1:3" x14ac:dyDescent="0.25">
      <c r="A3855" t="s">
        <v>42</v>
      </c>
      <c r="B3855" t="s">
        <v>11</v>
      </c>
      <c r="C3855">
        <v>7.3</v>
      </c>
    </row>
    <row r="3856" spans="1:3" x14ac:dyDescent="0.25">
      <c r="A3856" t="s">
        <v>6638</v>
      </c>
      <c r="B3856" t="s">
        <v>497</v>
      </c>
      <c r="C3856">
        <v>7.3</v>
      </c>
    </row>
    <row r="3857" spans="1:3" x14ac:dyDescent="0.25">
      <c r="A3857" t="s">
        <v>5378</v>
      </c>
      <c r="B3857" t="s">
        <v>497</v>
      </c>
      <c r="C3857">
        <v>7.3</v>
      </c>
    </row>
    <row r="3858" spans="1:3" x14ac:dyDescent="0.25">
      <c r="A3858" t="s">
        <v>2383</v>
      </c>
      <c r="B3858" t="s">
        <v>11</v>
      </c>
      <c r="C3858">
        <v>7.3</v>
      </c>
    </row>
    <row r="3859" spans="1:3" x14ac:dyDescent="0.25">
      <c r="A3859" t="s">
        <v>2383</v>
      </c>
      <c r="B3859" t="s">
        <v>11</v>
      </c>
      <c r="C3859">
        <v>7.3</v>
      </c>
    </row>
    <row r="3860" spans="1:3" x14ac:dyDescent="0.25">
      <c r="A3860" t="s">
        <v>3291</v>
      </c>
      <c r="B3860" t="s">
        <v>11</v>
      </c>
      <c r="C3860">
        <v>7.3</v>
      </c>
    </row>
    <row r="3861" spans="1:3" x14ac:dyDescent="0.25">
      <c r="A3861" t="s">
        <v>5149</v>
      </c>
      <c r="B3861" t="s">
        <v>11</v>
      </c>
      <c r="C3861">
        <v>7.3</v>
      </c>
    </row>
    <row r="3862" spans="1:3" x14ac:dyDescent="0.25">
      <c r="A3862" t="s">
        <v>2003</v>
      </c>
      <c r="B3862" t="s">
        <v>11</v>
      </c>
      <c r="C3862">
        <v>7.3</v>
      </c>
    </row>
    <row r="3863" spans="1:3" x14ac:dyDescent="0.25">
      <c r="A3863" t="s">
        <v>334</v>
      </c>
      <c r="B3863" t="s">
        <v>11</v>
      </c>
      <c r="C3863">
        <v>7.3</v>
      </c>
    </row>
    <row r="3864" spans="1:3" x14ac:dyDescent="0.25">
      <c r="A3864" t="s">
        <v>4037</v>
      </c>
      <c r="B3864" t="s">
        <v>11</v>
      </c>
      <c r="C3864">
        <v>7.3</v>
      </c>
    </row>
    <row r="3865" spans="1:3" x14ac:dyDescent="0.25">
      <c r="A3865" t="s">
        <v>1601</v>
      </c>
      <c r="B3865" t="s">
        <v>11</v>
      </c>
      <c r="C3865">
        <v>7.3</v>
      </c>
    </row>
    <row r="3866" spans="1:3" x14ac:dyDescent="0.25">
      <c r="A3866" t="s">
        <v>7672</v>
      </c>
      <c r="B3866" t="s">
        <v>11</v>
      </c>
      <c r="C3866">
        <v>7.3</v>
      </c>
    </row>
    <row r="3867" spans="1:3" x14ac:dyDescent="0.25">
      <c r="A3867" t="s">
        <v>792</v>
      </c>
      <c r="B3867" t="s">
        <v>11</v>
      </c>
      <c r="C3867">
        <v>7.3</v>
      </c>
    </row>
    <row r="3868" spans="1:3" x14ac:dyDescent="0.25">
      <c r="A3868" t="s">
        <v>6229</v>
      </c>
      <c r="B3868" t="s">
        <v>11</v>
      </c>
      <c r="C3868">
        <v>7.3</v>
      </c>
    </row>
    <row r="3869" spans="1:3" x14ac:dyDescent="0.25">
      <c r="A3869" t="s">
        <v>5734</v>
      </c>
      <c r="B3869" t="s">
        <v>2453</v>
      </c>
      <c r="C3869">
        <v>7.3</v>
      </c>
    </row>
    <row r="3870" spans="1:3" x14ac:dyDescent="0.25">
      <c r="A3870" t="s">
        <v>5196</v>
      </c>
      <c r="B3870" t="s">
        <v>11</v>
      </c>
      <c r="C3870">
        <v>7.3</v>
      </c>
    </row>
    <row r="3871" spans="1:3" x14ac:dyDescent="0.25">
      <c r="A3871" t="s">
        <v>7854</v>
      </c>
      <c r="B3871" t="s">
        <v>4287</v>
      </c>
      <c r="C3871">
        <v>7.3</v>
      </c>
    </row>
    <row r="3872" spans="1:3" x14ac:dyDescent="0.25">
      <c r="A3872" t="s">
        <v>6811</v>
      </c>
      <c r="B3872" t="s">
        <v>3303</v>
      </c>
      <c r="C3872">
        <v>7.3</v>
      </c>
    </row>
    <row r="3873" spans="1:3" x14ac:dyDescent="0.25">
      <c r="A3873" t="s">
        <v>5936</v>
      </c>
      <c r="B3873" t="s">
        <v>5360</v>
      </c>
      <c r="C3873">
        <v>7.3</v>
      </c>
    </row>
    <row r="3874" spans="1:3" x14ac:dyDescent="0.25">
      <c r="A3874" t="s">
        <v>7001</v>
      </c>
      <c r="B3874" t="s">
        <v>497</v>
      </c>
      <c r="C3874">
        <v>7.3</v>
      </c>
    </row>
    <row r="3875" spans="1:3" x14ac:dyDescent="0.25">
      <c r="A3875" t="s">
        <v>6143</v>
      </c>
      <c r="B3875" t="s">
        <v>11</v>
      </c>
      <c r="C3875">
        <v>7.3</v>
      </c>
    </row>
    <row r="3876" spans="1:3" x14ac:dyDescent="0.25">
      <c r="A3876" t="s">
        <v>80</v>
      </c>
      <c r="B3876" t="s">
        <v>11</v>
      </c>
      <c r="C3876">
        <v>7.3</v>
      </c>
    </row>
    <row r="3877" spans="1:3" x14ac:dyDescent="0.25">
      <c r="A3877" t="s">
        <v>344</v>
      </c>
      <c r="B3877" t="s">
        <v>1905</v>
      </c>
      <c r="C3877">
        <v>7.3</v>
      </c>
    </row>
    <row r="3878" spans="1:3" x14ac:dyDescent="0.25">
      <c r="A3878" t="s">
        <v>4631</v>
      </c>
      <c r="B3878" t="s">
        <v>11</v>
      </c>
      <c r="C3878">
        <v>7.3</v>
      </c>
    </row>
    <row r="3879" spans="1:3" x14ac:dyDescent="0.25">
      <c r="A3879" t="s">
        <v>3398</v>
      </c>
      <c r="B3879" t="s">
        <v>11</v>
      </c>
      <c r="C3879">
        <v>7.3</v>
      </c>
    </row>
    <row r="3880" spans="1:3" x14ac:dyDescent="0.25">
      <c r="A3880" t="s">
        <v>6975</v>
      </c>
      <c r="B3880" t="s">
        <v>497</v>
      </c>
      <c r="C3880">
        <v>7.3</v>
      </c>
    </row>
    <row r="3881" spans="1:3" x14ac:dyDescent="0.25">
      <c r="A3881" t="s">
        <v>2314</v>
      </c>
      <c r="B3881" t="s">
        <v>11</v>
      </c>
      <c r="C3881">
        <v>7.3</v>
      </c>
    </row>
    <row r="3882" spans="1:3" x14ac:dyDescent="0.25">
      <c r="A3882" t="s">
        <v>8032</v>
      </c>
      <c r="B3882" t="s">
        <v>11</v>
      </c>
      <c r="C3882">
        <v>7.3</v>
      </c>
    </row>
    <row r="3883" spans="1:3" x14ac:dyDescent="0.25">
      <c r="A3883" t="s">
        <v>1563</v>
      </c>
      <c r="B3883" t="s">
        <v>11</v>
      </c>
      <c r="C3883">
        <v>7.3</v>
      </c>
    </row>
    <row r="3884" spans="1:3" x14ac:dyDescent="0.25">
      <c r="A3884" t="s">
        <v>6293</v>
      </c>
      <c r="B3884" t="s">
        <v>11</v>
      </c>
      <c r="C3884">
        <v>7.3</v>
      </c>
    </row>
    <row r="3885" spans="1:3" x14ac:dyDescent="0.25">
      <c r="A3885" t="s">
        <v>2516</v>
      </c>
      <c r="B3885" t="s">
        <v>2953</v>
      </c>
      <c r="C3885">
        <v>7.3</v>
      </c>
    </row>
    <row r="3886" spans="1:3" x14ac:dyDescent="0.25">
      <c r="A3886" t="s">
        <v>6398</v>
      </c>
      <c r="B3886" t="s">
        <v>11</v>
      </c>
      <c r="C3886">
        <v>7.3</v>
      </c>
    </row>
    <row r="3887" spans="1:3" x14ac:dyDescent="0.25">
      <c r="A3887" t="s">
        <v>3688</v>
      </c>
      <c r="B3887" t="s">
        <v>11</v>
      </c>
      <c r="C3887">
        <v>7.3</v>
      </c>
    </row>
    <row r="3888" spans="1:3" x14ac:dyDescent="0.25">
      <c r="A3888" t="s">
        <v>5031</v>
      </c>
      <c r="B3888" t="s">
        <v>11</v>
      </c>
      <c r="C3888">
        <v>7.3</v>
      </c>
    </row>
    <row r="3889" spans="1:3" x14ac:dyDescent="0.25">
      <c r="A3889" t="s">
        <v>1771</v>
      </c>
      <c r="B3889" t="s">
        <v>11</v>
      </c>
      <c r="C3889">
        <v>7.3</v>
      </c>
    </row>
    <row r="3890" spans="1:3" x14ac:dyDescent="0.25">
      <c r="A3890" t="s">
        <v>6768</v>
      </c>
      <c r="B3890" t="s">
        <v>11</v>
      </c>
      <c r="C3890">
        <v>7.3</v>
      </c>
    </row>
    <row r="3891" spans="1:3" x14ac:dyDescent="0.25">
      <c r="A3891" t="s">
        <v>7057</v>
      </c>
      <c r="B3891" t="s">
        <v>11</v>
      </c>
      <c r="C3891">
        <v>7.3</v>
      </c>
    </row>
    <row r="3892" spans="1:3" x14ac:dyDescent="0.25">
      <c r="A3892" t="s">
        <v>8058</v>
      </c>
      <c r="B3892" t="s">
        <v>11</v>
      </c>
      <c r="C3892">
        <v>7.3</v>
      </c>
    </row>
    <row r="3893" spans="1:3" x14ac:dyDescent="0.25">
      <c r="A3893" t="s">
        <v>494</v>
      </c>
      <c r="B3893" t="s">
        <v>497</v>
      </c>
      <c r="C3893">
        <v>7.3</v>
      </c>
    </row>
    <row r="3894" spans="1:3" x14ac:dyDescent="0.25">
      <c r="A3894" t="s">
        <v>6240</v>
      </c>
      <c r="B3894" t="s">
        <v>11</v>
      </c>
      <c r="C3894">
        <v>7.3</v>
      </c>
    </row>
    <row r="3895" spans="1:3" x14ac:dyDescent="0.25">
      <c r="A3895" t="s">
        <v>3609</v>
      </c>
      <c r="B3895" t="s">
        <v>11</v>
      </c>
      <c r="C3895">
        <v>7.3</v>
      </c>
    </row>
    <row r="3896" spans="1:3" x14ac:dyDescent="0.25">
      <c r="A3896" t="s">
        <v>603</v>
      </c>
      <c r="B3896" t="s">
        <v>11</v>
      </c>
      <c r="C3896">
        <v>7.3</v>
      </c>
    </row>
    <row r="3897" spans="1:3" x14ac:dyDescent="0.25">
      <c r="A3897" t="s">
        <v>2401</v>
      </c>
      <c r="B3897" t="s">
        <v>11</v>
      </c>
      <c r="C3897">
        <v>7.3</v>
      </c>
    </row>
    <row r="3898" spans="1:3" x14ac:dyDescent="0.25">
      <c r="A3898" t="s">
        <v>2617</v>
      </c>
      <c r="B3898" t="s">
        <v>11</v>
      </c>
      <c r="C3898">
        <v>7.3</v>
      </c>
    </row>
    <row r="3899" spans="1:3" x14ac:dyDescent="0.25">
      <c r="A3899" t="s">
        <v>6257</v>
      </c>
      <c r="B3899" t="s">
        <v>11</v>
      </c>
      <c r="C3899">
        <v>7.3</v>
      </c>
    </row>
    <row r="3900" spans="1:3" x14ac:dyDescent="0.25">
      <c r="A3900" t="s">
        <v>5265</v>
      </c>
      <c r="B3900" t="s">
        <v>2953</v>
      </c>
      <c r="C3900">
        <v>7.3</v>
      </c>
    </row>
    <row r="3901" spans="1:3" x14ac:dyDescent="0.25">
      <c r="A3901" t="s">
        <v>117</v>
      </c>
      <c r="B3901" t="s">
        <v>11</v>
      </c>
      <c r="C3901">
        <v>7.3</v>
      </c>
    </row>
    <row r="3902" spans="1:3" x14ac:dyDescent="0.25">
      <c r="A3902" t="s">
        <v>117</v>
      </c>
      <c r="B3902" t="s">
        <v>2453</v>
      </c>
      <c r="C3902">
        <v>7.3</v>
      </c>
    </row>
    <row r="3903" spans="1:3" x14ac:dyDescent="0.25">
      <c r="A3903" t="s">
        <v>5811</v>
      </c>
      <c r="B3903" t="s">
        <v>11</v>
      </c>
      <c r="C3903">
        <v>7.3</v>
      </c>
    </row>
    <row r="3904" spans="1:3" x14ac:dyDescent="0.25">
      <c r="A3904" t="s">
        <v>7478</v>
      </c>
      <c r="B3904" t="s">
        <v>11</v>
      </c>
      <c r="C3904">
        <v>7.3</v>
      </c>
    </row>
    <row r="3905" spans="1:3" x14ac:dyDescent="0.25">
      <c r="A3905" t="s">
        <v>7466</v>
      </c>
      <c r="B3905" t="s">
        <v>11</v>
      </c>
      <c r="C3905">
        <v>7.3</v>
      </c>
    </row>
    <row r="3906" spans="1:3" x14ac:dyDescent="0.25">
      <c r="A3906" t="s">
        <v>2328</v>
      </c>
      <c r="B3906" t="s">
        <v>11</v>
      </c>
      <c r="C3906">
        <v>7.3</v>
      </c>
    </row>
    <row r="3907" spans="1:3" x14ac:dyDescent="0.25">
      <c r="A3907" t="s">
        <v>3496</v>
      </c>
      <c r="B3907" t="s">
        <v>11</v>
      </c>
      <c r="C3907">
        <v>7.3</v>
      </c>
    </row>
    <row r="3908" spans="1:3" x14ac:dyDescent="0.25">
      <c r="A3908" t="s">
        <v>871</v>
      </c>
      <c r="B3908" t="s">
        <v>11</v>
      </c>
      <c r="C3908">
        <v>7.3</v>
      </c>
    </row>
    <row r="3909" spans="1:3" x14ac:dyDescent="0.25">
      <c r="A3909" t="s">
        <v>1935</v>
      </c>
      <c r="B3909" t="s">
        <v>11</v>
      </c>
      <c r="C3909">
        <v>7.3</v>
      </c>
    </row>
    <row r="3910" spans="1:3" x14ac:dyDescent="0.25">
      <c r="A3910" t="s">
        <v>4741</v>
      </c>
      <c r="B3910" t="s">
        <v>11</v>
      </c>
      <c r="C3910">
        <v>7.3</v>
      </c>
    </row>
    <row r="3911" spans="1:3" x14ac:dyDescent="0.25">
      <c r="A3911" t="s">
        <v>1829</v>
      </c>
      <c r="B3911" t="s">
        <v>11</v>
      </c>
      <c r="C3911">
        <v>7.3</v>
      </c>
    </row>
    <row r="3912" spans="1:3" x14ac:dyDescent="0.25">
      <c r="A3912" t="s">
        <v>2186</v>
      </c>
      <c r="B3912" t="s">
        <v>11</v>
      </c>
      <c r="C3912">
        <v>7.3</v>
      </c>
    </row>
    <row r="3913" spans="1:3" x14ac:dyDescent="0.25">
      <c r="A3913" t="s">
        <v>5979</v>
      </c>
      <c r="B3913" t="s">
        <v>666</v>
      </c>
      <c r="C3913">
        <v>7.3</v>
      </c>
    </row>
    <row r="3914" spans="1:3" x14ac:dyDescent="0.25">
      <c r="A3914" t="s">
        <v>1059</v>
      </c>
      <c r="B3914" t="s">
        <v>6570</v>
      </c>
      <c r="C3914">
        <v>7.3</v>
      </c>
    </row>
    <row r="3915" spans="1:3" x14ac:dyDescent="0.25">
      <c r="A3915" t="s">
        <v>8000</v>
      </c>
      <c r="B3915" t="s">
        <v>11</v>
      </c>
      <c r="C3915">
        <v>7.3</v>
      </c>
    </row>
    <row r="3916" spans="1:3" x14ac:dyDescent="0.25">
      <c r="A3916" t="s">
        <v>1784</v>
      </c>
      <c r="B3916" t="s">
        <v>11</v>
      </c>
      <c r="C3916">
        <v>7.3</v>
      </c>
    </row>
    <row r="3917" spans="1:3" x14ac:dyDescent="0.25">
      <c r="A3917" t="s">
        <v>7417</v>
      </c>
      <c r="B3917" t="s">
        <v>11</v>
      </c>
      <c r="C3917">
        <v>7.3</v>
      </c>
    </row>
    <row r="3918" spans="1:3" x14ac:dyDescent="0.25">
      <c r="A3918" t="s">
        <v>4381</v>
      </c>
      <c r="B3918" t="s">
        <v>11</v>
      </c>
      <c r="C3918">
        <v>7.3</v>
      </c>
    </row>
    <row r="3919" spans="1:3" x14ac:dyDescent="0.25">
      <c r="A3919" t="s">
        <v>4297</v>
      </c>
      <c r="B3919" t="s">
        <v>11</v>
      </c>
      <c r="C3919">
        <v>7.3</v>
      </c>
    </row>
    <row r="3920" spans="1:3" x14ac:dyDescent="0.25">
      <c r="A3920" t="s">
        <v>5754</v>
      </c>
      <c r="B3920" t="s">
        <v>11</v>
      </c>
      <c r="C3920">
        <v>7.3</v>
      </c>
    </row>
    <row r="3921" spans="1:3" x14ac:dyDescent="0.25">
      <c r="A3921" t="s">
        <v>5754</v>
      </c>
      <c r="B3921" t="s">
        <v>11</v>
      </c>
      <c r="C3921">
        <v>7.3</v>
      </c>
    </row>
    <row r="3922" spans="1:3" x14ac:dyDescent="0.25">
      <c r="A3922" t="s">
        <v>3351</v>
      </c>
      <c r="B3922" t="s">
        <v>11</v>
      </c>
      <c r="C3922">
        <v>7.3</v>
      </c>
    </row>
    <row r="3923" spans="1:3" x14ac:dyDescent="0.25">
      <c r="A3923" t="s">
        <v>4934</v>
      </c>
      <c r="B3923" t="s">
        <v>3947</v>
      </c>
      <c r="C3923">
        <v>7.3</v>
      </c>
    </row>
    <row r="3924" spans="1:3" x14ac:dyDescent="0.25">
      <c r="A3924" t="s">
        <v>727</v>
      </c>
      <c r="B3924" t="s">
        <v>11</v>
      </c>
      <c r="C3924">
        <v>7.3</v>
      </c>
    </row>
    <row r="3925" spans="1:3" x14ac:dyDescent="0.25">
      <c r="A3925" t="s">
        <v>658</v>
      </c>
      <c r="B3925" t="s">
        <v>11</v>
      </c>
      <c r="C3925">
        <v>7.3</v>
      </c>
    </row>
    <row r="3926" spans="1:3" x14ac:dyDescent="0.25">
      <c r="A3926" t="s">
        <v>2153</v>
      </c>
      <c r="B3926" t="s">
        <v>11</v>
      </c>
      <c r="C3926">
        <v>7.3</v>
      </c>
    </row>
    <row r="3927" spans="1:3" x14ac:dyDescent="0.25">
      <c r="A3927" t="s">
        <v>1040</v>
      </c>
      <c r="B3927" t="s">
        <v>11</v>
      </c>
      <c r="C3927">
        <v>7.3</v>
      </c>
    </row>
    <row r="3928" spans="1:3" x14ac:dyDescent="0.25">
      <c r="A3928" t="s">
        <v>4691</v>
      </c>
      <c r="B3928" t="s">
        <v>11</v>
      </c>
      <c r="C3928">
        <v>7.3</v>
      </c>
    </row>
    <row r="3929" spans="1:3" x14ac:dyDescent="0.25">
      <c r="A3929" t="s">
        <v>7958</v>
      </c>
      <c r="B3929" t="s">
        <v>11</v>
      </c>
      <c r="C3929">
        <v>7.3</v>
      </c>
    </row>
    <row r="3930" spans="1:3" x14ac:dyDescent="0.25">
      <c r="A3930" t="s">
        <v>2580</v>
      </c>
      <c r="B3930" t="s">
        <v>11</v>
      </c>
      <c r="C3930">
        <v>7.3</v>
      </c>
    </row>
    <row r="3931" spans="1:3" x14ac:dyDescent="0.25">
      <c r="A3931" t="s">
        <v>6262</v>
      </c>
      <c r="B3931" t="s">
        <v>11</v>
      </c>
      <c r="C3931">
        <v>7.3</v>
      </c>
    </row>
    <row r="3932" spans="1:3" x14ac:dyDescent="0.25">
      <c r="A3932" t="s">
        <v>967</v>
      </c>
      <c r="B3932" t="s">
        <v>11</v>
      </c>
      <c r="C3932">
        <v>7.3</v>
      </c>
    </row>
    <row r="3933" spans="1:3" x14ac:dyDescent="0.25">
      <c r="A3933" t="s">
        <v>1386</v>
      </c>
      <c r="B3933" t="s">
        <v>7777</v>
      </c>
      <c r="C3933">
        <v>7.3</v>
      </c>
    </row>
    <row r="3934" spans="1:3" x14ac:dyDescent="0.25">
      <c r="A3934" t="s">
        <v>6569</v>
      </c>
      <c r="B3934" t="s">
        <v>11</v>
      </c>
      <c r="C3934">
        <v>7.3</v>
      </c>
    </row>
    <row r="3935" spans="1:3" x14ac:dyDescent="0.25">
      <c r="A3935" t="s">
        <v>7638</v>
      </c>
      <c r="B3935" t="s">
        <v>11</v>
      </c>
      <c r="C3935">
        <v>7.3</v>
      </c>
    </row>
    <row r="3936" spans="1:3" x14ac:dyDescent="0.25">
      <c r="A3936" t="s">
        <v>5864</v>
      </c>
      <c r="B3936" t="s">
        <v>11</v>
      </c>
      <c r="C3936">
        <v>7.3</v>
      </c>
    </row>
    <row r="3937" spans="1:3" x14ac:dyDescent="0.25">
      <c r="A3937" t="s">
        <v>243</v>
      </c>
      <c r="B3937" t="s">
        <v>11</v>
      </c>
      <c r="C3937">
        <v>7.3</v>
      </c>
    </row>
    <row r="3938" spans="1:3" x14ac:dyDescent="0.25">
      <c r="A3938" t="s">
        <v>3390</v>
      </c>
      <c r="B3938" t="s">
        <v>11</v>
      </c>
      <c r="C3938">
        <v>7.3</v>
      </c>
    </row>
    <row r="3939" spans="1:3" x14ac:dyDescent="0.25">
      <c r="A3939" t="s">
        <v>2857</v>
      </c>
      <c r="B3939" t="s">
        <v>11</v>
      </c>
      <c r="C3939">
        <v>7.3</v>
      </c>
    </row>
    <row r="3940" spans="1:3" x14ac:dyDescent="0.25">
      <c r="A3940" t="s">
        <v>4953</v>
      </c>
      <c r="B3940" t="s">
        <v>11</v>
      </c>
      <c r="C3940">
        <v>7.3</v>
      </c>
    </row>
    <row r="3941" spans="1:3" x14ac:dyDescent="0.25">
      <c r="A3941" t="s">
        <v>144</v>
      </c>
      <c r="B3941" t="s">
        <v>11</v>
      </c>
      <c r="C3941">
        <v>7.3</v>
      </c>
    </row>
    <row r="3942" spans="1:3" x14ac:dyDescent="0.25">
      <c r="A3942" t="s">
        <v>1769</v>
      </c>
      <c r="B3942" t="s">
        <v>11</v>
      </c>
      <c r="C3942">
        <v>7.4</v>
      </c>
    </row>
    <row r="3943" spans="1:3" x14ac:dyDescent="0.25">
      <c r="A3943" t="s">
        <v>7328</v>
      </c>
      <c r="B3943" t="s">
        <v>11</v>
      </c>
      <c r="C3943">
        <v>7.4</v>
      </c>
    </row>
    <row r="3944" spans="1:3" x14ac:dyDescent="0.25">
      <c r="A3944" t="s">
        <v>3120</v>
      </c>
      <c r="B3944" t="s">
        <v>11</v>
      </c>
      <c r="C3944">
        <v>7.4</v>
      </c>
    </row>
    <row r="3945" spans="1:3" x14ac:dyDescent="0.25">
      <c r="A3945" t="s">
        <v>3060</v>
      </c>
      <c r="B3945" t="s">
        <v>11</v>
      </c>
      <c r="C3945">
        <v>7.4</v>
      </c>
    </row>
    <row r="3946" spans="1:3" x14ac:dyDescent="0.25">
      <c r="A3946" t="s">
        <v>6504</v>
      </c>
      <c r="B3946" t="s">
        <v>11</v>
      </c>
      <c r="C3946">
        <v>7.4</v>
      </c>
    </row>
    <row r="3947" spans="1:3" x14ac:dyDescent="0.25">
      <c r="A3947" t="s">
        <v>2131</v>
      </c>
      <c r="B3947" t="s">
        <v>11</v>
      </c>
      <c r="C3947">
        <v>7.4</v>
      </c>
    </row>
    <row r="3948" spans="1:3" x14ac:dyDescent="0.25">
      <c r="A3948" t="s">
        <v>4929</v>
      </c>
      <c r="B3948" t="s">
        <v>11</v>
      </c>
      <c r="C3948">
        <v>7.4</v>
      </c>
    </row>
    <row r="3949" spans="1:3" x14ac:dyDescent="0.25">
      <c r="A3949" t="s">
        <v>2002</v>
      </c>
      <c r="B3949" t="s">
        <v>11</v>
      </c>
      <c r="C3949">
        <v>7.4</v>
      </c>
    </row>
    <row r="3950" spans="1:3" x14ac:dyDescent="0.25">
      <c r="A3950" t="s">
        <v>2002</v>
      </c>
      <c r="B3950" t="s">
        <v>11</v>
      </c>
      <c r="C3950">
        <v>7.4</v>
      </c>
    </row>
    <row r="3951" spans="1:3" x14ac:dyDescent="0.25">
      <c r="A3951" t="s">
        <v>7353</v>
      </c>
      <c r="B3951" t="s">
        <v>11</v>
      </c>
      <c r="C3951">
        <v>7.4</v>
      </c>
    </row>
    <row r="3952" spans="1:3" x14ac:dyDescent="0.25">
      <c r="A3952" t="s">
        <v>7694</v>
      </c>
      <c r="B3952" t="s">
        <v>11</v>
      </c>
      <c r="C3952">
        <v>7.4</v>
      </c>
    </row>
    <row r="3953" spans="1:3" x14ac:dyDescent="0.25">
      <c r="A3953" t="s">
        <v>391</v>
      </c>
      <c r="B3953" t="s">
        <v>11</v>
      </c>
      <c r="C3953">
        <v>7.4</v>
      </c>
    </row>
    <row r="3954" spans="1:3" x14ac:dyDescent="0.25">
      <c r="A3954" t="s">
        <v>2145</v>
      </c>
      <c r="B3954" t="s">
        <v>11</v>
      </c>
      <c r="C3954">
        <v>7.4</v>
      </c>
    </row>
    <row r="3955" spans="1:3" x14ac:dyDescent="0.25">
      <c r="A3955" t="s">
        <v>7477</v>
      </c>
      <c r="B3955" t="s">
        <v>11</v>
      </c>
      <c r="C3955">
        <v>7.4</v>
      </c>
    </row>
    <row r="3956" spans="1:3" x14ac:dyDescent="0.25">
      <c r="A3956" t="s">
        <v>5501</v>
      </c>
      <c r="B3956" t="s">
        <v>11</v>
      </c>
      <c r="C3956">
        <v>7.4</v>
      </c>
    </row>
    <row r="3957" spans="1:3" x14ac:dyDescent="0.25">
      <c r="A3957" t="s">
        <v>6469</v>
      </c>
      <c r="B3957" t="s">
        <v>11</v>
      </c>
      <c r="C3957">
        <v>7.4</v>
      </c>
    </row>
    <row r="3958" spans="1:3" x14ac:dyDescent="0.25">
      <c r="A3958" t="s">
        <v>4020</v>
      </c>
      <c r="B3958" t="s">
        <v>11</v>
      </c>
      <c r="C3958">
        <v>7.4</v>
      </c>
    </row>
    <row r="3959" spans="1:3" x14ac:dyDescent="0.25">
      <c r="A3959" t="s">
        <v>7296</v>
      </c>
      <c r="B3959" t="s">
        <v>11</v>
      </c>
      <c r="C3959">
        <v>7.4</v>
      </c>
    </row>
    <row r="3960" spans="1:3" x14ac:dyDescent="0.25">
      <c r="A3960" t="s">
        <v>6185</v>
      </c>
      <c r="B3960" t="s">
        <v>11</v>
      </c>
      <c r="C3960">
        <v>7.4</v>
      </c>
    </row>
    <row r="3961" spans="1:3" x14ac:dyDescent="0.25">
      <c r="A3961" t="s">
        <v>5771</v>
      </c>
      <c r="B3961" t="s">
        <v>11</v>
      </c>
      <c r="C3961">
        <v>7.4</v>
      </c>
    </row>
    <row r="3962" spans="1:3" x14ac:dyDescent="0.25">
      <c r="A3962" t="s">
        <v>3762</v>
      </c>
      <c r="B3962" t="s">
        <v>11</v>
      </c>
      <c r="C3962">
        <v>7.4</v>
      </c>
    </row>
    <row r="3963" spans="1:3" x14ac:dyDescent="0.25">
      <c r="A3963" t="s">
        <v>5606</v>
      </c>
      <c r="B3963" t="s">
        <v>11</v>
      </c>
      <c r="C3963">
        <v>7.4</v>
      </c>
    </row>
    <row r="3964" spans="1:3" x14ac:dyDescent="0.25">
      <c r="A3964" t="s">
        <v>5809</v>
      </c>
      <c r="B3964" t="s">
        <v>11</v>
      </c>
      <c r="C3964">
        <v>7.4</v>
      </c>
    </row>
    <row r="3965" spans="1:3" x14ac:dyDescent="0.25">
      <c r="A3965" t="s">
        <v>5972</v>
      </c>
      <c r="B3965" t="s">
        <v>11</v>
      </c>
      <c r="C3965">
        <v>7.4</v>
      </c>
    </row>
    <row r="3966" spans="1:3" x14ac:dyDescent="0.25">
      <c r="A3966" t="s">
        <v>759</v>
      </c>
      <c r="B3966" t="s">
        <v>11</v>
      </c>
      <c r="C3966">
        <v>7.4</v>
      </c>
    </row>
    <row r="3967" spans="1:3" x14ac:dyDescent="0.25">
      <c r="A3967" t="s">
        <v>2814</v>
      </c>
      <c r="B3967" t="s">
        <v>11</v>
      </c>
      <c r="C3967">
        <v>7.4</v>
      </c>
    </row>
    <row r="3968" spans="1:3" x14ac:dyDescent="0.25">
      <c r="A3968" t="s">
        <v>1739</v>
      </c>
      <c r="B3968" t="s">
        <v>666</v>
      </c>
      <c r="C3968">
        <v>7.4</v>
      </c>
    </row>
    <row r="3969" spans="1:3" x14ac:dyDescent="0.25">
      <c r="A3969" t="s">
        <v>3003</v>
      </c>
      <c r="B3969" t="s">
        <v>11</v>
      </c>
      <c r="C3969">
        <v>7.4</v>
      </c>
    </row>
    <row r="3970" spans="1:3" x14ac:dyDescent="0.25">
      <c r="A3970" t="s">
        <v>3003</v>
      </c>
      <c r="B3970" t="s">
        <v>11</v>
      </c>
      <c r="C3970">
        <v>7.4</v>
      </c>
    </row>
    <row r="3971" spans="1:3" x14ac:dyDescent="0.25">
      <c r="A3971" t="s">
        <v>3563</v>
      </c>
      <c r="B3971" t="s">
        <v>11</v>
      </c>
      <c r="C3971">
        <v>7.4</v>
      </c>
    </row>
    <row r="3972" spans="1:3" x14ac:dyDescent="0.25">
      <c r="A3972" t="s">
        <v>3794</v>
      </c>
      <c r="B3972" t="s">
        <v>11</v>
      </c>
      <c r="C3972">
        <v>7.4</v>
      </c>
    </row>
    <row r="3973" spans="1:3" x14ac:dyDescent="0.25">
      <c r="A3973" t="s">
        <v>5119</v>
      </c>
      <c r="B3973" t="s">
        <v>11</v>
      </c>
      <c r="C3973">
        <v>7.4</v>
      </c>
    </row>
    <row r="3974" spans="1:3" x14ac:dyDescent="0.25">
      <c r="A3974" t="s">
        <v>5048</v>
      </c>
      <c r="B3974" t="s">
        <v>11</v>
      </c>
      <c r="C3974">
        <v>7.4</v>
      </c>
    </row>
    <row r="3975" spans="1:3" x14ac:dyDescent="0.25">
      <c r="A3975" t="s">
        <v>5543</v>
      </c>
      <c r="B3975" t="s">
        <v>11</v>
      </c>
      <c r="C3975">
        <v>7.4</v>
      </c>
    </row>
    <row r="3976" spans="1:3" x14ac:dyDescent="0.25">
      <c r="A3976" t="s">
        <v>7997</v>
      </c>
      <c r="B3976" t="s">
        <v>11</v>
      </c>
      <c r="C3976">
        <v>7.4</v>
      </c>
    </row>
    <row r="3977" spans="1:3" x14ac:dyDescent="0.25">
      <c r="A3977" t="s">
        <v>4608</v>
      </c>
      <c r="B3977" t="s">
        <v>11</v>
      </c>
      <c r="C3977">
        <v>7.4</v>
      </c>
    </row>
    <row r="3978" spans="1:3" x14ac:dyDescent="0.25">
      <c r="A3978" t="s">
        <v>6568</v>
      </c>
      <c r="B3978" t="s">
        <v>11</v>
      </c>
      <c r="C3978">
        <v>7.4</v>
      </c>
    </row>
    <row r="3979" spans="1:3" x14ac:dyDescent="0.25">
      <c r="A3979" t="s">
        <v>4792</v>
      </c>
      <c r="B3979" t="s">
        <v>11</v>
      </c>
      <c r="C3979">
        <v>7.4</v>
      </c>
    </row>
    <row r="3980" spans="1:3" x14ac:dyDescent="0.25">
      <c r="A3980" t="s">
        <v>6088</v>
      </c>
      <c r="B3980" t="s">
        <v>11</v>
      </c>
      <c r="C3980">
        <v>7.4</v>
      </c>
    </row>
    <row r="3981" spans="1:3" x14ac:dyDescent="0.25">
      <c r="A3981" t="s">
        <v>6841</v>
      </c>
      <c r="B3981" t="s">
        <v>11</v>
      </c>
      <c r="C3981">
        <v>7.4</v>
      </c>
    </row>
    <row r="3982" spans="1:3" x14ac:dyDescent="0.25">
      <c r="A3982" t="s">
        <v>5899</v>
      </c>
      <c r="B3982" t="s">
        <v>11</v>
      </c>
      <c r="C3982">
        <v>7.4</v>
      </c>
    </row>
    <row r="3983" spans="1:3" x14ac:dyDescent="0.25">
      <c r="A3983" t="s">
        <v>4353</v>
      </c>
      <c r="B3983" t="s">
        <v>11</v>
      </c>
      <c r="C3983">
        <v>7.4</v>
      </c>
    </row>
    <row r="3984" spans="1:3" x14ac:dyDescent="0.25">
      <c r="A3984" t="s">
        <v>7368</v>
      </c>
      <c r="B3984" t="s">
        <v>11</v>
      </c>
      <c r="C3984">
        <v>7.4</v>
      </c>
    </row>
    <row r="3985" spans="1:3" x14ac:dyDescent="0.25">
      <c r="A3985" t="s">
        <v>7506</v>
      </c>
      <c r="B3985" t="s">
        <v>11</v>
      </c>
      <c r="C3985">
        <v>7.4</v>
      </c>
    </row>
    <row r="3986" spans="1:3" x14ac:dyDescent="0.25">
      <c r="A3986" t="s">
        <v>576</v>
      </c>
      <c r="B3986" t="s">
        <v>11</v>
      </c>
      <c r="C3986">
        <v>7.4</v>
      </c>
    </row>
    <row r="3987" spans="1:3" x14ac:dyDescent="0.25">
      <c r="A3987" t="s">
        <v>6064</v>
      </c>
      <c r="B3987" t="s">
        <v>11</v>
      </c>
      <c r="C3987">
        <v>7.4</v>
      </c>
    </row>
    <row r="3988" spans="1:3" x14ac:dyDescent="0.25">
      <c r="A3988" t="s">
        <v>6651</v>
      </c>
      <c r="B3988" t="s">
        <v>11</v>
      </c>
      <c r="C3988">
        <v>7.4</v>
      </c>
    </row>
    <row r="3989" spans="1:3" x14ac:dyDescent="0.25">
      <c r="A3989" t="s">
        <v>6140</v>
      </c>
      <c r="B3989" t="s">
        <v>11</v>
      </c>
      <c r="C3989">
        <v>7.4</v>
      </c>
    </row>
    <row r="3990" spans="1:3" x14ac:dyDescent="0.25">
      <c r="A3990" t="s">
        <v>6679</v>
      </c>
      <c r="B3990" t="s">
        <v>2953</v>
      </c>
      <c r="C3990">
        <v>7.4</v>
      </c>
    </row>
    <row r="3991" spans="1:3" x14ac:dyDescent="0.25">
      <c r="A3991" t="s">
        <v>4964</v>
      </c>
      <c r="B3991" t="s">
        <v>11</v>
      </c>
      <c r="C3991">
        <v>7.4</v>
      </c>
    </row>
    <row r="3992" spans="1:3" x14ac:dyDescent="0.25">
      <c r="A3992" t="s">
        <v>1440</v>
      </c>
      <c r="B3992" t="s">
        <v>11</v>
      </c>
      <c r="C3992">
        <v>7.4</v>
      </c>
    </row>
    <row r="3993" spans="1:3" x14ac:dyDescent="0.25">
      <c r="A3993" t="s">
        <v>5914</v>
      </c>
      <c r="B3993" t="s">
        <v>11</v>
      </c>
      <c r="C3993">
        <v>7.4</v>
      </c>
    </row>
    <row r="3994" spans="1:3" x14ac:dyDescent="0.25">
      <c r="A3994" t="s">
        <v>6894</v>
      </c>
      <c r="B3994" t="s">
        <v>11</v>
      </c>
      <c r="C3994">
        <v>7.4</v>
      </c>
    </row>
    <row r="3995" spans="1:3" x14ac:dyDescent="0.25">
      <c r="A3995" t="s">
        <v>7167</v>
      </c>
      <c r="B3995" t="s">
        <v>11</v>
      </c>
      <c r="C3995">
        <v>7.4</v>
      </c>
    </row>
    <row r="3996" spans="1:3" x14ac:dyDescent="0.25">
      <c r="A3996" t="s">
        <v>5850</v>
      </c>
      <c r="B3996" t="s">
        <v>11</v>
      </c>
      <c r="C3996">
        <v>7.4</v>
      </c>
    </row>
    <row r="3997" spans="1:3" x14ac:dyDescent="0.25">
      <c r="A3997" t="s">
        <v>1890</v>
      </c>
      <c r="B3997" t="s">
        <v>11</v>
      </c>
      <c r="C3997">
        <v>7.4</v>
      </c>
    </row>
    <row r="3998" spans="1:3" x14ac:dyDescent="0.25">
      <c r="A3998" t="s">
        <v>5005</v>
      </c>
      <c r="B3998" t="s">
        <v>11</v>
      </c>
      <c r="C3998">
        <v>7.4</v>
      </c>
    </row>
    <row r="3999" spans="1:3" x14ac:dyDescent="0.25">
      <c r="A3999" t="s">
        <v>4728</v>
      </c>
      <c r="B3999" t="s">
        <v>11</v>
      </c>
      <c r="C3999">
        <v>7.4</v>
      </c>
    </row>
    <row r="4000" spans="1:3" x14ac:dyDescent="0.25">
      <c r="A4000" t="s">
        <v>1665</v>
      </c>
      <c r="B4000" t="s">
        <v>11</v>
      </c>
      <c r="C4000">
        <v>7.4</v>
      </c>
    </row>
    <row r="4001" spans="1:3" x14ac:dyDescent="0.25">
      <c r="A4001" t="s">
        <v>5735</v>
      </c>
      <c r="B4001" t="s">
        <v>11</v>
      </c>
      <c r="C4001">
        <v>7.4</v>
      </c>
    </row>
    <row r="4002" spans="1:3" x14ac:dyDescent="0.25">
      <c r="A4002" t="s">
        <v>1249</v>
      </c>
      <c r="B4002" t="s">
        <v>11</v>
      </c>
      <c r="C4002">
        <v>7.4</v>
      </c>
    </row>
    <row r="4003" spans="1:3" x14ac:dyDescent="0.25">
      <c r="A4003" t="s">
        <v>3825</v>
      </c>
      <c r="B4003" t="s">
        <v>11</v>
      </c>
      <c r="C4003">
        <v>7.4</v>
      </c>
    </row>
    <row r="4004" spans="1:3" x14ac:dyDescent="0.25">
      <c r="A4004" t="s">
        <v>2776</v>
      </c>
      <c r="B4004" t="s">
        <v>11</v>
      </c>
      <c r="C4004">
        <v>7.4</v>
      </c>
    </row>
    <row r="4005" spans="1:3" x14ac:dyDescent="0.25">
      <c r="A4005" t="s">
        <v>5102</v>
      </c>
      <c r="B4005" t="s">
        <v>11</v>
      </c>
      <c r="C4005">
        <v>7.4</v>
      </c>
    </row>
    <row r="4006" spans="1:3" x14ac:dyDescent="0.25">
      <c r="A4006" t="s">
        <v>1688</v>
      </c>
      <c r="B4006" t="s">
        <v>11</v>
      </c>
      <c r="C4006">
        <v>7.4</v>
      </c>
    </row>
    <row r="4007" spans="1:3" x14ac:dyDescent="0.25">
      <c r="A4007" t="s">
        <v>4529</v>
      </c>
      <c r="B4007" t="s">
        <v>11</v>
      </c>
      <c r="C4007">
        <v>7.4</v>
      </c>
    </row>
    <row r="4008" spans="1:3" x14ac:dyDescent="0.25">
      <c r="A4008" t="s">
        <v>4041</v>
      </c>
      <c r="B4008" t="s">
        <v>11</v>
      </c>
      <c r="C4008">
        <v>7.4</v>
      </c>
    </row>
    <row r="4009" spans="1:3" x14ac:dyDescent="0.25">
      <c r="A4009" t="s">
        <v>368</v>
      </c>
      <c r="B4009" t="s">
        <v>11</v>
      </c>
      <c r="C4009">
        <v>7.4</v>
      </c>
    </row>
    <row r="4010" spans="1:3" x14ac:dyDescent="0.25">
      <c r="A4010" t="s">
        <v>4115</v>
      </c>
      <c r="B4010" t="s">
        <v>497</v>
      </c>
      <c r="C4010">
        <v>7.4</v>
      </c>
    </row>
    <row r="4011" spans="1:3" x14ac:dyDescent="0.25">
      <c r="A4011" t="s">
        <v>6849</v>
      </c>
      <c r="B4011" t="s">
        <v>11</v>
      </c>
      <c r="C4011">
        <v>7.4</v>
      </c>
    </row>
    <row r="4012" spans="1:3" x14ac:dyDescent="0.25">
      <c r="A4012" t="s">
        <v>2258</v>
      </c>
      <c r="B4012" t="s">
        <v>11</v>
      </c>
      <c r="C4012">
        <v>7.4</v>
      </c>
    </row>
    <row r="4013" spans="1:3" x14ac:dyDescent="0.25">
      <c r="A4013" t="s">
        <v>332</v>
      </c>
      <c r="B4013" t="s">
        <v>11</v>
      </c>
      <c r="C4013">
        <v>7.4</v>
      </c>
    </row>
    <row r="4014" spans="1:3" x14ac:dyDescent="0.25">
      <c r="A4014" t="s">
        <v>296</v>
      </c>
      <c r="B4014" t="s">
        <v>11</v>
      </c>
      <c r="C4014">
        <v>7.4</v>
      </c>
    </row>
    <row r="4015" spans="1:3" x14ac:dyDescent="0.25">
      <c r="A4015" t="s">
        <v>6183</v>
      </c>
      <c r="B4015" t="s">
        <v>11</v>
      </c>
      <c r="C4015">
        <v>7.4</v>
      </c>
    </row>
    <row r="4016" spans="1:3" x14ac:dyDescent="0.25">
      <c r="A4016" t="s">
        <v>7207</v>
      </c>
      <c r="B4016" t="s">
        <v>11</v>
      </c>
      <c r="C4016">
        <v>7.4</v>
      </c>
    </row>
    <row r="4017" spans="1:3" x14ac:dyDescent="0.25">
      <c r="A4017" t="s">
        <v>5451</v>
      </c>
      <c r="B4017" t="s">
        <v>11</v>
      </c>
      <c r="C4017">
        <v>7.4</v>
      </c>
    </row>
    <row r="4018" spans="1:3" x14ac:dyDescent="0.25">
      <c r="A4018" t="s">
        <v>5090</v>
      </c>
      <c r="B4018" t="s">
        <v>11</v>
      </c>
      <c r="C4018">
        <v>7.4</v>
      </c>
    </row>
    <row r="4019" spans="1:3" x14ac:dyDescent="0.25">
      <c r="A4019" t="s">
        <v>3057</v>
      </c>
      <c r="B4019" t="s">
        <v>11</v>
      </c>
      <c r="C4019">
        <v>7.4</v>
      </c>
    </row>
    <row r="4020" spans="1:3" x14ac:dyDescent="0.25">
      <c r="A4020" t="s">
        <v>4295</v>
      </c>
      <c r="B4020" t="s">
        <v>11</v>
      </c>
      <c r="C4020">
        <v>7.4</v>
      </c>
    </row>
    <row r="4021" spans="1:3" x14ac:dyDescent="0.25">
      <c r="A4021" t="s">
        <v>3062</v>
      </c>
      <c r="B4021" t="s">
        <v>11</v>
      </c>
      <c r="C4021">
        <v>7.4</v>
      </c>
    </row>
    <row r="4022" spans="1:3" x14ac:dyDescent="0.25">
      <c r="A4022" t="s">
        <v>7632</v>
      </c>
      <c r="B4022" t="s">
        <v>11</v>
      </c>
      <c r="C4022">
        <v>7.4</v>
      </c>
    </row>
    <row r="4023" spans="1:3" x14ac:dyDescent="0.25">
      <c r="A4023" t="s">
        <v>6158</v>
      </c>
      <c r="B4023" t="s">
        <v>11</v>
      </c>
      <c r="C4023">
        <v>7.4</v>
      </c>
    </row>
    <row r="4024" spans="1:3" x14ac:dyDescent="0.25">
      <c r="A4024" t="s">
        <v>7223</v>
      </c>
      <c r="B4024" t="s">
        <v>11</v>
      </c>
      <c r="C4024">
        <v>7.4</v>
      </c>
    </row>
    <row r="4025" spans="1:3" x14ac:dyDescent="0.25">
      <c r="A4025" t="s">
        <v>1874</v>
      </c>
      <c r="B4025" t="s">
        <v>11</v>
      </c>
      <c r="C4025">
        <v>7.4</v>
      </c>
    </row>
    <row r="4026" spans="1:3" x14ac:dyDescent="0.25">
      <c r="A4026" t="s">
        <v>6620</v>
      </c>
      <c r="B4026" t="s">
        <v>497</v>
      </c>
      <c r="C4026">
        <v>7.4</v>
      </c>
    </row>
    <row r="4027" spans="1:3" x14ac:dyDescent="0.25">
      <c r="A4027" t="s">
        <v>2504</v>
      </c>
      <c r="B4027" t="s">
        <v>11</v>
      </c>
      <c r="C4027">
        <v>7.4</v>
      </c>
    </row>
    <row r="4028" spans="1:3" x14ac:dyDescent="0.25">
      <c r="A4028" t="s">
        <v>2504</v>
      </c>
      <c r="B4028" t="s">
        <v>11</v>
      </c>
      <c r="C4028">
        <v>7.4</v>
      </c>
    </row>
    <row r="4029" spans="1:3" x14ac:dyDescent="0.25">
      <c r="A4029" t="s">
        <v>4610</v>
      </c>
      <c r="B4029" t="s">
        <v>11</v>
      </c>
      <c r="C4029">
        <v>7.4</v>
      </c>
    </row>
    <row r="4030" spans="1:3" x14ac:dyDescent="0.25">
      <c r="A4030" t="s">
        <v>2356</v>
      </c>
      <c r="B4030" t="s">
        <v>1905</v>
      </c>
      <c r="C4030">
        <v>7.4</v>
      </c>
    </row>
    <row r="4031" spans="1:3" x14ac:dyDescent="0.25">
      <c r="A4031" t="s">
        <v>4797</v>
      </c>
      <c r="B4031" t="s">
        <v>6141</v>
      </c>
      <c r="C4031">
        <v>7.4</v>
      </c>
    </row>
    <row r="4032" spans="1:3" x14ac:dyDescent="0.25">
      <c r="A4032" t="s">
        <v>4144</v>
      </c>
      <c r="B4032" t="s">
        <v>11</v>
      </c>
      <c r="C4032">
        <v>7.4</v>
      </c>
    </row>
    <row r="4033" spans="1:3" x14ac:dyDescent="0.25">
      <c r="A4033" t="s">
        <v>3505</v>
      </c>
      <c r="B4033" t="s">
        <v>11</v>
      </c>
      <c r="C4033">
        <v>7.4</v>
      </c>
    </row>
    <row r="4034" spans="1:3" x14ac:dyDescent="0.25">
      <c r="A4034" t="s">
        <v>7045</v>
      </c>
      <c r="B4034" t="s">
        <v>11</v>
      </c>
      <c r="C4034">
        <v>7.4</v>
      </c>
    </row>
    <row r="4035" spans="1:3" x14ac:dyDescent="0.25">
      <c r="A4035" t="s">
        <v>6690</v>
      </c>
      <c r="B4035" t="s">
        <v>11</v>
      </c>
      <c r="C4035">
        <v>7.4</v>
      </c>
    </row>
    <row r="4036" spans="1:3" x14ac:dyDescent="0.25">
      <c r="A4036" t="s">
        <v>5692</v>
      </c>
      <c r="B4036" t="s">
        <v>11</v>
      </c>
      <c r="C4036">
        <v>7.4</v>
      </c>
    </row>
    <row r="4037" spans="1:3" x14ac:dyDescent="0.25">
      <c r="A4037" t="s">
        <v>7563</v>
      </c>
      <c r="B4037" t="s">
        <v>11</v>
      </c>
      <c r="C4037">
        <v>7.4</v>
      </c>
    </row>
    <row r="4038" spans="1:3" x14ac:dyDescent="0.25">
      <c r="A4038" t="s">
        <v>8107</v>
      </c>
      <c r="B4038" t="s">
        <v>11</v>
      </c>
      <c r="C4038">
        <v>7.4</v>
      </c>
    </row>
    <row r="4039" spans="1:3" x14ac:dyDescent="0.25">
      <c r="A4039" t="s">
        <v>6594</v>
      </c>
      <c r="B4039" t="s">
        <v>11</v>
      </c>
      <c r="C4039">
        <v>7.4</v>
      </c>
    </row>
    <row r="4040" spans="1:3" x14ac:dyDescent="0.25">
      <c r="A4040" t="s">
        <v>7898</v>
      </c>
      <c r="B4040" t="s">
        <v>11</v>
      </c>
      <c r="C4040">
        <v>7.4</v>
      </c>
    </row>
    <row r="4041" spans="1:3" x14ac:dyDescent="0.25">
      <c r="A4041" t="s">
        <v>6149</v>
      </c>
      <c r="B4041" t="s">
        <v>2953</v>
      </c>
      <c r="C4041">
        <v>7.4</v>
      </c>
    </row>
    <row r="4042" spans="1:3" x14ac:dyDescent="0.25">
      <c r="A4042" t="s">
        <v>406</v>
      </c>
      <c r="B4042" t="s">
        <v>11</v>
      </c>
      <c r="C4042">
        <v>7.4</v>
      </c>
    </row>
    <row r="4043" spans="1:3" x14ac:dyDescent="0.25">
      <c r="A4043" t="s">
        <v>3902</v>
      </c>
      <c r="B4043" t="s">
        <v>11</v>
      </c>
      <c r="C4043">
        <v>7.4</v>
      </c>
    </row>
    <row r="4044" spans="1:3" x14ac:dyDescent="0.25">
      <c r="A4044" t="s">
        <v>6663</v>
      </c>
      <c r="B4044" t="s">
        <v>11</v>
      </c>
      <c r="C4044">
        <v>7.4</v>
      </c>
    </row>
    <row r="4045" spans="1:3" x14ac:dyDescent="0.25">
      <c r="A4045" t="s">
        <v>1949</v>
      </c>
      <c r="B4045" t="s">
        <v>6680</v>
      </c>
      <c r="C4045">
        <v>7.4</v>
      </c>
    </row>
    <row r="4046" spans="1:3" x14ac:dyDescent="0.25">
      <c r="A4046" t="s">
        <v>7922</v>
      </c>
      <c r="B4046" t="s">
        <v>666</v>
      </c>
      <c r="C4046">
        <v>7.4</v>
      </c>
    </row>
    <row r="4047" spans="1:3" x14ac:dyDescent="0.25">
      <c r="A4047" t="s">
        <v>8121</v>
      </c>
      <c r="B4047" t="s">
        <v>11</v>
      </c>
      <c r="C4047">
        <v>7.4</v>
      </c>
    </row>
    <row r="4048" spans="1:3" x14ac:dyDescent="0.25">
      <c r="A4048" t="s">
        <v>2472</v>
      </c>
      <c r="B4048" t="s">
        <v>11</v>
      </c>
      <c r="C4048">
        <v>7.4</v>
      </c>
    </row>
    <row r="4049" spans="1:3" x14ac:dyDescent="0.25">
      <c r="A4049" t="s">
        <v>7565</v>
      </c>
      <c r="B4049" t="s">
        <v>11</v>
      </c>
      <c r="C4049">
        <v>7.4</v>
      </c>
    </row>
    <row r="4050" spans="1:3" x14ac:dyDescent="0.25">
      <c r="A4050" t="s">
        <v>7960</v>
      </c>
      <c r="B4050" t="s">
        <v>11</v>
      </c>
      <c r="C4050">
        <v>7.4</v>
      </c>
    </row>
    <row r="4051" spans="1:3" x14ac:dyDescent="0.25">
      <c r="A4051" t="s">
        <v>8064</v>
      </c>
      <c r="B4051" t="s">
        <v>950</v>
      </c>
      <c r="C4051">
        <v>7.4</v>
      </c>
    </row>
    <row r="4052" spans="1:3" x14ac:dyDescent="0.25">
      <c r="A4052" t="s">
        <v>1790</v>
      </c>
      <c r="B4052" t="s">
        <v>11</v>
      </c>
      <c r="C4052">
        <v>7.4</v>
      </c>
    </row>
    <row r="4053" spans="1:3" x14ac:dyDescent="0.25">
      <c r="A4053" t="s">
        <v>4435</v>
      </c>
      <c r="B4053" t="s">
        <v>11</v>
      </c>
      <c r="C4053">
        <v>7.4</v>
      </c>
    </row>
    <row r="4054" spans="1:3" x14ac:dyDescent="0.25">
      <c r="A4054" t="s">
        <v>6278</v>
      </c>
      <c r="B4054" t="s">
        <v>11</v>
      </c>
      <c r="C4054">
        <v>7.4</v>
      </c>
    </row>
    <row r="4055" spans="1:3" x14ac:dyDescent="0.25">
      <c r="A4055" t="s">
        <v>3082</v>
      </c>
      <c r="B4055" t="s">
        <v>7168</v>
      </c>
      <c r="C4055">
        <v>7.4</v>
      </c>
    </row>
    <row r="4056" spans="1:3" x14ac:dyDescent="0.25">
      <c r="A4056" t="s">
        <v>2876</v>
      </c>
      <c r="B4056" t="s">
        <v>1905</v>
      </c>
      <c r="C4056">
        <v>7.4</v>
      </c>
    </row>
    <row r="4057" spans="1:3" x14ac:dyDescent="0.25">
      <c r="A4057" t="s">
        <v>1621</v>
      </c>
      <c r="B4057" t="s">
        <v>11</v>
      </c>
      <c r="C4057">
        <v>7.4</v>
      </c>
    </row>
    <row r="4058" spans="1:3" x14ac:dyDescent="0.25">
      <c r="A4058" t="s">
        <v>3854</v>
      </c>
      <c r="B4058" t="s">
        <v>11</v>
      </c>
      <c r="C4058">
        <v>7.4</v>
      </c>
    </row>
    <row r="4059" spans="1:3" x14ac:dyDescent="0.25">
      <c r="A4059" t="s">
        <v>1028</v>
      </c>
      <c r="B4059" t="s">
        <v>11</v>
      </c>
      <c r="C4059">
        <v>7.4</v>
      </c>
    </row>
    <row r="4060" spans="1:3" x14ac:dyDescent="0.25">
      <c r="A4060" t="s">
        <v>1115</v>
      </c>
      <c r="B4060" t="s">
        <v>11</v>
      </c>
      <c r="C4060">
        <v>7.4</v>
      </c>
    </row>
    <row r="4061" spans="1:3" x14ac:dyDescent="0.25">
      <c r="A4061" t="s">
        <v>7073</v>
      </c>
      <c r="B4061" t="s">
        <v>5420</v>
      </c>
      <c r="C4061">
        <v>7.4</v>
      </c>
    </row>
    <row r="4062" spans="1:3" x14ac:dyDescent="0.25">
      <c r="A4062" t="s">
        <v>5338</v>
      </c>
      <c r="B4062" t="s">
        <v>11</v>
      </c>
      <c r="C4062">
        <v>7.4</v>
      </c>
    </row>
    <row r="4063" spans="1:3" x14ac:dyDescent="0.25">
      <c r="A4063" t="s">
        <v>2592</v>
      </c>
      <c r="B4063" t="s">
        <v>11</v>
      </c>
      <c r="C4063">
        <v>7.4</v>
      </c>
    </row>
    <row r="4064" spans="1:3" x14ac:dyDescent="0.25">
      <c r="A4064" t="s">
        <v>5975</v>
      </c>
      <c r="B4064" t="s">
        <v>11</v>
      </c>
      <c r="C4064">
        <v>7.4</v>
      </c>
    </row>
    <row r="4065" spans="1:3" x14ac:dyDescent="0.25">
      <c r="A4065" t="s">
        <v>6935</v>
      </c>
      <c r="B4065" t="s">
        <v>11</v>
      </c>
      <c r="C4065">
        <v>7.4</v>
      </c>
    </row>
    <row r="4066" spans="1:3" x14ac:dyDescent="0.25">
      <c r="A4066" t="s">
        <v>4275</v>
      </c>
      <c r="B4066" t="s">
        <v>11</v>
      </c>
      <c r="C4066">
        <v>7.4</v>
      </c>
    </row>
    <row r="4067" spans="1:3" x14ac:dyDescent="0.25">
      <c r="A4067" t="s">
        <v>3823</v>
      </c>
      <c r="B4067" t="s">
        <v>11</v>
      </c>
      <c r="C4067">
        <v>7.4</v>
      </c>
    </row>
    <row r="4068" spans="1:3" x14ac:dyDescent="0.25">
      <c r="A4068" t="s">
        <v>7298</v>
      </c>
      <c r="B4068" t="s">
        <v>11</v>
      </c>
      <c r="C4068">
        <v>7.4</v>
      </c>
    </row>
    <row r="4069" spans="1:3" x14ac:dyDescent="0.25">
      <c r="A4069" t="s">
        <v>7031</v>
      </c>
      <c r="B4069" t="s">
        <v>3752</v>
      </c>
      <c r="C4069">
        <v>7.4</v>
      </c>
    </row>
    <row r="4070" spans="1:3" x14ac:dyDescent="0.25">
      <c r="A4070" t="s">
        <v>7989</v>
      </c>
      <c r="B4070" t="s">
        <v>11</v>
      </c>
      <c r="C4070">
        <v>7.4</v>
      </c>
    </row>
    <row r="4071" spans="1:3" x14ac:dyDescent="0.25">
      <c r="A4071" t="s">
        <v>2769</v>
      </c>
      <c r="B4071" t="s">
        <v>11</v>
      </c>
      <c r="C4071">
        <v>7.4</v>
      </c>
    </row>
    <row r="4072" spans="1:3" x14ac:dyDescent="0.25">
      <c r="A4072" t="s">
        <v>6498</v>
      </c>
      <c r="B4072" t="s">
        <v>11</v>
      </c>
      <c r="C4072">
        <v>7.4</v>
      </c>
    </row>
    <row r="4073" spans="1:3" x14ac:dyDescent="0.25">
      <c r="A4073" t="s">
        <v>4169</v>
      </c>
      <c r="B4073" t="s">
        <v>497</v>
      </c>
      <c r="C4073">
        <v>7.4</v>
      </c>
    </row>
    <row r="4074" spans="1:3" x14ac:dyDescent="0.25">
      <c r="A4074" t="s">
        <v>4760</v>
      </c>
      <c r="B4074" t="s">
        <v>11</v>
      </c>
      <c r="C4074">
        <v>7.4</v>
      </c>
    </row>
    <row r="4075" spans="1:3" x14ac:dyDescent="0.25">
      <c r="A4075" t="s">
        <v>2553</v>
      </c>
      <c r="B4075" t="s">
        <v>497</v>
      </c>
      <c r="C4075">
        <v>7.4</v>
      </c>
    </row>
    <row r="4076" spans="1:3" x14ac:dyDescent="0.25">
      <c r="A4076" t="s">
        <v>7625</v>
      </c>
      <c r="B4076" t="s">
        <v>11</v>
      </c>
      <c r="C4076">
        <v>7.4</v>
      </c>
    </row>
    <row r="4077" spans="1:3" x14ac:dyDescent="0.25">
      <c r="A4077" t="s">
        <v>7355</v>
      </c>
      <c r="B4077" t="s">
        <v>11</v>
      </c>
      <c r="C4077">
        <v>7.4</v>
      </c>
    </row>
    <row r="4078" spans="1:3" x14ac:dyDescent="0.25">
      <c r="A4078" t="s">
        <v>1025</v>
      </c>
      <c r="B4078" t="s">
        <v>8108</v>
      </c>
      <c r="C4078">
        <v>7.4</v>
      </c>
    </row>
    <row r="4079" spans="1:3" x14ac:dyDescent="0.25">
      <c r="A4079" t="s">
        <v>1675</v>
      </c>
      <c r="B4079" t="s">
        <v>222</v>
      </c>
      <c r="C4079">
        <v>7.4</v>
      </c>
    </row>
    <row r="4080" spans="1:3" x14ac:dyDescent="0.25">
      <c r="A4080" t="s">
        <v>6798</v>
      </c>
      <c r="B4080" t="s">
        <v>11</v>
      </c>
      <c r="C4080">
        <v>7.5</v>
      </c>
    </row>
    <row r="4081" spans="1:3" x14ac:dyDescent="0.25">
      <c r="A4081" t="s">
        <v>4896</v>
      </c>
      <c r="B4081" t="s">
        <v>11</v>
      </c>
      <c r="C4081">
        <v>7.5</v>
      </c>
    </row>
    <row r="4082" spans="1:3" x14ac:dyDescent="0.25">
      <c r="A4082" t="s">
        <v>4863</v>
      </c>
      <c r="B4082" t="s">
        <v>11</v>
      </c>
      <c r="C4082">
        <v>7.5</v>
      </c>
    </row>
    <row r="4083" spans="1:3" x14ac:dyDescent="0.25">
      <c r="A4083" t="s">
        <v>2152</v>
      </c>
      <c r="B4083" t="s">
        <v>11</v>
      </c>
      <c r="C4083">
        <v>7.5</v>
      </c>
    </row>
    <row r="4084" spans="1:3" x14ac:dyDescent="0.25">
      <c r="A4084" t="s">
        <v>7767</v>
      </c>
      <c r="B4084" t="s">
        <v>11</v>
      </c>
      <c r="C4084">
        <v>7.5</v>
      </c>
    </row>
    <row r="4085" spans="1:3" x14ac:dyDescent="0.25">
      <c r="A4085" t="s">
        <v>2690</v>
      </c>
      <c r="B4085" t="s">
        <v>11</v>
      </c>
      <c r="C4085">
        <v>7.5</v>
      </c>
    </row>
    <row r="4086" spans="1:3" x14ac:dyDescent="0.25">
      <c r="A4086" t="s">
        <v>2478</v>
      </c>
      <c r="B4086" t="s">
        <v>11</v>
      </c>
      <c r="C4086">
        <v>7.5</v>
      </c>
    </row>
    <row r="4087" spans="1:3" x14ac:dyDescent="0.25">
      <c r="A4087" t="s">
        <v>2478</v>
      </c>
      <c r="B4087" t="s">
        <v>11</v>
      </c>
      <c r="C4087">
        <v>7.5</v>
      </c>
    </row>
    <row r="4088" spans="1:3" x14ac:dyDescent="0.25">
      <c r="A4088" t="s">
        <v>4124</v>
      </c>
      <c r="B4088" t="s">
        <v>11</v>
      </c>
      <c r="C4088">
        <v>7.5</v>
      </c>
    </row>
    <row r="4089" spans="1:3" x14ac:dyDescent="0.25">
      <c r="A4089" t="s">
        <v>5457</v>
      </c>
      <c r="B4089" t="s">
        <v>11</v>
      </c>
      <c r="C4089">
        <v>7.5</v>
      </c>
    </row>
    <row r="4090" spans="1:3" x14ac:dyDescent="0.25">
      <c r="A4090" t="s">
        <v>7683</v>
      </c>
      <c r="B4090" t="s">
        <v>11</v>
      </c>
      <c r="C4090">
        <v>7.5</v>
      </c>
    </row>
    <row r="4091" spans="1:3" x14ac:dyDescent="0.25">
      <c r="A4091" t="s">
        <v>7523</v>
      </c>
      <c r="B4091" t="s">
        <v>11</v>
      </c>
      <c r="C4091">
        <v>7.5</v>
      </c>
    </row>
    <row r="4092" spans="1:3" x14ac:dyDescent="0.25">
      <c r="A4092" t="s">
        <v>6836</v>
      </c>
      <c r="B4092" t="s">
        <v>11</v>
      </c>
      <c r="C4092">
        <v>7.5</v>
      </c>
    </row>
    <row r="4093" spans="1:3" x14ac:dyDescent="0.25">
      <c r="A4093" t="s">
        <v>7304</v>
      </c>
      <c r="B4093" t="s">
        <v>11</v>
      </c>
      <c r="C4093">
        <v>7.5</v>
      </c>
    </row>
    <row r="4094" spans="1:3" x14ac:dyDescent="0.25">
      <c r="A4094" t="s">
        <v>3252</v>
      </c>
      <c r="B4094" t="s">
        <v>11</v>
      </c>
      <c r="C4094">
        <v>7.5</v>
      </c>
    </row>
    <row r="4095" spans="1:3" x14ac:dyDescent="0.25">
      <c r="A4095" t="s">
        <v>31</v>
      </c>
      <c r="B4095" t="s">
        <v>11</v>
      </c>
      <c r="C4095">
        <v>7.5</v>
      </c>
    </row>
    <row r="4096" spans="1:3" x14ac:dyDescent="0.25">
      <c r="A4096" t="s">
        <v>3661</v>
      </c>
      <c r="B4096" t="s">
        <v>11</v>
      </c>
      <c r="C4096">
        <v>7.5</v>
      </c>
    </row>
    <row r="4097" spans="1:3" x14ac:dyDescent="0.25">
      <c r="A4097" t="s">
        <v>4298</v>
      </c>
      <c r="B4097" t="s">
        <v>11</v>
      </c>
      <c r="C4097">
        <v>7.5</v>
      </c>
    </row>
    <row r="4098" spans="1:3" x14ac:dyDescent="0.25">
      <c r="A4098" t="s">
        <v>5782</v>
      </c>
      <c r="B4098" t="s">
        <v>11</v>
      </c>
      <c r="C4098">
        <v>7.5</v>
      </c>
    </row>
    <row r="4099" spans="1:3" x14ac:dyDescent="0.25">
      <c r="A4099" t="s">
        <v>2607</v>
      </c>
      <c r="B4099" t="s">
        <v>11</v>
      </c>
      <c r="C4099">
        <v>7.5</v>
      </c>
    </row>
    <row r="4100" spans="1:3" x14ac:dyDescent="0.25">
      <c r="A4100" t="s">
        <v>2149</v>
      </c>
      <c r="B4100" t="s">
        <v>11</v>
      </c>
      <c r="C4100">
        <v>7.5</v>
      </c>
    </row>
    <row r="4101" spans="1:3" x14ac:dyDescent="0.25">
      <c r="A4101" t="s">
        <v>4941</v>
      </c>
      <c r="B4101" t="s">
        <v>11</v>
      </c>
      <c r="C4101">
        <v>7.5</v>
      </c>
    </row>
    <row r="4102" spans="1:3" x14ac:dyDescent="0.25">
      <c r="A4102" t="s">
        <v>7078</v>
      </c>
      <c r="B4102" t="s">
        <v>11</v>
      </c>
      <c r="C4102">
        <v>7.5</v>
      </c>
    </row>
    <row r="4103" spans="1:3" x14ac:dyDescent="0.25">
      <c r="A4103" t="s">
        <v>3776</v>
      </c>
      <c r="B4103" t="s">
        <v>11</v>
      </c>
      <c r="C4103">
        <v>7.5</v>
      </c>
    </row>
    <row r="4104" spans="1:3" x14ac:dyDescent="0.25">
      <c r="A4104" t="s">
        <v>7889</v>
      </c>
      <c r="B4104" t="s">
        <v>11</v>
      </c>
      <c r="C4104">
        <v>7.5</v>
      </c>
    </row>
    <row r="4105" spans="1:3" x14ac:dyDescent="0.25">
      <c r="A4105" t="s">
        <v>7912</v>
      </c>
      <c r="B4105" t="s">
        <v>11</v>
      </c>
      <c r="C4105">
        <v>7.5</v>
      </c>
    </row>
    <row r="4106" spans="1:3" x14ac:dyDescent="0.25">
      <c r="A4106" t="s">
        <v>629</v>
      </c>
      <c r="B4106" t="s">
        <v>950</v>
      </c>
      <c r="C4106">
        <v>7.5</v>
      </c>
    </row>
    <row r="4107" spans="1:3" x14ac:dyDescent="0.25">
      <c r="A4107" t="s">
        <v>4291</v>
      </c>
      <c r="B4107" t="s">
        <v>11</v>
      </c>
      <c r="C4107">
        <v>7.5</v>
      </c>
    </row>
    <row r="4108" spans="1:3" x14ac:dyDescent="0.25">
      <c r="A4108" t="s">
        <v>2981</v>
      </c>
      <c r="B4108" t="s">
        <v>11</v>
      </c>
      <c r="C4108">
        <v>7.5</v>
      </c>
    </row>
    <row r="4109" spans="1:3" x14ac:dyDescent="0.25">
      <c r="A4109" t="s">
        <v>1020</v>
      </c>
      <c r="B4109" t="s">
        <v>11</v>
      </c>
      <c r="C4109">
        <v>7.5</v>
      </c>
    </row>
    <row r="4110" spans="1:3" x14ac:dyDescent="0.25">
      <c r="A4110" t="s">
        <v>3664</v>
      </c>
      <c r="B4110" t="s">
        <v>11</v>
      </c>
      <c r="C4110">
        <v>7.5</v>
      </c>
    </row>
    <row r="4111" spans="1:3" x14ac:dyDescent="0.25">
      <c r="A4111" t="s">
        <v>3278</v>
      </c>
      <c r="B4111" t="s">
        <v>11</v>
      </c>
      <c r="C4111">
        <v>7.5</v>
      </c>
    </row>
    <row r="4112" spans="1:3" x14ac:dyDescent="0.25">
      <c r="A4112" t="s">
        <v>3278</v>
      </c>
      <c r="B4112" t="s">
        <v>11</v>
      </c>
      <c r="C4112">
        <v>7.5</v>
      </c>
    </row>
    <row r="4113" spans="1:3" x14ac:dyDescent="0.25">
      <c r="A4113" t="s">
        <v>3253</v>
      </c>
      <c r="B4113" t="s">
        <v>11</v>
      </c>
      <c r="C4113">
        <v>7.5</v>
      </c>
    </row>
    <row r="4114" spans="1:3" x14ac:dyDescent="0.25">
      <c r="A4114" t="s">
        <v>3858</v>
      </c>
      <c r="B4114" t="s">
        <v>11</v>
      </c>
      <c r="C4114">
        <v>7.5</v>
      </c>
    </row>
    <row r="4115" spans="1:3" x14ac:dyDescent="0.25">
      <c r="A4115" t="s">
        <v>5760</v>
      </c>
      <c r="B4115" t="s">
        <v>11</v>
      </c>
      <c r="C4115">
        <v>7.5</v>
      </c>
    </row>
    <row r="4116" spans="1:3" x14ac:dyDescent="0.25">
      <c r="A4116" t="s">
        <v>3568</v>
      </c>
      <c r="B4116" t="s">
        <v>11</v>
      </c>
      <c r="C4116">
        <v>7.5</v>
      </c>
    </row>
    <row r="4117" spans="1:3" x14ac:dyDescent="0.25">
      <c r="A4117" t="s">
        <v>6403</v>
      </c>
      <c r="B4117" t="s">
        <v>11</v>
      </c>
      <c r="C4117">
        <v>7.5</v>
      </c>
    </row>
    <row r="4118" spans="1:3" x14ac:dyDescent="0.25">
      <c r="A4118" t="s">
        <v>6807</v>
      </c>
      <c r="B4118" t="s">
        <v>11</v>
      </c>
      <c r="C4118">
        <v>7.5</v>
      </c>
    </row>
    <row r="4119" spans="1:3" x14ac:dyDescent="0.25">
      <c r="A4119" t="s">
        <v>7472</v>
      </c>
      <c r="B4119" t="s">
        <v>11</v>
      </c>
      <c r="C4119">
        <v>7.5</v>
      </c>
    </row>
    <row r="4120" spans="1:3" x14ac:dyDescent="0.25">
      <c r="A4120" t="s">
        <v>662</v>
      </c>
      <c r="B4120" t="s">
        <v>11</v>
      </c>
      <c r="C4120">
        <v>7.5</v>
      </c>
    </row>
    <row r="4121" spans="1:3" x14ac:dyDescent="0.25">
      <c r="A4121" t="s">
        <v>8069</v>
      </c>
      <c r="B4121" t="s">
        <v>11</v>
      </c>
      <c r="C4121">
        <v>7.5</v>
      </c>
    </row>
    <row r="4122" spans="1:3" x14ac:dyDescent="0.25">
      <c r="A4122" t="s">
        <v>6855</v>
      </c>
      <c r="B4122" t="s">
        <v>11</v>
      </c>
      <c r="C4122">
        <v>7.5</v>
      </c>
    </row>
    <row r="4123" spans="1:3" x14ac:dyDescent="0.25">
      <c r="A4123" t="s">
        <v>6409</v>
      </c>
      <c r="B4123" t="s">
        <v>11</v>
      </c>
      <c r="C4123">
        <v>7.5</v>
      </c>
    </row>
    <row r="4124" spans="1:3" x14ac:dyDescent="0.25">
      <c r="A4124" t="s">
        <v>5605</v>
      </c>
      <c r="B4124" t="s">
        <v>11</v>
      </c>
      <c r="C4124">
        <v>7.5</v>
      </c>
    </row>
    <row r="4125" spans="1:3" x14ac:dyDescent="0.25">
      <c r="A4125" t="s">
        <v>417</v>
      </c>
      <c r="B4125" t="s">
        <v>11</v>
      </c>
      <c r="C4125">
        <v>7.5</v>
      </c>
    </row>
    <row r="4126" spans="1:3" x14ac:dyDescent="0.25">
      <c r="A4126" t="s">
        <v>34</v>
      </c>
      <c r="B4126" t="s">
        <v>11</v>
      </c>
      <c r="C4126">
        <v>7.5</v>
      </c>
    </row>
    <row r="4127" spans="1:3" x14ac:dyDescent="0.25">
      <c r="A4127" t="s">
        <v>254</v>
      </c>
      <c r="B4127" t="s">
        <v>11</v>
      </c>
      <c r="C4127">
        <v>7.5</v>
      </c>
    </row>
    <row r="4128" spans="1:3" x14ac:dyDescent="0.25">
      <c r="A4128" t="s">
        <v>423</v>
      </c>
      <c r="B4128" t="s">
        <v>11</v>
      </c>
      <c r="C4128">
        <v>7.5</v>
      </c>
    </row>
    <row r="4129" spans="1:3" x14ac:dyDescent="0.25">
      <c r="A4129" t="s">
        <v>4273</v>
      </c>
      <c r="B4129" t="s">
        <v>11</v>
      </c>
      <c r="C4129">
        <v>7.5</v>
      </c>
    </row>
    <row r="4130" spans="1:3" x14ac:dyDescent="0.25">
      <c r="A4130" t="s">
        <v>6378</v>
      </c>
      <c r="B4130" t="s">
        <v>11</v>
      </c>
      <c r="C4130">
        <v>7.5</v>
      </c>
    </row>
    <row r="4131" spans="1:3" x14ac:dyDescent="0.25">
      <c r="A4131" t="s">
        <v>5480</v>
      </c>
      <c r="B4131" t="s">
        <v>11</v>
      </c>
      <c r="C4131">
        <v>7.5</v>
      </c>
    </row>
    <row r="4132" spans="1:3" x14ac:dyDescent="0.25">
      <c r="A4132" t="s">
        <v>157</v>
      </c>
      <c r="B4132" t="s">
        <v>11</v>
      </c>
      <c r="C4132">
        <v>7.5</v>
      </c>
    </row>
    <row r="4133" spans="1:3" x14ac:dyDescent="0.25">
      <c r="A4133" t="s">
        <v>7033</v>
      </c>
      <c r="B4133" t="s">
        <v>11</v>
      </c>
      <c r="C4133">
        <v>7.5</v>
      </c>
    </row>
    <row r="4134" spans="1:3" x14ac:dyDescent="0.25">
      <c r="A4134" t="s">
        <v>4769</v>
      </c>
      <c r="B4134" t="s">
        <v>11</v>
      </c>
      <c r="C4134">
        <v>7.5</v>
      </c>
    </row>
    <row r="4135" spans="1:3" x14ac:dyDescent="0.25">
      <c r="A4135" t="s">
        <v>5589</v>
      </c>
      <c r="B4135" t="s">
        <v>666</v>
      </c>
      <c r="C4135">
        <v>7.5</v>
      </c>
    </row>
    <row r="4136" spans="1:3" x14ac:dyDescent="0.25">
      <c r="A4136" t="s">
        <v>5589</v>
      </c>
      <c r="B4136" t="s">
        <v>11</v>
      </c>
      <c r="C4136">
        <v>7.5</v>
      </c>
    </row>
    <row r="4137" spans="1:3" x14ac:dyDescent="0.25">
      <c r="A4137" t="s">
        <v>7529</v>
      </c>
      <c r="B4137" t="s">
        <v>11</v>
      </c>
      <c r="C4137">
        <v>7.5</v>
      </c>
    </row>
    <row r="4138" spans="1:3" x14ac:dyDescent="0.25">
      <c r="A4138" t="s">
        <v>2767</v>
      </c>
      <c r="B4138" t="s">
        <v>11</v>
      </c>
      <c r="C4138">
        <v>7.5</v>
      </c>
    </row>
    <row r="4139" spans="1:3" x14ac:dyDescent="0.25">
      <c r="A4139" t="s">
        <v>4012</v>
      </c>
      <c r="B4139" t="s">
        <v>11</v>
      </c>
      <c r="C4139">
        <v>7.5</v>
      </c>
    </row>
    <row r="4140" spans="1:3" x14ac:dyDescent="0.25">
      <c r="A4140" t="s">
        <v>7620</v>
      </c>
      <c r="B4140" t="s">
        <v>11</v>
      </c>
      <c r="C4140">
        <v>7.5</v>
      </c>
    </row>
    <row r="4141" spans="1:3" x14ac:dyDescent="0.25">
      <c r="A4141" t="s">
        <v>4904</v>
      </c>
      <c r="B4141" t="s">
        <v>11</v>
      </c>
      <c r="C4141">
        <v>7.5</v>
      </c>
    </row>
    <row r="4142" spans="1:3" x14ac:dyDescent="0.25">
      <c r="A4142" t="s">
        <v>6483</v>
      </c>
      <c r="B4142" t="s">
        <v>11</v>
      </c>
      <c r="C4142">
        <v>7.5</v>
      </c>
    </row>
    <row r="4143" spans="1:3" x14ac:dyDescent="0.25">
      <c r="A4143" t="s">
        <v>6394</v>
      </c>
      <c r="B4143" t="s">
        <v>11</v>
      </c>
      <c r="C4143">
        <v>7.5</v>
      </c>
    </row>
    <row r="4144" spans="1:3" x14ac:dyDescent="0.25">
      <c r="A4144" t="s">
        <v>7720</v>
      </c>
      <c r="B4144" t="s">
        <v>497</v>
      </c>
      <c r="C4144">
        <v>7.5</v>
      </c>
    </row>
    <row r="4145" spans="1:3" x14ac:dyDescent="0.25">
      <c r="A4145" t="s">
        <v>5615</v>
      </c>
      <c r="B4145" t="s">
        <v>11</v>
      </c>
      <c r="C4145">
        <v>7.5</v>
      </c>
    </row>
    <row r="4146" spans="1:3" x14ac:dyDescent="0.25">
      <c r="A4146" t="s">
        <v>3002</v>
      </c>
      <c r="B4146" t="s">
        <v>2453</v>
      </c>
      <c r="C4146">
        <v>7.5</v>
      </c>
    </row>
    <row r="4147" spans="1:3" x14ac:dyDescent="0.25">
      <c r="A4147" t="s">
        <v>734</v>
      </c>
      <c r="B4147" t="s">
        <v>11</v>
      </c>
      <c r="C4147">
        <v>7.5</v>
      </c>
    </row>
    <row r="4148" spans="1:3" x14ac:dyDescent="0.25">
      <c r="A4148" t="s">
        <v>4920</v>
      </c>
      <c r="B4148" t="s">
        <v>11</v>
      </c>
      <c r="C4148">
        <v>7.5</v>
      </c>
    </row>
    <row r="4149" spans="1:3" x14ac:dyDescent="0.25">
      <c r="A4149" t="s">
        <v>5030</v>
      </c>
      <c r="B4149" t="s">
        <v>222</v>
      </c>
      <c r="C4149">
        <v>7.5</v>
      </c>
    </row>
    <row r="4150" spans="1:3" x14ac:dyDescent="0.25">
      <c r="A4150" t="s">
        <v>3118</v>
      </c>
      <c r="B4150" t="s">
        <v>11</v>
      </c>
      <c r="C4150">
        <v>7.5</v>
      </c>
    </row>
    <row r="4151" spans="1:3" x14ac:dyDescent="0.25">
      <c r="A4151" t="s">
        <v>1313</v>
      </c>
      <c r="B4151" t="s">
        <v>11</v>
      </c>
      <c r="C4151">
        <v>7.5</v>
      </c>
    </row>
    <row r="4152" spans="1:3" x14ac:dyDescent="0.25">
      <c r="A4152" t="s">
        <v>8024</v>
      </c>
      <c r="B4152" t="s">
        <v>11</v>
      </c>
      <c r="C4152">
        <v>7.5</v>
      </c>
    </row>
    <row r="4153" spans="1:3" x14ac:dyDescent="0.25">
      <c r="A4153" t="s">
        <v>2053</v>
      </c>
      <c r="B4153" t="s">
        <v>11</v>
      </c>
      <c r="C4153">
        <v>7.5</v>
      </c>
    </row>
    <row r="4154" spans="1:3" x14ac:dyDescent="0.25">
      <c r="A4154" t="s">
        <v>5637</v>
      </c>
      <c r="B4154" t="s">
        <v>11</v>
      </c>
      <c r="C4154">
        <v>7.5</v>
      </c>
    </row>
    <row r="4155" spans="1:3" x14ac:dyDescent="0.25">
      <c r="A4155" t="s">
        <v>5301</v>
      </c>
      <c r="B4155" t="s">
        <v>11</v>
      </c>
      <c r="C4155">
        <v>7.5</v>
      </c>
    </row>
    <row r="4156" spans="1:3" x14ac:dyDescent="0.25">
      <c r="A4156" t="s">
        <v>2632</v>
      </c>
      <c r="B4156" t="s">
        <v>11</v>
      </c>
      <c r="C4156">
        <v>7.5</v>
      </c>
    </row>
    <row r="4157" spans="1:3" x14ac:dyDescent="0.25">
      <c r="A4157" t="s">
        <v>3732</v>
      </c>
      <c r="B4157" t="s">
        <v>11</v>
      </c>
      <c r="C4157">
        <v>7.5</v>
      </c>
    </row>
    <row r="4158" spans="1:3" x14ac:dyDescent="0.25">
      <c r="A4158" t="s">
        <v>5293</v>
      </c>
      <c r="B4158" t="s">
        <v>11</v>
      </c>
      <c r="C4158">
        <v>7.5</v>
      </c>
    </row>
    <row r="4159" spans="1:3" x14ac:dyDescent="0.25">
      <c r="A4159" t="s">
        <v>7274</v>
      </c>
      <c r="B4159" t="s">
        <v>11</v>
      </c>
      <c r="C4159">
        <v>7.5</v>
      </c>
    </row>
    <row r="4160" spans="1:3" x14ac:dyDescent="0.25">
      <c r="A4160" t="s">
        <v>7974</v>
      </c>
      <c r="B4160" t="s">
        <v>11</v>
      </c>
      <c r="C4160">
        <v>7.5</v>
      </c>
    </row>
    <row r="4161" spans="1:3" x14ac:dyDescent="0.25">
      <c r="A4161" t="s">
        <v>6121</v>
      </c>
      <c r="B4161" t="s">
        <v>11</v>
      </c>
      <c r="C4161">
        <v>7.5</v>
      </c>
    </row>
    <row r="4162" spans="1:3" x14ac:dyDescent="0.25">
      <c r="A4162" t="s">
        <v>6192</v>
      </c>
      <c r="B4162" t="s">
        <v>11</v>
      </c>
      <c r="C4162">
        <v>7.5</v>
      </c>
    </row>
    <row r="4163" spans="1:3" x14ac:dyDescent="0.25">
      <c r="A4163" t="s">
        <v>4523</v>
      </c>
      <c r="B4163" t="s">
        <v>765</v>
      </c>
      <c r="C4163">
        <v>7.5</v>
      </c>
    </row>
    <row r="4164" spans="1:3" x14ac:dyDescent="0.25">
      <c r="A4164" t="s">
        <v>2966</v>
      </c>
      <c r="B4164" t="s">
        <v>11</v>
      </c>
      <c r="C4164">
        <v>7.5</v>
      </c>
    </row>
    <row r="4165" spans="1:3" x14ac:dyDescent="0.25">
      <c r="A4165" t="s">
        <v>2490</v>
      </c>
      <c r="B4165" t="s">
        <v>11</v>
      </c>
      <c r="C4165">
        <v>7.5</v>
      </c>
    </row>
    <row r="4166" spans="1:3" x14ac:dyDescent="0.25">
      <c r="A4166" t="s">
        <v>844</v>
      </c>
      <c r="B4166" t="s">
        <v>11</v>
      </c>
      <c r="C4166">
        <v>7.5</v>
      </c>
    </row>
    <row r="4167" spans="1:3" x14ac:dyDescent="0.25">
      <c r="A4167" t="s">
        <v>3631</v>
      </c>
      <c r="B4167" t="s">
        <v>11</v>
      </c>
      <c r="C4167">
        <v>7.5</v>
      </c>
    </row>
    <row r="4168" spans="1:3" x14ac:dyDescent="0.25">
      <c r="A4168" t="s">
        <v>439</v>
      </c>
      <c r="B4168" t="s">
        <v>11</v>
      </c>
      <c r="C4168">
        <v>7.5</v>
      </c>
    </row>
    <row r="4169" spans="1:3" x14ac:dyDescent="0.25">
      <c r="A4169" t="s">
        <v>4099</v>
      </c>
      <c r="B4169" t="s">
        <v>11</v>
      </c>
      <c r="C4169">
        <v>7.5</v>
      </c>
    </row>
    <row r="4170" spans="1:3" x14ac:dyDescent="0.25">
      <c r="A4170" t="s">
        <v>7795</v>
      </c>
      <c r="B4170" t="s">
        <v>11</v>
      </c>
      <c r="C4170">
        <v>7.5</v>
      </c>
    </row>
    <row r="4171" spans="1:3" x14ac:dyDescent="0.25">
      <c r="A4171" t="s">
        <v>2047</v>
      </c>
      <c r="B4171" t="s">
        <v>950</v>
      </c>
      <c r="C4171">
        <v>7.5</v>
      </c>
    </row>
    <row r="4172" spans="1:3" x14ac:dyDescent="0.25">
      <c r="A4172" t="s">
        <v>2680</v>
      </c>
      <c r="B4172" t="s">
        <v>1917</v>
      </c>
      <c r="C4172">
        <v>7.5</v>
      </c>
    </row>
    <row r="4173" spans="1:3" x14ac:dyDescent="0.25">
      <c r="A4173" t="s">
        <v>2818</v>
      </c>
      <c r="B4173" t="s">
        <v>4916</v>
      </c>
      <c r="C4173">
        <v>7.5</v>
      </c>
    </row>
    <row r="4174" spans="1:3" x14ac:dyDescent="0.25">
      <c r="A4174" t="s">
        <v>6091</v>
      </c>
      <c r="B4174" t="s">
        <v>11</v>
      </c>
      <c r="C4174">
        <v>7.5</v>
      </c>
    </row>
    <row r="4175" spans="1:3" x14ac:dyDescent="0.25">
      <c r="A4175" t="s">
        <v>130</v>
      </c>
      <c r="B4175" t="s">
        <v>11</v>
      </c>
      <c r="C4175">
        <v>7.5</v>
      </c>
    </row>
    <row r="4176" spans="1:3" x14ac:dyDescent="0.25">
      <c r="A4176" t="s">
        <v>5995</v>
      </c>
      <c r="B4176" t="s">
        <v>11</v>
      </c>
      <c r="C4176">
        <v>7.5</v>
      </c>
    </row>
    <row r="4177" spans="1:3" x14ac:dyDescent="0.25">
      <c r="A4177" t="s">
        <v>3847</v>
      </c>
      <c r="B4177" t="s">
        <v>497</v>
      </c>
      <c r="C4177">
        <v>7.5</v>
      </c>
    </row>
    <row r="4178" spans="1:3" x14ac:dyDescent="0.25">
      <c r="A4178" t="s">
        <v>2943</v>
      </c>
      <c r="B4178" t="s">
        <v>950</v>
      </c>
      <c r="C4178">
        <v>7.5</v>
      </c>
    </row>
    <row r="4179" spans="1:3" x14ac:dyDescent="0.25">
      <c r="A4179" t="s">
        <v>525</v>
      </c>
      <c r="B4179" t="s">
        <v>11</v>
      </c>
      <c r="C4179">
        <v>7.5</v>
      </c>
    </row>
    <row r="4180" spans="1:3" x14ac:dyDescent="0.25">
      <c r="A4180" t="s">
        <v>3493</v>
      </c>
      <c r="B4180" t="s">
        <v>950</v>
      </c>
      <c r="C4180">
        <v>7.5</v>
      </c>
    </row>
    <row r="4181" spans="1:3" x14ac:dyDescent="0.25">
      <c r="A4181" t="s">
        <v>8117</v>
      </c>
      <c r="B4181" t="s">
        <v>11</v>
      </c>
      <c r="C4181">
        <v>7.5</v>
      </c>
    </row>
    <row r="4182" spans="1:3" x14ac:dyDescent="0.25">
      <c r="A4182" t="s">
        <v>6476</v>
      </c>
      <c r="B4182" t="s">
        <v>11</v>
      </c>
      <c r="C4182">
        <v>7.5</v>
      </c>
    </row>
    <row r="4183" spans="1:3" x14ac:dyDescent="0.25">
      <c r="A4183" t="s">
        <v>3603</v>
      </c>
      <c r="B4183" t="s">
        <v>11</v>
      </c>
      <c r="C4183">
        <v>7.5</v>
      </c>
    </row>
    <row r="4184" spans="1:3" x14ac:dyDescent="0.25">
      <c r="A4184" t="s">
        <v>3156</v>
      </c>
      <c r="B4184" t="s">
        <v>11</v>
      </c>
      <c r="C4184">
        <v>7.5</v>
      </c>
    </row>
    <row r="4185" spans="1:3" x14ac:dyDescent="0.25">
      <c r="A4185" t="s">
        <v>2805</v>
      </c>
      <c r="B4185" t="s">
        <v>7012</v>
      </c>
      <c r="C4185">
        <v>7.5</v>
      </c>
    </row>
    <row r="4186" spans="1:3" x14ac:dyDescent="0.25">
      <c r="A4186" t="s">
        <v>1540</v>
      </c>
      <c r="B4186" t="s">
        <v>11</v>
      </c>
      <c r="C4186">
        <v>7.5</v>
      </c>
    </row>
    <row r="4187" spans="1:3" x14ac:dyDescent="0.25">
      <c r="A4187" t="s">
        <v>6343</v>
      </c>
      <c r="B4187" t="s">
        <v>11</v>
      </c>
      <c r="C4187">
        <v>7.5</v>
      </c>
    </row>
    <row r="4188" spans="1:3" x14ac:dyDescent="0.25">
      <c r="A4188" t="s">
        <v>3305</v>
      </c>
      <c r="B4188" t="s">
        <v>1905</v>
      </c>
      <c r="C4188">
        <v>7.5</v>
      </c>
    </row>
    <row r="4189" spans="1:3" x14ac:dyDescent="0.25">
      <c r="A4189" t="s">
        <v>57</v>
      </c>
      <c r="B4189" t="s">
        <v>11</v>
      </c>
      <c r="C4189">
        <v>7.5</v>
      </c>
    </row>
    <row r="4190" spans="1:3" x14ac:dyDescent="0.25">
      <c r="A4190" t="s">
        <v>4023</v>
      </c>
      <c r="B4190" t="s">
        <v>11</v>
      </c>
      <c r="C4190">
        <v>7.5</v>
      </c>
    </row>
    <row r="4191" spans="1:3" x14ac:dyDescent="0.25">
      <c r="A4191" t="s">
        <v>1832</v>
      </c>
      <c r="B4191" t="s">
        <v>11</v>
      </c>
      <c r="C4191">
        <v>7.5</v>
      </c>
    </row>
    <row r="4192" spans="1:3" x14ac:dyDescent="0.25">
      <c r="A4192" t="s">
        <v>6282</v>
      </c>
      <c r="B4192" t="s">
        <v>11</v>
      </c>
      <c r="C4192">
        <v>7.5</v>
      </c>
    </row>
    <row r="4193" spans="1:3" x14ac:dyDescent="0.25">
      <c r="A4193" t="s">
        <v>3901</v>
      </c>
      <c r="B4193" t="s">
        <v>11</v>
      </c>
      <c r="C4193">
        <v>7.5</v>
      </c>
    </row>
    <row r="4194" spans="1:3" x14ac:dyDescent="0.25">
      <c r="A4194" t="s">
        <v>5305</v>
      </c>
      <c r="B4194" t="s">
        <v>11</v>
      </c>
      <c r="C4194">
        <v>7.5</v>
      </c>
    </row>
    <row r="4195" spans="1:3" x14ac:dyDescent="0.25">
      <c r="A4195" t="s">
        <v>5305</v>
      </c>
      <c r="B4195" t="s">
        <v>11</v>
      </c>
      <c r="C4195">
        <v>7.5</v>
      </c>
    </row>
    <row r="4196" spans="1:3" x14ac:dyDescent="0.25">
      <c r="A4196" t="s">
        <v>6782</v>
      </c>
      <c r="B4196" t="s">
        <v>11</v>
      </c>
      <c r="C4196">
        <v>7.5</v>
      </c>
    </row>
    <row r="4197" spans="1:3" x14ac:dyDescent="0.25">
      <c r="A4197" t="s">
        <v>5411</v>
      </c>
      <c r="B4197" t="s">
        <v>11</v>
      </c>
      <c r="C4197">
        <v>7.5</v>
      </c>
    </row>
    <row r="4198" spans="1:3" x14ac:dyDescent="0.25">
      <c r="A4198" t="s">
        <v>4451</v>
      </c>
      <c r="B4198" t="s">
        <v>11</v>
      </c>
      <c r="C4198">
        <v>7.5</v>
      </c>
    </row>
    <row r="4199" spans="1:3" x14ac:dyDescent="0.25">
      <c r="A4199" t="s">
        <v>3257</v>
      </c>
      <c r="B4199" t="s">
        <v>11</v>
      </c>
      <c r="C4199">
        <v>7.5</v>
      </c>
    </row>
    <row r="4200" spans="1:3" x14ac:dyDescent="0.25">
      <c r="A4200" t="s">
        <v>442</v>
      </c>
      <c r="B4200" t="s">
        <v>11</v>
      </c>
      <c r="C4200">
        <v>7.5</v>
      </c>
    </row>
    <row r="4201" spans="1:3" x14ac:dyDescent="0.25">
      <c r="A4201" t="s">
        <v>4876</v>
      </c>
      <c r="B4201" t="s">
        <v>11</v>
      </c>
      <c r="C4201">
        <v>7.5</v>
      </c>
    </row>
    <row r="4202" spans="1:3" x14ac:dyDescent="0.25">
      <c r="A4202" t="s">
        <v>5324</v>
      </c>
      <c r="B4202" t="s">
        <v>11</v>
      </c>
      <c r="C4202">
        <v>7.5</v>
      </c>
    </row>
    <row r="4203" spans="1:3" x14ac:dyDescent="0.25">
      <c r="A4203" t="s">
        <v>7011</v>
      </c>
      <c r="B4203" t="s">
        <v>11</v>
      </c>
      <c r="C4203">
        <v>7.5</v>
      </c>
    </row>
    <row r="4204" spans="1:3" x14ac:dyDescent="0.25">
      <c r="A4204" t="s">
        <v>5652</v>
      </c>
      <c r="B4204" t="s">
        <v>11</v>
      </c>
      <c r="C4204">
        <v>7.5</v>
      </c>
    </row>
    <row r="4205" spans="1:3" x14ac:dyDescent="0.25">
      <c r="A4205" t="s">
        <v>7500</v>
      </c>
      <c r="B4205" t="s">
        <v>11</v>
      </c>
      <c r="C4205">
        <v>7.5</v>
      </c>
    </row>
    <row r="4206" spans="1:3" x14ac:dyDescent="0.25">
      <c r="A4206" t="s">
        <v>435</v>
      </c>
      <c r="B4206" t="s">
        <v>7471</v>
      </c>
      <c r="C4206">
        <v>7.5</v>
      </c>
    </row>
    <row r="4207" spans="1:3" x14ac:dyDescent="0.25">
      <c r="A4207" t="s">
        <v>4005</v>
      </c>
      <c r="B4207" t="s">
        <v>11</v>
      </c>
      <c r="C4207">
        <v>7.6</v>
      </c>
    </row>
    <row r="4208" spans="1:3" x14ac:dyDescent="0.25">
      <c r="A4208" t="s">
        <v>6346</v>
      </c>
      <c r="B4208" t="s">
        <v>11</v>
      </c>
      <c r="C4208">
        <v>7.6</v>
      </c>
    </row>
    <row r="4209" spans="1:3" x14ac:dyDescent="0.25">
      <c r="A4209" t="s">
        <v>5433</v>
      </c>
      <c r="B4209" t="s">
        <v>11</v>
      </c>
      <c r="C4209">
        <v>7.6</v>
      </c>
    </row>
    <row r="4210" spans="1:3" x14ac:dyDescent="0.25">
      <c r="A4210" t="s">
        <v>2633</v>
      </c>
      <c r="B4210" t="s">
        <v>11</v>
      </c>
      <c r="C4210">
        <v>7.6</v>
      </c>
    </row>
    <row r="4211" spans="1:3" x14ac:dyDescent="0.25">
      <c r="A4211" t="s">
        <v>5632</v>
      </c>
      <c r="B4211" t="s">
        <v>11</v>
      </c>
      <c r="C4211">
        <v>7.6</v>
      </c>
    </row>
    <row r="4212" spans="1:3" x14ac:dyDescent="0.25">
      <c r="A4212" t="s">
        <v>5354</v>
      </c>
      <c r="B4212" t="s">
        <v>11</v>
      </c>
      <c r="C4212">
        <v>7.6</v>
      </c>
    </row>
    <row r="4213" spans="1:3" x14ac:dyDescent="0.25">
      <c r="A4213" t="s">
        <v>5462</v>
      </c>
      <c r="B4213" t="s">
        <v>666</v>
      </c>
      <c r="C4213">
        <v>7.6</v>
      </c>
    </row>
    <row r="4214" spans="1:3" x14ac:dyDescent="0.25">
      <c r="A4214" t="s">
        <v>6488</v>
      </c>
      <c r="B4214" t="s">
        <v>11</v>
      </c>
      <c r="C4214">
        <v>7.6</v>
      </c>
    </row>
    <row r="4215" spans="1:3" x14ac:dyDescent="0.25">
      <c r="A4215" t="s">
        <v>7372</v>
      </c>
      <c r="B4215" t="s">
        <v>11</v>
      </c>
      <c r="C4215">
        <v>7.6</v>
      </c>
    </row>
    <row r="4216" spans="1:3" x14ac:dyDescent="0.25">
      <c r="A4216" t="s">
        <v>1251</v>
      </c>
      <c r="B4216" t="s">
        <v>11</v>
      </c>
      <c r="C4216">
        <v>7.6</v>
      </c>
    </row>
    <row r="4217" spans="1:3" x14ac:dyDescent="0.25">
      <c r="A4217" t="s">
        <v>4955</v>
      </c>
      <c r="B4217" t="s">
        <v>11</v>
      </c>
      <c r="C4217">
        <v>7.6</v>
      </c>
    </row>
    <row r="4218" spans="1:3" x14ac:dyDescent="0.25">
      <c r="A4218" t="s">
        <v>7722</v>
      </c>
      <c r="B4218" t="s">
        <v>11</v>
      </c>
      <c r="C4218">
        <v>7.6</v>
      </c>
    </row>
    <row r="4219" spans="1:3" x14ac:dyDescent="0.25">
      <c r="A4219" t="s">
        <v>7796</v>
      </c>
      <c r="B4219" t="s">
        <v>11</v>
      </c>
      <c r="C4219">
        <v>7.6</v>
      </c>
    </row>
    <row r="4220" spans="1:3" x14ac:dyDescent="0.25">
      <c r="A4220" t="s">
        <v>2455</v>
      </c>
      <c r="B4220" t="s">
        <v>11</v>
      </c>
      <c r="C4220">
        <v>7.6</v>
      </c>
    </row>
    <row r="4221" spans="1:3" x14ac:dyDescent="0.25">
      <c r="A4221" t="s">
        <v>7628</v>
      </c>
      <c r="B4221" t="s">
        <v>11</v>
      </c>
      <c r="C4221">
        <v>7.6</v>
      </c>
    </row>
    <row r="4222" spans="1:3" x14ac:dyDescent="0.25">
      <c r="A4222" t="s">
        <v>2795</v>
      </c>
      <c r="B4222" t="s">
        <v>11</v>
      </c>
      <c r="C4222">
        <v>7.6</v>
      </c>
    </row>
    <row r="4223" spans="1:3" x14ac:dyDescent="0.25">
      <c r="A4223" t="s">
        <v>6820</v>
      </c>
      <c r="B4223" t="s">
        <v>11</v>
      </c>
      <c r="C4223">
        <v>7.6</v>
      </c>
    </row>
    <row r="4224" spans="1:3" x14ac:dyDescent="0.25">
      <c r="A4224" t="s">
        <v>2175</v>
      </c>
      <c r="B4224" t="s">
        <v>11</v>
      </c>
      <c r="C4224">
        <v>7.6</v>
      </c>
    </row>
    <row r="4225" spans="1:3" x14ac:dyDescent="0.25">
      <c r="A4225" t="s">
        <v>1378</v>
      </c>
      <c r="B4225" t="s">
        <v>11</v>
      </c>
      <c r="C4225">
        <v>7.6</v>
      </c>
    </row>
    <row r="4226" spans="1:3" x14ac:dyDescent="0.25">
      <c r="A4226" t="s">
        <v>188</v>
      </c>
      <c r="B4226" t="s">
        <v>11</v>
      </c>
      <c r="C4226">
        <v>7.6</v>
      </c>
    </row>
    <row r="4227" spans="1:3" x14ac:dyDescent="0.25">
      <c r="A4227" t="s">
        <v>4930</v>
      </c>
      <c r="B4227" t="s">
        <v>11</v>
      </c>
      <c r="C4227">
        <v>7.6</v>
      </c>
    </row>
    <row r="4228" spans="1:3" x14ac:dyDescent="0.25">
      <c r="A4228" t="s">
        <v>739</v>
      </c>
      <c r="B4228" t="s">
        <v>11</v>
      </c>
      <c r="C4228">
        <v>7.6</v>
      </c>
    </row>
    <row r="4229" spans="1:3" x14ac:dyDescent="0.25">
      <c r="A4229" t="s">
        <v>6795</v>
      </c>
      <c r="B4229" t="s">
        <v>11</v>
      </c>
      <c r="C4229">
        <v>7.6</v>
      </c>
    </row>
    <row r="4230" spans="1:3" x14ac:dyDescent="0.25">
      <c r="A4230" t="s">
        <v>824</v>
      </c>
      <c r="B4230" t="s">
        <v>11</v>
      </c>
      <c r="C4230">
        <v>7.6</v>
      </c>
    </row>
    <row r="4231" spans="1:3" x14ac:dyDescent="0.25">
      <c r="A4231" t="s">
        <v>5437</v>
      </c>
      <c r="B4231" t="s">
        <v>11</v>
      </c>
      <c r="C4231">
        <v>7.6</v>
      </c>
    </row>
    <row r="4232" spans="1:3" x14ac:dyDescent="0.25">
      <c r="A4232" t="s">
        <v>6696</v>
      </c>
      <c r="B4232" t="s">
        <v>11</v>
      </c>
      <c r="C4232">
        <v>7.6</v>
      </c>
    </row>
    <row r="4233" spans="1:3" x14ac:dyDescent="0.25">
      <c r="A4233" t="s">
        <v>275</v>
      </c>
      <c r="B4233" t="s">
        <v>11</v>
      </c>
      <c r="C4233">
        <v>7.6</v>
      </c>
    </row>
    <row r="4234" spans="1:3" x14ac:dyDescent="0.25">
      <c r="A4234" t="s">
        <v>6731</v>
      </c>
      <c r="B4234" t="s">
        <v>11</v>
      </c>
      <c r="C4234">
        <v>7.6</v>
      </c>
    </row>
    <row r="4235" spans="1:3" x14ac:dyDescent="0.25">
      <c r="A4235" t="s">
        <v>923</v>
      </c>
      <c r="B4235" t="s">
        <v>11</v>
      </c>
      <c r="C4235">
        <v>7.6</v>
      </c>
    </row>
    <row r="4236" spans="1:3" x14ac:dyDescent="0.25">
      <c r="A4236" t="s">
        <v>6709</v>
      </c>
      <c r="B4236" t="s">
        <v>11</v>
      </c>
      <c r="C4236">
        <v>7.6</v>
      </c>
    </row>
    <row r="4237" spans="1:3" x14ac:dyDescent="0.25">
      <c r="A4237" t="s">
        <v>1668</v>
      </c>
      <c r="B4237" t="s">
        <v>11</v>
      </c>
      <c r="C4237">
        <v>7.6</v>
      </c>
    </row>
    <row r="4238" spans="1:3" x14ac:dyDescent="0.25">
      <c r="A4238" t="s">
        <v>255</v>
      </c>
      <c r="B4238" t="s">
        <v>11</v>
      </c>
      <c r="C4238">
        <v>7.6</v>
      </c>
    </row>
    <row r="4239" spans="1:3" x14ac:dyDescent="0.25">
      <c r="A4239" t="s">
        <v>5927</v>
      </c>
      <c r="B4239" t="s">
        <v>11</v>
      </c>
      <c r="C4239">
        <v>7.6</v>
      </c>
    </row>
    <row r="4240" spans="1:3" x14ac:dyDescent="0.25">
      <c r="A4240" t="s">
        <v>3684</v>
      </c>
      <c r="B4240" t="s">
        <v>11</v>
      </c>
      <c r="C4240">
        <v>7.6</v>
      </c>
    </row>
    <row r="4241" spans="1:3" x14ac:dyDescent="0.25">
      <c r="A4241" t="s">
        <v>5898</v>
      </c>
      <c r="B4241" t="s">
        <v>11</v>
      </c>
      <c r="C4241">
        <v>7.6</v>
      </c>
    </row>
    <row r="4242" spans="1:3" x14ac:dyDescent="0.25">
      <c r="A4242" t="s">
        <v>4828</v>
      </c>
      <c r="B4242" t="s">
        <v>11</v>
      </c>
      <c r="C4242">
        <v>7.6</v>
      </c>
    </row>
    <row r="4243" spans="1:3" x14ac:dyDescent="0.25">
      <c r="A4243" t="s">
        <v>4176</v>
      </c>
      <c r="B4243" t="s">
        <v>11</v>
      </c>
      <c r="C4243">
        <v>7.6</v>
      </c>
    </row>
    <row r="4244" spans="1:3" x14ac:dyDescent="0.25">
      <c r="A4244" t="s">
        <v>3499</v>
      </c>
      <c r="B4244" t="s">
        <v>11</v>
      </c>
      <c r="C4244">
        <v>7.6</v>
      </c>
    </row>
    <row r="4245" spans="1:3" x14ac:dyDescent="0.25">
      <c r="A4245" t="s">
        <v>1246</v>
      </c>
      <c r="B4245" t="s">
        <v>11</v>
      </c>
      <c r="C4245">
        <v>7.6</v>
      </c>
    </row>
    <row r="4246" spans="1:3" x14ac:dyDescent="0.25">
      <c r="A4246" t="s">
        <v>2990</v>
      </c>
      <c r="B4246" t="s">
        <v>11</v>
      </c>
      <c r="C4246">
        <v>7.6</v>
      </c>
    </row>
    <row r="4247" spans="1:3" x14ac:dyDescent="0.25">
      <c r="A4247" t="s">
        <v>1728</v>
      </c>
      <c r="B4247" t="s">
        <v>11</v>
      </c>
      <c r="C4247">
        <v>7.6</v>
      </c>
    </row>
    <row r="4248" spans="1:3" x14ac:dyDescent="0.25">
      <c r="A4248" t="s">
        <v>5953</v>
      </c>
      <c r="B4248" t="s">
        <v>11</v>
      </c>
      <c r="C4248">
        <v>7.6</v>
      </c>
    </row>
    <row r="4249" spans="1:3" x14ac:dyDescent="0.25">
      <c r="A4249" t="s">
        <v>1719</v>
      </c>
      <c r="B4249" t="s">
        <v>11</v>
      </c>
      <c r="C4249">
        <v>7.6</v>
      </c>
    </row>
    <row r="4250" spans="1:3" x14ac:dyDescent="0.25">
      <c r="A4250" t="s">
        <v>5285</v>
      </c>
      <c r="B4250" t="s">
        <v>11</v>
      </c>
      <c r="C4250">
        <v>7.6</v>
      </c>
    </row>
    <row r="4251" spans="1:3" x14ac:dyDescent="0.25">
      <c r="A4251" t="s">
        <v>4454</v>
      </c>
      <c r="B4251" t="s">
        <v>11</v>
      </c>
      <c r="C4251">
        <v>7.6</v>
      </c>
    </row>
    <row r="4252" spans="1:3" x14ac:dyDescent="0.25">
      <c r="A4252" t="s">
        <v>389</v>
      </c>
      <c r="B4252" t="s">
        <v>11</v>
      </c>
      <c r="C4252">
        <v>7.6</v>
      </c>
    </row>
    <row r="4253" spans="1:3" x14ac:dyDescent="0.25">
      <c r="A4253" t="s">
        <v>6253</v>
      </c>
      <c r="B4253" t="s">
        <v>11</v>
      </c>
      <c r="C4253">
        <v>7.6</v>
      </c>
    </row>
    <row r="4254" spans="1:3" x14ac:dyDescent="0.25">
      <c r="A4254" t="s">
        <v>1255</v>
      </c>
      <c r="B4254" t="s">
        <v>11</v>
      </c>
      <c r="C4254">
        <v>7.6</v>
      </c>
    </row>
    <row r="4255" spans="1:3" x14ac:dyDescent="0.25">
      <c r="A4255" t="s">
        <v>4582</v>
      </c>
      <c r="B4255" t="s">
        <v>11</v>
      </c>
      <c r="C4255">
        <v>7.6</v>
      </c>
    </row>
    <row r="4256" spans="1:3" x14ac:dyDescent="0.25">
      <c r="A4256" t="s">
        <v>6012</v>
      </c>
      <c r="B4256" t="s">
        <v>11</v>
      </c>
      <c r="C4256">
        <v>7.6</v>
      </c>
    </row>
    <row r="4257" spans="1:3" x14ac:dyDescent="0.25">
      <c r="A4257" t="s">
        <v>2134</v>
      </c>
      <c r="B4257" t="s">
        <v>11</v>
      </c>
      <c r="C4257">
        <v>7.6</v>
      </c>
    </row>
    <row r="4258" spans="1:3" x14ac:dyDescent="0.25">
      <c r="A4258" t="s">
        <v>2097</v>
      </c>
      <c r="B4258" t="s">
        <v>11</v>
      </c>
      <c r="C4258">
        <v>7.6</v>
      </c>
    </row>
    <row r="4259" spans="1:3" x14ac:dyDescent="0.25">
      <c r="A4259" t="s">
        <v>6817</v>
      </c>
      <c r="B4259" t="s">
        <v>3752</v>
      </c>
      <c r="C4259">
        <v>7.6</v>
      </c>
    </row>
    <row r="4260" spans="1:3" x14ac:dyDescent="0.25">
      <c r="A4260" t="s">
        <v>6452</v>
      </c>
      <c r="B4260" t="s">
        <v>11</v>
      </c>
      <c r="C4260">
        <v>7.6</v>
      </c>
    </row>
    <row r="4261" spans="1:3" x14ac:dyDescent="0.25">
      <c r="A4261" t="s">
        <v>3621</v>
      </c>
      <c r="B4261" t="s">
        <v>11</v>
      </c>
      <c r="C4261">
        <v>7.6</v>
      </c>
    </row>
    <row r="4262" spans="1:3" x14ac:dyDescent="0.25">
      <c r="A4262" t="s">
        <v>7120</v>
      </c>
      <c r="B4262" t="s">
        <v>11</v>
      </c>
      <c r="C4262">
        <v>7.6</v>
      </c>
    </row>
    <row r="4263" spans="1:3" x14ac:dyDescent="0.25">
      <c r="A4263" t="s">
        <v>2832</v>
      </c>
      <c r="B4263" t="s">
        <v>11</v>
      </c>
      <c r="C4263">
        <v>7.6</v>
      </c>
    </row>
    <row r="4264" spans="1:3" x14ac:dyDescent="0.25">
      <c r="A4264" t="s">
        <v>3672</v>
      </c>
      <c r="B4264" t="s">
        <v>11</v>
      </c>
      <c r="C4264">
        <v>7.6</v>
      </c>
    </row>
    <row r="4265" spans="1:3" x14ac:dyDescent="0.25">
      <c r="A4265" t="s">
        <v>1745</v>
      </c>
      <c r="B4265" t="s">
        <v>11</v>
      </c>
      <c r="C4265">
        <v>7.6</v>
      </c>
    </row>
    <row r="4266" spans="1:3" x14ac:dyDescent="0.25">
      <c r="A4266" t="s">
        <v>1660</v>
      </c>
      <c r="B4266" t="s">
        <v>11</v>
      </c>
      <c r="C4266">
        <v>7.6</v>
      </c>
    </row>
    <row r="4267" spans="1:3" x14ac:dyDescent="0.25">
      <c r="A4267" t="s">
        <v>1053</v>
      </c>
      <c r="B4267" t="s">
        <v>11</v>
      </c>
      <c r="C4267">
        <v>7.6</v>
      </c>
    </row>
    <row r="4268" spans="1:3" x14ac:dyDescent="0.25">
      <c r="A4268" t="s">
        <v>6723</v>
      </c>
      <c r="B4268" t="s">
        <v>11</v>
      </c>
      <c r="C4268">
        <v>7.6</v>
      </c>
    </row>
    <row r="4269" spans="1:3" x14ac:dyDescent="0.25">
      <c r="A4269" t="s">
        <v>4801</v>
      </c>
      <c r="B4269" t="s">
        <v>11</v>
      </c>
      <c r="C4269">
        <v>7.6</v>
      </c>
    </row>
    <row r="4270" spans="1:3" x14ac:dyDescent="0.25">
      <c r="A4270" t="s">
        <v>4219</v>
      </c>
      <c r="B4270" t="s">
        <v>11</v>
      </c>
      <c r="C4270">
        <v>7.6</v>
      </c>
    </row>
    <row r="4271" spans="1:3" x14ac:dyDescent="0.25">
      <c r="A4271" t="s">
        <v>701</v>
      </c>
      <c r="B4271" t="s">
        <v>11</v>
      </c>
      <c r="C4271">
        <v>7.6</v>
      </c>
    </row>
    <row r="4272" spans="1:3" x14ac:dyDescent="0.25">
      <c r="A4272" t="s">
        <v>5933</v>
      </c>
      <c r="B4272" t="s">
        <v>11</v>
      </c>
      <c r="C4272">
        <v>7.6</v>
      </c>
    </row>
    <row r="4273" spans="1:3" x14ac:dyDescent="0.25">
      <c r="A4273" t="s">
        <v>6717</v>
      </c>
      <c r="B4273" t="s">
        <v>11</v>
      </c>
      <c r="C4273">
        <v>7.6</v>
      </c>
    </row>
    <row r="4274" spans="1:3" x14ac:dyDescent="0.25">
      <c r="A4274" t="s">
        <v>2823</v>
      </c>
      <c r="B4274" t="s">
        <v>666</v>
      </c>
      <c r="C4274">
        <v>7.6</v>
      </c>
    </row>
    <row r="4275" spans="1:3" x14ac:dyDescent="0.25">
      <c r="A4275" t="s">
        <v>740</v>
      </c>
      <c r="B4275" t="s">
        <v>11</v>
      </c>
      <c r="C4275">
        <v>7.6</v>
      </c>
    </row>
    <row r="4276" spans="1:3" x14ac:dyDescent="0.25">
      <c r="A4276" t="s">
        <v>2817</v>
      </c>
      <c r="B4276" t="s">
        <v>11</v>
      </c>
      <c r="C4276">
        <v>7.6</v>
      </c>
    </row>
    <row r="4277" spans="1:3" x14ac:dyDescent="0.25">
      <c r="A4277" t="s">
        <v>8071</v>
      </c>
      <c r="B4277" t="s">
        <v>11</v>
      </c>
      <c r="C4277">
        <v>7.6</v>
      </c>
    </row>
    <row r="4278" spans="1:3" x14ac:dyDescent="0.25">
      <c r="A4278" t="s">
        <v>7076</v>
      </c>
      <c r="B4278" t="s">
        <v>950</v>
      </c>
      <c r="C4278">
        <v>7.6</v>
      </c>
    </row>
    <row r="4279" spans="1:3" x14ac:dyDescent="0.25">
      <c r="A4279" t="s">
        <v>1927</v>
      </c>
      <c r="B4279" t="s">
        <v>11</v>
      </c>
      <c r="C4279">
        <v>7.6</v>
      </c>
    </row>
    <row r="4280" spans="1:3" x14ac:dyDescent="0.25">
      <c r="A4280" t="s">
        <v>488</v>
      </c>
      <c r="B4280" t="s">
        <v>11</v>
      </c>
      <c r="C4280">
        <v>7.6</v>
      </c>
    </row>
    <row r="4281" spans="1:3" x14ac:dyDescent="0.25">
      <c r="A4281" t="s">
        <v>2826</v>
      </c>
      <c r="B4281" t="s">
        <v>11</v>
      </c>
      <c r="C4281">
        <v>7.6</v>
      </c>
    </row>
    <row r="4282" spans="1:3" x14ac:dyDescent="0.25">
      <c r="A4282" t="s">
        <v>4073</v>
      </c>
      <c r="B4282" t="s">
        <v>11</v>
      </c>
      <c r="C4282">
        <v>7.6</v>
      </c>
    </row>
    <row r="4283" spans="1:3" x14ac:dyDescent="0.25">
      <c r="A4283" t="s">
        <v>5550</v>
      </c>
      <c r="B4283" t="s">
        <v>11</v>
      </c>
      <c r="C4283">
        <v>7.6</v>
      </c>
    </row>
    <row r="4284" spans="1:3" x14ac:dyDescent="0.25">
      <c r="A4284" t="s">
        <v>1164</v>
      </c>
      <c r="B4284" t="s">
        <v>11</v>
      </c>
      <c r="C4284">
        <v>7.6</v>
      </c>
    </row>
    <row r="4285" spans="1:3" x14ac:dyDescent="0.25">
      <c r="A4285" t="s">
        <v>7204</v>
      </c>
      <c r="B4285" t="s">
        <v>2953</v>
      </c>
      <c r="C4285">
        <v>7.6</v>
      </c>
    </row>
    <row r="4286" spans="1:3" x14ac:dyDescent="0.25">
      <c r="A4286" t="s">
        <v>3928</v>
      </c>
      <c r="B4286" t="s">
        <v>11</v>
      </c>
      <c r="C4286">
        <v>7.6</v>
      </c>
    </row>
    <row r="4287" spans="1:3" x14ac:dyDescent="0.25">
      <c r="A4287" t="s">
        <v>2340</v>
      </c>
      <c r="B4287" t="s">
        <v>11</v>
      </c>
      <c r="C4287">
        <v>7.6</v>
      </c>
    </row>
    <row r="4288" spans="1:3" x14ac:dyDescent="0.25">
      <c r="A4288" t="s">
        <v>5752</v>
      </c>
      <c r="B4288" t="s">
        <v>11</v>
      </c>
      <c r="C4288">
        <v>7.6</v>
      </c>
    </row>
    <row r="4289" spans="1:3" x14ac:dyDescent="0.25">
      <c r="A4289" t="s">
        <v>7757</v>
      </c>
      <c r="B4289" t="s">
        <v>11</v>
      </c>
      <c r="C4289">
        <v>7.6</v>
      </c>
    </row>
    <row r="4290" spans="1:3" x14ac:dyDescent="0.25">
      <c r="A4290" t="s">
        <v>3408</v>
      </c>
      <c r="B4290" t="s">
        <v>11</v>
      </c>
      <c r="C4290">
        <v>7.6</v>
      </c>
    </row>
    <row r="4291" spans="1:3" x14ac:dyDescent="0.25">
      <c r="A4291" t="s">
        <v>665</v>
      </c>
      <c r="B4291" t="s">
        <v>11</v>
      </c>
      <c r="C4291">
        <v>7.6</v>
      </c>
    </row>
    <row r="4292" spans="1:3" x14ac:dyDescent="0.25">
      <c r="A4292" t="s">
        <v>7086</v>
      </c>
      <c r="B4292" t="s">
        <v>5928</v>
      </c>
      <c r="C4292">
        <v>7.6</v>
      </c>
    </row>
    <row r="4293" spans="1:3" x14ac:dyDescent="0.25">
      <c r="A4293" t="s">
        <v>1650</v>
      </c>
      <c r="B4293" t="s">
        <v>11</v>
      </c>
      <c r="C4293">
        <v>7.6</v>
      </c>
    </row>
    <row r="4294" spans="1:3" x14ac:dyDescent="0.25">
      <c r="A4294" t="s">
        <v>4340</v>
      </c>
      <c r="B4294" t="s">
        <v>950</v>
      </c>
      <c r="C4294">
        <v>7.6</v>
      </c>
    </row>
    <row r="4295" spans="1:3" x14ac:dyDescent="0.25">
      <c r="A4295" t="s">
        <v>3243</v>
      </c>
      <c r="B4295" t="s">
        <v>11</v>
      </c>
      <c r="C4295">
        <v>7.6</v>
      </c>
    </row>
    <row r="4296" spans="1:3" x14ac:dyDescent="0.25">
      <c r="A4296" t="s">
        <v>393</v>
      </c>
      <c r="B4296" t="s">
        <v>11</v>
      </c>
      <c r="C4296">
        <v>7.6</v>
      </c>
    </row>
    <row r="4297" spans="1:3" x14ac:dyDescent="0.25">
      <c r="A4297" t="s">
        <v>2746</v>
      </c>
      <c r="B4297" t="s">
        <v>11</v>
      </c>
      <c r="C4297">
        <v>7.6</v>
      </c>
    </row>
    <row r="4298" spans="1:3" x14ac:dyDescent="0.25">
      <c r="A4298" t="s">
        <v>2371</v>
      </c>
      <c r="B4298" t="s">
        <v>11</v>
      </c>
      <c r="C4298">
        <v>7.6</v>
      </c>
    </row>
    <row r="4299" spans="1:3" x14ac:dyDescent="0.25">
      <c r="A4299" t="s">
        <v>4385</v>
      </c>
      <c r="B4299" t="s">
        <v>11</v>
      </c>
      <c r="C4299">
        <v>7.6</v>
      </c>
    </row>
    <row r="4300" spans="1:3" x14ac:dyDescent="0.25">
      <c r="A4300" t="s">
        <v>4150</v>
      </c>
      <c r="B4300" t="s">
        <v>11</v>
      </c>
      <c r="C4300">
        <v>7.6</v>
      </c>
    </row>
    <row r="4301" spans="1:3" x14ac:dyDescent="0.25">
      <c r="A4301" t="s">
        <v>2277</v>
      </c>
      <c r="B4301" t="s">
        <v>11</v>
      </c>
      <c r="C4301">
        <v>7.6</v>
      </c>
    </row>
    <row r="4302" spans="1:3" x14ac:dyDescent="0.25">
      <c r="A4302" t="s">
        <v>3751</v>
      </c>
      <c r="B4302" t="s">
        <v>497</v>
      </c>
      <c r="C4302">
        <v>7.6</v>
      </c>
    </row>
    <row r="4303" spans="1:3" x14ac:dyDescent="0.25">
      <c r="A4303" t="s">
        <v>5633</v>
      </c>
      <c r="B4303" t="s">
        <v>11</v>
      </c>
      <c r="C4303">
        <v>7.6</v>
      </c>
    </row>
    <row r="4304" spans="1:3" x14ac:dyDescent="0.25">
      <c r="A4304" t="s">
        <v>6819</v>
      </c>
      <c r="B4304" t="s">
        <v>11</v>
      </c>
      <c r="C4304">
        <v>7.6</v>
      </c>
    </row>
    <row r="4305" spans="1:3" x14ac:dyDescent="0.25">
      <c r="A4305" t="s">
        <v>5394</v>
      </c>
      <c r="B4305" t="s">
        <v>11</v>
      </c>
      <c r="C4305">
        <v>7.6</v>
      </c>
    </row>
    <row r="4306" spans="1:3" x14ac:dyDescent="0.25">
      <c r="A4306" t="s">
        <v>6401</v>
      </c>
      <c r="B4306" t="s">
        <v>11</v>
      </c>
      <c r="C4306">
        <v>7.6</v>
      </c>
    </row>
    <row r="4307" spans="1:3" x14ac:dyDescent="0.25">
      <c r="A4307" t="s">
        <v>3197</v>
      </c>
      <c r="B4307" t="s">
        <v>11</v>
      </c>
      <c r="C4307">
        <v>7.6</v>
      </c>
    </row>
    <row r="4308" spans="1:3" x14ac:dyDescent="0.25">
      <c r="A4308" t="s">
        <v>3197</v>
      </c>
      <c r="B4308" t="s">
        <v>11</v>
      </c>
      <c r="C4308">
        <v>7.6</v>
      </c>
    </row>
    <row r="4309" spans="1:3" x14ac:dyDescent="0.25">
      <c r="A4309" t="s">
        <v>4092</v>
      </c>
      <c r="B4309" t="s">
        <v>11</v>
      </c>
      <c r="C4309">
        <v>7.6</v>
      </c>
    </row>
    <row r="4310" spans="1:3" x14ac:dyDescent="0.25">
      <c r="A4310" t="s">
        <v>8021</v>
      </c>
      <c r="B4310" t="s">
        <v>5928</v>
      </c>
      <c r="C4310">
        <v>7.6</v>
      </c>
    </row>
    <row r="4311" spans="1:3" x14ac:dyDescent="0.25">
      <c r="A4311" t="s">
        <v>5597</v>
      </c>
      <c r="B4311" t="s">
        <v>11</v>
      </c>
      <c r="C4311">
        <v>7.6</v>
      </c>
    </row>
    <row r="4312" spans="1:3" x14ac:dyDescent="0.25">
      <c r="A4312" t="s">
        <v>7264</v>
      </c>
      <c r="B4312" t="s">
        <v>2453</v>
      </c>
      <c r="C4312">
        <v>7.6</v>
      </c>
    </row>
    <row r="4313" spans="1:3" x14ac:dyDescent="0.25">
      <c r="A4313" t="s">
        <v>2658</v>
      </c>
      <c r="B4313" t="s">
        <v>11</v>
      </c>
      <c r="C4313">
        <v>7.6</v>
      </c>
    </row>
    <row r="4314" spans="1:3" x14ac:dyDescent="0.25">
      <c r="A4314" t="s">
        <v>3008</v>
      </c>
      <c r="B4314" t="s">
        <v>11</v>
      </c>
      <c r="C4314">
        <v>7.6</v>
      </c>
    </row>
    <row r="4315" spans="1:3" x14ac:dyDescent="0.25">
      <c r="A4315" t="s">
        <v>1684</v>
      </c>
      <c r="B4315" t="s">
        <v>3947</v>
      </c>
      <c r="C4315">
        <v>7.6</v>
      </c>
    </row>
    <row r="4316" spans="1:3" x14ac:dyDescent="0.25">
      <c r="A4316" t="s">
        <v>2406</v>
      </c>
      <c r="B4316" t="s">
        <v>11</v>
      </c>
      <c r="C4316">
        <v>7.6</v>
      </c>
    </row>
    <row r="4317" spans="1:3" x14ac:dyDescent="0.25">
      <c r="A4317" t="s">
        <v>5583</v>
      </c>
      <c r="B4317" t="s">
        <v>11</v>
      </c>
      <c r="C4317">
        <v>7.6</v>
      </c>
    </row>
    <row r="4318" spans="1:3" x14ac:dyDescent="0.25">
      <c r="A4318" t="s">
        <v>1875</v>
      </c>
      <c r="B4318" t="s">
        <v>7265</v>
      </c>
      <c r="C4318">
        <v>7.6</v>
      </c>
    </row>
    <row r="4319" spans="1:3" x14ac:dyDescent="0.25">
      <c r="A4319" t="s">
        <v>6095</v>
      </c>
      <c r="B4319" t="s">
        <v>11</v>
      </c>
      <c r="C4319">
        <v>7.6</v>
      </c>
    </row>
    <row r="4320" spans="1:3" x14ac:dyDescent="0.25">
      <c r="A4320" t="s">
        <v>3986</v>
      </c>
      <c r="B4320" t="s">
        <v>11</v>
      </c>
      <c r="C4320">
        <v>7.6</v>
      </c>
    </row>
    <row r="4321" spans="1:3" x14ac:dyDescent="0.25">
      <c r="A4321" t="s">
        <v>5288</v>
      </c>
      <c r="B4321" t="s">
        <v>4210</v>
      </c>
      <c r="C4321">
        <v>7.6</v>
      </c>
    </row>
    <row r="4322" spans="1:3" x14ac:dyDescent="0.25">
      <c r="A4322" t="s">
        <v>6294</v>
      </c>
      <c r="B4322" t="s">
        <v>11</v>
      </c>
      <c r="C4322">
        <v>7.6</v>
      </c>
    </row>
    <row r="4323" spans="1:3" x14ac:dyDescent="0.25">
      <c r="A4323" t="s">
        <v>5770</v>
      </c>
      <c r="B4323" t="s">
        <v>11</v>
      </c>
      <c r="C4323">
        <v>7.6</v>
      </c>
    </row>
    <row r="4324" spans="1:3" x14ac:dyDescent="0.25">
      <c r="A4324" t="s">
        <v>6231</v>
      </c>
      <c r="B4324" t="s">
        <v>11</v>
      </c>
      <c r="C4324">
        <v>7.6</v>
      </c>
    </row>
    <row r="4325" spans="1:3" x14ac:dyDescent="0.25">
      <c r="A4325" t="s">
        <v>4180</v>
      </c>
      <c r="B4325" t="s">
        <v>11</v>
      </c>
      <c r="C4325">
        <v>7.6</v>
      </c>
    </row>
    <row r="4326" spans="1:3" x14ac:dyDescent="0.25">
      <c r="A4326" t="s">
        <v>3753</v>
      </c>
      <c r="B4326" t="s">
        <v>11</v>
      </c>
      <c r="C4326">
        <v>7.7</v>
      </c>
    </row>
    <row r="4327" spans="1:3" x14ac:dyDescent="0.25">
      <c r="A4327" t="s">
        <v>6184</v>
      </c>
      <c r="B4327" t="s">
        <v>11</v>
      </c>
      <c r="C4327">
        <v>7.7</v>
      </c>
    </row>
    <row r="4328" spans="1:3" x14ac:dyDescent="0.25">
      <c r="A4328" t="s">
        <v>1340</v>
      </c>
      <c r="B4328" t="s">
        <v>11</v>
      </c>
      <c r="C4328">
        <v>7.7</v>
      </c>
    </row>
    <row r="4329" spans="1:3" x14ac:dyDescent="0.25">
      <c r="A4329" t="s">
        <v>7717</v>
      </c>
      <c r="B4329" t="s">
        <v>11</v>
      </c>
      <c r="C4329">
        <v>7.7</v>
      </c>
    </row>
    <row r="4330" spans="1:3" x14ac:dyDescent="0.25">
      <c r="A4330" t="s">
        <v>5442</v>
      </c>
      <c r="B4330" t="s">
        <v>11</v>
      </c>
      <c r="C4330">
        <v>7.7</v>
      </c>
    </row>
    <row r="4331" spans="1:3" x14ac:dyDescent="0.25">
      <c r="A4331" t="s">
        <v>5596</v>
      </c>
      <c r="B4331" t="s">
        <v>11</v>
      </c>
      <c r="C4331">
        <v>7.7</v>
      </c>
    </row>
    <row r="4332" spans="1:3" x14ac:dyDescent="0.25">
      <c r="A4332" t="s">
        <v>7597</v>
      </c>
      <c r="B4332" t="s">
        <v>11</v>
      </c>
      <c r="C4332">
        <v>7.7</v>
      </c>
    </row>
    <row r="4333" spans="1:3" x14ac:dyDescent="0.25">
      <c r="A4333" t="s">
        <v>5926</v>
      </c>
      <c r="B4333" t="s">
        <v>11</v>
      </c>
      <c r="C4333">
        <v>7.7</v>
      </c>
    </row>
    <row r="4334" spans="1:3" x14ac:dyDescent="0.25">
      <c r="A4334" t="s">
        <v>1640</v>
      </c>
      <c r="B4334" t="s">
        <v>11</v>
      </c>
      <c r="C4334">
        <v>7.7</v>
      </c>
    </row>
    <row r="4335" spans="1:3" x14ac:dyDescent="0.25">
      <c r="A4335" t="s">
        <v>3950</v>
      </c>
      <c r="B4335" t="s">
        <v>11</v>
      </c>
      <c r="C4335">
        <v>7.7</v>
      </c>
    </row>
    <row r="4336" spans="1:3" x14ac:dyDescent="0.25">
      <c r="A4336" t="s">
        <v>2043</v>
      </c>
      <c r="B4336" t="s">
        <v>11</v>
      </c>
      <c r="C4336">
        <v>7.7</v>
      </c>
    </row>
    <row r="4337" spans="1:3" x14ac:dyDescent="0.25">
      <c r="A4337" t="s">
        <v>1707</v>
      </c>
      <c r="B4337" t="s">
        <v>11</v>
      </c>
      <c r="C4337">
        <v>7.7</v>
      </c>
    </row>
    <row r="4338" spans="1:3" x14ac:dyDescent="0.25">
      <c r="A4338" t="s">
        <v>5973</v>
      </c>
      <c r="B4338" t="s">
        <v>11</v>
      </c>
      <c r="C4338">
        <v>7.7</v>
      </c>
    </row>
    <row r="4339" spans="1:3" x14ac:dyDescent="0.25">
      <c r="A4339" t="s">
        <v>674</v>
      </c>
      <c r="B4339" t="s">
        <v>11</v>
      </c>
      <c r="C4339">
        <v>7.7</v>
      </c>
    </row>
    <row r="4340" spans="1:3" x14ac:dyDescent="0.25">
      <c r="A4340" t="s">
        <v>7707</v>
      </c>
      <c r="B4340" t="s">
        <v>497</v>
      </c>
      <c r="C4340">
        <v>7.7</v>
      </c>
    </row>
    <row r="4341" spans="1:3" x14ac:dyDescent="0.25">
      <c r="A4341" t="s">
        <v>4606</v>
      </c>
      <c r="B4341" t="s">
        <v>11</v>
      </c>
      <c r="C4341">
        <v>7.7</v>
      </c>
    </row>
    <row r="4342" spans="1:3" x14ac:dyDescent="0.25">
      <c r="A4342" t="s">
        <v>6324</v>
      </c>
      <c r="B4342" t="s">
        <v>11</v>
      </c>
      <c r="C4342">
        <v>7.7</v>
      </c>
    </row>
    <row r="4343" spans="1:3" x14ac:dyDescent="0.25">
      <c r="A4343" t="s">
        <v>795</v>
      </c>
      <c r="B4343" t="s">
        <v>11</v>
      </c>
      <c r="C4343">
        <v>7.7</v>
      </c>
    </row>
    <row r="4344" spans="1:3" x14ac:dyDescent="0.25">
      <c r="A4344" t="s">
        <v>4886</v>
      </c>
      <c r="B4344" t="s">
        <v>11</v>
      </c>
      <c r="C4344">
        <v>7.7</v>
      </c>
    </row>
    <row r="4345" spans="1:3" x14ac:dyDescent="0.25">
      <c r="A4345" t="s">
        <v>3588</v>
      </c>
      <c r="B4345" t="s">
        <v>11</v>
      </c>
      <c r="C4345">
        <v>7.7</v>
      </c>
    </row>
    <row r="4346" spans="1:3" x14ac:dyDescent="0.25">
      <c r="A4346" t="s">
        <v>5748</v>
      </c>
      <c r="B4346" t="s">
        <v>11</v>
      </c>
      <c r="C4346">
        <v>7.7</v>
      </c>
    </row>
    <row r="4347" spans="1:3" x14ac:dyDescent="0.25">
      <c r="A4347" t="s">
        <v>1392</v>
      </c>
      <c r="B4347" t="s">
        <v>11</v>
      </c>
      <c r="C4347">
        <v>7.7</v>
      </c>
    </row>
    <row r="4348" spans="1:3" x14ac:dyDescent="0.25">
      <c r="A4348" t="s">
        <v>7670</v>
      </c>
      <c r="B4348" t="s">
        <v>11</v>
      </c>
      <c r="C4348">
        <v>7.7</v>
      </c>
    </row>
    <row r="4349" spans="1:3" x14ac:dyDescent="0.25">
      <c r="A4349" t="s">
        <v>2405</v>
      </c>
      <c r="B4349" t="s">
        <v>11</v>
      </c>
      <c r="C4349">
        <v>7.7</v>
      </c>
    </row>
    <row r="4350" spans="1:3" x14ac:dyDescent="0.25">
      <c r="A4350" t="s">
        <v>3395</v>
      </c>
      <c r="B4350" t="s">
        <v>11</v>
      </c>
      <c r="C4350">
        <v>7.7</v>
      </c>
    </row>
    <row r="4351" spans="1:3" x14ac:dyDescent="0.25">
      <c r="A4351" t="s">
        <v>3084</v>
      </c>
      <c r="B4351" t="s">
        <v>11</v>
      </c>
      <c r="C4351">
        <v>7.7</v>
      </c>
    </row>
    <row r="4352" spans="1:3" x14ac:dyDescent="0.25">
      <c r="A4352" t="s">
        <v>5693</v>
      </c>
      <c r="B4352" t="s">
        <v>11</v>
      </c>
      <c r="C4352">
        <v>7.7</v>
      </c>
    </row>
    <row r="4353" spans="1:3" x14ac:dyDescent="0.25">
      <c r="A4353" t="s">
        <v>7251</v>
      </c>
      <c r="B4353" t="s">
        <v>11</v>
      </c>
      <c r="C4353">
        <v>7.7</v>
      </c>
    </row>
    <row r="4354" spans="1:3" x14ac:dyDescent="0.25">
      <c r="A4354" t="s">
        <v>1215</v>
      </c>
      <c r="B4354" t="s">
        <v>11</v>
      </c>
      <c r="C4354">
        <v>7.7</v>
      </c>
    </row>
    <row r="4355" spans="1:3" x14ac:dyDescent="0.25">
      <c r="A4355" t="s">
        <v>7728</v>
      </c>
      <c r="B4355" t="s">
        <v>11</v>
      </c>
      <c r="C4355">
        <v>7.7</v>
      </c>
    </row>
    <row r="4356" spans="1:3" x14ac:dyDescent="0.25">
      <c r="A4356" t="s">
        <v>1836</v>
      </c>
      <c r="B4356" t="s">
        <v>222</v>
      </c>
      <c r="C4356">
        <v>7.7</v>
      </c>
    </row>
    <row r="4357" spans="1:3" x14ac:dyDescent="0.25">
      <c r="A4357" t="s">
        <v>4321</v>
      </c>
      <c r="B4357" t="s">
        <v>11</v>
      </c>
      <c r="C4357">
        <v>7.7</v>
      </c>
    </row>
    <row r="4358" spans="1:3" x14ac:dyDescent="0.25">
      <c r="A4358" t="s">
        <v>4656</v>
      </c>
      <c r="B4358" t="s">
        <v>11</v>
      </c>
      <c r="C4358">
        <v>7.7</v>
      </c>
    </row>
    <row r="4359" spans="1:3" x14ac:dyDescent="0.25">
      <c r="A4359" t="s">
        <v>3954</v>
      </c>
      <c r="B4359" t="s">
        <v>11</v>
      </c>
      <c r="C4359">
        <v>7.7</v>
      </c>
    </row>
    <row r="4360" spans="1:3" x14ac:dyDescent="0.25">
      <c r="A4360" t="s">
        <v>1914</v>
      </c>
      <c r="B4360" t="s">
        <v>11</v>
      </c>
      <c r="C4360">
        <v>7.7</v>
      </c>
    </row>
    <row r="4361" spans="1:3" x14ac:dyDescent="0.25">
      <c r="A4361" t="s">
        <v>1914</v>
      </c>
      <c r="B4361" t="s">
        <v>11</v>
      </c>
      <c r="C4361">
        <v>7.7</v>
      </c>
    </row>
    <row r="4362" spans="1:3" x14ac:dyDescent="0.25">
      <c r="A4362" t="s">
        <v>4605</v>
      </c>
      <c r="B4362" t="s">
        <v>11</v>
      </c>
      <c r="C4362">
        <v>7.7</v>
      </c>
    </row>
    <row r="4363" spans="1:3" x14ac:dyDescent="0.25">
      <c r="A4363" t="s">
        <v>2974</v>
      </c>
      <c r="B4363" t="s">
        <v>11</v>
      </c>
      <c r="C4363">
        <v>7.7</v>
      </c>
    </row>
    <row r="4364" spans="1:3" x14ac:dyDescent="0.25">
      <c r="A4364" t="s">
        <v>3336</v>
      </c>
      <c r="B4364" t="s">
        <v>11</v>
      </c>
      <c r="C4364">
        <v>7.7</v>
      </c>
    </row>
    <row r="4365" spans="1:3" x14ac:dyDescent="0.25">
      <c r="A4365" t="s">
        <v>5751</v>
      </c>
      <c r="B4365" t="s">
        <v>11</v>
      </c>
      <c r="C4365">
        <v>7.7</v>
      </c>
    </row>
    <row r="4366" spans="1:3" x14ac:dyDescent="0.25">
      <c r="A4366" t="s">
        <v>5329</v>
      </c>
      <c r="B4366" t="s">
        <v>11</v>
      </c>
      <c r="C4366">
        <v>7.7</v>
      </c>
    </row>
    <row r="4367" spans="1:3" x14ac:dyDescent="0.25">
      <c r="A4367" t="s">
        <v>8011</v>
      </c>
      <c r="B4367" t="s">
        <v>11</v>
      </c>
      <c r="C4367">
        <v>7.7</v>
      </c>
    </row>
    <row r="4368" spans="1:3" x14ac:dyDescent="0.25">
      <c r="A4368" t="s">
        <v>7524</v>
      </c>
      <c r="B4368" t="s">
        <v>11</v>
      </c>
      <c r="C4368">
        <v>7.7</v>
      </c>
    </row>
    <row r="4369" spans="1:3" x14ac:dyDescent="0.25">
      <c r="A4369" t="s">
        <v>3019</v>
      </c>
      <c r="B4369" t="s">
        <v>11</v>
      </c>
      <c r="C4369">
        <v>7.7</v>
      </c>
    </row>
    <row r="4370" spans="1:3" x14ac:dyDescent="0.25">
      <c r="A4370" t="s">
        <v>6205</v>
      </c>
      <c r="B4370" t="s">
        <v>11</v>
      </c>
      <c r="C4370">
        <v>7.7</v>
      </c>
    </row>
    <row r="4371" spans="1:3" x14ac:dyDescent="0.25">
      <c r="A4371" t="s">
        <v>1642</v>
      </c>
      <c r="B4371" t="s">
        <v>11</v>
      </c>
      <c r="C4371">
        <v>7.7</v>
      </c>
    </row>
    <row r="4372" spans="1:3" x14ac:dyDescent="0.25">
      <c r="A4372" t="s">
        <v>1642</v>
      </c>
      <c r="B4372" t="s">
        <v>11</v>
      </c>
      <c r="C4372">
        <v>7.7</v>
      </c>
    </row>
    <row r="4373" spans="1:3" x14ac:dyDescent="0.25">
      <c r="A4373" t="s">
        <v>1970</v>
      </c>
      <c r="B4373" t="s">
        <v>11</v>
      </c>
      <c r="C4373">
        <v>7.7</v>
      </c>
    </row>
    <row r="4374" spans="1:3" x14ac:dyDescent="0.25">
      <c r="A4374" t="s">
        <v>2491</v>
      </c>
      <c r="B4374" t="s">
        <v>11</v>
      </c>
      <c r="C4374">
        <v>7.7</v>
      </c>
    </row>
    <row r="4375" spans="1:3" x14ac:dyDescent="0.25">
      <c r="A4375" t="s">
        <v>1394</v>
      </c>
      <c r="B4375" t="s">
        <v>11</v>
      </c>
      <c r="C4375">
        <v>7.7</v>
      </c>
    </row>
    <row r="4376" spans="1:3" x14ac:dyDescent="0.25">
      <c r="A4376" t="s">
        <v>4360</v>
      </c>
      <c r="B4376" t="s">
        <v>11</v>
      </c>
      <c r="C4376">
        <v>7.7</v>
      </c>
    </row>
    <row r="4377" spans="1:3" x14ac:dyDescent="0.25">
      <c r="A4377" t="s">
        <v>2791</v>
      </c>
      <c r="B4377" t="s">
        <v>11</v>
      </c>
      <c r="C4377">
        <v>7.7</v>
      </c>
    </row>
    <row r="4378" spans="1:3" x14ac:dyDescent="0.25">
      <c r="A4378" t="s">
        <v>575</v>
      </c>
      <c r="B4378" t="s">
        <v>11</v>
      </c>
      <c r="C4378">
        <v>7.7</v>
      </c>
    </row>
    <row r="4379" spans="1:3" x14ac:dyDescent="0.25">
      <c r="A4379" t="s">
        <v>6332</v>
      </c>
      <c r="B4379" t="s">
        <v>11</v>
      </c>
      <c r="C4379">
        <v>7.7</v>
      </c>
    </row>
    <row r="4380" spans="1:3" x14ac:dyDescent="0.25">
      <c r="A4380" t="s">
        <v>5733</v>
      </c>
      <c r="B4380" t="s">
        <v>11</v>
      </c>
      <c r="C4380">
        <v>7.7</v>
      </c>
    </row>
    <row r="4381" spans="1:3" x14ac:dyDescent="0.25">
      <c r="A4381" t="s">
        <v>4225</v>
      </c>
      <c r="B4381" t="s">
        <v>3303</v>
      </c>
      <c r="C4381">
        <v>7.7</v>
      </c>
    </row>
    <row r="4382" spans="1:3" x14ac:dyDescent="0.25">
      <c r="A4382" t="s">
        <v>7793</v>
      </c>
      <c r="B4382" t="s">
        <v>666</v>
      </c>
      <c r="C4382">
        <v>7.7</v>
      </c>
    </row>
    <row r="4383" spans="1:3" x14ac:dyDescent="0.25">
      <c r="A4383" t="s">
        <v>2623</v>
      </c>
      <c r="B4383" t="s">
        <v>11</v>
      </c>
      <c r="C4383">
        <v>7.7</v>
      </c>
    </row>
    <row r="4384" spans="1:3" x14ac:dyDescent="0.25">
      <c r="A4384" t="s">
        <v>2160</v>
      </c>
      <c r="B4384" t="s">
        <v>11</v>
      </c>
      <c r="C4384">
        <v>7.7</v>
      </c>
    </row>
    <row r="4385" spans="1:3" x14ac:dyDescent="0.25">
      <c r="A4385" t="s">
        <v>6729</v>
      </c>
      <c r="B4385" t="s">
        <v>11</v>
      </c>
      <c r="C4385">
        <v>7.7</v>
      </c>
    </row>
    <row r="4386" spans="1:3" x14ac:dyDescent="0.25">
      <c r="A4386" t="s">
        <v>898</v>
      </c>
      <c r="B4386" t="s">
        <v>497</v>
      </c>
      <c r="C4386">
        <v>7.7</v>
      </c>
    </row>
    <row r="4387" spans="1:3" x14ac:dyDescent="0.25">
      <c r="A4387" t="s">
        <v>5076</v>
      </c>
      <c r="B4387" t="s">
        <v>11</v>
      </c>
      <c r="C4387">
        <v>7.7</v>
      </c>
    </row>
    <row r="4388" spans="1:3" x14ac:dyDescent="0.25">
      <c r="A4388" t="s">
        <v>7201</v>
      </c>
      <c r="B4388" t="s">
        <v>4287</v>
      </c>
      <c r="C4388">
        <v>7.7</v>
      </c>
    </row>
    <row r="4389" spans="1:3" x14ac:dyDescent="0.25">
      <c r="A4389" t="s">
        <v>4170</v>
      </c>
      <c r="B4389" t="s">
        <v>11</v>
      </c>
      <c r="C4389">
        <v>7.7</v>
      </c>
    </row>
    <row r="4390" spans="1:3" x14ac:dyDescent="0.25">
      <c r="A4390" t="s">
        <v>1647</v>
      </c>
      <c r="B4390" t="s">
        <v>11</v>
      </c>
      <c r="C4390">
        <v>7.7</v>
      </c>
    </row>
    <row r="4391" spans="1:3" x14ac:dyDescent="0.25">
      <c r="A4391" t="s">
        <v>5894</v>
      </c>
      <c r="B4391" t="s">
        <v>11</v>
      </c>
      <c r="C4391">
        <v>7.7</v>
      </c>
    </row>
    <row r="4392" spans="1:3" x14ac:dyDescent="0.25">
      <c r="A4392" t="s">
        <v>8137</v>
      </c>
      <c r="B4392" t="s">
        <v>497</v>
      </c>
      <c r="C4392">
        <v>7.7</v>
      </c>
    </row>
    <row r="4393" spans="1:3" x14ac:dyDescent="0.25">
      <c r="A4393" t="s">
        <v>7143</v>
      </c>
      <c r="B4393" t="s">
        <v>11</v>
      </c>
      <c r="C4393">
        <v>7.7</v>
      </c>
    </row>
    <row r="4394" spans="1:3" x14ac:dyDescent="0.25">
      <c r="A4394" t="s">
        <v>3546</v>
      </c>
      <c r="B4394" t="s">
        <v>11</v>
      </c>
      <c r="C4394">
        <v>7.7</v>
      </c>
    </row>
    <row r="4395" spans="1:3" x14ac:dyDescent="0.25">
      <c r="A4395" t="s">
        <v>4756</v>
      </c>
      <c r="B4395" t="s">
        <v>11</v>
      </c>
      <c r="C4395">
        <v>7.7</v>
      </c>
    </row>
    <row r="4396" spans="1:3" x14ac:dyDescent="0.25">
      <c r="A4396" t="s">
        <v>1172</v>
      </c>
      <c r="B4396" t="s">
        <v>11</v>
      </c>
      <c r="C4396">
        <v>7.7</v>
      </c>
    </row>
    <row r="4397" spans="1:3" x14ac:dyDescent="0.25">
      <c r="A4397" t="s">
        <v>7364</v>
      </c>
      <c r="B4397" t="s">
        <v>2953</v>
      </c>
      <c r="C4397">
        <v>7.7</v>
      </c>
    </row>
    <row r="4398" spans="1:3" x14ac:dyDescent="0.25">
      <c r="A4398" t="s">
        <v>6039</v>
      </c>
      <c r="B4398" t="s">
        <v>11</v>
      </c>
      <c r="C4398">
        <v>7.7</v>
      </c>
    </row>
    <row r="4399" spans="1:3" x14ac:dyDescent="0.25">
      <c r="A4399" t="s">
        <v>2459</v>
      </c>
      <c r="B4399" t="s">
        <v>11</v>
      </c>
      <c r="C4399">
        <v>7.7</v>
      </c>
    </row>
    <row r="4400" spans="1:3" x14ac:dyDescent="0.25">
      <c r="A4400" t="s">
        <v>4640</v>
      </c>
      <c r="B4400" t="s">
        <v>11</v>
      </c>
      <c r="C4400">
        <v>7.7</v>
      </c>
    </row>
    <row r="4401" spans="1:3" x14ac:dyDescent="0.25">
      <c r="A4401" t="s">
        <v>2185</v>
      </c>
      <c r="B4401" t="s">
        <v>11</v>
      </c>
      <c r="C4401">
        <v>7.7</v>
      </c>
    </row>
    <row r="4402" spans="1:3" x14ac:dyDescent="0.25">
      <c r="A4402" t="s">
        <v>679</v>
      </c>
      <c r="B4402" t="s">
        <v>950</v>
      </c>
      <c r="C4402">
        <v>7.7</v>
      </c>
    </row>
    <row r="4403" spans="1:3" x14ac:dyDescent="0.25">
      <c r="A4403" t="s">
        <v>4858</v>
      </c>
      <c r="B4403" t="s">
        <v>497</v>
      </c>
      <c r="C4403">
        <v>7.7</v>
      </c>
    </row>
    <row r="4404" spans="1:3" x14ac:dyDescent="0.25">
      <c r="A4404" t="s">
        <v>6943</v>
      </c>
      <c r="B4404" t="s">
        <v>11</v>
      </c>
      <c r="C4404">
        <v>7.7</v>
      </c>
    </row>
    <row r="4405" spans="1:3" x14ac:dyDescent="0.25">
      <c r="A4405" t="s">
        <v>5794</v>
      </c>
      <c r="B4405" t="s">
        <v>11</v>
      </c>
      <c r="C4405">
        <v>7.7</v>
      </c>
    </row>
    <row r="4406" spans="1:3" x14ac:dyDescent="0.25">
      <c r="A4406" t="s">
        <v>340</v>
      </c>
      <c r="B4406" t="s">
        <v>11</v>
      </c>
      <c r="C4406">
        <v>7.7</v>
      </c>
    </row>
    <row r="4407" spans="1:3" x14ac:dyDescent="0.25">
      <c r="A4407" t="s">
        <v>6070</v>
      </c>
      <c r="B4407" t="s">
        <v>4287</v>
      </c>
      <c r="C4407">
        <v>7.7</v>
      </c>
    </row>
    <row r="4408" spans="1:3" x14ac:dyDescent="0.25">
      <c r="A4408" t="s">
        <v>4791</v>
      </c>
      <c r="B4408" t="s">
        <v>2953</v>
      </c>
      <c r="C4408">
        <v>7.7</v>
      </c>
    </row>
    <row r="4409" spans="1:3" x14ac:dyDescent="0.25">
      <c r="A4409" t="s">
        <v>5423</v>
      </c>
      <c r="B4409" t="s">
        <v>950</v>
      </c>
      <c r="C4409">
        <v>7.7</v>
      </c>
    </row>
    <row r="4410" spans="1:3" x14ac:dyDescent="0.25">
      <c r="A4410" t="s">
        <v>5134</v>
      </c>
      <c r="B4410" t="s">
        <v>11</v>
      </c>
      <c r="C4410">
        <v>7.7</v>
      </c>
    </row>
    <row r="4411" spans="1:3" x14ac:dyDescent="0.25">
      <c r="A4411" t="s">
        <v>5529</v>
      </c>
      <c r="B4411" t="s">
        <v>11</v>
      </c>
      <c r="C4411">
        <v>7.7</v>
      </c>
    </row>
    <row r="4412" spans="1:3" x14ac:dyDescent="0.25">
      <c r="A4412" t="s">
        <v>5499</v>
      </c>
      <c r="B4412" t="s">
        <v>11</v>
      </c>
      <c r="C4412">
        <v>7.7</v>
      </c>
    </row>
    <row r="4413" spans="1:3" x14ac:dyDescent="0.25">
      <c r="A4413" t="s">
        <v>2138</v>
      </c>
      <c r="B4413" t="s">
        <v>11</v>
      </c>
      <c r="C4413">
        <v>7.7</v>
      </c>
    </row>
    <row r="4414" spans="1:3" x14ac:dyDescent="0.25">
      <c r="A4414" t="s">
        <v>7621</v>
      </c>
      <c r="B4414" t="s">
        <v>11</v>
      </c>
      <c r="C4414">
        <v>7.7</v>
      </c>
    </row>
    <row r="4415" spans="1:3" x14ac:dyDescent="0.25">
      <c r="A4415" t="s">
        <v>6055</v>
      </c>
      <c r="B4415" t="s">
        <v>11</v>
      </c>
      <c r="C4415">
        <v>7.7</v>
      </c>
    </row>
    <row r="4416" spans="1:3" x14ac:dyDescent="0.25">
      <c r="A4416" t="s">
        <v>4324</v>
      </c>
      <c r="B4416" t="s">
        <v>11</v>
      </c>
      <c r="C4416">
        <v>7.7</v>
      </c>
    </row>
    <row r="4417" spans="1:3" x14ac:dyDescent="0.25">
      <c r="A4417" t="s">
        <v>7929</v>
      </c>
      <c r="B4417" t="s">
        <v>11</v>
      </c>
      <c r="C4417">
        <v>7.7</v>
      </c>
    </row>
    <row r="4418" spans="1:3" x14ac:dyDescent="0.25">
      <c r="A4418" t="s">
        <v>4960</v>
      </c>
      <c r="B4418" t="s">
        <v>11</v>
      </c>
      <c r="C4418">
        <v>7.7</v>
      </c>
    </row>
    <row r="4419" spans="1:3" x14ac:dyDescent="0.25">
      <c r="A4419" t="s">
        <v>5346</v>
      </c>
      <c r="B4419" t="s">
        <v>11</v>
      </c>
      <c r="C4419">
        <v>7.7</v>
      </c>
    </row>
    <row r="4420" spans="1:3" x14ac:dyDescent="0.25">
      <c r="A4420" t="s">
        <v>7588</v>
      </c>
      <c r="B4420" t="s">
        <v>11</v>
      </c>
      <c r="C4420">
        <v>7.7</v>
      </c>
    </row>
    <row r="4421" spans="1:3" x14ac:dyDescent="0.25">
      <c r="A4421" t="s">
        <v>6756</v>
      </c>
      <c r="B4421" t="s">
        <v>497</v>
      </c>
      <c r="C4421">
        <v>7.7</v>
      </c>
    </row>
    <row r="4422" spans="1:3" x14ac:dyDescent="0.25">
      <c r="A4422" t="s">
        <v>70</v>
      </c>
      <c r="B4422" t="s">
        <v>11</v>
      </c>
      <c r="C4422">
        <v>7.7</v>
      </c>
    </row>
    <row r="4423" spans="1:3" x14ac:dyDescent="0.25">
      <c r="A4423" t="s">
        <v>1954</v>
      </c>
      <c r="B4423" t="s">
        <v>11</v>
      </c>
      <c r="C4423">
        <v>7.7</v>
      </c>
    </row>
    <row r="4424" spans="1:3" x14ac:dyDescent="0.25">
      <c r="A4424" t="s">
        <v>2462</v>
      </c>
      <c r="B4424" t="s">
        <v>666</v>
      </c>
      <c r="C4424">
        <v>7.7</v>
      </c>
    </row>
    <row r="4425" spans="1:3" x14ac:dyDescent="0.25">
      <c r="A4425" t="s">
        <v>4961</v>
      </c>
      <c r="B4425" t="s">
        <v>11</v>
      </c>
      <c r="C4425">
        <v>7.7</v>
      </c>
    </row>
    <row r="4426" spans="1:3" x14ac:dyDescent="0.25">
      <c r="A4426" t="s">
        <v>351</v>
      </c>
      <c r="B4426" t="s">
        <v>11</v>
      </c>
      <c r="C4426">
        <v>7.7</v>
      </c>
    </row>
    <row r="4427" spans="1:3" x14ac:dyDescent="0.25">
      <c r="A4427" t="s">
        <v>7944</v>
      </c>
      <c r="B4427" t="s">
        <v>11</v>
      </c>
      <c r="C4427">
        <v>7.7</v>
      </c>
    </row>
    <row r="4428" spans="1:3" x14ac:dyDescent="0.25">
      <c r="A4428" t="s">
        <v>7332</v>
      </c>
      <c r="B4428" t="s">
        <v>497</v>
      </c>
      <c r="C4428">
        <v>7.7</v>
      </c>
    </row>
    <row r="4429" spans="1:3" x14ac:dyDescent="0.25">
      <c r="A4429" t="s">
        <v>6008</v>
      </c>
      <c r="B4429" t="s">
        <v>11</v>
      </c>
      <c r="C4429">
        <v>7.7</v>
      </c>
    </row>
    <row r="4430" spans="1:3" x14ac:dyDescent="0.25">
      <c r="A4430" t="s">
        <v>7208</v>
      </c>
      <c r="B4430" t="s">
        <v>11</v>
      </c>
      <c r="C4430">
        <v>7.7</v>
      </c>
    </row>
    <row r="4431" spans="1:3" x14ac:dyDescent="0.25">
      <c r="A4431" t="s">
        <v>864</v>
      </c>
      <c r="B4431" t="s">
        <v>11</v>
      </c>
      <c r="C4431">
        <v>7.7</v>
      </c>
    </row>
    <row r="4432" spans="1:3" x14ac:dyDescent="0.25">
      <c r="A4432" t="s">
        <v>3443</v>
      </c>
      <c r="B4432" t="s">
        <v>11</v>
      </c>
      <c r="C4432">
        <v>7.7</v>
      </c>
    </row>
    <row r="4433" spans="1:3" x14ac:dyDescent="0.25">
      <c r="A4433" t="s">
        <v>1896</v>
      </c>
      <c r="B4433" t="s">
        <v>11</v>
      </c>
      <c r="C4433">
        <v>7.8</v>
      </c>
    </row>
    <row r="4434" spans="1:3" x14ac:dyDescent="0.25">
      <c r="A4434" t="s">
        <v>4827</v>
      </c>
      <c r="B4434" t="s">
        <v>11</v>
      </c>
      <c r="C4434">
        <v>7.8</v>
      </c>
    </row>
    <row r="4435" spans="1:3" x14ac:dyDescent="0.25">
      <c r="A4435" t="s">
        <v>6390</v>
      </c>
      <c r="B4435" t="s">
        <v>11</v>
      </c>
      <c r="C4435">
        <v>7.8</v>
      </c>
    </row>
    <row r="4436" spans="1:3" x14ac:dyDescent="0.25">
      <c r="A4436" t="s">
        <v>838</v>
      </c>
      <c r="B4436" t="s">
        <v>11</v>
      </c>
      <c r="C4436">
        <v>7.8</v>
      </c>
    </row>
    <row r="4437" spans="1:3" x14ac:dyDescent="0.25">
      <c r="A4437" t="s">
        <v>583</v>
      </c>
      <c r="B4437" t="s">
        <v>11</v>
      </c>
      <c r="C4437">
        <v>7.8</v>
      </c>
    </row>
    <row r="4438" spans="1:3" x14ac:dyDescent="0.25">
      <c r="A4438" t="s">
        <v>2192</v>
      </c>
      <c r="B4438" t="s">
        <v>11</v>
      </c>
      <c r="C4438">
        <v>7.8</v>
      </c>
    </row>
    <row r="4439" spans="1:3" x14ac:dyDescent="0.25">
      <c r="A4439" t="s">
        <v>2809</v>
      </c>
      <c r="B4439" t="s">
        <v>11</v>
      </c>
      <c r="C4439">
        <v>7.8</v>
      </c>
    </row>
    <row r="4440" spans="1:3" x14ac:dyDescent="0.25">
      <c r="A4440" t="s">
        <v>2126</v>
      </c>
      <c r="B4440" t="s">
        <v>11</v>
      </c>
      <c r="C4440">
        <v>7.8</v>
      </c>
    </row>
    <row r="4441" spans="1:3" x14ac:dyDescent="0.25">
      <c r="A4441" t="s">
        <v>4657</v>
      </c>
      <c r="B4441" t="s">
        <v>11</v>
      </c>
      <c r="C4441">
        <v>7.8</v>
      </c>
    </row>
    <row r="4442" spans="1:3" x14ac:dyDescent="0.25">
      <c r="A4442" t="s">
        <v>3984</v>
      </c>
      <c r="B4442" t="s">
        <v>11</v>
      </c>
      <c r="C4442">
        <v>7.8</v>
      </c>
    </row>
    <row r="4443" spans="1:3" x14ac:dyDescent="0.25">
      <c r="A4443" t="s">
        <v>3536</v>
      </c>
      <c r="B4443" t="s">
        <v>11</v>
      </c>
      <c r="C4443">
        <v>7.8</v>
      </c>
    </row>
    <row r="4444" spans="1:3" x14ac:dyDescent="0.25">
      <c r="A4444" t="s">
        <v>6676</v>
      </c>
      <c r="B4444" t="s">
        <v>11</v>
      </c>
      <c r="C4444">
        <v>7.8</v>
      </c>
    </row>
    <row r="4445" spans="1:3" x14ac:dyDescent="0.25">
      <c r="A4445" t="s">
        <v>5718</v>
      </c>
      <c r="B4445" t="s">
        <v>11</v>
      </c>
      <c r="C4445">
        <v>7.8</v>
      </c>
    </row>
    <row r="4446" spans="1:3" x14ac:dyDescent="0.25">
      <c r="A4446" t="s">
        <v>194</v>
      </c>
      <c r="B4446" t="s">
        <v>11</v>
      </c>
      <c r="C4446">
        <v>7.8</v>
      </c>
    </row>
    <row r="4447" spans="1:3" x14ac:dyDescent="0.25">
      <c r="A4447" t="s">
        <v>1616</v>
      </c>
      <c r="B4447" t="s">
        <v>11</v>
      </c>
      <c r="C4447">
        <v>7.8</v>
      </c>
    </row>
    <row r="4448" spans="1:3" x14ac:dyDescent="0.25">
      <c r="A4448" t="s">
        <v>6200</v>
      </c>
      <c r="B4448" t="s">
        <v>497</v>
      </c>
      <c r="C4448">
        <v>7.8</v>
      </c>
    </row>
    <row r="4449" spans="1:3" x14ac:dyDescent="0.25">
      <c r="A4449" t="s">
        <v>8088</v>
      </c>
      <c r="B4449" t="s">
        <v>11</v>
      </c>
      <c r="C4449">
        <v>7.8</v>
      </c>
    </row>
    <row r="4450" spans="1:3" x14ac:dyDescent="0.25">
      <c r="A4450" t="s">
        <v>6168</v>
      </c>
      <c r="B4450" t="s">
        <v>11</v>
      </c>
      <c r="C4450">
        <v>7.8</v>
      </c>
    </row>
    <row r="4451" spans="1:3" x14ac:dyDescent="0.25">
      <c r="A4451" t="s">
        <v>2500</v>
      </c>
      <c r="B4451" t="s">
        <v>11</v>
      </c>
      <c r="C4451">
        <v>7.8</v>
      </c>
    </row>
    <row r="4452" spans="1:3" x14ac:dyDescent="0.25">
      <c r="A4452" t="s">
        <v>4342</v>
      </c>
      <c r="B4452" t="s">
        <v>11</v>
      </c>
      <c r="C4452">
        <v>7.8</v>
      </c>
    </row>
    <row r="4453" spans="1:3" x14ac:dyDescent="0.25">
      <c r="A4453" t="s">
        <v>1904</v>
      </c>
      <c r="B4453" t="s">
        <v>11</v>
      </c>
      <c r="C4453">
        <v>7.8</v>
      </c>
    </row>
    <row r="4454" spans="1:3" x14ac:dyDescent="0.25">
      <c r="A4454" t="s">
        <v>6413</v>
      </c>
      <c r="B4454" t="s">
        <v>1905</v>
      </c>
      <c r="C4454">
        <v>7.8</v>
      </c>
    </row>
    <row r="4455" spans="1:3" x14ac:dyDescent="0.25">
      <c r="A4455" t="s">
        <v>6769</v>
      </c>
      <c r="B4455" t="s">
        <v>11</v>
      </c>
      <c r="C4455">
        <v>7.8</v>
      </c>
    </row>
    <row r="4456" spans="1:3" x14ac:dyDescent="0.25">
      <c r="A4456" t="s">
        <v>2282</v>
      </c>
      <c r="B4456" t="s">
        <v>11</v>
      </c>
      <c r="C4456">
        <v>7.8</v>
      </c>
    </row>
    <row r="4457" spans="1:3" x14ac:dyDescent="0.25">
      <c r="A4457" t="s">
        <v>3203</v>
      </c>
      <c r="B4457" t="s">
        <v>11</v>
      </c>
      <c r="C4457">
        <v>7.8</v>
      </c>
    </row>
    <row r="4458" spans="1:3" x14ac:dyDescent="0.25">
      <c r="A4458" t="s">
        <v>7044</v>
      </c>
      <c r="B4458" t="s">
        <v>11</v>
      </c>
      <c r="C4458">
        <v>7.8</v>
      </c>
    </row>
    <row r="4459" spans="1:3" x14ac:dyDescent="0.25">
      <c r="A4459" t="s">
        <v>6924</v>
      </c>
      <c r="B4459" t="s">
        <v>2193</v>
      </c>
      <c r="C4459">
        <v>7.8</v>
      </c>
    </row>
    <row r="4460" spans="1:3" x14ac:dyDescent="0.25">
      <c r="A4460" t="s">
        <v>2443</v>
      </c>
      <c r="B4460" t="s">
        <v>11</v>
      </c>
      <c r="C4460">
        <v>7.8</v>
      </c>
    </row>
    <row r="4461" spans="1:3" x14ac:dyDescent="0.25">
      <c r="A4461" t="s">
        <v>4720</v>
      </c>
      <c r="B4461" t="s">
        <v>11</v>
      </c>
      <c r="C4461">
        <v>7.8</v>
      </c>
    </row>
    <row r="4462" spans="1:3" x14ac:dyDescent="0.25">
      <c r="A4462" t="s">
        <v>6489</v>
      </c>
      <c r="B4462" t="s">
        <v>11</v>
      </c>
      <c r="C4462">
        <v>7.8</v>
      </c>
    </row>
    <row r="4463" spans="1:3" x14ac:dyDescent="0.25">
      <c r="A4463" t="s">
        <v>504</v>
      </c>
      <c r="B4463" t="s">
        <v>11</v>
      </c>
      <c r="C4463">
        <v>7.8</v>
      </c>
    </row>
    <row r="4464" spans="1:3" x14ac:dyDescent="0.25">
      <c r="A4464" t="s">
        <v>4040</v>
      </c>
      <c r="B4464" t="s">
        <v>11</v>
      </c>
      <c r="C4464">
        <v>7.8</v>
      </c>
    </row>
    <row r="4465" spans="1:3" x14ac:dyDescent="0.25">
      <c r="A4465" t="s">
        <v>6571</v>
      </c>
      <c r="B4465" t="s">
        <v>11</v>
      </c>
      <c r="C4465">
        <v>7.8</v>
      </c>
    </row>
    <row r="4466" spans="1:3" x14ac:dyDescent="0.25">
      <c r="A4466" t="s">
        <v>408</v>
      </c>
      <c r="B4466" t="s">
        <v>11</v>
      </c>
      <c r="C4466">
        <v>7.8</v>
      </c>
    </row>
    <row r="4467" spans="1:3" x14ac:dyDescent="0.25">
      <c r="A4467" t="s">
        <v>5823</v>
      </c>
      <c r="B4467" t="s">
        <v>11</v>
      </c>
      <c r="C4467">
        <v>7.8</v>
      </c>
    </row>
    <row r="4468" spans="1:3" x14ac:dyDescent="0.25">
      <c r="A4468" t="s">
        <v>6350</v>
      </c>
      <c r="B4468" t="s">
        <v>11</v>
      </c>
      <c r="C4468">
        <v>7.8</v>
      </c>
    </row>
    <row r="4469" spans="1:3" x14ac:dyDescent="0.25">
      <c r="A4469" t="s">
        <v>7198</v>
      </c>
      <c r="B4469" t="s">
        <v>11</v>
      </c>
      <c r="C4469">
        <v>7.8</v>
      </c>
    </row>
    <row r="4470" spans="1:3" x14ac:dyDescent="0.25">
      <c r="A4470" t="s">
        <v>3946</v>
      </c>
      <c r="B4470" t="s">
        <v>11</v>
      </c>
      <c r="C4470">
        <v>7.8</v>
      </c>
    </row>
    <row r="4471" spans="1:3" x14ac:dyDescent="0.25">
      <c r="A4471" t="s">
        <v>3540</v>
      </c>
      <c r="B4471" t="s">
        <v>11</v>
      </c>
      <c r="C4471">
        <v>7.8</v>
      </c>
    </row>
    <row r="4472" spans="1:3" x14ac:dyDescent="0.25">
      <c r="A4472" t="s">
        <v>5450</v>
      </c>
      <c r="B4472" t="s">
        <v>11</v>
      </c>
      <c r="C4472">
        <v>7.8</v>
      </c>
    </row>
    <row r="4473" spans="1:3" x14ac:dyDescent="0.25">
      <c r="A4473" t="s">
        <v>3747</v>
      </c>
      <c r="B4473" t="s">
        <v>11</v>
      </c>
      <c r="C4473">
        <v>7.8</v>
      </c>
    </row>
    <row r="4474" spans="1:3" x14ac:dyDescent="0.25">
      <c r="A4474" t="s">
        <v>6245</v>
      </c>
      <c r="B4474" t="s">
        <v>11</v>
      </c>
      <c r="C4474">
        <v>7.8</v>
      </c>
    </row>
    <row r="4475" spans="1:3" x14ac:dyDescent="0.25">
      <c r="A4475" t="s">
        <v>3078</v>
      </c>
      <c r="B4475" t="s">
        <v>3537</v>
      </c>
      <c r="C4475">
        <v>7.8</v>
      </c>
    </row>
    <row r="4476" spans="1:3" x14ac:dyDescent="0.25">
      <c r="A4476" t="s">
        <v>3078</v>
      </c>
      <c r="B4476" t="s">
        <v>497</v>
      </c>
      <c r="C4476">
        <v>7.8</v>
      </c>
    </row>
    <row r="4477" spans="1:3" x14ac:dyDescent="0.25">
      <c r="A4477" t="s">
        <v>6984</v>
      </c>
      <c r="B4477" t="s">
        <v>11</v>
      </c>
      <c r="C4477">
        <v>7.8</v>
      </c>
    </row>
    <row r="4478" spans="1:3" x14ac:dyDescent="0.25">
      <c r="A4478" t="s">
        <v>5766</v>
      </c>
      <c r="B4478" t="s">
        <v>11</v>
      </c>
      <c r="C4478">
        <v>7.8</v>
      </c>
    </row>
    <row r="4479" spans="1:3" x14ac:dyDescent="0.25">
      <c r="A4479" t="s">
        <v>6681</v>
      </c>
      <c r="B4479" t="s">
        <v>11</v>
      </c>
      <c r="C4479">
        <v>7.8</v>
      </c>
    </row>
    <row r="4480" spans="1:3" x14ac:dyDescent="0.25">
      <c r="A4480" t="s">
        <v>4187</v>
      </c>
      <c r="B4480" t="s">
        <v>2453</v>
      </c>
      <c r="C4480">
        <v>7.8</v>
      </c>
    </row>
    <row r="4481" spans="1:3" x14ac:dyDescent="0.25">
      <c r="A4481" t="s">
        <v>7763</v>
      </c>
      <c r="B4481" t="s">
        <v>3947</v>
      </c>
      <c r="C4481">
        <v>7.8</v>
      </c>
    </row>
    <row r="4482" spans="1:3" x14ac:dyDescent="0.25">
      <c r="A4482" t="s">
        <v>4809</v>
      </c>
      <c r="B4482" t="s">
        <v>11</v>
      </c>
      <c r="C4482">
        <v>7.8</v>
      </c>
    </row>
    <row r="4483" spans="1:3" x14ac:dyDescent="0.25">
      <c r="A4483" t="s">
        <v>3124</v>
      </c>
      <c r="B4483" t="s">
        <v>11</v>
      </c>
      <c r="C4483">
        <v>7.8</v>
      </c>
    </row>
    <row r="4484" spans="1:3" x14ac:dyDescent="0.25">
      <c r="A4484" t="s">
        <v>800</v>
      </c>
      <c r="B4484" t="s">
        <v>11</v>
      </c>
      <c r="C4484">
        <v>7.8</v>
      </c>
    </row>
    <row r="4485" spans="1:3" x14ac:dyDescent="0.25">
      <c r="A4485" t="s">
        <v>988</v>
      </c>
      <c r="B4485" t="s">
        <v>2953</v>
      </c>
      <c r="C4485">
        <v>7.8</v>
      </c>
    </row>
    <row r="4486" spans="1:3" x14ac:dyDescent="0.25">
      <c r="A4486" t="s">
        <v>5108</v>
      </c>
      <c r="B4486" t="s">
        <v>11</v>
      </c>
      <c r="C4486">
        <v>7.8</v>
      </c>
    </row>
    <row r="4487" spans="1:3" x14ac:dyDescent="0.25">
      <c r="A4487" t="s">
        <v>5767</v>
      </c>
      <c r="B4487" t="s">
        <v>11</v>
      </c>
      <c r="C4487">
        <v>7.8</v>
      </c>
    </row>
    <row r="4488" spans="1:3" x14ac:dyDescent="0.25">
      <c r="A4488" t="s">
        <v>3975</v>
      </c>
      <c r="B4488" t="s">
        <v>11</v>
      </c>
      <c r="C4488">
        <v>7.8</v>
      </c>
    </row>
    <row r="4489" spans="1:3" x14ac:dyDescent="0.25">
      <c r="A4489" t="s">
        <v>3025</v>
      </c>
      <c r="B4489" t="s">
        <v>11</v>
      </c>
      <c r="C4489">
        <v>7.8</v>
      </c>
    </row>
    <row r="4490" spans="1:3" x14ac:dyDescent="0.25">
      <c r="A4490" t="s">
        <v>6537</v>
      </c>
      <c r="B4490" t="s">
        <v>11</v>
      </c>
      <c r="C4490">
        <v>7.8</v>
      </c>
    </row>
    <row r="4491" spans="1:3" x14ac:dyDescent="0.25">
      <c r="A4491" t="s">
        <v>2745</v>
      </c>
      <c r="B4491" t="s">
        <v>11</v>
      </c>
      <c r="C4491">
        <v>7.8</v>
      </c>
    </row>
    <row r="4492" spans="1:3" x14ac:dyDescent="0.25">
      <c r="A4492" t="s">
        <v>7024</v>
      </c>
      <c r="B4492" t="s">
        <v>11</v>
      </c>
      <c r="C4492">
        <v>7.8</v>
      </c>
    </row>
    <row r="4493" spans="1:3" x14ac:dyDescent="0.25">
      <c r="A4493" t="s">
        <v>3567</v>
      </c>
      <c r="B4493" t="s">
        <v>11</v>
      </c>
      <c r="C4493">
        <v>7.8</v>
      </c>
    </row>
    <row r="4494" spans="1:3" x14ac:dyDescent="0.25">
      <c r="A4494" t="s">
        <v>78</v>
      </c>
      <c r="B4494" t="s">
        <v>11</v>
      </c>
      <c r="C4494">
        <v>7.8</v>
      </c>
    </row>
    <row r="4495" spans="1:3" x14ac:dyDescent="0.25">
      <c r="A4495" t="s">
        <v>78</v>
      </c>
      <c r="B4495" t="s">
        <v>11</v>
      </c>
      <c r="C4495">
        <v>7.8</v>
      </c>
    </row>
    <row r="4496" spans="1:3" x14ac:dyDescent="0.25">
      <c r="A4496" t="s">
        <v>3562</v>
      </c>
      <c r="B4496" t="s">
        <v>11</v>
      </c>
      <c r="C4496">
        <v>7.8</v>
      </c>
    </row>
    <row r="4497" spans="1:3" x14ac:dyDescent="0.25">
      <c r="A4497" t="s">
        <v>114</v>
      </c>
      <c r="B4497" t="s">
        <v>11</v>
      </c>
      <c r="C4497">
        <v>7.8</v>
      </c>
    </row>
    <row r="4498" spans="1:3" x14ac:dyDescent="0.25">
      <c r="A4498" t="s">
        <v>29</v>
      </c>
      <c r="B4498" t="s">
        <v>11</v>
      </c>
      <c r="C4498">
        <v>7.8</v>
      </c>
    </row>
    <row r="4499" spans="1:3" x14ac:dyDescent="0.25">
      <c r="A4499" t="s">
        <v>3374</v>
      </c>
      <c r="B4499" t="s">
        <v>11</v>
      </c>
      <c r="C4499">
        <v>7.8</v>
      </c>
    </row>
    <row r="4500" spans="1:3" x14ac:dyDescent="0.25">
      <c r="A4500" t="s">
        <v>3000</v>
      </c>
      <c r="B4500" t="s">
        <v>11</v>
      </c>
      <c r="C4500">
        <v>7.8</v>
      </c>
    </row>
    <row r="4501" spans="1:3" x14ac:dyDescent="0.25">
      <c r="A4501" t="s">
        <v>798</v>
      </c>
      <c r="B4501" t="s">
        <v>11</v>
      </c>
      <c r="C4501">
        <v>7.8</v>
      </c>
    </row>
    <row r="4502" spans="1:3" x14ac:dyDescent="0.25">
      <c r="A4502" t="s">
        <v>4730</v>
      </c>
      <c r="B4502" t="s">
        <v>11</v>
      </c>
      <c r="C4502">
        <v>7.8</v>
      </c>
    </row>
    <row r="4503" spans="1:3" x14ac:dyDescent="0.25">
      <c r="A4503" t="s">
        <v>4283</v>
      </c>
      <c r="B4503" t="s">
        <v>11</v>
      </c>
      <c r="C4503">
        <v>7.8</v>
      </c>
    </row>
    <row r="4504" spans="1:3" x14ac:dyDescent="0.25">
      <c r="A4504" t="s">
        <v>2137</v>
      </c>
      <c r="B4504" t="s">
        <v>11</v>
      </c>
      <c r="C4504">
        <v>7.8</v>
      </c>
    </row>
    <row r="4505" spans="1:3" x14ac:dyDescent="0.25">
      <c r="A4505" t="s">
        <v>227</v>
      </c>
      <c r="B4505" t="s">
        <v>11</v>
      </c>
      <c r="C4505">
        <v>7.8</v>
      </c>
    </row>
    <row r="4506" spans="1:3" x14ac:dyDescent="0.25">
      <c r="A4506" t="s">
        <v>4796</v>
      </c>
      <c r="B4506" t="s">
        <v>11</v>
      </c>
      <c r="C4506">
        <v>7.8</v>
      </c>
    </row>
    <row r="4507" spans="1:3" x14ac:dyDescent="0.25">
      <c r="A4507" t="s">
        <v>3623</v>
      </c>
      <c r="B4507" t="s">
        <v>3537</v>
      </c>
      <c r="C4507">
        <v>7.8</v>
      </c>
    </row>
    <row r="4508" spans="1:3" x14ac:dyDescent="0.25">
      <c r="A4508" t="s">
        <v>2045</v>
      </c>
      <c r="B4508" t="s">
        <v>11</v>
      </c>
      <c r="C4508">
        <v>7.8</v>
      </c>
    </row>
    <row r="4509" spans="1:3" x14ac:dyDescent="0.25">
      <c r="A4509" t="s">
        <v>1776</v>
      </c>
      <c r="B4509" t="s">
        <v>11</v>
      </c>
      <c r="C4509">
        <v>7.8</v>
      </c>
    </row>
    <row r="4510" spans="1:3" x14ac:dyDescent="0.25">
      <c r="A4510" t="s">
        <v>738</v>
      </c>
      <c r="B4510" t="s">
        <v>11</v>
      </c>
      <c r="C4510">
        <v>7.8</v>
      </c>
    </row>
    <row r="4511" spans="1:3" x14ac:dyDescent="0.25">
      <c r="A4511" t="s">
        <v>2449</v>
      </c>
      <c r="B4511" t="s">
        <v>11</v>
      </c>
      <c r="C4511">
        <v>7.8</v>
      </c>
    </row>
    <row r="4512" spans="1:3" x14ac:dyDescent="0.25">
      <c r="A4512" t="s">
        <v>178</v>
      </c>
      <c r="B4512" t="s">
        <v>11</v>
      </c>
      <c r="C4512">
        <v>7.8</v>
      </c>
    </row>
    <row r="4513" spans="1:3" x14ac:dyDescent="0.25">
      <c r="A4513" t="s">
        <v>178</v>
      </c>
      <c r="B4513" t="s">
        <v>11</v>
      </c>
      <c r="C4513">
        <v>7.8</v>
      </c>
    </row>
    <row r="4514" spans="1:3" x14ac:dyDescent="0.25">
      <c r="A4514" t="s">
        <v>3218</v>
      </c>
      <c r="B4514" t="s">
        <v>1905</v>
      </c>
      <c r="C4514">
        <v>7.8</v>
      </c>
    </row>
    <row r="4515" spans="1:3" x14ac:dyDescent="0.25">
      <c r="A4515" t="s">
        <v>2159</v>
      </c>
      <c r="B4515" t="s">
        <v>11</v>
      </c>
      <c r="C4515">
        <v>7.8</v>
      </c>
    </row>
    <row r="4516" spans="1:3" x14ac:dyDescent="0.25">
      <c r="A4516" t="s">
        <v>1430</v>
      </c>
      <c r="B4516" t="s">
        <v>11</v>
      </c>
      <c r="C4516">
        <v>7.8</v>
      </c>
    </row>
    <row r="4517" spans="1:3" x14ac:dyDescent="0.25">
      <c r="A4517" t="s">
        <v>1008</v>
      </c>
      <c r="B4517" t="s">
        <v>11</v>
      </c>
      <c r="C4517">
        <v>7.8</v>
      </c>
    </row>
    <row r="4518" spans="1:3" x14ac:dyDescent="0.25">
      <c r="A4518" t="s">
        <v>5021</v>
      </c>
      <c r="B4518" t="s">
        <v>11</v>
      </c>
      <c r="C4518">
        <v>7.8</v>
      </c>
    </row>
    <row r="4519" spans="1:3" x14ac:dyDescent="0.25">
      <c r="A4519" t="s">
        <v>7040</v>
      </c>
      <c r="B4519" t="s">
        <v>11</v>
      </c>
      <c r="C4519">
        <v>7.8</v>
      </c>
    </row>
    <row r="4520" spans="1:3" x14ac:dyDescent="0.25">
      <c r="A4520" t="s">
        <v>8134</v>
      </c>
      <c r="B4520" t="s">
        <v>497</v>
      </c>
      <c r="C4520">
        <v>7.8</v>
      </c>
    </row>
    <row r="4521" spans="1:3" x14ac:dyDescent="0.25">
      <c r="A4521" t="s">
        <v>4727</v>
      </c>
      <c r="B4521" t="s">
        <v>11</v>
      </c>
      <c r="C4521">
        <v>7.8</v>
      </c>
    </row>
    <row r="4522" spans="1:3" x14ac:dyDescent="0.25">
      <c r="A4522" t="s">
        <v>6833</v>
      </c>
      <c r="B4522" t="s">
        <v>11</v>
      </c>
      <c r="C4522">
        <v>7.8</v>
      </c>
    </row>
    <row r="4523" spans="1:3" x14ac:dyDescent="0.25">
      <c r="A4523" t="s">
        <v>4181</v>
      </c>
      <c r="B4523" t="s">
        <v>2953</v>
      </c>
      <c r="C4523">
        <v>7.8</v>
      </c>
    </row>
    <row r="4524" spans="1:3" x14ac:dyDescent="0.25">
      <c r="A4524" t="s">
        <v>4049</v>
      </c>
      <c r="B4524" t="s">
        <v>1905</v>
      </c>
      <c r="C4524">
        <v>7.8</v>
      </c>
    </row>
    <row r="4525" spans="1:3" x14ac:dyDescent="0.25">
      <c r="A4525" t="s">
        <v>3194</v>
      </c>
      <c r="B4525" t="s">
        <v>11</v>
      </c>
      <c r="C4525">
        <v>7.8</v>
      </c>
    </row>
    <row r="4526" spans="1:3" x14ac:dyDescent="0.25">
      <c r="A4526" t="s">
        <v>7573</v>
      </c>
      <c r="B4526" t="s">
        <v>11</v>
      </c>
      <c r="C4526">
        <v>7.8</v>
      </c>
    </row>
    <row r="4527" spans="1:3" x14ac:dyDescent="0.25">
      <c r="A4527" t="s">
        <v>7874</v>
      </c>
      <c r="B4527" t="s">
        <v>11</v>
      </c>
      <c r="C4527">
        <v>7.8</v>
      </c>
    </row>
    <row r="4528" spans="1:3" x14ac:dyDescent="0.25">
      <c r="A4528" t="s">
        <v>6547</v>
      </c>
      <c r="B4528" t="s">
        <v>11</v>
      </c>
      <c r="C4528">
        <v>7.8</v>
      </c>
    </row>
    <row r="4529" spans="1:3" x14ac:dyDescent="0.25">
      <c r="A4529" t="s">
        <v>4958</v>
      </c>
      <c r="B4529" t="s">
        <v>11</v>
      </c>
      <c r="C4529">
        <v>7.8</v>
      </c>
    </row>
    <row r="4530" spans="1:3" x14ac:dyDescent="0.25">
      <c r="A4530" t="s">
        <v>6557</v>
      </c>
      <c r="B4530" t="s">
        <v>11</v>
      </c>
      <c r="C4530">
        <v>7.8</v>
      </c>
    </row>
    <row r="4531" spans="1:3" x14ac:dyDescent="0.25">
      <c r="A4531" t="s">
        <v>205</v>
      </c>
      <c r="B4531" t="s">
        <v>11</v>
      </c>
      <c r="C4531">
        <v>7.8</v>
      </c>
    </row>
    <row r="4532" spans="1:3" x14ac:dyDescent="0.25">
      <c r="A4532" t="s">
        <v>229</v>
      </c>
      <c r="B4532" t="s">
        <v>11</v>
      </c>
      <c r="C4532">
        <v>7.8</v>
      </c>
    </row>
    <row r="4533" spans="1:3" x14ac:dyDescent="0.25">
      <c r="A4533" t="s">
        <v>7463</v>
      </c>
      <c r="B4533" t="s">
        <v>11</v>
      </c>
      <c r="C4533">
        <v>7.9</v>
      </c>
    </row>
    <row r="4534" spans="1:3" x14ac:dyDescent="0.25">
      <c r="A4534" t="s">
        <v>6362</v>
      </c>
      <c r="B4534" t="s">
        <v>11</v>
      </c>
      <c r="C4534">
        <v>7.9</v>
      </c>
    </row>
    <row r="4535" spans="1:3" x14ac:dyDescent="0.25">
      <c r="A4535" t="s">
        <v>1469</v>
      </c>
      <c r="B4535" t="s">
        <v>11</v>
      </c>
      <c r="C4535">
        <v>7.9</v>
      </c>
    </row>
    <row r="4536" spans="1:3" x14ac:dyDescent="0.25">
      <c r="A4536" t="s">
        <v>5279</v>
      </c>
      <c r="B4536" t="s">
        <v>11</v>
      </c>
      <c r="C4536">
        <v>7.9</v>
      </c>
    </row>
    <row r="4537" spans="1:3" x14ac:dyDescent="0.25">
      <c r="A4537" t="s">
        <v>10</v>
      </c>
      <c r="B4537" t="s">
        <v>11</v>
      </c>
      <c r="C4537">
        <v>7.9</v>
      </c>
    </row>
    <row r="4538" spans="1:3" x14ac:dyDescent="0.25">
      <c r="A4538" t="s">
        <v>6540</v>
      </c>
      <c r="B4538" t="s">
        <v>11</v>
      </c>
      <c r="C4538">
        <v>7.9</v>
      </c>
    </row>
    <row r="4539" spans="1:3" x14ac:dyDescent="0.25">
      <c r="A4539" t="s">
        <v>8060</v>
      </c>
      <c r="B4539" t="s">
        <v>11</v>
      </c>
      <c r="C4539">
        <v>7.9</v>
      </c>
    </row>
    <row r="4540" spans="1:3" x14ac:dyDescent="0.25">
      <c r="A4540" t="s">
        <v>202</v>
      </c>
      <c r="B4540" t="s">
        <v>11</v>
      </c>
      <c r="C4540">
        <v>7.9</v>
      </c>
    </row>
    <row r="4541" spans="1:3" x14ac:dyDescent="0.25">
      <c r="A4541" t="s">
        <v>4364</v>
      </c>
      <c r="B4541" t="s">
        <v>11</v>
      </c>
      <c r="C4541">
        <v>7.9</v>
      </c>
    </row>
    <row r="4542" spans="1:3" x14ac:dyDescent="0.25">
      <c r="A4542" t="s">
        <v>1571</v>
      </c>
      <c r="B4542" t="s">
        <v>11</v>
      </c>
      <c r="C4542">
        <v>7.9</v>
      </c>
    </row>
    <row r="4543" spans="1:3" x14ac:dyDescent="0.25">
      <c r="A4543" t="s">
        <v>1024</v>
      </c>
      <c r="B4543" t="s">
        <v>11</v>
      </c>
      <c r="C4543">
        <v>7.9</v>
      </c>
    </row>
    <row r="4544" spans="1:3" x14ac:dyDescent="0.25">
      <c r="A4544" t="s">
        <v>5161</v>
      </c>
      <c r="B4544" t="s">
        <v>11</v>
      </c>
      <c r="C4544">
        <v>7.9</v>
      </c>
    </row>
    <row r="4545" spans="1:3" x14ac:dyDescent="0.25">
      <c r="A4545" t="s">
        <v>4277</v>
      </c>
      <c r="B4545" t="s">
        <v>11</v>
      </c>
      <c r="C4545">
        <v>7.9</v>
      </c>
    </row>
    <row r="4546" spans="1:3" x14ac:dyDescent="0.25">
      <c r="A4546" t="s">
        <v>5909</v>
      </c>
      <c r="B4546" t="s">
        <v>11</v>
      </c>
      <c r="C4546">
        <v>7.9</v>
      </c>
    </row>
    <row r="4547" spans="1:3" x14ac:dyDescent="0.25">
      <c r="A4547" t="s">
        <v>4993</v>
      </c>
      <c r="B4547" t="s">
        <v>11</v>
      </c>
      <c r="C4547">
        <v>7.9</v>
      </c>
    </row>
    <row r="4548" spans="1:3" x14ac:dyDescent="0.25">
      <c r="A4548" t="s">
        <v>4033</v>
      </c>
      <c r="B4548" t="s">
        <v>666</v>
      </c>
      <c r="C4548">
        <v>7.9</v>
      </c>
    </row>
    <row r="4549" spans="1:3" x14ac:dyDescent="0.25">
      <c r="A4549" t="s">
        <v>170</v>
      </c>
      <c r="B4549" t="s">
        <v>11</v>
      </c>
      <c r="C4549">
        <v>7.9</v>
      </c>
    </row>
    <row r="4550" spans="1:3" x14ac:dyDescent="0.25">
      <c r="A4550" t="s">
        <v>3619</v>
      </c>
      <c r="B4550" t="s">
        <v>11</v>
      </c>
      <c r="C4550">
        <v>7.9</v>
      </c>
    </row>
    <row r="4551" spans="1:3" x14ac:dyDescent="0.25">
      <c r="A4551" t="s">
        <v>6532</v>
      </c>
      <c r="B4551" t="s">
        <v>11</v>
      </c>
      <c r="C4551">
        <v>7.9</v>
      </c>
    </row>
    <row r="4552" spans="1:3" x14ac:dyDescent="0.25">
      <c r="A4552" t="s">
        <v>4751</v>
      </c>
      <c r="B4552" t="s">
        <v>11</v>
      </c>
      <c r="C4552">
        <v>7.9</v>
      </c>
    </row>
    <row r="4553" spans="1:3" x14ac:dyDescent="0.25">
      <c r="A4553" t="s">
        <v>7316</v>
      </c>
      <c r="B4553" t="s">
        <v>11</v>
      </c>
      <c r="C4553">
        <v>7.9</v>
      </c>
    </row>
    <row r="4554" spans="1:3" x14ac:dyDescent="0.25">
      <c r="A4554" t="s">
        <v>2925</v>
      </c>
      <c r="B4554" t="s">
        <v>11</v>
      </c>
      <c r="C4554">
        <v>7.9</v>
      </c>
    </row>
    <row r="4555" spans="1:3" x14ac:dyDescent="0.25">
      <c r="A4555" t="s">
        <v>2925</v>
      </c>
      <c r="B4555" t="s">
        <v>11</v>
      </c>
      <c r="C4555">
        <v>7.9</v>
      </c>
    </row>
    <row r="4556" spans="1:3" x14ac:dyDescent="0.25">
      <c r="A4556" t="s">
        <v>4101</v>
      </c>
      <c r="B4556" t="s">
        <v>11</v>
      </c>
      <c r="C4556">
        <v>7.9</v>
      </c>
    </row>
    <row r="4557" spans="1:3" x14ac:dyDescent="0.25">
      <c r="A4557" t="s">
        <v>4101</v>
      </c>
      <c r="B4557" t="s">
        <v>11</v>
      </c>
      <c r="C4557">
        <v>7.9</v>
      </c>
    </row>
    <row r="4558" spans="1:3" x14ac:dyDescent="0.25">
      <c r="A4558" t="s">
        <v>2098</v>
      </c>
      <c r="B4558" t="s">
        <v>11</v>
      </c>
      <c r="C4558">
        <v>7.9</v>
      </c>
    </row>
    <row r="4559" spans="1:3" x14ac:dyDescent="0.25">
      <c r="A4559" t="s">
        <v>4204</v>
      </c>
      <c r="B4559" t="s">
        <v>11</v>
      </c>
      <c r="C4559">
        <v>7.9</v>
      </c>
    </row>
    <row r="4560" spans="1:3" x14ac:dyDescent="0.25">
      <c r="A4560" t="s">
        <v>346</v>
      </c>
      <c r="B4560" t="s">
        <v>11</v>
      </c>
      <c r="C4560">
        <v>7.9</v>
      </c>
    </row>
    <row r="4561" spans="1:3" x14ac:dyDescent="0.25">
      <c r="A4561" t="s">
        <v>6705</v>
      </c>
      <c r="B4561" t="s">
        <v>11</v>
      </c>
      <c r="C4561">
        <v>7.9</v>
      </c>
    </row>
    <row r="4562" spans="1:3" x14ac:dyDescent="0.25">
      <c r="A4562" t="s">
        <v>154</v>
      </c>
      <c r="B4562" t="s">
        <v>11</v>
      </c>
      <c r="C4562">
        <v>7.9</v>
      </c>
    </row>
    <row r="4563" spans="1:3" x14ac:dyDescent="0.25">
      <c r="A4563" t="s">
        <v>4663</v>
      </c>
      <c r="B4563" t="s">
        <v>11</v>
      </c>
      <c r="C4563">
        <v>7.9</v>
      </c>
    </row>
    <row r="4564" spans="1:3" x14ac:dyDescent="0.25">
      <c r="A4564" t="s">
        <v>6215</v>
      </c>
      <c r="B4564" t="s">
        <v>666</v>
      </c>
      <c r="C4564">
        <v>7.9</v>
      </c>
    </row>
    <row r="4565" spans="1:3" x14ac:dyDescent="0.25">
      <c r="A4565" t="s">
        <v>5431</v>
      </c>
      <c r="B4565" t="s">
        <v>11</v>
      </c>
      <c r="C4565">
        <v>7.9</v>
      </c>
    </row>
    <row r="4566" spans="1:3" x14ac:dyDescent="0.25">
      <c r="A4566" t="s">
        <v>6387</v>
      </c>
      <c r="B4566" t="s">
        <v>11</v>
      </c>
      <c r="C4566">
        <v>7.9</v>
      </c>
    </row>
    <row r="4567" spans="1:3" x14ac:dyDescent="0.25">
      <c r="A4567" t="s">
        <v>6051</v>
      </c>
      <c r="B4567" t="s">
        <v>222</v>
      </c>
      <c r="C4567">
        <v>7.9</v>
      </c>
    </row>
    <row r="4568" spans="1:3" x14ac:dyDescent="0.25">
      <c r="A4568" t="s">
        <v>4096</v>
      </c>
      <c r="B4568" t="s">
        <v>497</v>
      </c>
      <c r="C4568">
        <v>7.9</v>
      </c>
    </row>
    <row r="4569" spans="1:3" x14ac:dyDescent="0.25">
      <c r="A4569" t="s">
        <v>5425</v>
      </c>
      <c r="B4569" t="s">
        <v>11</v>
      </c>
      <c r="C4569">
        <v>7.9</v>
      </c>
    </row>
    <row r="4570" spans="1:3" x14ac:dyDescent="0.25">
      <c r="A4570" t="s">
        <v>7084</v>
      </c>
      <c r="B4570" t="s">
        <v>11</v>
      </c>
      <c r="C4570">
        <v>7.9</v>
      </c>
    </row>
    <row r="4571" spans="1:3" x14ac:dyDescent="0.25">
      <c r="A4571" t="s">
        <v>7956</v>
      </c>
      <c r="B4571" t="s">
        <v>11</v>
      </c>
      <c r="C4571">
        <v>7.9</v>
      </c>
    </row>
    <row r="4572" spans="1:3" x14ac:dyDescent="0.25">
      <c r="A4572" t="s">
        <v>6686</v>
      </c>
      <c r="B4572" t="s">
        <v>497</v>
      </c>
      <c r="C4572">
        <v>7.9</v>
      </c>
    </row>
    <row r="4573" spans="1:3" x14ac:dyDescent="0.25">
      <c r="A4573" t="s">
        <v>1700</v>
      </c>
      <c r="B4573" t="s">
        <v>11</v>
      </c>
      <c r="C4573">
        <v>7.9</v>
      </c>
    </row>
    <row r="4574" spans="1:3" x14ac:dyDescent="0.25">
      <c r="A4574" t="s">
        <v>2989</v>
      </c>
      <c r="B4574" t="s">
        <v>11</v>
      </c>
      <c r="C4574">
        <v>7.9</v>
      </c>
    </row>
    <row r="4575" spans="1:3" x14ac:dyDescent="0.25">
      <c r="A4575" t="s">
        <v>3163</v>
      </c>
      <c r="B4575" t="s">
        <v>1905</v>
      </c>
      <c r="C4575">
        <v>7.9</v>
      </c>
    </row>
    <row r="4576" spans="1:3" x14ac:dyDescent="0.25">
      <c r="A4576" t="s">
        <v>3070</v>
      </c>
      <c r="B4576" t="s">
        <v>11</v>
      </c>
      <c r="C4576">
        <v>7.9</v>
      </c>
    </row>
    <row r="4577" spans="1:3" x14ac:dyDescent="0.25">
      <c r="A4577" t="s">
        <v>5682</v>
      </c>
      <c r="B4577" t="s">
        <v>11</v>
      </c>
      <c r="C4577">
        <v>7.9</v>
      </c>
    </row>
    <row r="4578" spans="1:3" x14ac:dyDescent="0.25">
      <c r="A4578" t="s">
        <v>1350</v>
      </c>
      <c r="B4578" t="s">
        <v>11</v>
      </c>
      <c r="C4578">
        <v>7.9</v>
      </c>
    </row>
    <row r="4579" spans="1:3" x14ac:dyDescent="0.25">
      <c r="A4579" t="s">
        <v>5904</v>
      </c>
      <c r="B4579" t="s">
        <v>497</v>
      </c>
      <c r="C4579">
        <v>7.9</v>
      </c>
    </row>
    <row r="4580" spans="1:3" x14ac:dyDescent="0.25">
      <c r="A4580" t="s">
        <v>7058</v>
      </c>
      <c r="B4580" t="s">
        <v>11</v>
      </c>
      <c r="C4580">
        <v>7.9</v>
      </c>
    </row>
    <row r="4581" spans="1:3" x14ac:dyDescent="0.25">
      <c r="A4581" t="s">
        <v>4918</v>
      </c>
      <c r="B4581" t="s">
        <v>11</v>
      </c>
      <c r="C4581">
        <v>7.9</v>
      </c>
    </row>
    <row r="4582" spans="1:3" x14ac:dyDescent="0.25">
      <c r="A4582" t="s">
        <v>1334</v>
      </c>
      <c r="B4582" t="s">
        <v>1917</v>
      </c>
      <c r="C4582">
        <v>7.9</v>
      </c>
    </row>
    <row r="4583" spans="1:3" x14ac:dyDescent="0.25">
      <c r="A4583" t="s">
        <v>223</v>
      </c>
      <c r="B4583" t="s">
        <v>11</v>
      </c>
      <c r="C4583">
        <v>7.9</v>
      </c>
    </row>
    <row r="4584" spans="1:3" x14ac:dyDescent="0.25">
      <c r="A4584" t="s">
        <v>63</v>
      </c>
      <c r="B4584" t="s">
        <v>11</v>
      </c>
      <c r="C4584">
        <v>7.9</v>
      </c>
    </row>
    <row r="4585" spans="1:3" x14ac:dyDescent="0.25">
      <c r="A4585" t="s">
        <v>1228</v>
      </c>
      <c r="B4585" t="s">
        <v>11</v>
      </c>
      <c r="C4585">
        <v>7.9</v>
      </c>
    </row>
    <row r="4586" spans="1:3" x14ac:dyDescent="0.25">
      <c r="A4586" t="s">
        <v>2760</v>
      </c>
      <c r="B4586" t="s">
        <v>11</v>
      </c>
      <c r="C4586">
        <v>7.9</v>
      </c>
    </row>
    <row r="4587" spans="1:3" x14ac:dyDescent="0.25">
      <c r="A4587" t="s">
        <v>4363</v>
      </c>
      <c r="B4587" t="s">
        <v>11</v>
      </c>
      <c r="C4587">
        <v>7.9</v>
      </c>
    </row>
    <row r="4588" spans="1:3" x14ac:dyDescent="0.25">
      <c r="A4588" t="s">
        <v>3080</v>
      </c>
      <c r="B4588" t="s">
        <v>11</v>
      </c>
      <c r="C4588">
        <v>7.9</v>
      </c>
    </row>
    <row r="4589" spans="1:3" x14ac:dyDescent="0.25">
      <c r="A4589" t="s">
        <v>7218</v>
      </c>
      <c r="B4589" t="s">
        <v>11</v>
      </c>
      <c r="C4589">
        <v>7.9</v>
      </c>
    </row>
    <row r="4590" spans="1:3" x14ac:dyDescent="0.25">
      <c r="A4590" t="s">
        <v>5874</v>
      </c>
      <c r="B4590" t="s">
        <v>950</v>
      </c>
      <c r="C4590">
        <v>7.9</v>
      </c>
    </row>
    <row r="4591" spans="1:3" x14ac:dyDescent="0.25">
      <c r="A4591" t="s">
        <v>3183</v>
      </c>
      <c r="B4591" t="s">
        <v>4916</v>
      </c>
      <c r="C4591">
        <v>7.9</v>
      </c>
    </row>
    <row r="4592" spans="1:3" x14ac:dyDescent="0.25">
      <c r="A4592" t="s">
        <v>3357</v>
      </c>
      <c r="B4592" t="s">
        <v>11</v>
      </c>
      <c r="C4592">
        <v>7.9</v>
      </c>
    </row>
    <row r="4593" spans="1:3" x14ac:dyDescent="0.25">
      <c r="A4593" t="s">
        <v>5779</v>
      </c>
      <c r="B4593" t="s">
        <v>7464</v>
      </c>
      <c r="C4593">
        <v>7.9</v>
      </c>
    </row>
    <row r="4594" spans="1:3" x14ac:dyDescent="0.25">
      <c r="A4594" t="s">
        <v>716</v>
      </c>
      <c r="B4594" t="s">
        <v>11</v>
      </c>
      <c r="C4594">
        <v>7.9</v>
      </c>
    </row>
    <row r="4595" spans="1:3" x14ac:dyDescent="0.25">
      <c r="A4595" t="s">
        <v>5644</v>
      </c>
      <c r="B4595" t="s">
        <v>11</v>
      </c>
      <c r="C4595">
        <v>7.9</v>
      </c>
    </row>
    <row r="4596" spans="1:3" x14ac:dyDescent="0.25">
      <c r="A4596" t="s">
        <v>2970</v>
      </c>
      <c r="B4596" t="s">
        <v>11</v>
      </c>
      <c r="C4596">
        <v>7.9</v>
      </c>
    </row>
    <row r="4597" spans="1:3" x14ac:dyDescent="0.25">
      <c r="A4597" t="s">
        <v>7899</v>
      </c>
      <c r="B4597" t="s">
        <v>11</v>
      </c>
      <c r="C4597">
        <v>8</v>
      </c>
    </row>
    <row r="4598" spans="1:3" x14ac:dyDescent="0.25">
      <c r="A4598" t="s">
        <v>6992</v>
      </c>
      <c r="B4598" t="s">
        <v>11</v>
      </c>
      <c r="C4598">
        <v>8</v>
      </c>
    </row>
    <row r="4599" spans="1:3" x14ac:dyDescent="0.25">
      <c r="A4599" t="s">
        <v>2987</v>
      </c>
      <c r="B4599" t="s">
        <v>11</v>
      </c>
      <c r="C4599">
        <v>8</v>
      </c>
    </row>
    <row r="4600" spans="1:3" x14ac:dyDescent="0.25">
      <c r="A4600" t="s">
        <v>6837</v>
      </c>
      <c r="B4600" t="s">
        <v>11</v>
      </c>
      <c r="C4600">
        <v>8</v>
      </c>
    </row>
    <row r="4601" spans="1:3" x14ac:dyDescent="0.25">
      <c r="A4601" t="s">
        <v>1157</v>
      </c>
      <c r="B4601" t="s">
        <v>11</v>
      </c>
      <c r="C4601">
        <v>8</v>
      </c>
    </row>
    <row r="4602" spans="1:3" x14ac:dyDescent="0.25">
      <c r="A4602" t="s">
        <v>4621</v>
      </c>
      <c r="B4602" t="s">
        <v>11</v>
      </c>
      <c r="C4602">
        <v>8</v>
      </c>
    </row>
    <row r="4603" spans="1:3" x14ac:dyDescent="0.25">
      <c r="A4603" t="s">
        <v>621</v>
      </c>
      <c r="B4603" t="s">
        <v>11</v>
      </c>
      <c r="C4603">
        <v>8</v>
      </c>
    </row>
    <row r="4604" spans="1:3" x14ac:dyDescent="0.25">
      <c r="A4604" t="s">
        <v>2597</v>
      </c>
      <c r="B4604" t="s">
        <v>11</v>
      </c>
      <c r="C4604">
        <v>8</v>
      </c>
    </row>
    <row r="4605" spans="1:3" x14ac:dyDescent="0.25">
      <c r="A4605" t="s">
        <v>6500</v>
      </c>
      <c r="B4605" t="s">
        <v>11</v>
      </c>
      <c r="C4605">
        <v>8</v>
      </c>
    </row>
    <row r="4606" spans="1:3" x14ac:dyDescent="0.25">
      <c r="A4606" t="s">
        <v>6271</v>
      </c>
      <c r="B4606" t="s">
        <v>11</v>
      </c>
      <c r="C4606">
        <v>8</v>
      </c>
    </row>
    <row r="4607" spans="1:3" x14ac:dyDescent="0.25">
      <c r="A4607" t="s">
        <v>4420</v>
      </c>
      <c r="B4607" t="s">
        <v>11</v>
      </c>
      <c r="C4607">
        <v>8</v>
      </c>
    </row>
    <row r="4608" spans="1:3" x14ac:dyDescent="0.25">
      <c r="A4608" t="s">
        <v>577</v>
      </c>
      <c r="B4608" t="s">
        <v>11</v>
      </c>
      <c r="C4608">
        <v>8</v>
      </c>
    </row>
    <row r="4609" spans="1:3" x14ac:dyDescent="0.25">
      <c r="A4609" t="s">
        <v>577</v>
      </c>
      <c r="B4609" t="s">
        <v>11</v>
      </c>
      <c r="C4609">
        <v>8</v>
      </c>
    </row>
    <row r="4610" spans="1:3" x14ac:dyDescent="0.25">
      <c r="A4610" t="s">
        <v>1674</v>
      </c>
      <c r="B4610" t="s">
        <v>11</v>
      </c>
      <c r="C4610">
        <v>8</v>
      </c>
    </row>
    <row r="4611" spans="1:3" x14ac:dyDescent="0.25">
      <c r="A4611" t="s">
        <v>6637</v>
      </c>
      <c r="B4611" t="s">
        <v>11</v>
      </c>
      <c r="C4611">
        <v>8</v>
      </c>
    </row>
    <row r="4612" spans="1:3" x14ac:dyDescent="0.25">
      <c r="A4612" t="s">
        <v>786</v>
      </c>
      <c r="B4612" t="s">
        <v>11</v>
      </c>
      <c r="C4612">
        <v>8</v>
      </c>
    </row>
    <row r="4613" spans="1:3" x14ac:dyDescent="0.25">
      <c r="A4613" t="s">
        <v>5966</v>
      </c>
      <c r="B4613" t="s">
        <v>11</v>
      </c>
      <c r="C4613">
        <v>8</v>
      </c>
    </row>
    <row r="4614" spans="1:3" x14ac:dyDescent="0.25">
      <c r="A4614" t="s">
        <v>4732</v>
      </c>
      <c r="B4614" t="s">
        <v>11</v>
      </c>
      <c r="C4614">
        <v>8</v>
      </c>
    </row>
    <row r="4615" spans="1:3" x14ac:dyDescent="0.25">
      <c r="A4615" t="s">
        <v>3903</v>
      </c>
      <c r="B4615" t="s">
        <v>11</v>
      </c>
      <c r="C4615">
        <v>8</v>
      </c>
    </row>
    <row r="4616" spans="1:3" x14ac:dyDescent="0.25">
      <c r="A4616" t="s">
        <v>6562</v>
      </c>
      <c r="B4616" t="s">
        <v>11</v>
      </c>
      <c r="C4616">
        <v>8</v>
      </c>
    </row>
    <row r="4617" spans="1:3" x14ac:dyDescent="0.25">
      <c r="A4617" t="s">
        <v>4177</v>
      </c>
      <c r="B4617" t="s">
        <v>11</v>
      </c>
      <c r="C4617">
        <v>8</v>
      </c>
    </row>
    <row r="4618" spans="1:3" x14ac:dyDescent="0.25">
      <c r="A4618" t="s">
        <v>2754</v>
      </c>
      <c r="B4618" t="s">
        <v>11</v>
      </c>
      <c r="C4618">
        <v>8</v>
      </c>
    </row>
    <row r="4619" spans="1:3" x14ac:dyDescent="0.25">
      <c r="A4619" t="s">
        <v>4913</v>
      </c>
      <c r="B4619" t="s">
        <v>11</v>
      </c>
      <c r="C4619">
        <v>8</v>
      </c>
    </row>
    <row r="4620" spans="1:3" x14ac:dyDescent="0.25">
      <c r="A4620" t="s">
        <v>5308</v>
      </c>
      <c r="B4620" t="s">
        <v>11</v>
      </c>
      <c r="C4620">
        <v>8</v>
      </c>
    </row>
    <row r="4621" spans="1:3" x14ac:dyDescent="0.25">
      <c r="A4621" t="s">
        <v>7879</v>
      </c>
      <c r="B4621" t="s">
        <v>11</v>
      </c>
      <c r="C4621">
        <v>8</v>
      </c>
    </row>
    <row r="4622" spans="1:3" x14ac:dyDescent="0.25">
      <c r="A4622" t="s">
        <v>3454</v>
      </c>
      <c r="B4622" t="s">
        <v>11</v>
      </c>
      <c r="C4622">
        <v>8</v>
      </c>
    </row>
    <row r="4623" spans="1:3" x14ac:dyDescent="0.25">
      <c r="A4623" t="s">
        <v>4439</v>
      </c>
      <c r="B4623" t="s">
        <v>11</v>
      </c>
      <c r="C4623">
        <v>8</v>
      </c>
    </row>
    <row r="4624" spans="1:3" x14ac:dyDescent="0.25">
      <c r="A4624" t="s">
        <v>6400</v>
      </c>
      <c r="B4624" t="s">
        <v>11</v>
      </c>
      <c r="C4624">
        <v>8</v>
      </c>
    </row>
    <row r="4625" spans="1:3" x14ac:dyDescent="0.25">
      <c r="A4625" t="s">
        <v>4747</v>
      </c>
      <c r="B4625" t="s">
        <v>11</v>
      </c>
      <c r="C4625">
        <v>8</v>
      </c>
    </row>
    <row r="4626" spans="1:3" x14ac:dyDescent="0.25">
      <c r="A4626" t="s">
        <v>2165</v>
      </c>
      <c r="B4626" t="s">
        <v>11</v>
      </c>
      <c r="C4626">
        <v>8</v>
      </c>
    </row>
    <row r="4627" spans="1:3" x14ac:dyDescent="0.25">
      <c r="A4627" t="s">
        <v>1585</v>
      </c>
      <c r="B4627" t="s">
        <v>1917</v>
      </c>
      <c r="C4627">
        <v>8</v>
      </c>
    </row>
    <row r="4628" spans="1:3" x14ac:dyDescent="0.25">
      <c r="A4628" t="s">
        <v>459</v>
      </c>
      <c r="B4628" t="s">
        <v>11</v>
      </c>
      <c r="C4628">
        <v>8</v>
      </c>
    </row>
    <row r="4629" spans="1:3" x14ac:dyDescent="0.25">
      <c r="A4629" t="s">
        <v>7592</v>
      </c>
      <c r="B4629" t="s">
        <v>497</v>
      </c>
      <c r="C4629">
        <v>8</v>
      </c>
    </row>
    <row r="4630" spans="1:3" x14ac:dyDescent="0.25">
      <c r="A4630" t="s">
        <v>2415</v>
      </c>
      <c r="B4630" t="s">
        <v>11</v>
      </c>
      <c r="C4630">
        <v>8</v>
      </c>
    </row>
    <row r="4631" spans="1:3" x14ac:dyDescent="0.25">
      <c r="A4631" t="s">
        <v>5535</v>
      </c>
      <c r="B4631" t="s">
        <v>11</v>
      </c>
      <c r="C4631">
        <v>8</v>
      </c>
    </row>
    <row r="4632" spans="1:3" x14ac:dyDescent="0.25">
      <c r="A4632" t="s">
        <v>4457</v>
      </c>
      <c r="B4632" t="s">
        <v>11</v>
      </c>
      <c r="C4632">
        <v>8</v>
      </c>
    </row>
    <row r="4633" spans="1:3" x14ac:dyDescent="0.25">
      <c r="A4633" t="s">
        <v>5404</v>
      </c>
      <c r="B4633" t="s">
        <v>11</v>
      </c>
      <c r="C4633">
        <v>8</v>
      </c>
    </row>
    <row r="4634" spans="1:3" x14ac:dyDescent="0.25">
      <c r="A4634" t="s">
        <v>2757</v>
      </c>
      <c r="B4634" t="s">
        <v>11</v>
      </c>
      <c r="C4634">
        <v>8</v>
      </c>
    </row>
    <row r="4635" spans="1:3" x14ac:dyDescent="0.25">
      <c r="A4635" t="s">
        <v>6244</v>
      </c>
      <c r="B4635" t="s">
        <v>11</v>
      </c>
      <c r="C4635">
        <v>8</v>
      </c>
    </row>
    <row r="4636" spans="1:3" x14ac:dyDescent="0.25">
      <c r="A4636" t="s">
        <v>7504</v>
      </c>
      <c r="B4636" t="s">
        <v>11</v>
      </c>
      <c r="C4636">
        <v>8</v>
      </c>
    </row>
    <row r="4637" spans="1:3" x14ac:dyDescent="0.25">
      <c r="A4637" t="s">
        <v>4780</v>
      </c>
      <c r="B4637" t="s">
        <v>11</v>
      </c>
      <c r="C4637">
        <v>8</v>
      </c>
    </row>
    <row r="4638" spans="1:3" x14ac:dyDescent="0.25">
      <c r="A4638" t="s">
        <v>5579</v>
      </c>
      <c r="B4638" t="s">
        <v>11</v>
      </c>
      <c r="C4638">
        <v>8</v>
      </c>
    </row>
    <row r="4639" spans="1:3" x14ac:dyDescent="0.25">
      <c r="A4639" t="s">
        <v>3160</v>
      </c>
      <c r="B4639" t="s">
        <v>11</v>
      </c>
      <c r="C4639">
        <v>8</v>
      </c>
    </row>
    <row r="4640" spans="1:3" x14ac:dyDescent="0.25">
      <c r="A4640" t="s">
        <v>263</v>
      </c>
      <c r="B4640" t="s">
        <v>11</v>
      </c>
      <c r="C4640">
        <v>8</v>
      </c>
    </row>
    <row r="4641" spans="1:3" x14ac:dyDescent="0.25">
      <c r="A4641" t="s">
        <v>6477</v>
      </c>
      <c r="B4641" t="s">
        <v>11</v>
      </c>
      <c r="C4641">
        <v>8</v>
      </c>
    </row>
    <row r="4642" spans="1:3" x14ac:dyDescent="0.25">
      <c r="A4642" t="s">
        <v>2350</v>
      </c>
      <c r="B4642" t="s">
        <v>1905</v>
      </c>
      <c r="C4642">
        <v>8</v>
      </c>
    </row>
    <row r="4643" spans="1:3" x14ac:dyDescent="0.25">
      <c r="A4643" t="s">
        <v>6009</v>
      </c>
      <c r="B4643" t="s">
        <v>11</v>
      </c>
      <c r="C4643">
        <v>8</v>
      </c>
    </row>
    <row r="4644" spans="1:3" x14ac:dyDescent="0.25">
      <c r="A4644" t="s">
        <v>5316</v>
      </c>
      <c r="B4644" t="s">
        <v>11</v>
      </c>
      <c r="C4644">
        <v>8</v>
      </c>
    </row>
    <row r="4645" spans="1:3" x14ac:dyDescent="0.25">
      <c r="A4645" t="s">
        <v>6144</v>
      </c>
      <c r="B4645" t="s">
        <v>497</v>
      </c>
      <c r="C4645">
        <v>8</v>
      </c>
    </row>
    <row r="4646" spans="1:3" x14ac:dyDescent="0.25">
      <c r="A4646" t="s">
        <v>4530</v>
      </c>
      <c r="B4646" t="s">
        <v>11</v>
      </c>
      <c r="C4646">
        <v>8</v>
      </c>
    </row>
    <row r="4647" spans="1:3" x14ac:dyDescent="0.25">
      <c r="A4647" t="s">
        <v>343</v>
      </c>
      <c r="B4647" t="s">
        <v>11</v>
      </c>
      <c r="C4647">
        <v>8</v>
      </c>
    </row>
    <row r="4648" spans="1:3" x14ac:dyDescent="0.25">
      <c r="A4648" t="s">
        <v>4185</v>
      </c>
      <c r="B4648" t="s">
        <v>11</v>
      </c>
      <c r="C4648">
        <v>8</v>
      </c>
    </row>
    <row r="4649" spans="1:3" x14ac:dyDescent="0.25">
      <c r="A4649" t="s">
        <v>4580</v>
      </c>
      <c r="B4649" t="s">
        <v>11</v>
      </c>
      <c r="C4649">
        <v>8</v>
      </c>
    </row>
    <row r="4650" spans="1:3" x14ac:dyDescent="0.25">
      <c r="A4650" t="s">
        <v>4746</v>
      </c>
      <c r="B4650" t="s">
        <v>11</v>
      </c>
      <c r="C4650">
        <v>8</v>
      </c>
    </row>
    <row r="4651" spans="1:3" x14ac:dyDescent="0.25">
      <c r="A4651" t="s">
        <v>6827</v>
      </c>
      <c r="B4651" t="s">
        <v>11</v>
      </c>
      <c r="C4651">
        <v>8</v>
      </c>
    </row>
    <row r="4652" spans="1:3" x14ac:dyDescent="0.25">
      <c r="A4652" t="s">
        <v>710</v>
      </c>
      <c r="B4652" t="s">
        <v>11</v>
      </c>
      <c r="C4652">
        <v>8</v>
      </c>
    </row>
    <row r="4653" spans="1:3" x14ac:dyDescent="0.25">
      <c r="A4653" t="s">
        <v>1826</v>
      </c>
      <c r="B4653" t="s">
        <v>11</v>
      </c>
      <c r="C4653">
        <v>8</v>
      </c>
    </row>
    <row r="4654" spans="1:3" x14ac:dyDescent="0.25">
      <c r="A4654" t="s">
        <v>4279</v>
      </c>
      <c r="B4654" t="s">
        <v>11</v>
      </c>
      <c r="C4654">
        <v>8</v>
      </c>
    </row>
    <row r="4655" spans="1:3" x14ac:dyDescent="0.25">
      <c r="A4655" t="s">
        <v>7189</v>
      </c>
      <c r="B4655" t="s">
        <v>11</v>
      </c>
      <c r="C4655">
        <v>8</v>
      </c>
    </row>
    <row r="4656" spans="1:3" x14ac:dyDescent="0.25">
      <c r="A4656" t="s">
        <v>7927</v>
      </c>
      <c r="B4656" t="s">
        <v>4916</v>
      </c>
      <c r="C4656">
        <v>8</v>
      </c>
    </row>
    <row r="4657" spans="1:3" x14ac:dyDescent="0.25">
      <c r="A4657" t="s">
        <v>4697</v>
      </c>
      <c r="B4657" t="s">
        <v>11</v>
      </c>
      <c r="C4657">
        <v>8</v>
      </c>
    </row>
    <row r="4658" spans="1:3" x14ac:dyDescent="0.25">
      <c r="A4658" t="s">
        <v>1579</v>
      </c>
      <c r="B4658" t="s">
        <v>11</v>
      </c>
      <c r="C4658">
        <v>8</v>
      </c>
    </row>
    <row r="4659" spans="1:3" x14ac:dyDescent="0.25">
      <c r="A4659" t="s">
        <v>4483</v>
      </c>
      <c r="B4659" t="s">
        <v>11</v>
      </c>
      <c r="C4659">
        <v>8</v>
      </c>
    </row>
    <row r="4660" spans="1:3" x14ac:dyDescent="0.25">
      <c r="A4660" t="s">
        <v>5428</v>
      </c>
      <c r="B4660" t="s">
        <v>3947</v>
      </c>
      <c r="C4660">
        <v>8</v>
      </c>
    </row>
    <row r="4661" spans="1:3" x14ac:dyDescent="0.25">
      <c r="A4661" t="s">
        <v>5135</v>
      </c>
      <c r="B4661" t="s">
        <v>11</v>
      </c>
      <c r="C4661">
        <v>8</v>
      </c>
    </row>
    <row r="4662" spans="1:3" x14ac:dyDescent="0.25">
      <c r="A4662" t="s">
        <v>5833</v>
      </c>
      <c r="B4662" t="s">
        <v>11</v>
      </c>
      <c r="C4662">
        <v>8</v>
      </c>
    </row>
    <row r="4663" spans="1:3" x14ac:dyDescent="0.25">
      <c r="A4663" t="s">
        <v>4717</v>
      </c>
      <c r="B4663" t="s">
        <v>11</v>
      </c>
      <c r="C4663">
        <v>8</v>
      </c>
    </row>
    <row r="4664" spans="1:3" x14ac:dyDescent="0.25">
      <c r="A4664" t="s">
        <v>7779</v>
      </c>
      <c r="B4664" t="s">
        <v>2953</v>
      </c>
      <c r="C4664">
        <v>8</v>
      </c>
    </row>
    <row r="4665" spans="1:3" x14ac:dyDescent="0.25">
      <c r="A4665" t="s">
        <v>6864</v>
      </c>
      <c r="B4665" t="s">
        <v>11</v>
      </c>
      <c r="C4665">
        <v>8</v>
      </c>
    </row>
    <row r="4666" spans="1:3" x14ac:dyDescent="0.25">
      <c r="A4666" t="s">
        <v>3035</v>
      </c>
      <c r="B4666" t="s">
        <v>11</v>
      </c>
      <c r="C4666">
        <v>8</v>
      </c>
    </row>
    <row r="4667" spans="1:3" x14ac:dyDescent="0.25">
      <c r="A4667" t="s">
        <v>112</v>
      </c>
      <c r="B4667" t="s">
        <v>11</v>
      </c>
      <c r="C4667">
        <v>8</v>
      </c>
    </row>
    <row r="4668" spans="1:3" x14ac:dyDescent="0.25">
      <c r="A4668" t="s">
        <v>7043</v>
      </c>
      <c r="B4668" t="s">
        <v>3303</v>
      </c>
      <c r="C4668">
        <v>8</v>
      </c>
    </row>
    <row r="4669" spans="1:3" x14ac:dyDescent="0.25">
      <c r="A4669" t="s">
        <v>6656</v>
      </c>
      <c r="B4669" t="s">
        <v>11</v>
      </c>
      <c r="C4669">
        <v>8</v>
      </c>
    </row>
    <row r="4670" spans="1:3" x14ac:dyDescent="0.25">
      <c r="A4670" t="s">
        <v>3615</v>
      </c>
      <c r="B4670" t="s">
        <v>11</v>
      </c>
      <c r="C4670">
        <v>8.1</v>
      </c>
    </row>
    <row r="4671" spans="1:3" x14ac:dyDescent="0.25">
      <c r="A4671" t="s">
        <v>6468</v>
      </c>
      <c r="B4671" t="s">
        <v>11</v>
      </c>
      <c r="C4671">
        <v>8.1</v>
      </c>
    </row>
    <row r="4672" spans="1:3" x14ac:dyDescent="0.25">
      <c r="A4672" t="s">
        <v>5526</v>
      </c>
      <c r="B4672" t="s">
        <v>11</v>
      </c>
      <c r="C4672">
        <v>8.1</v>
      </c>
    </row>
    <row r="4673" spans="1:3" x14ac:dyDescent="0.25">
      <c r="A4673" t="s">
        <v>6838</v>
      </c>
      <c r="B4673" t="s">
        <v>11</v>
      </c>
      <c r="C4673">
        <v>8.1</v>
      </c>
    </row>
    <row r="4674" spans="1:3" x14ac:dyDescent="0.25">
      <c r="A4674" t="s">
        <v>6246</v>
      </c>
      <c r="B4674" t="s">
        <v>11</v>
      </c>
      <c r="C4674">
        <v>8.1</v>
      </c>
    </row>
    <row r="4675" spans="1:3" x14ac:dyDescent="0.25">
      <c r="A4675" t="s">
        <v>7940</v>
      </c>
      <c r="B4675" t="s">
        <v>11</v>
      </c>
      <c r="C4675">
        <v>8.1</v>
      </c>
    </row>
    <row r="4676" spans="1:3" x14ac:dyDescent="0.25">
      <c r="A4676" t="s">
        <v>4943</v>
      </c>
      <c r="B4676" t="s">
        <v>11</v>
      </c>
      <c r="C4676">
        <v>8.1</v>
      </c>
    </row>
    <row r="4677" spans="1:3" x14ac:dyDescent="0.25">
      <c r="A4677" t="s">
        <v>6710</v>
      </c>
      <c r="B4677" t="s">
        <v>11</v>
      </c>
      <c r="C4677">
        <v>8.1</v>
      </c>
    </row>
    <row r="4678" spans="1:3" x14ac:dyDescent="0.25">
      <c r="A4678" t="s">
        <v>5763</v>
      </c>
      <c r="B4678" t="s">
        <v>11</v>
      </c>
      <c r="C4678">
        <v>8.1</v>
      </c>
    </row>
    <row r="4679" spans="1:3" x14ac:dyDescent="0.25">
      <c r="A4679" t="s">
        <v>6509</v>
      </c>
      <c r="B4679" t="s">
        <v>11</v>
      </c>
      <c r="C4679">
        <v>8.1</v>
      </c>
    </row>
    <row r="4680" spans="1:3" x14ac:dyDescent="0.25">
      <c r="A4680" t="s">
        <v>1518</v>
      </c>
      <c r="B4680" t="s">
        <v>11</v>
      </c>
      <c r="C4680">
        <v>8.1</v>
      </c>
    </row>
    <row r="4681" spans="1:3" x14ac:dyDescent="0.25">
      <c r="A4681" t="s">
        <v>4675</v>
      </c>
      <c r="B4681" t="s">
        <v>11</v>
      </c>
      <c r="C4681">
        <v>8.1</v>
      </c>
    </row>
    <row r="4682" spans="1:3" x14ac:dyDescent="0.25">
      <c r="A4682" t="s">
        <v>7546</v>
      </c>
      <c r="B4682" t="s">
        <v>11</v>
      </c>
      <c r="C4682">
        <v>8.1</v>
      </c>
    </row>
    <row r="4683" spans="1:3" x14ac:dyDescent="0.25">
      <c r="A4683" t="s">
        <v>6195</v>
      </c>
      <c r="B4683" t="s">
        <v>11</v>
      </c>
      <c r="C4683">
        <v>8.1</v>
      </c>
    </row>
    <row r="4684" spans="1:3" x14ac:dyDescent="0.25">
      <c r="A4684" t="s">
        <v>5713</v>
      </c>
      <c r="B4684" t="s">
        <v>1917</v>
      </c>
      <c r="C4684">
        <v>8.1</v>
      </c>
    </row>
    <row r="4685" spans="1:3" x14ac:dyDescent="0.25">
      <c r="A4685" t="s">
        <v>3495</v>
      </c>
      <c r="B4685" t="s">
        <v>11</v>
      </c>
      <c r="C4685">
        <v>8.1</v>
      </c>
    </row>
    <row r="4686" spans="1:3" x14ac:dyDescent="0.25">
      <c r="A4686" t="s">
        <v>1349</v>
      </c>
      <c r="B4686" t="s">
        <v>11</v>
      </c>
      <c r="C4686">
        <v>8.1</v>
      </c>
    </row>
    <row r="4687" spans="1:3" x14ac:dyDescent="0.25">
      <c r="A4687" t="s">
        <v>4518</v>
      </c>
      <c r="B4687" t="s">
        <v>11</v>
      </c>
      <c r="C4687">
        <v>8.1</v>
      </c>
    </row>
    <row r="4688" spans="1:3" x14ac:dyDescent="0.25">
      <c r="A4688" t="s">
        <v>215</v>
      </c>
      <c r="B4688" t="s">
        <v>11</v>
      </c>
      <c r="C4688">
        <v>8.1</v>
      </c>
    </row>
    <row r="4689" spans="1:3" x14ac:dyDescent="0.25">
      <c r="A4689" t="s">
        <v>4256</v>
      </c>
      <c r="B4689" t="s">
        <v>11</v>
      </c>
      <c r="C4689">
        <v>8.1</v>
      </c>
    </row>
    <row r="4690" spans="1:3" x14ac:dyDescent="0.25">
      <c r="A4690" t="s">
        <v>7541</v>
      </c>
      <c r="B4690" t="s">
        <v>11</v>
      </c>
      <c r="C4690">
        <v>8.1</v>
      </c>
    </row>
    <row r="4691" spans="1:3" x14ac:dyDescent="0.25">
      <c r="A4691" t="s">
        <v>4082</v>
      </c>
      <c r="B4691" t="s">
        <v>11</v>
      </c>
      <c r="C4691">
        <v>8.1</v>
      </c>
    </row>
    <row r="4692" spans="1:3" x14ac:dyDescent="0.25">
      <c r="A4692" t="s">
        <v>6873</v>
      </c>
      <c r="B4692" t="s">
        <v>11</v>
      </c>
      <c r="C4692">
        <v>8.1</v>
      </c>
    </row>
    <row r="4693" spans="1:3" x14ac:dyDescent="0.25">
      <c r="A4693" t="s">
        <v>1316</v>
      </c>
      <c r="B4693" t="s">
        <v>11</v>
      </c>
      <c r="C4693">
        <v>8.1</v>
      </c>
    </row>
    <row r="4694" spans="1:3" x14ac:dyDescent="0.25">
      <c r="A4694" t="s">
        <v>1583</v>
      </c>
      <c r="B4694" t="s">
        <v>11</v>
      </c>
      <c r="C4694">
        <v>8.1</v>
      </c>
    </row>
    <row r="4695" spans="1:3" x14ac:dyDescent="0.25">
      <c r="A4695" t="s">
        <v>279</v>
      </c>
      <c r="B4695" t="s">
        <v>11</v>
      </c>
      <c r="C4695">
        <v>8.1</v>
      </c>
    </row>
    <row r="4696" spans="1:3" x14ac:dyDescent="0.25">
      <c r="A4696" t="s">
        <v>2758</v>
      </c>
      <c r="B4696" t="s">
        <v>11</v>
      </c>
      <c r="C4696">
        <v>8.1</v>
      </c>
    </row>
    <row r="4697" spans="1:3" x14ac:dyDescent="0.25">
      <c r="A4697" t="s">
        <v>490</v>
      </c>
      <c r="B4697" t="s">
        <v>11</v>
      </c>
      <c r="C4697">
        <v>8.1</v>
      </c>
    </row>
    <row r="4698" spans="1:3" x14ac:dyDescent="0.25">
      <c r="A4698" t="s">
        <v>6363</v>
      </c>
      <c r="B4698" t="s">
        <v>11</v>
      </c>
      <c r="C4698">
        <v>8.1</v>
      </c>
    </row>
    <row r="4699" spans="1:3" x14ac:dyDescent="0.25">
      <c r="A4699" t="s">
        <v>3184</v>
      </c>
      <c r="B4699" t="s">
        <v>11</v>
      </c>
      <c r="C4699">
        <v>8.1</v>
      </c>
    </row>
    <row r="4700" spans="1:3" x14ac:dyDescent="0.25">
      <c r="A4700" t="s">
        <v>7798</v>
      </c>
      <c r="B4700" t="s">
        <v>11</v>
      </c>
      <c r="C4700">
        <v>8.1</v>
      </c>
    </row>
    <row r="4701" spans="1:3" x14ac:dyDescent="0.25">
      <c r="A4701" t="s">
        <v>7924</v>
      </c>
      <c r="B4701" t="s">
        <v>11</v>
      </c>
      <c r="C4701">
        <v>8.1</v>
      </c>
    </row>
    <row r="4702" spans="1:3" x14ac:dyDescent="0.25">
      <c r="A4702" t="s">
        <v>427</v>
      </c>
      <c r="B4702" t="s">
        <v>950</v>
      </c>
      <c r="C4702">
        <v>8.1</v>
      </c>
    </row>
    <row r="4703" spans="1:3" x14ac:dyDescent="0.25">
      <c r="A4703" t="s">
        <v>5758</v>
      </c>
      <c r="B4703" t="s">
        <v>4210</v>
      </c>
      <c r="C4703">
        <v>8.1</v>
      </c>
    </row>
    <row r="4704" spans="1:3" x14ac:dyDescent="0.25">
      <c r="A4704" t="s">
        <v>1953</v>
      </c>
      <c r="B4704" t="s">
        <v>4287</v>
      </c>
      <c r="C4704">
        <v>8.1</v>
      </c>
    </row>
    <row r="4705" spans="1:3" x14ac:dyDescent="0.25">
      <c r="A4705" t="s">
        <v>7277</v>
      </c>
      <c r="B4705" t="s">
        <v>11</v>
      </c>
      <c r="C4705">
        <v>8.1</v>
      </c>
    </row>
    <row r="4706" spans="1:3" x14ac:dyDescent="0.25">
      <c r="A4706" t="s">
        <v>2414</v>
      </c>
      <c r="B4706" t="s">
        <v>11</v>
      </c>
      <c r="C4706">
        <v>8.1</v>
      </c>
    </row>
    <row r="4707" spans="1:3" x14ac:dyDescent="0.25">
      <c r="A4707" t="s">
        <v>890</v>
      </c>
      <c r="B4707" t="s">
        <v>222</v>
      </c>
      <c r="C4707">
        <v>8.1</v>
      </c>
    </row>
    <row r="4708" spans="1:3" x14ac:dyDescent="0.25">
      <c r="A4708" t="s">
        <v>2161</v>
      </c>
      <c r="B4708" t="s">
        <v>4916</v>
      </c>
      <c r="C4708">
        <v>8.1</v>
      </c>
    </row>
    <row r="4709" spans="1:3" x14ac:dyDescent="0.25">
      <c r="A4709" t="s">
        <v>1916</v>
      </c>
      <c r="B4709" t="s">
        <v>11</v>
      </c>
      <c r="C4709">
        <v>8.1</v>
      </c>
    </row>
    <row r="4710" spans="1:3" x14ac:dyDescent="0.25">
      <c r="A4710" t="s">
        <v>3646</v>
      </c>
      <c r="B4710" t="s">
        <v>11</v>
      </c>
      <c r="C4710">
        <v>8.1</v>
      </c>
    </row>
    <row r="4711" spans="1:3" x14ac:dyDescent="0.25">
      <c r="A4711" t="s">
        <v>5432</v>
      </c>
      <c r="B4711" t="s">
        <v>11</v>
      </c>
      <c r="C4711">
        <v>8.1</v>
      </c>
    </row>
    <row r="4712" spans="1:3" x14ac:dyDescent="0.25">
      <c r="A4712" t="s">
        <v>4743</v>
      </c>
      <c r="B4712" t="s">
        <v>11</v>
      </c>
      <c r="C4712">
        <v>8.1</v>
      </c>
    </row>
    <row r="4713" spans="1:3" x14ac:dyDescent="0.25">
      <c r="A4713" t="s">
        <v>49</v>
      </c>
      <c r="B4713" t="s">
        <v>11</v>
      </c>
      <c r="C4713">
        <v>8.1</v>
      </c>
    </row>
    <row r="4714" spans="1:3" x14ac:dyDescent="0.25">
      <c r="A4714" t="s">
        <v>6791</v>
      </c>
      <c r="B4714" t="s">
        <v>11</v>
      </c>
      <c r="C4714">
        <v>8.1</v>
      </c>
    </row>
    <row r="4715" spans="1:3" x14ac:dyDescent="0.25">
      <c r="A4715" t="s">
        <v>387</v>
      </c>
      <c r="B4715" t="s">
        <v>11</v>
      </c>
      <c r="C4715">
        <v>8.1</v>
      </c>
    </row>
    <row r="4716" spans="1:3" x14ac:dyDescent="0.25">
      <c r="A4716" t="s">
        <v>7163</v>
      </c>
      <c r="B4716" t="s">
        <v>11</v>
      </c>
      <c r="C4716">
        <v>8.1</v>
      </c>
    </row>
    <row r="4717" spans="1:3" x14ac:dyDescent="0.25">
      <c r="A4717" t="s">
        <v>7533</v>
      </c>
      <c r="B4717" t="s">
        <v>11</v>
      </c>
      <c r="C4717">
        <v>8.1</v>
      </c>
    </row>
    <row r="4718" spans="1:3" x14ac:dyDescent="0.25">
      <c r="A4718" t="s">
        <v>2724</v>
      </c>
      <c r="B4718" t="s">
        <v>11</v>
      </c>
      <c r="C4718">
        <v>8.1</v>
      </c>
    </row>
    <row r="4719" spans="1:3" x14ac:dyDescent="0.25">
      <c r="A4719" t="s">
        <v>3169</v>
      </c>
      <c r="B4719" t="s">
        <v>11</v>
      </c>
      <c r="C4719">
        <v>8.1</v>
      </c>
    </row>
    <row r="4720" spans="1:3" x14ac:dyDescent="0.25">
      <c r="A4720" t="s">
        <v>4289</v>
      </c>
      <c r="B4720" t="s">
        <v>11</v>
      </c>
      <c r="C4720">
        <v>8.1</v>
      </c>
    </row>
    <row r="4721" spans="1:3" x14ac:dyDescent="0.25">
      <c r="A4721" t="s">
        <v>6479</v>
      </c>
      <c r="B4721" t="s">
        <v>950</v>
      </c>
      <c r="C4721">
        <v>8.1</v>
      </c>
    </row>
    <row r="4722" spans="1:3" x14ac:dyDescent="0.25">
      <c r="A4722" t="s">
        <v>565</v>
      </c>
      <c r="B4722" t="s">
        <v>11</v>
      </c>
      <c r="C4722">
        <v>8.1</v>
      </c>
    </row>
    <row r="4723" spans="1:3" x14ac:dyDescent="0.25">
      <c r="A4723" t="s">
        <v>4338</v>
      </c>
      <c r="B4723" t="s">
        <v>11</v>
      </c>
      <c r="C4723">
        <v>8.1</v>
      </c>
    </row>
    <row r="4724" spans="1:3" x14ac:dyDescent="0.25">
      <c r="A4724" t="s">
        <v>379</v>
      </c>
      <c r="B4724" t="s">
        <v>5420</v>
      </c>
      <c r="C4724">
        <v>8.1</v>
      </c>
    </row>
    <row r="4725" spans="1:3" x14ac:dyDescent="0.25">
      <c r="A4725" t="s">
        <v>4615</v>
      </c>
      <c r="B4725" t="s">
        <v>5360</v>
      </c>
      <c r="C4725">
        <v>8.1</v>
      </c>
    </row>
    <row r="4726" spans="1:3" x14ac:dyDescent="0.25">
      <c r="A4726" t="s">
        <v>2114</v>
      </c>
      <c r="B4726" t="s">
        <v>11</v>
      </c>
      <c r="C4726">
        <v>8.1</v>
      </c>
    </row>
    <row r="4727" spans="1:3" x14ac:dyDescent="0.25">
      <c r="A4727" t="s">
        <v>6978</v>
      </c>
      <c r="B4727" t="s">
        <v>3303</v>
      </c>
      <c r="C4727">
        <v>8.1</v>
      </c>
    </row>
    <row r="4728" spans="1:3" x14ac:dyDescent="0.25">
      <c r="A4728" t="s">
        <v>5749</v>
      </c>
      <c r="B4728" t="s">
        <v>11</v>
      </c>
      <c r="C4728">
        <v>8.1</v>
      </c>
    </row>
    <row r="4729" spans="1:3" x14ac:dyDescent="0.25">
      <c r="A4729" t="s">
        <v>1353</v>
      </c>
      <c r="B4729" t="s">
        <v>11</v>
      </c>
      <c r="C4729">
        <v>8.1</v>
      </c>
    </row>
    <row r="4730" spans="1:3" x14ac:dyDescent="0.25">
      <c r="A4730" t="s">
        <v>6655</v>
      </c>
      <c r="B4730" t="s">
        <v>11</v>
      </c>
      <c r="C4730">
        <v>8.1</v>
      </c>
    </row>
    <row r="4731" spans="1:3" x14ac:dyDescent="0.25">
      <c r="A4731" t="s">
        <v>3221</v>
      </c>
      <c r="B4731" t="s">
        <v>11</v>
      </c>
      <c r="C4731">
        <v>8.1</v>
      </c>
    </row>
    <row r="4732" spans="1:3" x14ac:dyDescent="0.25">
      <c r="A4732" t="s">
        <v>6845</v>
      </c>
      <c r="B4732" t="s">
        <v>5360</v>
      </c>
      <c r="C4732">
        <v>8.1</v>
      </c>
    </row>
    <row r="4733" spans="1:3" x14ac:dyDescent="0.25">
      <c r="A4733" t="s">
        <v>7578</v>
      </c>
      <c r="B4733" t="s">
        <v>11</v>
      </c>
      <c r="C4733">
        <v>8.1</v>
      </c>
    </row>
    <row r="4734" spans="1:3" x14ac:dyDescent="0.25">
      <c r="A4734" t="s">
        <v>995</v>
      </c>
      <c r="B4734" t="s">
        <v>11</v>
      </c>
      <c r="C4734">
        <v>8.1999999999999993</v>
      </c>
    </row>
    <row r="4735" spans="1:3" x14ac:dyDescent="0.25">
      <c r="A4735" t="s">
        <v>3026</v>
      </c>
      <c r="B4735" t="s">
        <v>11</v>
      </c>
      <c r="C4735">
        <v>8.1999999999999993</v>
      </c>
    </row>
    <row r="4736" spans="1:3" x14ac:dyDescent="0.25">
      <c r="A4736" t="s">
        <v>72</v>
      </c>
      <c r="B4736" t="s">
        <v>222</v>
      </c>
      <c r="C4736">
        <v>8.1999999999999993</v>
      </c>
    </row>
    <row r="4737" spans="1:3" x14ac:dyDescent="0.25">
      <c r="A4737" t="s">
        <v>1689</v>
      </c>
      <c r="B4737" t="s">
        <v>11</v>
      </c>
      <c r="C4737">
        <v>8.1999999999999993</v>
      </c>
    </row>
    <row r="4738" spans="1:3" x14ac:dyDescent="0.25">
      <c r="A4738" t="s">
        <v>7752</v>
      </c>
      <c r="B4738" t="s">
        <v>11</v>
      </c>
      <c r="C4738">
        <v>8.1999999999999993</v>
      </c>
    </row>
    <row r="4739" spans="1:3" x14ac:dyDescent="0.25">
      <c r="A4739" t="s">
        <v>2998</v>
      </c>
      <c r="B4739" t="s">
        <v>11</v>
      </c>
      <c r="C4739">
        <v>8.1999999999999993</v>
      </c>
    </row>
    <row r="4740" spans="1:3" x14ac:dyDescent="0.25">
      <c r="A4740" t="s">
        <v>690</v>
      </c>
      <c r="B4740" t="s">
        <v>11</v>
      </c>
      <c r="C4740">
        <v>8.1999999999999993</v>
      </c>
    </row>
    <row r="4741" spans="1:3" x14ac:dyDescent="0.25">
      <c r="A4741" t="s">
        <v>221</v>
      </c>
      <c r="B4741" t="s">
        <v>11</v>
      </c>
      <c r="C4741">
        <v>8.1999999999999993</v>
      </c>
    </row>
    <row r="4742" spans="1:3" x14ac:dyDescent="0.25">
      <c r="A4742" t="s">
        <v>6365</v>
      </c>
      <c r="B4742" t="s">
        <v>11</v>
      </c>
      <c r="C4742">
        <v>8.1999999999999993</v>
      </c>
    </row>
    <row r="4743" spans="1:3" x14ac:dyDescent="0.25">
      <c r="A4743" t="s">
        <v>3161</v>
      </c>
      <c r="B4743" t="s">
        <v>11</v>
      </c>
      <c r="C4743">
        <v>8.1999999999999993</v>
      </c>
    </row>
    <row r="4744" spans="1:3" x14ac:dyDescent="0.25">
      <c r="A4744" t="s">
        <v>7135</v>
      </c>
      <c r="B4744" t="s">
        <v>11</v>
      </c>
      <c r="C4744">
        <v>8.1999999999999993</v>
      </c>
    </row>
    <row r="4745" spans="1:3" x14ac:dyDescent="0.25">
      <c r="A4745" t="s">
        <v>210</v>
      </c>
      <c r="B4745" t="s">
        <v>11</v>
      </c>
      <c r="C4745">
        <v>8.1999999999999993</v>
      </c>
    </row>
    <row r="4746" spans="1:3" x14ac:dyDescent="0.25">
      <c r="A4746" t="s">
        <v>3441</v>
      </c>
      <c r="B4746" t="s">
        <v>11</v>
      </c>
      <c r="C4746">
        <v>8.1999999999999993</v>
      </c>
    </row>
    <row r="4747" spans="1:3" x14ac:dyDescent="0.25">
      <c r="A4747" t="s">
        <v>5708</v>
      </c>
      <c r="B4747" t="s">
        <v>222</v>
      </c>
      <c r="C4747">
        <v>8.1999999999999993</v>
      </c>
    </row>
    <row r="4748" spans="1:3" x14ac:dyDescent="0.25">
      <c r="A4748" t="s">
        <v>3734</v>
      </c>
      <c r="B4748" t="s">
        <v>11</v>
      </c>
      <c r="C4748">
        <v>8.1999999999999993</v>
      </c>
    </row>
    <row r="4749" spans="1:3" x14ac:dyDescent="0.25">
      <c r="A4749" t="s">
        <v>7774</v>
      </c>
      <c r="B4749" t="s">
        <v>950</v>
      </c>
      <c r="C4749">
        <v>8.1999999999999993</v>
      </c>
    </row>
    <row r="4750" spans="1:3" x14ac:dyDescent="0.25">
      <c r="A4750" t="s">
        <v>6659</v>
      </c>
      <c r="B4750" t="s">
        <v>11</v>
      </c>
      <c r="C4750">
        <v>8.1999999999999993</v>
      </c>
    </row>
    <row r="4751" spans="1:3" x14ac:dyDescent="0.25">
      <c r="A4751" t="s">
        <v>7160</v>
      </c>
      <c r="B4751" t="s">
        <v>11</v>
      </c>
      <c r="C4751">
        <v>8.1999999999999993</v>
      </c>
    </row>
    <row r="4752" spans="1:3" x14ac:dyDescent="0.25">
      <c r="A4752" t="s">
        <v>7071</v>
      </c>
      <c r="B4752" t="s">
        <v>497</v>
      </c>
      <c r="C4752">
        <v>8.1999999999999993</v>
      </c>
    </row>
    <row r="4753" spans="1:3" x14ac:dyDescent="0.25">
      <c r="A4753" t="s">
        <v>7459</v>
      </c>
      <c r="B4753" t="s">
        <v>11</v>
      </c>
      <c r="C4753">
        <v>8.1999999999999993</v>
      </c>
    </row>
    <row r="4754" spans="1:3" x14ac:dyDescent="0.25">
      <c r="A4754" t="s">
        <v>4194</v>
      </c>
      <c r="B4754" t="s">
        <v>11</v>
      </c>
      <c r="C4754">
        <v>8.1999999999999993</v>
      </c>
    </row>
    <row r="4755" spans="1:3" x14ac:dyDescent="0.25">
      <c r="A4755" t="s">
        <v>7186</v>
      </c>
      <c r="B4755" t="s">
        <v>950</v>
      </c>
      <c r="C4755">
        <v>8.1999999999999993</v>
      </c>
    </row>
    <row r="4756" spans="1:3" x14ac:dyDescent="0.25">
      <c r="A4756" t="s">
        <v>7719</v>
      </c>
      <c r="B4756" t="s">
        <v>11</v>
      </c>
      <c r="C4756">
        <v>8.1999999999999993</v>
      </c>
    </row>
    <row r="4757" spans="1:3" x14ac:dyDescent="0.25">
      <c r="A4757" t="s">
        <v>7362</v>
      </c>
      <c r="B4757" t="s">
        <v>11</v>
      </c>
      <c r="C4757">
        <v>8.1999999999999993</v>
      </c>
    </row>
    <row r="4758" spans="1:3" x14ac:dyDescent="0.25">
      <c r="A4758" t="s">
        <v>4423</v>
      </c>
      <c r="B4758" t="s">
        <v>1905</v>
      </c>
      <c r="C4758">
        <v>8.1999999999999993</v>
      </c>
    </row>
    <row r="4759" spans="1:3" x14ac:dyDescent="0.25">
      <c r="A4759" t="s">
        <v>7980</v>
      </c>
      <c r="B4759" t="s">
        <v>11</v>
      </c>
      <c r="C4759">
        <v>8.1999999999999993</v>
      </c>
    </row>
    <row r="4760" spans="1:3" x14ac:dyDescent="0.25">
      <c r="A4760" t="s">
        <v>6517</v>
      </c>
      <c r="B4760" t="s">
        <v>11</v>
      </c>
      <c r="C4760">
        <v>8.1999999999999993</v>
      </c>
    </row>
    <row r="4761" spans="1:3" x14ac:dyDescent="0.25">
      <c r="A4761" t="s">
        <v>4307</v>
      </c>
      <c r="B4761" t="s">
        <v>11</v>
      </c>
      <c r="C4761">
        <v>8.1999999999999993</v>
      </c>
    </row>
    <row r="4762" spans="1:3" x14ac:dyDescent="0.25">
      <c r="A4762" t="s">
        <v>5965</v>
      </c>
      <c r="B4762" t="s">
        <v>11</v>
      </c>
      <c r="C4762">
        <v>8.1999999999999993</v>
      </c>
    </row>
    <row r="4763" spans="1:3" x14ac:dyDescent="0.25">
      <c r="A4763" t="s">
        <v>8076</v>
      </c>
      <c r="B4763" t="s">
        <v>7265</v>
      </c>
      <c r="C4763">
        <v>8.1999999999999993</v>
      </c>
    </row>
    <row r="4764" spans="1:3" x14ac:dyDescent="0.25">
      <c r="A4764" t="s">
        <v>6410</v>
      </c>
      <c r="B4764" t="s">
        <v>11</v>
      </c>
      <c r="C4764">
        <v>8.1999999999999993</v>
      </c>
    </row>
    <row r="4765" spans="1:3" x14ac:dyDescent="0.25">
      <c r="A4765" t="s">
        <v>2387</v>
      </c>
      <c r="B4765" t="s">
        <v>11</v>
      </c>
      <c r="C4765">
        <v>8.1999999999999993</v>
      </c>
    </row>
    <row r="4766" spans="1:3" x14ac:dyDescent="0.25">
      <c r="A4766" t="s">
        <v>623</v>
      </c>
      <c r="B4766" t="s">
        <v>4210</v>
      </c>
      <c r="C4766">
        <v>8.1999999999999993</v>
      </c>
    </row>
    <row r="4767" spans="1:3" x14ac:dyDescent="0.25">
      <c r="A4767" t="s">
        <v>6494</v>
      </c>
      <c r="B4767" t="s">
        <v>11</v>
      </c>
      <c r="C4767">
        <v>8.1999999999999993</v>
      </c>
    </row>
    <row r="4768" spans="1:3" x14ac:dyDescent="0.25">
      <c r="A4768" t="s">
        <v>1753</v>
      </c>
      <c r="B4768" t="s">
        <v>5420</v>
      </c>
      <c r="C4768">
        <v>8.1999999999999993</v>
      </c>
    </row>
    <row r="4769" spans="1:3" x14ac:dyDescent="0.25">
      <c r="A4769" t="s">
        <v>3333</v>
      </c>
      <c r="B4769" t="s">
        <v>11</v>
      </c>
      <c r="C4769">
        <v>8.1999999999999993</v>
      </c>
    </row>
    <row r="4770" spans="1:3" x14ac:dyDescent="0.25">
      <c r="A4770" t="s">
        <v>4991</v>
      </c>
      <c r="B4770" t="s">
        <v>11</v>
      </c>
      <c r="C4770">
        <v>8.3000000000000007</v>
      </c>
    </row>
    <row r="4771" spans="1:3" x14ac:dyDescent="0.25">
      <c r="A4771" t="s">
        <v>3977</v>
      </c>
      <c r="B4771" t="s">
        <v>11</v>
      </c>
      <c r="C4771">
        <v>8.3000000000000007</v>
      </c>
    </row>
    <row r="4772" spans="1:3" x14ac:dyDescent="0.25">
      <c r="A4772" t="s">
        <v>264</v>
      </c>
      <c r="B4772" t="s">
        <v>11</v>
      </c>
      <c r="C4772">
        <v>8.3000000000000007</v>
      </c>
    </row>
    <row r="4773" spans="1:3" x14ac:dyDescent="0.25">
      <c r="A4773" t="s">
        <v>4614</v>
      </c>
      <c r="B4773" t="s">
        <v>11</v>
      </c>
      <c r="C4773">
        <v>8.3000000000000007</v>
      </c>
    </row>
    <row r="4774" spans="1:3" x14ac:dyDescent="0.25">
      <c r="A4774" t="s">
        <v>3689</v>
      </c>
      <c r="B4774" t="s">
        <v>11</v>
      </c>
      <c r="C4774">
        <v>8.3000000000000007</v>
      </c>
    </row>
    <row r="4775" spans="1:3" x14ac:dyDescent="0.25">
      <c r="A4775" t="s">
        <v>5006</v>
      </c>
      <c r="B4775" t="s">
        <v>11</v>
      </c>
      <c r="C4775">
        <v>8.3000000000000007</v>
      </c>
    </row>
    <row r="4776" spans="1:3" x14ac:dyDescent="0.25">
      <c r="A4776" t="s">
        <v>7543</v>
      </c>
      <c r="B4776" t="s">
        <v>11</v>
      </c>
      <c r="C4776">
        <v>8.3000000000000007</v>
      </c>
    </row>
    <row r="4777" spans="1:3" x14ac:dyDescent="0.25">
      <c r="A4777" t="s">
        <v>1876</v>
      </c>
      <c r="B4777" t="s">
        <v>11</v>
      </c>
      <c r="C4777">
        <v>8.3000000000000007</v>
      </c>
    </row>
    <row r="4778" spans="1:3" x14ac:dyDescent="0.25">
      <c r="A4778" t="s">
        <v>1137</v>
      </c>
      <c r="B4778" t="s">
        <v>11</v>
      </c>
      <c r="C4778">
        <v>8.3000000000000007</v>
      </c>
    </row>
    <row r="4779" spans="1:3" x14ac:dyDescent="0.25">
      <c r="A4779" t="s">
        <v>6851</v>
      </c>
      <c r="B4779" t="s">
        <v>11</v>
      </c>
      <c r="C4779">
        <v>8.3000000000000007</v>
      </c>
    </row>
    <row r="4780" spans="1:3" x14ac:dyDescent="0.25">
      <c r="A4780" t="s">
        <v>176</v>
      </c>
      <c r="B4780" t="s">
        <v>11</v>
      </c>
      <c r="C4780">
        <v>8.3000000000000007</v>
      </c>
    </row>
    <row r="4781" spans="1:3" x14ac:dyDescent="0.25">
      <c r="A4781" t="s">
        <v>6533</v>
      </c>
      <c r="B4781" t="s">
        <v>11</v>
      </c>
      <c r="C4781">
        <v>8.3000000000000007</v>
      </c>
    </row>
    <row r="4782" spans="1:3" x14ac:dyDescent="0.25">
      <c r="A4782" t="s">
        <v>2473</v>
      </c>
      <c r="B4782" t="s">
        <v>2953</v>
      </c>
      <c r="C4782">
        <v>8.3000000000000007</v>
      </c>
    </row>
    <row r="4783" spans="1:3" x14ac:dyDescent="0.25">
      <c r="A4783" t="s">
        <v>5853</v>
      </c>
      <c r="B4783" t="s">
        <v>11</v>
      </c>
      <c r="C4783">
        <v>8.3000000000000007</v>
      </c>
    </row>
    <row r="4784" spans="1:3" x14ac:dyDescent="0.25">
      <c r="A4784" t="s">
        <v>4475</v>
      </c>
      <c r="B4784" t="s">
        <v>2953</v>
      </c>
      <c r="C4784">
        <v>8.3000000000000007</v>
      </c>
    </row>
    <row r="4785" spans="1:3" x14ac:dyDescent="0.25">
      <c r="A4785" t="s">
        <v>7729</v>
      </c>
      <c r="B4785" t="s">
        <v>11</v>
      </c>
      <c r="C4785">
        <v>8.3000000000000007</v>
      </c>
    </row>
    <row r="4786" spans="1:3" x14ac:dyDescent="0.25">
      <c r="A4786" t="s">
        <v>6868</v>
      </c>
      <c r="B4786" t="s">
        <v>11</v>
      </c>
      <c r="C4786">
        <v>8.3000000000000007</v>
      </c>
    </row>
    <row r="4787" spans="1:3" x14ac:dyDescent="0.25">
      <c r="A4787" t="s">
        <v>8023</v>
      </c>
      <c r="B4787" t="s">
        <v>11</v>
      </c>
      <c r="C4787">
        <v>8.3000000000000007</v>
      </c>
    </row>
    <row r="4788" spans="1:3" x14ac:dyDescent="0.25">
      <c r="A4788" t="s">
        <v>3999</v>
      </c>
      <c r="B4788" t="s">
        <v>11</v>
      </c>
      <c r="C4788">
        <v>8.3000000000000007</v>
      </c>
    </row>
    <row r="4789" spans="1:3" x14ac:dyDescent="0.25">
      <c r="A4789" t="s">
        <v>4669</v>
      </c>
      <c r="B4789" t="s">
        <v>11</v>
      </c>
      <c r="C4789">
        <v>8.3000000000000007</v>
      </c>
    </row>
    <row r="4790" spans="1:3" x14ac:dyDescent="0.25">
      <c r="A4790" t="s">
        <v>3215</v>
      </c>
      <c r="B4790" t="s">
        <v>11</v>
      </c>
      <c r="C4790">
        <v>8.3000000000000007</v>
      </c>
    </row>
    <row r="4791" spans="1:3" x14ac:dyDescent="0.25">
      <c r="A4791" t="s">
        <v>6694</v>
      </c>
      <c r="B4791" t="s">
        <v>11</v>
      </c>
      <c r="C4791">
        <v>8.3000000000000007</v>
      </c>
    </row>
    <row r="4792" spans="1:3" x14ac:dyDescent="0.25">
      <c r="A4792" t="s">
        <v>4898</v>
      </c>
      <c r="B4792" t="s">
        <v>5360</v>
      </c>
      <c r="C4792">
        <v>8.3000000000000007</v>
      </c>
    </row>
    <row r="4793" spans="1:3" x14ac:dyDescent="0.25">
      <c r="A4793" t="s">
        <v>6652</v>
      </c>
      <c r="B4793" t="s">
        <v>11</v>
      </c>
      <c r="C4793">
        <v>8.3000000000000007</v>
      </c>
    </row>
    <row r="4794" spans="1:3" x14ac:dyDescent="0.25">
      <c r="A4794" t="s">
        <v>7284</v>
      </c>
      <c r="B4794" t="s">
        <v>11</v>
      </c>
      <c r="C4794">
        <v>8.3000000000000007</v>
      </c>
    </row>
    <row r="4795" spans="1:3" x14ac:dyDescent="0.25">
      <c r="A4795" t="s">
        <v>6521</v>
      </c>
      <c r="B4795" t="s">
        <v>11</v>
      </c>
      <c r="C4795">
        <v>8.3000000000000007</v>
      </c>
    </row>
    <row r="4796" spans="1:3" x14ac:dyDescent="0.25">
      <c r="A4796" t="s">
        <v>6265</v>
      </c>
      <c r="B4796" t="s">
        <v>11</v>
      </c>
      <c r="C4796">
        <v>8.3000000000000007</v>
      </c>
    </row>
    <row r="4797" spans="1:3" x14ac:dyDescent="0.25">
      <c r="A4797" t="s">
        <v>6467</v>
      </c>
      <c r="B4797" t="s">
        <v>11</v>
      </c>
      <c r="C4797">
        <v>8.3000000000000007</v>
      </c>
    </row>
    <row r="4798" spans="1:3" x14ac:dyDescent="0.25">
      <c r="A4798" t="s">
        <v>7697</v>
      </c>
      <c r="B4798" t="s">
        <v>11</v>
      </c>
      <c r="C4798">
        <v>8.3000000000000007</v>
      </c>
    </row>
    <row r="4799" spans="1:3" x14ac:dyDescent="0.25">
      <c r="A4799" t="s">
        <v>5890</v>
      </c>
      <c r="B4799" t="s">
        <v>11</v>
      </c>
      <c r="C4799">
        <v>8.3000000000000007</v>
      </c>
    </row>
    <row r="4800" spans="1:3" x14ac:dyDescent="0.25">
      <c r="A4800" t="s">
        <v>104</v>
      </c>
      <c r="B4800" t="s">
        <v>11</v>
      </c>
      <c r="C4800">
        <v>8.3000000000000007</v>
      </c>
    </row>
    <row r="4801" spans="1:3" x14ac:dyDescent="0.25">
      <c r="A4801" t="s">
        <v>2739</v>
      </c>
      <c r="B4801" t="s">
        <v>11</v>
      </c>
      <c r="C4801">
        <v>8.3000000000000007</v>
      </c>
    </row>
    <row r="4802" spans="1:3" x14ac:dyDescent="0.25">
      <c r="A4802" t="s">
        <v>4527</v>
      </c>
      <c r="B4802" t="s">
        <v>11</v>
      </c>
      <c r="C4802">
        <v>8.3000000000000007</v>
      </c>
    </row>
    <row r="4803" spans="1:3" x14ac:dyDescent="0.25">
      <c r="A4803" t="s">
        <v>149</v>
      </c>
      <c r="B4803" t="s">
        <v>11</v>
      </c>
      <c r="C4803">
        <v>8.3000000000000007</v>
      </c>
    </row>
    <row r="4804" spans="1:3" x14ac:dyDescent="0.25">
      <c r="A4804" t="s">
        <v>7966</v>
      </c>
      <c r="B4804" t="s">
        <v>11</v>
      </c>
      <c r="C4804">
        <v>8.4</v>
      </c>
    </row>
    <row r="4805" spans="1:3" x14ac:dyDescent="0.25">
      <c r="A4805" t="s">
        <v>7497</v>
      </c>
      <c r="B4805" t="s">
        <v>11</v>
      </c>
      <c r="C4805">
        <v>8.4</v>
      </c>
    </row>
    <row r="4806" spans="1:3" x14ac:dyDescent="0.25">
      <c r="A4806" t="s">
        <v>4093</v>
      </c>
      <c r="B4806" t="s">
        <v>497</v>
      </c>
      <c r="C4806">
        <v>8.4</v>
      </c>
    </row>
    <row r="4807" spans="1:3" x14ac:dyDescent="0.25">
      <c r="A4807" t="s">
        <v>2286</v>
      </c>
      <c r="B4807" t="s">
        <v>2344</v>
      </c>
      <c r="C4807">
        <v>8.4</v>
      </c>
    </row>
    <row r="4808" spans="1:3" x14ac:dyDescent="0.25">
      <c r="A4808" t="s">
        <v>4278</v>
      </c>
      <c r="B4808" t="s">
        <v>11</v>
      </c>
      <c r="C4808">
        <v>8.4</v>
      </c>
    </row>
    <row r="4809" spans="1:3" x14ac:dyDescent="0.25">
      <c r="A4809" t="s">
        <v>2343</v>
      </c>
      <c r="B4809" t="s">
        <v>11</v>
      </c>
      <c r="C4809">
        <v>8.4</v>
      </c>
    </row>
    <row r="4810" spans="1:3" x14ac:dyDescent="0.25">
      <c r="A4810" t="s">
        <v>6440</v>
      </c>
      <c r="B4810" t="s">
        <v>11</v>
      </c>
      <c r="C4810">
        <v>8.4</v>
      </c>
    </row>
    <row r="4811" spans="1:3" x14ac:dyDescent="0.25">
      <c r="A4811" t="s">
        <v>1111</v>
      </c>
      <c r="B4811" t="s">
        <v>222</v>
      </c>
      <c r="C4811">
        <v>8.4</v>
      </c>
    </row>
    <row r="4812" spans="1:3" x14ac:dyDescent="0.25">
      <c r="A4812" t="s">
        <v>4824</v>
      </c>
      <c r="B4812" t="s">
        <v>11</v>
      </c>
      <c r="C4812">
        <v>8.4</v>
      </c>
    </row>
    <row r="4813" spans="1:3" x14ac:dyDescent="0.25">
      <c r="A4813" t="s">
        <v>4328</v>
      </c>
      <c r="B4813" t="s">
        <v>11</v>
      </c>
      <c r="C4813">
        <v>8.4</v>
      </c>
    </row>
    <row r="4814" spans="1:3" x14ac:dyDescent="0.25">
      <c r="A4814" t="s">
        <v>2602</v>
      </c>
      <c r="B4814" t="s">
        <v>11</v>
      </c>
      <c r="C4814">
        <v>8.4</v>
      </c>
    </row>
    <row r="4815" spans="1:3" x14ac:dyDescent="0.25">
      <c r="A4815" t="s">
        <v>6575</v>
      </c>
      <c r="B4815" t="s">
        <v>11</v>
      </c>
      <c r="C4815">
        <v>8.4</v>
      </c>
    </row>
    <row r="4816" spans="1:3" x14ac:dyDescent="0.25">
      <c r="A4816" t="s">
        <v>2927</v>
      </c>
      <c r="B4816" t="s">
        <v>11</v>
      </c>
      <c r="C4816">
        <v>8.4</v>
      </c>
    </row>
    <row r="4817" spans="1:3" x14ac:dyDescent="0.25">
      <c r="A4817" t="s">
        <v>3848</v>
      </c>
      <c r="B4817" t="s">
        <v>2953</v>
      </c>
      <c r="C4817">
        <v>8.4</v>
      </c>
    </row>
    <row r="4818" spans="1:3" x14ac:dyDescent="0.25">
      <c r="A4818" t="s">
        <v>5919</v>
      </c>
      <c r="B4818" t="s">
        <v>1905</v>
      </c>
      <c r="C4818">
        <v>8.4</v>
      </c>
    </row>
    <row r="4819" spans="1:3" x14ac:dyDescent="0.25">
      <c r="A4819" t="s">
        <v>6186</v>
      </c>
      <c r="B4819" t="s">
        <v>11</v>
      </c>
      <c r="C4819">
        <v>8.4</v>
      </c>
    </row>
    <row r="4820" spans="1:3" x14ac:dyDescent="0.25">
      <c r="A4820" t="s">
        <v>7214</v>
      </c>
      <c r="B4820" t="s">
        <v>11</v>
      </c>
      <c r="C4820">
        <v>8.4</v>
      </c>
    </row>
    <row r="4821" spans="1:3" x14ac:dyDescent="0.25">
      <c r="A4821" t="s">
        <v>2655</v>
      </c>
      <c r="B4821" t="s">
        <v>4287</v>
      </c>
      <c r="C4821">
        <v>8.4</v>
      </c>
    </row>
    <row r="4822" spans="1:3" x14ac:dyDescent="0.25">
      <c r="A4822" t="s">
        <v>7653</v>
      </c>
      <c r="B4822" t="s">
        <v>11</v>
      </c>
      <c r="C4822">
        <v>8.4</v>
      </c>
    </row>
    <row r="4823" spans="1:3" x14ac:dyDescent="0.25">
      <c r="A4823" t="s">
        <v>3911</v>
      </c>
      <c r="B4823" t="s">
        <v>11</v>
      </c>
      <c r="C4823">
        <v>8.4</v>
      </c>
    </row>
    <row r="4824" spans="1:3" x14ac:dyDescent="0.25">
      <c r="A4824" t="s">
        <v>6816</v>
      </c>
      <c r="B4824" t="s">
        <v>7471</v>
      </c>
      <c r="C4824">
        <v>8.4</v>
      </c>
    </row>
    <row r="4825" spans="1:3" x14ac:dyDescent="0.25">
      <c r="A4825" t="s">
        <v>4395</v>
      </c>
      <c r="B4825" t="s">
        <v>11</v>
      </c>
      <c r="C4825">
        <v>8.4</v>
      </c>
    </row>
    <row r="4826" spans="1:3" x14ac:dyDescent="0.25">
      <c r="A4826" t="s">
        <v>132</v>
      </c>
      <c r="B4826" t="s">
        <v>11</v>
      </c>
      <c r="C4826">
        <v>8.4</v>
      </c>
    </row>
    <row r="4827" spans="1:3" x14ac:dyDescent="0.25">
      <c r="A4827" t="s">
        <v>6225</v>
      </c>
      <c r="B4827" t="s">
        <v>11</v>
      </c>
      <c r="C4827">
        <v>8.5</v>
      </c>
    </row>
    <row r="4828" spans="1:3" x14ac:dyDescent="0.25">
      <c r="A4828" t="s">
        <v>5304</v>
      </c>
      <c r="B4828" t="s">
        <v>11</v>
      </c>
      <c r="C4828">
        <v>8.5</v>
      </c>
    </row>
    <row r="4829" spans="1:3" x14ac:dyDescent="0.25">
      <c r="A4829" t="s">
        <v>2712</v>
      </c>
      <c r="B4829" t="s">
        <v>11</v>
      </c>
      <c r="C4829">
        <v>8.5</v>
      </c>
    </row>
    <row r="4830" spans="1:3" x14ac:dyDescent="0.25">
      <c r="A4830" t="s">
        <v>3912</v>
      </c>
      <c r="B4830" t="s">
        <v>11</v>
      </c>
      <c r="C4830">
        <v>8.5</v>
      </c>
    </row>
    <row r="4831" spans="1:3" x14ac:dyDescent="0.25">
      <c r="A4831" t="s">
        <v>7942</v>
      </c>
      <c r="B4831" t="s">
        <v>11</v>
      </c>
      <c r="C4831">
        <v>8.5</v>
      </c>
    </row>
    <row r="4832" spans="1:3" x14ac:dyDescent="0.25">
      <c r="A4832" t="s">
        <v>598</v>
      </c>
      <c r="B4832" t="s">
        <v>11</v>
      </c>
      <c r="C4832">
        <v>8.5</v>
      </c>
    </row>
    <row r="4833" spans="1:3" x14ac:dyDescent="0.25">
      <c r="A4833" t="s">
        <v>6993</v>
      </c>
      <c r="B4833" t="s">
        <v>11</v>
      </c>
      <c r="C4833">
        <v>8.5</v>
      </c>
    </row>
    <row r="4834" spans="1:3" x14ac:dyDescent="0.25">
      <c r="A4834" t="s">
        <v>574</v>
      </c>
      <c r="B4834" t="s">
        <v>11</v>
      </c>
      <c r="C4834">
        <v>8.5</v>
      </c>
    </row>
    <row r="4835" spans="1:3" x14ac:dyDescent="0.25">
      <c r="A4835" t="s">
        <v>5969</v>
      </c>
      <c r="B4835" t="s">
        <v>11</v>
      </c>
      <c r="C4835">
        <v>8.5</v>
      </c>
    </row>
    <row r="4836" spans="1:3" x14ac:dyDescent="0.25">
      <c r="A4836" t="s">
        <v>3721</v>
      </c>
      <c r="B4836" t="s">
        <v>11</v>
      </c>
      <c r="C4836">
        <v>8.5</v>
      </c>
    </row>
    <row r="4837" spans="1:3" x14ac:dyDescent="0.25">
      <c r="A4837" t="s">
        <v>3586</v>
      </c>
      <c r="B4837" t="s">
        <v>11</v>
      </c>
      <c r="C4837">
        <v>8.5</v>
      </c>
    </row>
    <row r="4838" spans="1:3" x14ac:dyDescent="0.25">
      <c r="A4838" t="s">
        <v>579</v>
      </c>
      <c r="B4838" t="s">
        <v>11</v>
      </c>
      <c r="C4838">
        <v>8.5</v>
      </c>
    </row>
    <row r="4839" spans="1:3" x14ac:dyDescent="0.25">
      <c r="A4839" t="s">
        <v>20</v>
      </c>
      <c r="B4839" t="s">
        <v>11</v>
      </c>
      <c r="C4839">
        <v>8.5</v>
      </c>
    </row>
    <row r="4840" spans="1:3" x14ac:dyDescent="0.25">
      <c r="A4840" t="s">
        <v>731</v>
      </c>
      <c r="B4840" t="s">
        <v>11</v>
      </c>
      <c r="C4840">
        <v>8.5</v>
      </c>
    </row>
    <row r="4841" spans="1:3" x14ac:dyDescent="0.25">
      <c r="A4841" t="s">
        <v>1346</v>
      </c>
      <c r="B4841" t="s">
        <v>11</v>
      </c>
      <c r="C4841">
        <v>8.5</v>
      </c>
    </row>
    <row r="4842" spans="1:3" x14ac:dyDescent="0.25">
      <c r="A4842" t="s">
        <v>997</v>
      </c>
      <c r="B4842" t="s">
        <v>1905</v>
      </c>
      <c r="C4842">
        <v>8.5</v>
      </c>
    </row>
    <row r="4843" spans="1:3" x14ac:dyDescent="0.25">
      <c r="A4843" t="s">
        <v>6823</v>
      </c>
      <c r="B4843" t="s">
        <v>11</v>
      </c>
      <c r="C4843">
        <v>8.5</v>
      </c>
    </row>
    <row r="4844" spans="1:3" x14ac:dyDescent="0.25">
      <c r="A4844" t="s">
        <v>2519</v>
      </c>
      <c r="B4844" t="s">
        <v>2953</v>
      </c>
      <c r="C4844">
        <v>8.5</v>
      </c>
    </row>
    <row r="4845" spans="1:3" x14ac:dyDescent="0.25">
      <c r="A4845" t="s">
        <v>2188</v>
      </c>
      <c r="B4845" t="s">
        <v>11</v>
      </c>
      <c r="C4845">
        <v>8.5</v>
      </c>
    </row>
    <row r="4846" spans="1:3" x14ac:dyDescent="0.25">
      <c r="A4846" t="s">
        <v>6459</v>
      </c>
      <c r="B4846" t="s">
        <v>7471</v>
      </c>
      <c r="C4846">
        <v>8.5</v>
      </c>
    </row>
    <row r="4847" spans="1:3" x14ac:dyDescent="0.25">
      <c r="A4847" t="s">
        <v>5127</v>
      </c>
      <c r="B4847" t="s">
        <v>11</v>
      </c>
      <c r="C4847">
        <v>8.6</v>
      </c>
    </row>
    <row r="4848" spans="1:3" x14ac:dyDescent="0.25">
      <c r="A4848" t="s">
        <v>7270</v>
      </c>
      <c r="B4848" t="s">
        <v>11</v>
      </c>
      <c r="C4848">
        <v>8.6</v>
      </c>
    </row>
    <row r="4849" spans="1:3" x14ac:dyDescent="0.25">
      <c r="A4849" t="s">
        <v>217</v>
      </c>
      <c r="B4849" t="s">
        <v>11</v>
      </c>
      <c r="C4849">
        <v>8.6</v>
      </c>
    </row>
    <row r="4850" spans="1:3" x14ac:dyDescent="0.25">
      <c r="A4850" t="s">
        <v>6493</v>
      </c>
      <c r="B4850" t="s">
        <v>11</v>
      </c>
      <c r="C4850">
        <v>8.6</v>
      </c>
    </row>
    <row r="4851" spans="1:3" x14ac:dyDescent="0.25">
      <c r="A4851" t="s">
        <v>7105</v>
      </c>
      <c r="B4851" t="s">
        <v>222</v>
      </c>
      <c r="C4851">
        <v>8.6</v>
      </c>
    </row>
    <row r="4852" spans="1:3" x14ac:dyDescent="0.25">
      <c r="A4852" t="s">
        <v>6049</v>
      </c>
      <c r="B4852" t="s">
        <v>11</v>
      </c>
      <c r="C4852">
        <v>8.6</v>
      </c>
    </row>
    <row r="4853" spans="1:3" x14ac:dyDescent="0.25">
      <c r="A4853" t="s">
        <v>6134</v>
      </c>
      <c r="B4853" t="s">
        <v>11</v>
      </c>
      <c r="C4853">
        <v>8.6</v>
      </c>
    </row>
    <row r="4854" spans="1:3" x14ac:dyDescent="0.25">
      <c r="A4854" t="s">
        <v>1241</v>
      </c>
      <c r="B4854" t="s">
        <v>11</v>
      </c>
      <c r="C4854">
        <v>8.6</v>
      </c>
    </row>
    <row r="4855" spans="1:3" x14ac:dyDescent="0.25">
      <c r="A4855" t="s">
        <v>2753</v>
      </c>
      <c r="B4855" t="s">
        <v>11</v>
      </c>
      <c r="C4855">
        <v>8.6</v>
      </c>
    </row>
    <row r="4856" spans="1:3" x14ac:dyDescent="0.25">
      <c r="A4856" t="s">
        <v>3923</v>
      </c>
      <c r="B4856" t="s">
        <v>11</v>
      </c>
      <c r="C4856">
        <v>8.6</v>
      </c>
    </row>
    <row r="4857" spans="1:3" x14ac:dyDescent="0.25">
      <c r="A4857" t="s">
        <v>3593</v>
      </c>
      <c r="B4857" t="s">
        <v>11</v>
      </c>
      <c r="C4857">
        <v>8.6</v>
      </c>
    </row>
    <row r="4858" spans="1:3" x14ac:dyDescent="0.25">
      <c r="A4858" t="s">
        <v>5775</v>
      </c>
      <c r="B4858" t="s">
        <v>11</v>
      </c>
      <c r="C4858">
        <v>8.6</v>
      </c>
    </row>
    <row r="4859" spans="1:3" x14ac:dyDescent="0.25">
      <c r="A4859" t="s">
        <v>7019</v>
      </c>
      <c r="B4859" t="s">
        <v>11</v>
      </c>
      <c r="C4859">
        <v>8.6999999999999993</v>
      </c>
    </row>
    <row r="4860" spans="1:3" x14ac:dyDescent="0.25">
      <c r="A4860" t="s">
        <v>7947</v>
      </c>
      <c r="B4860" t="s">
        <v>11</v>
      </c>
      <c r="C4860">
        <v>8.6999999999999993</v>
      </c>
    </row>
    <row r="4861" spans="1:3" x14ac:dyDescent="0.25">
      <c r="A4861" t="s">
        <v>6460</v>
      </c>
      <c r="B4861" t="s">
        <v>11</v>
      </c>
      <c r="C4861">
        <v>8.6999999999999993</v>
      </c>
    </row>
    <row r="4862" spans="1:3" x14ac:dyDescent="0.25">
      <c r="A4862" t="s">
        <v>3211</v>
      </c>
      <c r="B4862" t="s">
        <v>11</v>
      </c>
      <c r="C4862">
        <v>8.6999999999999993</v>
      </c>
    </row>
    <row r="4863" spans="1:3" x14ac:dyDescent="0.25">
      <c r="A4863" t="s">
        <v>6220</v>
      </c>
      <c r="B4863" t="s">
        <v>11</v>
      </c>
      <c r="C4863">
        <v>8.6999999999999993</v>
      </c>
    </row>
    <row r="4864" spans="1:3" x14ac:dyDescent="0.25">
      <c r="A4864" t="s">
        <v>7174</v>
      </c>
      <c r="B4864" t="s">
        <v>4916</v>
      </c>
      <c r="C4864">
        <v>8.6999999999999993</v>
      </c>
    </row>
    <row r="4865" spans="1:3" x14ac:dyDescent="0.25">
      <c r="A4865" t="s">
        <v>7651</v>
      </c>
      <c r="B4865" t="s">
        <v>11</v>
      </c>
      <c r="C4865">
        <v>8.6999999999999993</v>
      </c>
    </row>
    <row r="4866" spans="1:3" x14ac:dyDescent="0.25">
      <c r="A4866" t="s">
        <v>4910</v>
      </c>
      <c r="B4866" t="s">
        <v>11</v>
      </c>
      <c r="C4866">
        <v>8.6999999999999993</v>
      </c>
    </row>
    <row r="4867" spans="1:3" x14ac:dyDescent="0.25">
      <c r="A4867" t="s">
        <v>692</v>
      </c>
      <c r="B4867" t="s">
        <v>222</v>
      </c>
      <c r="C4867">
        <v>8.6999999999999993</v>
      </c>
    </row>
    <row r="4868" spans="1:3" x14ac:dyDescent="0.25">
      <c r="A4868" t="s">
        <v>1250</v>
      </c>
      <c r="B4868" t="s">
        <v>11</v>
      </c>
      <c r="C4868">
        <v>8.6999999999999993</v>
      </c>
    </row>
    <row r="4869" spans="1:3" x14ac:dyDescent="0.25">
      <c r="A4869" t="s">
        <v>1293</v>
      </c>
      <c r="B4869" t="s">
        <v>11</v>
      </c>
      <c r="C4869">
        <v>8.8000000000000007</v>
      </c>
    </row>
    <row r="4870" spans="1:3" x14ac:dyDescent="0.25">
      <c r="A4870" t="s">
        <v>1556</v>
      </c>
      <c r="B4870" t="s">
        <v>11</v>
      </c>
      <c r="C4870">
        <v>8.8000000000000007</v>
      </c>
    </row>
    <row r="4871" spans="1:3" x14ac:dyDescent="0.25">
      <c r="A4871" t="s">
        <v>218</v>
      </c>
      <c r="B4871" t="s">
        <v>11</v>
      </c>
      <c r="C4871">
        <v>8.8000000000000007</v>
      </c>
    </row>
    <row r="4872" spans="1:3" x14ac:dyDescent="0.25">
      <c r="A4872" t="s">
        <v>3445</v>
      </c>
      <c r="B4872" t="s">
        <v>11</v>
      </c>
      <c r="C4872">
        <v>8.8000000000000007</v>
      </c>
    </row>
    <row r="4873" spans="1:3" x14ac:dyDescent="0.25">
      <c r="A4873" t="s">
        <v>549</v>
      </c>
      <c r="B4873" t="s">
        <v>11</v>
      </c>
      <c r="C4873">
        <v>8.8000000000000007</v>
      </c>
    </row>
    <row r="4874" spans="1:3" x14ac:dyDescent="0.25">
      <c r="A4874" t="s">
        <v>7770</v>
      </c>
      <c r="B4874" t="s">
        <v>11</v>
      </c>
      <c r="C4874">
        <v>8.9</v>
      </c>
    </row>
    <row r="4875" spans="1:3" x14ac:dyDescent="0.25">
      <c r="A4875" t="s">
        <v>5421</v>
      </c>
      <c r="B4875" t="s">
        <v>11</v>
      </c>
      <c r="C4875">
        <v>8.9</v>
      </c>
    </row>
    <row r="4876" spans="1:3" x14ac:dyDescent="0.25">
      <c r="A4876" t="s">
        <v>3168</v>
      </c>
      <c r="B4876" t="s">
        <v>11</v>
      </c>
      <c r="C4876">
        <v>8.9</v>
      </c>
    </row>
    <row r="4877" spans="1:3" x14ac:dyDescent="0.25">
      <c r="A4877" t="s">
        <v>7216</v>
      </c>
      <c r="B4877" t="s">
        <v>3303</v>
      </c>
      <c r="C4877">
        <v>8.9</v>
      </c>
    </row>
    <row r="4878" spans="1:3" x14ac:dyDescent="0.25">
      <c r="A4878" t="s">
        <v>691</v>
      </c>
      <c r="B4878" t="s">
        <v>11</v>
      </c>
      <c r="C4878">
        <v>8.9</v>
      </c>
    </row>
    <row r="4879" spans="1:3" x14ac:dyDescent="0.25">
      <c r="A4879" t="s">
        <v>146</v>
      </c>
      <c r="B4879" t="s">
        <v>11</v>
      </c>
      <c r="C4879">
        <v>9</v>
      </c>
    </row>
    <row r="4880" spans="1:3" x14ac:dyDescent="0.25">
      <c r="A4880" t="s">
        <v>4622</v>
      </c>
      <c r="B4880" t="s">
        <v>11</v>
      </c>
      <c r="C4880">
        <v>9</v>
      </c>
    </row>
    <row r="4881" spans="1:3" x14ac:dyDescent="0.25">
      <c r="A4881" t="s">
        <v>5594</v>
      </c>
      <c r="B4881" t="s">
        <v>11</v>
      </c>
      <c r="C4881">
        <v>9.1999999999999993</v>
      </c>
    </row>
    <row r="4882" spans="1:3" x14ac:dyDescent="0.25">
      <c r="A4882" t="s">
        <v>3265</v>
      </c>
      <c r="B4882" t="s">
        <v>11</v>
      </c>
      <c r="C4882">
        <v>9.3000000000000007</v>
      </c>
    </row>
    <row r="4883" spans="1:3" x14ac:dyDescent="0.25">
      <c r="A4883" t="s">
        <v>4534</v>
      </c>
      <c r="B4883" t="s">
        <v>11</v>
      </c>
      <c r="C4883">
        <v>9.5</v>
      </c>
    </row>
  </sheetData>
  <sortState xmlns:xlrd2="http://schemas.microsoft.com/office/spreadsheetml/2017/richdata2" ref="F3:G48">
    <sortCondition descending="1" ref="G3:G48"/>
  </sortState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072F0-88F3-4E2A-B2C8-1296D009B90A}">
  <dimension ref="A1:M4883"/>
  <sheetViews>
    <sheetView topLeftCell="B1" zoomScaleNormal="100" workbookViewId="0">
      <selection activeCell="L6" sqref="L6:M15"/>
    </sheetView>
  </sheetViews>
  <sheetFormatPr defaultColWidth="15.7109375" defaultRowHeight="15" x14ac:dyDescent="0.25"/>
  <cols>
    <col min="1" max="1" width="32.28515625" bestFit="1" customWidth="1"/>
    <col min="2" max="2" width="78.28515625" bestFit="1" customWidth="1"/>
    <col min="3" max="3" width="13.5703125" style="18" bestFit="1" customWidth="1"/>
    <col min="4" max="4" width="8.28515625" customWidth="1"/>
    <col min="5" max="5" width="9.140625" customWidth="1"/>
    <col min="6" max="6" width="32.28515625" bestFit="1" customWidth="1"/>
    <col min="7" max="7" width="20.140625" bestFit="1" customWidth="1"/>
    <col min="8" max="8" width="8.85546875" customWidth="1"/>
    <col min="9" max="9" width="30.140625" bestFit="1" customWidth="1"/>
    <col min="10" max="10" width="16.5703125" bestFit="1" customWidth="1"/>
    <col min="11" max="11" width="10" style="4" customWidth="1"/>
    <col min="12" max="12" width="16.28515625" bestFit="1" customWidth="1"/>
    <col min="15" max="15" width="15.7109375" customWidth="1"/>
  </cols>
  <sheetData>
    <row r="1" spans="1:13" x14ac:dyDescent="0.25">
      <c r="A1" t="s">
        <v>0</v>
      </c>
      <c r="B1" t="s">
        <v>4</v>
      </c>
      <c r="C1" s="23" t="s">
        <v>7</v>
      </c>
    </row>
    <row r="2" spans="1:13" ht="15" customHeight="1" x14ac:dyDescent="0.25">
      <c r="A2" s="2" t="s">
        <v>7398</v>
      </c>
      <c r="B2" s="2" t="s">
        <v>7400</v>
      </c>
      <c r="C2" s="18">
        <v>1.9</v>
      </c>
      <c r="F2" t="s">
        <v>8159</v>
      </c>
      <c r="G2" t="s">
        <v>8160</v>
      </c>
      <c r="I2" s="28" t="s">
        <v>8173</v>
      </c>
    </row>
    <row r="3" spans="1:13" ht="15" customHeight="1" x14ac:dyDescent="0.25">
      <c r="A3" s="2" t="s">
        <v>6916</v>
      </c>
      <c r="B3" s="2" t="s">
        <v>6917</v>
      </c>
      <c r="C3" s="18">
        <v>6</v>
      </c>
      <c r="F3" s="2" t="s">
        <v>4533</v>
      </c>
      <c r="G3" s="18">
        <f>AVERAGEIF(Table5[director_name],Table8[[#This Row],[Director name]],Table5[imdb_score])</f>
        <v>9.5</v>
      </c>
      <c r="I3" s="29">
        <f>_xlfn.PERCENTILE.INC(Table8[Mean IMDB SCORE],0.95)</f>
        <v>7.7666666666666657</v>
      </c>
    </row>
    <row r="4" spans="1:13" x14ac:dyDescent="0.25">
      <c r="A4" s="2" t="s">
        <v>5627</v>
      </c>
      <c r="B4" s="2" t="s">
        <v>5628</v>
      </c>
      <c r="C4" s="18">
        <v>7.1</v>
      </c>
      <c r="F4" s="2" t="s">
        <v>7946</v>
      </c>
      <c r="G4" s="18">
        <f>AVERAGEIF(Table5[director_name],Table8[[#This Row],[Director name]],Table5[imdb_score])</f>
        <v>8.6999999999999993</v>
      </c>
      <c r="H4" s="18"/>
      <c r="L4" s="37" t="s">
        <v>8174</v>
      </c>
      <c r="M4" s="37"/>
    </row>
    <row r="5" spans="1:13" x14ac:dyDescent="0.25">
      <c r="A5" s="2" t="s">
        <v>3626</v>
      </c>
      <c r="B5" s="2" t="s">
        <v>3627</v>
      </c>
      <c r="C5" s="18">
        <v>2.7</v>
      </c>
      <c r="F5" s="2" t="s">
        <v>7018</v>
      </c>
      <c r="G5" s="18">
        <f>AVERAGEIF(Table5[director_name],Table8[[#This Row],[Director name]],Table5[imdb_score])</f>
        <v>8.6999999999999993</v>
      </c>
      <c r="H5" s="18"/>
      <c r="L5" s="37"/>
      <c r="M5" s="37"/>
    </row>
    <row r="6" spans="1:13" x14ac:dyDescent="0.25">
      <c r="A6" s="2" t="s">
        <v>4734</v>
      </c>
      <c r="B6" s="2" t="s">
        <v>4735</v>
      </c>
      <c r="C6" s="18">
        <v>6.6</v>
      </c>
      <c r="F6" s="2" t="s">
        <v>7173</v>
      </c>
      <c r="G6" s="18">
        <f>AVERAGEIF(Table5[director_name],Table8[[#This Row],[Director name]],Table5[imdb_score])</f>
        <v>8.6999999999999993</v>
      </c>
      <c r="H6" s="18"/>
      <c r="I6" s="36" t="s">
        <v>8172</v>
      </c>
      <c r="J6" s="36"/>
      <c r="L6" s="25" t="s">
        <v>4533</v>
      </c>
      <c r="M6" s="25">
        <v>9.5</v>
      </c>
    </row>
    <row r="7" spans="1:13" x14ac:dyDescent="0.25">
      <c r="A7" s="2" t="s">
        <v>5602</v>
      </c>
      <c r="B7" s="2" t="s">
        <v>5603</v>
      </c>
      <c r="C7" s="18">
        <v>7.2</v>
      </c>
      <c r="F7" s="2" t="s">
        <v>7104</v>
      </c>
      <c r="G7" s="18">
        <f>AVERAGEIF(Table5[director_name],Table8[[#This Row],[Director name]],Table5[imdb_score])</f>
        <v>8.6</v>
      </c>
      <c r="H7" s="18"/>
      <c r="I7" s="36"/>
      <c r="J7" s="36"/>
      <c r="L7" s="25" t="s">
        <v>7946</v>
      </c>
      <c r="M7" s="25">
        <v>8.6999999999999993</v>
      </c>
    </row>
    <row r="8" spans="1:13" x14ac:dyDescent="0.25">
      <c r="A8" s="2" t="s">
        <v>7111</v>
      </c>
      <c r="B8" s="2" t="s">
        <v>7112</v>
      </c>
      <c r="C8" s="18">
        <v>6.1</v>
      </c>
      <c r="F8" s="2" t="s">
        <v>6132</v>
      </c>
      <c r="G8" s="18">
        <f>AVERAGEIF(Table5[director_name],Table8[[#This Row],[Director name]],Table5[imdb_score])</f>
        <v>8.6</v>
      </c>
      <c r="H8" s="18"/>
      <c r="L8" s="25" t="s">
        <v>7018</v>
      </c>
      <c r="M8" s="25">
        <v>8.6999999999999993</v>
      </c>
    </row>
    <row r="9" spans="1:13" x14ac:dyDescent="0.25">
      <c r="A9" s="2" t="s">
        <v>7063</v>
      </c>
      <c r="B9" s="2" t="s">
        <v>7064</v>
      </c>
      <c r="C9" s="18">
        <v>5.4</v>
      </c>
      <c r="F9" s="2" t="s">
        <v>6458</v>
      </c>
      <c r="G9" s="18">
        <f>AVERAGEIF(Table5[director_name],Table8[[#This Row],[Director name]],Table5[imdb_score])</f>
        <v>8.5</v>
      </c>
      <c r="H9" s="18"/>
      <c r="I9" s="26" t="s">
        <v>8170</v>
      </c>
      <c r="J9" s="27" t="s">
        <v>8171</v>
      </c>
      <c r="L9" s="25" t="s">
        <v>7173</v>
      </c>
      <c r="M9" s="25">
        <v>8.6999999999999993</v>
      </c>
    </row>
    <row r="10" spans="1:13" x14ac:dyDescent="0.25">
      <c r="A10" s="2" t="s">
        <v>7102</v>
      </c>
      <c r="B10" s="2" t="s">
        <v>7103</v>
      </c>
      <c r="C10" s="18">
        <v>5.7</v>
      </c>
      <c r="F10" s="2" t="s">
        <v>7941</v>
      </c>
      <c r="G10" s="18">
        <f>AVERAGEIF(Table5[director_name],Table8[[#This Row],[Director name]],Table5[imdb_score])</f>
        <v>8.5</v>
      </c>
      <c r="H10" s="18"/>
      <c r="I10" s="24" t="str" cm="1">
        <f t="array" ref="I10:I2400">IF(Table8[Mean IMDB SCORE]&gt;=I3,Table8[Director name],"")</f>
        <v>John Blanchard</v>
      </c>
      <c r="J10" s="25" cm="1">
        <f t="array" ref="J10:J2400">IF(Table8[Mean IMDB SCORE]&gt;=I3,Table8[Mean IMDB SCORE],"")</f>
        <v>9.5</v>
      </c>
      <c r="L10" s="25" t="s">
        <v>7104</v>
      </c>
      <c r="M10" s="25">
        <v>8.6</v>
      </c>
    </row>
    <row r="11" spans="1:13" x14ac:dyDescent="0.25">
      <c r="A11" s="2" t="s">
        <v>7232</v>
      </c>
      <c r="B11" s="2" t="s">
        <v>7233</v>
      </c>
      <c r="C11" s="18">
        <v>3.8</v>
      </c>
      <c r="F11" s="2" t="s">
        <v>6223</v>
      </c>
      <c r="G11" s="18">
        <f>AVERAGEIF(Table5[director_name],Table8[[#This Row],[Director name]],Table5[imdb_score])</f>
        <v>8.5</v>
      </c>
      <c r="H11" s="18"/>
      <c r="I11" s="24" t="str">
        <v>Cary Bell</v>
      </c>
      <c r="J11" s="25">
        <v>8.6999999999999993</v>
      </c>
      <c r="L11" s="25" t="s">
        <v>6132</v>
      </c>
      <c r="M11" s="25">
        <v>8.6</v>
      </c>
    </row>
    <row r="12" spans="1:13" x14ac:dyDescent="0.25">
      <c r="A12" s="2" t="s">
        <v>6522</v>
      </c>
      <c r="B12" s="2" t="s">
        <v>6523</v>
      </c>
      <c r="C12" s="18">
        <v>4.3</v>
      </c>
      <c r="F12" s="2" t="s">
        <v>2926</v>
      </c>
      <c r="G12" s="18">
        <f>AVERAGEIF(Table5[director_name],Table8[[#This Row],[Director name]],Table5[imdb_score])</f>
        <v>8.4749999999999996</v>
      </c>
      <c r="H12" s="18"/>
      <c r="I12" s="24" t="str">
        <v>Mitchell Altieri</v>
      </c>
      <c r="J12" s="25">
        <v>8.6999999999999993</v>
      </c>
      <c r="L12" s="25" t="s">
        <v>6458</v>
      </c>
      <c r="M12" s="25">
        <v>8.5</v>
      </c>
    </row>
    <row r="13" spans="1:13" x14ac:dyDescent="0.25">
      <c r="A13" s="2" t="s">
        <v>590</v>
      </c>
      <c r="B13" s="2" t="s">
        <v>1710</v>
      </c>
      <c r="C13" s="18">
        <v>6.3</v>
      </c>
      <c r="F13" s="2" t="s">
        <v>18</v>
      </c>
      <c r="G13" s="18">
        <f>AVERAGEIF(Table5[director_name],Table8[[#This Row],[Director name]],Table5[imdb_score])</f>
        <v>8.4250000000000007</v>
      </c>
      <c r="H13" s="18"/>
      <c r="I13" s="24" t="str">
        <v>Sadyk Sher-Niyaz</v>
      </c>
      <c r="J13" s="25">
        <v>8.6999999999999993</v>
      </c>
      <c r="L13" s="25" t="s">
        <v>7941</v>
      </c>
      <c r="M13" s="25">
        <v>8.5</v>
      </c>
    </row>
    <row r="14" spans="1:13" x14ac:dyDescent="0.25">
      <c r="A14" s="2" t="s">
        <v>590</v>
      </c>
      <c r="B14" s="2" t="s">
        <v>3210</v>
      </c>
      <c r="C14" s="18">
        <v>7.2</v>
      </c>
      <c r="F14" s="2" t="s">
        <v>7496</v>
      </c>
      <c r="G14" s="18">
        <f>AVERAGEIF(Table5[director_name],Table8[[#This Row],[Director name]],Table5[imdb_score])</f>
        <v>8.4</v>
      </c>
      <c r="H14" s="18"/>
      <c r="I14" s="24" t="str">
        <v>Charles Chaplin</v>
      </c>
      <c r="J14" s="25">
        <v>8.6</v>
      </c>
      <c r="L14" s="25" t="s">
        <v>6223</v>
      </c>
      <c r="M14" s="25">
        <v>8.5</v>
      </c>
    </row>
    <row r="15" spans="1:13" x14ac:dyDescent="0.25">
      <c r="A15" s="2" t="s">
        <v>590</v>
      </c>
      <c r="B15" s="2" t="s">
        <v>1258</v>
      </c>
      <c r="C15" s="18">
        <v>6.9</v>
      </c>
      <c r="F15" s="2" t="s">
        <v>7965</v>
      </c>
      <c r="G15" s="18">
        <f>AVERAGEIF(Table5[director_name],Table8[[#This Row],[Director name]],Table5[imdb_score])</f>
        <v>8.4</v>
      </c>
      <c r="H15" s="18"/>
      <c r="I15" s="24" t="str">
        <v>Mike Mayhall</v>
      </c>
      <c r="J15" s="25">
        <v>8.6</v>
      </c>
      <c r="L15" s="25" t="s">
        <v>2926</v>
      </c>
      <c r="M15" s="25">
        <v>8.4749999999999996</v>
      </c>
    </row>
    <row r="16" spans="1:13" x14ac:dyDescent="0.25">
      <c r="A16" s="2" t="s">
        <v>590</v>
      </c>
      <c r="B16" s="2" t="s">
        <v>1106</v>
      </c>
      <c r="C16" s="18">
        <v>6.6</v>
      </c>
      <c r="F16" s="2" t="s">
        <v>4394</v>
      </c>
      <c r="G16" s="18">
        <f>AVERAGEIF(Table5[director_name],Table8[[#This Row],[Director name]],Table5[imdb_score])</f>
        <v>8.4</v>
      </c>
      <c r="H16" s="18"/>
      <c r="I16" s="24" t="str">
        <v>Damien Chazelle</v>
      </c>
      <c r="J16" s="25">
        <v>8.5</v>
      </c>
    </row>
    <row r="17" spans="1:10" x14ac:dyDescent="0.25">
      <c r="A17" s="2" t="s">
        <v>590</v>
      </c>
      <c r="B17" s="2" t="s">
        <v>3000</v>
      </c>
      <c r="C17" s="18">
        <v>7.8</v>
      </c>
      <c r="F17" s="2" t="s">
        <v>6438</v>
      </c>
      <c r="G17" s="18">
        <f>AVERAGEIF(Table5[director_name],Table8[[#This Row],[Director name]],Table5[imdb_score])</f>
        <v>8.4</v>
      </c>
      <c r="H17" s="18"/>
      <c r="I17" s="24" t="str">
        <v>Majid Majidi</v>
      </c>
      <c r="J17" s="25">
        <v>8.5</v>
      </c>
    </row>
    <row r="18" spans="1:10" x14ac:dyDescent="0.25">
      <c r="A18" s="2" t="s">
        <v>590</v>
      </c>
      <c r="B18" s="2" t="s">
        <v>592</v>
      </c>
      <c r="C18" s="18">
        <v>6.7</v>
      </c>
      <c r="F18" s="2" t="s">
        <v>7652</v>
      </c>
      <c r="G18" s="18">
        <f>AVERAGEIF(Table5[director_name],Table8[[#This Row],[Director name]],Table5[imdb_score])</f>
        <v>8.4</v>
      </c>
      <c r="H18" s="18"/>
      <c r="I18" s="24" t="str">
        <v>Raja Menon</v>
      </c>
      <c r="J18" s="25">
        <v>8.5</v>
      </c>
    </row>
    <row r="19" spans="1:10" x14ac:dyDescent="0.25">
      <c r="A19" s="2" t="s">
        <v>6426</v>
      </c>
      <c r="B19" s="2" t="s">
        <v>6427</v>
      </c>
      <c r="C19" s="18">
        <v>6.4</v>
      </c>
      <c r="F19" s="2" t="s">
        <v>2601</v>
      </c>
      <c r="G19" s="18">
        <f>AVERAGEIF(Table5[director_name],Table8[[#This Row],[Director name]],Table5[imdb_score])</f>
        <v>8.4</v>
      </c>
      <c r="H19" s="18"/>
      <c r="I19" s="24" t="str">
        <v>Sergio Leone</v>
      </c>
      <c r="J19" s="25">
        <v>8.4749999999999996</v>
      </c>
    </row>
    <row r="20" spans="1:10" x14ac:dyDescent="0.25">
      <c r="A20" s="2" t="s">
        <v>4235</v>
      </c>
      <c r="B20" s="2" t="s">
        <v>4236</v>
      </c>
      <c r="C20" s="18">
        <v>6.8</v>
      </c>
      <c r="F20" s="2" t="s">
        <v>5917</v>
      </c>
      <c r="G20" s="18">
        <f>AVERAGEIF(Table5[director_name],Table8[[#This Row],[Director name]],Table5[imdb_score])</f>
        <v>8.4</v>
      </c>
      <c r="H20" s="18"/>
      <c r="I20" s="24" t="str">
        <v>Christopher Nolan</v>
      </c>
      <c r="J20" s="25">
        <v>8.4250000000000007</v>
      </c>
    </row>
    <row r="21" spans="1:10" x14ac:dyDescent="0.25">
      <c r="A21" s="2" t="s">
        <v>4235</v>
      </c>
      <c r="B21" s="2" t="s">
        <v>7915</v>
      </c>
      <c r="C21" s="18">
        <v>6.2</v>
      </c>
      <c r="F21" s="2" t="s">
        <v>2654</v>
      </c>
      <c r="G21" s="18">
        <f>AVERAGEIF(Table5[director_name],Table8[[#This Row],[Director name]],Table5[imdb_score])</f>
        <v>8.4</v>
      </c>
      <c r="H21" s="18"/>
      <c r="I21" s="24" t="str">
        <v>Asghar Farhadi</v>
      </c>
      <c r="J21" s="25">
        <v>8.4</v>
      </c>
    </row>
    <row r="22" spans="1:10" x14ac:dyDescent="0.25">
      <c r="A22" t="s">
        <v>895</v>
      </c>
      <c r="B22" s="2" t="s">
        <v>4929</v>
      </c>
      <c r="C22" s="18">
        <v>7.4</v>
      </c>
      <c r="F22" s="2" t="s">
        <v>6815</v>
      </c>
      <c r="G22" s="18">
        <f>AVERAGEIF(Table5[director_name],Table8[[#This Row],[Director name]],Table5[imdb_score])</f>
        <v>8.4</v>
      </c>
      <c r="H22" s="18"/>
      <c r="I22" s="24" t="str">
        <v>Bill Melendez</v>
      </c>
      <c r="J22" s="25">
        <v>8.4</v>
      </c>
    </row>
    <row r="23" spans="1:10" x14ac:dyDescent="0.25">
      <c r="A23" s="2" t="s">
        <v>895</v>
      </c>
      <c r="B23" s="2" t="s">
        <v>897</v>
      </c>
      <c r="C23" s="18">
        <v>6.1</v>
      </c>
      <c r="F23" s="2" t="s">
        <v>2341</v>
      </c>
      <c r="G23" s="18">
        <f>AVERAGEIF(Table5[director_name],Table8[[#This Row],[Director name]],Table5[imdb_score])</f>
        <v>8.4</v>
      </c>
      <c r="H23" s="18"/>
      <c r="I23" s="24" t="str">
        <v>Catherine Owens</v>
      </c>
      <c r="J23" s="25">
        <v>8.4</v>
      </c>
    </row>
    <row r="24" spans="1:10" x14ac:dyDescent="0.25">
      <c r="A24" s="2" t="s">
        <v>895</v>
      </c>
      <c r="B24" s="2" t="s">
        <v>3592</v>
      </c>
      <c r="C24" s="18">
        <v>5.5</v>
      </c>
      <c r="F24" s="2" t="s">
        <v>4474</v>
      </c>
      <c r="G24" s="18">
        <f>AVERAGEIF(Table5[director_name],Table8[[#This Row],[Director name]],Table5[imdb_score])</f>
        <v>8.3000000000000007</v>
      </c>
      <c r="H24" s="18"/>
      <c r="I24" s="24" t="str">
        <v>Jay Oliva</v>
      </c>
      <c r="J24" s="25">
        <v>8.4</v>
      </c>
    </row>
    <row r="25" spans="1:10" x14ac:dyDescent="0.25">
      <c r="A25" s="2" t="s">
        <v>895</v>
      </c>
      <c r="B25" s="2" t="s">
        <v>1367</v>
      </c>
      <c r="C25" s="18">
        <v>5.4</v>
      </c>
      <c r="F25" s="2" t="s">
        <v>6263</v>
      </c>
      <c r="G25" s="18">
        <f>AVERAGEIF(Table5[director_name],Table8[[#This Row],[Director name]],Table5[imdb_score])</f>
        <v>8.3000000000000007</v>
      </c>
      <c r="H25" s="18"/>
      <c r="I25" s="24" t="str">
        <v>Marius A. Markevicius</v>
      </c>
      <c r="J25" s="25">
        <v>8.4</v>
      </c>
    </row>
    <row r="26" spans="1:10" x14ac:dyDescent="0.25">
      <c r="A26" s="2" t="s">
        <v>895</v>
      </c>
      <c r="B26" s="2" t="s">
        <v>1032</v>
      </c>
      <c r="C26" s="18">
        <v>6.7</v>
      </c>
      <c r="F26" s="2" t="s">
        <v>7695</v>
      </c>
      <c r="G26" s="18">
        <f>AVERAGEIF(Table5[director_name],Table8[[#This Row],[Director name]],Table5[imdb_score])</f>
        <v>8.3000000000000007</v>
      </c>
      <c r="H26" s="18"/>
      <c r="I26" s="24" t="str">
        <v>Moustapha Akkad</v>
      </c>
      <c r="J26" s="25">
        <v>8.4</v>
      </c>
    </row>
    <row r="27" spans="1:10" x14ac:dyDescent="0.25">
      <c r="A27" s="2" t="s">
        <v>895</v>
      </c>
      <c r="B27" s="2" t="s">
        <v>1185</v>
      </c>
      <c r="C27" s="18">
        <v>5.9</v>
      </c>
      <c r="F27" s="2" t="s">
        <v>103</v>
      </c>
      <c r="G27" s="18">
        <f>AVERAGEIF(Table5[director_name],Table8[[#This Row],[Director name]],Table5[imdb_score])</f>
        <v>8.3000000000000007</v>
      </c>
      <c r="H27" s="18"/>
      <c r="I27" s="24" t="str">
        <v>Rakeysh Omprakash Mehra</v>
      </c>
      <c r="J27" s="25">
        <v>8.4</v>
      </c>
    </row>
    <row r="28" spans="1:10" x14ac:dyDescent="0.25">
      <c r="A28" s="2" t="s">
        <v>895</v>
      </c>
      <c r="B28" s="2" t="s">
        <v>1552</v>
      </c>
      <c r="C28" s="18">
        <v>5.5</v>
      </c>
      <c r="F28" s="2" t="s">
        <v>4668</v>
      </c>
      <c r="G28" s="18">
        <f>AVERAGEIF(Table5[director_name],Table8[[#This Row],[Director name]],Table5[imdb_score])</f>
        <v>8.3000000000000007</v>
      </c>
      <c r="H28" s="18"/>
      <c r="I28" s="24" t="str">
        <v>Richard Marquand</v>
      </c>
      <c r="J28" s="25">
        <v>8.4</v>
      </c>
    </row>
    <row r="29" spans="1:10" x14ac:dyDescent="0.25">
      <c r="A29" s="2" t="s">
        <v>895</v>
      </c>
      <c r="B29" s="2" t="s">
        <v>3004</v>
      </c>
      <c r="C29" s="18">
        <v>5.2</v>
      </c>
      <c r="F29" s="2" t="s">
        <v>6693</v>
      </c>
      <c r="G29" s="18">
        <f>AVERAGEIF(Table5[director_name],Table8[[#This Row],[Director name]],Table5[imdb_score])</f>
        <v>8.3000000000000007</v>
      </c>
      <c r="H29" s="18"/>
      <c r="I29" s="24" t="str">
        <v>Robert Mulligan</v>
      </c>
      <c r="J29" s="25">
        <v>8.4</v>
      </c>
    </row>
    <row r="30" spans="1:10" x14ac:dyDescent="0.25">
      <c r="A30" s="2" t="s">
        <v>1764</v>
      </c>
      <c r="B30" s="2" t="s">
        <v>4029</v>
      </c>
      <c r="C30" s="18">
        <v>5.9</v>
      </c>
      <c r="F30" s="2" t="s">
        <v>8022</v>
      </c>
      <c r="G30" s="18">
        <f>AVERAGEIF(Table5[director_name],Table8[[#This Row],[Director name]],Table5[imdb_score])</f>
        <v>8.3000000000000007</v>
      </c>
      <c r="H30" s="18"/>
      <c r="I30" s="24" t="str">
        <v>S.S. Rajamouli</v>
      </c>
      <c r="J30" s="25">
        <v>8.4</v>
      </c>
    </row>
    <row r="31" spans="1:10" x14ac:dyDescent="0.25">
      <c r="A31" s="2" t="s">
        <v>1764</v>
      </c>
      <c r="B31" s="2" t="s">
        <v>4531</v>
      </c>
      <c r="C31" s="18">
        <v>6.9</v>
      </c>
      <c r="F31" s="2" t="s">
        <v>147</v>
      </c>
      <c r="G31" s="18">
        <f>AVERAGEIF(Table5[director_name],Table8[[#This Row],[Director name]],Table5[imdb_score])</f>
        <v>8.2333333333333325</v>
      </c>
      <c r="H31" s="18"/>
      <c r="I31" s="24" t="str">
        <v>Fritz Lang</v>
      </c>
      <c r="J31" s="25">
        <v>8.3000000000000007</v>
      </c>
    </row>
    <row r="32" spans="1:10" x14ac:dyDescent="0.25">
      <c r="A32" s="2" t="s">
        <v>1764</v>
      </c>
      <c r="B32" s="2" t="s">
        <v>5595</v>
      </c>
      <c r="C32" s="18">
        <v>6.1</v>
      </c>
      <c r="F32" s="2" t="s">
        <v>2622</v>
      </c>
      <c r="G32" s="18">
        <f>AVERAGEIF(Table5[director_name],Table8[[#This Row],[Director name]],Table5[imdb_score])</f>
        <v>8.2249999999999996</v>
      </c>
      <c r="H32" s="18"/>
      <c r="I32" s="24" t="str">
        <v>John Sturges</v>
      </c>
      <c r="J32" s="25">
        <v>8.3000000000000007</v>
      </c>
    </row>
    <row r="33" spans="1:10" x14ac:dyDescent="0.25">
      <c r="A33" s="2" t="s">
        <v>1764</v>
      </c>
      <c r="B33" s="2" t="s">
        <v>1765</v>
      </c>
      <c r="C33" s="18">
        <v>6.7</v>
      </c>
      <c r="F33" s="2" t="s">
        <v>596</v>
      </c>
      <c r="G33" s="18">
        <f>AVERAGEIF(Table5[director_name],Table8[[#This Row],[Director name]],Table5[imdb_score])</f>
        <v>8.1999999999999993</v>
      </c>
      <c r="H33" s="18"/>
      <c r="I33" s="24" t="str">
        <v>Justin Paul Miller</v>
      </c>
      <c r="J33" s="25">
        <v>8.3000000000000007</v>
      </c>
    </row>
    <row r="34" spans="1:10" x14ac:dyDescent="0.25">
      <c r="A34" s="2" t="s">
        <v>7067</v>
      </c>
      <c r="B34" s="2" t="s">
        <v>7068</v>
      </c>
      <c r="C34" s="18">
        <v>7.1</v>
      </c>
      <c r="F34" s="2" t="s">
        <v>5761</v>
      </c>
      <c r="G34" s="18">
        <f>AVERAGEIF(Table5[director_name],Table8[[#This Row],[Director name]],Table5[imdb_score])</f>
        <v>8.1999999999999993</v>
      </c>
      <c r="H34" s="18"/>
      <c r="I34" s="24" t="str">
        <v>Lee Unkrich</v>
      </c>
      <c r="J34" s="25">
        <v>8.3000000000000007</v>
      </c>
    </row>
    <row r="35" spans="1:10" x14ac:dyDescent="0.25">
      <c r="A35" s="2" t="s">
        <v>4973</v>
      </c>
      <c r="B35" s="2" t="s">
        <v>4974</v>
      </c>
      <c r="C35" s="18">
        <v>6.8</v>
      </c>
      <c r="F35" s="2" t="s">
        <v>7978</v>
      </c>
      <c r="G35" s="18">
        <f>AVERAGEIF(Table5[director_name],Table8[[#This Row],[Director name]],Table5[imdb_score])</f>
        <v>8.1999999999999993</v>
      </c>
      <c r="H35" s="18"/>
      <c r="I35" s="24" t="str">
        <v>Lenny Abrahamson</v>
      </c>
      <c r="J35" s="25">
        <v>8.3000000000000007</v>
      </c>
    </row>
    <row r="36" spans="1:10" x14ac:dyDescent="0.25">
      <c r="A36" s="2" t="s">
        <v>6216</v>
      </c>
      <c r="B36" s="2" t="s">
        <v>6217</v>
      </c>
      <c r="C36" s="18">
        <v>5.9</v>
      </c>
      <c r="F36" s="2" t="s">
        <v>7134</v>
      </c>
      <c r="G36" s="18">
        <f>AVERAGEIF(Table5[director_name],Table8[[#This Row],[Director name]],Table5[imdb_score])</f>
        <v>8.1999999999999993</v>
      </c>
      <c r="H36" s="18"/>
      <c r="I36" s="24" t="str">
        <v>Stanley Donen</v>
      </c>
      <c r="J36" s="25">
        <v>8.3000000000000007</v>
      </c>
    </row>
    <row r="37" spans="1:10" x14ac:dyDescent="0.25">
      <c r="A37" s="2" t="s">
        <v>3050</v>
      </c>
      <c r="B37" s="2" t="s">
        <v>3052</v>
      </c>
      <c r="C37" s="18">
        <v>6.1</v>
      </c>
      <c r="F37" s="2" t="s">
        <v>219</v>
      </c>
      <c r="G37" s="18">
        <f>AVERAGEIF(Table5[director_name],Table8[[#This Row],[Director name]],Table5[imdb_score])</f>
        <v>8.1999999999999993</v>
      </c>
      <c r="H37" s="18"/>
      <c r="I37" s="24" t="str">
        <v>Sut Jhally</v>
      </c>
      <c r="J37" s="25">
        <v>8.3000000000000007</v>
      </c>
    </row>
    <row r="38" spans="1:10" x14ac:dyDescent="0.25">
      <c r="A38" s="2" t="s">
        <v>5912</v>
      </c>
      <c r="B38" s="2" t="s">
        <v>5913</v>
      </c>
      <c r="C38" s="18">
        <v>7.2</v>
      </c>
      <c r="F38" s="2" t="s">
        <v>7751</v>
      </c>
      <c r="G38" s="18">
        <f>AVERAGEIF(Table5[director_name],Table8[[#This Row],[Director name]],Table5[imdb_score])</f>
        <v>8.1999999999999993</v>
      </c>
      <c r="H38" s="18"/>
      <c r="I38" s="24" t="str">
        <v>Pete Docter</v>
      </c>
      <c r="J38" s="25">
        <v>8.2333333333333325</v>
      </c>
    </row>
    <row r="39" spans="1:10" x14ac:dyDescent="0.25">
      <c r="A39" s="2" t="s">
        <v>4903</v>
      </c>
      <c r="B39" s="2" t="s">
        <v>4904</v>
      </c>
      <c r="C39" s="18">
        <v>7.5</v>
      </c>
      <c r="F39" s="2" t="s">
        <v>7718</v>
      </c>
      <c r="G39" s="18">
        <f>AVERAGEIF(Table5[director_name],Table8[[#This Row],[Director name]],Table5[imdb_score])</f>
        <v>8.1999999999999993</v>
      </c>
      <c r="H39" s="18"/>
      <c r="I39" s="24" t="str">
        <v>Hayao Miyazaki</v>
      </c>
      <c r="J39" s="25">
        <v>8.2249999999999996</v>
      </c>
    </row>
    <row r="40" spans="1:10" x14ac:dyDescent="0.25">
      <c r="A40" s="2" t="s">
        <v>4903</v>
      </c>
      <c r="B40" s="2" t="s">
        <v>7651</v>
      </c>
      <c r="C40" s="18">
        <v>8.6999999999999993</v>
      </c>
      <c r="F40" s="2" t="s">
        <v>7360</v>
      </c>
      <c r="G40" s="18">
        <f>AVERAGEIF(Table5[director_name],Table8[[#This Row],[Director name]],Table5[imdb_score])</f>
        <v>8.1999999999999993</v>
      </c>
      <c r="H40" s="18"/>
      <c r="I40" s="24" t="str">
        <v>Quentin Tarantino</v>
      </c>
      <c r="J40" s="25">
        <v>8.1999999999999993</v>
      </c>
    </row>
    <row r="41" spans="1:10" x14ac:dyDescent="0.25">
      <c r="A41" s="2" t="s">
        <v>1490</v>
      </c>
      <c r="B41" s="2" t="s">
        <v>1492</v>
      </c>
      <c r="C41" s="18">
        <v>6.2</v>
      </c>
      <c r="F41" s="2" t="s">
        <v>6658</v>
      </c>
      <c r="G41" s="18">
        <f>AVERAGEIF(Table5[director_name],Table8[[#This Row],[Director name]],Table5[imdb_score])</f>
        <v>8.1999999999999993</v>
      </c>
      <c r="H41" s="18"/>
      <c r="I41" s="24" t="str">
        <v>George Roy Hill</v>
      </c>
      <c r="J41" s="25">
        <v>8.1999999999999993</v>
      </c>
    </row>
    <row r="42" spans="1:10" x14ac:dyDescent="0.25">
      <c r="A42" s="2" t="s">
        <v>1606</v>
      </c>
      <c r="B42" s="2" t="s">
        <v>3320</v>
      </c>
      <c r="C42" s="18">
        <v>6.7</v>
      </c>
      <c r="F42" s="2" t="s">
        <v>1687</v>
      </c>
      <c r="G42" s="18">
        <f>AVERAGEIF(Table5[director_name],Table8[[#This Row],[Director name]],Table5[imdb_score])</f>
        <v>8.1333333333333329</v>
      </c>
      <c r="H42" s="18"/>
      <c r="I42" s="24" t="str">
        <v>Amal Al-Agroobi</v>
      </c>
      <c r="J42" s="25">
        <v>8.1999999999999993</v>
      </c>
    </row>
    <row r="43" spans="1:10" x14ac:dyDescent="0.25">
      <c r="A43" t="s">
        <v>1606</v>
      </c>
      <c r="B43" s="2" t="s">
        <v>1607</v>
      </c>
      <c r="C43" s="18">
        <v>5.7</v>
      </c>
      <c r="F43" s="2" t="s">
        <v>4903</v>
      </c>
      <c r="G43" s="18">
        <f>AVERAGEIF(Table5[director_name],Table8[[#This Row],[Director name]],Table5[imdb_score])</f>
        <v>8.1</v>
      </c>
      <c r="H43" s="18"/>
      <c r="I43" s="24" t="str">
        <v>Frank Lotito</v>
      </c>
      <c r="J43" s="25">
        <v>8.1999999999999993</v>
      </c>
    </row>
    <row r="44" spans="1:10" x14ac:dyDescent="0.25">
      <c r="A44" s="2" t="s">
        <v>1606</v>
      </c>
      <c r="B44" s="2" t="s">
        <v>1607</v>
      </c>
      <c r="C44" s="18">
        <v>5.7</v>
      </c>
      <c r="F44" s="2" t="s">
        <v>1915</v>
      </c>
      <c r="G44" s="18">
        <f>AVERAGEIF(Table5[director_name],Table8[[#This Row],[Director name]],Table5[imdb_score])</f>
        <v>8.1</v>
      </c>
      <c r="H44" s="18"/>
      <c r="I44" s="24" t="str">
        <v>Hideaki Anno</v>
      </c>
      <c r="J44" s="25">
        <v>8.1999999999999993</v>
      </c>
    </row>
    <row r="45" spans="1:10" x14ac:dyDescent="0.25">
      <c r="A45" s="2" t="s">
        <v>7846</v>
      </c>
      <c r="B45" s="2" t="s">
        <v>7847</v>
      </c>
      <c r="C45" s="18">
        <v>4.3</v>
      </c>
      <c r="F45" s="2" t="s">
        <v>7923</v>
      </c>
      <c r="G45" s="18">
        <f>AVERAGEIF(Table5[director_name],Table8[[#This Row],[Director name]],Table5[imdb_score])</f>
        <v>8.1</v>
      </c>
      <c r="H45" s="18"/>
      <c r="I45" s="24" t="str">
        <v>Ingmar Bergman</v>
      </c>
      <c r="J45" s="25">
        <v>8.1999999999999993</v>
      </c>
    </row>
    <row r="46" spans="1:10" x14ac:dyDescent="0.25">
      <c r="A46" s="2" t="s">
        <v>7892</v>
      </c>
      <c r="B46" s="2" t="s">
        <v>7893</v>
      </c>
      <c r="C46" s="18">
        <v>4</v>
      </c>
      <c r="F46" s="2" t="s">
        <v>6871</v>
      </c>
      <c r="G46" s="18">
        <f>AVERAGEIF(Table5[director_name],Table8[[#This Row],[Director name]],Table5[imdb_score])</f>
        <v>8.1</v>
      </c>
      <c r="H46" s="18"/>
      <c r="I46" s="24" t="str">
        <v>Joe Kenemore</v>
      </c>
      <c r="J46" s="25">
        <v>8.1999999999999993</v>
      </c>
    </row>
    <row r="47" spans="1:10" x14ac:dyDescent="0.25">
      <c r="A47" s="2" t="s">
        <v>4594</v>
      </c>
      <c r="B47" s="2" t="s">
        <v>4595</v>
      </c>
      <c r="C47" s="18">
        <v>6.3</v>
      </c>
      <c r="F47" s="2" t="s">
        <v>6976</v>
      </c>
      <c r="G47" s="18">
        <f>AVERAGEIF(Table5[director_name],Table8[[#This Row],[Director name]],Table5[imdb_score])</f>
        <v>8.1</v>
      </c>
      <c r="H47" s="18"/>
      <c r="I47" s="24" t="str">
        <v>Joshua Oppenheimer</v>
      </c>
      <c r="J47" s="25">
        <v>8.1999999999999993</v>
      </c>
    </row>
    <row r="48" spans="1:10" x14ac:dyDescent="0.25">
      <c r="A48" s="2" t="s">
        <v>5721</v>
      </c>
      <c r="B48" s="2" t="s">
        <v>5722</v>
      </c>
      <c r="C48" s="18">
        <v>7.2</v>
      </c>
      <c r="F48" s="2" t="s">
        <v>4742</v>
      </c>
      <c r="G48" s="18">
        <f>AVERAGEIF(Table5[director_name],Table8[[#This Row],[Director name]],Table5[imdb_score])</f>
        <v>8.1</v>
      </c>
      <c r="H48" s="18"/>
      <c r="I48" s="24" t="str">
        <v>Rajkumar Hirani</v>
      </c>
      <c r="J48" s="25">
        <v>8.1999999999999993</v>
      </c>
    </row>
    <row r="49" spans="1:10" x14ac:dyDescent="0.25">
      <c r="A49" s="2" t="s">
        <v>4562</v>
      </c>
      <c r="B49" s="2" t="s">
        <v>4563</v>
      </c>
      <c r="C49" s="18">
        <v>6</v>
      </c>
      <c r="F49" s="2" t="s">
        <v>7797</v>
      </c>
      <c r="G49" s="18">
        <f>AVERAGEIF(Table5[director_name],Table8[[#This Row],[Director name]],Table5[imdb_score])</f>
        <v>8.1</v>
      </c>
      <c r="H49" s="18"/>
      <c r="I49" s="24" t="str">
        <v>Milos Forman</v>
      </c>
      <c r="J49" s="25">
        <v>8.1333333333333329</v>
      </c>
    </row>
    <row r="50" spans="1:10" x14ac:dyDescent="0.25">
      <c r="A50" s="2" t="s">
        <v>780</v>
      </c>
      <c r="B50" s="2" t="s">
        <v>781</v>
      </c>
      <c r="C50" s="18">
        <v>6.1</v>
      </c>
      <c r="F50" s="2" t="s">
        <v>7576</v>
      </c>
      <c r="G50" s="18">
        <f>AVERAGEIF(Table5[director_name],Table8[[#This Row],[Director name]],Table5[imdb_score])</f>
        <v>8.1</v>
      </c>
      <c r="H50" s="18"/>
      <c r="I50" s="24" t="str">
        <v>Akira Kurosawa</v>
      </c>
      <c r="J50" s="25">
        <v>8.1</v>
      </c>
    </row>
    <row r="51" spans="1:10" x14ac:dyDescent="0.25">
      <c r="A51" s="2" t="s">
        <v>780</v>
      </c>
      <c r="B51" s="2" t="s">
        <v>1947</v>
      </c>
      <c r="C51" s="18">
        <v>6.5</v>
      </c>
      <c r="F51" s="2" t="s">
        <v>7939</v>
      </c>
      <c r="G51" s="18">
        <f>AVERAGEIF(Table5[director_name],Table8[[#This Row],[Director name]],Table5[imdb_score])</f>
        <v>8.1</v>
      </c>
      <c r="H51" s="18"/>
      <c r="I51" s="24" t="str">
        <v>Andrei Tarkovsky</v>
      </c>
      <c r="J51" s="25">
        <v>8.1</v>
      </c>
    </row>
    <row r="52" spans="1:10" x14ac:dyDescent="0.25">
      <c r="A52" s="2" t="s">
        <v>6370</v>
      </c>
      <c r="B52" s="2" t="s">
        <v>6371</v>
      </c>
      <c r="C52" s="18">
        <v>7.3</v>
      </c>
      <c r="F52" s="2" t="s">
        <v>4081</v>
      </c>
      <c r="G52" s="18">
        <f>AVERAGEIF(Table5[director_name],Table8[[#This Row],[Director name]],Table5[imdb_score])</f>
        <v>8.1</v>
      </c>
      <c r="H52" s="18"/>
      <c r="I52" s="24" t="str">
        <v>Carl Theodor Dreyer</v>
      </c>
      <c r="J52" s="25">
        <v>8.1</v>
      </c>
    </row>
    <row r="53" spans="1:10" x14ac:dyDescent="0.25">
      <c r="A53" s="2" t="s">
        <v>5218</v>
      </c>
      <c r="B53" s="2" t="s">
        <v>5219</v>
      </c>
      <c r="C53" s="18">
        <v>3.3</v>
      </c>
      <c r="F53" s="2" t="s">
        <v>1516</v>
      </c>
      <c r="G53" s="18">
        <f>AVERAGEIF(Table5[director_name],Table8[[#This Row],[Director name]],Table5[imdb_score])</f>
        <v>8.1</v>
      </c>
      <c r="H53" s="18"/>
      <c r="I53" s="24" t="str">
        <v>David Sington</v>
      </c>
      <c r="J53" s="25">
        <v>8.1</v>
      </c>
    </row>
    <row r="54" spans="1:10" x14ac:dyDescent="0.25">
      <c r="A54" s="2" t="s">
        <v>1597</v>
      </c>
      <c r="B54" s="2" t="s">
        <v>3322</v>
      </c>
      <c r="C54" s="18">
        <v>7.3</v>
      </c>
      <c r="F54" s="2" t="s">
        <v>6790</v>
      </c>
      <c r="G54" s="18">
        <f>AVERAGEIF(Table5[director_name],Table8[[#This Row],[Director name]],Table5[imdb_score])</f>
        <v>8.1</v>
      </c>
      <c r="H54" s="18"/>
      <c r="I54" s="24" t="str">
        <v>Jehane Noujaim</v>
      </c>
      <c r="J54" s="25">
        <v>8.1</v>
      </c>
    </row>
    <row r="55" spans="1:10" x14ac:dyDescent="0.25">
      <c r="A55" s="2" t="s">
        <v>1597</v>
      </c>
      <c r="B55" s="2" t="s">
        <v>1599</v>
      </c>
      <c r="C55" s="18">
        <v>6.3</v>
      </c>
      <c r="F55" s="2" t="s">
        <v>6492</v>
      </c>
      <c r="G55" s="18">
        <f>AVERAGEIF(Table5[director_name],Table8[[#This Row],[Director name]],Table5[imdb_score])</f>
        <v>8.0599999999999987</v>
      </c>
      <c r="H55" s="18"/>
      <c r="I55" s="24" t="str">
        <v>Je-kyu Kang</v>
      </c>
      <c r="J55" s="25">
        <v>8.1</v>
      </c>
    </row>
    <row r="56" spans="1:10" x14ac:dyDescent="0.25">
      <c r="A56" s="2" t="s">
        <v>1597</v>
      </c>
      <c r="B56" s="2" t="s">
        <v>1832</v>
      </c>
      <c r="C56" s="18">
        <v>7.5</v>
      </c>
      <c r="F56" s="2" t="s">
        <v>2611</v>
      </c>
      <c r="G56" s="18">
        <f>AVERAGEIF(Table5[director_name],Table8[[#This Row],[Director name]],Table5[imdb_score])</f>
        <v>8.0333333333333332</v>
      </c>
      <c r="H56" s="18"/>
      <c r="I56" s="24" t="str">
        <v>Michael Roemer</v>
      </c>
      <c r="J56" s="25">
        <v>8.1</v>
      </c>
    </row>
    <row r="57" spans="1:10" x14ac:dyDescent="0.25">
      <c r="A57" s="2" t="s">
        <v>2508</v>
      </c>
      <c r="B57" s="2" t="s">
        <v>2509</v>
      </c>
      <c r="C57" s="18">
        <v>5.3</v>
      </c>
      <c r="F57" s="2" t="s">
        <v>1274</v>
      </c>
      <c r="G57" s="18">
        <f>AVERAGEIF(Table5[director_name],Table8[[#This Row],[Director name]],Table5[imdb_score])</f>
        <v>8</v>
      </c>
      <c r="H57" s="18"/>
      <c r="I57" s="24" t="str">
        <v>Michael Wadleigh</v>
      </c>
      <c r="J57" s="25">
        <v>8.1</v>
      </c>
    </row>
    <row r="58" spans="1:10" x14ac:dyDescent="0.25">
      <c r="A58" s="2" t="s">
        <v>4880</v>
      </c>
      <c r="B58" s="2" t="s">
        <v>4881</v>
      </c>
      <c r="C58" s="18">
        <v>4.5999999999999996</v>
      </c>
      <c r="F58" s="2" t="s">
        <v>3059</v>
      </c>
      <c r="G58" s="18">
        <f>AVERAGEIF(Table5[director_name],Table8[[#This Row],[Director name]],Table5[imdb_score])</f>
        <v>8</v>
      </c>
      <c r="H58" s="18"/>
      <c r="I58" s="24" t="str">
        <v>Sharon Greytak</v>
      </c>
      <c r="J58" s="25">
        <v>8.1</v>
      </c>
    </row>
    <row r="59" spans="1:10" x14ac:dyDescent="0.25">
      <c r="A59" s="2" t="s">
        <v>3151</v>
      </c>
      <c r="B59" s="2" t="s">
        <v>3153</v>
      </c>
      <c r="C59" s="18">
        <v>5.2</v>
      </c>
      <c r="F59" s="2" t="s">
        <v>4482</v>
      </c>
      <c r="G59" s="18">
        <f>AVERAGEIF(Table5[director_name],Table8[[#This Row],[Director name]],Table5[imdb_score])</f>
        <v>8</v>
      </c>
      <c r="H59" s="18"/>
      <c r="I59" s="24" t="str">
        <v>Terry George</v>
      </c>
      <c r="J59" s="25">
        <v>8.1</v>
      </c>
    </row>
    <row r="60" spans="1:10" x14ac:dyDescent="0.25">
      <c r="A60" s="2" t="s">
        <v>244</v>
      </c>
      <c r="B60" s="2" t="s">
        <v>245</v>
      </c>
      <c r="C60" s="18">
        <v>6.6</v>
      </c>
      <c r="F60" s="2" t="s">
        <v>6862</v>
      </c>
      <c r="G60" s="18">
        <f>AVERAGEIF(Table5[director_name],Table8[[#This Row],[Director name]],Table5[imdb_score])</f>
        <v>8</v>
      </c>
      <c r="H60" s="18"/>
      <c r="I60" s="24" t="str">
        <v>Tim Miller</v>
      </c>
      <c r="J60" s="25">
        <v>8.1</v>
      </c>
    </row>
    <row r="61" spans="1:10" x14ac:dyDescent="0.25">
      <c r="A61" s="2" t="s">
        <v>244</v>
      </c>
      <c r="B61" s="2" t="s">
        <v>277</v>
      </c>
      <c r="C61" s="18">
        <v>7.1</v>
      </c>
      <c r="F61" s="2" t="s">
        <v>7503</v>
      </c>
      <c r="G61" s="18">
        <f>AVERAGEIF(Table5[director_name],Table8[[#This Row],[Director name]],Table5[imdb_score])</f>
        <v>8</v>
      </c>
      <c r="H61" s="18"/>
      <c r="I61" s="24" t="str">
        <v>William Wyler</v>
      </c>
      <c r="J61" s="25">
        <v>8.1</v>
      </c>
    </row>
    <row r="62" spans="1:10" x14ac:dyDescent="0.25">
      <c r="A62" s="2" t="s">
        <v>3924</v>
      </c>
      <c r="B62" s="2" t="s">
        <v>3925</v>
      </c>
      <c r="C62" s="18">
        <v>6.2</v>
      </c>
      <c r="F62" s="2" t="s">
        <v>7878</v>
      </c>
      <c r="G62" s="18">
        <f>AVERAGEIF(Table5[director_name],Table8[[#This Row],[Director name]],Table5[imdb_score])</f>
        <v>8</v>
      </c>
      <c r="H62" s="18"/>
      <c r="I62" s="24" t="str">
        <v>Frank Capra</v>
      </c>
      <c r="J62" s="25">
        <v>8.0599999999999987</v>
      </c>
    </row>
    <row r="63" spans="1:10" x14ac:dyDescent="0.25">
      <c r="A63" s="2" t="s">
        <v>4409</v>
      </c>
      <c r="B63" s="2" t="s">
        <v>4410</v>
      </c>
      <c r="C63" s="18">
        <v>5.6</v>
      </c>
      <c r="F63" s="2" t="s">
        <v>7591</v>
      </c>
      <c r="G63" s="18">
        <f>AVERAGEIF(Table5[director_name],Table8[[#This Row],[Director name]],Table5[imdb_score])</f>
        <v>8</v>
      </c>
      <c r="H63" s="18"/>
      <c r="I63" s="24" t="str">
        <v>Tony Kaye</v>
      </c>
      <c r="J63" s="25">
        <v>8.0333333333333332</v>
      </c>
    </row>
    <row r="64" spans="1:10" x14ac:dyDescent="0.25">
      <c r="A64" t="s">
        <v>906</v>
      </c>
      <c r="B64" s="2" t="s">
        <v>1972</v>
      </c>
      <c r="C64" s="18">
        <v>6.8</v>
      </c>
      <c r="F64" s="2" t="s">
        <v>7778</v>
      </c>
      <c r="G64" s="18">
        <f>AVERAGEIF(Table5[director_name],Table8[[#This Row],[Director name]],Table5[imdb_score])</f>
        <v>8</v>
      </c>
      <c r="H64" s="18"/>
      <c r="I64" s="24" t="str">
        <v>Stanley Kubrick</v>
      </c>
      <c r="J64" s="25">
        <v>8</v>
      </c>
    </row>
    <row r="65" spans="1:10" x14ac:dyDescent="0.25">
      <c r="A65" s="2" t="s">
        <v>906</v>
      </c>
      <c r="B65" s="2" t="s">
        <v>6394</v>
      </c>
      <c r="C65" s="18">
        <v>7.5</v>
      </c>
      <c r="F65" s="2" t="s">
        <v>4184</v>
      </c>
      <c r="G65" s="18">
        <f>AVERAGEIF(Table5[director_name],Table8[[#This Row],[Director name]],Table5[imdb_score])</f>
        <v>8</v>
      </c>
      <c r="H65" s="18"/>
      <c r="I65" s="24" t="str">
        <v>David Lean</v>
      </c>
      <c r="J65" s="25">
        <v>8</v>
      </c>
    </row>
    <row r="66" spans="1:10" x14ac:dyDescent="0.25">
      <c r="A66" s="2" t="s">
        <v>906</v>
      </c>
      <c r="B66" s="2" t="s">
        <v>907</v>
      </c>
      <c r="C66" s="18">
        <v>6.9</v>
      </c>
      <c r="F66" s="2" t="s">
        <v>6826</v>
      </c>
      <c r="G66" s="18">
        <f>AVERAGEIF(Table5[director_name],Table8[[#This Row],[Director name]],Table5[imdb_score])</f>
        <v>8</v>
      </c>
      <c r="H66" s="18"/>
      <c r="I66" s="24" t="str">
        <v>Andrey Zvyagintsev</v>
      </c>
      <c r="J66" s="25">
        <v>8</v>
      </c>
    </row>
    <row r="67" spans="1:10" x14ac:dyDescent="0.25">
      <c r="A67" s="2" t="s">
        <v>7708</v>
      </c>
      <c r="B67" s="2" t="s">
        <v>7709</v>
      </c>
      <c r="C67" s="18">
        <v>4.3</v>
      </c>
      <c r="F67" s="2" t="s">
        <v>4696</v>
      </c>
      <c r="G67" s="18">
        <f>AVERAGEIF(Table5[director_name],Table8[[#This Row],[Director name]],Table5[imdb_score])</f>
        <v>8</v>
      </c>
      <c r="H67" s="18"/>
      <c r="I67" s="24" t="str">
        <v>Ari Folman</v>
      </c>
      <c r="J67" s="25">
        <v>8</v>
      </c>
    </row>
    <row r="68" spans="1:10" x14ac:dyDescent="0.25">
      <c r="A68" s="2" t="s">
        <v>2199</v>
      </c>
      <c r="B68" s="2" t="s">
        <v>2200</v>
      </c>
      <c r="C68" s="18">
        <v>6.8</v>
      </c>
      <c r="F68" s="2" t="s">
        <v>5577</v>
      </c>
      <c r="G68" s="18">
        <f>AVERAGEIF(Table5[director_name],Table8[[#This Row],[Director name]],Table5[imdb_score])</f>
        <v>8</v>
      </c>
      <c r="H68" s="18"/>
      <c r="I68" s="24" t="str">
        <v>Georg Wilhelm Pabst</v>
      </c>
      <c r="J68" s="25">
        <v>8</v>
      </c>
    </row>
    <row r="69" spans="1:10" x14ac:dyDescent="0.25">
      <c r="A69" s="2" t="s">
        <v>1221</v>
      </c>
      <c r="B69" s="2" t="s">
        <v>1223</v>
      </c>
      <c r="C69" s="18">
        <v>7.2</v>
      </c>
      <c r="F69" s="2" t="s">
        <v>1116</v>
      </c>
      <c r="G69" s="18">
        <f>AVERAGEIF(Table5[director_name],Table8[[#This Row],[Director name]],Table5[imdb_score])</f>
        <v>7.9750000000000005</v>
      </c>
      <c r="H69" s="18"/>
      <c r="I69" s="24" t="str">
        <v>Kristin Rizzo</v>
      </c>
      <c r="J69" s="25">
        <v>8</v>
      </c>
    </row>
    <row r="70" spans="1:10" x14ac:dyDescent="0.25">
      <c r="A70" s="2" t="s">
        <v>1221</v>
      </c>
      <c r="B70" s="2" t="s">
        <v>3882</v>
      </c>
      <c r="C70" s="18">
        <v>5.7</v>
      </c>
      <c r="F70" s="2" t="s">
        <v>6256</v>
      </c>
      <c r="G70" s="18">
        <f>AVERAGEIF(Table5[director_name],Table8[[#This Row],[Director name]],Table5[imdb_score])</f>
        <v>7.9750000000000005</v>
      </c>
      <c r="H70" s="18"/>
      <c r="I70" s="24" t="str">
        <v>Lance McDaniel</v>
      </c>
      <c r="J70" s="25">
        <v>8</v>
      </c>
    </row>
    <row r="71" spans="1:10" x14ac:dyDescent="0.25">
      <c r="A71" s="2" t="s">
        <v>1221</v>
      </c>
      <c r="B71" s="2" t="s">
        <v>4092</v>
      </c>
      <c r="C71" s="18">
        <v>7.6</v>
      </c>
      <c r="F71" s="2" t="s">
        <v>1952</v>
      </c>
      <c r="G71" s="18">
        <f>AVERAGEIF(Table5[director_name],Table8[[#This Row],[Director name]],Table5[imdb_score])</f>
        <v>7.9666666666666659</v>
      </c>
      <c r="H71" s="18"/>
      <c r="I71" s="24" t="str">
        <v>Lauren Lazin</v>
      </c>
      <c r="J71" s="25">
        <v>8</v>
      </c>
    </row>
    <row r="72" spans="1:10" x14ac:dyDescent="0.25">
      <c r="A72" s="2" t="s">
        <v>1221</v>
      </c>
      <c r="B72" s="2" t="s">
        <v>4615</v>
      </c>
      <c r="C72" s="18">
        <v>8.1</v>
      </c>
      <c r="F72" s="2" t="s">
        <v>5284</v>
      </c>
      <c r="G72" s="18">
        <f>AVERAGEIF(Table5[director_name],Table8[[#This Row],[Director name]],Table5[imdb_score])</f>
        <v>7.95</v>
      </c>
      <c r="H72" s="18"/>
      <c r="I72" s="24" t="str">
        <v>Michel Hazanavicius</v>
      </c>
      <c r="J72" s="25">
        <v>8</v>
      </c>
    </row>
    <row r="73" spans="1:10" x14ac:dyDescent="0.25">
      <c r="A73" s="2" t="s">
        <v>377</v>
      </c>
      <c r="B73" s="2" t="s">
        <v>3753</v>
      </c>
      <c r="C73" s="18">
        <v>7.7</v>
      </c>
      <c r="F73" s="2" t="s">
        <v>3217</v>
      </c>
      <c r="G73" s="18">
        <f>AVERAGEIF(Table5[director_name],Table8[[#This Row],[Director name]],Table5[imdb_score])</f>
        <v>7.9499999999999993</v>
      </c>
      <c r="H73" s="18"/>
      <c r="I73" s="24" t="str">
        <v>Robert Rossen</v>
      </c>
      <c r="J73" s="25">
        <v>8</v>
      </c>
    </row>
    <row r="74" spans="1:10" x14ac:dyDescent="0.25">
      <c r="A74" s="2" t="s">
        <v>377</v>
      </c>
      <c r="B74" s="2" t="s">
        <v>6838</v>
      </c>
      <c r="C74" s="18">
        <v>8.1</v>
      </c>
      <c r="F74" s="2" t="s">
        <v>8</v>
      </c>
      <c r="G74" s="18">
        <f>AVERAGEIF(Table5[director_name],Table8[[#This Row],[Director name]],Table5[imdb_score])</f>
        <v>7.9142857142857155</v>
      </c>
      <c r="H74" s="18"/>
      <c r="I74" s="24" t="str">
        <v>Stephen Chbosky</v>
      </c>
      <c r="J74" s="25">
        <v>8</v>
      </c>
    </row>
    <row r="75" spans="1:10" x14ac:dyDescent="0.25">
      <c r="A75" s="2" t="s">
        <v>377</v>
      </c>
      <c r="B75" s="2" t="s">
        <v>3661</v>
      </c>
      <c r="C75" s="18">
        <v>7.5</v>
      </c>
      <c r="F75" s="2" t="s">
        <v>3644</v>
      </c>
      <c r="G75" s="18">
        <f>AVERAGEIF(Table5[director_name],Table8[[#This Row],[Director name]],Table5[imdb_score])</f>
        <v>7.9</v>
      </c>
      <c r="H75" s="18"/>
      <c r="I75" s="24" t="str">
        <v>Vincent Paronnaud</v>
      </c>
      <c r="J75" s="25">
        <v>8</v>
      </c>
    </row>
    <row r="76" spans="1:10" x14ac:dyDescent="0.25">
      <c r="A76" s="2" t="s">
        <v>377</v>
      </c>
      <c r="B76" s="2" t="s">
        <v>3984</v>
      </c>
      <c r="C76" s="18">
        <v>7.8</v>
      </c>
      <c r="F76" s="2" t="s">
        <v>986</v>
      </c>
      <c r="G76" s="18">
        <f>AVERAGEIF(Table5[director_name],Table8[[#This Row],[Director name]],Table5[imdb_score])</f>
        <v>7.9</v>
      </c>
      <c r="H76" s="18"/>
      <c r="I76" s="24" t="str">
        <v>Frank Darabont</v>
      </c>
      <c r="J76" s="25">
        <v>7.9750000000000005</v>
      </c>
    </row>
    <row r="77" spans="1:10" x14ac:dyDescent="0.25">
      <c r="A77" s="2" t="s">
        <v>377</v>
      </c>
      <c r="B77" s="2" t="s">
        <v>2607</v>
      </c>
      <c r="C77" s="18">
        <v>7.5</v>
      </c>
      <c r="F77" s="2" t="s">
        <v>7217</v>
      </c>
      <c r="G77" s="18">
        <f>AVERAGEIF(Table5[director_name],Table8[[#This Row],[Director name]],Table5[imdb_score])</f>
        <v>7.9</v>
      </c>
      <c r="H77" s="18"/>
      <c r="I77" s="24" t="str">
        <v>Billy Wilder</v>
      </c>
      <c r="J77" s="25">
        <v>7.9750000000000005</v>
      </c>
    </row>
    <row r="78" spans="1:10" x14ac:dyDescent="0.25">
      <c r="A78" s="2" t="s">
        <v>377</v>
      </c>
      <c r="B78" s="2" t="s">
        <v>379</v>
      </c>
      <c r="C78" s="18">
        <v>8.1</v>
      </c>
      <c r="F78" s="2" t="s">
        <v>5903</v>
      </c>
      <c r="G78" s="18">
        <f>AVERAGEIF(Table5[director_name],Table8[[#This Row],[Director name]],Table5[imdb_score])</f>
        <v>7.9</v>
      </c>
      <c r="H78" s="18"/>
      <c r="I78" s="24" t="str">
        <v>Denis Villeneuve</v>
      </c>
      <c r="J78" s="25">
        <v>7.9666666666666659</v>
      </c>
    </row>
    <row r="79" spans="1:10" x14ac:dyDescent="0.25">
      <c r="A79" s="2" t="s">
        <v>3824</v>
      </c>
      <c r="B79" s="2" t="s">
        <v>6469</v>
      </c>
      <c r="C79" s="18">
        <v>7.4</v>
      </c>
      <c r="F79" s="2" t="s">
        <v>7462</v>
      </c>
      <c r="G79" s="18">
        <f>AVERAGEIF(Table5[director_name],Table8[[#This Row],[Director name]],Table5[imdb_score])</f>
        <v>7.9</v>
      </c>
      <c r="H79" s="18"/>
      <c r="I79" s="24" t="str">
        <v>Stanley Kramer</v>
      </c>
      <c r="J79" s="25">
        <v>7.95</v>
      </c>
    </row>
    <row r="80" spans="1:10" x14ac:dyDescent="0.25">
      <c r="A80" s="2" t="s">
        <v>3824</v>
      </c>
      <c r="B80" s="2" t="s">
        <v>3825</v>
      </c>
      <c r="C80" s="18">
        <v>7.4</v>
      </c>
      <c r="F80" s="2" t="s">
        <v>5424</v>
      </c>
      <c r="G80" s="18">
        <f>AVERAGEIF(Table5[director_name],Table8[[#This Row],[Director name]],Table5[imdb_score])</f>
        <v>7.9</v>
      </c>
      <c r="H80" s="18"/>
      <c r="I80" s="24" t="str">
        <v>Bernardo Bertolucci</v>
      </c>
      <c r="J80" s="25">
        <v>7.9499999999999993</v>
      </c>
    </row>
    <row r="81" spans="1:10" x14ac:dyDescent="0.25">
      <c r="A81" s="2" t="s">
        <v>6342</v>
      </c>
      <c r="B81" s="2" t="s">
        <v>6343</v>
      </c>
      <c r="C81" s="18">
        <v>7.5</v>
      </c>
      <c r="F81" s="2" t="s">
        <v>8059</v>
      </c>
      <c r="G81" s="18">
        <f>AVERAGEIF(Table5[director_name],Table8[[#This Row],[Director name]],Table5[imdb_score])</f>
        <v>7.9</v>
      </c>
      <c r="H81" s="18"/>
      <c r="I81" s="24" t="str">
        <v>James Cameron</v>
      </c>
      <c r="J81" s="25">
        <v>7.9142857142857155</v>
      </c>
    </row>
    <row r="82" spans="1:10" x14ac:dyDescent="0.25">
      <c r="A82" s="2" t="s">
        <v>5676</v>
      </c>
      <c r="B82" s="2" t="s">
        <v>5677</v>
      </c>
      <c r="C82" s="18">
        <v>6.7</v>
      </c>
      <c r="F82" s="2" t="s">
        <v>200</v>
      </c>
      <c r="G82" s="18">
        <f>AVERAGEIF(Table5[director_name],Table8[[#This Row],[Director name]],Table5[imdb_score])</f>
        <v>7.9</v>
      </c>
      <c r="H82" s="18"/>
      <c r="I82" s="24" t="str">
        <v>Tom McCarthy</v>
      </c>
      <c r="J82" s="25">
        <v>7.9</v>
      </c>
    </row>
    <row r="83" spans="1:10" x14ac:dyDescent="0.25">
      <c r="A83" s="2" t="s">
        <v>330</v>
      </c>
      <c r="B83" s="2" t="s">
        <v>331</v>
      </c>
      <c r="C83" s="18">
        <v>7.2</v>
      </c>
      <c r="F83" s="2" t="s">
        <v>7083</v>
      </c>
      <c r="G83" s="18">
        <f>AVERAGEIF(Table5[director_name],Table8[[#This Row],[Director name]],Table5[imdb_score])</f>
        <v>7.9</v>
      </c>
      <c r="H83" s="18"/>
      <c r="I83" s="24" t="str">
        <v>Jacques Perrin</v>
      </c>
      <c r="J83" s="25">
        <v>7.9</v>
      </c>
    </row>
    <row r="84" spans="1:10" x14ac:dyDescent="0.25">
      <c r="A84" s="2" t="s">
        <v>7080</v>
      </c>
      <c r="B84" s="2" t="s">
        <v>7082</v>
      </c>
      <c r="C84" s="18">
        <v>6.9</v>
      </c>
      <c r="F84" s="2" t="s">
        <v>4094</v>
      </c>
      <c r="G84" s="18">
        <f>AVERAGEIF(Table5[director_name],Table8[[#This Row],[Director name]],Table5[imdb_score])</f>
        <v>7.9</v>
      </c>
      <c r="H84" s="18"/>
      <c r="I84" s="24" t="str">
        <v>Anna Muylaert</v>
      </c>
      <c r="J84" s="25">
        <v>7.9</v>
      </c>
    </row>
    <row r="85" spans="1:10" x14ac:dyDescent="0.25">
      <c r="A85" t="s">
        <v>7668</v>
      </c>
      <c r="B85" s="2" t="s">
        <v>7669</v>
      </c>
      <c r="C85" s="18">
        <v>4.5999999999999996</v>
      </c>
      <c r="F85" s="2" t="s">
        <v>5430</v>
      </c>
      <c r="G85" s="18">
        <f>AVERAGEIF(Table5[director_name],Table8[[#This Row],[Director name]],Table5[imdb_score])</f>
        <v>7.9</v>
      </c>
      <c r="H85" s="18"/>
      <c r="I85" s="24" t="str">
        <v>Christophe Barratier</v>
      </c>
      <c r="J85" s="25">
        <v>7.9</v>
      </c>
    </row>
    <row r="86" spans="1:10" x14ac:dyDescent="0.25">
      <c r="A86" s="2" t="s">
        <v>5238</v>
      </c>
      <c r="B86" s="2" t="s">
        <v>5239</v>
      </c>
      <c r="C86" s="18">
        <v>6.1</v>
      </c>
      <c r="F86" s="2" t="s">
        <v>6214</v>
      </c>
      <c r="G86" s="18">
        <f>AVERAGEIF(Table5[director_name],Table8[[#This Row],[Director name]],Table5[imdb_score])</f>
        <v>7.9</v>
      </c>
      <c r="H86" s="18"/>
      <c r="I86" s="24" t="str">
        <v>Cristian Mungiu</v>
      </c>
      <c r="J86" s="25">
        <v>7.9</v>
      </c>
    </row>
    <row r="87" spans="1:10" x14ac:dyDescent="0.25">
      <c r="A87" s="2" t="s">
        <v>4655</v>
      </c>
      <c r="B87" s="2" t="s">
        <v>4656</v>
      </c>
      <c r="C87" s="18">
        <v>7.7</v>
      </c>
      <c r="F87" s="2" t="s">
        <v>7315</v>
      </c>
      <c r="G87" s="18">
        <f>AVERAGEIF(Table5[director_name],Table8[[#This Row],[Director name]],Table5[imdb_score])</f>
        <v>7.9</v>
      </c>
      <c r="H87" s="18"/>
      <c r="I87" s="24" t="str">
        <v>Dan Gilroy</v>
      </c>
      <c r="J87" s="25">
        <v>7.9</v>
      </c>
    </row>
    <row r="88" spans="1:10" x14ac:dyDescent="0.25">
      <c r="A88" s="2" t="s">
        <v>7363</v>
      </c>
      <c r="B88" s="2" t="s">
        <v>7364</v>
      </c>
      <c r="C88" s="18">
        <v>7.7</v>
      </c>
      <c r="F88" s="2" t="s">
        <v>4749</v>
      </c>
      <c r="G88" s="18">
        <f>AVERAGEIF(Table5[director_name],Table8[[#This Row],[Director name]],Table5[imdb_score])</f>
        <v>7.9</v>
      </c>
      <c r="H88" s="18"/>
      <c r="I88" s="24" t="str">
        <v>Dave Carroll</v>
      </c>
      <c r="J88" s="25">
        <v>7.9</v>
      </c>
    </row>
    <row r="89" spans="1:10" x14ac:dyDescent="0.25">
      <c r="A89" s="2" t="s">
        <v>6824</v>
      </c>
      <c r="B89" s="2" t="s">
        <v>6825</v>
      </c>
      <c r="C89" s="18">
        <v>7</v>
      </c>
      <c r="F89" s="2" t="s">
        <v>6441</v>
      </c>
      <c r="G89" s="18">
        <f>AVERAGEIF(Table5[director_name],Table8[[#This Row],[Director name]],Table5[imdb_score])</f>
        <v>7.8666666666666671</v>
      </c>
      <c r="H89" s="18"/>
      <c r="I89" s="24" t="str">
        <v>Don Hall</v>
      </c>
      <c r="J89" s="25">
        <v>7.9</v>
      </c>
    </row>
    <row r="90" spans="1:10" x14ac:dyDescent="0.25">
      <c r="A90" s="2" t="s">
        <v>6824</v>
      </c>
      <c r="B90" s="2" t="s">
        <v>7994</v>
      </c>
      <c r="C90" s="18">
        <v>6.7</v>
      </c>
      <c r="F90" s="2" t="s">
        <v>6840</v>
      </c>
      <c r="G90" s="18">
        <f>AVERAGEIF(Table5[director_name],Table8[[#This Row],[Director name]],Table5[imdb_score])</f>
        <v>7.8666666666666671</v>
      </c>
      <c r="H90" s="18"/>
      <c r="I90" s="24" t="str">
        <v>Fabián Bielinsky</v>
      </c>
      <c r="J90" s="25">
        <v>7.9</v>
      </c>
    </row>
    <row r="91" spans="1:10" x14ac:dyDescent="0.25">
      <c r="A91" s="2" t="s">
        <v>6824</v>
      </c>
      <c r="B91" s="2" t="s">
        <v>7605</v>
      </c>
      <c r="C91" s="18">
        <v>6.5</v>
      </c>
      <c r="F91" s="2" t="s">
        <v>30</v>
      </c>
      <c r="G91" s="18">
        <f>AVERAGEIF(Table5[director_name],Table8[[#This Row],[Director name]],Table5[imdb_score])</f>
        <v>7.8666666666666671</v>
      </c>
      <c r="H91" s="18"/>
      <c r="I91" s="24" t="str">
        <v>George Cukor</v>
      </c>
      <c r="J91" s="25">
        <v>7.9</v>
      </c>
    </row>
    <row r="92" spans="1:10" x14ac:dyDescent="0.25">
      <c r="A92" s="2" t="s">
        <v>6824</v>
      </c>
      <c r="B92" s="2" t="s">
        <v>8100</v>
      </c>
      <c r="C92" s="18">
        <v>6.9</v>
      </c>
      <c r="F92" s="2" t="s">
        <v>4288</v>
      </c>
      <c r="G92" s="18">
        <f>AVERAGEIF(Table5[director_name],Table8[[#This Row],[Director name]],Table5[imdb_score])</f>
        <v>7.85</v>
      </c>
      <c r="H92" s="18"/>
      <c r="I92" s="24" t="str">
        <v>Jonathan Dayton</v>
      </c>
      <c r="J92" s="25">
        <v>7.9</v>
      </c>
    </row>
    <row r="93" spans="1:10" x14ac:dyDescent="0.25">
      <c r="A93" s="2" t="s">
        <v>347</v>
      </c>
      <c r="B93" s="2" t="s">
        <v>3084</v>
      </c>
      <c r="C93" s="18">
        <v>7.7</v>
      </c>
      <c r="F93" s="2" t="s">
        <v>6399</v>
      </c>
      <c r="G93" s="18">
        <f>AVERAGEIF(Table5[director_name],Table8[[#This Row],[Director name]],Table5[imdb_score])</f>
        <v>7.8000000000000007</v>
      </c>
      <c r="H93" s="18"/>
      <c r="I93" s="24" t="str">
        <v>Lukas Moodysson</v>
      </c>
      <c r="J93" s="25">
        <v>7.9</v>
      </c>
    </row>
    <row r="94" spans="1:10" x14ac:dyDescent="0.25">
      <c r="A94" s="2" t="s">
        <v>347</v>
      </c>
      <c r="B94" s="2" t="s">
        <v>348</v>
      </c>
      <c r="C94" s="18">
        <v>5.5</v>
      </c>
      <c r="F94" s="2" t="s">
        <v>6684</v>
      </c>
      <c r="G94" s="18">
        <f>AVERAGEIF(Table5[director_name],Table8[[#This Row],[Director name]],Table5[imdb_score])</f>
        <v>7.8000000000000007</v>
      </c>
      <c r="H94" s="18"/>
      <c r="I94" s="24" t="str">
        <v>Robert Kenner</v>
      </c>
      <c r="J94" s="25">
        <v>7.9</v>
      </c>
    </row>
    <row r="95" spans="1:10" x14ac:dyDescent="0.25">
      <c r="A95" s="2" t="s">
        <v>347</v>
      </c>
      <c r="B95" s="2" t="s">
        <v>559</v>
      </c>
      <c r="C95" s="18">
        <v>7.1</v>
      </c>
      <c r="F95" s="2" t="s">
        <v>407</v>
      </c>
      <c r="G95" s="18">
        <f>AVERAGEIF(Table5[director_name],Table8[[#This Row],[Director name]],Table5[imdb_score])</f>
        <v>7.8</v>
      </c>
      <c r="H95" s="18"/>
      <c r="I95" s="24" t="str">
        <v>Stéphane Aubier</v>
      </c>
      <c r="J95" s="25">
        <v>7.9</v>
      </c>
    </row>
    <row r="96" spans="1:10" x14ac:dyDescent="0.25">
      <c r="A96" s="2" t="s">
        <v>347</v>
      </c>
      <c r="B96" s="2" t="s">
        <v>1734</v>
      </c>
      <c r="C96" s="18">
        <v>6.2</v>
      </c>
      <c r="F96" s="2" t="s">
        <v>8133</v>
      </c>
      <c r="G96" s="18">
        <f>AVERAGEIF(Table5[director_name],Table8[[#This Row],[Director name]],Table5[imdb_score])</f>
        <v>7.8</v>
      </c>
      <c r="H96" s="18"/>
      <c r="I96" s="24" t="str">
        <v>Charles Ferguson</v>
      </c>
      <c r="J96" s="25">
        <v>7.8666666666666671</v>
      </c>
    </row>
    <row r="97" spans="1:10" x14ac:dyDescent="0.25">
      <c r="A97" s="2" t="s">
        <v>347</v>
      </c>
      <c r="B97" s="2" t="s">
        <v>2340</v>
      </c>
      <c r="C97" s="18">
        <v>7.6</v>
      </c>
      <c r="F97" s="2" t="s">
        <v>3538</v>
      </c>
      <c r="G97" s="18">
        <f>AVERAGEIF(Table5[director_name],Table8[[#This Row],[Director name]],Table5[imdb_score])</f>
        <v>7.8</v>
      </c>
      <c r="H97" s="18"/>
      <c r="I97" s="24" t="str">
        <v>Elia Kazan</v>
      </c>
      <c r="J97" s="25">
        <v>7.8666666666666671</v>
      </c>
    </row>
    <row r="98" spans="1:10" x14ac:dyDescent="0.25">
      <c r="A98" s="2" t="s">
        <v>7151</v>
      </c>
      <c r="B98" s="2" t="s">
        <v>7152</v>
      </c>
      <c r="C98" s="18">
        <v>4.8</v>
      </c>
      <c r="F98" s="2" t="s">
        <v>1902</v>
      </c>
      <c r="G98" s="18">
        <f>AVERAGEIF(Table5[director_name],Table8[[#This Row],[Director name]],Table5[imdb_score])</f>
        <v>7.8</v>
      </c>
      <c r="H98" s="18"/>
      <c r="I98" s="24" t="str">
        <v>Joss Whedon</v>
      </c>
      <c r="J98" s="25">
        <v>7.8666666666666671</v>
      </c>
    </row>
    <row r="99" spans="1:10" x14ac:dyDescent="0.25">
      <c r="A99" s="2" t="s">
        <v>6741</v>
      </c>
      <c r="B99" s="2" t="s">
        <v>6742</v>
      </c>
      <c r="C99" s="18">
        <v>5.9</v>
      </c>
      <c r="F99" s="2" t="s">
        <v>3372</v>
      </c>
      <c r="G99" s="18">
        <f>AVERAGEIF(Table5[director_name],Table8[[#This Row],[Director name]],Table5[imdb_score])</f>
        <v>7.8</v>
      </c>
      <c r="H99" s="18"/>
      <c r="I99" s="24" t="str">
        <v>Morten Tyldum</v>
      </c>
      <c r="J99" s="25">
        <v>7.85</v>
      </c>
    </row>
    <row r="100" spans="1:10" x14ac:dyDescent="0.25">
      <c r="A100" s="2" t="s">
        <v>7660</v>
      </c>
      <c r="B100" s="2" t="s">
        <v>7661</v>
      </c>
      <c r="C100" s="18">
        <v>6.1</v>
      </c>
      <c r="F100" s="2" t="s">
        <v>7762</v>
      </c>
      <c r="G100" s="18">
        <f>AVERAGEIF(Table5[director_name],Table8[[#This Row],[Director name]],Table5[imdb_score])</f>
        <v>7.8</v>
      </c>
      <c r="H100" s="18"/>
      <c r="I100" s="24" t="str">
        <v>Richard Brooks</v>
      </c>
      <c r="J100" s="25">
        <v>7.8000000000000007</v>
      </c>
    </row>
    <row r="101" spans="1:10" x14ac:dyDescent="0.25">
      <c r="A101" s="2" t="s">
        <v>6672</v>
      </c>
      <c r="B101" s="2" t="s">
        <v>6673</v>
      </c>
      <c r="C101" s="18">
        <v>7</v>
      </c>
      <c r="F101" s="2" t="s">
        <v>6535</v>
      </c>
      <c r="G101" s="18">
        <f>AVERAGEIF(Table5[director_name],Table8[[#This Row],[Director name]],Table5[imdb_score])</f>
        <v>7.8</v>
      </c>
      <c r="H101" s="18"/>
      <c r="I101" s="24" t="str">
        <v>Stacy Peralta</v>
      </c>
      <c r="J101" s="25">
        <v>7.8000000000000007</v>
      </c>
    </row>
    <row r="102" spans="1:10" x14ac:dyDescent="0.25">
      <c r="A102" s="2" t="s">
        <v>5665</v>
      </c>
      <c r="B102" s="2" t="s">
        <v>5666</v>
      </c>
      <c r="C102" s="18">
        <v>2.2999999999999998</v>
      </c>
      <c r="F102" s="2" t="s">
        <v>6349</v>
      </c>
      <c r="G102" s="18">
        <f>AVERAGEIF(Table5[director_name],Table8[[#This Row],[Director name]],Table5[imdb_score])</f>
        <v>7.8</v>
      </c>
      <c r="H102" s="18"/>
      <c r="I102" s="24" t="str">
        <v>Alfonso Cuarón</v>
      </c>
      <c r="J102" s="25">
        <v>7.8</v>
      </c>
    </row>
    <row r="103" spans="1:10" x14ac:dyDescent="0.25">
      <c r="A103" s="2" t="s">
        <v>2770</v>
      </c>
      <c r="B103" s="2" t="s">
        <v>2771</v>
      </c>
      <c r="C103" s="18">
        <v>7.2</v>
      </c>
      <c r="F103" s="2" t="s">
        <v>3945</v>
      </c>
      <c r="G103" s="18">
        <f>AVERAGEIF(Table5[director_name],Table8[[#This Row],[Director name]],Table5[imdb_score])</f>
        <v>7.8</v>
      </c>
      <c r="H103" s="18"/>
      <c r="I103" s="24" t="str">
        <v>Anthony Vallone</v>
      </c>
      <c r="J103" s="25">
        <v>7.8</v>
      </c>
    </row>
    <row r="104" spans="1:10" x14ac:dyDescent="0.25">
      <c r="A104" s="2" t="s">
        <v>2770</v>
      </c>
      <c r="B104" s="2" t="s">
        <v>5393</v>
      </c>
      <c r="C104" s="18">
        <v>7.3</v>
      </c>
      <c r="F104" s="2" t="s">
        <v>6389</v>
      </c>
      <c r="G104" s="18">
        <f>AVERAGEIF(Table5[director_name],Table8[[#This Row],[Director name]],Table5[imdb_score])</f>
        <v>7.8</v>
      </c>
      <c r="H104" s="18"/>
      <c r="I104" s="24" t="str">
        <v>Christian Carion</v>
      </c>
      <c r="J104" s="25">
        <v>7.8</v>
      </c>
    </row>
    <row r="105" spans="1:10" x14ac:dyDescent="0.25">
      <c r="A105" s="2" t="s">
        <v>2770</v>
      </c>
      <c r="B105" s="2" t="s">
        <v>4809</v>
      </c>
      <c r="C105" s="18">
        <v>7.8</v>
      </c>
      <c r="F105" s="2" t="s">
        <v>4726</v>
      </c>
      <c r="G105" s="18">
        <f>AVERAGEIF(Table5[director_name],Table8[[#This Row],[Director name]],Table5[imdb_score])</f>
        <v>7.8</v>
      </c>
      <c r="H105" s="18"/>
      <c r="I105" s="24" t="str">
        <v>Deepa Mehta</v>
      </c>
      <c r="J105" s="25">
        <v>7.8</v>
      </c>
    </row>
    <row r="106" spans="1:10" x14ac:dyDescent="0.25">
      <c r="A106" t="s">
        <v>2770</v>
      </c>
      <c r="B106" s="2" t="s">
        <v>4099</v>
      </c>
      <c r="C106" s="18">
        <v>7.5</v>
      </c>
      <c r="F106" s="2" t="s">
        <v>4795</v>
      </c>
      <c r="G106" s="18">
        <f>AVERAGEIF(Table5[director_name],Table8[[#This Row],[Director name]],Table5[imdb_score])</f>
        <v>7.8</v>
      </c>
      <c r="H106" s="18"/>
      <c r="I106" s="24" t="str">
        <v>Giuseppe Tornatore</v>
      </c>
      <c r="J106" s="25">
        <v>7.8</v>
      </c>
    </row>
    <row r="107" spans="1:10" x14ac:dyDescent="0.25">
      <c r="A107" s="2" t="s">
        <v>2770</v>
      </c>
      <c r="B107" s="2" t="s">
        <v>3609</v>
      </c>
      <c r="C107" s="18">
        <v>7.3</v>
      </c>
      <c r="F107" s="2" t="s">
        <v>5449</v>
      </c>
      <c r="G107" s="18">
        <f>AVERAGEIF(Table5[director_name],Table8[[#This Row],[Director name]],Table5[imdb_score])</f>
        <v>7.8</v>
      </c>
      <c r="H107" s="18"/>
      <c r="I107" s="24" t="str">
        <v>Henry Alex Rubin</v>
      </c>
      <c r="J107" s="25">
        <v>7.8</v>
      </c>
    </row>
    <row r="108" spans="1:10" x14ac:dyDescent="0.25">
      <c r="A108" s="2" t="s">
        <v>1792</v>
      </c>
      <c r="B108" s="2" t="s">
        <v>1793</v>
      </c>
      <c r="C108" s="18">
        <v>6.2</v>
      </c>
      <c r="F108" s="2" t="s">
        <v>5020</v>
      </c>
      <c r="G108" s="18">
        <f>AVERAGEIF(Table5[director_name],Table8[[#This Row],[Director name]],Table5[imdb_score])</f>
        <v>7.8</v>
      </c>
      <c r="H108" s="18"/>
      <c r="I108" s="24" t="str">
        <v>Howard Hawks</v>
      </c>
      <c r="J108" s="25">
        <v>7.8</v>
      </c>
    </row>
    <row r="109" spans="1:10" x14ac:dyDescent="0.25">
      <c r="A109" s="2" t="s">
        <v>2524</v>
      </c>
      <c r="B109" s="2" t="s">
        <v>6646</v>
      </c>
      <c r="C109" s="18">
        <v>6.8</v>
      </c>
      <c r="F109" s="2" t="s">
        <v>7572</v>
      </c>
      <c r="G109" s="18">
        <f>AVERAGEIF(Table5[director_name],Table8[[#This Row],[Director name]],Table5[imdb_score])</f>
        <v>7.8</v>
      </c>
      <c r="H109" s="18"/>
      <c r="I109" s="24" t="str">
        <v>Howard Hughes</v>
      </c>
      <c r="J109" s="25">
        <v>7.8</v>
      </c>
    </row>
    <row r="110" spans="1:10" x14ac:dyDescent="0.25">
      <c r="A110" s="2" t="s">
        <v>2524</v>
      </c>
      <c r="B110" s="2" t="s">
        <v>2525</v>
      </c>
      <c r="C110" s="18">
        <v>6.2</v>
      </c>
      <c r="F110" s="2" t="s">
        <v>6555</v>
      </c>
      <c r="G110" s="18">
        <f>AVERAGEIF(Table5[director_name],Table8[[#This Row],[Director name]],Table5[imdb_score])</f>
        <v>7.8</v>
      </c>
      <c r="H110" s="18"/>
      <c r="I110" s="24" t="str">
        <v>James Schamus</v>
      </c>
      <c r="J110" s="25">
        <v>7.8</v>
      </c>
    </row>
    <row r="111" spans="1:10" x14ac:dyDescent="0.25">
      <c r="A111" s="2" t="s">
        <v>2524</v>
      </c>
      <c r="B111" s="2" t="s">
        <v>3431</v>
      </c>
      <c r="C111" s="18">
        <v>5.5</v>
      </c>
      <c r="F111" s="2" t="s">
        <v>6199</v>
      </c>
      <c r="G111" s="18">
        <f>AVERAGEIF(Table5[director_name],Table8[[#This Row],[Director name]],Table5[imdb_score])</f>
        <v>7.8</v>
      </c>
      <c r="H111" s="18"/>
      <c r="I111" s="24" t="str">
        <v>Jim Abrahams</v>
      </c>
      <c r="J111" s="25">
        <v>7.8</v>
      </c>
    </row>
    <row r="112" spans="1:10" x14ac:dyDescent="0.25">
      <c r="A112" s="2" t="s">
        <v>2524</v>
      </c>
      <c r="B112" s="2" t="s">
        <v>4113</v>
      </c>
      <c r="C112" s="18">
        <v>6.4</v>
      </c>
      <c r="F112" s="2" t="s">
        <v>27</v>
      </c>
      <c r="G112" s="18">
        <f>AVERAGEIF(Table5[director_name],Table8[[#This Row],[Director name]],Table5[imdb_score])</f>
        <v>7.8</v>
      </c>
      <c r="H112" s="18"/>
      <c r="I112" s="24" t="str">
        <v>John Cromwell</v>
      </c>
      <c r="J112" s="25">
        <v>7.8</v>
      </c>
    </row>
    <row r="113" spans="1:10" x14ac:dyDescent="0.25">
      <c r="A113" s="2" t="s">
        <v>407</v>
      </c>
      <c r="B113" s="2" t="s">
        <v>1024</v>
      </c>
      <c r="C113" s="18">
        <v>7.9</v>
      </c>
      <c r="F113" s="2" t="s">
        <v>6923</v>
      </c>
      <c r="G113" s="18">
        <f>AVERAGEIF(Table5[director_name],Table8[[#This Row],[Director name]],Table5[imdb_score])</f>
        <v>7.8</v>
      </c>
      <c r="H113" s="18"/>
      <c r="I113" s="24" t="str">
        <v>Josh Boone</v>
      </c>
      <c r="J113" s="25">
        <v>7.8</v>
      </c>
    </row>
    <row r="114" spans="1:10" x14ac:dyDescent="0.25">
      <c r="A114" s="2" t="s">
        <v>407</v>
      </c>
      <c r="B114" s="2" t="s">
        <v>504</v>
      </c>
      <c r="C114" s="18">
        <v>7.8</v>
      </c>
      <c r="F114" s="2" t="s">
        <v>203</v>
      </c>
      <c r="G114" s="18">
        <f>AVERAGEIF(Table5[director_name],Table8[[#This Row],[Director name]],Table5[imdb_score])</f>
        <v>7.8</v>
      </c>
      <c r="H114" s="18"/>
      <c r="I114" s="24" t="str">
        <v>Justin Tipping</v>
      </c>
      <c r="J114" s="25">
        <v>7.8</v>
      </c>
    </row>
    <row r="115" spans="1:10" x14ac:dyDescent="0.25">
      <c r="A115" s="2" t="s">
        <v>407</v>
      </c>
      <c r="B115" s="2" t="s">
        <v>408</v>
      </c>
      <c r="C115" s="18">
        <v>7.8</v>
      </c>
      <c r="F115" s="2" t="s">
        <v>7039</v>
      </c>
      <c r="G115" s="18">
        <f>AVERAGEIF(Table5[director_name],Table8[[#This Row],[Director name]],Table5[imdb_score])</f>
        <v>7.8</v>
      </c>
      <c r="H115" s="18"/>
      <c r="I115" s="24" t="str">
        <v>Ken Annakin</v>
      </c>
      <c r="J115" s="25">
        <v>7.8</v>
      </c>
    </row>
    <row r="116" spans="1:10" x14ac:dyDescent="0.25">
      <c r="A116" s="2" t="s">
        <v>407</v>
      </c>
      <c r="B116" s="2" t="s">
        <v>6008</v>
      </c>
      <c r="C116" s="18">
        <v>7.7</v>
      </c>
      <c r="F116" s="2" t="s">
        <v>5764</v>
      </c>
      <c r="G116" s="18">
        <f>AVERAGEIF(Table5[director_name],Table8[[#This Row],[Director name]],Table5[imdb_score])</f>
        <v>7.8</v>
      </c>
      <c r="H116" s="18"/>
      <c r="I116" s="24" t="str">
        <v>Mark Sandrich</v>
      </c>
      <c r="J116" s="25">
        <v>7.8</v>
      </c>
    </row>
    <row r="117" spans="1:10" x14ac:dyDescent="0.25">
      <c r="A117" s="2" t="s">
        <v>3720</v>
      </c>
      <c r="B117" s="2" t="s">
        <v>6520</v>
      </c>
      <c r="C117" s="18">
        <v>6.8</v>
      </c>
      <c r="F117" s="2" t="s">
        <v>7873</v>
      </c>
      <c r="G117" s="18">
        <f>AVERAGEIF(Table5[director_name],Table8[[#This Row],[Director name]],Table5[imdb_score])</f>
        <v>7.8</v>
      </c>
      <c r="H117" s="18"/>
      <c r="I117" s="24" t="str">
        <v>Mel Stuart</v>
      </c>
      <c r="J117" s="25">
        <v>7.8</v>
      </c>
    </row>
    <row r="118" spans="1:10" x14ac:dyDescent="0.25">
      <c r="A118" s="2" t="s">
        <v>3720</v>
      </c>
      <c r="B118" s="2" t="s">
        <v>6403</v>
      </c>
      <c r="C118" s="18">
        <v>7.5</v>
      </c>
      <c r="F118" s="2" t="s">
        <v>6167</v>
      </c>
      <c r="G118" s="18">
        <f>AVERAGEIF(Table5[director_name],Table8[[#This Row],[Director name]],Table5[imdb_score])</f>
        <v>7.8</v>
      </c>
      <c r="H118" s="18"/>
      <c r="I118" s="24" t="str">
        <v>Mike van Diem</v>
      </c>
      <c r="J118" s="25">
        <v>7.8</v>
      </c>
    </row>
    <row r="119" spans="1:10" x14ac:dyDescent="0.25">
      <c r="A119" s="2" t="s">
        <v>3720</v>
      </c>
      <c r="B119" s="2" t="s">
        <v>3721</v>
      </c>
      <c r="C119" s="18">
        <v>8.5</v>
      </c>
      <c r="F119" s="2" t="s">
        <v>6831</v>
      </c>
      <c r="G119" s="18">
        <f>AVERAGEIF(Table5[director_name],Table8[[#This Row],[Director name]],Table5[imdb_score])</f>
        <v>7.8</v>
      </c>
      <c r="H119" s="18"/>
      <c r="I119" s="24" t="str">
        <v>Nathan Greno</v>
      </c>
      <c r="J119" s="25">
        <v>7.8</v>
      </c>
    </row>
    <row r="120" spans="1:10" x14ac:dyDescent="0.25">
      <c r="A120" s="2" t="s">
        <v>3720</v>
      </c>
      <c r="B120" s="2" t="s">
        <v>7186</v>
      </c>
      <c r="C120" s="18">
        <v>8.1999999999999993</v>
      </c>
      <c r="F120" s="2" t="s">
        <v>377</v>
      </c>
      <c r="G120" s="18">
        <f>AVERAGEIF(Table5[director_name],Table8[[#This Row],[Director name]],Table5[imdb_score])</f>
        <v>7.7833333333333341</v>
      </c>
      <c r="H120" s="18"/>
      <c r="I120" s="24" t="str">
        <v>Ralph Ziman</v>
      </c>
      <c r="J120" s="25">
        <v>7.8</v>
      </c>
    </row>
    <row r="121" spans="1:10" x14ac:dyDescent="0.25">
      <c r="A121" s="2" t="s">
        <v>3720</v>
      </c>
      <c r="B121" s="2" t="s">
        <v>7076</v>
      </c>
      <c r="C121" s="18">
        <v>7.6</v>
      </c>
      <c r="F121" s="2" t="s">
        <v>209</v>
      </c>
      <c r="G121" s="18">
        <f>AVERAGEIF(Table5[director_name],Table8[[#This Row],[Director name]],Table5[imdb_score])</f>
        <v>7.7666666666666666</v>
      </c>
      <c r="H121" s="18"/>
      <c r="I121" s="24" t="str">
        <v>Rich Moore</v>
      </c>
      <c r="J121" s="25">
        <v>7.8</v>
      </c>
    </row>
    <row r="122" spans="1:10" x14ac:dyDescent="0.25">
      <c r="A122" s="2" t="s">
        <v>3720</v>
      </c>
      <c r="B122" s="2" t="s">
        <v>7209</v>
      </c>
      <c r="C122" s="18">
        <v>7.2</v>
      </c>
      <c r="F122" s="2" t="s">
        <v>1109</v>
      </c>
      <c r="G122" s="18">
        <f>AVERAGEIF(Table5[director_name],Table8[[#This Row],[Director name]],Table5[imdb_score])</f>
        <v>7.7666666666666657</v>
      </c>
      <c r="H122" s="18"/>
      <c r="I122" s="24" t="str">
        <v>Ritesh Batra</v>
      </c>
      <c r="J122" s="25">
        <v>7.8</v>
      </c>
    </row>
    <row r="123" spans="1:10" x14ac:dyDescent="0.25">
      <c r="A123" s="2" t="s">
        <v>3720</v>
      </c>
      <c r="B123" s="2" t="s">
        <v>6286</v>
      </c>
      <c r="C123" s="18">
        <v>6.3</v>
      </c>
      <c r="F123" s="2" t="s">
        <v>6364</v>
      </c>
      <c r="G123" s="18">
        <f>AVERAGEIF(Table5[director_name],Table8[[#This Row],[Director name]],Table5[imdb_score])</f>
        <v>7.7666666666666657</v>
      </c>
      <c r="H123" s="18"/>
      <c r="I123" s="24" t="str">
        <v>Robert Stevenson</v>
      </c>
      <c r="J123" s="25">
        <v>7.8</v>
      </c>
    </row>
    <row r="124" spans="1:10" x14ac:dyDescent="0.25">
      <c r="A124" s="2" t="s">
        <v>3720</v>
      </c>
      <c r="B124" s="2" t="s">
        <v>6524</v>
      </c>
      <c r="C124" s="18">
        <v>6.7</v>
      </c>
      <c r="F124" s="2" t="s">
        <v>5849</v>
      </c>
      <c r="G124" s="18">
        <f>AVERAGEIF(Table5[director_name],Table8[[#This Row],[Director name]],Table5[imdb_score])</f>
        <v>7.76</v>
      </c>
      <c r="H124" s="18"/>
      <c r="I124" s="24" t="str">
        <v>Sam Martin</v>
      </c>
      <c r="J124" s="25">
        <v>7.8</v>
      </c>
    </row>
    <row r="125" spans="1:10" x14ac:dyDescent="0.25">
      <c r="A125" s="2" t="s">
        <v>6716</v>
      </c>
      <c r="B125" s="2" t="s">
        <v>6717</v>
      </c>
      <c r="C125" s="18">
        <v>7.6</v>
      </c>
      <c r="F125" s="2" t="s">
        <v>225</v>
      </c>
      <c r="G125" s="18">
        <f>AVERAGEIF(Table5[director_name],Table8[[#This Row],[Director name]],Table5[imdb_score])</f>
        <v>7.75</v>
      </c>
      <c r="H125" s="18"/>
      <c r="I125" s="24" t="str">
        <v>Shona Auerbach</v>
      </c>
      <c r="J125" s="25">
        <v>7.8</v>
      </c>
    </row>
    <row r="126" spans="1:10" x14ac:dyDescent="0.25">
      <c r="A126" s="2" t="s">
        <v>6714</v>
      </c>
      <c r="B126" s="2" t="s">
        <v>6715</v>
      </c>
      <c r="C126" s="18">
        <v>7</v>
      </c>
      <c r="F126" s="2" t="s">
        <v>4323</v>
      </c>
      <c r="G126" s="18">
        <f>AVERAGEIF(Table5[director_name],Table8[[#This Row],[Director name]],Table5[imdb_score])</f>
        <v>7.75</v>
      </c>
      <c r="H126" s="18"/>
      <c r="I126" s="24" t="str">
        <v>Sylvain Chomet</v>
      </c>
      <c r="J126" s="25">
        <v>7.8</v>
      </c>
    </row>
    <row r="127" spans="1:10" x14ac:dyDescent="0.25">
      <c r="A127" t="s">
        <v>2868</v>
      </c>
      <c r="B127" s="2" t="s">
        <v>2869</v>
      </c>
      <c r="C127" s="18">
        <v>5.9</v>
      </c>
      <c r="F127" s="2" t="s">
        <v>21</v>
      </c>
      <c r="G127" s="18">
        <f>AVERAGEIF(Table5[director_name],Table8[[#This Row],[Director name]],Table5[imdb_score])</f>
        <v>7.7333333333333334</v>
      </c>
      <c r="H127" s="18"/>
      <c r="I127" s="24" t="str">
        <v>Alejandro G. Iñárritu</v>
      </c>
      <c r="J127" s="25">
        <v>7.7833333333333341</v>
      </c>
    </row>
    <row r="128" spans="1:10" x14ac:dyDescent="0.25">
      <c r="A128" s="2" t="s">
        <v>5143</v>
      </c>
      <c r="B128" s="2" t="s">
        <v>5144</v>
      </c>
      <c r="C128" s="18">
        <v>4.2</v>
      </c>
      <c r="F128" s="2" t="s">
        <v>1254</v>
      </c>
      <c r="G128" s="18">
        <f>AVERAGEIF(Table5[director_name],Table8[[#This Row],[Director name]],Table5[imdb_score])</f>
        <v>7.7333333333333334</v>
      </c>
      <c r="H128" s="18"/>
      <c r="I128" s="24" t="str">
        <v>Dean DeBlois</v>
      </c>
      <c r="J128" s="25">
        <v>7.7666666666666666</v>
      </c>
    </row>
    <row r="129" spans="1:10" x14ac:dyDescent="0.25">
      <c r="A129" s="2" t="s">
        <v>7305</v>
      </c>
      <c r="B129" s="2" t="s">
        <v>7307</v>
      </c>
      <c r="C129" s="18">
        <v>7.2</v>
      </c>
      <c r="F129" s="2" t="s">
        <v>366</v>
      </c>
      <c r="G129" s="18">
        <f>AVERAGEIF(Table5[director_name],Table8[[#This Row],[Director name]],Table5[imdb_score])</f>
        <v>7.7249999999999996</v>
      </c>
      <c r="H129" s="18"/>
      <c r="I129" s="24" t="str">
        <v>Mel Gibson</v>
      </c>
      <c r="J129" s="25">
        <v>7.7666666666666657</v>
      </c>
    </row>
    <row r="130" spans="1:10" x14ac:dyDescent="0.25">
      <c r="A130" s="2" t="s">
        <v>4220</v>
      </c>
      <c r="B130" s="2" t="s">
        <v>4221</v>
      </c>
      <c r="C130" s="18">
        <v>7.2</v>
      </c>
      <c r="F130" s="2" t="s">
        <v>4655</v>
      </c>
      <c r="G130" s="18">
        <f>AVERAGEIF(Table5[director_name],Table8[[#This Row],[Director name]],Table5[imdb_score])</f>
        <v>7.7</v>
      </c>
      <c r="H130" s="18"/>
      <c r="I130" s="24" t="str">
        <v>Victor Fleming</v>
      </c>
      <c r="J130" s="25">
        <v>7.7666666666666657</v>
      </c>
    </row>
    <row r="131" spans="1:10" x14ac:dyDescent="0.25">
      <c r="A131" s="2" t="s">
        <v>2557</v>
      </c>
      <c r="B131" s="2" t="s">
        <v>2558</v>
      </c>
      <c r="C131" s="18">
        <v>6.2</v>
      </c>
      <c r="F131" s="2" t="s">
        <v>7363</v>
      </c>
      <c r="G131" s="18">
        <f>AVERAGEIF(Table5[director_name],Table8[[#This Row],[Director name]],Table5[imdb_score])</f>
        <v>7.7</v>
      </c>
      <c r="H131" s="18"/>
      <c r="I131" t="str">
        <v/>
      </c>
      <c r="J131" t="str">
        <v/>
      </c>
    </row>
    <row r="132" spans="1:10" x14ac:dyDescent="0.25">
      <c r="A132" s="2" t="s">
        <v>6288</v>
      </c>
      <c r="B132" s="2" t="s">
        <v>6289</v>
      </c>
      <c r="C132" s="18">
        <v>6.7</v>
      </c>
      <c r="F132" s="2" t="s">
        <v>7943</v>
      </c>
      <c r="G132" s="18">
        <f>AVERAGEIF(Table5[director_name],Table8[[#This Row],[Director name]],Table5[imdb_score])</f>
        <v>7.7</v>
      </c>
      <c r="H132" s="18"/>
      <c r="I132" t="str">
        <v/>
      </c>
      <c r="J132" t="str">
        <v/>
      </c>
    </row>
    <row r="133" spans="1:10" x14ac:dyDescent="0.25">
      <c r="A133" s="2" t="s">
        <v>6288</v>
      </c>
      <c r="B133" s="2" t="s">
        <v>7848</v>
      </c>
      <c r="C133" s="18">
        <v>6.1</v>
      </c>
      <c r="F133" s="2" t="s">
        <v>4789</v>
      </c>
      <c r="G133" s="18">
        <f>AVERAGEIF(Table5[director_name],Table8[[#This Row],[Director name]],Table5[imdb_score])</f>
        <v>7.7</v>
      </c>
      <c r="H133" s="18"/>
      <c r="I133" t="str">
        <v/>
      </c>
      <c r="J133" t="str">
        <v/>
      </c>
    </row>
    <row r="134" spans="1:10" x14ac:dyDescent="0.25">
      <c r="A134" s="2" t="s">
        <v>7452</v>
      </c>
      <c r="B134" s="2" t="s">
        <v>7453</v>
      </c>
      <c r="C134" s="18">
        <v>6</v>
      </c>
      <c r="F134" s="2" t="s">
        <v>5732</v>
      </c>
      <c r="G134" s="18">
        <f>AVERAGEIF(Table5[director_name],Table8[[#This Row],[Director name]],Table5[imdb_score])</f>
        <v>7.7</v>
      </c>
      <c r="H134" s="18"/>
      <c r="I134" t="str">
        <v/>
      </c>
      <c r="J134" t="str">
        <v/>
      </c>
    </row>
    <row r="135" spans="1:10" x14ac:dyDescent="0.25">
      <c r="A135" s="2" t="s">
        <v>7978</v>
      </c>
      <c r="B135" s="2" t="s">
        <v>7980</v>
      </c>
      <c r="C135" s="18">
        <v>8.1999999999999993</v>
      </c>
      <c r="F135" s="2" t="s">
        <v>5528</v>
      </c>
      <c r="G135" s="18">
        <f>AVERAGEIF(Table5[director_name],Table8[[#This Row],[Director name]],Table5[imdb_score])</f>
        <v>7.7</v>
      </c>
      <c r="H135" s="18"/>
      <c r="I135" t="str">
        <v/>
      </c>
      <c r="J135" t="str">
        <v/>
      </c>
    </row>
    <row r="136" spans="1:10" x14ac:dyDescent="0.25">
      <c r="A136" s="2" t="s">
        <v>6432</v>
      </c>
      <c r="B136" s="2" t="s">
        <v>6433</v>
      </c>
      <c r="C136" s="18">
        <v>6.1</v>
      </c>
      <c r="F136" s="2" t="s">
        <v>7331</v>
      </c>
      <c r="G136" s="18">
        <f>AVERAGEIF(Table5[director_name],Table8[[#This Row],[Director name]],Table5[imdb_score])</f>
        <v>7.7</v>
      </c>
      <c r="H136" s="18"/>
      <c r="I136" t="str">
        <v/>
      </c>
      <c r="J136" t="str">
        <v/>
      </c>
    </row>
    <row r="137" spans="1:10" x14ac:dyDescent="0.25">
      <c r="A137" s="2" t="s">
        <v>7404</v>
      </c>
      <c r="B137" s="2" t="s">
        <v>7405</v>
      </c>
      <c r="C137" s="18">
        <v>6.8</v>
      </c>
      <c r="F137" s="2" t="s">
        <v>4885</v>
      </c>
      <c r="G137" s="18">
        <f>AVERAGEIF(Table5[director_name],Table8[[#This Row],[Director name]],Table5[imdb_score])</f>
        <v>7.7</v>
      </c>
      <c r="H137" s="18"/>
      <c r="I137" t="str">
        <v/>
      </c>
      <c r="J137" t="str">
        <v/>
      </c>
    </row>
    <row r="138" spans="1:10" x14ac:dyDescent="0.25">
      <c r="A138" s="2" t="s">
        <v>3758</v>
      </c>
      <c r="B138" s="2" t="s">
        <v>4607</v>
      </c>
      <c r="C138" s="18">
        <v>6.8</v>
      </c>
      <c r="F138" s="2" t="s">
        <v>6038</v>
      </c>
      <c r="G138" s="18">
        <f>AVERAGEIF(Table5[director_name],Table8[[#This Row],[Director name]],Table5[imdb_score])</f>
        <v>7.7</v>
      </c>
      <c r="H138" s="18"/>
      <c r="I138" t="str">
        <v/>
      </c>
      <c r="J138" t="str">
        <v/>
      </c>
    </row>
    <row r="139" spans="1:10" x14ac:dyDescent="0.25">
      <c r="A139" s="2" t="s">
        <v>3758</v>
      </c>
      <c r="B139" s="2" t="s">
        <v>6181</v>
      </c>
      <c r="C139" s="18">
        <v>7.2</v>
      </c>
      <c r="F139" s="2" t="s">
        <v>4639</v>
      </c>
      <c r="G139" s="18">
        <f>AVERAGEIF(Table5[director_name],Table8[[#This Row],[Director name]],Table5[imdb_score])</f>
        <v>7.7</v>
      </c>
      <c r="H139" s="18"/>
      <c r="I139" t="str">
        <v/>
      </c>
      <c r="J139" t="str">
        <v/>
      </c>
    </row>
    <row r="140" spans="1:10" x14ac:dyDescent="0.25">
      <c r="A140" s="2" t="s">
        <v>3758</v>
      </c>
      <c r="B140" s="2" t="s">
        <v>3759</v>
      </c>
      <c r="C140" s="18">
        <v>5.3</v>
      </c>
      <c r="F140" s="2" t="s">
        <v>6331</v>
      </c>
      <c r="G140" s="18">
        <f>AVERAGEIF(Table5[director_name],Table8[[#This Row],[Director name]],Table5[imdb_score])</f>
        <v>7.7</v>
      </c>
      <c r="H140" s="18"/>
      <c r="I140" t="str">
        <v/>
      </c>
      <c r="J140" t="str">
        <v/>
      </c>
    </row>
    <row r="141" spans="1:10" x14ac:dyDescent="0.25">
      <c r="A141" s="2" t="s">
        <v>3758</v>
      </c>
      <c r="B141" s="2" t="s">
        <v>4255</v>
      </c>
      <c r="C141" s="18">
        <v>5.0999999999999996</v>
      </c>
      <c r="F141" s="2" t="s">
        <v>5132</v>
      </c>
      <c r="G141" s="18">
        <f>AVERAGEIF(Table5[director_name],Table8[[#This Row],[Director name]],Table5[imdb_score])</f>
        <v>7.7</v>
      </c>
      <c r="H141" s="18"/>
      <c r="I141" t="str">
        <v/>
      </c>
      <c r="J141" t="str">
        <v/>
      </c>
    </row>
    <row r="142" spans="1:10" x14ac:dyDescent="0.25">
      <c r="A142" s="2" t="s">
        <v>7600</v>
      </c>
      <c r="B142" s="2" t="s">
        <v>7601</v>
      </c>
      <c r="C142" s="18">
        <v>6.1</v>
      </c>
      <c r="F142" s="2" t="s">
        <v>5345</v>
      </c>
      <c r="G142" s="18">
        <f>AVERAGEIF(Table5[director_name],Table8[[#This Row],[Director name]],Table5[imdb_score])</f>
        <v>7.7</v>
      </c>
      <c r="H142" s="18"/>
      <c r="I142" t="str">
        <v/>
      </c>
      <c r="J142" t="str">
        <v/>
      </c>
    </row>
    <row r="143" spans="1:10" x14ac:dyDescent="0.25">
      <c r="A143" s="2" t="s">
        <v>6173</v>
      </c>
      <c r="B143" s="2" t="s">
        <v>6174</v>
      </c>
      <c r="C143" s="18">
        <v>6.2</v>
      </c>
      <c r="F143" s="2" t="s">
        <v>5422</v>
      </c>
      <c r="G143" s="18">
        <f>AVERAGEIF(Table5[director_name],Table8[[#This Row],[Director name]],Table5[imdb_score])</f>
        <v>7.7</v>
      </c>
      <c r="H143" s="18"/>
      <c r="I143" t="str">
        <v/>
      </c>
      <c r="J143" t="str">
        <v/>
      </c>
    </row>
    <row r="144" spans="1:10" x14ac:dyDescent="0.25">
      <c r="A144" s="2" t="s">
        <v>3931</v>
      </c>
      <c r="B144" s="2" t="s">
        <v>3932</v>
      </c>
      <c r="C144" s="18">
        <v>6.4</v>
      </c>
      <c r="F144" s="2" t="s">
        <v>7587</v>
      </c>
      <c r="G144" s="18">
        <f>AVERAGEIF(Table5[director_name],Table8[[#This Row],[Director name]],Table5[imdb_score])</f>
        <v>7.7</v>
      </c>
      <c r="H144" s="18"/>
      <c r="I144" t="str">
        <v/>
      </c>
      <c r="J144" t="str">
        <v/>
      </c>
    </row>
    <row r="145" spans="1:10" x14ac:dyDescent="0.25">
      <c r="A145" s="2" t="s">
        <v>3931</v>
      </c>
      <c r="B145" s="2" t="s">
        <v>5554</v>
      </c>
      <c r="C145" s="18">
        <v>6.4</v>
      </c>
      <c r="F145" s="2" t="s">
        <v>6323</v>
      </c>
      <c r="G145" s="18">
        <f>AVERAGEIF(Table5[director_name],Table8[[#This Row],[Director name]],Table5[imdb_score])</f>
        <v>7.7</v>
      </c>
      <c r="H145" s="18"/>
      <c r="I145" t="str">
        <v/>
      </c>
      <c r="J145" t="str">
        <v/>
      </c>
    </row>
    <row r="146" spans="1:10" x14ac:dyDescent="0.25">
      <c r="A146" s="2" t="s">
        <v>3931</v>
      </c>
      <c r="B146" s="2" t="s">
        <v>5493</v>
      </c>
      <c r="C146" s="18">
        <v>6.9</v>
      </c>
      <c r="F146" s="2" t="s">
        <v>8010</v>
      </c>
      <c r="G146" s="18">
        <f>AVERAGEIF(Table5[director_name],Table8[[#This Row],[Director name]],Table5[imdb_score])</f>
        <v>7.7</v>
      </c>
      <c r="H146" s="18"/>
      <c r="I146" t="str">
        <v/>
      </c>
      <c r="J146" t="str">
        <v/>
      </c>
    </row>
    <row r="147" spans="1:10" x14ac:dyDescent="0.25">
      <c r="A147" s="2" t="s">
        <v>6421</v>
      </c>
      <c r="B147" s="2" t="s">
        <v>6423</v>
      </c>
      <c r="C147" s="18">
        <v>7</v>
      </c>
      <c r="F147" s="2" t="s">
        <v>7716</v>
      </c>
      <c r="G147" s="18">
        <f>AVERAGEIF(Table5[director_name],Table8[[#This Row],[Director name]],Table5[imdb_score])</f>
        <v>7.7</v>
      </c>
      <c r="H147" s="18"/>
      <c r="I147" t="str">
        <v/>
      </c>
      <c r="J147" t="str">
        <v/>
      </c>
    </row>
    <row r="148" spans="1:10" x14ac:dyDescent="0.25">
      <c r="A148" t="s">
        <v>5364</v>
      </c>
      <c r="B148" s="2" t="s">
        <v>5365</v>
      </c>
      <c r="C148" s="18">
        <v>6</v>
      </c>
      <c r="F148" s="2" t="s">
        <v>6941</v>
      </c>
      <c r="G148" s="18">
        <f>AVERAGEIF(Table5[director_name],Table8[[#This Row],[Director name]],Table5[imdb_score])</f>
        <v>7.7</v>
      </c>
      <c r="H148" s="18"/>
      <c r="I148" t="str">
        <v/>
      </c>
      <c r="J148" t="str">
        <v/>
      </c>
    </row>
    <row r="149" spans="1:10" x14ac:dyDescent="0.25">
      <c r="A149" s="2" t="s">
        <v>6584</v>
      </c>
      <c r="B149" s="2" t="s">
        <v>6585</v>
      </c>
      <c r="C149" s="18">
        <v>7.3</v>
      </c>
      <c r="F149" s="2" t="s">
        <v>4857</v>
      </c>
      <c r="G149" s="18">
        <f>AVERAGEIF(Table5[director_name],Table8[[#This Row],[Director name]],Table5[imdb_score])</f>
        <v>7.7</v>
      </c>
      <c r="H149" s="18"/>
      <c r="I149" t="str">
        <v/>
      </c>
      <c r="J149" t="str">
        <v/>
      </c>
    </row>
    <row r="150" spans="1:10" x14ac:dyDescent="0.25">
      <c r="A150" s="2" t="s">
        <v>4154</v>
      </c>
      <c r="B150" s="2" t="s">
        <v>4155</v>
      </c>
      <c r="C150" s="18">
        <v>6.6</v>
      </c>
      <c r="F150" s="2" t="s">
        <v>4959</v>
      </c>
      <c r="G150" s="18">
        <f>AVERAGEIF(Table5[director_name],Table8[[#This Row],[Director name]],Table5[imdb_score])</f>
        <v>7.7</v>
      </c>
      <c r="H150" s="18"/>
      <c r="I150" t="str">
        <v/>
      </c>
      <c r="J150" t="str">
        <v/>
      </c>
    </row>
    <row r="151" spans="1:10" x14ac:dyDescent="0.25">
      <c r="A151" s="2" t="s">
        <v>1915</v>
      </c>
      <c r="B151" s="2" t="s">
        <v>1916</v>
      </c>
      <c r="C151" s="18">
        <v>8.1</v>
      </c>
      <c r="F151" s="2" t="s">
        <v>7928</v>
      </c>
      <c r="G151" s="18">
        <f>AVERAGEIF(Table5[director_name],Table8[[#This Row],[Director name]],Table5[imdb_score])</f>
        <v>7.7</v>
      </c>
      <c r="H151" s="18"/>
      <c r="I151" t="str">
        <v/>
      </c>
      <c r="J151" t="str">
        <v/>
      </c>
    </row>
    <row r="152" spans="1:10" x14ac:dyDescent="0.25">
      <c r="A152" s="2" t="s">
        <v>992</v>
      </c>
      <c r="B152" s="2" t="s">
        <v>994</v>
      </c>
      <c r="C152" s="18">
        <v>4.4000000000000004</v>
      </c>
      <c r="F152" s="2" t="s">
        <v>8136</v>
      </c>
      <c r="G152" s="18">
        <f>AVERAGEIF(Table5[director_name],Table8[[#This Row],[Director name]],Table5[imdb_score])</f>
        <v>7.7</v>
      </c>
      <c r="H152" s="18"/>
      <c r="I152" t="str">
        <v/>
      </c>
      <c r="J152" t="str">
        <v/>
      </c>
    </row>
    <row r="153" spans="1:10" x14ac:dyDescent="0.25">
      <c r="A153" s="2" t="s">
        <v>4293</v>
      </c>
      <c r="B153" s="2" t="s">
        <v>4294</v>
      </c>
      <c r="C153" s="18">
        <v>6.2</v>
      </c>
      <c r="F153" s="2" t="s">
        <v>1913</v>
      </c>
      <c r="G153" s="18">
        <f>AVERAGEIF(Table5[director_name],Table8[[#This Row],[Director name]],Table5[imdb_score])</f>
        <v>7.7</v>
      </c>
      <c r="H153" s="18"/>
      <c r="I153" t="str">
        <v/>
      </c>
      <c r="J153" t="str">
        <v/>
      </c>
    </row>
    <row r="154" spans="1:10" x14ac:dyDescent="0.25">
      <c r="A154" s="2" t="s">
        <v>46</v>
      </c>
      <c r="B154" s="2" t="s">
        <v>3368</v>
      </c>
      <c r="C154" s="18">
        <v>6.8</v>
      </c>
      <c r="F154" s="2" t="s">
        <v>5498</v>
      </c>
      <c r="G154" s="18">
        <f>AVERAGEIF(Table5[director_name],Table8[[#This Row],[Director name]],Table5[imdb_score])</f>
        <v>7.7</v>
      </c>
      <c r="H154" s="18"/>
      <c r="I154" t="str">
        <v/>
      </c>
      <c r="J154" t="str">
        <v/>
      </c>
    </row>
    <row r="155" spans="1:10" x14ac:dyDescent="0.25">
      <c r="A155" s="2" t="s">
        <v>46</v>
      </c>
      <c r="B155" s="2" t="s">
        <v>1128</v>
      </c>
      <c r="C155" s="18">
        <v>7.2</v>
      </c>
      <c r="F155" s="2" t="s">
        <v>7142</v>
      </c>
      <c r="G155" s="18">
        <f>AVERAGEIF(Table5[director_name],Table8[[#This Row],[Director name]],Table5[imdb_score])</f>
        <v>7.7</v>
      </c>
      <c r="H155" s="18"/>
      <c r="I155" t="str">
        <v/>
      </c>
      <c r="J155" t="str">
        <v/>
      </c>
    </row>
    <row r="156" spans="1:10" x14ac:dyDescent="0.25">
      <c r="A156" s="2" t="s">
        <v>46</v>
      </c>
      <c r="B156" s="2" t="s">
        <v>1700</v>
      </c>
      <c r="C156" s="18">
        <v>7.9</v>
      </c>
      <c r="F156" s="2" t="s">
        <v>5750</v>
      </c>
      <c r="G156" s="18">
        <f>AVERAGEIF(Table5[director_name],Table8[[#This Row],[Director name]],Table5[imdb_score])</f>
        <v>7.7</v>
      </c>
      <c r="H156" s="18"/>
      <c r="I156" t="str">
        <v/>
      </c>
      <c r="J156" t="str">
        <v/>
      </c>
    </row>
    <row r="157" spans="1:10" x14ac:dyDescent="0.25">
      <c r="A157" s="2" t="s">
        <v>46</v>
      </c>
      <c r="B157" s="2" t="s">
        <v>48</v>
      </c>
      <c r="C157" s="18">
        <v>6.6</v>
      </c>
      <c r="F157" s="2" t="s">
        <v>3614</v>
      </c>
      <c r="G157" s="18">
        <f>AVERAGEIF(Table5[director_name],Table8[[#This Row],[Director name]],Table5[imdb_score])</f>
        <v>7.6999999999999993</v>
      </c>
      <c r="H157" s="18"/>
      <c r="I157" t="str">
        <v/>
      </c>
      <c r="J157" t="str">
        <v/>
      </c>
    </row>
    <row r="158" spans="1:10" x14ac:dyDescent="0.25">
      <c r="A158" s="2" t="s">
        <v>46</v>
      </c>
      <c r="B158" s="2" t="s">
        <v>143</v>
      </c>
      <c r="C158" s="18">
        <v>6.9</v>
      </c>
      <c r="F158" s="2" t="s">
        <v>388</v>
      </c>
      <c r="G158" s="18">
        <f>AVERAGEIF(Table5[director_name],Table8[[#This Row],[Director name]],Table5[imdb_score])</f>
        <v>7.6999999999999993</v>
      </c>
      <c r="H158" s="18"/>
      <c r="I158" t="str">
        <v/>
      </c>
      <c r="J158" t="str">
        <v/>
      </c>
    </row>
    <row r="159" spans="1:10" x14ac:dyDescent="0.25">
      <c r="A159" s="2" t="s">
        <v>7981</v>
      </c>
      <c r="B159" s="2" t="s">
        <v>7982</v>
      </c>
      <c r="C159" s="18">
        <v>6.6</v>
      </c>
      <c r="F159" s="2" t="s">
        <v>55</v>
      </c>
      <c r="G159" s="18">
        <f>AVERAGEIF(Table5[director_name],Table8[[#This Row],[Director name]],Table5[imdb_score])</f>
        <v>7.6750000000000007</v>
      </c>
      <c r="H159" s="18"/>
      <c r="I159" t="str">
        <v/>
      </c>
      <c r="J159" t="str">
        <v/>
      </c>
    </row>
    <row r="160" spans="1:10" x14ac:dyDescent="0.25">
      <c r="A160" s="2" t="s">
        <v>1807</v>
      </c>
      <c r="B160" s="2" t="s">
        <v>2445</v>
      </c>
      <c r="C160" s="18">
        <v>5.3</v>
      </c>
      <c r="F160" s="2" t="s">
        <v>5521</v>
      </c>
      <c r="G160" s="18">
        <f>AVERAGEIF(Table5[director_name],Table8[[#This Row],[Director name]],Table5[imdb_score])</f>
        <v>7.666666666666667</v>
      </c>
      <c r="H160" s="18"/>
      <c r="I160" t="str">
        <v/>
      </c>
      <c r="J160" t="str">
        <v/>
      </c>
    </row>
    <row r="161" spans="1:10" x14ac:dyDescent="0.25">
      <c r="A161" s="2" t="s">
        <v>1807</v>
      </c>
      <c r="B161" s="2" t="s">
        <v>1809</v>
      </c>
      <c r="C161" s="18">
        <v>4.3</v>
      </c>
      <c r="F161" s="2" t="s">
        <v>155</v>
      </c>
      <c r="G161" s="18">
        <f>AVERAGEIF(Table5[director_name],Table8[[#This Row],[Director name]],Table5[imdb_score])</f>
        <v>7.6599999999999984</v>
      </c>
      <c r="H161" s="18"/>
      <c r="I161" t="str">
        <v/>
      </c>
      <c r="J161" t="str">
        <v/>
      </c>
    </row>
    <row r="162" spans="1:10" x14ac:dyDescent="0.25">
      <c r="A162" s="2" t="s">
        <v>8083</v>
      </c>
      <c r="B162" s="2" t="s">
        <v>8091</v>
      </c>
      <c r="C162" s="18">
        <v>6.4</v>
      </c>
      <c r="F162" s="2" t="s">
        <v>5500</v>
      </c>
      <c r="G162" s="18">
        <f>AVERAGEIF(Table5[director_name],Table8[[#This Row],[Director name]],Table5[imdb_score])</f>
        <v>7.65</v>
      </c>
      <c r="H162" s="18"/>
      <c r="I162" t="str">
        <v/>
      </c>
      <c r="J162" t="str">
        <v/>
      </c>
    </row>
    <row r="163" spans="1:10" x14ac:dyDescent="0.25">
      <c r="A163" s="2" t="s">
        <v>8083</v>
      </c>
      <c r="B163" s="2" t="s">
        <v>8084</v>
      </c>
      <c r="C163" s="18">
        <v>6.9</v>
      </c>
      <c r="F163" s="2" t="s">
        <v>3079</v>
      </c>
      <c r="G163" s="18">
        <f>AVERAGEIF(Table5[director_name],Table8[[#This Row],[Director name]],Table5[imdb_score])</f>
        <v>7.65</v>
      </c>
      <c r="H163" s="18"/>
      <c r="I163" t="str">
        <v/>
      </c>
      <c r="J163" t="str">
        <v/>
      </c>
    </row>
    <row r="164" spans="1:10" x14ac:dyDescent="0.25">
      <c r="A164" s="2" t="s">
        <v>5512</v>
      </c>
      <c r="B164" s="2" t="s">
        <v>5513</v>
      </c>
      <c r="C164" s="18">
        <v>6.8</v>
      </c>
      <c r="F164" s="2" t="s">
        <v>228</v>
      </c>
      <c r="G164" s="18">
        <f>AVERAGEIF(Table5[director_name],Table8[[#This Row],[Director name]],Table5[imdb_score])</f>
        <v>7.65</v>
      </c>
      <c r="H164" s="18"/>
      <c r="I164" t="str">
        <v/>
      </c>
      <c r="J164" t="str">
        <v/>
      </c>
    </row>
    <row r="165" spans="1:10" x14ac:dyDescent="0.25">
      <c r="A165" s="2" t="s">
        <v>834</v>
      </c>
      <c r="B165" s="2" t="s">
        <v>1617</v>
      </c>
      <c r="C165" s="18">
        <v>5.6</v>
      </c>
      <c r="F165" s="2" t="s">
        <v>2041</v>
      </c>
      <c r="G165" s="18">
        <f>AVERAGEIF(Table5[director_name],Table8[[#This Row],[Director name]],Table5[imdb_score])</f>
        <v>7.65</v>
      </c>
      <c r="H165" s="18"/>
      <c r="I165" t="str">
        <v/>
      </c>
      <c r="J165" t="str">
        <v/>
      </c>
    </row>
    <row r="166" spans="1:10" x14ac:dyDescent="0.25">
      <c r="A166" s="2" t="s">
        <v>834</v>
      </c>
      <c r="B166" s="2" t="s">
        <v>835</v>
      </c>
      <c r="C166" s="18">
        <v>5.5</v>
      </c>
      <c r="F166" s="2" t="s">
        <v>1998</v>
      </c>
      <c r="G166" s="18">
        <f>AVERAGEIF(Table5[director_name],Table8[[#This Row],[Director name]],Table5[imdb_score])</f>
        <v>7.6400000000000006</v>
      </c>
      <c r="H166" s="18"/>
      <c r="I166" t="str">
        <v/>
      </c>
      <c r="J166" t="str">
        <v/>
      </c>
    </row>
    <row r="167" spans="1:10" x14ac:dyDescent="0.25">
      <c r="A167" s="2" t="s">
        <v>834</v>
      </c>
      <c r="B167" s="2" t="s">
        <v>3611</v>
      </c>
      <c r="C167" s="18">
        <v>7.1</v>
      </c>
      <c r="F167" s="2" t="s">
        <v>4861</v>
      </c>
      <c r="G167" s="18">
        <f>AVERAGEIF(Table5[director_name],Table8[[#This Row],[Director name]],Table5[imdb_score])</f>
        <v>7.6333333333333337</v>
      </c>
      <c r="H167" s="18"/>
      <c r="I167" t="str">
        <v/>
      </c>
      <c r="J167" t="str">
        <v/>
      </c>
    </row>
    <row r="168" spans="1:10" x14ac:dyDescent="0.25">
      <c r="A168" s="2" t="s">
        <v>834</v>
      </c>
      <c r="B168" s="2" t="s">
        <v>2045</v>
      </c>
      <c r="C168" s="18">
        <v>7.8</v>
      </c>
      <c r="F168" s="2" t="s">
        <v>1441</v>
      </c>
      <c r="G168" s="18">
        <f>AVERAGEIF(Table5[director_name],Table8[[#This Row],[Director name]],Table5[imdb_score])</f>
        <v>7.6333333333333329</v>
      </c>
      <c r="H168" s="18"/>
      <c r="I168" t="str">
        <v/>
      </c>
      <c r="J168" t="str">
        <v/>
      </c>
    </row>
    <row r="169" spans="1:10" x14ac:dyDescent="0.25">
      <c r="A169" t="s">
        <v>2941</v>
      </c>
      <c r="B169" s="2" t="s">
        <v>4388</v>
      </c>
      <c r="C169" s="18">
        <v>6.2</v>
      </c>
      <c r="F169" s="2" t="s">
        <v>1872</v>
      </c>
      <c r="G169" s="18">
        <f>AVERAGEIF(Table5[director_name],Table8[[#This Row],[Director name]],Table5[imdb_score])</f>
        <v>7.6333333333333329</v>
      </c>
      <c r="H169" s="18"/>
      <c r="I169" t="str">
        <v/>
      </c>
      <c r="J169" t="str">
        <v/>
      </c>
    </row>
    <row r="170" spans="1:10" x14ac:dyDescent="0.25">
      <c r="A170" s="2" t="s">
        <v>2941</v>
      </c>
      <c r="B170" s="2" t="s">
        <v>2943</v>
      </c>
      <c r="C170" s="18">
        <v>7.5</v>
      </c>
      <c r="F170" s="2" t="s">
        <v>1827</v>
      </c>
      <c r="G170" s="18">
        <f>AVERAGEIF(Table5[director_name],Table8[[#This Row],[Director name]],Table5[imdb_score])</f>
        <v>7.6285714285714281</v>
      </c>
      <c r="H170" s="18"/>
      <c r="I170" t="str">
        <v/>
      </c>
      <c r="J170" t="str">
        <v/>
      </c>
    </row>
    <row r="171" spans="1:10" x14ac:dyDescent="0.25">
      <c r="A171" s="2" t="s">
        <v>3948</v>
      </c>
      <c r="B171" s="2" t="s">
        <v>3949</v>
      </c>
      <c r="C171" s="18">
        <v>6</v>
      </c>
      <c r="F171" s="2" t="s">
        <v>2980</v>
      </c>
      <c r="G171" s="18">
        <f>AVERAGEIF(Table5[director_name],Table8[[#This Row],[Director name]],Table5[imdb_score])</f>
        <v>7.6</v>
      </c>
      <c r="H171" s="18"/>
      <c r="I171" t="str">
        <v/>
      </c>
      <c r="J171" t="str">
        <v/>
      </c>
    </row>
    <row r="172" spans="1:10" x14ac:dyDescent="0.25">
      <c r="A172" s="2" t="s">
        <v>6193</v>
      </c>
      <c r="B172" s="2" t="s">
        <v>6194</v>
      </c>
      <c r="C172" s="18">
        <v>5.4</v>
      </c>
      <c r="F172" s="2" t="s">
        <v>842</v>
      </c>
      <c r="G172" s="18">
        <f>AVERAGEIF(Table5[director_name],Table8[[#This Row],[Director name]],Table5[imdb_score])</f>
        <v>7.6</v>
      </c>
      <c r="H172" s="18"/>
      <c r="I172" t="str">
        <v/>
      </c>
      <c r="J172" t="str">
        <v/>
      </c>
    </row>
    <row r="173" spans="1:10" x14ac:dyDescent="0.25">
      <c r="A173" s="2" t="s">
        <v>6193</v>
      </c>
      <c r="B173" s="2" t="s">
        <v>7317</v>
      </c>
      <c r="C173" s="18">
        <v>6.8</v>
      </c>
      <c r="F173" s="2" t="s">
        <v>4438</v>
      </c>
      <c r="G173" s="18">
        <f>AVERAGEIF(Table5[director_name],Table8[[#This Row],[Director name]],Table5[imdb_score])</f>
        <v>7.6</v>
      </c>
      <c r="H173" s="18"/>
      <c r="I173" t="str">
        <v/>
      </c>
      <c r="J173" t="str">
        <v/>
      </c>
    </row>
    <row r="174" spans="1:10" x14ac:dyDescent="0.25">
      <c r="A174" s="2" t="s">
        <v>3693</v>
      </c>
      <c r="B174" s="2" t="s">
        <v>4674</v>
      </c>
      <c r="C174" s="18">
        <v>6.1</v>
      </c>
      <c r="F174" s="2" t="s">
        <v>1019</v>
      </c>
      <c r="G174" s="18">
        <f>AVERAGEIF(Table5[director_name],Table8[[#This Row],[Director name]],Table5[imdb_score])</f>
        <v>7.6</v>
      </c>
      <c r="H174" s="18"/>
      <c r="I174" t="str">
        <v/>
      </c>
      <c r="J174" t="str">
        <v/>
      </c>
    </row>
    <row r="175" spans="1:10" x14ac:dyDescent="0.25">
      <c r="A175" s="2" t="s">
        <v>3693</v>
      </c>
      <c r="B175" s="2" t="s">
        <v>5343</v>
      </c>
      <c r="C175" s="18">
        <v>6.4</v>
      </c>
      <c r="F175" s="2" t="s">
        <v>2404</v>
      </c>
      <c r="G175" s="18">
        <f>AVERAGEIF(Table5[director_name],Table8[[#This Row],[Director name]],Table5[imdb_score])</f>
        <v>7.6</v>
      </c>
      <c r="H175" s="18"/>
      <c r="I175" t="str">
        <v/>
      </c>
      <c r="J175" t="str">
        <v/>
      </c>
    </row>
    <row r="176" spans="1:10" x14ac:dyDescent="0.25">
      <c r="A176" s="2" t="s">
        <v>3693</v>
      </c>
      <c r="B176" s="2" t="s">
        <v>3695</v>
      </c>
      <c r="C176" s="18">
        <v>5.9</v>
      </c>
      <c r="F176" s="2" t="s">
        <v>6716</v>
      </c>
      <c r="G176" s="18">
        <f>AVERAGEIF(Table5[director_name],Table8[[#This Row],[Director name]],Table5[imdb_score])</f>
        <v>7.6</v>
      </c>
      <c r="H176" s="18"/>
      <c r="I176" t="str">
        <v/>
      </c>
      <c r="J176" t="str">
        <v/>
      </c>
    </row>
    <row r="177" spans="1:10" x14ac:dyDescent="0.25">
      <c r="A177" s="2" t="s">
        <v>3693</v>
      </c>
      <c r="B177" s="2" t="s">
        <v>4359</v>
      </c>
      <c r="C177" s="18">
        <v>6.2</v>
      </c>
      <c r="F177" s="2" t="s">
        <v>7370</v>
      </c>
      <c r="G177" s="18">
        <f>AVERAGEIF(Table5[director_name],Table8[[#This Row],[Director name]],Table5[imdb_score])</f>
        <v>7.6</v>
      </c>
      <c r="H177" s="18"/>
      <c r="I177" t="str">
        <v/>
      </c>
      <c r="J177" t="str">
        <v/>
      </c>
    </row>
    <row r="178" spans="1:10" x14ac:dyDescent="0.25">
      <c r="A178" s="2" t="s">
        <v>7943</v>
      </c>
      <c r="B178" s="2" t="s">
        <v>7944</v>
      </c>
      <c r="C178" s="18">
        <v>7.7</v>
      </c>
      <c r="F178" s="2" t="s">
        <v>7626</v>
      </c>
      <c r="G178" s="18">
        <f>AVERAGEIF(Table5[director_name],Table8[[#This Row],[Director name]],Table5[imdb_score])</f>
        <v>7.6</v>
      </c>
      <c r="H178" s="18"/>
      <c r="I178" t="str">
        <v/>
      </c>
      <c r="J178" t="str">
        <v/>
      </c>
    </row>
    <row r="179" spans="1:10" x14ac:dyDescent="0.25">
      <c r="A179" s="2" t="s">
        <v>7875</v>
      </c>
      <c r="B179" s="2" t="s">
        <v>7876</v>
      </c>
      <c r="C179" s="18">
        <v>4.4000000000000004</v>
      </c>
      <c r="F179" s="2" t="s">
        <v>3927</v>
      </c>
      <c r="G179" s="18">
        <f>AVERAGEIF(Table5[director_name],Table8[[#This Row],[Director name]],Table5[imdb_score])</f>
        <v>7.6</v>
      </c>
      <c r="H179" s="18"/>
      <c r="I179" t="str">
        <v/>
      </c>
      <c r="J179" t="str">
        <v/>
      </c>
    </row>
    <row r="180" spans="1:10" x14ac:dyDescent="0.25">
      <c r="A180" s="2" t="s">
        <v>3869</v>
      </c>
      <c r="B180" s="2" t="s">
        <v>3871</v>
      </c>
      <c r="C180" s="18">
        <v>6.3</v>
      </c>
      <c r="F180" s="2" t="s">
        <v>6818</v>
      </c>
      <c r="G180" s="18">
        <f>AVERAGEIF(Table5[director_name],Table8[[#This Row],[Director name]],Table5[imdb_score])</f>
        <v>7.6</v>
      </c>
      <c r="H180" s="18"/>
      <c r="I180" t="str">
        <v/>
      </c>
      <c r="J180" t="str">
        <v/>
      </c>
    </row>
    <row r="181" spans="1:10" x14ac:dyDescent="0.25">
      <c r="A181" s="2" t="s">
        <v>8057</v>
      </c>
      <c r="B181" s="2" t="s">
        <v>8058</v>
      </c>
      <c r="C181" s="18">
        <v>7.3</v>
      </c>
      <c r="F181" s="2" t="s">
        <v>273</v>
      </c>
      <c r="G181" s="18">
        <f>AVERAGEIF(Table5[director_name],Table8[[#This Row],[Director name]],Table5[imdb_score])</f>
        <v>7.6</v>
      </c>
      <c r="H181" s="18"/>
      <c r="I181" t="str">
        <v/>
      </c>
      <c r="J181" t="str">
        <v/>
      </c>
    </row>
    <row r="182" spans="1:10" x14ac:dyDescent="0.25">
      <c r="A182" s="2" t="s">
        <v>3141</v>
      </c>
      <c r="B182" s="2" t="s">
        <v>3143</v>
      </c>
      <c r="C182" s="18">
        <v>4.3</v>
      </c>
      <c r="F182" s="2" t="s">
        <v>5582</v>
      </c>
      <c r="G182" s="18">
        <f>AVERAGEIF(Table5[director_name],Table8[[#This Row],[Director name]],Table5[imdb_score])</f>
        <v>7.6</v>
      </c>
      <c r="H182" s="18"/>
      <c r="I182" t="str">
        <v/>
      </c>
      <c r="J182" t="str">
        <v/>
      </c>
    </row>
    <row r="183" spans="1:10" x14ac:dyDescent="0.25">
      <c r="A183" s="2" t="s">
        <v>1819</v>
      </c>
      <c r="B183" s="2" t="s">
        <v>2443</v>
      </c>
      <c r="C183" s="18">
        <v>7.8</v>
      </c>
      <c r="F183" s="2" t="s">
        <v>5436</v>
      </c>
      <c r="G183" s="18">
        <f>AVERAGEIF(Table5[director_name],Table8[[#This Row],[Director name]],Table5[imdb_score])</f>
        <v>7.6</v>
      </c>
      <c r="H183" s="18"/>
      <c r="I183" t="str">
        <v/>
      </c>
      <c r="J183" t="str">
        <v/>
      </c>
    </row>
    <row r="184" spans="1:10" x14ac:dyDescent="0.25">
      <c r="A184" s="2" t="s">
        <v>1819</v>
      </c>
      <c r="B184" s="2" t="s">
        <v>7674</v>
      </c>
      <c r="C184" s="18">
        <v>6.4</v>
      </c>
      <c r="F184" s="2" t="s">
        <v>7085</v>
      </c>
      <c r="G184" s="18">
        <f>AVERAGEIF(Table5[director_name],Table8[[#This Row],[Director name]],Table5[imdb_score])</f>
        <v>7.6</v>
      </c>
      <c r="H184" s="18"/>
      <c r="I184" t="str">
        <v/>
      </c>
      <c r="J184" t="str">
        <v/>
      </c>
    </row>
    <row r="185" spans="1:10" x14ac:dyDescent="0.25">
      <c r="A185" s="2" t="s">
        <v>1819</v>
      </c>
      <c r="B185" s="2" t="s">
        <v>2507</v>
      </c>
      <c r="C185" s="18">
        <v>6.7</v>
      </c>
      <c r="F185" s="2" t="s">
        <v>6094</v>
      </c>
      <c r="G185" s="18">
        <f>AVERAGEIF(Table5[director_name],Table8[[#This Row],[Director name]],Table5[imdb_score])</f>
        <v>7.6</v>
      </c>
      <c r="H185" s="18"/>
      <c r="I185" t="str">
        <v/>
      </c>
      <c r="J185" t="str">
        <v/>
      </c>
    </row>
    <row r="186" spans="1:10" x14ac:dyDescent="0.25">
      <c r="A186" s="2" t="s">
        <v>1819</v>
      </c>
      <c r="B186" s="2" t="s">
        <v>2097</v>
      </c>
      <c r="C186" s="18">
        <v>7.6</v>
      </c>
      <c r="F186" s="2" t="s">
        <v>5952</v>
      </c>
      <c r="G186" s="18">
        <f>AVERAGEIF(Table5[director_name],Table8[[#This Row],[Director name]],Table5[imdb_score])</f>
        <v>7.6</v>
      </c>
      <c r="H186" s="18"/>
      <c r="I186" t="str">
        <v/>
      </c>
      <c r="J186" t="str">
        <v/>
      </c>
    </row>
    <row r="187" spans="1:10" x14ac:dyDescent="0.25">
      <c r="A187" s="2" t="s">
        <v>1819</v>
      </c>
      <c r="B187" s="2" t="s">
        <v>1820</v>
      </c>
      <c r="C187" s="18">
        <v>5.9</v>
      </c>
      <c r="F187" s="2" t="s">
        <v>7263</v>
      </c>
      <c r="G187" s="18">
        <f>AVERAGEIF(Table5[director_name],Table8[[#This Row],[Director name]],Table5[imdb_score])</f>
        <v>7.6</v>
      </c>
      <c r="H187" s="18"/>
      <c r="I187" t="str">
        <v/>
      </c>
      <c r="J187" t="str">
        <v/>
      </c>
    </row>
    <row r="188" spans="1:10" x14ac:dyDescent="0.25">
      <c r="A188" s="2" t="s">
        <v>21</v>
      </c>
      <c r="B188" s="2" t="s">
        <v>690</v>
      </c>
      <c r="C188" s="18">
        <v>8.1999999999999993</v>
      </c>
      <c r="F188" s="2" t="s">
        <v>7203</v>
      </c>
      <c r="G188" s="18">
        <f>AVERAGEIF(Table5[director_name],Table8[[#This Row],[Director name]],Table5[imdb_score])</f>
        <v>7.6</v>
      </c>
      <c r="H188" s="18"/>
      <c r="I188" t="str">
        <v/>
      </c>
      <c r="J188" t="str">
        <v/>
      </c>
    </row>
    <row r="189" spans="1:10" x14ac:dyDescent="0.25">
      <c r="A189" s="2" t="s">
        <v>21</v>
      </c>
      <c r="B189" s="2" t="s">
        <v>23</v>
      </c>
      <c r="C189" s="18">
        <v>6.6</v>
      </c>
      <c r="F189" s="2" t="s">
        <v>6722</v>
      </c>
      <c r="G189" s="18">
        <f>AVERAGEIF(Table5[director_name],Table8[[#This Row],[Director name]],Table5[imdb_score])</f>
        <v>7.6</v>
      </c>
      <c r="H189" s="18"/>
      <c r="I189" t="str">
        <v/>
      </c>
      <c r="J189" t="str">
        <v/>
      </c>
    </row>
    <row r="190" spans="1:10" x14ac:dyDescent="0.25">
      <c r="A190" t="s">
        <v>21</v>
      </c>
      <c r="B190" s="2" t="s">
        <v>132</v>
      </c>
      <c r="C190" s="18">
        <v>8.4</v>
      </c>
      <c r="F190" s="2" t="s">
        <v>7119</v>
      </c>
      <c r="G190" s="18">
        <f>AVERAGEIF(Table5[director_name],Table8[[#This Row],[Director name]],Table5[imdb_score])</f>
        <v>7.6</v>
      </c>
      <c r="H190" s="18"/>
      <c r="I190" t="str">
        <v/>
      </c>
      <c r="J190" t="str">
        <v/>
      </c>
    </row>
    <row r="191" spans="1:10" x14ac:dyDescent="0.25">
      <c r="A191" s="2" t="s">
        <v>7311</v>
      </c>
      <c r="B191" s="2" t="s">
        <v>7312</v>
      </c>
      <c r="C191" s="18">
        <v>7</v>
      </c>
      <c r="F191" s="2" t="s">
        <v>8020</v>
      </c>
      <c r="G191" s="18">
        <f>AVERAGEIF(Table5[director_name],Table8[[#This Row],[Director name]],Table5[imdb_score])</f>
        <v>7.6</v>
      </c>
      <c r="H191" s="18"/>
      <c r="I191" t="str">
        <v/>
      </c>
      <c r="J191" t="str">
        <v/>
      </c>
    </row>
    <row r="192" spans="1:10" x14ac:dyDescent="0.25">
      <c r="A192" s="2" t="s">
        <v>5240</v>
      </c>
      <c r="B192" s="2" t="s">
        <v>5241</v>
      </c>
      <c r="C192" s="18">
        <v>5.8</v>
      </c>
      <c r="F192" s="2" t="s">
        <v>5768</v>
      </c>
      <c r="G192" s="18">
        <f>AVERAGEIF(Table5[director_name],Table8[[#This Row],[Director name]],Table5[imdb_score])</f>
        <v>7.6</v>
      </c>
      <c r="H192" s="18"/>
      <c r="I192" t="str">
        <v/>
      </c>
      <c r="J192" t="str">
        <v/>
      </c>
    </row>
    <row r="193" spans="1:10" x14ac:dyDescent="0.25">
      <c r="A193" s="2" t="s">
        <v>5514</v>
      </c>
      <c r="B193" s="2" t="s">
        <v>5515</v>
      </c>
      <c r="C193" s="18">
        <v>5.5</v>
      </c>
      <c r="F193" s="2" t="s">
        <v>6695</v>
      </c>
      <c r="G193" s="18">
        <f>AVERAGEIF(Table5[director_name],Table8[[#This Row],[Director name]],Table5[imdb_score])</f>
        <v>7.6</v>
      </c>
      <c r="H193" s="18"/>
      <c r="I193" t="str">
        <v/>
      </c>
      <c r="J193" t="str">
        <v/>
      </c>
    </row>
    <row r="194" spans="1:10" x14ac:dyDescent="0.25">
      <c r="A194" s="2" t="s">
        <v>787</v>
      </c>
      <c r="B194" s="2" t="s">
        <v>1586</v>
      </c>
      <c r="C194" s="18">
        <v>6.3</v>
      </c>
      <c r="F194" s="2" t="s">
        <v>6730</v>
      </c>
      <c r="G194" s="18">
        <f>AVERAGEIF(Table5[director_name],Table8[[#This Row],[Director name]],Table5[imdb_score])</f>
        <v>7.6</v>
      </c>
      <c r="H194" s="18"/>
      <c r="I194" t="str">
        <v/>
      </c>
      <c r="J194" t="str">
        <v/>
      </c>
    </row>
    <row r="195" spans="1:10" x14ac:dyDescent="0.25">
      <c r="A195" s="2" t="s">
        <v>787</v>
      </c>
      <c r="B195" s="2" t="s">
        <v>789</v>
      </c>
      <c r="C195" s="18">
        <v>4.4000000000000004</v>
      </c>
      <c r="F195" s="2" t="s">
        <v>7721</v>
      </c>
      <c r="G195" s="18">
        <f>AVERAGEIF(Table5[director_name],Table8[[#This Row],[Director name]],Table5[imdb_score])</f>
        <v>7.6</v>
      </c>
      <c r="H195" s="18"/>
      <c r="I195" t="str">
        <v/>
      </c>
      <c r="J195" t="str">
        <v/>
      </c>
    </row>
    <row r="196" spans="1:10" x14ac:dyDescent="0.25">
      <c r="A196" s="2" t="s">
        <v>4482</v>
      </c>
      <c r="B196" s="2" t="s">
        <v>4483</v>
      </c>
      <c r="C196" s="18">
        <v>8</v>
      </c>
      <c r="F196" s="2" t="s">
        <v>8070</v>
      </c>
      <c r="G196" s="18">
        <f>AVERAGEIF(Table5[director_name],Table8[[#This Row],[Director name]],Table5[imdb_score])</f>
        <v>7.6</v>
      </c>
      <c r="H196" s="18"/>
      <c r="I196" t="str">
        <v/>
      </c>
      <c r="J196" t="str">
        <v/>
      </c>
    </row>
    <row r="197" spans="1:10" x14ac:dyDescent="0.25">
      <c r="A197" s="2" t="s">
        <v>6377</v>
      </c>
      <c r="B197" s="2" t="s">
        <v>6378</v>
      </c>
      <c r="C197" s="18">
        <v>7.5</v>
      </c>
      <c r="F197" s="2" t="s">
        <v>6451</v>
      </c>
      <c r="G197" s="18">
        <f>AVERAGEIF(Table5[director_name],Table8[[#This Row],[Director name]],Table5[imdb_score])</f>
        <v>7.6</v>
      </c>
      <c r="H197" s="18"/>
      <c r="I197" t="str">
        <v/>
      </c>
      <c r="J197" t="str">
        <v/>
      </c>
    </row>
    <row r="198" spans="1:10" x14ac:dyDescent="0.25">
      <c r="A198" s="2" t="s">
        <v>1177</v>
      </c>
      <c r="B198" s="2" t="s">
        <v>3242</v>
      </c>
      <c r="C198" s="18">
        <v>5.8</v>
      </c>
      <c r="F198" s="2" t="s">
        <v>5461</v>
      </c>
      <c r="G198" s="18">
        <f>AVERAGEIF(Table5[director_name],Table8[[#This Row],[Director name]],Table5[imdb_score])</f>
        <v>7.6</v>
      </c>
      <c r="H198" s="18"/>
      <c r="I198" t="str">
        <v/>
      </c>
      <c r="J198" t="str">
        <v/>
      </c>
    </row>
    <row r="199" spans="1:10" x14ac:dyDescent="0.25">
      <c r="A199" s="2" t="s">
        <v>1177</v>
      </c>
      <c r="B199" s="2" t="s">
        <v>1179</v>
      </c>
      <c r="C199" s="18">
        <v>5.2</v>
      </c>
      <c r="F199" s="2" t="s">
        <v>5932</v>
      </c>
      <c r="G199" s="18">
        <f>AVERAGEIF(Table5[director_name],Table8[[#This Row],[Director name]],Table5[imdb_score])</f>
        <v>7.6</v>
      </c>
      <c r="H199" s="18"/>
      <c r="I199" t="str">
        <v/>
      </c>
      <c r="J199" t="str">
        <v/>
      </c>
    </row>
    <row r="200" spans="1:10" x14ac:dyDescent="0.25">
      <c r="A200" s="2" t="s">
        <v>1177</v>
      </c>
      <c r="B200" s="2" t="s">
        <v>2634</v>
      </c>
      <c r="C200" s="18">
        <v>5.5</v>
      </c>
      <c r="F200" s="2" t="s">
        <v>5286</v>
      </c>
      <c r="G200" s="18">
        <f>AVERAGEIF(Table5[director_name],Table8[[#This Row],[Director name]],Table5[imdb_score])</f>
        <v>7.6</v>
      </c>
      <c r="H200" s="18"/>
      <c r="I200" t="str">
        <v/>
      </c>
      <c r="J200" t="str">
        <v/>
      </c>
    </row>
    <row r="201" spans="1:10" x14ac:dyDescent="0.25">
      <c r="A201" s="2" t="s">
        <v>1177</v>
      </c>
      <c r="B201" s="2" t="s">
        <v>3195</v>
      </c>
      <c r="C201" s="18">
        <v>6.1</v>
      </c>
      <c r="F201" s="2" t="s">
        <v>6344</v>
      </c>
      <c r="G201" s="18">
        <f>AVERAGEIF(Table5[director_name],Table8[[#This Row],[Director name]],Table5[imdb_score])</f>
        <v>7.6</v>
      </c>
      <c r="H201" s="18"/>
      <c r="I201" t="str">
        <v/>
      </c>
      <c r="J201" t="str">
        <v/>
      </c>
    </row>
    <row r="202" spans="1:10" x14ac:dyDescent="0.25">
      <c r="A202" s="2" t="s">
        <v>1177</v>
      </c>
      <c r="B202" s="2" t="s">
        <v>1867</v>
      </c>
      <c r="C202" s="18">
        <v>3.7</v>
      </c>
      <c r="F202" s="2" t="s">
        <v>6794</v>
      </c>
      <c r="G202" s="18">
        <f>AVERAGEIF(Table5[director_name],Table8[[#This Row],[Director name]],Table5[imdb_score])</f>
        <v>7.6</v>
      </c>
      <c r="H202" s="18"/>
      <c r="I202" t="str">
        <v/>
      </c>
      <c r="J202" t="str">
        <v/>
      </c>
    </row>
    <row r="203" spans="1:10" x14ac:dyDescent="0.25">
      <c r="A203" s="2" t="s">
        <v>2914</v>
      </c>
      <c r="B203" s="2" t="s">
        <v>2915</v>
      </c>
      <c r="C203" s="18">
        <v>6.1</v>
      </c>
      <c r="F203" s="2" t="s">
        <v>2794</v>
      </c>
      <c r="G203" s="18">
        <f>AVERAGEIF(Table5[director_name],Table8[[#This Row],[Director name]],Table5[imdb_score])</f>
        <v>7.6</v>
      </c>
      <c r="H203" s="18"/>
      <c r="I203" t="str">
        <v/>
      </c>
      <c r="J203" t="str">
        <v/>
      </c>
    </row>
    <row r="204" spans="1:10" x14ac:dyDescent="0.25">
      <c r="A204" s="2" t="s">
        <v>2914</v>
      </c>
      <c r="B204" s="2" t="s">
        <v>2915</v>
      </c>
      <c r="C204" s="18">
        <v>6.1</v>
      </c>
      <c r="F204" s="2" t="s">
        <v>3620</v>
      </c>
      <c r="G204" s="18">
        <f>AVERAGEIF(Table5[director_name],Table8[[#This Row],[Director name]],Table5[imdb_score])</f>
        <v>7.6</v>
      </c>
      <c r="H204" s="18"/>
      <c r="I204" t="str">
        <v/>
      </c>
      <c r="J204" t="str">
        <v/>
      </c>
    </row>
    <row r="205" spans="1:10" x14ac:dyDescent="0.25">
      <c r="A205" s="2" t="s">
        <v>1749</v>
      </c>
      <c r="B205" s="2" t="s">
        <v>3191</v>
      </c>
      <c r="C205" s="18">
        <v>6.1</v>
      </c>
      <c r="F205" s="2" t="s">
        <v>5631</v>
      </c>
      <c r="G205" s="18">
        <f>AVERAGEIF(Table5[director_name],Table8[[#This Row],[Director name]],Table5[imdb_score])</f>
        <v>7.6</v>
      </c>
      <c r="H205" s="18"/>
      <c r="I205" t="str">
        <v/>
      </c>
      <c r="J205" t="str">
        <v/>
      </c>
    </row>
    <row r="206" spans="1:10" x14ac:dyDescent="0.25">
      <c r="A206" s="2" t="s">
        <v>1749</v>
      </c>
      <c r="B206" s="2" t="s">
        <v>2375</v>
      </c>
      <c r="C206" s="18">
        <v>4.4000000000000004</v>
      </c>
      <c r="F206" s="2" t="s">
        <v>3155</v>
      </c>
      <c r="G206" s="18">
        <f>AVERAGEIF(Table5[director_name],Table8[[#This Row],[Director name]],Table5[imdb_score])</f>
        <v>7.5999999999999988</v>
      </c>
      <c r="H206" s="18"/>
      <c r="I206" t="str">
        <v/>
      </c>
      <c r="J206" t="str">
        <v/>
      </c>
    </row>
    <row r="207" spans="1:10" x14ac:dyDescent="0.25">
      <c r="A207" s="2" t="s">
        <v>1749</v>
      </c>
      <c r="B207" s="2" t="s">
        <v>1751</v>
      </c>
      <c r="C207" s="18">
        <v>5.7</v>
      </c>
      <c r="F207" s="2" t="s">
        <v>385</v>
      </c>
      <c r="G207" s="18">
        <f>AVERAGEIF(Table5[director_name],Table8[[#This Row],[Director name]],Table5[imdb_score])</f>
        <v>7.5857142857142863</v>
      </c>
      <c r="H207" s="18"/>
      <c r="I207" t="str">
        <v/>
      </c>
      <c r="J207" t="str">
        <v/>
      </c>
    </row>
    <row r="208" spans="1:10" x14ac:dyDescent="0.25">
      <c r="A208" s="2" t="s">
        <v>1749</v>
      </c>
      <c r="B208" s="2" t="s">
        <v>3244</v>
      </c>
      <c r="C208" s="18">
        <v>6.4</v>
      </c>
      <c r="F208" s="2" t="s">
        <v>197</v>
      </c>
      <c r="G208" s="18">
        <f>AVERAGEIF(Table5[director_name],Table8[[#This Row],[Director name]],Table5[imdb_score])</f>
        <v>7.58</v>
      </c>
      <c r="H208" s="18"/>
      <c r="I208" t="str">
        <v/>
      </c>
      <c r="J208" t="str">
        <v/>
      </c>
    </row>
    <row r="209" spans="1:10" x14ac:dyDescent="0.25">
      <c r="A209" s="2" t="s">
        <v>1749</v>
      </c>
      <c r="B209" s="2" t="s">
        <v>3492</v>
      </c>
      <c r="C209" s="18">
        <v>6.2</v>
      </c>
      <c r="F209" s="2" t="s">
        <v>610</v>
      </c>
      <c r="G209" s="18">
        <f>AVERAGEIF(Table5[director_name],Table8[[#This Row],[Director name]],Table5[imdb_score])</f>
        <v>7.5750000000000002</v>
      </c>
      <c r="H209" s="18"/>
      <c r="I209" t="str">
        <v/>
      </c>
      <c r="J209" t="str">
        <v/>
      </c>
    </row>
    <row r="210" spans="1:10" x14ac:dyDescent="0.25">
      <c r="A210" s="2" t="s">
        <v>1749</v>
      </c>
      <c r="B210" s="2" t="s">
        <v>3690</v>
      </c>
      <c r="C210" s="18">
        <v>5.8</v>
      </c>
      <c r="F210" s="2" t="s">
        <v>242</v>
      </c>
      <c r="G210" s="18">
        <f>AVERAGEIF(Table5[director_name],Table8[[#This Row],[Director name]],Table5[imdb_score])</f>
        <v>7.5666666666666664</v>
      </c>
      <c r="H210" s="18"/>
      <c r="I210" t="str">
        <v/>
      </c>
      <c r="J210" t="str">
        <v/>
      </c>
    </row>
    <row r="211" spans="1:10" x14ac:dyDescent="0.25">
      <c r="A211" t="s">
        <v>5271</v>
      </c>
      <c r="B211" s="2" t="s">
        <v>5272</v>
      </c>
      <c r="C211" s="18">
        <v>6.7</v>
      </c>
      <c r="F211" s="2" t="s">
        <v>5494</v>
      </c>
      <c r="G211" s="18">
        <f>AVERAGEIF(Table5[director_name],Table8[[#This Row],[Director name]],Table5[imdb_score])</f>
        <v>7.5500000000000007</v>
      </c>
      <c r="H211" s="18"/>
      <c r="I211" t="str">
        <v/>
      </c>
      <c r="J211" t="str">
        <v/>
      </c>
    </row>
    <row r="212" spans="1:10" x14ac:dyDescent="0.25">
      <c r="A212" s="2" t="s">
        <v>1070</v>
      </c>
      <c r="B212" s="2" t="s">
        <v>1072</v>
      </c>
      <c r="C212" s="18">
        <v>6.7</v>
      </c>
      <c r="F212" s="2" t="s">
        <v>6478</v>
      </c>
      <c r="G212" s="18">
        <f>AVERAGEIF(Table5[director_name],Table8[[#This Row],[Director name]],Table5[imdb_score])</f>
        <v>7.5500000000000007</v>
      </c>
      <c r="H212" s="18"/>
      <c r="I212" t="str">
        <v/>
      </c>
      <c r="J212" t="str">
        <v/>
      </c>
    </row>
    <row r="213" spans="1:10" x14ac:dyDescent="0.25">
      <c r="A213" s="2" t="s">
        <v>1070</v>
      </c>
      <c r="B213" s="2" t="s">
        <v>3117</v>
      </c>
      <c r="C213" s="18">
        <v>7</v>
      </c>
      <c r="F213" s="2" t="s">
        <v>6689</v>
      </c>
      <c r="G213" s="18">
        <f>AVERAGEIF(Table5[director_name],Table8[[#This Row],[Director name]],Table5[imdb_score])</f>
        <v>7.5500000000000007</v>
      </c>
      <c r="H213" s="18"/>
      <c r="I213" t="str">
        <v/>
      </c>
      <c r="J213" t="str">
        <v/>
      </c>
    </row>
    <row r="214" spans="1:10" x14ac:dyDescent="0.25">
      <c r="A214" s="2" t="s">
        <v>1070</v>
      </c>
      <c r="B214" s="2" t="s">
        <v>1101</v>
      </c>
      <c r="C214" s="18">
        <v>5.6</v>
      </c>
      <c r="F214" s="2" t="s">
        <v>7792</v>
      </c>
      <c r="G214" s="18">
        <f>AVERAGEIF(Table5[director_name],Table8[[#This Row],[Director name]],Table5[imdb_score])</f>
        <v>7.5500000000000007</v>
      </c>
      <c r="H214" s="18"/>
      <c r="I214" t="str">
        <v/>
      </c>
      <c r="J214" t="str">
        <v/>
      </c>
    </row>
    <row r="215" spans="1:10" x14ac:dyDescent="0.25">
      <c r="A215" s="2" t="s">
        <v>1070</v>
      </c>
      <c r="B215" s="2" t="s">
        <v>1565</v>
      </c>
      <c r="C215" s="18">
        <v>6.6</v>
      </c>
      <c r="F215" s="2" t="s">
        <v>5925</v>
      </c>
      <c r="G215" s="18">
        <f>AVERAGEIF(Table5[director_name],Table8[[#This Row],[Director name]],Table5[imdb_score])</f>
        <v>7.55</v>
      </c>
      <c r="H215" s="18"/>
      <c r="I215" t="str">
        <v/>
      </c>
      <c r="J215" t="str">
        <v/>
      </c>
    </row>
    <row r="216" spans="1:10" x14ac:dyDescent="0.25">
      <c r="A216" s="2" t="s">
        <v>1070</v>
      </c>
      <c r="B216" s="2" t="s">
        <v>2357</v>
      </c>
      <c r="C216" s="18">
        <v>6.1</v>
      </c>
      <c r="F216" s="2" t="s">
        <v>2276</v>
      </c>
      <c r="G216" s="18">
        <f>AVERAGEIF(Table5[director_name],Table8[[#This Row],[Director name]],Table5[imdb_score])</f>
        <v>7.55</v>
      </c>
      <c r="H216" s="18"/>
      <c r="I216" t="str">
        <v/>
      </c>
      <c r="J216" t="str">
        <v/>
      </c>
    </row>
    <row r="217" spans="1:10" x14ac:dyDescent="0.25">
      <c r="A217" s="2" t="s">
        <v>1070</v>
      </c>
      <c r="B217" s="2" t="s">
        <v>2046</v>
      </c>
      <c r="C217" s="18">
        <v>5.5</v>
      </c>
      <c r="F217" s="2" t="s">
        <v>4581</v>
      </c>
      <c r="G217" s="18">
        <f>AVERAGEIF(Table5[director_name],Table8[[#This Row],[Director name]],Table5[imdb_score])</f>
        <v>7.55</v>
      </c>
      <c r="H217" s="18"/>
      <c r="I217" t="str">
        <v/>
      </c>
      <c r="J217" t="str">
        <v/>
      </c>
    </row>
    <row r="218" spans="1:10" x14ac:dyDescent="0.25">
      <c r="A218" s="2" t="s">
        <v>354</v>
      </c>
      <c r="B218" s="2" t="s">
        <v>4606</v>
      </c>
      <c r="C218" s="18">
        <v>7.7</v>
      </c>
      <c r="F218" s="2" t="s">
        <v>2396</v>
      </c>
      <c r="G218" s="18">
        <f>AVERAGEIF(Table5[director_name],Table8[[#This Row],[Director name]],Table5[imdb_score])</f>
        <v>7.5166666666666666</v>
      </c>
      <c r="H218" s="18"/>
      <c r="I218" t="str">
        <v/>
      </c>
      <c r="J218" t="str">
        <v/>
      </c>
    </row>
    <row r="219" spans="1:10" x14ac:dyDescent="0.25">
      <c r="A219" s="2" t="s">
        <v>354</v>
      </c>
      <c r="B219" s="2" t="s">
        <v>4277</v>
      </c>
      <c r="C219" s="18">
        <v>7.9</v>
      </c>
      <c r="F219" s="2" t="s">
        <v>2430</v>
      </c>
      <c r="G219" s="18">
        <f>AVERAGEIF(Table5[director_name],Table8[[#This Row],[Director name]],Table5[imdb_score])</f>
        <v>7.5</v>
      </c>
      <c r="H219" s="18"/>
      <c r="I219" t="str">
        <v/>
      </c>
      <c r="J219" t="str">
        <v/>
      </c>
    </row>
    <row r="220" spans="1:10" x14ac:dyDescent="0.25">
      <c r="A220" s="2" t="s">
        <v>354</v>
      </c>
      <c r="B220" s="2" t="s">
        <v>355</v>
      </c>
      <c r="C220" s="18">
        <v>5.7</v>
      </c>
      <c r="F220" s="2" t="s">
        <v>2054</v>
      </c>
      <c r="G220" s="18">
        <f>AVERAGEIF(Table5[director_name],Table8[[#This Row],[Director name]],Table5[imdb_score])</f>
        <v>7.5</v>
      </c>
      <c r="H220" s="18"/>
      <c r="I220" t="str">
        <v/>
      </c>
      <c r="J220" t="str">
        <v/>
      </c>
    </row>
    <row r="221" spans="1:10" x14ac:dyDescent="0.25">
      <c r="A221" s="2" t="s">
        <v>354</v>
      </c>
      <c r="B221" s="2" t="s">
        <v>459</v>
      </c>
      <c r="C221" s="18">
        <v>8</v>
      </c>
      <c r="F221" s="2" t="s">
        <v>2013</v>
      </c>
      <c r="G221" s="18">
        <f>AVERAGEIF(Table5[director_name],Table8[[#This Row],[Director name]],Table5[imdb_score])</f>
        <v>7.5</v>
      </c>
      <c r="H221" s="18"/>
      <c r="I221" t="str">
        <v/>
      </c>
      <c r="J221" t="str">
        <v/>
      </c>
    </row>
    <row r="222" spans="1:10" x14ac:dyDescent="0.25">
      <c r="A222" s="2" t="s">
        <v>354</v>
      </c>
      <c r="B222" s="2" t="s">
        <v>2606</v>
      </c>
      <c r="C222" s="18">
        <v>6.8</v>
      </c>
      <c r="F222" s="2" t="s">
        <v>3864</v>
      </c>
      <c r="G222" s="18">
        <f>AVERAGEIF(Table5[director_name],Table8[[#This Row],[Director name]],Table5[imdb_score])</f>
        <v>7.5</v>
      </c>
      <c r="H222" s="18"/>
      <c r="I222" t="str">
        <v/>
      </c>
      <c r="J222" t="str">
        <v/>
      </c>
    </row>
    <row r="223" spans="1:10" x14ac:dyDescent="0.25">
      <c r="A223" s="2" t="s">
        <v>354</v>
      </c>
      <c r="B223" s="2" t="s">
        <v>4170</v>
      </c>
      <c r="C223" s="18">
        <v>7.7</v>
      </c>
      <c r="F223" s="2" t="s">
        <v>2861</v>
      </c>
      <c r="G223" s="18">
        <f>AVERAGEIF(Table5[director_name],Table8[[#This Row],[Director name]],Table5[imdb_score])</f>
        <v>7.5</v>
      </c>
      <c r="H223" s="18"/>
      <c r="I223" t="str">
        <v/>
      </c>
      <c r="J223" t="str">
        <v/>
      </c>
    </row>
    <row r="224" spans="1:10" x14ac:dyDescent="0.25">
      <c r="A224" s="2" t="s">
        <v>354</v>
      </c>
      <c r="B224" s="2" t="s">
        <v>3001</v>
      </c>
      <c r="C224" s="18">
        <v>6.7</v>
      </c>
      <c r="F224" s="2" t="s">
        <v>2118</v>
      </c>
      <c r="G224" s="18">
        <f>AVERAGEIF(Table5[director_name],Table8[[#This Row],[Director name]],Table5[imdb_score])</f>
        <v>7.5</v>
      </c>
      <c r="H224" s="18"/>
      <c r="I224" t="str">
        <v/>
      </c>
      <c r="J224" t="str">
        <v/>
      </c>
    </row>
    <row r="225" spans="1:10" x14ac:dyDescent="0.25">
      <c r="A225" s="2" t="s">
        <v>354</v>
      </c>
      <c r="B225" s="2" t="s">
        <v>4023</v>
      </c>
      <c r="C225" s="18">
        <v>7.5</v>
      </c>
      <c r="F225" s="2" t="s">
        <v>4528</v>
      </c>
      <c r="G225" s="18">
        <f>AVERAGEIF(Table5[director_name],Table8[[#This Row],[Director name]],Table5[imdb_score])</f>
        <v>7.5</v>
      </c>
      <c r="H225" s="18"/>
      <c r="I225" t="str">
        <v/>
      </c>
      <c r="J225" t="str">
        <v/>
      </c>
    </row>
    <row r="226" spans="1:10" x14ac:dyDescent="0.25">
      <c r="A226" s="2" t="s">
        <v>1757</v>
      </c>
      <c r="B226" s="2" t="s">
        <v>6428</v>
      </c>
      <c r="C226" s="18">
        <v>5.3</v>
      </c>
      <c r="F226" s="2" t="s">
        <v>2875</v>
      </c>
      <c r="G226" s="18">
        <f>AVERAGEIF(Table5[director_name],Table8[[#This Row],[Director name]],Table5[imdb_score])</f>
        <v>7.5</v>
      </c>
      <c r="H226" s="18"/>
      <c r="I226" t="str">
        <v/>
      </c>
      <c r="J226" t="str">
        <v/>
      </c>
    </row>
    <row r="227" spans="1:10" x14ac:dyDescent="0.25">
      <c r="A227" s="2" t="s">
        <v>1757</v>
      </c>
      <c r="B227" s="2" t="s">
        <v>1759</v>
      </c>
      <c r="C227" s="18">
        <v>4.7</v>
      </c>
      <c r="F227" s="2" t="s">
        <v>942</v>
      </c>
      <c r="G227" s="18">
        <f>AVERAGEIF(Table5[director_name],Table8[[#This Row],[Director name]],Table5[imdb_score])</f>
        <v>7.5</v>
      </c>
      <c r="H227" s="18"/>
      <c r="I227" t="str">
        <v/>
      </c>
      <c r="J227" t="str">
        <v/>
      </c>
    </row>
    <row r="228" spans="1:10" x14ac:dyDescent="0.25">
      <c r="A228" s="2" t="s">
        <v>1262</v>
      </c>
      <c r="B228" s="2" t="s">
        <v>3863</v>
      </c>
      <c r="C228" s="18">
        <v>5.3</v>
      </c>
      <c r="F228" s="2" t="s">
        <v>1744</v>
      </c>
      <c r="G228" s="18">
        <f>AVERAGEIF(Table5[director_name],Table8[[#This Row],[Director name]],Table5[imdb_score])</f>
        <v>7.5</v>
      </c>
      <c r="H228" s="18"/>
      <c r="I228" t="str">
        <v/>
      </c>
      <c r="J228" t="str">
        <v/>
      </c>
    </row>
    <row r="229" spans="1:10" x14ac:dyDescent="0.25">
      <c r="A229" s="2" t="s">
        <v>1262</v>
      </c>
      <c r="B229" s="2" t="s">
        <v>4705</v>
      </c>
      <c r="C229" s="18">
        <v>4.3</v>
      </c>
      <c r="F229" s="2" t="s">
        <v>6342</v>
      </c>
      <c r="G229" s="18">
        <f>AVERAGEIF(Table5[director_name],Table8[[#This Row],[Director name]],Table5[imdb_score])</f>
        <v>7.5</v>
      </c>
      <c r="H229" s="18"/>
      <c r="I229" t="str">
        <v/>
      </c>
      <c r="J229" t="str">
        <v/>
      </c>
    </row>
    <row r="230" spans="1:10" x14ac:dyDescent="0.25">
      <c r="A230" s="2" t="s">
        <v>1262</v>
      </c>
      <c r="B230" s="2" t="s">
        <v>1264</v>
      </c>
      <c r="C230" s="18">
        <v>7.2</v>
      </c>
      <c r="F230" s="2" t="s">
        <v>6377</v>
      </c>
      <c r="G230" s="18">
        <f>AVERAGEIF(Table5[director_name],Table8[[#This Row],[Director name]],Table5[imdb_score])</f>
        <v>7.5</v>
      </c>
      <c r="H230" s="18"/>
      <c r="I230" t="str">
        <v/>
      </c>
      <c r="J230" t="str">
        <v/>
      </c>
    </row>
    <row r="231" spans="1:10" x14ac:dyDescent="0.25">
      <c r="A231" s="2" t="s">
        <v>3855</v>
      </c>
      <c r="B231" s="2" t="s">
        <v>3856</v>
      </c>
      <c r="C231" s="18">
        <v>7</v>
      </c>
      <c r="F231" s="2" t="s">
        <v>3846</v>
      </c>
      <c r="G231" s="18">
        <f>AVERAGEIF(Table5[director_name],Table8[[#This Row],[Director name]],Table5[imdb_score])</f>
        <v>7.5</v>
      </c>
      <c r="H231" s="18"/>
      <c r="I231" t="str">
        <v/>
      </c>
      <c r="J231" t="str">
        <v/>
      </c>
    </row>
    <row r="232" spans="1:10" x14ac:dyDescent="0.25">
      <c r="A232" t="s">
        <v>5490</v>
      </c>
      <c r="B232" s="2" t="s">
        <v>5491</v>
      </c>
      <c r="C232" s="18">
        <v>7.2</v>
      </c>
      <c r="F232" s="2" t="s">
        <v>3276</v>
      </c>
      <c r="G232" s="18">
        <f>AVERAGEIF(Table5[director_name],Table8[[#This Row],[Director name]],Table5[imdb_score])</f>
        <v>7.5</v>
      </c>
      <c r="H232" s="18"/>
      <c r="I232" t="str">
        <v/>
      </c>
      <c r="J232" t="str">
        <v/>
      </c>
    </row>
    <row r="233" spans="1:10" x14ac:dyDescent="0.25">
      <c r="A233" s="2" t="s">
        <v>7570</v>
      </c>
      <c r="B233" s="2" t="s">
        <v>7571</v>
      </c>
      <c r="C233" s="18">
        <v>5.3</v>
      </c>
      <c r="F233" s="2" t="s">
        <v>5613</v>
      </c>
      <c r="G233" s="18">
        <f>AVERAGEIF(Table5[director_name],Table8[[#This Row],[Director name]],Table5[imdb_score])</f>
        <v>7.5</v>
      </c>
      <c r="H233" s="18"/>
      <c r="I233" t="str">
        <v/>
      </c>
      <c r="J233" t="str">
        <v/>
      </c>
    </row>
    <row r="234" spans="1:10" x14ac:dyDescent="0.25">
      <c r="A234" s="2" t="s">
        <v>7217</v>
      </c>
      <c r="B234" s="2" t="s">
        <v>7218</v>
      </c>
      <c r="C234" s="18">
        <v>7.9</v>
      </c>
      <c r="F234" s="2" t="s">
        <v>5456</v>
      </c>
      <c r="G234" s="18">
        <f>AVERAGEIF(Table5[director_name],Table8[[#This Row],[Director name]],Table5[imdb_score])</f>
        <v>7.5</v>
      </c>
      <c r="H234" s="18"/>
      <c r="I234" t="str">
        <v/>
      </c>
      <c r="J234" t="str">
        <v/>
      </c>
    </row>
    <row r="235" spans="1:10" x14ac:dyDescent="0.25">
      <c r="A235" s="2" t="s">
        <v>2095</v>
      </c>
      <c r="B235" s="2" t="s">
        <v>2096</v>
      </c>
      <c r="C235" s="18">
        <v>4</v>
      </c>
      <c r="F235" s="2" t="s">
        <v>7766</v>
      </c>
      <c r="G235" s="18">
        <f>AVERAGEIF(Table5[director_name],Table8[[#This Row],[Director name]],Table5[imdb_score])</f>
        <v>7.5</v>
      </c>
      <c r="H235" s="18"/>
      <c r="I235" t="str">
        <v/>
      </c>
      <c r="J235" t="str">
        <v/>
      </c>
    </row>
    <row r="236" spans="1:10" x14ac:dyDescent="0.25">
      <c r="A236" s="2" t="s">
        <v>2122</v>
      </c>
      <c r="B236" s="2" t="s">
        <v>2761</v>
      </c>
      <c r="C236" s="18">
        <v>6.1</v>
      </c>
      <c r="F236" s="2" t="s">
        <v>6089</v>
      </c>
      <c r="G236" s="18">
        <f>AVERAGEIF(Table5[director_name],Table8[[#This Row],[Director name]],Table5[imdb_score])</f>
        <v>7.5</v>
      </c>
      <c r="H236" s="18"/>
      <c r="I236" t="str">
        <v/>
      </c>
      <c r="J236" t="str">
        <v/>
      </c>
    </row>
    <row r="237" spans="1:10" x14ac:dyDescent="0.25">
      <c r="A237" s="2" t="s">
        <v>2122</v>
      </c>
      <c r="B237" s="2" t="s">
        <v>2562</v>
      </c>
      <c r="C237" s="18">
        <v>5.0999999999999996</v>
      </c>
      <c r="F237" s="2" t="s">
        <v>7794</v>
      </c>
      <c r="G237" s="18">
        <f>AVERAGEIF(Table5[director_name],Table8[[#This Row],[Director name]],Table5[imdb_score])</f>
        <v>7.5</v>
      </c>
      <c r="H237" s="18"/>
      <c r="I237" t="str">
        <v/>
      </c>
      <c r="J237" t="str">
        <v/>
      </c>
    </row>
    <row r="238" spans="1:10" x14ac:dyDescent="0.25">
      <c r="A238" s="2" t="s">
        <v>2122</v>
      </c>
      <c r="B238" s="2" t="s">
        <v>4765</v>
      </c>
      <c r="C238" s="18">
        <v>6.5</v>
      </c>
      <c r="F238" s="2" t="s">
        <v>4522</v>
      </c>
      <c r="G238" s="18">
        <f>AVERAGEIF(Table5[director_name],Table8[[#This Row],[Director name]],Table5[imdb_score])</f>
        <v>7.5</v>
      </c>
      <c r="H238" s="18"/>
      <c r="I238" t="str">
        <v/>
      </c>
      <c r="J238" t="str">
        <v/>
      </c>
    </row>
    <row r="239" spans="1:10" x14ac:dyDescent="0.25">
      <c r="A239" s="2" t="s">
        <v>2122</v>
      </c>
      <c r="B239" s="2" t="s">
        <v>2222</v>
      </c>
      <c r="C239" s="18">
        <v>5.8</v>
      </c>
      <c r="F239" s="2" t="s">
        <v>2964</v>
      </c>
      <c r="G239" s="18">
        <f>AVERAGEIF(Table5[director_name],Table8[[#This Row],[Director name]],Table5[imdb_score])</f>
        <v>7.5</v>
      </c>
      <c r="H239" s="18"/>
      <c r="I239" t="str">
        <v/>
      </c>
      <c r="J239" t="str">
        <v/>
      </c>
    </row>
    <row r="240" spans="1:10" x14ac:dyDescent="0.25">
      <c r="A240" s="2" t="s">
        <v>2122</v>
      </c>
      <c r="B240" s="2" t="s">
        <v>2123</v>
      </c>
      <c r="C240" s="18">
        <v>6.7</v>
      </c>
      <c r="F240" s="2" t="s">
        <v>8116</v>
      </c>
      <c r="G240" s="18">
        <f>AVERAGEIF(Table5[director_name],Table8[[#This Row],[Director name]],Table5[imdb_score])</f>
        <v>7.5</v>
      </c>
      <c r="H240" s="18"/>
      <c r="I240" t="str">
        <v/>
      </c>
      <c r="J240" t="str">
        <v/>
      </c>
    </row>
    <row r="241" spans="1:10" x14ac:dyDescent="0.25">
      <c r="A241" s="2" t="s">
        <v>3473</v>
      </c>
      <c r="B241" s="2" t="s">
        <v>6328</v>
      </c>
      <c r="C241" s="18">
        <v>6.2</v>
      </c>
      <c r="F241" s="2" t="s">
        <v>6854</v>
      </c>
      <c r="G241" s="18">
        <f>AVERAGEIF(Table5[director_name],Table8[[#This Row],[Director name]],Table5[imdb_score])</f>
        <v>7.5</v>
      </c>
      <c r="H241" s="18"/>
      <c r="I241" t="str">
        <v/>
      </c>
      <c r="J241" t="str">
        <v/>
      </c>
    </row>
    <row r="242" spans="1:10" x14ac:dyDescent="0.25">
      <c r="A242" s="2" t="s">
        <v>3473</v>
      </c>
      <c r="B242" s="2" t="s">
        <v>3474</v>
      </c>
      <c r="C242" s="18">
        <v>6.7</v>
      </c>
      <c r="F242" s="2" t="s">
        <v>4940</v>
      </c>
      <c r="G242" s="18">
        <f>AVERAGEIF(Table5[director_name],Table8[[#This Row],[Director name]],Table5[imdb_score])</f>
        <v>7.5</v>
      </c>
      <c r="H242" s="18"/>
      <c r="I242" t="str">
        <v/>
      </c>
      <c r="J242" t="str">
        <v/>
      </c>
    </row>
    <row r="243" spans="1:10" x14ac:dyDescent="0.25">
      <c r="A243" s="2" t="s">
        <v>3706</v>
      </c>
      <c r="B243" s="2" t="s">
        <v>3707</v>
      </c>
      <c r="C243" s="18">
        <v>5.3</v>
      </c>
      <c r="F243" s="2" t="s">
        <v>3663</v>
      </c>
      <c r="G243" s="18">
        <f>AVERAGEIF(Table5[director_name],Table8[[#This Row],[Director name]],Table5[imdb_score])</f>
        <v>7.5</v>
      </c>
      <c r="H243" s="18"/>
      <c r="I243" t="str">
        <v/>
      </c>
      <c r="J243" t="str">
        <v/>
      </c>
    </row>
    <row r="244" spans="1:10" x14ac:dyDescent="0.25">
      <c r="A244" s="2" t="s">
        <v>6417</v>
      </c>
      <c r="B244" s="2" t="s">
        <v>6418</v>
      </c>
      <c r="C244" s="18">
        <v>3.3</v>
      </c>
      <c r="F244" s="2" t="s">
        <v>6482</v>
      </c>
      <c r="G244" s="18">
        <f>AVERAGEIF(Table5[director_name],Table8[[#This Row],[Director name]],Table5[imdb_score])</f>
        <v>7.5</v>
      </c>
      <c r="H244" s="18"/>
      <c r="I244" t="str">
        <v/>
      </c>
      <c r="J244" t="str">
        <v/>
      </c>
    </row>
    <row r="245" spans="1:10" x14ac:dyDescent="0.25">
      <c r="A245" s="2" t="s">
        <v>1538</v>
      </c>
      <c r="B245" s="2" t="s">
        <v>1539</v>
      </c>
      <c r="C245" s="18">
        <v>5.9</v>
      </c>
      <c r="F245" s="2" t="s">
        <v>7911</v>
      </c>
      <c r="G245" s="18">
        <f>AVERAGEIF(Table5[director_name],Table8[[#This Row],[Director name]],Table5[imdb_score])</f>
        <v>7.5</v>
      </c>
      <c r="H245" s="18"/>
      <c r="I245" t="str">
        <v/>
      </c>
      <c r="J245" t="str">
        <v/>
      </c>
    </row>
    <row r="246" spans="1:10" x14ac:dyDescent="0.25">
      <c r="A246" s="2" t="s">
        <v>6558</v>
      </c>
      <c r="B246" s="2" t="s">
        <v>6559</v>
      </c>
      <c r="C246" s="18">
        <v>5.3</v>
      </c>
      <c r="F246" s="2" t="s">
        <v>5410</v>
      </c>
      <c r="G246" s="18">
        <f>AVERAGEIF(Table5[director_name],Table8[[#This Row],[Director name]],Table5[imdb_score])</f>
        <v>7.5</v>
      </c>
      <c r="H246" s="18"/>
      <c r="I246" t="str">
        <v/>
      </c>
      <c r="J246" t="str">
        <v/>
      </c>
    </row>
    <row r="247" spans="1:10" x14ac:dyDescent="0.25">
      <c r="A247" s="2" t="s">
        <v>3933</v>
      </c>
      <c r="B247" s="2" t="s">
        <v>3934</v>
      </c>
      <c r="C247" s="18">
        <v>6.7</v>
      </c>
      <c r="F247" s="2" t="s">
        <v>7010</v>
      </c>
      <c r="G247" s="18">
        <f>AVERAGEIF(Table5[director_name],Table8[[#This Row],[Director name]],Table5[imdb_score])</f>
        <v>7.5</v>
      </c>
      <c r="H247" s="18"/>
      <c r="I247" t="str">
        <v/>
      </c>
      <c r="J247" t="str">
        <v/>
      </c>
    </row>
    <row r="248" spans="1:10" x14ac:dyDescent="0.25">
      <c r="A248" s="2" t="s">
        <v>903</v>
      </c>
      <c r="B248" s="2" t="s">
        <v>905</v>
      </c>
      <c r="C248" s="18">
        <v>7.2</v>
      </c>
      <c r="F248" s="2" t="s">
        <v>3251</v>
      </c>
      <c r="G248" s="18">
        <f>AVERAGEIF(Table5[director_name],Table8[[#This Row],[Director name]],Table5[imdb_score])</f>
        <v>7.5</v>
      </c>
      <c r="H248" s="18"/>
      <c r="I248" t="str">
        <v/>
      </c>
      <c r="J248" t="str">
        <v/>
      </c>
    </row>
    <row r="249" spans="1:10" x14ac:dyDescent="0.25">
      <c r="A249" s="2" t="s">
        <v>903</v>
      </c>
      <c r="B249" s="2" t="s">
        <v>2472</v>
      </c>
      <c r="C249" s="18">
        <v>7.4</v>
      </c>
      <c r="F249" s="2" t="s">
        <v>5299</v>
      </c>
      <c r="G249" s="18">
        <f>AVERAGEIF(Table5[director_name],Table8[[#This Row],[Director name]],Table5[imdb_score])</f>
        <v>7.5</v>
      </c>
      <c r="H249" s="18"/>
      <c r="I249" t="str">
        <v/>
      </c>
      <c r="J249" t="str">
        <v/>
      </c>
    </row>
    <row r="250" spans="1:10" x14ac:dyDescent="0.25">
      <c r="A250" s="2" t="s">
        <v>903</v>
      </c>
      <c r="B250" s="2" t="s">
        <v>2153</v>
      </c>
      <c r="C250" s="18">
        <v>7.3</v>
      </c>
      <c r="F250" s="2" t="s">
        <v>6475</v>
      </c>
      <c r="G250" s="18">
        <f>AVERAGEIF(Table5[director_name],Table8[[#This Row],[Director name]],Table5[imdb_score])</f>
        <v>7.5</v>
      </c>
      <c r="H250" s="18"/>
      <c r="I250" t="str">
        <v/>
      </c>
      <c r="J250" t="str">
        <v/>
      </c>
    </row>
    <row r="251" spans="1:10" x14ac:dyDescent="0.25">
      <c r="A251" s="2" t="s">
        <v>6805</v>
      </c>
      <c r="B251" s="2" t="s">
        <v>6806</v>
      </c>
      <c r="C251" s="18">
        <v>5.5</v>
      </c>
      <c r="F251" s="2" t="s">
        <v>7618</v>
      </c>
      <c r="G251" s="18">
        <f>AVERAGEIF(Table5[director_name],Table8[[#This Row],[Director name]],Table5[imdb_score])</f>
        <v>7.5</v>
      </c>
      <c r="H251" s="18"/>
      <c r="I251" t="str">
        <v/>
      </c>
      <c r="J251" t="str">
        <v/>
      </c>
    </row>
    <row r="252" spans="1:10" x14ac:dyDescent="0.25">
      <c r="A252" s="2" t="s">
        <v>7370</v>
      </c>
      <c r="B252" s="2" t="s">
        <v>7372</v>
      </c>
      <c r="C252" s="18">
        <v>7.6</v>
      </c>
      <c r="F252" s="2" t="s">
        <v>2051</v>
      </c>
      <c r="G252" s="18">
        <f>AVERAGEIF(Table5[director_name],Table8[[#This Row],[Director name]],Table5[imdb_score])</f>
        <v>7.5</v>
      </c>
      <c r="H252" s="18"/>
      <c r="I252" t="str">
        <v/>
      </c>
      <c r="J252" t="str">
        <v/>
      </c>
    </row>
    <row r="253" spans="1:10" x14ac:dyDescent="0.25">
      <c r="A253" t="s">
        <v>71</v>
      </c>
      <c r="B253" s="2" t="s">
        <v>72</v>
      </c>
      <c r="C253" s="18">
        <v>8.1999999999999993</v>
      </c>
      <c r="F253" s="2" t="s">
        <v>7681</v>
      </c>
      <c r="G253" s="18">
        <f>AVERAGEIF(Table5[director_name],Table8[[#This Row],[Director name]],Table5[imdb_score])</f>
        <v>7.5</v>
      </c>
      <c r="H253" s="18"/>
      <c r="I253" t="str">
        <v/>
      </c>
      <c r="J253" t="str">
        <v/>
      </c>
    </row>
    <row r="254" spans="1:10" x14ac:dyDescent="0.25">
      <c r="A254" s="2" t="s">
        <v>71</v>
      </c>
      <c r="B254" s="2" t="s">
        <v>194</v>
      </c>
      <c r="C254" s="18">
        <v>7.8</v>
      </c>
      <c r="F254" s="2" t="s">
        <v>7273</v>
      </c>
      <c r="G254" s="18">
        <f>AVERAGEIF(Table5[director_name],Table8[[#This Row],[Director name]],Table5[imdb_score])</f>
        <v>7.5</v>
      </c>
      <c r="H254" s="18"/>
      <c r="I254" t="str">
        <v/>
      </c>
      <c r="J254" t="str">
        <v/>
      </c>
    </row>
    <row r="255" spans="1:10" x14ac:dyDescent="0.25">
      <c r="A255" s="2" t="s">
        <v>71</v>
      </c>
      <c r="B255" s="2" t="s">
        <v>4871</v>
      </c>
      <c r="C255" s="18">
        <v>6.4</v>
      </c>
      <c r="F255" s="2" t="s">
        <v>2803</v>
      </c>
      <c r="G255" s="18">
        <f>AVERAGEIF(Table5[director_name],Table8[[#This Row],[Director name]],Table5[imdb_score])</f>
        <v>7.5</v>
      </c>
      <c r="H255" s="18"/>
      <c r="I255" t="str">
        <v/>
      </c>
      <c r="J255" t="str">
        <v/>
      </c>
    </row>
    <row r="256" spans="1:10" x14ac:dyDescent="0.25">
      <c r="A256" s="2" t="s">
        <v>71</v>
      </c>
      <c r="B256" s="2" t="s">
        <v>1652</v>
      </c>
      <c r="C256" s="18">
        <v>5.6</v>
      </c>
      <c r="F256" s="2" t="s">
        <v>6781</v>
      </c>
      <c r="G256" s="18">
        <f>AVERAGEIF(Table5[director_name],Table8[[#This Row],[Director name]],Table5[imdb_score])</f>
        <v>7.5</v>
      </c>
      <c r="H256" s="18"/>
      <c r="I256" t="str">
        <v/>
      </c>
      <c r="J256" t="str">
        <v/>
      </c>
    </row>
    <row r="257" spans="1:10" x14ac:dyDescent="0.25">
      <c r="A257" s="2" t="s">
        <v>4505</v>
      </c>
      <c r="B257" s="2" t="s">
        <v>4506</v>
      </c>
      <c r="C257" s="18">
        <v>5.8</v>
      </c>
      <c r="F257" s="2" t="s">
        <v>4895</v>
      </c>
      <c r="G257" s="18">
        <f>AVERAGEIF(Table5[director_name],Table8[[#This Row],[Director name]],Table5[imdb_score])</f>
        <v>7.5</v>
      </c>
      <c r="H257" s="18"/>
      <c r="I257" t="str">
        <v/>
      </c>
      <c r="J257" t="str">
        <v/>
      </c>
    </row>
    <row r="258" spans="1:10" x14ac:dyDescent="0.25">
      <c r="A258" s="2" t="s">
        <v>8133</v>
      </c>
      <c r="B258" s="2" t="s">
        <v>8134</v>
      </c>
      <c r="C258" s="18">
        <v>7.8</v>
      </c>
      <c r="F258" s="2" t="s">
        <v>7888</v>
      </c>
      <c r="G258" s="18">
        <f>AVERAGEIF(Table5[director_name],Table8[[#This Row],[Director name]],Table5[imdb_score])</f>
        <v>7.5</v>
      </c>
      <c r="H258" s="18"/>
      <c r="I258" t="str">
        <v/>
      </c>
      <c r="J258" t="str">
        <v/>
      </c>
    </row>
    <row r="259" spans="1:10" x14ac:dyDescent="0.25">
      <c r="A259" s="2" t="s">
        <v>1054</v>
      </c>
      <c r="B259" s="2" t="s">
        <v>4132</v>
      </c>
      <c r="C259" s="18">
        <v>6.7</v>
      </c>
      <c r="F259" s="2" t="s">
        <v>732</v>
      </c>
      <c r="G259" s="18">
        <f>AVERAGEIF(Table5[director_name],Table8[[#This Row],[Director name]],Table5[imdb_score])</f>
        <v>7.5</v>
      </c>
      <c r="H259" s="18"/>
      <c r="I259" t="str">
        <v/>
      </c>
      <c r="J259" t="str">
        <v/>
      </c>
    </row>
    <row r="260" spans="1:10" x14ac:dyDescent="0.25">
      <c r="A260" s="2" t="s">
        <v>1054</v>
      </c>
      <c r="B260" s="2" t="s">
        <v>1153</v>
      </c>
      <c r="C260" s="18">
        <v>6.5</v>
      </c>
      <c r="F260" s="2" t="s">
        <v>6120</v>
      </c>
      <c r="G260" s="18">
        <f>AVERAGEIF(Table5[director_name],Table8[[#This Row],[Director name]],Table5[imdb_score])</f>
        <v>7.5</v>
      </c>
      <c r="H260" s="18"/>
      <c r="I260" t="str">
        <v/>
      </c>
      <c r="J260" t="str">
        <v/>
      </c>
    </row>
    <row r="261" spans="1:10" x14ac:dyDescent="0.25">
      <c r="A261" s="2" t="s">
        <v>1054</v>
      </c>
      <c r="B261" s="2" t="s">
        <v>1425</v>
      </c>
      <c r="C261" s="18">
        <v>7.2</v>
      </c>
      <c r="F261" s="2" t="s">
        <v>15</v>
      </c>
      <c r="G261" s="18">
        <f>AVERAGEIF(Table5[director_name],Table8[[#This Row],[Director name]],Table5[imdb_score])</f>
        <v>7.4999999999999991</v>
      </c>
      <c r="H261" s="18"/>
      <c r="I261" t="str">
        <v/>
      </c>
      <c r="J261" t="str">
        <v/>
      </c>
    </row>
    <row r="262" spans="1:10" x14ac:dyDescent="0.25">
      <c r="A262" s="2" t="s">
        <v>1054</v>
      </c>
      <c r="B262" s="2" t="s">
        <v>2818</v>
      </c>
      <c r="C262" s="18">
        <v>7.5</v>
      </c>
      <c r="F262" s="2" t="s">
        <v>403</v>
      </c>
      <c r="G262" s="18">
        <f>AVERAGEIF(Table5[director_name],Table8[[#This Row],[Director name]],Table5[imdb_score])</f>
        <v>7.4833333333333334</v>
      </c>
      <c r="H262" s="18"/>
      <c r="I262" t="str">
        <v/>
      </c>
      <c r="J262" t="str">
        <v/>
      </c>
    </row>
    <row r="263" spans="1:10" x14ac:dyDescent="0.25">
      <c r="A263" s="2" t="s">
        <v>1054</v>
      </c>
      <c r="B263" s="2" t="s">
        <v>1055</v>
      </c>
      <c r="C263" s="18">
        <v>6.6</v>
      </c>
      <c r="F263" s="2" t="s">
        <v>123</v>
      </c>
      <c r="G263" s="18">
        <f>AVERAGEIF(Table5[director_name],Table8[[#This Row],[Director name]],Table5[imdb_score])</f>
        <v>7.4807692307692317</v>
      </c>
      <c r="H263" s="18"/>
      <c r="I263" t="str">
        <v/>
      </c>
      <c r="J263" t="str">
        <v/>
      </c>
    </row>
    <row r="264" spans="1:10" x14ac:dyDescent="0.25">
      <c r="A264" s="2" t="s">
        <v>1054</v>
      </c>
      <c r="B264" s="2" t="s">
        <v>1574</v>
      </c>
      <c r="C264" s="18">
        <v>7.2</v>
      </c>
      <c r="F264" s="2" t="s">
        <v>2579</v>
      </c>
      <c r="G264" s="18">
        <f>AVERAGEIF(Table5[director_name],Table8[[#This Row],[Director name]],Table5[imdb_score])</f>
        <v>7.4666666666666659</v>
      </c>
      <c r="H264" s="18"/>
      <c r="I264" t="str">
        <v/>
      </c>
      <c r="J264" t="str">
        <v/>
      </c>
    </row>
    <row r="265" spans="1:10" x14ac:dyDescent="0.25">
      <c r="A265" s="2" t="s">
        <v>1054</v>
      </c>
      <c r="B265" s="2" t="s">
        <v>2881</v>
      </c>
      <c r="C265" s="18">
        <v>6.1</v>
      </c>
      <c r="F265" s="2" t="s">
        <v>4579</v>
      </c>
      <c r="G265" s="18">
        <f>AVERAGEIF(Table5[director_name],Table8[[#This Row],[Director name]],Table5[imdb_score])</f>
        <v>7.45</v>
      </c>
      <c r="H265" s="18"/>
      <c r="I265" t="str">
        <v/>
      </c>
      <c r="J265" t="str">
        <v/>
      </c>
    </row>
    <row r="266" spans="1:10" x14ac:dyDescent="0.25">
      <c r="A266" s="2" t="s">
        <v>1054</v>
      </c>
      <c r="B266" s="2" t="s">
        <v>1954</v>
      </c>
      <c r="C266" s="18">
        <v>7.7</v>
      </c>
      <c r="F266" s="2" t="s">
        <v>3064</v>
      </c>
      <c r="G266" s="18">
        <f>AVERAGEIF(Table5[director_name],Table8[[#This Row],[Director name]],Table5[imdb_score])</f>
        <v>7.45</v>
      </c>
      <c r="H266" s="18"/>
      <c r="I266" t="str">
        <v/>
      </c>
      <c r="J266" t="str">
        <v/>
      </c>
    </row>
    <row r="267" spans="1:10" x14ac:dyDescent="0.25">
      <c r="A267" s="2" t="s">
        <v>3656</v>
      </c>
      <c r="B267" s="2" t="s">
        <v>4389</v>
      </c>
      <c r="C267" s="18">
        <v>6.8</v>
      </c>
      <c r="F267" s="2" t="s">
        <v>4875</v>
      </c>
      <c r="G267" s="18">
        <f>AVERAGEIF(Table5[director_name],Table8[[#This Row],[Director name]],Table5[imdb_score])</f>
        <v>7.45</v>
      </c>
      <c r="H267" s="18"/>
      <c r="I267" t="str">
        <v/>
      </c>
      <c r="J267" t="str">
        <v/>
      </c>
    </row>
    <row r="268" spans="1:10" x14ac:dyDescent="0.25">
      <c r="A268" s="2" t="s">
        <v>3656</v>
      </c>
      <c r="B268" s="2" t="s">
        <v>5748</v>
      </c>
      <c r="C268" s="18">
        <v>7.7</v>
      </c>
      <c r="F268" s="2" t="s">
        <v>3555</v>
      </c>
      <c r="G268" s="18">
        <f>AVERAGEIF(Table5[director_name],Table8[[#This Row],[Director name]],Table5[imdb_score])</f>
        <v>7.4499999999999993</v>
      </c>
      <c r="H268" s="18"/>
      <c r="I268" t="str">
        <v/>
      </c>
      <c r="J268" t="str">
        <v/>
      </c>
    </row>
    <row r="269" spans="1:10" x14ac:dyDescent="0.25">
      <c r="A269" s="2" t="s">
        <v>3656</v>
      </c>
      <c r="B269" s="2" t="s">
        <v>3657</v>
      </c>
      <c r="C269" s="18">
        <v>6.3</v>
      </c>
      <c r="F269" s="2" t="s">
        <v>113</v>
      </c>
      <c r="G269" s="18">
        <f>AVERAGEIF(Table5[director_name],Table8[[#This Row],[Director name]],Table5[imdb_score])</f>
        <v>7.4499999999999993</v>
      </c>
      <c r="H269" s="18"/>
      <c r="I269" t="str">
        <v/>
      </c>
      <c r="J269" t="str">
        <v/>
      </c>
    </row>
    <row r="270" spans="1:10" x14ac:dyDescent="0.25">
      <c r="A270" s="2" t="s">
        <v>4853</v>
      </c>
      <c r="B270" s="2" t="s">
        <v>4854</v>
      </c>
      <c r="C270" s="18">
        <v>7.1</v>
      </c>
      <c r="F270" s="2" t="s">
        <v>4339</v>
      </c>
      <c r="G270" s="18">
        <f>AVERAGEIF(Table5[director_name],Table8[[#This Row],[Director name]],Table5[imdb_score])</f>
        <v>7.4499999999999993</v>
      </c>
      <c r="H270" s="18"/>
      <c r="I270" t="str">
        <v/>
      </c>
      <c r="J270" t="str">
        <v/>
      </c>
    </row>
    <row r="271" spans="1:10" x14ac:dyDescent="0.25">
      <c r="A271" s="2" t="s">
        <v>4468</v>
      </c>
      <c r="B271" s="2" t="s">
        <v>4469</v>
      </c>
      <c r="C271" s="18">
        <v>6.3</v>
      </c>
      <c r="F271" s="2" t="s">
        <v>1802</v>
      </c>
      <c r="G271" s="18">
        <f>AVERAGEIF(Table5[director_name],Table8[[#This Row],[Director name]],Table5[imdb_score])</f>
        <v>7.4375</v>
      </c>
      <c r="H271" s="18"/>
      <c r="I271" t="str">
        <v/>
      </c>
      <c r="J271" t="str">
        <v/>
      </c>
    </row>
    <row r="272" spans="1:10" x14ac:dyDescent="0.25">
      <c r="A272" s="2" t="s">
        <v>6448</v>
      </c>
      <c r="B272" s="2" t="s">
        <v>6449</v>
      </c>
      <c r="C272" s="18">
        <v>3.1</v>
      </c>
      <c r="F272" s="2" t="s">
        <v>5996</v>
      </c>
      <c r="G272" s="18">
        <f>AVERAGEIF(Table5[director_name],Table8[[#This Row],[Director name]],Table5[imdb_score])</f>
        <v>7.4333333333333327</v>
      </c>
      <c r="H272" s="18"/>
      <c r="I272" t="str">
        <v/>
      </c>
      <c r="J272" t="str">
        <v/>
      </c>
    </row>
    <row r="273" spans="1:10" x14ac:dyDescent="0.25">
      <c r="A273" s="2" t="s">
        <v>983</v>
      </c>
      <c r="B273" s="2" t="s">
        <v>984</v>
      </c>
      <c r="C273" s="18">
        <v>5.7</v>
      </c>
      <c r="F273" s="2" t="s">
        <v>2890</v>
      </c>
      <c r="G273" s="18">
        <f>AVERAGEIF(Table5[director_name],Table8[[#This Row],[Director name]],Table5[imdb_score])</f>
        <v>7.4333333333333327</v>
      </c>
      <c r="H273" s="18"/>
      <c r="I273" t="str">
        <v/>
      </c>
      <c r="J273" t="str">
        <v/>
      </c>
    </row>
    <row r="274" spans="1:10" x14ac:dyDescent="0.25">
      <c r="A274" t="s">
        <v>5295</v>
      </c>
      <c r="B274" s="2" t="s">
        <v>5297</v>
      </c>
      <c r="C274" s="18">
        <v>6</v>
      </c>
      <c r="F274" s="2" t="s">
        <v>2770</v>
      </c>
      <c r="G274" s="18">
        <f>AVERAGEIF(Table5[director_name],Table8[[#This Row],[Director name]],Table5[imdb_score])</f>
        <v>7.42</v>
      </c>
      <c r="H274" s="18"/>
      <c r="I274" t="str">
        <v/>
      </c>
      <c r="J274" t="str">
        <v/>
      </c>
    </row>
    <row r="275" spans="1:10" x14ac:dyDescent="0.25">
      <c r="A275" s="2" t="s">
        <v>6862</v>
      </c>
      <c r="B275" s="2" t="s">
        <v>6864</v>
      </c>
      <c r="C275" s="18">
        <v>8</v>
      </c>
      <c r="F275" s="2" t="s">
        <v>1649</v>
      </c>
      <c r="G275" s="18">
        <f>AVERAGEIF(Table5[director_name],Table8[[#This Row],[Director name]],Table5[imdb_score])</f>
        <v>7.418181818181818</v>
      </c>
      <c r="H275" s="18"/>
      <c r="I275" t="str">
        <v/>
      </c>
      <c r="J275" t="str">
        <v/>
      </c>
    </row>
    <row r="276" spans="1:10" x14ac:dyDescent="0.25">
      <c r="A276" s="2" t="s">
        <v>7747</v>
      </c>
      <c r="B276" s="2" t="s">
        <v>7748</v>
      </c>
      <c r="C276" s="18">
        <v>5.8</v>
      </c>
      <c r="F276" s="2" t="s">
        <v>1302</v>
      </c>
      <c r="G276" s="18">
        <f>AVERAGEIF(Table5[director_name],Table8[[#This Row],[Director name]],Table5[imdb_score])</f>
        <v>7.416666666666667</v>
      </c>
      <c r="H276" s="18"/>
      <c r="I276" t="str">
        <v/>
      </c>
      <c r="J276" t="str">
        <v/>
      </c>
    </row>
    <row r="277" spans="1:10" x14ac:dyDescent="0.25">
      <c r="A277" s="2" t="s">
        <v>5395</v>
      </c>
      <c r="B277" s="2" t="s">
        <v>5396</v>
      </c>
      <c r="C277" s="18">
        <v>6.5</v>
      </c>
      <c r="F277" s="2" t="s">
        <v>2239</v>
      </c>
      <c r="G277" s="18">
        <f>AVERAGEIF(Table5[director_name],Table8[[#This Row],[Director name]],Table5[imdb_score])</f>
        <v>7.4000000000000012</v>
      </c>
      <c r="H277" s="18"/>
      <c r="I277" t="str">
        <v/>
      </c>
      <c r="J277" t="str">
        <v/>
      </c>
    </row>
    <row r="278" spans="1:10" x14ac:dyDescent="0.25">
      <c r="A278" s="2" t="s">
        <v>5701</v>
      </c>
      <c r="B278" s="2" t="s">
        <v>5702</v>
      </c>
      <c r="C278" s="18">
        <v>7</v>
      </c>
      <c r="F278" s="2" t="s">
        <v>487</v>
      </c>
      <c r="G278" s="18">
        <f>AVERAGEIF(Table5[director_name],Table8[[#This Row],[Director name]],Table5[imdb_score])</f>
        <v>7.4</v>
      </c>
      <c r="H278" s="18"/>
      <c r="I278" t="str">
        <v/>
      </c>
      <c r="J278" t="str">
        <v/>
      </c>
    </row>
    <row r="279" spans="1:10" x14ac:dyDescent="0.25">
      <c r="A279" s="2" t="s">
        <v>2716</v>
      </c>
      <c r="B279" s="2" t="s">
        <v>2718</v>
      </c>
      <c r="C279" s="18">
        <v>6.3</v>
      </c>
      <c r="F279" s="2" t="s">
        <v>4969</v>
      </c>
      <c r="G279" s="18">
        <f>AVERAGEIF(Table5[director_name],Table8[[#This Row],[Director name]],Table5[imdb_score])</f>
        <v>7.4</v>
      </c>
      <c r="H279" s="18"/>
      <c r="I279" t="str">
        <v/>
      </c>
      <c r="J279" t="str">
        <v/>
      </c>
    </row>
    <row r="280" spans="1:10" x14ac:dyDescent="0.25">
      <c r="A280" s="2" t="s">
        <v>2716</v>
      </c>
      <c r="B280" s="2" t="s">
        <v>5180</v>
      </c>
      <c r="C280" s="18">
        <v>6.9</v>
      </c>
      <c r="F280" s="2" t="s">
        <v>5302</v>
      </c>
      <c r="G280" s="18">
        <f>AVERAGEIF(Table5[director_name],Table8[[#This Row],[Director name]],Table5[imdb_score])</f>
        <v>7.4</v>
      </c>
      <c r="H280" s="18"/>
      <c r="I280" t="str">
        <v/>
      </c>
      <c r="J280" t="str">
        <v/>
      </c>
    </row>
    <row r="281" spans="1:10" x14ac:dyDescent="0.25">
      <c r="A281" s="2" t="s">
        <v>7179</v>
      </c>
      <c r="B281" s="2" t="s">
        <v>7180</v>
      </c>
      <c r="C281" s="18">
        <v>3.3</v>
      </c>
      <c r="F281" s="2" t="s">
        <v>836</v>
      </c>
      <c r="G281" s="18">
        <f>AVERAGEIF(Table5[director_name],Table8[[#This Row],[Director name]],Table5[imdb_score])</f>
        <v>7.4</v>
      </c>
      <c r="H281" s="18"/>
      <c r="I281" t="str">
        <v/>
      </c>
      <c r="J281" t="str">
        <v/>
      </c>
    </row>
    <row r="282" spans="1:10" x14ac:dyDescent="0.25">
      <c r="A282" s="2" t="s">
        <v>5224</v>
      </c>
      <c r="B282" s="2" t="s">
        <v>5225</v>
      </c>
      <c r="C282" s="18">
        <v>3.5</v>
      </c>
      <c r="F282" s="2" t="s">
        <v>4729</v>
      </c>
      <c r="G282" s="18">
        <f>AVERAGEIF(Table5[director_name],Table8[[#This Row],[Director name]],Table5[imdb_score])</f>
        <v>7.4</v>
      </c>
      <c r="H282" s="18"/>
      <c r="I282" t="str">
        <v/>
      </c>
      <c r="J282" t="str">
        <v/>
      </c>
    </row>
    <row r="283" spans="1:10" x14ac:dyDescent="0.25">
      <c r="A283" s="2" t="s">
        <v>2115</v>
      </c>
      <c r="B283" s="2" t="s">
        <v>2116</v>
      </c>
      <c r="C283" s="18">
        <v>6.6</v>
      </c>
      <c r="F283" s="2" t="s">
        <v>81</v>
      </c>
      <c r="G283" s="18">
        <f>AVERAGEIF(Table5[director_name],Table8[[#This Row],[Director name]],Table5[imdb_score])</f>
        <v>7.4</v>
      </c>
      <c r="H283" s="18"/>
      <c r="I283" t="str">
        <v/>
      </c>
      <c r="J283" t="str">
        <v/>
      </c>
    </row>
    <row r="284" spans="1:10" x14ac:dyDescent="0.25">
      <c r="A284" s="2" t="s">
        <v>7496</v>
      </c>
      <c r="B284" s="2" t="s">
        <v>7497</v>
      </c>
      <c r="C284" s="18">
        <v>8.4</v>
      </c>
      <c r="F284" s="2" t="s">
        <v>3304</v>
      </c>
      <c r="G284" s="18">
        <f>AVERAGEIF(Table5[director_name],Table8[[#This Row],[Director name]],Table5[imdb_score])</f>
        <v>7.4</v>
      </c>
      <c r="H284" s="18"/>
      <c r="I284" t="str">
        <v/>
      </c>
      <c r="J284" t="str">
        <v/>
      </c>
    </row>
    <row r="285" spans="1:10" x14ac:dyDescent="0.25">
      <c r="A285" s="2" t="s">
        <v>8126</v>
      </c>
      <c r="B285" s="2" t="s">
        <v>8127</v>
      </c>
      <c r="C285" s="18">
        <v>6.4</v>
      </c>
      <c r="F285" s="2" t="s">
        <v>3824</v>
      </c>
      <c r="G285" s="18">
        <f>AVERAGEIF(Table5[director_name],Table8[[#This Row],[Director name]],Table5[imdb_score])</f>
        <v>7.4</v>
      </c>
      <c r="H285" s="18"/>
      <c r="I285" t="str">
        <v/>
      </c>
      <c r="J285" t="str">
        <v/>
      </c>
    </row>
    <row r="286" spans="1:10" x14ac:dyDescent="0.25">
      <c r="A286" s="2" t="s">
        <v>667</v>
      </c>
      <c r="B286" s="2" t="s">
        <v>669</v>
      </c>
      <c r="C286" s="18">
        <v>6.8</v>
      </c>
      <c r="F286" s="2" t="s">
        <v>7564</v>
      </c>
      <c r="G286" s="18">
        <f>AVERAGEIF(Table5[director_name],Table8[[#This Row],[Director name]],Table5[imdb_score])</f>
        <v>7.4</v>
      </c>
      <c r="H286" s="18"/>
      <c r="I286" t="str">
        <v/>
      </c>
      <c r="J286" t="str">
        <v/>
      </c>
    </row>
    <row r="287" spans="1:10" x14ac:dyDescent="0.25">
      <c r="A287" s="2" t="s">
        <v>5885</v>
      </c>
      <c r="B287" s="2" t="s">
        <v>5886</v>
      </c>
      <c r="C287" s="18">
        <v>4.3</v>
      </c>
      <c r="F287" s="2" t="s">
        <v>7562</v>
      </c>
      <c r="G287" s="18">
        <f>AVERAGEIF(Table5[director_name],Table8[[#This Row],[Director name]],Table5[imdb_score])</f>
        <v>7.4</v>
      </c>
      <c r="H287" s="18"/>
      <c r="I287" t="str">
        <v/>
      </c>
      <c r="J287" t="str">
        <v/>
      </c>
    </row>
    <row r="288" spans="1:10" x14ac:dyDescent="0.25">
      <c r="A288" s="2" t="s">
        <v>3366</v>
      </c>
      <c r="B288" s="2" t="s">
        <v>4263</v>
      </c>
      <c r="C288" s="18">
        <v>6.6</v>
      </c>
      <c r="F288" s="2" t="s">
        <v>7921</v>
      </c>
      <c r="G288" s="18">
        <f>AVERAGEIF(Table5[director_name],Table8[[#This Row],[Director name]],Table5[imdb_score])</f>
        <v>7.4</v>
      </c>
      <c r="H288" s="18"/>
      <c r="I288" t="str">
        <v/>
      </c>
      <c r="J288" t="str">
        <v/>
      </c>
    </row>
    <row r="289" spans="1:10" x14ac:dyDescent="0.25">
      <c r="A289" s="2" t="s">
        <v>3366</v>
      </c>
      <c r="B289" s="2" t="s">
        <v>4692</v>
      </c>
      <c r="C289" s="18">
        <v>6.3</v>
      </c>
      <c r="F289" s="2" t="s">
        <v>4434</v>
      </c>
      <c r="G289" s="18">
        <f>AVERAGEIF(Table5[director_name],Table8[[#This Row],[Director name]],Table5[imdb_score])</f>
        <v>7.4</v>
      </c>
      <c r="H289" s="18"/>
      <c r="I289" t="str">
        <v/>
      </c>
      <c r="J289" t="str">
        <v/>
      </c>
    </row>
    <row r="290" spans="1:10" x14ac:dyDescent="0.25">
      <c r="A290" s="2" t="s">
        <v>3366</v>
      </c>
      <c r="B290" s="2" t="s">
        <v>7077</v>
      </c>
      <c r="C290" s="18">
        <v>7.2</v>
      </c>
      <c r="F290" s="2" t="s">
        <v>7505</v>
      </c>
      <c r="G290" s="18">
        <f>AVERAGEIF(Table5[director_name],Table8[[#This Row],[Director name]],Table5[imdb_score])</f>
        <v>7.4</v>
      </c>
      <c r="H290" s="18"/>
      <c r="I290" t="str">
        <v/>
      </c>
      <c r="J290" t="str">
        <v/>
      </c>
    </row>
    <row r="291" spans="1:10" x14ac:dyDescent="0.25">
      <c r="A291" s="2" t="s">
        <v>3366</v>
      </c>
      <c r="B291" s="2" t="s">
        <v>4473</v>
      </c>
      <c r="C291" s="18">
        <v>7</v>
      </c>
      <c r="F291" s="2" t="s">
        <v>1113</v>
      </c>
      <c r="G291" s="18">
        <f>AVERAGEIF(Table5[director_name],Table8[[#This Row],[Director name]],Table5[imdb_score])</f>
        <v>7.4</v>
      </c>
      <c r="H291" s="18"/>
      <c r="I291" t="str">
        <v/>
      </c>
      <c r="J291" t="str">
        <v/>
      </c>
    </row>
    <row r="292" spans="1:10" x14ac:dyDescent="0.25">
      <c r="A292" s="2" t="s">
        <v>3366</v>
      </c>
      <c r="B292" s="2" t="s">
        <v>6055</v>
      </c>
      <c r="C292" s="18">
        <v>7.7</v>
      </c>
      <c r="F292" s="2" t="s">
        <v>7297</v>
      </c>
      <c r="G292" s="18">
        <f>AVERAGEIF(Table5[director_name],Table8[[#This Row],[Director name]],Table5[imdb_score])</f>
        <v>7.4</v>
      </c>
      <c r="H292" s="18"/>
      <c r="I292" t="str">
        <v/>
      </c>
      <c r="J292" t="str">
        <v/>
      </c>
    </row>
    <row r="293" spans="1:10" x14ac:dyDescent="0.25">
      <c r="A293" s="2" t="s">
        <v>3366</v>
      </c>
      <c r="B293" s="2" t="s">
        <v>3367</v>
      </c>
      <c r="C293" s="18">
        <v>6.5</v>
      </c>
      <c r="F293" s="2" t="s">
        <v>5004</v>
      </c>
      <c r="G293" s="18">
        <f>AVERAGEIF(Table5[director_name],Table8[[#This Row],[Director name]],Table5[imdb_score])</f>
        <v>7.4</v>
      </c>
      <c r="H293" s="18"/>
      <c r="I293" t="str">
        <v/>
      </c>
      <c r="J293" t="str">
        <v/>
      </c>
    </row>
    <row r="294" spans="1:10" x14ac:dyDescent="0.25">
      <c r="A294" s="2" t="s">
        <v>3980</v>
      </c>
      <c r="B294" s="2" t="s">
        <v>3981</v>
      </c>
      <c r="C294" s="18">
        <v>6.7</v>
      </c>
      <c r="F294" s="2" t="s">
        <v>6087</v>
      </c>
      <c r="G294" s="18">
        <f>AVERAGEIF(Table5[director_name],Table8[[#This Row],[Director name]],Table5[imdb_score])</f>
        <v>7.4</v>
      </c>
      <c r="H294" s="18"/>
      <c r="I294" t="str">
        <v/>
      </c>
      <c r="J294" t="str">
        <v/>
      </c>
    </row>
    <row r="295" spans="1:10" x14ac:dyDescent="0.25">
      <c r="A295" t="s">
        <v>3630</v>
      </c>
      <c r="B295" s="2" t="s">
        <v>7907</v>
      </c>
      <c r="C295" s="18">
        <v>6.5</v>
      </c>
      <c r="F295" s="2" t="s">
        <v>7354</v>
      </c>
      <c r="G295" s="18">
        <f>AVERAGEIF(Table5[director_name],Table8[[#This Row],[Director name]],Table5[imdb_score])</f>
        <v>7.4</v>
      </c>
      <c r="H295" s="18"/>
      <c r="I295" t="str">
        <v/>
      </c>
      <c r="J295" t="str">
        <v/>
      </c>
    </row>
    <row r="296" spans="1:10" x14ac:dyDescent="0.25">
      <c r="A296" s="2" t="s">
        <v>3630</v>
      </c>
      <c r="B296" s="2" t="s">
        <v>3631</v>
      </c>
      <c r="C296" s="18">
        <v>7.5</v>
      </c>
      <c r="F296" s="2" t="s">
        <v>7166</v>
      </c>
      <c r="G296" s="18">
        <f>AVERAGEIF(Table5[director_name],Table8[[#This Row],[Director name]],Table5[imdb_score])</f>
        <v>7.4</v>
      </c>
      <c r="H296" s="18"/>
      <c r="I296" t="str">
        <v/>
      </c>
      <c r="J296" t="str">
        <v/>
      </c>
    </row>
    <row r="297" spans="1:10" x14ac:dyDescent="0.25">
      <c r="A297" s="2" t="s">
        <v>6434</v>
      </c>
      <c r="B297" s="2" t="s">
        <v>6435</v>
      </c>
      <c r="C297" s="18">
        <v>5.5</v>
      </c>
      <c r="F297" s="2" t="s">
        <v>8106</v>
      </c>
      <c r="G297" s="18">
        <f>AVERAGEIF(Table5[director_name],Table8[[#This Row],[Director name]],Table5[imdb_score])</f>
        <v>7.4</v>
      </c>
      <c r="H297" s="18"/>
      <c r="I297" t="str">
        <v/>
      </c>
      <c r="J297" t="str">
        <v/>
      </c>
    </row>
    <row r="298" spans="1:10" x14ac:dyDescent="0.25">
      <c r="A298" s="2" t="s">
        <v>5412</v>
      </c>
      <c r="B298" s="2" t="s">
        <v>5413</v>
      </c>
      <c r="C298" s="18">
        <v>6.9</v>
      </c>
      <c r="F298" s="2" t="s">
        <v>6138</v>
      </c>
      <c r="G298" s="18">
        <f>AVERAGEIF(Table5[director_name],Table8[[#This Row],[Director name]],Table5[imdb_score])</f>
        <v>7.4</v>
      </c>
      <c r="H298" s="18"/>
      <c r="I298" t="str">
        <v/>
      </c>
      <c r="J298" t="str">
        <v/>
      </c>
    </row>
    <row r="299" spans="1:10" x14ac:dyDescent="0.25">
      <c r="A299" s="2" t="s">
        <v>1420</v>
      </c>
      <c r="B299" s="2" t="s">
        <v>1421</v>
      </c>
      <c r="C299" s="18">
        <v>5.9</v>
      </c>
      <c r="F299" s="2" t="s">
        <v>6182</v>
      </c>
      <c r="G299" s="18">
        <f>AVERAGEIF(Table5[director_name],Table8[[#This Row],[Director name]],Table5[imdb_score])</f>
        <v>7.4</v>
      </c>
      <c r="H299" s="18"/>
      <c r="I299" t="str">
        <v/>
      </c>
      <c r="J299" t="str">
        <v/>
      </c>
    </row>
    <row r="300" spans="1:10" x14ac:dyDescent="0.25">
      <c r="A300" s="2" t="s">
        <v>7802</v>
      </c>
      <c r="B300" s="2" t="s">
        <v>7803</v>
      </c>
      <c r="C300" s="18">
        <v>3.2</v>
      </c>
      <c r="F300" s="2" t="s">
        <v>8120</v>
      </c>
      <c r="G300" s="18">
        <f>AVERAGEIF(Table5[director_name],Table8[[#This Row],[Director name]],Table5[imdb_score])</f>
        <v>7.4</v>
      </c>
      <c r="H300" s="18"/>
      <c r="I300" t="str">
        <v/>
      </c>
      <c r="J300" t="str">
        <v/>
      </c>
    </row>
    <row r="301" spans="1:10" x14ac:dyDescent="0.25">
      <c r="A301" s="2" t="s">
        <v>1309</v>
      </c>
      <c r="B301" s="2" t="s">
        <v>1358</v>
      </c>
      <c r="C301" s="18">
        <v>6.7</v>
      </c>
      <c r="F301" s="2" t="s">
        <v>7959</v>
      </c>
      <c r="G301" s="18">
        <f>AVERAGEIF(Table5[director_name],Table8[[#This Row],[Director name]],Table5[imdb_score])</f>
        <v>7.4</v>
      </c>
      <c r="H301" s="18"/>
      <c r="I301" t="str">
        <v/>
      </c>
      <c r="J301" t="str">
        <v/>
      </c>
    </row>
    <row r="302" spans="1:10" x14ac:dyDescent="0.25">
      <c r="A302" s="2" t="s">
        <v>1309</v>
      </c>
      <c r="B302" s="2" t="s">
        <v>3219</v>
      </c>
      <c r="C302" s="18">
        <v>6.5</v>
      </c>
      <c r="F302" s="2" t="s">
        <v>6848</v>
      </c>
      <c r="G302" s="18">
        <f>AVERAGEIF(Table5[director_name],Table8[[#This Row],[Director name]],Table5[imdb_score])</f>
        <v>7.4</v>
      </c>
      <c r="H302" s="18"/>
      <c r="I302" t="str">
        <v/>
      </c>
      <c r="J302" t="str">
        <v/>
      </c>
    </row>
    <row r="303" spans="1:10" x14ac:dyDescent="0.25">
      <c r="A303" s="2" t="s">
        <v>1309</v>
      </c>
      <c r="B303" s="2" t="s">
        <v>1311</v>
      </c>
      <c r="C303" s="18">
        <v>7.1</v>
      </c>
      <c r="F303" s="2" t="s">
        <v>7327</v>
      </c>
      <c r="G303" s="18">
        <f>AVERAGEIF(Table5[director_name],Table8[[#This Row],[Director name]],Table5[imdb_score])</f>
        <v>7.4</v>
      </c>
      <c r="H303" s="18"/>
      <c r="I303" t="str">
        <v/>
      </c>
      <c r="J303" t="str">
        <v/>
      </c>
    </row>
    <row r="304" spans="1:10" x14ac:dyDescent="0.25">
      <c r="A304" s="2" t="s">
        <v>1813</v>
      </c>
      <c r="B304" s="2" t="s">
        <v>2273</v>
      </c>
      <c r="C304" s="18">
        <v>5.9</v>
      </c>
      <c r="F304" s="2" t="s">
        <v>5974</v>
      </c>
      <c r="G304" s="18">
        <f>AVERAGEIF(Table5[director_name],Table8[[#This Row],[Director name]],Table5[imdb_score])</f>
        <v>7.4</v>
      </c>
      <c r="H304" s="18"/>
      <c r="I304" t="str">
        <v/>
      </c>
      <c r="J304" t="str">
        <v/>
      </c>
    </row>
    <row r="305" spans="1:10" x14ac:dyDescent="0.25">
      <c r="A305" s="2" t="s">
        <v>1813</v>
      </c>
      <c r="B305" s="2" t="s">
        <v>1814</v>
      </c>
      <c r="C305" s="18">
        <v>6.1</v>
      </c>
      <c r="F305" s="2" t="s">
        <v>7624</v>
      </c>
      <c r="G305" s="18">
        <f>AVERAGEIF(Table5[director_name],Table8[[#This Row],[Director name]],Table5[imdb_score])</f>
        <v>7.4</v>
      </c>
      <c r="H305" s="18"/>
      <c r="I305" t="str">
        <v/>
      </c>
      <c r="J305" t="str">
        <v/>
      </c>
    </row>
    <row r="306" spans="1:10" x14ac:dyDescent="0.25">
      <c r="A306" s="2" t="s">
        <v>1813</v>
      </c>
      <c r="B306" s="2" t="s">
        <v>1814</v>
      </c>
      <c r="C306" s="18">
        <v>6.1</v>
      </c>
      <c r="F306" s="2" t="s">
        <v>8063</v>
      </c>
      <c r="G306" s="18">
        <f>AVERAGEIF(Table5[director_name],Table8[[#This Row],[Director name]],Table5[imdb_score])</f>
        <v>7.4</v>
      </c>
      <c r="H306" s="18"/>
      <c r="I306" t="str">
        <v/>
      </c>
      <c r="J306" t="str">
        <v/>
      </c>
    </row>
    <row r="307" spans="1:10" x14ac:dyDescent="0.25">
      <c r="A307" s="2" t="s">
        <v>2083</v>
      </c>
      <c r="B307" s="2" t="s">
        <v>2084</v>
      </c>
      <c r="C307" s="18">
        <v>6.5</v>
      </c>
      <c r="F307" s="2" t="s">
        <v>5808</v>
      </c>
      <c r="G307" s="18">
        <f>AVERAGEIF(Table5[director_name],Table8[[#This Row],[Director name]],Table5[imdb_score])</f>
        <v>7.4</v>
      </c>
      <c r="H307" s="18"/>
      <c r="I307" t="str">
        <v/>
      </c>
      <c r="J307" t="str">
        <v/>
      </c>
    </row>
    <row r="308" spans="1:10" x14ac:dyDescent="0.25">
      <c r="A308" s="2" t="s">
        <v>2083</v>
      </c>
      <c r="B308" s="2" t="s">
        <v>2766</v>
      </c>
      <c r="C308" s="18">
        <v>6.6</v>
      </c>
      <c r="F308" s="2" t="s">
        <v>5690</v>
      </c>
      <c r="G308" s="18">
        <f>AVERAGEIF(Table5[director_name],Table8[[#This Row],[Director name]],Table5[imdb_score])</f>
        <v>7.4</v>
      </c>
      <c r="H308" s="18"/>
      <c r="I308" t="str">
        <v/>
      </c>
      <c r="J308" t="str">
        <v/>
      </c>
    </row>
    <row r="309" spans="1:10" x14ac:dyDescent="0.25">
      <c r="A309" s="2" t="s">
        <v>2083</v>
      </c>
      <c r="B309" s="2" t="s">
        <v>4772</v>
      </c>
      <c r="C309" s="18">
        <v>6.6</v>
      </c>
      <c r="F309" s="2" t="s">
        <v>7367</v>
      </c>
      <c r="G309" s="18">
        <f>AVERAGEIF(Table5[director_name],Table8[[#This Row],[Director name]],Table5[imdb_score])</f>
        <v>7.4</v>
      </c>
      <c r="H309" s="18"/>
      <c r="I309" t="str">
        <v/>
      </c>
      <c r="J309" t="str">
        <v/>
      </c>
    </row>
    <row r="310" spans="1:10" x14ac:dyDescent="0.25">
      <c r="A310" s="2" t="s">
        <v>6122</v>
      </c>
      <c r="B310" s="2" t="s">
        <v>6123</v>
      </c>
      <c r="C310" s="18">
        <v>6.7</v>
      </c>
      <c r="F310" s="2" t="s">
        <v>7352</v>
      </c>
      <c r="G310" s="18">
        <f>AVERAGEIF(Table5[director_name],Table8[[#This Row],[Director name]],Table5[imdb_score])</f>
        <v>7.4</v>
      </c>
      <c r="H310" s="18"/>
      <c r="I310" t="str">
        <v/>
      </c>
      <c r="J310" t="str">
        <v/>
      </c>
    </row>
    <row r="311" spans="1:10" x14ac:dyDescent="0.25">
      <c r="A311" s="2" t="s">
        <v>969</v>
      </c>
      <c r="B311" s="2" t="s">
        <v>971</v>
      </c>
      <c r="C311" s="18">
        <v>5.2</v>
      </c>
      <c r="F311" s="2" t="s">
        <v>7631</v>
      </c>
      <c r="G311" s="18">
        <f>AVERAGEIF(Table5[director_name],Table8[[#This Row],[Director name]],Table5[imdb_score])</f>
        <v>7.4</v>
      </c>
      <c r="H311" s="18"/>
      <c r="I311" t="str">
        <v/>
      </c>
      <c r="J311" t="str">
        <v/>
      </c>
    </row>
    <row r="312" spans="1:10" x14ac:dyDescent="0.25">
      <c r="A312" s="2" t="s">
        <v>1064</v>
      </c>
      <c r="B312" s="2" t="s">
        <v>6326</v>
      </c>
      <c r="C312" s="18">
        <v>6.3</v>
      </c>
      <c r="F312" s="2" t="s">
        <v>6934</v>
      </c>
      <c r="G312" s="18">
        <f>AVERAGEIF(Table5[director_name],Table8[[#This Row],[Director name]],Table5[imdb_score])</f>
        <v>7.4</v>
      </c>
      <c r="H312" s="18"/>
      <c r="I312" t="str">
        <v/>
      </c>
      <c r="J312" t="str">
        <v/>
      </c>
    </row>
    <row r="313" spans="1:10" x14ac:dyDescent="0.25">
      <c r="A313" s="2" t="s">
        <v>1064</v>
      </c>
      <c r="B313" s="2" t="s">
        <v>1066</v>
      </c>
      <c r="C313" s="18">
        <v>6.6</v>
      </c>
      <c r="F313" s="2" t="s">
        <v>5101</v>
      </c>
      <c r="G313" s="18">
        <f>AVERAGEIF(Table5[director_name],Table8[[#This Row],[Director name]],Table5[imdb_score])</f>
        <v>7.4</v>
      </c>
      <c r="H313" s="18"/>
      <c r="I313" t="str">
        <v/>
      </c>
      <c r="J313" t="str">
        <v/>
      </c>
    </row>
    <row r="314" spans="1:10" x14ac:dyDescent="0.25">
      <c r="A314" s="2" t="s">
        <v>1064</v>
      </c>
      <c r="B314" s="2" t="s">
        <v>6016</v>
      </c>
      <c r="C314" s="18">
        <v>7.2</v>
      </c>
      <c r="F314" s="2" t="s">
        <v>1452</v>
      </c>
      <c r="G314" s="18">
        <f>AVERAGEIF(Table5[director_name],Table8[[#This Row],[Director name]],Table5[imdb_score])</f>
        <v>7.3999999999999995</v>
      </c>
      <c r="H314" s="18"/>
      <c r="I314" t="str">
        <v/>
      </c>
      <c r="J314" t="str">
        <v/>
      </c>
    </row>
    <row r="315" spans="1:10" x14ac:dyDescent="0.25">
      <c r="A315" s="2" t="s">
        <v>1064</v>
      </c>
      <c r="B315" s="2" t="s">
        <v>1581</v>
      </c>
      <c r="C315" s="18">
        <v>6</v>
      </c>
      <c r="F315" s="2" t="s">
        <v>562</v>
      </c>
      <c r="G315" s="18">
        <f>AVERAGEIF(Table5[director_name],Table8[[#This Row],[Director name]],Table5[imdb_score])</f>
        <v>7.3999999999999995</v>
      </c>
      <c r="H315" s="18"/>
      <c r="I315" t="str">
        <v/>
      </c>
      <c r="J315" t="str">
        <v/>
      </c>
    </row>
    <row r="316" spans="1:10" x14ac:dyDescent="0.25">
      <c r="A316" t="s">
        <v>1064</v>
      </c>
      <c r="B316" s="2" t="s">
        <v>3774</v>
      </c>
      <c r="C316" s="18">
        <v>4.8</v>
      </c>
      <c r="F316" s="2" t="s">
        <v>4048</v>
      </c>
      <c r="G316" s="18">
        <f>AVERAGEIF(Table5[director_name],Table8[[#This Row],[Director name]],Table5[imdb_score])</f>
        <v>7.3999999999999995</v>
      </c>
      <c r="H316" s="18"/>
      <c r="I316" t="str">
        <v/>
      </c>
      <c r="J316" t="str">
        <v/>
      </c>
    </row>
    <row r="317" spans="1:10" x14ac:dyDescent="0.25">
      <c r="A317" s="2" t="s">
        <v>1064</v>
      </c>
      <c r="B317" s="2" t="s">
        <v>4618</v>
      </c>
      <c r="C317" s="18">
        <v>7.3</v>
      </c>
      <c r="F317" s="2" t="s">
        <v>98</v>
      </c>
      <c r="G317" s="18">
        <f>AVERAGEIF(Table5[director_name],Table8[[#This Row],[Director name]],Table5[imdb_score])</f>
        <v>7.3800000000000008</v>
      </c>
      <c r="H317" s="18"/>
      <c r="I317" t="str">
        <v/>
      </c>
      <c r="J317" t="str">
        <v/>
      </c>
    </row>
    <row r="318" spans="1:10" x14ac:dyDescent="0.25">
      <c r="A318" s="2" t="s">
        <v>1064</v>
      </c>
      <c r="B318" s="2" t="s">
        <v>3653</v>
      </c>
      <c r="C318" s="18">
        <v>6.2</v>
      </c>
      <c r="F318" s="2" t="s">
        <v>5832</v>
      </c>
      <c r="G318" s="18">
        <f>AVERAGEIF(Table5[director_name],Table8[[#This Row],[Director name]],Table5[imdb_score])</f>
        <v>7.375</v>
      </c>
      <c r="H318" s="18"/>
      <c r="I318" t="str">
        <v/>
      </c>
      <c r="J318" t="str">
        <v/>
      </c>
    </row>
    <row r="319" spans="1:10" x14ac:dyDescent="0.25">
      <c r="A319" s="2" t="s">
        <v>1064</v>
      </c>
      <c r="B319" s="2" t="s">
        <v>3160</v>
      </c>
      <c r="C319" s="18">
        <v>8</v>
      </c>
      <c r="F319" s="2" t="s">
        <v>3821</v>
      </c>
      <c r="G319" s="18">
        <f>AVERAGEIF(Table5[director_name],Table8[[#This Row],[Director name]],Table5[imdb_score])</f>
        <v>7.3600000000000012</v>
      </c>
      <c r="H319" s="18"/>
      <c r="I319" t="str">
        <v/>
      </c>
      <c r="J319" t="str">
        <v/>
      </c>
    </row>
    <row r="320" spans="1:10" x14ac:dyDescent="0.25">
      <c r="A320" s="2" t="s">
        <v>1064</v>
      </c>
      <c r="B320" s="2" t="s">
        <v>2047</v>
      </c>
      <c r="C320" s="18">
        <v>7.5</v>
      </c>
      <c r="F320" s="2" t="s">
        <v>3720</v>
      </c>
      <c r="G320" s="18">
        <f>AVERAGEIF(Table5[director_name],Table8[[#This Row],[Director name]],Table5[imdb_score])</f>
        <v>7.3500000000000005</v>
      </c>
      <c r="H320" s="18"/>
      <c r="I320" t="str">
        <v/>
      </c>
      <c r="J320" t="str">
        <v/>
      </c>
    </row>
    <row r="321" spans="1:10" x14ac:dyDescent="0.25">
      <c r="A321" s="2" t="s">
        <v>1064</v>
      </c>
      <c r="B321" s="2" t="s">
        <v>1096</v>
      </c>
      <c r="C321" s="18">
        <v>6</v>
      </c>
      <c r="F321" s="2" t="s">
        <v>819</v>
      </c>
      <c r="G321" s="18">
        <f>AVERAGEIF(Table5[director_name],Table8[[#This Row],[Director name]],Table5[imdb_score])</f>
        <v>7.35</v>
      </c>
      <c r="H321" s="18"/>
      <c r="I321" t="str">
        <v/>
      </c>
      <c r="J321" t="str">
        <v/>
      </c>
    </row>
    <row r="322" spans="1:10" x14ac:dyDescent="0.25">
      <c r="A322" s="2" t="s">
        <v>1064</v>
      </c>
      <c r="B322" s="2" t="s">
        <v>4308</v>
      </c>
      <c r="C322" s="18">
        <v>7.1</v>
      </c>
      <c r="F322" s="2" t="s">
        <v>4866</v>
      </c>
      <c r="G322" s="18">
        <f>AVERAGEIF(Table5[director_name],Table8[[#This Row],[Director name]],Table5[imdb_score])</f>
        <v>7.35</v>
      </c>
      <c r="H322" s="18"/>
      <c r="I322" t="str">
        <v/>
      </c>
      <c r="J322" t="str">
        <v/>
      </c>
    </row>
    <row r="323" spans="1:10" x14ac:dyDescent="0.25">
      <c r="A323" s="2" t="s">
        <v>1064</v>
      </c>
      <c r="B323" s="2" t="s">
        <v>3105</v>
      </c>
      <c r="C323" s="18">
        <v>5.7</v>
      </c>
      <c r="F323" s="2" t="s">
        <v>4380</v>
      </c>
      <c r="G323" s="18">
        <f>AVERAGEIF(Table5[director_name],Table8[[#This Row],[Director name]],Table5[imdb_score])</f>
        <v>7.35</v>
      </c>
      <c r="H323" s="18"/>
      <c r="I323" t="str">
        <v/>
      </c>
      <c r="J323" t="str">
        <v/>
      </c>
    </row>
    <row r="324" spans="1:10" x14ac:dyDescent="0.25">
      <c r="A324" s="2" t="s">
        <v>1064</v>
      </c>
      <c r="B324" s="2" t="s">
        <v>4002</v>
      </c>
      <c r="C324" s="18">
        <v>6.8</v>
      </c>
      <c r="F324" s="2" t="s">
        <v>4253</v>
      </c>
      <c r="G324" s="18">
        <f>AVERAGEIF(Table5[director_name],Table8[[#This Row],[Director name]],Table5[imdb_score])</f>
        <v>7.35</v>
      </c>
      <c r="H324" s="18"/>
      <c r="I324" t="str">
        <v/>
      </c>
      <c r="J324" t="str">
        <v/>
      </c>
    </row>
    <row r="325" spans="1:10" x14ac:dyDescent="0.25">
      <c r="A325" s="2" t="s">
        <v>6208</v>
      </c>
      <c r="B325" s="2" t="s">
        <v>6209</v>
      </c>
      <c r="C325" s="18">
        <v>6.5</v>
      </c>
      <c r="F325" s="2" t="s">
        <v>1422</v>
      </c>
      <c r="G325" s="18">
        <f>AVERAGEIF(Table5[director_name],Table8[[#This Row],[Director name]],Table5[imdb_score])</f>
        <v>7.339999999999999</v>
      </c>
      <c r="H325" s="18"/>
      <c r="I325" t="str">
        <v/>
      </c>
      <c r="J325" t="str">
        <v/>
      </c>
    </row>
    <row r="326" spans="1:10" x14ac:dyDescent="0.25">
      <c r="A326" s="2" t="s">
        <v>52</v>
      </c>
      <c r="B326" s="2" t="s">
        <v>2032</v>
      </c>
      <c r="C326" s="18">
        <v>6.5</v>
      </c>
      <c r="F326" s="2" t="s">
        <v>956</v>
      </c>
      <c r="G326" s="18">
        <f>AVERAGEIF(Table5[director_name],Table8[[#This Row],[Director name]],Table5[imdb_score])</f>
        <v>7.3285714285714283</v>
      </c>
      <c r="H326" s="18"/>
      <c r="I326" t="str">
        <v/>
      </c>
      <c r="J326" t="str">
        <v/>
      </c>
    </row>
    <row r="327" spans="1:10" x14ac:dyDescent="0.25">
      <c r="A327" s="2" t="s">
        <v>52</v>
      </c>
      <c r="B327" s="2" t="s">
        <v>2733</v>
      </c>
      <c r="C327" s="18">
        <v>6.9</v>
      </c>
      <c r="F327" s="2" t="s">
        <v>3090</v>
      </c>
      <c r="G327" s="18">
        <f>AVERAGEIF(Table5[director_name],Table8[[#This Row],[Director name]],Table5[imdb_score])</f>
        <v>7.3272727272727272</v>
      </c>
      <c r="H327" s="18"/>
      <c r="I327" t="str">
        <v/>
      </c>
      <c r="J327" t="str">
        <v/>
      </c>
    </row>
    <row r="328" spans="1:10" x14ac:dyDescent="0.25">
      <c r="A328" s="2" t="s">
        <v>52</v>
      </c>
      <c r="B328" s="2" t="s">
        <v>54</v>
      </c>
      <c r="C328" s="18">
        <v>6.8</v>
      </c>
      <c r="F328" s="2" t="s">
        <v>338</v>
      </c>
      <c r="G328" s="18">
        <f>AVERAGEIF(Table5[director_name],Table8[[#This Row],[Director name]],Table5[imdb_score])</f>
        <v>7.3250000000000002</v>
      </c>
      <c r="H328" s="18"/>
      <c r="I328" t="str">
        <v/>
      </c>
      <c r="J328" t="str">
        <v/>
      </c>
    </row>
    <row r="329" spans="1:10" x14ac:dyDescent="0.25">
      <c r="A329" s="2" t="s">
        <v>52</v>
      </c>
      <c r="B329" s="2" t="s">
        <v>327</v>
      </c>
      <c r="C329" s="18">
        <v>6.1</v>
      </c>
      <c r="F329" s="2" t="s">
        <v>137</v>
      </c>
      <c r="G329" s="18">
        <f>AVERAGEIF(Table5[director_name],Table8[[#This Row],[Director name]],Table5[imdb_score])</f>
        <v>7.3076923076923066</v>
      </c>
      <c r="H329" s="18"/>
      <c r="I329" t="str">
        <v/>
      </c>
      <c r="J329" t="str">
        <v/>
      </c>
    </row>
    <row r="330" spans="1:10" x14ac:dyDescent="0.25">
      <c r="A330" s="2" t="s">
        <v>52</v>
      </c>
      <c r="B330" s="2" t="s">
        <v>715</v>
      </c>
      <c r="C330" s="18">
        <v>7.3</v>
      </c>
      <c r="F330" s="2" t="s">
        <v>2124</v>
      </c>
      <c r="G330" s="18">
        <f>AVERAGEIF(Table5[director_name],Table8[[#This Row],[Director name]],Table5[imdb_score])</f>
        <v>7.3000000000000007</v>
      </c>
      <c r="H330" s="18"/>
      <c r="I330" t="str">
        <v/>
      </c>
      <c r="J330" t="str">
        <v/>
      </c>
    </row>
    <row r="331" spans="1:10" x14ac:dyDescent="0.25">
      <c r="A331" s="2" t="s">
        <v>52</v>
      </c>
      <c r="B331" s="2" t="s">
        <v>2749</v>
      </c>
      <c r="C331" s="18">
        <v>6.8</v>
      </c>
      <c r="F331" s="2" t="s">
        <v>903</v>
      </c>
      <c r="G331" s="18">
        <f>AVERAGEIF(Table5[director_name],Table8[[#This Row],[Director name]],Table5[imdb_score])</f>
        <v>7.3000000000000007</v>
      </c>
      <c r="H331" s="18"/>
      <c r="I331" t="str">
        <v/>
      </c>
      <c r="J331" t="str">
        <v/>
      </c>
    </row>
    <row r="332" spans="1:10" x14ac:dyDescent="0.25">
      <c r="A332" s="2" t="s">
        <v>52</v>
      </c>
      <c r="B332" s="2" t="s">
        <v>159</v>
      </c>
      <c r="C332" s="18">
        <v>4.8</v>
      </c>
      <c r="F332" s="2" t="s">
        <v>2928</v>
      </c>
      <c r="G332" s="18">
        <f>AVERAGEIF(Table5[director_name],Table8[[#This Row],[Director name]],Table5[imdb_score])</f>
        <v>7.3</v>
      </c>
      <c r="H332" s="18"/>
      <c r="I332" t="str">
        <v/>
      </c>
      <c r="J332" t="str">
        <v/>
      </c>
    </row>
    <row r="333" spans="1:10" x14ac:dyDescent="0.25">
      <c r="A333" s="2" t="s">
        <v>7626</v>
      </c>
      <c r="B333" s="2" t="s">
        <v>7628</v>
      </c>
      <c r="C333" s="18">
        <v>7.6</v>
      </c>
      <c r="F333" s="2" t="s">
        <v>3483</v>
      </c>
      <c r="G333" s="18">
        <f>AVERAGEIF(Table5[director_name],Table8[[#This Row],[Director name]],Table5[imdb_score])</f>
        <v>7.3</v>
      </c>
      <c r="H333" s="18"/>
      <c r="I333" t="str">
        <v/>
      </c>
      <c r="J333" t="str">
        <v/>
      </c>
    </row>
    <row r="334" spans="1:10" x14ac:dyDescent="0.25">
      <c r="A334" s="2" t="s">
        <v>4010</v>
      </c>
      <c r="B334" s="2" t="s">
        <v>4011</v>
      </c>
      <c r="C334" s="18">
        <v>5.2</v>
      </c>
      <c r="F334" s="2" t="s">
        <v>7606</v>
      </c>
      <c r="G334" s="18">
        <f>AVERAGEIF(Table5[director_name],Table8[[#This Row],[Director name]],Table5[imdb_score])</f>
        <v>7.3</v>
      </c>
      <c r="H334" s="18"/>
      <c r="I334" t="str">
        <v/>
      </c>
      <c r="J334" t="str">
        <v/>
      </c>
    </row>
    <row r="335" spans="1:10" x14ac:dyDescent="0.25">
      <c r="A335" s="2" t="s">
        <v>4010</v>
      </c>
      <c r="B335" s="2" t="s">
        <v>5342</v>
      </c>
      <c r="C335" s="18">
        <v>5.7</v>
      </c>
      <c r="F335" s="2" t="s">
        <v>5994</v>
      </c>
      <c r="G335" s="18">
        <f>AVERAGEIF(Table5[director_name],Table8[[#This Row],[Director name]],Table5[imdb_score])</f>
        <v>7.3</v>
      </c>
      <c r="H335" s="18"/>
      <c r="I335" t="str">
        <v/>
      </c>
      <c r="J335" t="str">
        <v/>
      </c>
    </row>
    <row r="336" spans="1:10" x14ac:dyDescent="0.25">
      <c r="A336" s="2" t="s">
        <v>116</v>
      </c>
      <c r="B336" s="2" t="s">
        <v>410</v>
      </c>
      <c r="C336" s="18">
        <v>6.6</v>
      </c>
      <c r="F336" s="2" t="s">
        <v>6370</v>
      </c>
      <c r="G336" s="18">
        <f>AVERAGEIF(Table5[director_name],Table8[[#This Row],[Director name]],Table5[imdb_score])</f>
        <v>7.3</v>
      </c>
      <c r="H336" s="18"/>
      <c r="I336" t="str">
        <v/>
      </c>
      <c r="J336" t="str">
        <v/>
      </c>
    </row>
    <row r="337" spans="1:10" x14ac:dyDescent="0.25">
      <c r="A337" t="s">
        <v>116</v>
      </c>
      <c r="B337" s="2" t="s">
        <v>1660</v>
      </c>
      <c r="C337" s="18">
        <v>7.6</v>
      </c>
      <c r="F337" s="2" t="s">
        <v>6584</v>
      </c>
      <c r="G337" s="18">
        <f>AVERAGEIF(Table5[director_name],Table8[[#This Row],[Director name]],Table5[imdb_score])</f>
        <v>7.3</v>
      </c>
      <c r="H337" s="18"/>
      <c r="I337" t="str">
        <v/>
      </c>
      <c r="J337" t="str">
        <v/>
      </c>
    </row>
    <row r="338" spans="1:10" x14ac:dyDescent="0.25">
      <c r="A338" s="2" t="s">
        <v>116</v>
      </c>
      <c r="B338" s="2" t="s">
        <v>4521</v>
      </c>
      <c r="C338" s="18">
        <v>6.8</v>
      </c>
      <c r="F338" s="2" t="s">
        <v>8057</v>
      </c>
      <c r="G338" s="18">
        <f>AVERAGEIF(Table5[director_name],Table8[[#This Row],[Director name]],Table5[imdb_score])</f>
        <v>7.3</v>
      </c>
      <c r="H338" s="18"/>
      <c r="I338" t="str">
        <v/>
      </c>
      <c r="J338" t="str">
        <v/>
      </c>
    </row>
    <row r="339" spans="1:10" x14ac:dyDescent="0.25">
      <c r="A339" s="2" t="s">
        <v>116</v>
      </c>
      <c r="B339" s="2" t="s">
        <v>117</v>
      </c>
      <c r="C339" s="18">
        <v>7.3</v>
      </c>
      <c r="F339" s="2" t="s">
        <v>6996</v>
      </c>
      <c r="G339" s="18">
        <f>AVERAGEIF(Table5[director_name],Table8[[#This Row],[Director name]],Table5[imdb_score])</f>
        <v>7.3</v>
      </c>
      <c r="H339" s="18"/>
      <c r="I339" t="str">
        <v/>
      </c>
      <c r="J339" t="str">
        <v/>
      </c>
    </row>
    <row r="340" spans="1:10" x14ac:dyDescent="0.25">
      <c r="A340" s="2" t="s">
        <v>116</v>
      </c>
      <c r="B340" s="2" t="s">
        <v>117</v>
      </c>
      <c r="C340" s="18">
        <v>7.3</v>
      </c>
      <c r="F340" s="2" t="s">
        <v>6878</v>
      </c>
      <c r="G340" s="18">
        <f>AVERAGEIF(Table5[director_name],Table8[[#This Row],[Director name]],Table5[imdb_score])</f>
        <v>7.3</v>
      </c>
      <c r="H340" s="18"/>
      <c r="I340" t="str">
        <v/>
      </c>
      <c r="J340" t="str">
        <v/>
      </c>
    </row>
    <row r="341" spans="1:10" x14ac:dyDescent="0.25">
      <c r="A341" s="2" t="s">
        <v>7389</v>
      </c>
      <c r="B341" s="2" t="s">
        <v>7390</v>
      </c>
      <c r="C341" s="18">
        <v>6.3</v>
      </c>
      <c r="F341" s="2" t="s">
        <v>7465</v>
      </c>
      <c r="G341" s="18">
        <f>AVERAGEIF(Table5[director_name],Table8[[#This Row],[Director name]],Table5[imdb_score])</f>
        <v>7.3</v>
      </c>
      <c r="H341" s="18"/>
      <c r="I341" t="str">
        <v/>
      </c>
      <c r="J341" t="str">
        <v/>
      </c>
    </row>
    <row r="342" spans="1:10" x14ac:dyDescent="0.25">
      <c r="A342" s="2" t="s">
        <v>1794</v>
      </c>
      <c r="B342" s="2" t="s">
        <v>1795</v>
      </c>
      <c r="C342" s="18">
        <v>5.9</v>
      </c>
      <c r="F342" s="2" t="s">
        <v>6375</v>
      </c>
      <c r="G342" s="18">
        <f>AVERAGEIF(Table5[director_name],Table8[[#This Row],[Director name]],Table5[imdb_score])</f>
        <v>7.3</v>
      </c>
      <c r="H342" s="18"/>
      <c r="I342" t="str">
        <v/>
      </c>
      <c r="J342" t="str">
        <v/>
      </c>
    </row>
    <row r="343" spans="1:10" x14ac:dyDescent="0.25">
      <c r="A343" s="2" t="s">
        <v>2041</v>
      </c>
      <c r="B343" s="2" t="s">
        <v>2043</v>
      </c>
      <c r="C343" s="18">
        <v>7.7</v>
      </c>
      <c r="F343" s="2" t="s">
        <v>5207</v>
      </c>
      <c r="G343" s="18">
        <f>AVERAGEIF(Table5[director_name],Table8[[#This Row],[Director name]],Table5[imdb_score])</f>
        <v>7.3</v>
      </c>
      <c r="H343" s="18"/>
      <c r="I343" t="str">
        <v/>
      </c>
      <c r="J343" t="str">
        <v/>
      </c>
    </row>
    <row r="344" spans="1:10" x14ac:dyDescent="0.25">
      <c r="A344" s="2" t="s">
        <v>2041</v>
      </c>
      <c r="B344" s="2" t="s">
        <v>2406</v>
      </c>
      <c r="C344" s="18">
        <v>7.6</v>
      </c>
      <c r="F344" s="2" t="s">
        <v>5753</v>
      </c>
      <c r="G344" s="18">
        <f>AVERAGEIF(Table5[director_name],Table8[[#This Row],[Director name]],Table5[imdb_score])</f>
        <v>7.3</v>
      </c>
      <c r="H344" s="18"/>
      <c r="I344" t="str">
        <v/>
      </c>
      <c r="J344" t="str">
        <v/>
      </c>
    </row>
    <row r="345" spans="1:10" x14ac:dyDescent="0.25">
      <c r="A345" s="2" t="s">
        <v>2978</v>
      </c>
      <c r="B345" s="2" t="s">
        <v>3605</v>
      </c>
      <c r="C345" s="18">
        <v>4.9000000000000004</v>
      </c>
      <c r="F345" s="2" t="s">
        <v>88</v>
      </c>
      <c r="G345" s="18">
        <f>AVERAGEIF(Table5[director_name],Table8[[#This Row],[Director name]],Table5[imdb_score])</f>
        <v>7.3</v>
      </c>
      <c r="H345" s="18"/>
      <c r="I345" t="str">
        <v/>
      </c>
      <c r="J345" t="str">
        <v/>
      </c>
    </row>
    <row r="346" spans="1:10" x14ac:dyDescent="0.25">
      <c r="A346" s="2" t="s">
        <v>2978</v>
      </c>
      <c r="B346" s="2" t="s">
        <v>2979</v>
      </c>
      <c r="C346" s="18">
        <v>5.3</v>
      </c>
      <c r="F346" s="2" t="s">
        <v>5941</v>
      </c>
      <c r="G346" s="18">
        <f>AVERAGEIF(Table5[director_name],Table8[[#This Row],[Director name]],Table5[imdb_score])</f>
        <v>7.3</v>
      </c>
      <c r="H346" s="18"/>
      <c r="I346" t="str">
        <v/>
      </c>
      <c r="J346" t="str">
        <v/>
      </c>
    </row>
    <row r="347" spans="1:10" x14ac:dyDescent="0.25">
      <c r="A347" s="2" t="s">
        <v>7313</v>
      </c>
      <c r="B347" s="2" t="s">
        <v>7314</v>
      </c>
      <c r="C347" s="18">
        <v>7.2</v>
      </c>
      <c r="F347" s="2" t="s">
        <v>5060</v>
      </c>
      <c r="G347" s="18">
        <f>AVERAGEIF(Table5[director_name],Table8[[#This Row],[Director name]],Table5[imdb_score])</f>
        <v>7.3</v>
      </c>
      <c r="H347" s="18"/>
      <c r="I347" t="str">
        <v/>
      </c>
      <c r="J347" t="str">
        <v/>
      </c>
    </row>
    <row r="348" spans="1:10" x14ac:dyDescent="0.25">
      <c r="A348" s="2" t="s">
        <v>3377</v>
      </c>
      <c r="B348" s="2" t="s">
        <v>3378</v>
      </c>
      <c r="C348" s="18">
        <v>6.1</v>
      </c>
      <c r="F348" s="2" t="s">
        <v>5547</v>
      </c>
      <c r="G348" s="18">
        <f>AVERAGEIF(Table5[director_name],Table8[[#This Row],[Director name]],Table5[imdb_score])</f>
        <v>7.3</v>
      </c>
      <c r="H348" s="18"/>
      <c r="I348" t="str">
        <v/>
      </c>
      <c r="J348" t="str">
        <v/>
      </c>
    </row>
    <row r="349" spans="1:10" x14ac:dyDescent="0.25">
      <c r="A349" s="2" t="s">
        <v>725</v>
      </c>
      <c r="B349" s="2" t="s">
        <v>1901</v>
      </c>
      <c r="C349" s="18">
        <v>6</v>
      </c>
      <c r="F349" s="2" t="s">
        <v>5481</v>
      </c>
      <c r="G349" s="18">
        <f>AVERAGEIF(Table5[director_name],Table8[[#This Row],[Director name]],Table5[imdb_score])</f>
        <v>7.3</v>
      </c>
      <c r="H349" s="18"/>
      <c r="I349" t="str">
        <v/>
      </c>
      <c r="J349" t="str">
        <v/>
      </c>
    </row>
    <row r="350" spans="1:10" x14ac:dyDescent="0.25">
      <c r="A350" s="2" t="s">
        <v>725</v>
      </c>
      <c r="B350" s="2" t="s">
        <v>727</v>
      </c>
      <c r="C350" s="18">
        <v>7.3</v>
      </c>
      <c r="F350" s="2" t="s">
        <v>7056</v>
      </c>
      <c r="G350" s="18">
        <f>AVERAGEIF(Table5[director_name],Table8[[#This Row],[Director name]],Table5[imdb_score])</f>
        <v>7.3</v>
      </c>
      <c r="H350" s="18"/>
      <c r="I350" t="str">
        <v/>
      </c>
      <c r="J350" t="str">
        <v/>
      </c>
    </row>
    <row r="351" spans="1:10" x14ac:dyDescent="0.25">
      <c r="A351" s="2" t="s">
        <v>725</v>
      </c>
      <c r="B351" s="2" t="s">
        <v>736</v>
      </c>
      <c r="C351" s="18">
        <v>7</v>
      </c>
      <c r="F351" s="2" t="s">
        <v>6142</v>
      </c>
      <c r="G351" s="18">
        <f>AVERAGEIF(Table5[director_name],Table8[[#This Row],[Director name]],Table5[imdb_score])</f>
        <v>7.3</v>
      </c>
      <c r="H351" s="18"/>
      <c r="I351" t="str">
        <v/>
      </c>
      <c r="J351" t="str">
        <v/>
      </c>
    </row>
    <row r="352" spans="1:10" x14ac:dyDescent="0.25">
      <c r="A352" s="2" t="s">
        <v>725</v>
      </c>
      <c r="B352" s="2" t="s">
        <v>1860</v>
      </c>
      <c r="C352" s="18">
        <v>4.8</v>
      </c>
      <c r="F352" s="2" t="s">
        <v>5311</v>
      </c>
      <c r="G352" s="18">
        <f>AVERAGEIF(Table5[director_name],Table8[[#This Row],[Director name]],Table5[imdb_score])</f>
        <v>7.3</v>
      </c>
      <c r="H352" s="18"/>
      <c r="I352" t="str">
        <v/>
      </c>
      <c r="J352" t="str">
        <v/>
      </c>
    </row>
    <row r="353" spans="1:10" x14ac:dyDescent="0.25">
      <c r="A353" s="2" t="s">
        <v>725</v>
      </c>
      <c r="B353" s="2" t="s">
        <v>3014</v>
      </c>
      <c r="C353" s="18">
        <v>6.6</v>
      </c>
      <c r="F353" s="2" t="s">
        <v>5741</v>
      </c>
      <c r="G353" s="18">
        <f>AVERAGEIF(Table5[director_name],Table8[[#This Row],[Director name]],Table5[imdb_score])</f>
        <v>7.3</v>
      </c>
      <c r="H353" s="18"/>
      <c r="I353" t="str">
        <v/>
      </c>
      <c r="J353" t="str">
        <v/>
      </c>
    </row>
    <row r="354" spans="1:10" x14ac:dyDescent="0.25">
      <c r="A354" s="2" t="s">
        <v>7530</v>
      </c>
      <c r="B354" s="2" t="s">
        <v>8087</v>
      </c>
      <c r="C354" s="18">
        <v>6.5</v>
      </c>
      <c r="F354" s="2" t="s">
        <v>7639</v>
      </c>
      <c r="G354" s="18">
        <f>AVERAGEIF(Table5[director_name],Table8[[#This Row],[Director name]],Table5[imdb_score])</f>
        <v>7.3</v>
      </c>
      <c r="H354" s="18"/>
      <c r="I354" t="str">
        <v/>
      </c>
      <c r="J354" t="str">
        <v/>
      </c>
    </row>
    <row r="355" spans="1:10" x14ac:dyDescent="0.25">
      <c r="A355" s="2" t="s">
        <v>7530</v>
      </c>
      <c r="B355" s="2" t="s">
        <v>7531</v>
      </c>
      <c r="C355" s="18">
        <v>6.3</v>
      </c>
      <c r="F355" s="2" t="s">
        <v>302</v>
      </c>
      <c r="G355" s="18">
        <f>AVERAGEIF(Table5[director_name],Table8[[#This Row],[Director name]],Table5[imdb_score])</f>
        <v>7.3</v>
      </c>
      <c r="H355" s="18"/>
      <c r="I355" t="str">
        <v/>
      </c>
      <c r="J355" t="str">
        <v/>
      </c>
    </row>
    <row r="356" spans="1:10" x14ac:dyDescent="0.25">
      <c r="A356" s="2" t="s">
        <v>5322</v>
      </c>
      <c r="B356" s="2" t="s">
        <v>5323</v>
      </c>
      <c r="C356" s="18">
        <v>7</v>
      </c>
      <c r="F356" s="2" t="s">
        <v>6767</v>
      </c>
      <c r="G356" s="18">
        <f>AVERAGEIF(Table5[director_name],Table8[[#This Row],[Director name]],Table5[imdb_score])</f>
        <v>7.3</v>
      </c>
      <c r="H356" s="18"/>
      <c r="I356" t="str">
        <v/>
      </c>
      <c r="J356" t="str">
        <v/>
      </c>
    </row>
    <row r="357" spans="1:10" x14ac:dyDescent="0.25">
      <c r="A357" s="2" t="s">
        <v>4718</v>
      </c>
      <c r="B357" s="2" t="s">
        <v>4719</v>
      </c>
      <c r="C357" s="18">
        <v>6.4</v>
      </c>
      <c r="F357" s="2" t="s">
        <v>5810</v>
      </c>
      <c r="G357" s="18">
        <f>AVERAGEIF(Table5[director_name],Table8[[#This Row],[Director name]],Table5[imdb_score])</f>
        <v>7.3</v>
      </c>
      <c r="H357" s="18"/>
      <c r="I357" t="str">
        <v/>
      </c>
      <c r="J357" t="str">
        <v/>
      </c>
    </row>
    <row r="358" spans="1:10" x14ac:dyDescent="0.25">
      <c r="A358" t="s">
        <v>5253</v>
      </c>
      <c r="B358" s="2" t="s">
        <v>5254</v>
      </c>
      <c r="C358" s="18">
        <v>6.9</v>
      </c>
      <c r="F358" s="2" t="s">
        <v>6210</v>
      </c>
      <c r="G358" s="18">
        <f>AVERAGEIF(Table5[director_name],Table8[[#This Row],[Director name]],Table5[imdb_score])</f>
        <v>7.3</v>
      </c>
      <c r="H358" s="18"/>
      <c r="I358" t="str">
        <v/>
      </c>
      <c r="J358" t="str">
        <v/>
      </c>
    </row>
    <row r="359" spans="1:10" x14ac:dyDescent="0.25">
      <c r="A359" s="2" t="s">
        <v>6996</v>
      </c>
      <c r="B359" s="2" t="s">
        <v>6997</v>
      </c>
      <c r="C359" s="18">
        <v>7.3</v>
      </c>
      <c r="F359" s="2" t="s">
        <v>1770</v>
      </c>
      <c r="G359" s="18">
        <f>AVERAGEIF(Table5[director_name],Table8[[#This Row],[Director name]],Table5[imdb_score])</f>
        <v>7.3</v>
      </c>
      <c r="H359" s="18"/>
      <c r="I359" t="str">
        <v/>
      </c>
      <c r="J359" t="str">
        <v/>
      </c>
    </row>
    <row r="360" spans="1:10" x14ac:dyDescent="0.25">
      <c r="A360" s="2" t="s">
        <v>7393</v>
      </c>
      <c r="B360" s="2" t="s">
        <v>7394</v>
      </c>
      <c r="C360" s="18">
        <v>5.5</v>
      </c>
      <c r="F360" s="2" t="s">
        <v>7000</v>
      </c>
      <c r="G360" s="18">
        <f>AVERAGEIF(Table5[director_name],Table8[[#This Row],[Director name]],Table5[imdb_score])</f>
        <v>7.3</v>
      </c>
      <c r="H360" s="18"/>
      <c r="I360" t="str">
        <v/>
      </c>
      <c r="J360" t="str">
        <v/>
      </c>
    </row>
    <row r="361" spans="1:10" x14ac:dyDescent="0.25">
      <c r="A361" s="2" t="s">
        <v>8138</v>
      </c>
      <c r="B361" s="2" t="s">
        <v>8139</v>
      </c>
      <c r="C361" s="18">
        <v>6.3</v>
      </c>
      <c r="F361" s="2" t="s">
        <v>5377</v>
      </c>
      <c r="G361" s="18">
        <f>AVERAGEIF(Table5[director_name],Table8[[#This Row],[Director name]],Table5[imdb_score])</f>
        <v>7.3</v>
      </c>
      <c r="H361" s="18"/>
      <c r="I361" t="str">
        <v/>
      </c>
      <c r="J361" t="str">
        <v/>
      </c>
    </row>
    <row r="362" spans="1:10" x14ac:dyDescent="0.25">
      <c r="A362" s="2" t="s">
        <v>1744</v>
      </c>
      <c r="B362" s="2" t="s">
        <v>5606</v>
      </c>
      <c r="C362" s="18">
        <v>7.4</v>
      </c>
      <c r="F362" s="2" t="s">
        <v>5699</v>
      </c>
      <c r="G362" s="18">
        <f>AVERAGEIF(Table5[director_name],Table8[[#This Row],[Director name]],Table5[imdb_score])</f>
        <v>7.3</v>
      </c>
      <c r="H362" s="18"/>
      <c r="I362" t="str">
        <v/>
      </c>
      <c r="J362" t="str">
        <v/>
      </c>
    </row>
    <row r="363" spans="1:10" x14ac:dyDescent="0.25">
      <c r="A363" s="2" t="s">
        <v>1744</v>
      </c>
      <c r="B363" s="2" t="s">
        <v>1745</v>
      </c>
      <c r="C363" s="18">
        <v>7.6</v>
      </c>
      <c r="F363" s="2" t="s">
        <v>6096</v>
      </c>
      <c r="G363" s="18">
        <f>AVERAGEIF(Table5[director_name],Table8[[#This Row],[Director name]],Table5[imdb_score])</f>
        <v>7.3</v>
      </c>
      <c r="H363" s="18"/>
      <c r="I363" t="str">
        <v/>
      </c>
      <c r="J363" t="str">
        <v/>
      </c>
    </row>
    <row r="364" spans="1:10" x14ac:dyDescent="0.25">
      <c r="A364" s="2" t="s">
        <v>6746</v>
      </c>
      <c r="B364" s="2" t="s">
        <v>6747</v>
      </c>
      <c r="C364" s="18">
        <v>5</v>
      </c>
      <c r="F364" s="2" t="s">
        <v>5358</v>
      </c>
      <c r="G364" s="18">
        <f>AVERAGEIF(Table5[director_name],Table8[[#This Row],[Director name]],Table5[imdb_score])</f>
        <v>7.3</v>
      </c>
      <c r="H364" s="18"/>
      <c r="I364" t="str">
        <v/>
      </c>
      <c r="J364" t="str">
        <v/>
      </c>
    </row>
    <row r="365" spans="1:10" x14ac:dyDescent="0.25">
      <c r="A365" s="2" t="s">
        <v>6530</v>
      </c>
      <c r="B365" s="2" t="s">
        <v>6531</v>
      </c>
      <c r="C365" s="18">
        <v>5.9</v>
      </c>
      <c r="F365" s="2" t="s">
        <v>4690</v>
      </c>
      <c r="G365" s="18">
        <f>AVERAGEIF(Table5[director_name],Table8[[#This Row],[Director name]],Table5[imdb_score])</f>
        <v>7.3</v>
      </c>
      <c r="H365" s="18"/>
      <c r="I365" t="str">
        <v/>
      </c>
      <c r="J365" t="str">
        <v/>
      </c>
    </row>
    <row r="366" spans="1:10" x14ac:dyDescent="0.25">
      <c r="A366" s="2" t="s">
        <v>3814</v>
      </c>
      <c r="B366" s="2" t="s">
        <v>3815</v>
      </c>
      <c r="C366" s="18">
        <v>5</v>
      </c>
      <c r="F366" s="2" t="s">
        <v>5959</v>
      </c>
      <c r="G366" s="18">
        <f>AVERAGEIF(Table5[director_name],Table8[[#This Row],[Director name]],Table5[imdb_score])</f>
        <v>7.3</v>
      </c>
      <c r="H366" s="18"/>
      <c r="I366" t="str">
        <v/>
      </c>
      <c r="J366" t="str">
        <v/>
      </c>
    </row>
    <row r="367" spans="1:10" x14ac:dyDescent="0.25">
      <c r="A367" s="2" t="s">
        <v>3217</v>
      </c>
      <c r="B367" s="2" t="s">
        <v>7533</v>
      </c>
      <c r="C367" s="18">
        <v>8.1</v>
      </c>
      <c r="F367" s="2" t="s">
        <v>7365</v>
      </c>
      <c r="G367" s="18">
        <f>AVERAGEIF(Table5[director_name],Table8[[#This Row],[Director name]],Table5[imdb_score])</f>
        <v>7.3</v>
      </c>
      <c r="H367" s="18"/>
      <c r="I367" t="str">
        <v/>
      </c>
      <c r="J367" t="str">
        <v/>
      </c>
    </row>
    <row r="368" spans="1:10" x14ac:dyDescent="0.25">
      <c r="A368" s="2" t="s">
        <v>3217</v>
      </c>
      <c r="B368" s="2" t="s">
        <v>3218</v>
      </c>
      <c r="C368" s="18">
        <v>7.8</v>
      </c>
      <c r="F368" s="2" t="s">
        <v>4178</v>
      </c>
      <c r="G368" s="18">
        <f>AVERAGEIF(Table5[director_name],Table8[[#This Row],[Director name]],Table5[imdb_score])</f>
        <v>7.3</v>
      </c>
      <c r="H368" s="18"/>
      <c r="I368" t="str">
        <v/>
      </c>
      <c r="J368" t="str">
        <v/>
      </c>
    </row>
    <row r="369" spans="1:10" x14ac:dyDescent="0.25">
      <c r="A369" s="2" t="s">
        <v>6196</v>
      </c>
      <c r="B369" s="2" t="s">
        <v>6198</v>
      </c>
      <c r="C369" s="18">
        <v>6</v>
      </c>
      <c r="F369" s="2" t="s">
        <v>333</v>
      </c>
      <c r="G369" s="18">
        <f>AVERAGEIF(Table5[director_name],Table8[[#This Row],[Director name]],Table5[imdb_score])</f>
        <v>7.3</v>
      </c>
      <c r="H369" s="18"/>
      <c r="I369" t="str">
        <v/>
      </c>
      <c r="J369" t="str">
        <v/>
      </c>
    </row>
    <row r="370" spans="1:10" x14ac:dyDescent="0.25">
      <c r="A370" s="2" t="s">
        <v>1124</v>
      </c>
      <c r="B370" s="2" t="s">
        <v>2062</v>
      </c>
      <c r="C370" s="18">
        <v>6</v>
      </c>
      <c r="F370" s="2" t="s">
        <v>6974</v>
      </c>
      <c r="G370" s="18">
        <f>AVERAGEIF(Table5[director_name],Table8[[#This Row],[Director name]],Table5[imdb_score])</f>
        <v>7.3</v>
      </c>
      <c r="H370" s="18"/>
      <c r="I370" t="str">
        <v/>
      </c>
      <c r="J370" t="str">
        <v/>
      </c>
    </row>
    <row r="371" spans="1:10" x14ac:dyDescent="0.25">
      <c r="A371" s="2" t="s">
        <v>1124</v>
      </c>
      <c r="B371" s="2" t="s">
        <v>1150</v>
      </c>
      <c r="C371" s="18">
        <v>4.5</v>
      </c>
      <c r="F371" s="2" t="s">
        <v>2921</v>
      </c>
      <c r="G371" s="18">
        <f>AVERAGEIF(Table5[director_name],Table8[[#This Row],[Director name]],Table5[imdb_score])</f>
        <v>7.3</v>
      </c>
      <c r="H371" s="18"/>
      <c r="I371" t="str">
        <v/>
      </c>
      <c r="J371" t="str">
        <v/>
      </c>
    </row>
    <row r="372" spans="1:10" x14ac:dyDescent="0.25">
      <c r="A372" s="2" t="s">
        <v>1124</v>
      </c>
      <c r="B372" s="2" t="s">
        <v>1125</v>
      </c>
      <c r="C372" s="18">
        <v>5.3</v>
      </c>
      <c r="F372" s="2" t="s">
        <v>6177</v>
      </c>
      <c r="G372" s="18">
        <f>AVERAGEIF(Table5[director_name],Table8[[#This Row],[Director name]],Table5[imdb_score])</f>
        <v>7.3</v>
      </c>
      <c r="H372" s="18"/>
      <c r="I372" t="str">
        <v/>
      </c>
      <c r="J372" t="str">
        <v/>
      </c>
    </row>
    <row r="373" spans="1:10" x14ac:dyDescent="0.25">
      <c r="A373" s="2" t="s">
        <v>1124</v>
      </c>
      <c r="B373" s="2" t="s">
        <v>1180</v>
      </c>
      <c r="C373" s="18">
        <v>5.4</v>
      </c>
      <c r="F373" s="2" t="s">
        <v>7957</v>
      </c>
      <c r="G373" s="18">
        <f>AVERAGEIF(Table5[director_name],Table8[[#This Row],[Director name]],Table5[imdb_score])</f>
        <v>7.3</v>
      </c>
      <c r="H373" s="18"/>
      <c r="I373" t="str">
        <v/>
      </c>
      <c r="J373" t="str">
        <v/>
      </c>
    </row>
    <row r="374" spans="1:10" x14ac:dyDescent="0.25">
      <c r="A374" s="2" t="s">
        <v>682</v>
      </c>
      <c r="B374" s="2" t="s">
        <v>2336</v>
      </c>
      <c r="C374" s="18">
        <v>6.8</v>
      </c>
      <c r="F374" s="2" t="s">
        <v>3389</v>
      </c>
      <c r="G374" s="18">
        <f>AVERAGEIF(Table5[director_name],Table8[[#This Row],[Director name]],Table5[imdb_score])</f>
        <v>7.3</v>
      </c>
      <c r="H374" s="18"/>
      <c r="I374" t="str">
        <v/>
      </c>
      <c r="J374" t="str">
        <v/>
      </c>
    </row>
    <row r="375" spans="1:10" x14ac:dyDescent="0.25">
      <c r="A375" s="2" t="s">
        <v>682</v>
      </c>
      <c r="B375" s="2" t="s">
        <v>1047</v>
      </c>
      <c r="C375" s="18">
        <v>6</v>
      </c>
      <c r="F375" s="2" t="s">
        <v>2856</v>
      </c>
      <c r="G375" s="18">
        <f>AVERAGEIF(Table5[director_name],Table8[[#This Row],[Director name]],Table5[imdb_score])</f>
        <v>7.3</v>
      </c>
      <c r="H375" s="18"/>
      <c r="I375" t="str">
        <v/>
      </c>
      <c r="J375" t="str">
        <v/>
      </c>
    </row>
    <row r="376" spans="1:10" x14ac:dyDescent="0.25">
      <c r="A376" s="2" t="s">
        <v>682</v>
      </c>
      <c r="B376" s="2" t="s">
        <v>684</v>
      </c>
      <c r="C376" s="18">
        <v>6.9</v>
      </c>
      <c r="F376" s="2" t="s">
        <v>7671</v>
      </c>
      <c r="G376" s="18">
        <f>AVERAGEIF(Table5[director_name],Table8[[#This Row],[Director name]],Table5[imdb_score])</f>
        <v>7.3</v>
      </c>
      <c r="H376" s="18"/>
      <c r="I376" t="str">
        <v/>
      </c>
      <c r="J376" t="str">
        <v/>
      </c>
    </row>
    <row r="377" spans="1:10" x14ac:dyDescent="0.25">
      <c r="A377" s="2" t="s">
        <v>5203</v>
      </c>
      <c r="B377" s="2" t="s">
        <v>5204</v>
      </c>
      <c r="C377" s="18">
        <v>6.8</v>
      </c>
      <c r="F377" s="2" t="s">
        <v>4630</v>
      </c>
      <c r="G377" s="18">
        <f>AVERAGEIF(Table5[director_name],Table8[[#This Row],[Director name]],Table5[imdb_score])</f>
        <v>7.3</v>
      </c>
      <c r="H377" s="18"/>
      <c r="I377" t="str">
        <v/>
      </c>
      <c r="J377" t="str">
        <v/>
      </c>
    </row>
    <row r="378" spans="1:10" x14ac:dyDescent="0.25">
      <c r="A378" s="2" t="s">
        <v>7564</v>
      </c>
      <c r="B378" s="2" t="s">
        <v>7565</v>
      </c>
      <c r="C378" s="18">
        <v>7.4</v>
      </c>
      <c r="F378" s="2" t="s">
        <v>419</v>
      </c>
      <c r="G378" s="18">
        <f>AVERAGEIF(Table5[director_name],Table8[[#This Row],[Director name]],Table5[imdb_score])</f>
        <v>7.3</v>
      </c>
      <c r="H378" s="18"/>
      <c r="I378" t="str">
        <v/>
      </c>
      <c r="J378" t="str">
        <v/>
      </c>
    </row>
    <row r="379" spans="1:10" x14ac:dyDescent="0.25">
      <c r="A379" t="s">
        <v>369</v>
      </c>
      <c r="B379" s="2" t="s">
        <v>1049</v>
      </c>
      <c r="C379" s="18">
        <v>6.5</v>
      </c>
      <c r="F379" s="2" t="s">
        <v>5408</v>
      </c>
      <c r="G379" s="18">
        <f>AVERAGEIF(Table5[director_name],Table8[[#This Row],[Director name]],Table5[imdb_score])</f>
        <v>7.3</v>
      </c>
      <c r="H379" s="18"/>
      <c r="I379" t="str">
        <v/>
      </c>
      <c r="J379" t="str">
        <v/>
      </c>
    </row>
    <row r="380" spans="1:10" x14ac:dyDescent="0.25">
      <c r="A380" s="2" t="s">
        <v>369</v>
      </c>
      <c r="B380" s="2" t="s">
        <v>6409</v>
      </c>
      <c r="C380" s="18">
        <v>7.5</v>
      </c>
      <c r="F380" s="2" t="s">
        <v>7775</v>
      </c>
      <c r="G380" s="18">
        <f>AVERAGEIF(Table5[director_name],Table8[[#This Row],[Director name]],Table5[imdb_score])</f>
        <v>7.3</v>
      </c>
      <c r="H380" s="18"/>
      <c r="I380" t="str">
        <v/>
      </c>
      <c r="J380" t="str">
        <v/>
      </c>
    </row>
    <row r="381" spans="1:10" x14ac:dyDescent="0.25">
      <c r="A381" s="2" t="s">
        <v>369</v>
      </c>
      <c r="B381" s="2" t="s">
        <v>4954</v>
      </c>
      <c r="C381" s="18">
        <v>7.1</v>
      </c>
      <c r="F381" s="2" t="s">
        <v>37</v>
      </c>
      <c r="G381" s="18">
        <f>AVERAGEIF(Table5[director_name],Table8[[#This Row],[Director name]],Table5[imdb_score])</f>
        <v>7.2874999999999996</v>
      </c>
      <c r="H381" s="18"/>
      <c r="I381" t="str">
        <v/>
      </c>
      <c r="J381" t="str">
        <v/>
      </c>
    </row>
    <row r="382" spans="1:10" x14ac:dyDescent="0.25">
      <c r="A382" s="2" t="s">
        <v>369</v>
      </c>
      <c r="B382" s="2" t="s">
        <v>3170</v>
      </c>
      <c r="C382" s="18">
        <v>6.2</v>
      </c>
      <c r="F382" s="2" t="s">
        <v>3760</v>
      </c>
      <c r="G382" s="18">
        <f>AVERAGEIF(Table5[director_name],Table8[[#This Row],[Director name]],Table5[imdb_score])</f>
        <v>7.2833333333333323</v>
      </c>
      <c r="H382" s="18"/>
      <c r="I382" t="str">
        <v/>
      </c>
      <c r="J382" t="str">
        <v/>
      </c>
    </row>
    <row r="383" spans="1:10" x14ac:dyDescent="0.25">
      <c r="A383" s="2" t="s">
        <v>369</v>
      </c>
      <c r="B383" s="2" t="s">
        <v>371</v>
      </c>
      <c r="C383" s="18">
        <v>5.5</v>
      </c>
      <c r="F383" s="2" t="s">
        <v>721</v>
      </c>
      <c r="G383" s="18">
        <f>AVERAGEIF(Table5[director_name],Table8[[#This Row],[Director name]],Table5[imdb_score])</f>
        <v>7.2750000000000004</v>
      </c>
      <c r="H383" s="18"/>
      <c r="I383" t="str">
        <v/>
      </c>
      <c r="J383" t="str">
        <v/>
      </c>
    </row>
    <row r="384" spans="1:10" x14ac:dyDescent="0.25">
      <c r="A384" s="2" t="s">
        <v>6029</v>
      </c>
      <c r="B384" s="2" t="s">
        <v>6030</v>
      </c>
      <c r="C384" s="18">
        <v>6.1</v>
      </c>
      <c r="F384" s="2" t="s">
        <v>6203</v>
      </c>
      <c r="G384" s="18">
        <f>AVERAGEIF(Table5[director_name],Table8[[#This Row],[Director name]],Table5[imdb_score])</f>
        <v>7.2666666666666666</v>
      </c>
      <c r="H384" s="18"/>
      <c r="I384" t="str">
        <v/>
      </c>
      <c r="J384" t="str">
        <v/>
      </c>
    </row>
    <row r="385" spans="1:10" x14ac:dyDescent="0.25">
      <c r="A385" s="2" t="s">
        <v>7965</v>
      </c>
      <c r="B385" s="2" t="s">
        <v>7966</v>
      </c>
      <c r="C385" s="18">
        <v>8.4</v>
      </c>
      <c r="F385" s="2" t="s">
        <v>2382</v>
      </c>
      <c r="G385" s="18">
        <f>AVERAGEIF(Table5[director_name],Table8[[#This Row],[Director name]],Table5[imdb_score])</f>
        <v>7.2666666666666666</v>
      </c>
      <c r="H385" s="18"/>
      <c r="I385" t="str">
        <v/>
      </c>
      <c r="J385" t="str">
        <v/>
      </c>
    </row>
    <row r="386" spans="1:10" x14ac:dyDescent="0.25">
      <c r="A386" s="2" t="s">
        <v>6904</v>
      </c>
      <c r="B386" s="2" t="s">
        <v>6905</v>
      </c>
      <c r="C386" s="18">
        <v>4.8</v>
      </c>
      <c r="F386" s="2" t="s">
        <v>354</v>
      </c>
      <c r="G386" s="18">
        <f>AVERAGEIF(Table5[director_name],Table8[[#This Row],[Director name]],Table5[imdb_score])</f>
        <v>7.2500000000000009</v>
      </c>
      <c r="H386" s="18"/>
      <c r="I386" t="str">
        <v/>
      </c>
      <c r="J386" t="str">
        <v/>
      </c>
    </row>
    <row r="387" spans="1:10" x14ac:dyDescent="0.25">
      <c r="A387" s="2" t="s">
        <v>3304</v>
      </c>
      <c r="B387" s="2" t="s">
        <v>4951</v>
      </c>
      <c r="C387" s="18">
        <v>7.3</v>
      </c>
      <c r="F387" s="2" t="s">
        <v>7124</v>
      </c>
      <c r="G387" s="18">
        <f>AVERAGEIF(Table5[director_name],Table8[[#This Row],[Director name]],Table5[imdb_score])</f>
        <v>7.25</v>
      </c>
      <c r="H387" s="18"/>
      <c r="I387" t="str">
        <v/>
      </c>
      <c r="J387" t="str">
        <v/>
      </c>
    </row>
    <row r="388" spans="1:10" x14ac:dyDescent="0.25">
      <c r="A388" s="2" t="s">
        <v>3304</v>
      </c>
      <c r="B388" s="2" t="s">
        <v>3305</v>
      </c>
      <c r="C388" s="18">
        <v>7.5</v>
      </c>
      <c r="F388" s="2" t="s">
        <v>2706</v>
      </c>
      <c r="G388" s="18">
        <f>AVERAGEIF(Table5[director_name],Table8[[#This Row],[Director name]],Table5[imdb_score])</f>
        <v>7.25</v>
      </c>
      <c r="H388" s="18"/>
      <c r="I388" t="str">
        <v/>
      </c>
      <c r="J388" t="str">
        <v/>
      </c>
    </row>
    <row r="389" spans="1:10" x14ac:dyDescent="0.25">
      <c r="A389" s="2" t="s">
        <v>7840</v>
      </c>
      <c r="B389" s="2" t="s">
        <v>7842</v>
      </c>
      <c r="C389" s="18">
        <v>7</v>
      </c>
      <c r="F389" s="2" t="s">
        <v>3061</v>
      </c>
      <c r="G389" s="18">
        <f>AVERAGEIF(Table5[director_name],Table8[[#This Row],[Director name]],Table5[imdb_score])</f>
        <v>7.25</v>
      </c>
      <c r="H389" s="18"/>
      <c r="I389" t="str">
        <v/>
      </c>
      <c r="J389" t="str">
        <v/>
      </c>
    </row>
    <row r="390" spans="1:10" x14ac:dyDescent="0.25">
      <c r="A390" s="2" t="s">
        <v>2598</v>
      </c>
      <c r="B390" s="2" t="s">
        <v>2599</v>
      </c>
      <c r="C390" s="18">
        <v>6.4</v>
      </c>
      <c r="F390" s="2" t="s">
        <v>3970</v>
      </c>
      <c r="G390" s="18">
        <f>AVERAGEIF(Table5[director_name],Table8[[#This Row],[Director name]],Table5[imdb_score])</f>
        <v>7.25</v>
      </c>
      <c r="H390" s="18"/>
      <c r="I390" t="str">
        <v/>
      </c>
      <c r="J390" t="str">
        <v/>
      </c>
    </row>
    <row r="391" spans="1:10" x14ac:dyDescent="0.25">
      <c r="A391" s="2" t="s">
        <v>2598</v>
      </c>
      <c r="B391" s="2" t="s">
        <v>2954</v>
      </c>
      <c r="C391" s="18">
        <v>7.1</v>
      </c>
      <c r="F391" s="2" t="s">
        <v>2946</v>
      </c>
      <c r="G391" s="18">
        <f>AVERAGEIF(Table5[director_name],Table8[[#This Row],[Director name]],Table5[imdb_score])</f>
        <v>7.25</v>
      </c>
      <c r="H391" s="18"/>
      <c r="I391" t="str">
        <v/>
      </c>
      <c r="J391" t="str">
        <v/>
      </c>
    </row>
    <row r="392" spans="1:10" x14ac:dyDescent="0.25">
      <c r="A392" s="2" t="s">
        <v>3232</v>
      </c>
      <c r="B392" s="2" t="s">
        <v>5992</v>
      </c>
      <c r="C392" s="18">
        <v>5.2</v>
      </c>
      <c r="F392" s="2" t="s">
        <v>1683</v>
      </c>
      <c r="G392" s="18">
        <f>AVERAGEIF(Table5[director_name],Table8[[#This Row],[Director name]],Table5[imdb_score])</f>
        <v>7.2499999999999991</v>
      </c>
      <c r="H392" s="18"/>
      <c r="I392" t="str">
        <v/>
      </c>
      <c r="J392" t="str">
        <v/>
      </c>
    </row>
    <row r="393" spans="1:10" x14ac:dyDescent="0.25">
      <c r="A393" s="2" t="s">
        <v>3232</v>
      </c>
      <c r="B393" s="2" t="s">
        <v>3233</v>
      </c>
      <c r="C393" s="18">
        <v>5.5</v>
      </c>
      <c r="F393" s="2" t="s">
        <v>782</v>
      </c>
      <c r="G393" s="18">
        <f>AVERAGEIF(Table5[director_name],Table8[[#This Row],[Director name]],Table5[imdb_score])</f>
        <v>7.2333333333333343</v>
      </c>
      <c r="H393" s="18"/>
      <c r="I393" t="str">
        <v/>
      </c>
      <c r="J393" t="str">
        <v/>
      </c>
    </row>
    <row r="394" spans="1:10" x14ac:dyDescent="0.25">
      <c r="A394" s="2" t="s">
        <v>3232</v>
      </c>
      <c r="B394" s="2" t="s">
        <v>3987</v>
      </c>
      <c r="C394" s="18">
        <v>5.3</v>
      </c>
      <c r="F394" s="2" t="s">
        <v>823</v>
      </c>
      <c r="G394" s="18">
        <f>AVERAGEIF(Table5[director_name],Table8[[#This Row],[Director name]],Table5[imdb_score])</f>
        <v>7.2333333333333334</v>
      </c>
      <c r="H394" s="18"/>
      <c r="I394" t="str">
        <v/>
      </c>
      <c r="J394" t="str">
        <v/>
      </c>
    </row>
    <row r="395" spans="1:10" x14ac:dyDescent="0.25">
      <c r="A395" s="2" t="s">
        <v>3232</v>
      </c>
      <c r="B395" s="2" t="s">
        <v>6033</v>
      </c>
      <c r="C395" s="18">
        <v>4.5</v>
      </c>
      <c r="F395" s="2" t="s">
        <v>1265</v>
      </c>
      <c r="G395" s="18">
        <f>AVERAGEIF(Table5[director_name],Table8[[#This Row],[Director name]],Table5[imdb_score])</f>
        <v>7.2249999999999996</v>
      </c>
      <c r="H395" s="18"/>
      <c r="I395" t="str">
        <v/>
      </c>
      <c r="J395" t="str">
        <v/>
      </c>
    </row>
    <row r="396" spans="1:10" x14ac:dyDescent="0.25">
      <c r="A396" s="2" t="s">
        <v>2020</v>
      </c>
      <c r="B396" s="2" t="s">
        <v>2021</v>
      </c>
      <c r="C396" s="18">
        <v>5.8</v>
      </c>
      <c r="F396" s="2" t="s">
        <v>627</v>
      </c>
      <c r="G396" s="18">
        <f>AVERAGEIF(Table5[director_name],Table8[[#This Row],[Director name]],Table5[imdb_score])</f>
        <v>7.2200000000000006</v>
      </c>
      <c r="H396" s="18"/>
      <c r="I396" t="str">
        <v/>
      </c>
      <c r="J396" t="str">
        <v/>
      </c>
    </row>
    <row r="397" spans="1:10" x14ac:dyDescent="0.25">
      <c r="A397" s="2" t="s">
        <v>2020</v>
      </c>
      <c r="B397" s="2" t="s">
        <v>6144</v>
      </c>
      <c r="C397" s="18">
        <v>8</v>
      </c>
      <c r="F397" s="2" t="s">
        <v>4042</v>
      </c>
      <c r="G397" s="18">
        <f>AVERAGEIF(Table5[director_name],Table8[[#This Row],[Director name]],Table5[imdb_score])</f>
        <v>7.2000000000000011</v>
      </c>
      <c r="H397" s="18"/>
      <c r="I397" t="str">
        <v/>
      </c>
      <c r="J397" t="str">
        <v/>
      </c>
    </row>
    <row r="398" spans="1:10" x14ac:dyDescent="0.25">
      <c r="A398" s="2" t="s">
        <v>6081</v>
      </c>
      <c r="B398" s="2" t="s">
        <v>6082</v>
      </c>
      <c r="C398" s="18">
        <v>5.6</v>
      </c>
      <c r="F398" s="2" t="s">
        <v>2464</v>
      </c>
      <c r="G398" s="18">
        <f>AVERAGEIF(Table5[director_name],Table8[[#This Row],[Director name]],Table5[imdb_score])</f>
        <v>7.2</v>
      </c>
      <c r="H398" s="18"/>
      <c r="I398" t="str">
        <v/>
      </c>
      <c r="J398" t="str">
        <v/>
      </c>
    </row>
    <row r="399" spans="1:10" x14ac:dyDescent="0.25">
      <c r="A399" s="2" t="s">
        <v>3765</v>
      </c>
      <c r="B399" s="2" t="s">
        <v>3766</v>
      </c>
      <c r="C399" s="18">
        <v>6.2</v>
      </c>
      <c r="F399" s="2" t="s">
        <v>107</v>
      </c>
      <c r="G399" s="18">
        <f>AVERAGEIF(Table5[director_name],Table8[[#This Row],[Director name]],Table5[imdb_score])</f>
        <v>7.2</v>
      </c>
      <c r="H399" s="18"/>
      <c r="I399" t="str">
        <v/>
      </c>
      <c r="J399" t="str">
        <v/>
      </c>
    </row>
    <row r="400" spans="1:10" x14ac:dyDescent="0.25">
      <c r="A400" t="s">
        <v>3765</v>
      </c>
      <c r="B400" s="2" t="s">
        <v>5827</v>
      </c>
      <c r="C400" s="18">
        <v>7.2</v>
      </c>
      <c r="F400" s="2" t="s">
        <v>3745</v>
      </c>
      <c r="G400" s="18">
        <f>AVERAGEIF(Table5[director_name],Table8[[#This Row],[Director name]],Table5[imdb_score])</f>
        <v>7.2</v>
      </c>
      <c r="H400" s="18"/>
      <c r="I400" t="str">
        <v/>
      </c>
      <c r="J400" t="str">
        <v/>
      </c>
    </row>
    <row r="401" spans="1:10" x14ac:dyDescent="0.25">
      <c r="A401" s="2" t="s">
        <v>6256</v>
      </c>
      <c r="B401" s="2" t="s">
        <v>6652</v>
      </c>
      <c r="C401" s="18">
        <v>8.3000000000000007</v>
      </c>
      <c r="F401" s="2" t="s">
        <v>32</v>
      </c>
      <c r="G401" s="18">
        <f>AVERAGEIF(Table5[director_name],Table8[[#This Row],[Director name]],Table5[imdb_score])</f>
        <v>7.2</v>
      </c>
      <c r="H401" s="18"/>
      <c r="I401" t="str">
        <v/>
      </c>
      <c r="J401" t="str">
        <v/>
      </c>
    </row>
    <row r="402" spans="1:10" x14ac:dyDescent="0.25">
      <c r="A402" s="2" t="s">
        <v>6256</v>
      </c>
      <c r="B402" s="2" t="s">
        <v>6521</v>
      </c>
      <c r="C402" s="18">
        <v>8.3000000000000007</v>
      </c>
      <c r="F402" s="2" t="s">
        <v>4424</v>
      </c>
      <c r="G402" s="18">
        <f>AVERAGEIF(Table5[director_name],Table8[[#This Row],[Director name]],Table5[imdb_score])</f>
        <v>7.2</v>
      </c>
      <c r="H402" s="18"/>
      <c r="I402" t="str">
        <v/>
      </c>
      <c r="J402" t="str">
        <v/>
      </c>
    </row>
    <row r="403" spans="1:10" x14ac:dyDescent="0.25">
      <c r="A403" s="2" t="s">
        <v>6256</v>
      </c>
      <c r="B403" s="2" t="s">
        <v>6257</v>
      </c>
      <c r="C403" s="18">
        <v>7.3</v>
      </c>
      <c r="F403" s="2" t="s">
        <v>4143</v>
      </c>
      <c r="G403" s="18">
        <f>AVERAGEIF(Table5[director_name],Table8[[#This Row],[Director name]],Table5[imdb_score])</f>
        <v>7.2</v>
      </c>
      <c r="H403" s="18"/>
      <c r="I403" t="str">
        <v/>
      </c>
      <c r="J403" t="str">
        <v/>
      </c>
    </row>
    <row r="404" spans="1:10" x14ac:dyDescent="0.25">
      <c r="A404" s="2" t="s">
        <v>6256</v>
      </c>
      <c r="B404" s="2" t="s">
        <v>7189</v>
      </c>
      <c r="C404" s="18">
        <v>8</v>
      </c>
      <c r="F404" s="2" t="s">
        <v>5602</v>
      </c>
      <c r="G404" s="18">
        <f>AVERAGEIF(Table5[director_name],Table8[[#This Row],[Director name]],Table5[imdb_score])</f>
        <v>7.2</v>
      </c>
      <c r="H404" s="18"/>
      <c r="I404" t="str">
        <v/>
      </c>
      <c r="J404" t="str">
        <v/>
      </c>
    </row>
    <row r="405" spans="1:10" x14ac:dyDescent="0.25">
      <c r="A405" s="2" t="s">
        <v>7450</v>
      </c>
      <c r="B405" s="2" t="s">
        <v>7451</v>
      </c>
      <c r="C405" s="18">
        <v>5.5</v>
      </c>
      <c r="F405" s="2" t="s">
        <v>5912</v>
      </c>
      <c r="G405" s="18">
        <f>AVERAGEIF(Table5[director_name],Table8[[#This Row],[Director name]],Table5[imdb_score])</f>
        <v>7.2</v>
      </c>
      <c r="H405" s="18"/>
      <c r="I405" t="str">
        <v/>
      </c>
      <c r="J405" t="str">
        <v/>
      </c>
    </row>
    <row r="406" spans="1:10" x14ac:dyDescent="0.25">
      <c r="A406" s="2" t="s">
        <v>4680</v>
      </c>
      <c r="B406" s="2" t="s">
        <v>4682</v>
      </c>
      <c r="C406" s="18">
        <v>5.6</v>
      </c>
      <c r="F406" s="2" t="s">
        <v>5721</v>
      </c>
      <c r="G406" s="18">
        <f>AVERAGEIF(Table5[director_name],Table8[[#This Row],[Director name]],Table5[imdb_score])</f>
        <v>7.2</v>
      </c>
      <c r="H406" s="18"/>
      <c r="I406" t="str">
        <v/>
      </c>
      <c r="J406" t="str">
        <v/>
      </c>
    </row>
    <row r="407" spans="1:10" x14ac:dyDescent="0.25">
      <c r="A407" s="2" t="s">
        <v>3529</v>
      </c>
      <c r="B407" s="2" t="s">
        <v>3531</v>
      </c>
      <c r="C407" s="18">
        <v>6.2</v>
      </c>
      <c r="F407" s="2" t="s">
        <v>330</v>
      </c>
      <c r="G407" s="18">
        <f>AVERAGEIF(Table5[director_name],Table8[[#This Row],[Director name]],Table5[imdb_score])</f>
        <v>7.2</v>
      </c>
      <c r="H407" s="18"/>
      <c r="I407" t="str">
        <v/>
      </c>
      <c r="J407" t="str">
        <v/>
      </c>
    </row>
    <row r="408" spans="1:10" x14ac:dyDescent="0.25">
      <c r="A408" s="2" t="s">
        <v>3529</v>
      </c>
      <c r="B408" s="2" t="s">
        <v>5957</v>
      </c>
      <c r="C408" s="18">
        <v>7.1</v>
      </c>
      <c r="F408" s="2" t="s">
        <v>7305</v>
      </c>
      <c r="G408" s="18">
        <f>AVERAGEIF(Table5[director_name],Table8[[#This Row],[Director name]],Table5[imdb_score])</f>
        <v>7.2</v>
      </c>
      <c r="H408" s="18"/>
      <c r="I408" t="str">
        <v/>
      </c>
      <c r="J408" t="str">
        <v/>
      </c>
    </row>
    <row r="409" spans="1:10" x14ac:dyDescent="0.25">
      <c r="A409" s="2" t="s">
        <v>7602</v>
      </c>
      <c r="B409" s="2" t="s">
        <v>7603</v>
      </c>
      <c r="C409" s="18">
        <v>6.4</v>
      </c>
      <c r="F409" s="2" t="s">
        <v>4220</v>
      </c>
      <c r="G409" s="18">
        <f>AVERAGEIF(Table5[director_name],Table8[[#This Row],[Director name]],Table5[imdb_score])</f>
        <v>7.2</v>
      </c>
      <c r="H409" s="18"/>
      <c r="I409" t="str">
        <v/>
      </c>
      <c r="J409" t="str">
        <v/>
      </c>
    </row>
    <row r="410" spans="1:10" x14ac:dyDescent="0.25">
      <c r="A410" s="2" t="s">
        <v>556</v>
      </c>
      <c r="B410" s="2" t="s">
        <v>557</v>
      </c>
      <c r="C410" s="18">
        <v>3.8</v>
      </c>
      <c r="F410" s="2" t="s">
        <v>5490</v>
      </c>
      <c r="G410" s="18">
        <f>AVERAGEIF(Table5[director_name],Table8[[#This Row],[Director name]],Table5[imdb_score])</f>
        <v>7.2</v>
      </c>
      <c r="H410" s="18"/>
      <c r="I410" t="str">
        <v/>
      </c>
      <c r="J410" t="str">
        <v/>
      </c>
    </row>
    <row r="411" spans="1:10" x14ac:dyDescent="0.25">
      <c r="A411" s="2" t="s">
        <v>4603</v>
      </c>
      <c r="B411" s="2" t="s">
        <v>4604</v>
      </c>
      <c r="C411" s="18">
        <v>3.6</v>
      </c>
      <c r="F411" s="2" t="s">
        <v>7313</v>
      </c>
      <c r="G411" s="18">
        <f>AVERAGEIF(Table5[director_name],Table8[[#This Row],[Director name]],Table5[imdb_score])</f>
        <v>7.2</v>
      </c>
      <c r="H411" s="18"/>
      <c r="I411" t="str">
        <v/>
      </c>
      <c r="J411" t="str">
        <v/>
      </c>
    </row>
    <row r="412" spans="1:10" x14ac:dyDescent="0.25">
      <c r="A412" s="2" t="s">
        <v>2651</v>
      </c>
      <c r="B412" s="2" t="s">
        <v>3642</v>
      </c>
      <c r="C412" s="18">
        <v>6.8</v>
      </c>
      <c r="F412" s="2" t="s">
        <v>6189</v>
      </c>
      <c r="G412" s="18">
        <f>AVERAGEIF(Table5[director_name],Table8[[#This Row],[Director name]],Table5[imdb_score])</f>
        <v>7.2</v>
      </c>
      <c r="H412" s="18"/>
      <c r="I412" t="str">
        <v/>
      </c>
      <c r="J412" t="str">
        <v/>
      </c>
    </row>
    <row r="413" spans="1:10" x14ac:dyDescent="0.25">
      <c r="A413" s="2" t="s">
        <v>2651</v>
      </c>
      <c r="B413" s="2" t="s">
        <v>2745</v>
      </c>
      <c r="C413" s="18">
        <v>7.8</v>
      </c>
      <c r="F413" s="2" t="s">
        <v>6834</v>
      </c>
      <c r="G413" s="18">
        <f>AVERAGEIF(Table5[director_name],Table8[[#This Row],[Director name]],Table5[imdb_score])</f>
        <v>7.2</v>
      </c>
      <c r="H413" s="18"/>
      <c r="I413" t="str">
        <v/>
      </c>
      <c r="J413" t="str">
        <v/>
      </c>
    </row>
    <row r="414" spans="1:10" x14ac:dyDescent="0.25">
      <c r="A414" s="2" t="s">
        <v>2651</v>
      </c>
      <c r="B414" s="2" t="s">
        <v>2652</v>
      </c>
      <c r="C414" s="18">
        <v>6.5</v>
      </c>
      <c r="F414" s="2" t="s">
        <v>7325</v>
      </c>
      <c r="G414" s="18">
        <f>AVERAGEIF(Table5[director_name],Table8[[#This Row],[Director name]],Table5[imdb_score])</f>
        <v>7.2</v>
      </c>
      <c r="H414" s="18"/>
      <c r="I414" t="str">
        <v/>
      </c>
      <c r="J414" t="str">
        <v/>
      </c>
    </row>
    <row r="415" spans="1:10" x14ac:dyDescent="0.25">
      <c r="A415" s="2" t="s">
        <v>3803</v>
      </c>
      <c r="B415" s="2" t="s">
        <v>6468</v>
      </c>
      <c r="C415" s="18">
        <v>8.1</v>
      </c>
      <c r="F415" s="2" t="s">
        <v>5585</v>
      </c>
      <c r="G415" s="18">
        <f>AVERAGEIF(Table5[director_name],Table8[[#This Row],[Director name]],Table5[imdb_score])</f>
        <v>7.2</v>
      </c>
      <c r="H415" s="18"/>
      <c r="I415" t="str">
        <v/>
      </c>
      <c r="J415" t="str">
        <v/>
      </c>
    </row>
    <row r="416" spans="1:10" x14ac:dyDescent="0.25">
      <c r="A416" s="2" t="s">
        <v>3803</v>
      </c>
      <c r="B416" s="2" t="s">
        <v>4645</v>
      </c>
      <c r="C416" s="18">
        <v>2.5</v>
      </c>
      <c r="F416" s="2" t="s">
        <v>4925</v>
      </c>
      <c r="G416" s="18">
        <f>AVERAGEIF(Table5[director_name],Table8[[#This Row],[Director name]],Table5[imdb_score])</f>
        <v>7.2</v>
      </c>
      <c r="H416" s="18"/>
      <c r="I416" t="str">
        <v/>
      </c>
      <c r="J416" t="str">
        <v/>
      </c>
    </row>
    <row r="417" spans="1:10" x14ac:dyDescent="0.25">
      <c r="A417" s="2" t="s">
        <v>3803</v>
      </c>
      <c r="B417" s="2" t="s">
        <v>6241</v>
      </c>
      <c r="C417" s="18">
        <v>6.2</v>
      </c>
      <c r="F417" s="2" t="s">
        <v>6842</v>
      </c>
      <c r="G417" s="18">
        <f>AVERAGEIF(Table5[director_name],Table8[[#This Row],[Director name]],Table5[imdb_score])</f>
        <v>7.2</v>
      </c>
      <c r="H417" s="18"/>
      <c r="I417" t="str">
        <v/>
      </c>
      <c r="J417" t="str">
        <v/>
      </c>
    </row>
    <row r="418" spans="1:10" x14ac:dyDescent="0.25">
      <c r="A418" s="2" t="s">
        <v>3803</v>
      </c>
      <c r="B418" s="2" t="s">
        <v>3804</v>
      </c>
      <c r="C418" s="18">
        <v>1.9</v>
      </c>
      <c r="F418" s="2" t="s">
        <v>6092</v>
      </c>
      <c r="G418" s="18">
        <f>AVERAGEIF(Table5[director_name],Table8[[#This Row],[Director name]],Table5[imdb_score])</f>
        <v>7.2</v>
      </c>
      <c r="H418" s="18"/>
      <c r="I418" t="str">
        <v/>
      </c>
      <c r="J418" t="str">
        <v/>
      </c>
    </row>
    <row r="419" spans="1:10" x14ac:dyDescent="0.25">
      <c r="A419" s="2" t="s">
        <v>5049</v>
      </c>
      <c r="B419" s="2" t="s">
        <v>5050</v>
      </c>
      <c r="C419" s="18">
        <v>5.6</v>
      </c>
      <c r="F419" s="2" t="s">
        <v>5506</v>
      </c>
      <c r="G419" s="18">
        <f>AVERAGEIF(Table5[director_name],Table8[[#This Row],[Director name]],Table5[imdb_score])</f>
        <v>7.2</v>
      </c>
      <c r="H419" s="18"/>
      <c r="I419" t="str">
        <v/>
      </c>
      <c r="J419" t="str">
        <v/>
      </c>
    </row>
    <row r="420" spans="1:10" x14ac:dyDescent="0.25">
      <c r="A420" s="2" t="s">
        <v>836</v>
      </c>
      <c r="B420" s="2" t="s">
        <v>838</v>
      </c>
      <c r="C420" s="18">
        <v>7.8</v>
      </c>
      <c r="F420" s="2" t="s">
        <v>7061</v>
      </c>
      <c r="G420" s="18">
        <f>AVERAGEIF(Table5[director_name],Table8[[#This Row],[Director name]],Table5[imdb_score])</f>
        <v>7.2</v>
      </c>
      <c r="H420" s="18"/>
      <c r="I420" t="str">
        <v/>
      </c>
      <c r="J420" t="str">
        <v/>
      </c>
    </row>
    <row r="421" spans="1:10" x14ac:dyDescent="0.25">
      <c r="A421" t="s">
        <v>836</v>
      </c>
      <c r="B421" s="2" t="s">
        <v>3809</v>
      </c>
      <c r="C421" s="18">
        <v>7</v>
      </c>
      <c r="F421" s="2" t="s">
        <v>3200</v>
      </c>
      <c r="G421" s="18">
        <f>AVERAGEIF(Table5[director_name],Table8[[#This Row],[Director name]],Table5[imdb_score])</f>
        <v>7.2</v>
      </c>
      <c r="H421" s="18"/>
      <c r="I421" t="str">
        <v/>
      </c>
      <c r="J421" t="str">
        <v/>
      </c>
    </row>
    <row r="422" spans="1:10" x14ac:dyDescent="0.25">
      <c r="A422" s="2" t="s">
        <v>6878</v>
      </c>
      <c r="B422" s="2" t="s">
        <v>6879</v>
      </c>
      <c r="C422" s="18">
        <v>7.3</v>
      </c>
      <c r="F422" s="2" t="s">
        <v>5854</v>
      </c>
      <c r="G422" s="18">
        <f>AVERAGEIF(Table5[director_name],Table8[[#This Row],[Director name]],Table5[imdb_score])</f>
        <v>7.2</v>
      </c>
      <c r="H422" s="18"/>
      <c r="I422" t="str">
        <v/>
      </c>
      <c r="J422" t="str">
        <v/>
      </c>
    </row>
    <row r="423" spans="1:10" x14ac:dyDescent="0.25">
      <c r="A423" s="2" t="s">
        <v>5663</v>
      </c>
      <c r="B423" s="2" t="s">
        <v>5664</v>
      </c>
      <c r="C423" s="18">
        <v>5.3</v>
      </c>
      <c r="F423" s="2" t="s">
        <v>7092</v>
      </c>
      <c r="G423" s="18">
        <f>AVERAGEIF(Table5[director_name],Table8[[#This Row],[Director name]],Table5[imdb_score])</f>
        <v>7.2</v>
      </c>
      <c r="H423" s="18"/>
      <c r="I423" t="str">
        <v/>
      </c>
      <c r="J423" t="str">
        <v/>
      </c>
    </row>
    <row r="424" spans="1:10" x14ac:dyDescent="0.25">
      <c r="A424" s="2" t="s">
        <v>5189</v>
      </c>
      <c r="B424" s="2" t="s">
        <v>6287</v>
      </c>
      <c r="C424" s="18">
        <v>6</v>
      </c>
      <c r="F424" s="2" t="s">
        <v>6987</v>
      </c>
      <c r="G424" s="18">
        <f>AVERAGEIF(Table5[director_name],Table8[[#This Row],[Director name]],Table5[imdb_score])</f>
        <v>7.2</v>
      </c>
      <c r="H424" s="18"/>
      <c r="I424" t="str">
        <v/>
      </c>
      <c r="J424" t="str">
        <v/>
      </c>
    </row>
    <row r="425" spans="1:10" x14ac:dyDescent="0.25">
      <c r="A425" s="2" t="s">
        <v>5189</v>
      </c>
      <c r="B425" s="2" t="s">
        <v>5190</v>
      </c>
      <c r="C425" s="18">
        <v>5.3</v>
      </c>
      <c r="F425" s="2" t="s">
        <v>2815</v>
      </c>
      <c r="G425" s="18">
        <f>AVERAGEIF(Table5[director_name],Table8[[#This Row],[Director name]],Table5[imdb_score])</f>
        <v>7.2</v>
      </c>
      <c r="H425" s="18"/>
      <c r="I425" t="str">
        <v/>
      </c>
      <c r="J425" t="str">
        <v/>
      </c>
    </row>
    <row r="426" spans="1:10" x14ac:dyDescent="0.25">
      <c r="A426" s="2" t="s">
        <v>3144</v>
      </c>
      <c r="B426" s="2" t="s">
        <v>3145</v>
      </c>
      <c r="C426" s="18">
        <v>6.1</v>
      </c>
      <c r="F426" s="2" t="s">
        <v>4121</v>
      </c>
      <c r="G426" s="18">
        <f>AVERAGEIF(Table5[director_name],Table8[[#This Row],[Director name]],Table5[imdb_score])</f>
        <v>7.2</v>
      </c>
      <c r="H426" s="18"/>
      <c r="I426" t="str">
        <v/>
      </c>
      <c r="J426" t="str">
        <v/>
      </c>
    </row>
    <row r="427" spans="1:10" x14ac:dyDescent="0.25">
      <c r="A427" s="2" t="s">
        <v>3144</v>
      </c>
      <c r="B427" s="2" t="s">
        <v>4821</v>
      </c>
      <c r="C427" s="18">
        <v>6.6</v>
      </c>
      <c r="F427" s="2" t="s">
        <v>7813</v>
      </c>
      <c r="G427" s="18">
        <f>AVERAGEIF(Table5[director_name],Table8[[#This Row],[Director name]],Table5[imdb_score])</f>
        <v>7.2</v>
      </c>
      <c r="H427" s="18"/>
      <c r="I427" t="str">
        <v/>
      </c>
      <c r="J427" t="str">
        <v/>
      </c>
    </row>
    <row r="428" spans="1:10" x14ac:dyDescent="0.25">
      <c r="A428" s="2" t="s">
        <v>4670</v>
      </c>
      <c r="B428" s="2" t="s">
        <v>4671</v>
      </c>
      <c r="C428" s="18">
        <v>6.4</v>
      </c>
      <c r="F428" s="2" t="s">
        <v>7734</v>
      </c>
      <c r="G428" s="18">
        <f>AVERAGEIF(Table5[director_name],Table8[[#This Row],[Director name]],Table5[imdb_score])</f>
        <v>7.2</v>
      </c>
      <c r="H428" s="18"/>
      <c r="I428" t="str">
        <v/>
      </c>
      <c r="J428" t="str">
        <v/>
      </c>
    </row>
    <row r="429" spans="1:10" x14ac:dyDescent="0.25">
      <c r="A429" s="2" t="s">
        <v>4670</v>
      </c>
      <c r="B429" s="2" t="s">
        <v>6117</v>
      </c>
      <c r="C429" s="18">
        <v>4.2</v>
      </c>
      <c r="F429" s="2" t="s">
        <v>3896</v>
      </c>
      <c r="G429" s="18">
        <f>AVERAGEIF(Table5[director_name],Table8[[#This Row],[Director name]],Table5[imdb_score])</f>
        <v>7.2</v>
      </c>
      <c r="H429" s="18"/>
      <c r="I429" t="str">
        <v/>
      </c>
      <c r="J429" t="str">
        <v/>
      </c>
    </row>
    <row r="430" spans="1:10" x14ac:dyDescent="0.25">
      <c r="A430" s="2" t="s">
        <v>3258</v>
      </c>
      <c r="B430" s="2" t="s">
        <v>3260</v>
      </c>
      <c r="C430" s="18">
        <v>3.3</v>
      </c>
      <c r="F430" s="2" t="s">
        <v>7507</v>
      </c>
      <c r="G430" s="18">
        <f>AVERAGEIF(Table5[director_name],Table8[[#This Row],[Director name]],Table5[imdb_score])</f>
        <v>7.2</v>
      </c>
      <c r="H430" s="18"/>
      <c r="I430" t="str">
        <v/>
      </c>
      <c r="J430" t="str">
        <v/>
      </c>
    </row>
    <row r="431" spans="1:10" x14ac:dyDescent="0.25">
      <c r="A431" s="2" t="s">
        <v>1196</v>
      </c>
      <c r="B431" s="2" t="s">
        <v>2154</v>
      </c>
      <c r="C431" s="18">
        <v>5.7</v>
      </c>
      <c r="F431" s="2" t="s">
        <v>5695</v>
      </c>
      <c r="G431" s="18">
        <f>AVERAGEIF(Table5[director_name],Table8[[#This Row],[Director name]],Table5[imdb_score])</f>
        <v>7.2</v>
      </c>
      <c r="H431" s="18"/>
      <c r="I431" t="str">
        <v/>
      </c>
      <c r="J431" t="str">
        <v/>
      </c>
    </row>
    <row r="432" spans="1:10" x14ac:dyDescent="0.25">
      <c r="A432" s="2" t="s">
        <v>1196</v>
      </c>
      <c r="B432" s="2" t="s">
        <v>2234</v>
      </c>
      <c r="C432" s="18">
        <v>6.2</v>
      </c>
      <c r="F432" s="2" t="s">
        <v>7337</v>
      </c>
      <c r="G432" s="18">
        <f>AVERAGEIF(Table5[director_name],Table8[[#This Row],[Director name]],Table5[imdb_score])</f>
        <v>7.2</v>
      </c>
      <c r="H432" s="18"/>
      <c r="I432" t="str">
        <v/>
      </c>
      <c r="J432" t="str">
        <v/>
      </c>
    </row>
    <row r="433" spans="1:10" x14ac:dyDescent="0.25">
      <c r="A433" s="2" t="s">
        <v>1196</v>
      </c>
      <c r="B433" s="2" t="s">
        <v>1226</v>
      </c>
      <c r="C433" s="18">
        <v>5.9</v>
      </c>
      <c r="F433" s="2" t="s">
        <v>127</v>
      </c>
      <c r="G433" s="18">
        <f>AVERAGEIF(Table5[director_name],Table8[[#This Row],[Director name]],Table5[imdb_score])</f>
        <v>7.2</v>
      </c>
      <c r="H433" s="18"/>
      <c r="I433" t="str">
        <v/>
      </c>
      <c r="J433" t="str">
        <v/>
      </c>
    </row>
    <row r="434" spans="1:10" x14ac:dyDescent="0.25">
      <c r="A434" s="2" t="s">
        <v>1196</v>
      </c>
      <c r="B434" s="2" t="s">
        <v>3268</v>
      </c>
      <c r="C434" s="18">
        <v>6.9</v>
      </c>
      <c r="F434" s="2" t="s">
        <v>7903</v>
      </c>
      <c r="G434" s="18">
        <f>AVERAGEIF(Table5[director_name],Table8[[#This Row],[Director name]],Table5[imdb_score])</f>
        <v>7.2</v>
      </c>
      <c r="H434" s="18"/>
      <c r="I434" t="str">
        <v/>
      </c>
      <c r="J434" t="str">
        <v/>
      </c>
    </row>
    <row r="435" spans="1:10" x14ac:dyDescent="0.25">
      <c r="A435" s="2" t="s">
        <v>1196</v>
      </c>
      <c r="B435" s="2" t="s">
        <v>1694</v>
      </c>
      <c r="C435" s="18">
        <v>6.5</v>
      </c>
      <c r="F435" s="2" t="s">
        <v>6480</v>
      </c>
      <c r="G435" s="18">
        <f>AVERAGEIF(Table5[director_name],Table8[[#This Row],[Director name]],Table5[imdb_score])</f>
        <v>7.2</v>
      </c>
      <c r="H435" s="18"/>
      <c r="I435" t="str">
        <v/>
      </c>
      <c r="J435" t="str">
        <v/>
      </c>
    </row>
    <row r="436" spans="1:10" x14ac:dyDescent="0.25">
      <c r="A436" s="2" t="s">
        <v>1196</v>
      </c>
      <c r="B436" s="2" t="s">
        <v>1198</v>
      </c>
      <c r="C436" s="18">
        <v>6.2</v>
      </c>
      <c r="F436" s="2" t="s">
        <v>1976</v>
      </c>
      <c r="G436" s="18">
        <f>AVERAGEIF(Table5[director_name],Table8[[#This Row],[Director name]],Table5[imdb_score])</f>
        <v>7.2</v>
      </c>
      <c r="H436" s="18"/>
      <c r="I436" t="str">
        <v/>
      </c>
      <c r="J436" t="str">
        <v/>
      </c>
    </row>
    <row r="437" spans="1:10" x14ac:dyDescent="0.25">
      <c r="A437" s="2" t="s">
        <v>1196</v>
      </c>
      <c r="B437" s="2" t="s">
        <v>2164</v>
      </c>
      <c r="C437" s="18">
        <v>5.9</v>
      </c>
      <c r="F437" s="2" t="s">
        <v>5414</v>
      </c>
      <c r="G437" s="18">
        <f>AVERAGEIF(Table5[director_name],Table8[[#This Row],[Director name]],Table5[imdb_score])</f>
        <v>7.2</v>
      </c>
      <c r="H437" s="18"/>
      <c r="I437" t="str">
        <v/>
      </c>
      <c r="J437" t="str">
        <v/>
      </c>
    </row>
    <row r="438" spans="1:10" x14ac:dyDescent="0.25">
      <c r="A438" s="2" t="s">
        <v>1196</v>
      </c>
      <c r="B438" s="2" t="s">
        <v>1611</v>
      </c>
      <c r="C438" s="18">
        <v>5.8</v>
      </c>
      <c r="F438" s="2" t="s">
        <v>7510</v>
      </c>
      <c r="G438" s="18">
        <f>AVERAGEIF(Table5[director_name],Table8[[#This Row],[Director name]],Table5[imdb_score])</f>
        <v>7.2</v>
      </c>
      <c r="H438" s="18"/>
      <c r="I438" t="str">
        <v/>
      </c>
      <c r="J438" t="str">
        <v/>
      </c>
    </row>
    <row r="439" spans="1:10" x14ac:dyDescent="0.25">
      <c r="A439" s="2" t="s">
        <v>1196</v>
      </c>
      <c r="B439" s="2" t="s">
        <v>2812</v>
      </c>
      <c r="C439" s="18">
        <v>5.0999999999999996</v>
      </c>
      <c r="F439" s="2" t="s">
        <v>6171</v>
      </c>
      <c r="G439" s="18">
        <f>AVERAGEIF(Table5[director_name],Table8[[#This Row],[Director name]],Table5[imdb_score])</f>
        <v>7.2</v>
      </c>
      <c r="H439" s="18"/>
      <c r="I439" t="str">
        <v/>
      </c>
      <c r="J439" t="str">
        <v/>
      </c>
    </row>
    <row r="440" spans="1:10" x14ac:dyDescent="0.25">
      <c r="A440" s="2" t="s">
        <v>1196</v>
      </c>
      <c r="B440" s="2" t="s">
        <v>3489</v>
      </c>
      <c r="C440" s="18">
        <v>7.1</v>
      </c>
      <c r="F440" s="2" t="s">
        <v>7428</v>
      </c>
      <c r="G440" s="18">
        <f>AVERAGEIF(Table5[director_name],Table8[[#This Row],[Director name]],Table5[imdb_score])</f>
        <v>7.2</v>
      </c>
      <c r="H440" s="18"/>
      <c r="I440" t="str">
        <v/>
      </c>
      <c r="J440" t="str">
        <v/>
      </c>
    </row>
    <row r="441" spans="1:10" x14ac:dyDescent="0.25">
      <c r="A441" s="2" t="s">
        <v>6590</v>
      </c>
      <c r="B441" s="2" t="s">
        <v>6591</v>
      </c>
      <c r="C441" s="18">
        <v>5</v>
      </c>
      <c r="F441" s="2" t="s">
        <v>7760</v>
      </c>
      <c r="G441" s="18">
        <f>AVERAGEIF(Table5[director_name],Table8[[#This Row],[Director name]],Table5[imdb_score])</f>
        <v>7.2</v>
      </c>
      <c r="H441" s="18"/>
      <c r="I441" t="str">
        <v/>
      </c>
      <c r="J441" t="str">
        <v/>
      </c>
    </row>
    <row r="442" spans="1:10" x14ac:dyDescent="0.25">
      <c r="A442" t="s">
        <v>5212</v>
      </c>
      <c r="B442" s="2" t="s">
        <v>5213</v>
      </c>
      <c r="C442" s="18">
        <v>6.9</v>
      </c>
      <c r="F442" s="2" t="s">
        <v>6687</v>
      </c>
      <c r="G442" s="18">
        <f>AVERAGEIF(Table5[director_name],Table8[[#This Row],[Director name]],Table5[imdb_score])</f>
        <v>7.2</v>
      </c>
      <c r="H442" s="18"/>
      <c r="I442" t="str">
        <v/>
      </c>
      <c r="J442" t="str">
        <v/>
      </c>
    </row>
    <row r="443" spans="1:10" x14ac:dyDescent="0.25">
      <c r="A443" s="2" t="s">
        <v>3410</v>
      </c>
      <c r="B443" s="2" t="s">
        <v>3411</v>
      </c>
      <c r="C443" s="18">
        <v>6.9</v>
      </c>
      <c r="F443" s="2" t="s">
        <v>7930</v>
      </c>
      <c r="G443" s="18">
        <f>AVERAGEIF(Table5[director_name],Table8[[#This Row],[Director name]],Table5[imdb_score])</f>
        <v>7.2</v>
      </c>
      <c r="H443" s="18"/>
      <c r="I443" t="str">
        <v/>
      </c>
      <c r="J443" t="str">
        <v/>
      </c>
    </row>
    <row r="444" spans="1:10" x14ac:dyDescent="0.25">
      <c r="A444" s="2" t="s">
        <v>7171</v>
      </c>
      <c r="B444" s="2" t="s">
        <v>7172</v>
      </c>
      <c r="C444" s="18">
        <v>5.7</v>
      </c>
      <c r="F444" s="2" t="s">
        <v>7052</v>
      </c>
      <c r="G444" s="18">
        <f>AVERAGEIF(Table5[director_name],Table8[[#This Row],[Director name]],Table5[imdb_score])</f>
        <v>7.2</v>
      </c>
      <c r="H444" s="18"/>
      <c r="I444" t="str">
        <v/>
      </c>
      <c r="J444" t="str">
        <v/>
      </c>
    </row>
    <row r="445" spans="1:10" x14ac:dyDescent="0.25">
      <c r="A445" s="2" t="s">
        <v>4464</v>
      </c>
      <c r="B445" s="2" t="s">
        <v>7318</v>
      </c>
      <c r="C445" s="18">
        <v>6.7</v>
      </c>
      <c r="F445" s="2" t="s">
        <v>5743</v>
      </c>
      <c r="G445" s="18">
        <f>AVERAGEIF(Table5[director_name],Table8[[#This Row],[Director name]],Table5[imdb_score])</f>
        <v>7.2</v>
      </c>
      <c r="H445" s="18"/>
      <c r="I445" t="str">
        <v/>
      </c>
      <c r="J445" t="str">
        <v/>
      </c>
    </row>
    <row r="446" spans="1:10" x14ac:dyDescent="0.25">
      <c r="A446" s="2" t="s">
        <v>4464</v>
      </c>
      <c r="B446" s="2" t="s">
        <v>7097</v>
      </c>
      <c r="C446" s="18">
        <v>6.5</v>
      </c>
      <c r="F446" s="2" t="s">
        <v>1604</v>
      </c>
      <c r="G446" s="18">
        <f>AVERAGEIF(Table5[director_name],Table8[[#This Row],[Director name]],Table5[imdb_score])</f>
        <v>7.2</v>
      </c>
      <c r="H446" s="18"/>
      <c r="I446" t="str">
        <v/>
      </c>
      <c r="J446" t="str">
        <v/>
      </c>
    </row>
    <row r="447" spans="1:10" x14ac:dyDescent="0.25">
      <c r="A447" s="2" t="s">
        <v>4464</v>
      </c>
      <c r="B447" s="2" t="s">
        <v>4707</v>
      </c>
      <c r="C447" s="18">
        <v>6.7</v>
      </c>
      <c r="F447" s="2" t="s">
        <v>4213</v>
      </c>
      <c r="G447" s="18">
        <f>AVERAGEIF(Table5[director_name],Table8[[#This Row],[Director name]],Table5[imdb_score])</f>
        <v>7.2</v>
      </c>
      <c r="H447" s="18"/>
      <c r="I447" t="str">
        <v/>
      </c>
      <c r="J447" t="str">
        <v/>
      </c>
    </row>
    <row r="448" spans="1:10" x14ac:dyDescent="0.25">
      <c r="A448" s="2" t="s">
        <v>4464</v>
      </c>
      <c r="B448" s="2" t="s">
        <v>6070</v>
      </c>
      <c r="C448" s="18">
        <v>7.7</v>
      </c>
      <c r="F448" s="2" t="s">
        <v>6232</v>
      </c>
      <c r="G448" s="18">
        <f>AVERAGEIF(Table5[director_name],Table8[[#This Row],[Director name]],Table5[imdb_score])</f>
        <v>7.2</v>
      </c>
      <c r="H448" s="18"/>
      <c r="I448" t="str">
        <v/>
      </c>
      <c r="J448" t="str">
        <v/>
      </c>
    </row>
    <row r="449" spans="1:10" x14ac:dyDescent="0.25">
      <c r="A449" s="2" t="s">
        <v>4464</v>
      </c>
      <c r="B449" s="2" t="s">
        <v>4465</v>
      </c>
      <c r="C449" s="18">
        <v>6.7</v>
      </c>
      <c r="F449" s="2" t="s">
        <v>7339</v>
      </c>
      <c r="G449" s="18">
        <f>AVERAGEIF(Table5[director_name],Table8[[#This Row],[Director name]],Table5[imdb_score])</f>
        <v>7.2</v>
      </c>
      <c r="H449" s="18"/>
      <c r="I449" t="str">
        <v/>
      </c>
      <c r="J449" t="str">
        <v/>
      </c>
    </row>
    <row r="450" spans="1:10" x14ac:dyDescent="0.25">
      <c r="A450" s="2" t="s">
        <v>197</v>
      </c>
      <c r="B450" s="2" t="s">
        <v>332</v>
      </c>
      <c r="C450" s="18">
        <v>7.4</v>
      </c>
      <c r="F450" s="2" t="s">
        <v>3435</v>
      </c>
      <c r="G450" s="18">
        <f>AVERAGEIF(Table5[director_name],Table8[[#This Row],[Director name]],Table5[imdb_score])</f>
        <v>7.2</v>
      </c>
      <c r="H450" s="18"/>
      <c r="I450" t="str">
        <v/>
      </c>
      <c r="J450" t="str">
        <v/>
      </c>
    </row>
    <row r="451" spans="1:10" x14ac:dyDescent="0.25">
      <c r="A451" s="2" t="s">
        <v>197</v>
      </c>
      <c r="B451" s="2" t="s">
        <v>263</v>
      </c>
      <c r="C451" s="18">
        <v>8</v>
      </c>
      <c r="F451" s="2" t="s">
        <v>5982</v>
      </c>
      <c r="G451" s="18">
        <f>AVERAGEIF(Table5[director_name],Table8[[#This Row],[Director name]],Table5[imdb_score])</f>
        <v>7.2</v>
      </c>
      <c r="H451" s="18"/>
      <c r="I451" t="str">
        <v/>
      </c>
      <c r="J451" t="str">
        <v/>
      </c>
    </row>
    <row r="452" spans="1:10" x14ac:dyDescent="0.25">
      <c r="A452" s="2" t="s">
        <v>197</v>
      </c>
      <c r="B452" s="2" t="s">
        <v>710</v>
      </c>
      <c r="C452" s="18">
        <v>8</v>
      </c>
      <c r="F452" s="2" t="s">
        <v>6796</v>
      </c>
      <c r="G452" s="18">
        <f>AVERAGEIF(Table5[director_name],Table8[[#This Row],[Director name]],Table5[imdb_score])</f>
        <v>7.2</v>
      </c>
      <c r="H452" s="18"/>
      <c r="I452" t="str">
        <v/>
      </c>
      <c r="J452" t="str">
        <v/>
      </c>
    </row>
    <row r="453" spans="1:10" x14ac:dyDescent="0.25">
      <c r="A453" s="2" t="s">
        <v>197</v>
      </c>
      <c r="B453" s="2" t="s">
        <v>1826</v>
      </c>
      <c r="C453" s="18">
        <v>8</v>
      </c>
      <c r="F453" s="2" t="s">
        <v>3369</v>
      </c>
      <c r="G453" s="18">
        <f>AVERAGEIF(Table5[director_name],Table8[[#This Row],[Director name]],Table5[imdb_score])</f>
        <v>7.2</v>
      </c>
      <c r="H453" s="18"/>
      <c r="I453" t="str">
        <v/>
      </c>
      <c r="J453" t="str">
        <v/>
      </c>
    </row>
    <row r="454" spans="1:10" x14ac:dyDescent="0.25">
      <c r="A454" s="2" t="s">
        <v>197</v>
      </c>
      <c r="B454" s="2" t="s">
        <v>199</v>
      </c>
      <c r="C454" s="18">
        <v>6.5</v>
      </c>
      <c r="F454" s="2" t="s">
        <v>7552</v>
      </c>
      <c r="G454" s="18">
        <f>AVERAGEIF(Table5[director_name],Table8[[#This Row],[Director name]],Table5[imdb_score])</f>
        <v>7.2</v>
      </c>
      <c r="H454" s="18"/>
      <c r="I454" t="str">
        <v/>
      </c>
      <c r="J454" t="str">
        <v/>
      </c>
    </row>
    <row r="455" spans="1:10" x14ac:dyDescent="0.25">
      <c r="A455" s="2" t="s">
        <v>6948</v>
      </c>
      <c r="B455" s="2" t="s">
        <v>6949</v>
      </c>
      <c r="C455" s="18">
        <v>6.6</v>
      </c>
      <c r="F455" s="2" t="s">
        <v>7975</v>
      </c>
      <c r="G455" s="18">
        <f>AVERAGEIF(Table5[director_name],Table8[[#This Row],[Director name]],Table5[imdb_score])</f>
        <v>7.2</v>
      </c>
      <c r="H455" s="18"/>
      <c r="I455" t="str">
        <v/>
      </c>
      <c r="J455" t="str">
        <v/>
      </c>
    </row>
    <row r="456" spans="1:10" x14ac:dyDescent="0.25">
      <c r="A456" s="2" t="s">
        <v>1933</v>
      </c>
      <c r="B456" s="2" t="s">
        <v>2923</v>
      </c>
      <c r="C456" s="18">
        <v>5.6</v>
      </c>
      <c r="F456" s="2" t="s">
        <v>4238</v>
      </c>
      <c r="G456" s="18">
        <f>AVERAGEIF(Table5[director_name],Table8[[#This Row],[Director name]],Table5[imdb_score])</f>
        <v>7.2</v>
      </c>
      <c r="H456" s="18"/>
      <c r="I456" t="str">
        <v/>
      </c>
      <c r="J456" t="str">
        <v/>
      </c>
    </row>
    <row r="457" spans="1:10" x14ac:dyDescent="0.25">
      <c r="A457" s="2" t="s">
        <v>1933</v>
      </c>
      <c r="B457" s="2" t="s">
        <v>1935</v>
      </c>
      <c r="C457" s="18">
        <v>7.3</v>
      </c>
      <c r="F457" s="2" t="s">
        <v>4869</v>
      </c>
      <c r="G457" s="18">
        <f>AVERAGEIF(Table5[director_name],Table8[[#This Row],[Director name]],Table5[imdb_score])</f>
        <v>7.2</v>
      </c>
      <c r="H457" s="18"/>
      <c r="I457" t="str">
        <v/>
      </c>
      <c r="J457" t="str">
        <v/>
      </c>
    </row>
    <row r="458" spans="1:10" x14ac:dyDescent="0.25">
      <c r="A458" s="2" t="s">
        <v>1933</v>
      </c>
      <c r="B458" s="2" t="s">
        <v>2186</v>
      </c>
      <c r="C458" s="18">
        <v>7.3</v>
      </c>
      <c r="F458" s="2" t="s">
        <v>7593</v>
      </c>
      <c r="G458" s="18">
        <f>AVERAGEIF(Table5[director_name],Table8[[#This Row],[Director name]],Table5[imdb_score])</f>
        <v>7.2</v>
      </c>
      <c r="H458" s="18"/>
      <c r="I458" t="str">
        <v/>
      </c>
      <c r="J458" t="str">
        <v/>
      </c>
    </row>
    <row r="459" spans="1:10" x14ac:dyDescent="0.25">
      <c r="A459" s="2" t="s">
        <v>7046</v>
      </c>
      <c r="B459" s="2" t="s">
        <v>7047</v>
      </c>
      <c r="C459" s="18">
        <v>6.1</v>
      </c>
      <c r="F459" s="2" t="s">
        <v>7228</v>
      </c>
      <c r="G459" s="18">
        <f>AVERAGEIF(Table5[director_name],Table8[[#This Row],[Director name]],Table5[imdb_score])</f>
        <v>7.2</v>
      </c>
      <c r="H459" s="18"/>
      <c r="I459" t="str">
        <v/>
      </c>
      <c r="J459" t="str">
        <v/>
      </c>
    </row>
    <row r="460" spans="1:10" x14ac:dyDescent="0.25">
      <c r="A460" s="2" t="s">
        <v>513</v>
      </c>
      <c r="B460" s="2" t="s">
        <v>859</v>
      </c>
      <c r="C460" s="18">
        <v>4.3</v>
      </c>
      <c r="F460" s="2" t="s">
        <v>7598</v>
      </c>
      <c r="G460" s="18">
        <f>AVERAGEIF(Table5[director_name],Table8[[#This Row],[Director name]],Table5[imdb_score])</f>
        <v>7.2</v>
      </c>
      <c r="H460" s="18"/>
      <c r="I460" t="str">
        <v/>
      </c>
      <c r="J460" t="str">
        <v/>
      </c>
    </row>
    <row r="461" spans="1:10" x14ac:dyDescent="0.25">
      <c r="A461" s="2" t="s">
        <v>513</v>
      </c>
      <c r="B461" s="2" t="s">
        <v>998</v>
      </c>
      <c r="C461" s="18">
        <v>5.8</v>
      </c>
      <c r="F461" s="2" t="s">
        <v>2450</v>
      </c>
      <c r="G461" s="18">
        <f>AVERAGEIF(Table5[director_name],Table8[[#This Row],[Director name]],Table5[imdb_score])</f>
        <v>7.2</v>
      </c>
      <c r="H461" s="18"/>
      <c r="I461" t="str">
        <v/>
      </c>
      <c r="J461" t="str">
        <v/>
      </c>
    </row>
    <row r="462" spans="1:10" x14ac:dyDescent="0.25">
      <c r="A462" s="2" t="s">
        <v>513</v>
      </c>
      <c r="B462" s="2" t="s">
        <v>514</v>
      </c>
      <c r="C462" s="18">
        <v>6.1</v>
      </c>
      <c r="F462" s="2" t="s">
        <v>5401</v>
      </c>
      <c r="G462" s="18">
        <f>AVERAGEIF(Table5[director_name],Table8[[#This Row],[Director name]],Table5[imdb_score])</f>
        <v>7.2</v>
      </c>
      <c r="H462" s="18"/>
      <c r="I462" t="str">
        <v/>
      </c>
      <c r="J462" t="str">
        <v/>
      </c>
    </row>
    <row r="463" spans="1:10" x14ac:dyDescent="0.25">
      <c r="A463" t="s">
        <v>637</v>
      </c>
      <c r="B463" s="2" t="s">
        <v>1573</v>
      </c>
      <c r="C463" s="18">
        <v>6</v>
      </c>
      <c r="F463" s="2" t="s">
        <v>6056</v>
      </c>
      <c r="G463" s="18">
        <f>AVERAGEIF(Table5[director_name],Table8[[#This Row],[Director name]],Table5[imdb_score])</f>
        <v>7.2</v>
      </c>
      <c r="H463" s="18"/>
      <c r="I463" t="str">
        <v/>
      </c>
      <c r="J463" t="str">
        <v/>
      </c>
    </row>
    <row r="464" spans="1:10" x14ac:dyDescent="0.25">
      <c r="A464" s="2" t="s">
        <v>637</v>
      </c>
      <c r="B464" s="2" t="s">
        <v>1582</v>
      </c>
      <c r="C464" s="18">
        <v>6.7</v>
      </c>
      <c r="F464" s="2" t="s">
        <v>2768</v>
      </c>
      <c r="G464" s="18">
        <f>AVERAGEIF(Table5[director_name],Table8[[#This Row],[Director name]],Table5[imdb_score])</f>
        <v>7.1999999999999993</v>
      </c>
      <c r="H464" s="18"/>
      <c r="I464" t="str">
        <v/>
      </c>
      <c r="J464" t="str">
        <v/>
      </c>
    </row>
    <row r="465" spans="1:10" x14ac:dyDescent="0.25">
      <c r="A465" s="2" t="s">
        <v>637</v>
      </c>
      <c r="B465" s="2" t="s">
        <v>639</v>
      </c>
      <c r="C465" s="18">
        <v>5.4</v>
      </c>
      <c r="F465" s="2" t="s">
        <v>2822</v>
      </c>
      <c r="G465" s="18">
        <f>AVERAGEIF(Table5[director_name],Table8[[#This Row],[Director name]],Table5[imdb_score])</f>
        <v>7.1999999999999993</v>
      </c>
      <c r="H465" s="18"/>
      <c r="I465" t="str">
        <v/>
      </c>
      <c r="J465" t="str">
        <v/>
      </c>
    </row>
    <row r="466" spans="1:10" x14ac:dyDescent="0.25">
      <c r="A466" s="2" t="s">
        <v>637</v>
      </c>
      <c r="B466" s="2" t="s">
        <v>3577</v>
      </c>
      <c r="C466" s="18">
        <v>6.7</v>
      </c>
      <c r="F466" s="2" t="s">
        <v>3424</v>
      </c>
      <c r="G466" s="18">
        <f>AVERAGEIF(Table5[director_name],Table8[[#This Row],[Director name]],Table5[imdb_score])</f>
        <v>7.1833333333333336</v>
      </c>
      <c r="H466" s="18"/>
      <c r="I466" t="str">
        <v/>
      </c>
      <c r="J466" t="str">
        <v/>
      </c>
    </row>
    <row r="467" spans="1:10" x14ac:dyDescent="0.25">
      <c r="A467" s="2" t="s">
        <v>7287</v>
      </c>
      <c r="B467" s="2" t="s">
        <v>7288</v>
      </c>
      <c r="C467" s="18">
        <v>5</v>
      </c>
      <c r="F467" s="2" t="s">
        <v>663</v>
      </c>
      <c r="G467" s="18">
        <f>AVERAGEIF(Table5[director_name],Table8[[#This Row],[Director name]],Table5[imdb_score])</f>
        <v>7.1833333333333336</v>
      </c>
      <c r="H467" s="18"/>
      <c r="I467" t="str">
        <v/>
      </c>
      <c r="J467" t="str">
        <v/>
      </c>
    </row>
    <row r="468" spans="1:10" x14ac:dyDescent="0.25">
      <c r="A468" s="2" t="s">
        <v>8079</v>
      </c>
      <c r="B468" s="2" t="s">
        <v>8080</v>
      </c>
      <c r="C468" s="18">
        <v>6.3</v>
      </c>
      <c r="F468" s="2" t="s">
        <v>35</v>
      </c>
      <c r="G468" s="18">
        <f>AVERAGEIF(Table5[director_name],Table8[[#This Row],[Director name]],Table5[imdb_score])</f>
        <v>7.1750000000000007</v>
      </c>
      <c r="H468" s="18"/>
      <c r="I468" t="str">
        <v/>
      </c>
      <c r="J468" t="str">
        <v/>
      </c>
    </row>
    <row r="469" spans="1:10" x14ac:dyDescent="0.25">
      <c r="A469" s="2" t="s">
        <v>4000</v>
      </c>
      <c r="B469" s="2" t="s">
        <v>4001</v>
      </c>
      <c r="C469" s="18">
        <v>5.6</v>
      </c>
      <c r="F469" s="2" t="s">
        <v>4839</v>
      </c>
      <c r="G469" s="18">
        <f>AVERAGEIF(Table5[director_name],Table8[[#This Row],[Director name]],Table5[imdb_score])</f>
        <v>7.1750000000000007</v>
      </c>
      <c r="H469" s="18"/>
      <c r="I469" t="str">
        <v/>
      </c>
      <c r="J469" t="str">
        <v/>
      </c>
    </row>
    <row r="470" spans="1:10" x14ac:dyDescent="0.25">
      <c r="A470" s="2" t="s">
        <v>6490</v>
      </c>
      <c r="B470" s="2" t="s">
        <v>6491</v>
      </c>
      <c r="C470" s="18">
        <v>5.7</v>
      </c>
      <c r="F470" s="2" t="s">
        <v>96</v>
      </c>
      <c r="G470" s="18">
        <f>AVERAGEIF(Table5[director_name],Table8[[#This Row],[Director name]],Table5[imdb_score])</f>
        <v>7.1749999999999998</v>
      </c>
      <c r="H470" s="18"/>
      <c r="I470" t="str">
        <v/>
      </c>
      <c r="J470" t="str">
        <v/>
      </c>
    </row>
    <row r="471" spans="1:10" x14ac:dyDescent="0.25">
      <c r="A471" s="2" t="s">
        <v>8103</v>
      </c>
      <c r="B471" s="2" t="s">
        <v>8104</v>
      </c>
      <c r="C471" s="18">
        <v>3</v>
      </c>
      <c r="F471" s="2" t="s">
        <v>979</v>
      </c>
      <c r="G471" s="18">
        <f>AVERAGEIF(Table5[director_name],Table8[[#This Row],[Director name]],Table5[imdb_score])</f>
        <v>7.166666666666667</v>
      </c>
      <c r="H471" s="18"/>
      <c r="I471" t="str">
        <v/>
      </c>
      <c r="J471" t="str">
        <v/>
      </c>
    </row>
    <row r="472" spans="1:10" x14ac:dyDescent="0.25">
      <c r="A472" s="2" t="s">
        <v>8033</v>
      </c>
      <c r="B472" s="2" t="s">
        <v>8034</v>
      </c>
      <c r="C472" s="18">
        <v>5.6</v>
      </c>
      <c r="F472" s="2" t="s">
        <v>469</v>
      </c>
      <c r="G472" s="18">
        <f>AVERAGEIF(Table5[director_name],Table8[[#This Row],[Director name]],Table5[imdb_score])</f>
        <v>7.166666666666667</v>
      </c>
      <c r="H472" s="18"/>
      <c r="I472" t="str">
        <v/>
      </c>
      <c r="J472" t="str">
        <v/>
      </c>
    </row>
    <row r="473" spans="1:10" x14ac:dyDescent="0.25">
      <c r="A473" s="2" t="s">
        <v>358</v>
      </c>
      <c r="B473" s="2" t="s">
        <v>360</v>
      </c>
      <c r="C473" s="18">
        <v>6</v>
      </c>
      <c r="F473" s="2" t="s">
        <v>1221</v>
      </c>
      <c r="G473" s="18">
        <f>AVERAGEIF(Table5[director_name],Table8[[#This Row],[Director name]],Table5[imdb_score])</f>
        <v>7.15</v>
      </c>
      <c r="H473" s="18"/>
      <c r="I473" t="str">
        <v/>
      </c>
      <c r="J473" t="str">
        <v/>
      </c>
    </row>
    <row r="474" spans="1:10" x14ac:dyDescent="0.25">
      <c r="A474" s="2" t="s">
        <v>358</v>
      </c>
      <c r="B474" s="2" t="s">
        <v>3922</v>
      </c>
      <c r="C474" s="18">
        <v>6.5</v>
      </c>
      <c r="F474" s="2" t="s">
        <v>39</v>
      </c>
      <c r="G474" s="18">
        <f>AVERAGEIF(Table5[director_name],Table8[[#This Row],[Director name]],Table5[imdb_score])</f>
        <v>7.15</v>
      </c>
      <c r="H474" s="18"/>
      <c r="I474" t="str">
        <v/>
      </c>
      <c r="J474" t="str">
        <v/>
      </c>
    </row>
    <row r="475" spans="1:10" x14ac:dyDescent="0.25">
      <c r="A475" s="2" t="s">
        <v>358</v>
      </c>
      <c r="B475" s="2" t="s">
        <v>982</v>
      </c>
      <c r="C475" s="18">
        <v>6</v>
      </c>
      <c r="F475" s="2" t="s">
        <v>5818</v>
      </c>
      <c r="G475" s="18">
        <f>AVERAGEIF(Table5[director_name],Table8[[#This Row],[Director name]],Table5[imdb_score])</f>
        <v>7.15</v>
      </c>
      <c r="H475" s="18"/>
      <c r="I475" t="str">
        <v/>
      </c>
      <c r="J475" t="str">
        <v/>
      </c>
    </row>
    <row r="476" spans="1:10" x14ac:dyDescent="0.25">
      <c r="A476" s="2" t="s">
        <v>1354</v>
      </c>
      <c r="B476" s="2" t="s">
        <v>1356</v>
      </c>
      <c r="C476" s="18">
        <v>7</v>
      </c>
      <c r="F476" s="2" t="s">
        <v>5028</v>
      </c>
      <c r="G476" s="18">
        <f>AVERAGEIF(Table5[director_name],Table8[[#This Row],[Director name]],Table5[imdb_score])</f>
        <v>7.15</v>
      </c>
      <c r="H476" s="18"/>
      <c r="I476" t="str">
        <v/>
      </c>
      <c r="J476" t="str">
        <v/>
      </c>
    </row>
    <row r="477" spans="1:10" x14ac:dyDescent="0.25">
      <c r="A477" s="2" t="s">
        <v>4944</v>
      </c>
      <c r="B477" s="2" t="s">
        <v>4945</v>
      </c>
      <c r="C477" s="18">
        <v>6.3</v>
      </c>
      <c r="F477" s="2" t="s">
        <v>2775</v>
      </c>
      <c r="G477" s="18">
        <f>AVERAGEIF(Table5[director_name],Table8[[#This Row],[Director name]],Table5[imdb_score])</f>
        <v>7.15</v>
      </c>
      <c r="H477" s="18"/>
      <c r="I477" t="str">
        <v/>
      </c>
      <c r="J477" t="str">
        <v/>
      </c>
    </row>
    <row r="478" spans="1:10" x14ac:dyDescent="0.25">
      <c r="A478" s="2" t="s">
        <v>7238</v>
      </c>
      <c r="B478" s="2" t="s">
        <v>7240</v>
      </c>
      <c r="C478" s="18">
        <v>3.8</v>
      </c>
      <c r="F478" s="2" t="s">
        <v>4401</v>
      </c>
      <c r="G478" s="18">
        <f>AVERAGEIF(Table5[director_name],Table8[[#This Row],[Director name]],Table5[imdb_score])</f>
        <v>7.15</v>
      </c>
      <c r="H478" s="18"/>
      <c r="I478" t="str">
        <v/>
      </c>
      <c r="J478" t="str">
        <v/>
      </c>
    </row>
    <row r="479" spans="1:10" x14ac:dyDescent="0.25">
      <c r="A479" s="2" t="s">
        <v>2864</v>
      </c>
      <c r="B479" s="2" t="s">
        <v>5045</v>
      </c>
      <c r="C479" s="18">
        <v>5.4</v>
      </c>
      <c r="F479" s="2" t="s">
        <v>7356</v>
      </c>
      <c r="G479" s="18">
        <f>AVERAGEIF(Table5[director_name],Table8[[#This Row],[Director name]],Table5[imdb_score])</f>
        <v>7.15</v>
      </c>
      <c r="H479" s="18"/>
      <c r="I479" t="str">
        <v/>
      </c>
      <c r="J479" t="str">
        <v/>
      </c>
    </row>
    <row r="480" spans="1:10" x14ac:dyDescent="0.25">
      <c r="A480" s="2" t="s">
        <v>2864</v>
      </c>
      <c r="B480" s="2" t="s">
        <v>2865</v>
      </c>
      <c r="C480" s="18">
        <v>5.5</v>
      </c>
      <c r="F480" s="2" t="s">
        <v>4952</v>
      </c>
      <c r="G480" s="18">
        <f>AVERAGEIF(Table5[director_name],Table8[[#This Row],[Director name]],Table5[imdb_score])</f>
        <v>7.15</v>
      </c>
      <c r="H480" s="18"/>
      <c r="I480" t="str">
        <v/>
      </c>
      <c r="J480" t="str">
        <v/>
      </c>
    </row>
    <row r="481" spans="1:10" x14ac:dyDescent="0.25">
      <c r="A481" s="2" t="s">
        <v>8029</v>
      </c>
      <c r="B481" s="2" t="s">
        <v>8030</v>
      </c>
      <c r="C481" s="18">
        <v>4.5</v>
      </c>
      <c r="F481" s="2" t="s">
        <v>5187</v>
      </c>
      <c r="G481" s="18">
        <f>AVERAGEIF(Table5[director_name],Table8[[#This Row],[Director name]],Table5[imdb_score])</f>
        <v>7.15</v>
      </c>
      <c r="H481" s="18"/>
      <c r="I481" t="str">
        <v/>
      </c>
      <c r="J481" t="str">
        <v/>
      </c>
    </row>
    <row r="482" spans="1:10" x14ac:dyDescent="0.25">
      <c r="A482" s="2" t="s">
        <v>85</v>
      </c>
      <c r="B482" s="2" t="s">
        <v>1545</v>
      </c>
      <c r="C482" s="18">
        <v>6.3</v>
      </c>
      <c r="F482" s="2" t="s">
        <v>6660</v>
      </c>
      <c r="G482" s="18">
        <f>AVERAGEIF(Table5[director_name],Table8[[#This Row],[Director name]],Table5[imdb_score])</f>
        <v>7.15</v>
      </c>
      <c r="H482" s="18"/>
      <c r="I482" t="str">
        <v/>
      </c>
      <c r="J482" t="str">
        <v/>
      </c>
    </row>
    <row r="483" spans="1:10" x14ac:dyDescent="0.25">
      <c r="A483" s="2" t="s">
        <v>85</v>
      </c>
      <c r="B483" s="2" t="s">
        <v>635</v>
      </c>
      <c r="C483" s="18">
        <v>6</v>
      </c>
      <c r="F483" s="2" t="s">
        <v>120</v>
      </c>
      <c r="G483" s="18">
        <f>AVERAGEIF(Table5[director_name],Table8[[#This Row],[Director name]],Table5[imdb_score])</f>
        <v>7.1400000000000006</v>
      </c>
      <c r="H483" s="18"/>
      <c r="I483" t="str">
        <v/>
      </c>
      <c r="J483" t="str">
        <v/>
      </c>
    </row>
    <row r="484" spans="1:10" x14ac:dyDescent="0.25">
      <c r="A484" t="s">
        <v>85</v>
      </c>
      <c r="B484" s="2" t="s">
        <v>3220</v>
      </c>
      <c r="C484" s="18">
        <v>6.1</v>
      </c>
      <c r="F484" s="2" t="s">
        <v>4351</v>
      </c>
      <c r="G484" s="18">
        <f>AVERAGEIF(Table5[director_name],Table8[[#This Row],[Director name]],Table5[imdb_score])</f>
        <v>7.1333333333333337</v>
      </c>
      <c r="H484" s="18"/>
      <c r="I484" t="str">
        <v/>
      </c>
      <c r="J484" t="str">
        <v/>
      </c>
    </row>
    <row r="485" spans="1:10" x14ac:dyDescent="0.25">
      <c r="A485" s="2" t="s">
        <v>85</v>
      </c>
      <c r="B485" s="2" t="s">
        <v>1002</v>
      </c>
      <c r="C485" s="18">
        <v>7.2</v>
      </c>
      <c r="F485" s="2" t="s">
        <v>214</v>
      </c>
      <c r="G485" s="18">
        <f>AVERAGEIF(Table5[director_name],Table8[[#This Row],[Director name]],Table5[imdb_score])</f>
        <v>7.1333333333333329</v>
      </c>
      <c r="H485" s="18"/>
      <c r="I485" t="str">
        <v/>
      </c>
      <c r="J485" t="str">
        <v/>
      </c>
    </row>
    <row r="486" spans="1:10" x14ac:dyDescent="0.25">
      <c r="A486" s="2" t="s">
        <v>85</v>
      </c>
      <c r="B486" s="2" t="s">
        <v>718</v>
      </c>
      <c r="C486" s="18">
        <v>6.6</v>
      </c>
      <c r="F486" s="2" t="s">
        <v>58</v>
      </c>
      <c r="G486" s="18">
        <f>AVERAGEIF(Table5[director_name],Table8[[#This Row],[Director name]],Table5[imdb_score])</f>
        <v>7.1333333333333329</v>
      </c>
      <c r="H486" s="18"/>
      <c r="I486" t="str">
        <v/>
      </c>
      <c r="J486" t="str">
        <v/>
      </c>
    </row>
    <row r="487" spans="1:10" x14ac:dyDescent="0.25">
      <c r="A487" s="2" t="s">
        <v>85</v>
      </c>
      <c r="B487" s="2" t="s">
        <v>134</v>
      </c>
      <c r="C487" s="18">
        <v>6.2</v>
      </c>
      <c r="F487" s="2" t="s">
        <v>2220</v>
      </c>
      <c r="G487" s="18">
        <f>AVERAGEIF(Table5[director_name],Table8[[#This Row],[Director name]],Table5[imdb_score])</f>
        <v>7.1333333333333329</v>
      </c>
      <c r="H487" s="18"/>
      <c r="I487" t="str">
        <v/>
      </c>
      <c r="J487" t="str">
        <v/>
      </c>
    </row>
    <row r="488" spans="1:10" x14ac:dyDescent="0.25">
      <c r="A488" s="2" t="s">
        <v>85</v>
      </c>
      <c r="B488" s="2" t="s">
        <v>1372</v>
      </c>
      <c r="C488" s="18">
        <v>6.7</v>
      </c>
      <c r="F488" s="2" t="s">
        <v>3840</v>
      </c>
      <c r="G488" s="18">
        <f>AVERAGEIF(Table5[director_name],Table8[[#This Row],[Director name]],Table5[imdb_score])</f>
        <v>7.1333333333333329</v>
      </c>
      <c r="H488" s="18"/>
      <c r="I488" t="str">
        <v/>
      </c>
      <c r="J488" t="str">
        <v/>
      </c>
    </row>
    <row r="489" spans="1:10" x14ac:dyDescent="0.25">
      <c r="A489" s="2" t="s">
        <v>85</v>
      </c>
      <c r="B489" s="2" t="s">
        <v>812</v>
      </c>
      <c r="C489" s="18">
        <v>6.2</v>
      </c>
      <c r="F489" s="2" t="s">
        <v>2060</v>
      </c>
      <c r="G489" s="18">
        <f>AVERAGEIF(Table5[director_name],Table8[[#This Row],[Director name]],Table5[imdb_score])</f>
        <v>7.1285714285714281</v>
      </c>
      <c r="H489" s="18"/>
      <c r="I489" t="str">
        <v/>
      </c>
      <c r="J489" t="str">
        <v/>
      </c>
    </row>
    <row r="490" spans="1:10" x14ac:dyDescent="0.25">
      <c r="A490" s="2" t="s">
        <v>85</v>
      </c>
      <c r="B490" s="2" t="s">
        <v>87</v>
      </c>
      <c r="C490" s="18">
        <v>6.8</v>
      </c>
      <c r="F490" s="2" t="s">
        <v>169</v>
      </c>
      <c r="G490" s="18">
        <f>AVERAGEIF(Table5[director_name],Table8[[#This Row],[Director name]],Table5[imdb_score])</f>
        <v>7.1285714285714281</v>
      </c>
      <c r="H490" s="18"/>
      <c r="I490" t="str">
        <v/>
      </c>
      <c r="J490" t="str">
        <v/>
      </c>
    </row>
    <row r="491" spans="1:10" x14ac:dyDescent="0.25">
      <c r="A491" s="2" t="s">
        <v>4088</v>
      </c>
      <c r="B491" s="2" t="s">
        <v>4089</v>
      </c>
      <c r="C491" s="18">
        <v>4.5999999999999996</v>
      </c>
      <c r="F491" s="2" t="s">
        <v>153</v>
      </c>
      <c r="G491" s="18">
        <f>AVERAGEIF(Table5[director_name],Table8[[#This Row],[Director name]],Table5[imdb_score])</f>
        <v>7.1285714285714281</v>
      </c>
      <c r="H491" s="18"/>
      <c r="I491" t="str">
        <v/>
      </c>
      <c r="J491" t="str">
        <v/>
      </c>
    </row>
    <row r="492" spans="1:10" x14ac:dyDescent="0.25">
      <c r="A492" s="2" t="s">
        <v>7622</v>
      </c>
      <c r="B492" s="2" t="s">
        <v>7623</v>
      </c>
      <c r="C492" s="18">
        <v>7.1</v>
      </c>
      <c r="F492" s="2" t="s">
        <v>116</v>
      </c>
      <c r="G492" s="18">
        <f>AVERAGEIF(Table5[director_name],Table8[[#This Row],[Director name]],Table5[imdb_score])</f>
        <v>7.12</v>
      </c>
      <c r="H492" s="18"/>
      <c r="I492" t="str">
        <v/>
      </c>
      <c r="J492" t="str">
        <v/>
      </c>
    </row>
    <row r="493" spans="1:10" x14ac:dyDescent="0.25">
      <c r="A493" s="2" t="s">
        <v>6632</v>
      </c>
      <c r="B493" s="2" t="s">
        <v>6634</v>
      </c>
      <c r="C493" s="18">
        <v>6.2</v>
      </c>
      <c r="F493" s="2" t="s">
        <v>437</v>
      </c>
      <c r="G493" s="18">
        <f>AVERAGEIF(Table5[director_name],Table8[[#This Row],[Director name]],Table5[imdb_score])</f>
        <v>7.1142857142857148</v>
      </c>
      <c r="H493" s="18"/>
      <c r="I493" t="str">
        <v/>
      </c>
      <c r="J493" t="str">
        <v/>
      </c>
    </row>
    <row r="494" spans="1:10" x14ac:dyDescent="0.25">
      <c r="A494" s="2" t="s">
        <v>6036</v>
      </c>
      <c r="B494" s="2" t="s">
        <v>6037</v>
      </c>
      <c r="C494" s="18">
        <v>6.9</v>
      </c>
      <c r="F494" s="2" t="s">
        <v>2409</v>
      </c>
      <c r="G494" s="18">
        <f>AVERAGEIF(Table5[director_name],Table8[[#This Row],[Director name]],Table5[imdb_score])</f>
        <v>7.1142857142857148</v>
      </c>
      <c r="H494" s="18"/>
      <c r="I494" t="str">
        <v/>
      </c>
      <c r="J494" t="str">
        <v/>
      </c>
    </row>
    <row r="495" spans="1:10" x14ac:dyDescent="0.25">
      <c r="A495" s="2" t="s">
        <v>773</v>
      </c>
      <c r="B495" s="2" t="s">
        <v>4020</v>
      </c>
      <c r="C495" s="18">
        <v>7.4</v>
      </c>
      <c r="F495" s="2" t="s">
        <v>1835</v>
      </c>
      <c r="G495" s="18">
        <f>AVERAGEIF(Table5[director_name],Table8[[#This Row],[Director name]],Table5[imdb_score])</f>
        <v>7.1142857142857139</v>
      </c>
      <c r="H495" s="18"/>
      <c r="I495" t="str">
        <v/>
      </c>
      <c r="J495" t="str">
        <v/>
      </c>
    </row>
    <row r="496" spans="1:10" x14ac:dyDescent="0.25">
      <c r="A496" s="2" t="s">
        <v>773</v>
      </c>
      <c r="B496" s="2" t="s">
        <v>5116</v>
      </c>
      <c r="C496" s="18">
        <v>6.8</v>
      </c>
      <c r="F496" s="2" t="s">
        <v>2575</v>
      </c>
      <c r="G496" s="18">
        <f>AVERAGEIF(Table5[director_name],Table8[[#This Row],[Director name]],Table5[imdb_score])</f>
        <v>7.1111111111111107</v>
      </c>
      <c r="H496" s="18"/>
      <c r="I496" t="str">
        <v/>
      </c>
      <c r="J496" t="str">
        <v/>
      </c>
    </row>
    <row r="497" spans="1:10" x14ac:dyDescent="0.25">
      <c r="A497" s="2" t="s">
        <v>773</v>
      </c>
      <c r="B497" s="2" t="s">
        <v>5724</v>
      </c>
      <c r="C497" s="18">
        <v>7.1</v>
      </c>
      <c r="F497" s="2" t="s">
        <v>1009</v>
      </c>
      <c r="G497" s="18">
        <f>AVERAGEIF(Table5[director_name],Table8[[#This Row],[Director name]],Table5[imdb_score])</f>
        <v>7.1000000000000005</v>
      </c>
      <c r="H497" s="18"/>
      <c r="I497" t="str">
        <v/>
      </c>
      <c r="J497" t="str">
        <v/>
      </c>
    </row>
    <row r="498" spans="1:10" x14ac:dyDescent="0.25">
      <c r="A498" s="2" t="s">
        <v>773</v>
      </c>
      <c r="B498" s="2" t="s">
        <v>2600</v>
      </c>
      <c r="C498" s="18">
        <v>6.3</v>
      </c>
      <c r="F498" s="2" t="s">
        <v>5822</v>
      </c>
      <c r="G498" s="18">
        <f>AVERAGEIF(Table5[director_name],Table8[[#This Row],[Director name]],Table5[imdb_score])</f>
        <v>7.1000000000000005</v>
      </c>
      <c r="H498" s="18"/>
      <c r="I498" t="str">
        <v/>
      </c>
      <c r="J498" t="str">
        <v/>
      </c>
    </row>
    <row r="499" spans="1:10" x14ac:dyDescent="0.25">
      <c r="A499" s="2" t="s">
        <v>773</v>
      </c>
      <c r="B499" s="2" t="s">
        <v>774</v>
      </c>
      <c r="C499" s="18">
        <v>5.6</v>
      </c>
      <c r="F499" s="2" t="s">
        <v>790</v>
      </c>
      <c r="G499" s="18">
        <f>AVERAGEIF(Table5[director_name],Table8[[#This Row],[Director name]],Table5[imdb_score])</f>
        <v>7.1000000000000005</v>
      </c>
      <c r="H499" s="18"/>
      <c r="I499" t="str">
        <v/>
      </c>
      <c r="J499" t="str">
        <v/>
      </c>
    </row>
    <row r="500" spans="1:10" x14ac:dyDescent="0.25">
      <c r="A500" s="2" t="s">
        <v>773</v>
      </c>
      <c r="B500" s="2" t="s">
        <v>870</v>
      </c>
      <c r="C500" s="18">
        <v>7.1</v>
      </c>
      <c r="F500" s="2" t="s">
        <v>937</v>
      </c>
      <c r="G500" s="18">
        <f>AVERAGEIF(Table5[director_name],Table8[[#This Row],[Director name]],Table5[imdb_score])</f>
        <v>7.1</v>
      </c>
      <c r="H500" s="18"/>
      <c r="I500" t="str">
        <v/>
      </c>
      <c r="J500" t="str">
        <v/>
      </c>
    </row>
    <row r="501" spans="1:10" x14ac:dyDescent="0.25">
      <c r="A501" s="2" t="s">
        <v>773</v>
      </c>
      <c r="B501" s="2" t="s">
        <v>4937</v>
      </c>
      <c r="C501" s="18">
        <v>6</v>
      </c>
      <c r="F501" s="2" t="s">
        <v>5466</v>
      </c>
      <c r="G501" s="18">
        <f>AVERAGEIF(Table5[director_name],Table8[[#This Row],[Director name]],Table5[imdb_score])</f>
        <v>7.1</v>
      </c>
      <c r="H501" s="18"/>
      <c r="I501" t="str">
        <v/>
      </c>
      <c r="J501" t="str">
        <v/>
      </c>
    </row>
    <row r="502" spans="1:10" x14ac:dyDescent="0.25">
      <c r="A502" s="2" t="s">
        <v>773</v>
      </c>
      <c r="B502" s="2" t="s">
        <v>6106</v>
      </c>
      <c r="C502" s="18">
        <v>6.2</v>
      </c>
      <c r="F502" s="2" t="s">
        <v>4601</v>
      </c>
      <c r="G502" s="18">
        <f>AVERAGEIF(Table5[director_name],Table8[[#This Row],[Director name]],Table5[imdb_score])</f>
        <v>7.1</v>
      </c>
      <c r="H502" s="18"/>
      <c r="I502" t="str">
        <v/>
      </c>
      <c r="J502" t="str">
        <v/>
      </c>
    </row>
    <row r="503" spans="1:10" x14ac:dyDescent="0.25">
      <c r="A503" s="2" t="s">
        <v>773</v>
      </c>
      <c r="B503" s="2" t="s">
        <v>3215</v>
      </c>
      <c r="C503" s="18">
        <v>8.3000000000000007</v>
      </c>
      <c r="F503" s="2" t="s">
        <v>6706</v>
      </c>
      <c r="G503" s="18">
        <f>AVERAGEIF(Table5[director_name],Table8[[#This Row],[Director name]],Table5[imdb_score])</f>
        <v>7.1</v>
      </c>
      <c r="H503" s="18"/>
      <c r="I503" t="str">
        <v/>
      </c>
      <c r="J503" t="str">
        <v/>
      </c>
    </row>
    <row r="504" spans="1:10" x14ac:dyDescent="0.25">
      <c r="A504" s="2" t="s">
        <v>773</v>
      </c>
      <c r="B504" s="2" t="s">
        <v>1095</v>
      </c>
      <c r="C504" s="18">
        <v>5.9</v>
      </c>
      <c r="F504" s="2" t="s">
        <v>5651</v>
      </c>
      <c r="G504" s="18">
        <f>AVERAGEIF(Table5[director_name],Table8[[#This Row],[Director name]],Table5[imdb_score])</f>
        <v>7.1</v>
      </c>
      <c r="H504" s="18"/>
      <c r="I504" t="str">
        <v/>
      </c>
      <c r="J504" t="str">
        <v/>
      </c>
    </row>
    <row r="505" spans="1:10" x14ac:dyDescent="0.25">
      <c r="A505" t="s">
        <v>773</v>
      </c>
      <c r="B505" s="2" t="s">
        <v>1482</v>
      </c>
      <c r="C505" s="18">
        <v>5.6</v>
      </c>
      <c r="F505" s="2" t="s">
        <v>6678</v>
      </c>
      <c r="G505" s="18">
        <f>AVERAGEIF(Table5[director_name],Table8[[#This Row],[Director name]],Table5[imdb_score])</f>
        <v>7.1</v>
      </c>
      <c r="H505" s="18"/>
      <c r="I505" t="str">
        <v/>
      </c>
      <c r="J505" t="str">
        <v/>
      </c>
    </row>
    <row r="506" spans="1:10" x14ac:dyDescent="0.25">
      <c r="A506" s="2" t="s">
        <v>773</v>
      </c>
      <c r="B506" s="2" t="s">
        <v>3183</v>
      </c>
      <c r="C506" s="18">
        <v>7.9</v>
      </c>
      <c r="F506" s="2" t="s">
        <v>5865</v>
      </c>
      <c r="G506" s="18">
        <f>AVERAGEIF(Table5[director_name],Table8[[#This Row],[Director name]],Table5[imdb_score])</f>
        <v>7.1</v>
      </c>
      <c r="H506" s="18"/>
      <c r="I506" t="str">
        <v/>
      </c>
      <c r="J506" t="str">
        <v/>
      </c>
    </row>
    <row r="507" spans="1:10" x14ac:dyDescent="0.25">
      <c r="A507" s="2" t="s">
        <v>7465</v>
      </c>
      <c r="B507" s="2" t="s">
        <v>7466</v>
      </c>
      <c r="C507" s="18">
        <v>7.3</v>
      </c>
      <c r="F507" s="2" t="s">
        <v>4686</v>
      </c>
      <c r="G507" s="18">
        <f>AVERAGEIF(Table5[director_name],Table8[[#This Row],[Director name]],Table5[imdb_score])</f>
        <v>7.1</v>
      </c>
      <c r="H507" s="18"/>
      <c r="I507" t="str">
        <v/>
      </c>
      <c r="J507" t="str">
        <v/>
      </c>
    </row>
    <row r="508" spans="1:10" x14ac:dyDescent="0.25">
      <c r="A508" s="2" t="s">
        <v>2049</v>
      </c>
      <c r="B508" s="2" t="s">
        <v>2050</v>
      </c>
      <c r="C508" s="18">
        <v>5.6</v>
      </c>
      <c r="F508" s="2" t="s">
        <v>6072</v>
      </c>
      <c r="G508" s="18">
        <f>AVERAGEIF(Table5[director_name],Table8[[#This Row],[Director name]],Table5[imdb_score])</f>
        <v>7.1</v>
      </c>
      <c r="H508" s="18"/>
      <c r="I508" t="str">
        <v/>
      </c>
      <c r="J508" t="str">
        <v/>
      </c>
    </row>
    <row r="509" spans="1:10" x14ac:dyDescent="0.25">
      <c r="A509" s="2" t="s">
        <v>2049</v>
      </c>
      <c r="B509" s="2" t="s">
        <v>4317</v>
      </c>
      <c r="C509" s="18">
        <v>7.2</v>
      </c>
      <c r="F509" s="2" t="s">
        <v>5261</v>
      </c>
      <c r="G509" s="18">
        <f>AVERAGEIF(Table5[director_name],Table8[[#This Row],[Director name]],Table5[imdb_score])</f>
        <v>7.1</v>
      </c>
      <c r="H509" s="18"/>
      <c r="I509" t="str">
        <v/>
      </c>
      <c r="J509" t="str">
        <v/>
      </c>
    </row>
    <row r="510" spans="1:10" x14ac:dyDescent="0.25">
      <c r="A510" s="2" t="s">
        <v>1729</v>
      </c>
      <c r="B510" s="2" t="s">
        <v>2152</v>
      </c>
      <c r="C510" s="18">
        <v>7.5</v>
      </c>
      <c r="F510" s="2" t="s">
        <v>7589</v>
      </c>
      <c r="G510" s="18">
        <f>AVERAGEIF(Table5[director_name],Table8[[#This Row],[Director name]],Table5[imdb_score])</f>
        <v>7.1</v>
      </c>
      <c r="H510" s="18"/>
      <c r="I510" t="str">
        <v/>
      </c>
      <c r="J510" t="str">
        <v/>
      </c>
    </row>
    <row r="511" spans="1:10" x14ac:dyDescent="0.25">
      <c r="A511" s="2" t="s">
        <v>1729</v>
      </c>
      <c r="B511" s="2" t="s">
        <v>2111</v>
      </c>
      <c r="C511" s="18">
        <v>6.9</v>
      </c>
      <c r="F511" s="2" t="s">
        <v>5627</v>
      </c>
      <c r="G511" s="18">
        <f>AVERAGEIF(Table5[director_name],Table8[[#This Row],[Director name]],Table5[imdb_score])</f>
        <v>7.1</v>
      </c>
      <c r="H511" s="18"/>
      <c r="I511" t="str">
        <v/>
      </c>
      <c r="J511" t="str">
        <v/>
      </c>
    </row>
    <row r="512" spans="1:10" x14ac:dyDescent="0.25">
      <c r="A512" s="2" t="s">
        <v>1729</v>
      </c>
      <c r="B512" s="2" t="s">
        <v>3319</v>
      </c>
      <c r="C512" s="18">
        <v>7</v>
      </c>
      <c r="F512" s="2" t="s">
        <v>7067</v>
      </c>
      <c r="G512" s="18">
        <f>AVERAGEIF(Table5[director_name],Table8[[#This Row],[Director name]],Table5[imdb_score])</f>
        <v>7.1</v>
      </c>
      <c r="H512" s="18"/>
      <c r="I512" t="str">
        <v/>
      </c>
      <c r="J512" t="str">
        <v/>
      </c>
    </row>
    <row r="513" spans="1:10" x14ac:dyDescent="0.25">
      <c r="A513" s="2" t="s">
        <v>1729</v>
      </c>
      <c r="B513" s="2" t="s">
        <v>1730</v>
      </c>
      <c r="C513" s="18">
        <v>7.1</v>
      </c>
      <c r="F513" s="2" t="s">
        <v>4853</v>
      </c>
      <c r="G513" s="18">
        <f>AVERAGEIF(Table5[director_name],Table8[[#This Row],[Director name]],Table5[imdb_score])</f>
        <v>7.1</v>
      </c>
      <c r="H513" s="18"/>
      <c r="I513" t="str">
        <v/>
      </c>
      <c r="J513" t="str">
        <v/>
      </c>
    </row>
    <row r="514" spans="1:10" x14ac:dyDescent="0.25">
      <c r="A514" s="2" t="s">
        <v>1729</v>
      </c>
      <c r="B514" s="2" t="s">
        <v>2586</v>
      </c>
      <c r="C514" s="18">
        <v>5.0999999999999996</v>
      </c>
      <c r="F514" s="2" t="s">
        <v>7622</v>
      </c>
      <c r="G514" s="18">
        <f>AVERAGEIF(Table5[director_name],Table8[[#This Row],[Director name]],Table5[imdb_score])</f>
        <v>7.1</v>
      </c>
      <c r="H514" s="18"/>
      <c r="I514" t="str">
        <v/>
      </c>
      <c r="J514" t="str">
        <v/>
      </c>
    </row>
    <row r="515" spans="1:10" x14ac:dyDescent="0.25">
      <c r="A515" s="2" t="s">
        <v>4789</v>
      </c>
      <c r="B515" s="2" t="s">
        <v>4791</v>
      </c>
      <c r="C515" s="18">
        <v>7.7</v>
      </c>
      <c r="F515" s="2" t="s">
        <v>5804</v>
      </c>
      <c r="G515" s="18">
        <f>AVERAGEIF(Table5[director_name],Table8[[#This Row],[Director name]],Table5[imdb_score])</f>
        <v>7.1</v>
      </c>
      <c r="H515" s="18"/>
      <c r="I515" t="str">
        <v/>
      </c>
      <c r="J515" t="str">
        <v/>
      </c>
    </row>
    <row r="516" spans="1:10" x14ac:dyDescent="0.25">
      <c r="A516" s="2" t="s">
        <v>5804</v>
      </c>
      <c r="B516" s="2" t="s">
        <v>5805</v>
      </c>
      <c r="C516" s="18">
        <v>7.1</v>
      </c>
      <c r="F516" s="2" t="s">
        <v>5150</v>
      </c>
      <c r="G516" s="18">
        <f>AVERAGEIF(Table5[director_name],Table8[[#This Row],[Director name]],Table5[imdb_score])</f>
        <v>7.1</v>
      </c>
      <c r="H516" s="18"/>
      <c r="I516" t="str">
        <v/>
      </c>
      <c r="J516" t="str">
        <v/>
      </c>
    </row>
    <row r="517" spans="1:10" x14ac:dyDescent="0.25">
      <c r="A517" s="2" t="s">
        <v>4405</v>
      </c>
      <c r="B517" s="2" t="s">
        <v>4406</v>
      </c>
      <c r="C517" s="18">
        <v>6.1</v>
      </c>
      <c r="F517" s="2" t="s">
        <v>4249</v>
      </c>
      <c r="G517" s="18">
        <f>AVERAGEIF(Table5[director_name],Table8[[#This Row],[Director name]],Table5[imdb_score])</f>
        <v>7.1</v>
      </c>
      <c r="H517" s="18"/>
      <c r="I517" t="str">
        <v/>
      </c>
      <c r="J517" t="str">
        <v/>
      </c>
    </row>
    <row r="518" spans="1:10" x14ac:dyDescent="0.25">
      <c r="A518" s="2" t="s">
        <v>4405</v>
      </c>
      <c r="B518" s="2" t="s">
        <v>4736</v>
      </c>
      <c r="C518" s="18">
        <v>6.4</v>
      </c>
      <c r="F518" s="2" t="s">
        <v>7544</v>
      </c>
      <c r="G518" s="18">
        <f>AVERAGEIF(Table5[director_name],Table8[[#This Row],[Director name]],Table5[imdb_score])</f>
        <v>7.1</v>
      </c>
      <c r="H518" s="18"/>
      <c r="I518" t="str">
        <v/>
      </c>
      <c r="J518" t="str">
        <v/>
      </c>
    </row>
    <row r="519" spans="1:10" x14ac:dyDescent="0.25">
      <c r="A519" s="2" t="s">
        <v>1398</v>
      </c>
      <c r="B519" s="2" t="s">
        <v>3604</v>
      </c>
      <c r="C519" s="18">
        <v>4.5999999999999996</v>
      </c>
      <c r="F519" s="2" t="s">
        <v>7963</v>
      </c>
      <c r="G519" s="18">
        <f>AVERAGEIF(Table5[director_name],Table8[[#This Row],[Director name]],Table5[imdb_score])</f>
        <v>7.1</v>
      </c>
      <c r="H519" s="18"/>
      <c r="I519" t="str">
        <v/>
      </c>
      <c r="J519" t="str">
        <v/>
      </c>
    </row>
    <row r="520" spans="1:10" x14ac:dyDescent="0.25">
      <c r="A520" s="2" t="s">
        <v>1398</v>
      </c>
      <c r="B520" s="2" t="s">
        <v>1399</v>
      </c>
      <c r="C520" s="18">
        <v>5.4</v>
      </c>
      <c r="F520" s="2" t="s">
        <v>1701</v>
      </c>
      <c r="G520" s="18">
        <f>AVERAGEIF(Table5[director_name],Table8[[#This Row],[Director name]],Table5[imdb_score])</f>
        <v>7.1</v>
      </c>
      <c r="H520" s="18"/>
      <c r="I520" t="str">
        <v/>
      </c>
      <c r="J520" t="str">
        <v/>
      </c>
    </row>
    <row r="521" spans="1:10" x14ac:dyDescent="0.25">
      <c r="A521" s="2" t="s">
        <v>1398</v>
      </c>
      <c r="B521" s="2" t="s">
        <v>2664</v>
      </c>
      <c r="C521" s="18">
        <v>5.0999999999999996</v>
      </c>
      <c r="F521" s="2" t="s">
        <v>7710</v>
      </c>
      <c r="G521" s="18">
        <f>AVERAGEIF(Table5[director_name],Table8[[#This Row],[Director name]],Table5[imdb_score])</f>
        <v>7.1</v>
      </c>
      <c r="H521" s="18"/>
      <c r="I521" t="str">
        <v/>
      </c>
      <c r="J521" t="str">
        <v/>
      </c>
    </row>
    <row r="522" spans="1:10" x14ac:dyDescent="0.25">
      <c r="A522" s="2" t="s">
        <v>1398</v>
      </c>
      <c r="B522" s="2" t="s">
        <v>1527</v>
      </c>
      <c r="C522" s="18">
        <v>3.6</v>
      </c>
      <c r="F522" s="2" t="s">
        <v>7195</v>
      </c>
      <c r="G522" s="18">
        <f>AVERAGEIF(Table5[director_name],Table8[[#This Row],[Director name]],Table5[imdb_score])</f>
        <v>7.1</v>
      </c>
      <c r="H522" s="18"/>
      <c r="I522" t="str">
        <v/>
      </c>
      <c r="J522" t="str">
        <v/>
      </c>
    </row>
    <row r="523" spans="1:10" x14ac:dyDescent="0.25">
      <c r="A523" s="2" t="s">
        <v>1398</v>
      </c>
      <c r="B523" s="2" t="s">
        <v>1938</v>
      </c>
      <c r="C523" s="18">
        <v>4.8</v>
      </c>
      <c r="F523" s="2" t="s">
        <v>4027</v>
      </c>
      <c r="G523" s="18">
        <f>AVERAGEIF(Table5[director_name],Table8[[#This Row],[Director name]],Table5[imdb_score])</f>
        <v>7.1</v>
      </c>
      <c r="H523" s="18"/>
      <c r="I523" t="str">
        <v/>
      </c>
      <c r="J523" t="str">
        <v/>
      </c>
    </row>
    <row r="524" spans="1:10" x14ac:dyDescent="0.25">
      <c r="A524" s="2" t="s">
        <v>1398</v>
      </c>
      <c r="B524" s="2" t="s">
        <v>3039</v>
      </c>
      <c r="C524" s="18">
        <v>5.4</v>
      </c>
      <c r="F524" s="2" t="s">
        <v>6828</v>
      </c>
      <c r="G524" s="18">
        <f>AVERAGEIF(Table5[director_name],Table8[[#This Row],[Director name]],Table5[imdb_score])</f>
        <v>7.1</v>
      </c>
      <c r="H524" s="18"/>
      <c r="I524" t="str">
        <v/>
      </c>
      <c r="J524" t="str">
        <v/>
      </c>
    </row>
    <row r="525" spans="1:10" x14ac:dyDescent="0.25">
      <c r="A525" s="2" t="s">
        <v>3927</v>
      </c>
      <c r="B525" s="2" t="s">
        <v>3928</v>
      </c>
      <c r="C525" s="18">
        <v>7.6</v>
      </c>
      <c r="F525" s="2" t="s">
        <v>6724</v>
      </c>
      <c r="G525" s="18">
        <f>AVERAGEIF(Table5[director_name],Table8[[#This Row],[Director name]],Table5[imdb_score])</f>
        <v>7.1</v>
      </c>
      <c r="H525" s="18"/>
      <c r="I525" t="str">
        <v/>
      </c>
      <c r="J525" t="str">
        <v/>
      </c>
    </row>
    <row r="526" spans="1:10" x14ac:dyDescent="0.25">
      <c r="A526" t="s">
        <v>1395</v>
      </c>
      <c r="B526" s="2" t="s">
        <v>2315</v>
      </c>
      <c r="C526" s="18">
        <v>5.9</v>
      </c>
      <c r="F526" s="2" t="s">
        <v>6078</v>
      </c>
      <c r="G526" s="18">
        <f>AVERAGEIF(Table5[director_name],Table8[[#This Row],[Director name]],Table5[imdb_score])</f>
        <v>7.1</v>
      </c>
      <c r="H526" s="18"/>
      <c r="I526" t="str">
        <v/>
      </c>
      <c r="J526" t="str">
        <v/>
      </c>
    </row>
    <row r="527" spans="1:10" x14ac:dyDescent="0.25">
      <c r="A527" s="2" t="s">
        <v>1395</v>
      </c>
      <c r="B527" s="2" t="s">
        <v>3566</v>
      </c>
      <c r="C527" s="18">
        <v>6.3</v>
      </c>
      <c r="F527" s="2" t="s">
        <v>5375</v>
      </c>
      <c r="G527" s="18">
        <f>AVERAGEIF(Table5[director_name],Table8[[#This Row],[Director name]],Table5[imdb_score])</f>
        <v>7.1</v>
      </c>
      <c r="H527" s="18"/>
      <c r="I527" t="str">
        <v/>
      </c>
      <c r="J527" t="str">
        <v/>
      </c>
    </row>
    <row r="528" spans="1:10" x14ac:dyDescent="0.25">
      <c r="A528" s="2" t="s">
        <v>1395</v>
      </c>
      <c r="B528" s="2" t="s">
        <v>1497</v>
      </c>
      <c r="C528" s="18">
        <v>4.9000000000000004</v>
      </c>
      <c r="F528" s="2" t="s">
        <v>5103</v>
      </c>
      <c r="G528" s="18">
        <f>AVERAGEIF(Table5[director_name],Table8[[#This Row],[Director name]],Table5[imdb_score])</f>
        <v>7.1</v>
      </c>
      <c r="H528" s="18"/>
      <c r="I528" t="str">
        <v/>
      </c>
      <c r="J528" t="str">
        <v/>
      </c>
    </row>
    <row r="529" spans="1:10" x14ac:dyDescent="0.25">
      <c r="A529" s="2" t="s">
        <v>1395</v>
      </c>
      <c r="B529" s="2" t="s">
        <v>3427</v>
      </c>
      <c r="C529" s="18">
        <v>5.3</v>
      </c>
      <c r="F529" s="2" t="s">
        <v>4758</v>
      </c>
      <c r="G529" s="18">
        <f>AVERAGEIF(Table5[director_name],Table8[[#This Row],[Director name]],Table5[imdb_score])</f>
        <v>7.1</v>
      </c>
      <c r="H529" s="18"/>
      <c r="I529" t="str">
        <v/>
      </c>
      <c r="J529" t="str">
        <v/>
      </c>
    </row>
    <row r="530" spans="1:10" x14ac:dyDescent="0.25">
      <c r="A530" s="2" t="s">
        <v>1395</v>
      </c>
      <c r="B530" s="2" t="s">
        <v>1396</v>
      </c>
      <c r="C530" s="18">
        <v>4.4000000000000004</v>
      </c>
      <c r="F530" s="2" t="s">
        <v>2985</v>
      </c>
      <c r="G530" s="18">
        <f>AVERAGEIF(Table5[director_name],Table8[[#This Row],[Director name]],Table5[imdb_score])</f>
        <v>7.1</v>
      </c>
      <c r="H530" s="18"/>
      <c r="I530" t="str">
        <v/>
      </c>
      <c r="J530" t="str">
        <v/>
      </c>
    </row>
    <row r="531" spans="1:10" x14ac:dyDescent="0.25">
      <c r="A531" s="2" t="s">
        <v>1395</v>
      </c>
      <c r="B531" s="2" t="s">
        <v>4183</v>
      </c>
      <c r="C531" s="18">
        <v>6.4</v>
      </c>
      <c r="F531" s="2" t="s">
        <v>8014</v>
      </c>
      <c r="G531" s="18">
        <f>AVERAGEIF(Table5[director_name],Table8[[#This Row],[Director name]],Table5[imdb_score])</f>
        <v>7.1</v>
      </c>
      <c r="H531" s="18"/>
      <c r="I531" t="str">
        <v/>
      </c>
      <c r="J531" t="str">
        <v/>
      </c>
    </row>
    <row r="532" spans="1:10" x14ac:dyDescent="0.25">
      <c r="A532" s="2" t="s">
        <v>3527</v>
      </c>
      <c r="B532" s="2" t="s">
        <v>4924</v>
      </c>
      <c r="C532" s="18">
        <v>4.3</v>
      </c>
      <c r="F532" s="2" t="s">
        <v>4045</v>
      </c>
      <c r="G532" s="18">
        <f>AVERAGEIF(Table5[director_name],Table8[[#This Row],[Director name]],Table5[imdb_score])</f>
        <v>7.1</v>
      </c>
      <c r="H532" s="18"/>
      <c r="I532" t="str">
        <v/>
      </c>
      <c r="J532" t="str">
        <v/>
      </c>
    </row>
    <row r="533" spans="1:10" x14ac:dyDescent="0.25">
      <c r="A533" s="2" t="s">
        <v>3527</v>
      </c>
      <c r="B533" s="2" t="s">
        <v>7401</v>
      </c>
      <c r="C533" s="18">
        <v>4.0999999999999996</v>
      </c>
      <c r="F533" s="2" t="s">
        <v>4171</v>
      </c>
      <c r="G533" s="18">
        <f>AVERAGEIF(Table5[director_name],Table8[[#This Row],[Director name]],Table5[imdb_score])</f>
        <v>7.1</v>
      </c>
      <c r="H533" s="18"/>
      <c r="I533" t="str">
        <v/>
      </c>
      <c r="J533" t="str">
        <v/>
      </c>
    </row>
    <row r="534" spans="1:10" x14ac:dyDescent="0.25">
      <c r="A534" s="2" t="s">
        <v>3527</v>
      </c>
      <c r="B534" s="2" t="s">
        <v>3528</v>
      </c>
      <c r="C534" s="18">
        <v>4.0999999999999996</v>
      </c>
      <c r="F534" s="2" t="s">
        <v>6461</v>
      </c>
      <c r="G534" s="18">
        <f>AVERAGEIF(Table5[director_name],Table8[[#This Row],[Director name]],Table5[imdb_score])</f>
        <v>7.1</v>
      </c>
      <c r="H534" s="18"/>
      <c r="I534" t="str">
        <v/>
      </c>
      <c r="J534" t="str">
        <v/>
      </c>
    </row>
    <row r="535" spans="1:10" x14ac:dyDescent="0.25">
      <c r="A535" s="2" t="s">
        <v>6909</v>
      </c>
      <c r="B535" s="2" t="s">
        <v>6911</v>
      </c>
      <c r="C535" s="18">
        <v>5.9</v>
      </c>
      <c r="F535" s="2" t="s">
        <v>4877</v>
      </c>
      <c r="G535" s="18">
        <f>AVERAGEIF(Table5[director_name],Table8[[#This Row],[Director name]],Table5[imdb_score])</f>
        <v>7.1</v>
      </c>
      <c r="H535" s="18"/>
      <c r="I535" t="str">
        <v/>
      </c>
      <c r="J535" t="str">
        <v/>
      </c>
    </row>
    <row r="536" spans="1:10" x14ac:dyDescent="0.25">
      <c r="A536" s="2" t="s">
        <v>3920</v>
      </c>
      <c r="B536" s="2" t="s">
        <v>3921</v>
      </c>
      <c r="C536" s="18">
        <v>3.6</v>
      </c>
      <c r="F536" s="2" t="s">
        <v>6313</v>
      </c>
      <c r="G536" s="18">
        <f>AVERAGEIF(Table5[director_name],Table8[[#This Row],[Director name]],Table5[imdb_score])</f>
        <v>7.1</v>
      </c>
      <c r="H536" s="18"/>
      <c r="I536" t="str">
        <v/>
      </c>
      <c r="J536" t="str">
        <v/>
      </c>
    </row>
    <row r="537" spans="1:10" x14ac:dyDescent="0.25">
      <c r="A537" s="2" t="s">
        <v>4648</v>
      </c>
      <c r="B537" s="2" t="s">
        <v>4649</v>
      </c>
      <c r="C537" s="18">
        <v>5.9</v>
      </c>
      <c r="F537" s="2" t="s">
        <v>6260</v>
      </c>
      <c r="G537" s="18">
        <f>AVERAGEIF(Table5[director_name],Table8[[#This Row],[Director name]],Table5[imdb_score])</f>
        <v>7.1</v>
      </c>
      <c r="H537" s="18"/>
      <c r="I537" t="str">
        <v/>
      </c>
      <c r="J537" t="str">
        <v/>
      </c>
    </row>
    <row r="538" spans="1:10" x14ac:dyDescent="0.25">
      <c r="A538" s="2" t="s">
        <v>2124</v>
      </c>
      <c r="B538" s="2" t="s">
        <v>2125</v>
      </c>
      <c r="C538" s="18">
        <v>6.4</v>
      </c>
      <c r="F538" s="2" t="s">
        <v>5869</v>
      </c>
      <c r="G538" s="18">
        <f>AVERAGEIF(Table5[director_name],Table8[[#This Row],[Director name]],Table5[imdb_score])</f>
        <v>7.1</v>
      </c>
      <c r="H538" s="18"/>
      <c r="I538" t="str">
        <v/>
      </c>
      <c r="J538" t="str">
        <v/>
      </c>
    </row>
    <row r="539" spans="1:10" x14ac:dyDescent="0.25">
      <c r="A539" s="2" t="s">
        <v>2124</v>
      </c>
      <c r="B539" s="2" t="s">
        <v>5543</v>
      </c>
      <c r="C539" s="18">
        <v>7.4</v>
      </c>
      <c r="F539" s="2" t="s">
        <v>7649</v>
      </c>
      <c r="G539" s="18">
        <f>AVERAGEIF(Table5[director_name],Table8[[#This Row],[Director name]],Table5[imdb_score])</f>
        <v>7.1</v>
      </c>
      <c r="H539" s="18"/>
      <c r="I539" t="str">
        <v/>
      </c>
      <c r="J539" t="str">
        <v/>
      </c>
    </row>
    <row r="540" spans="1:10" x14ac:dyDescent="0.25">
      <c r="A540" s="2" t="s">
        <v>2124</v>
      </c>
      <c r="B540" s="2" t="s">
        <v>4041</v>
      </c>
      <c r="C540" s="18">
        <v>7.4</v>
      </c>
      <c r="F540" s="2" t="s">
        <v>7130</v>
      </c>
      <c r="G540" s="18">
        <f>AVERAGEIF(Table5[director_name],Table8[[#This Row],[Director name]],Table5[imdb_score])</f>
        <v>7.1</v>
      </c>
      <c r="H540" s="18"/>
      <c r="I540" t="str">
        <v/>
      </c>
      <c r="J540" t="str">
        <v/>
      </c>
    </row>
    <row r="541" spans="1:10" x14ac:dyDescent="0.25">
      <c r="A541" s="2" t="s">
        <v>2124</v>
      </c>
      <c r="B541" s="2" t="s">
        <v>5535</v>
      </c>
      <c r="C541" s="18">
        <v>8</v>
      </c>
      <c r="F541" s="2" t="s">
        <v>4859</v>
      </c>
      <c r="G541" s="18">
        <f>AVERAGEIF(Table5[director_name],Table8[[#This Row],[Director name]],Table5[imdb_score])</f>
        <v>7.1</v>
      </c>
      <c r="H541" s="18"/>
      <c r="I541" t="str">
        <v/>
      </c>
      <c r="J541" t="str">
        <v/>
      </c>
    </row>
    <row r="542" spans="1:10" x14ac:dyDescent="0.25">
      <c r="A542" s="2" t="s">
        <v>7108</v>
      </c>
      <c r="B542" s="2" t="s">
        <v>7109</v>
      </c>
      <c r="C542" s="18">
        <v>6.3</v>
      </c>
      <c r="F542" s="2" t="s">
        <v>2329</v>
      </c>
      <c r="G542" s="18">
        <f>AVERAGEIF(Table5[director_name],Table8[[#This Row],[Director name]],Table5[imdb_score])</f>
        <v>7.1</v>
      </c>
      <c r="H542" s="18"/>
      <c r="I542" t="str">
        <v/>
      </c>
      <c r="J542" t="str">
        <v/>
      </c>
    </row>
    <row r="543" spans="1:10" x14ac:dyDescent="0.25">
      <c r="A543" s="2" t="s">
        <v>7809</v>
      </c>
      <c r="B543" s="2" t="s">
        <v>7810</v>
      </c>
      <c r="C543" s="18">
        <v>4.8</v>
      </c>
      <c r="F543" s="2" t="s">
        <v>2547</v>
      </c>
      <c r="G543" s="18">
        <f>AVERAGEIF(Table5[director_name],Table8[[#This Row],[Director name]],Table5[imdb_score])</f>
        <v>7.1</v>
      </c>
      <c r="H543" s="18"/>
      <c r="I543" t="str">
        <v/>
      </c>
      <c r="J543" t="str">
        <v/>
      </c>
    </row>
    <row r="544" spans="1:10" x14ac:dyDescent="0.25">
      <c r="A544" s="2" t="s">
        <v>2899</v>
      </c>
      <c r="B544" s="2" t="s">
        <v>2901</v>
      </c>
      <c r="C544" s="18">
        <v>5.0999999999999996</v>
      </c>
      <c r="F544" s="2" t="s">
        <v>5877</v>
      </c>
      <c r="G544" s="18">
        <f>AVERAGEIF(Table5[director_name],Table8[[#This Row],[Director name]],Table5[imdb_score])</f>
        <v>7.1</v>
      </c>
      <c r="H544" s="18"/>
      <c r="I544" t="str">
        <v/>
      </c>
      <c r="J544" t="str">
        <v/>
      </c>
    </row>
    <row r="545" spans="1:10" x14ac:dyDescent="0.25">
      <c r="A545" s="2" t="s">
        <v>6359</v>
      </c>
      <c r="B545" s="2" t="s">
        <v>6361</v>
      </c>
      <c r="C545" s="18">
        <v>4.7</v>
      </c>
      <c r="F545" s="2" t="s">
        <v>7448</v>
      </c>
      <c r="G545" s="18">
        <f>AVERAGEIF(Table5[director_name],Table8[[#This Row],[Director name]],Table5[imdb_score])</f>
        <v>7.1</v>
      </c>
      <c r="H545" s="18"/>
      <c r="I545" t="str">
        <v/>
      </c>
      <c r="J545" t="str">
        <v/>
      </c>
    </row>
    <row r="546" spans="1:10" x14ac:dyDescent="0.25">
      <c r="A546" s="2" t="s">
        <v>5998</v>
      </c>
      <c r="B546" s="2" t="s">
        <v>5999</v>
      </c>
      <c r="C546" s="18">
        <v>6.4</v>
      </c>
      <c r="F546" s="2" t="s">
        <v>6736</v>
      </c>
      <c r="G546" s="18">
        <f>AVERAGEIF(Table5[director_name],Table8[[#This Row],[Director name]],Table5[imdb_score])</f>
        <v>7.1</v>
      </c>
      <c r="H546" s="18"/>
      <c r="I546" t="str">
        <v/>
      </c>
      <c r="J546" t="str">
        <v/>
      </c>
    </row>
    <row r="547" spans="1:10" x14ac:dyDescent="0.25">
      <c r="A547" t="s">
        <v>3316</v>
      </c>
      <c r="B547" s="2" t="s">
        <v>3317</v>
      </c>
      <c r="C547" s="18">
        <v>5.0999999999999996</v>
      </c>
      <c r="F547" s="2" t="s">
        <v>7161</v>
      </c>
      <c r="G547" s="18">
        <f>AVERAGEIF(Table5[director_name],Table8[[#This Row],[Director name]],Table5[imdb_score])</f>
        <v>7.1</v>
      </c>
      <c r="H547" s="18"/>
      <c r="I547" t="str">
        <v/>
      </c>
      <c r="J547" t="str">
        <v/>
      </c>
    </row>
    <row r="548" spans="1:10" x14ac:dyDescent="0.25">
      <c r="A548" s="2" t="s">
        <v>3316</v>
      </c>
      <c r="B548" s="2" t="s">
        <v>4549</v>
      </c>
      <c r="C548" s="18">
        <v>5</v>
      </c>
      <c r="F548" s="2" t="s">
        <v>3485</v>
      </c>
      <c r="G548" s="18">
        <f>AVERAGEIF(Table5[director_name],Table8[[#This Row],[Director name]],Table5[imdb_score])</f>
        <v>7.1</v>
      </c>
      <c r="H548" s="18"/>
      <c r="I548" t="str">
        <v/>
      </c>
      <c r="J548" t="str">
        <v/>
      </c>
    </row>
    <row r="549" spans="1:10" x14ac:dyDescent="0.25">
      <c r="A549" s="2" t="s">
        <v>7115</v>
      </c>
      <c r="B549" s="2" t="s">
        <v>7116</v>
      </c>
      <c r="C549" s="18">
        <v>6.7</v>
      </c>
      <c r="F549" s="2" t="s">
        <v>7456</v>
      </c>
      <c r="G549" s="18">
        <f>AVERAGEIF(Table5[director_name],Table8[[#This Row],[Director name]],Table5[imdb_score])</f>
        <v>7.1</v>
      </c>
      <c r="H549" s="18"/>
      <c r="I549" t="str">
        <v/>
      </c>
      <c r="J549" t="str">
        <v/>
      </c>
    </row>
    <row r="550" spans="1:10" x14ac:dyDescent="0.25">
      <c r="A550" s="2" t="s">
        <v>4232</v>
      </c>
      <c r="B550" s="2" t="s">
        <v>4233</v>
      </c>
      <c r="C550" s="18">
        <v>6</v>
      </c>
      <c r="F550" s="2" t="s">
        <v>7972</v>
      </c>
      <c r="G550" s="18">
        <f>AVERAGEIF(Table5[director_name],Table8[[#This Row],[Director name]],Table5[imdb_score])</f>
        <v>7.1</v>
      </c>
      <c r="H550" s="18"/>
      <c r="I550" t="str">
        <v/>
      </c>
      <c r="J550" t="str">
        <v/>
      </c>
    </row>
    <row r="551" spans="1:10" x14ac:dyDescent="0.25">
      <c r="A551" s="2" t="s">
        <v>8046</v>
      </c>
      <c r="B551" s="2" t="s">
        <v>8047</v>
      </c>
      <c r="C551" s="18">
        <v>6.4</v>
      </c>
      <c r="F551" s="2" t="s">
        <v>830</v>
      </c>
      <c r="G551" s="18">
        <f>AVERAGEIF(Table5[director_name],Table8[[#This Row],[Director name]],Table5[imdb_score])</f>
        <v>7.1</v>
      </c>
      <c r="H551" s="18"/>
      <c r="I551" t="str">
        <v/>
      </c>
      <c r="J551" t="str">
        <v/>
      </c>
    </row>
    <row r="552" spans="1:10" x14ac:dyDescent="0.25">
      <c r="A552" s="2" t="s">
        <v>4398</v>
      </c>
      <c r="B552" s="2" t="s">
        <v>4400</v>
      </c>
      <c r="C552" s="18">
        <v>6.2</v>
      </c>
      <c r="F552" s="2" t="s">
        <v>2850</v>
      </c>
      <c r="G552" s="18">
        <f>AVERAGEIF(Table5[director_name],Table8[[#This Row],[Director name]],Table5[imdb_score])</f>
        <v>7.1</v>
      </c>
      <c r="H552" s="18"/>
      <c r="I552" t="str">
        <v/>
      </c>
      <c r="J552" t="str">
        <v/>
      </c>
    </row>
    <row r="553" spans="1:10" x14ac:dyDescent="0.25">
      <c r="A553" s="2" t="s">
        <v>37</v>
      </c>
      <c r="B553" s="2" t="s">
        <v>115</v>
      </c>
      <c r="C553" s="18">
        <v>6.3</v>
      </c>
      <c r="F553" s="2" t="s">
        <v>6164</v>
      </c>
      <c r="G553" s="18">
        <f>AVERAGEIF(Table5[director_name],Table8[[#This Row],[Director name]],Table5[imdb_score])</f>
        <v>7.1</v>
      </c>
      <c r="H553" s="18"/>
      <c r="I553" t="str">
        <v/>
      </c>
      <c r="J553" t="str">
        <v/>
      </c>
    </row>
    <row r="554" spans="1:10" x14ac:dyDescent="0.25">
      <c r="A554" s="2" t="s">
        <v>37</v>
      </c>
      <c r="B554" s="2" t="s">
        <v>38</v>
      </c>
      <c r="C554" s="18">
        <v>6.1</v>
      </c>
      <c r="F554" s="2" t="s">
        <v>5667</v>
      </c>
      <c r="G554" s="18">
        <f>AVERAGEIF(Table5[director_name],Table8[[#This Row],[Director name]],Table5[imdb_score])</f>
        <v>7.1</v>
      </c>
      <c r="H554" s="18"/>
      <c r="I554" t="str">
        <v/>
      </c>
      <c r="J554" t="str">
        <v/>
      </c>
    </row>
    <row r="555" spans="1:10" x14ac:dyDescent="0.25">
      <c r="A555" s="2" t="s">
        <v>37</v>
      </c>
      <c r="B555" s="2" t="s">
        <v>5775</v>
      </c>
      <c r="C555" s="18">
        <v>8.6</v>
      </c>
      <c r="F555" s="2" t="s">
        <v>5162</v>
      </c>
      <c r="G555" s="18">
        <f>AVERAGEIF(Table5[director_name],Table8[[#This Row],[Director name]],Table5[imdb_score])</f>
        <v>7.1</v>
      </c>
      <c r="H555" s="18"/>
      <c r="I555" t="str">
        <v/>
      </c>
      <c r="J555" t="str">
        <v/>
      </c>
    </row>
    <row r="556" spans="1:10" x14ac:dyDescent="0.25">
      <c r="A556" s="2" t="s">
        <v>37</v>
      </c>
      <c r="B556" s="2" t="s">
        <v>750</v>
      </c>
      <c r="C556" s="18">
        <v>7.1</v>
      </c>
      <c r="F556" s="2" t="s">
        <v>6969</v>
      </c>
      <c r="G556" s="18">
        <f>AVERAGEIF(Table5[director_name],Table8[[#This Row],[Director name]],Table5[imdb_score])</f>
        <v>7.1</v>
      </c>
      <c r="H556" s="18"/>
      <c r="I556" t="str">
        <v/>
      </c>
      <c r="J556" t="str">
        <v/>
      </c>
    </row>
    <row r="557" spans="1:10" x14ac:dyDescent="0.25">
      <c r="A557" s="2" t="s">
        <v>37</v>
      </c>
      <c r="B557" s="2" t="s">
        <v>435</v>
      </c>
      <c r="C557" s="18">
        <v>7.5</v>
      </c>
      <c r="F557" s="2" t="s">
        <v>3578</v>
      </c>
      <c r="G557" s="18">
        <f>AVERAGEIF(Table5[director_name],Table8[[#This Row],[Director name]],Table5[imdb_score])</f>
        <v>7.1</v>
      </c>
      <c r="H557" s="18"/>
      <c r="I557" t="str">
        <v/>
      </c>
      <c r="J557" t="str">
        <v/>
      </c>
    </row>
    <row r="558" spans="1:10" x14ac:dyDescent="0.25">
      <c r="A558" s="2" t="s">
        <v>37</v>
      </c>
      <c r="B558" s="2" t="s">
        <v>1025</v>
      </c>
      <c r="C558" s="18">
        <v>7.4</v>
      </c>
      <c r="F558" s="2" t="s">
        <v>7483</v>
      </c>
      <c r="G558" s="18">
        <f>AVERAGEIF(Table5[director_name],Table8[[#This Row],[Director name]],Table5[imdb_score])</f>
        <v>7.1</v>
      </c>
      <c r="H558" s="18"/>
      <c r="I558" t="str">
        <v/>
      </c>
      <c r="J558" t="str">
        <v/>
      </c>
    </row>
    <row r="559" spans="1:10" x14ac:dyDescent="0.25">
      <c r="A559" s="2" t="s">
        <v>37</v>
      </c>
      <c r="B559" s="2" t="s">
        <v>144</v>
      </c>
      <c r="C559" s="18">
        <v>7.3</v>
      </c>
      <c r="F559" s="2" t="s">
        <v>4514</v>
      </c>
      <c r="G559" s="18">
        <f>AVERAGEIF(Table5[director_name],Table8[[#This Row],[Director name]],Table5[imdb_score])</f>
        <v>7.1</v>
      </c>
      <c r="H559" s="18"/>
      <c r="I559" t="str">
        <v/>
      </c>
      <c r="J559" t="str">
        <v/>
      </c>
    </row>
    <row r="560" spans="1:10" x14ac:dyDescent="0.25">
      <c r="A560" s="2" t="s">
        <v>37</v>
      </c>
      <c r="B560" s="2" t="s">
        <v>112</v>
      </c>
      <c r="C560" s="18">
        <v>8</v>
      </c>
      <c r="F560" s="2" t="s">
        <v>6381</v>
      </c>
      <c r="G560" s="18">
        <f>AVERAGEIF(Table5[director_name],Table8[[#This Row],[Director name]],Table5[imdb_score])</f>
        <v>7.1</v>
      </c>
      <c r="H560" s="18"/>
      <c r="I560" t="str">
        <v/>
      </c>
      <c r="J560" t="str">
        <v/>
      </c>
    </row>
    <row r="561" spans="1:10" x14ac:dyDescent="0.25">
      <c r="A561" s="2" t="s">
        <v>2067</v>
      </c>
      <c r="B561" s="2" t="s">
        <v>2170</v>
      </c>
      <c r="C561" s="18">
        <v>6.4</v>
      </c>
      <c r="F561" s="2" t="s">
        <v>7882</v>
      </c>
      <c r="G561" s="18">
        <f>AVERAGEIF(Table5[director_name],Table8[[#This Row],[Director name]],Table5[imdb_score])</f>
        <v>7.1</v>
      </c>
      <c r="H561" s="18"/>
      <c r="I561" t="str">
        <v/>
      </c>
      <c r="J561" t="str">
        <v/>
      </c>
    </row>
    <row r="562" spans="1:10" x14ac:dyDescent="0.25">
      <c r="A562" s="2" t="s">
        <v>2067</v>
      </c>
      <c r="B562" s="2" t="s">
        <v>2068</v>
      </c>
      <c r="C562" s="18">
        <v>6.5</v>
      </c>
      <c r="F562" s="2" t="s">
        <v>283</v>
      </c>
      <c r="G562" s="18">
        <f>AVERAGEIF(Table5[director_name],Table8[[#This Row],[Director name]],Table5[imdb_score])</f>
        <v>7.0875000000000004</v>
      </c>
      <c r="H562" s="18"/>
      <c r="I562" t="str">
        <v/>
      </c>
      <c r="J562" t="str">
        <v/>
      </c>
    </row>
    <row r="563" spans="1:10" x14ac:dyDescent="0.25">
      <c r="A563" s="2" t="s">
        <v>2067</v>
      </c>
      <c r="B563" s="2" t="s">
        <v>5335</v>
      </c>
      <c r="C563" s="18">
        <v>7</v>
      </c>
      <c r="F563" s="2" t="s">
        <v>553</v>
      </c>
      <c r="G563" s="18">
        <f>AVERAGEIF(Table5[director_name],Table8[[#This Row],[Director name]],Table5[imdb_score])</f>
        <v>7.0833333333333321</v>
      </c>
      <c r="H563" s="18"/>
      <c r="I563" t="str">
        <v/>
      </c>
      <c r="J563" t="str">
        <v/>
      </c>
    </row>
    <row r="564" spans="1:10" x14ac:dyDescent="0.25">
      <c r="A564" s="2" t="s">
        <v>2067</v>
      </c>
      <c r="B564" s="2" t="s">
        <v>3044</v>
      </c>
      <c r="C564" s="18">
        <v>5.8</v>
      </c>
      <c r="F564" s="2" t="s">
        <v>46</v>
      </c>
      <c r="G564" s="18">
        <f>AVERAGEIF(Table5[director_name],Table8[[#This Row],[Director name]],Table5[imdb_score])</f>
        <v>7.08</v>
      </c>
      <c r="H564" s="18"/>
      <c r="I564" t="str">
        <v/>
      </c>
      <c r="J564" t="str">
        <v/>
      </c>
    </row>
    <row r="565" spans="1:10" x14ac:dyDescent="0.25">
      <c r="A565" s="2" t="s">
        <v>285</v>
      </c>
      <c r="B565" s="2" t="s">
        <v>287</v>
      </c>
      <c r="C565" s="18">
        <v>6.9</v>
      </c>
      <c r="F565" s="2" t="s">
        <v>482</v>
      </c>
      <c r="G565" s="18">
        <f>AVERAGEIF(Table5[director_name],Table8[[#This Row],[Director name]],Table5[imdb_score])</f>
        <v>7.0750000000000002</v>
      </c>
      <c r="H565" s="18"/>
      <c r="I565" t="str">
        <v/>
      </c>
      <c r="J565" t="str">
        <v/>
      </c>
    </row>
    <row r="566" spans="1:10" x14ac:dyDescent="0.25">
      <c r="A566" s="2" t="s">
        <v>7935</v>
      </c>
      <c r="B566" s="2" t="s">
        <v>7936</v>
      </c>
      <c r="C566" s="18">
        <v>6.7</v>
      </c>
      <c r="F566" s="2" t="s">
        <v>2171</v>
      </c>
      <c r="G566" s="18">
        <f>AVERAGEIF(Table5[director_name],Table8[[#This Row],[Director name]],Table5[imdb_score])</f>
        <v>7.0750000000000002</v>
      </c>
      <c r="H566" s="18"/>
      <c r="I566" t="str">
        <v/>
      </c>
      <c r="J566" t="str">
        <v/>
      </c>
    </row>
    <row r="567" spans="1:10" x14ac:dyDescent="0.25">
      <c r="A567" s="2" t="s">
        <v>7479</v>
      </c>
      <c r="B567" s="2" t="s">
        <v>7659</v>
      </c>
      <c r="C567" s="18">
        <v>5.7</v>
      </c>
      <c r="F567" s="2" t="s">
        <v>60</v>
      </c>
      <c r="G567" s="18">
        <f>AVERAGEIF(Table5[director_name],Table8[[#This Row],[Director name]],Table5[imdb_score])</f>
        <v>7.0705882352941174</v>
      </c>
      <c r="H567" s="18"/>
      <c r="I567" t="str">
        <v/>
      </c>
      <c r="J567" t="str">
        <v/>
      </c>
    </row>
    <row r="568" spans="1:10" x14ac:dyDescent="0.25">
      <c r="A568" t="s">
        <v>7479</v>
      </c>
      <c r="B568" s="2" t="s">
        <v>7480</v>
      </c>
      <c r="C568" s="18">
        <v>7.2</v>
      </c>
      <c r="F568" s="2" t="s">
        <v>1920</v>
      </c>
      <c r="G568" s="18">
        <f>AVERAGEIF(Table5[director_name],Table8[[#This Row],[Director name]],Table5[imdb_score])</f>
        <v>7.07</v>
      </c>
      <c r="H568" s="18"/>
      <c r="I568" t="str">
        <v/>
      </c>
      <c r="J568" t="str">
        <v/>
      </c>
    </row>
    <row r="569" spans="1:10" x14ac:dyDescent="0.25">
      <c r="A569" s="2" t="s">
        <v>2190</v>
      </c>
      <c r="B569" s="2" t="s">
        <v>2191</v>
      </c>
      <c r="C569" s="18">
        <v>5.9</v>
      </c>
      <c r="F569" s="2" t="s">
        <v>906</v>
      </c>
      <c r="G569" s="18">
        <f>AVERAGEIF(Table5[director_name],Table8[[#This Row],[Director name]],Table5[imdb_score])</f>
        <v>7.0666666666666673</v>
      </c>
      <c r="H569" s="18"/>
      <c r="I569" t="str">
        <v/>
      </c>
      <c r="J569" t="str">
        <v/>
      </c>
    </row>
    <row r="570" spans="1:10" x14ac:dyDescent="0.25">
      <c r="A570" s="2" t="s">
        <v>3066</v>
      </c>
      <c r="B570" s="2" t="s">
        <v>3067</v>
      </c>
      <c r="C570" s="18">
        <v>6</v>
      </c>
      <c r="F570" s="2" t="s">
        <v>3560</v>
      </c>
      <c r="G570" s="18">
        <f>AVERAGEIF(Table5[director_name],Table8[[#This Row],[Director name]],Table5[imdb_score])</f>
        <v>7.0666666666666664</v>
      </c>
      <c r="H570" s="18"/>
      <c r="I570" t="str">
        <v/>
      </c>
      <c r="J570" t="str">
        <v/>
      </c>
    </row>
    <row r="571" spans="1:10" x14ac:dyDescent="0.25">
      <c r="A571" s="2" t="s">
        <v>3066</v>
      </c>
      <c r="B571" s="2" t="s">
        <v>3543</v>
      </c>
      <c r="C571" s="18">
        <v>5.8</v>
      </c>
      <c r="F571" s="2" t="s">
        <v>4244</v>
      </c>
      <c r="G571" s="18">
        <f>AVERAGEIF(Table5[director_name],Table8[[#This Row],[Director name]],Table5[imdb_score])</f>
        <v>7.0571428571428578</v>
      </c>
      <c r="H571" s="18"/>
      <c r="I571" t="str">
        <v/>
      </c>
      <c r="J571" t="str">
        <v/>
      </c>
    </row>
    <row r="572" spans="1:10" x14ac:dyDescent="0.25">
      <c r="A572" s="2" t="s">
        <v>1143</v>
      </c>
      <c r="B572" s="2" t="s">
        <v>1469</v>
      </c>
      <c r="C572" s="18">
        <v>7.9</v>
      </c>
      <c r="F572" s="2" t="s">
        <v>5533</v>
      </c>
      <c r="G572" s="18">
        <f>AVERAGEIF(Table5[director_name],Table8[[#This Row],[Director name]],Table5[imdb_score])</f>
        <v>7.0500000000000007</v>
      </c>
      <c r="H572" s="18"/>
      <c r="I572" t="str">
        <v/>
      </c>
      <c r="J572" t="str">
        <v/>
      </c>
    </row>
    <row r="573" spans="1:10" x14ac:dyDescent="0.25">
      <c r="A573" s="2" t="s">
        <v>1143</v>
      </c>
      <c r="B573" s="2" t="s">
        <v>2438</v>
      </c>
      <c r="C573" s="18">
        <v>5.4</v>
      </c>
      <c r="F573" s="2" t="s">
        <v>706</v>
      </c>
      <c r="G573" s="18">
        <f>AVERAGEIF(Table5[director_name],Table8[[#This Row],[Director name]],Table5[imdb_score])</f>
        <v>7.05</v>
      </c>
      <c r="H573" s="18"/>
      <c r="I573" t="str">
        <v/>
      </c>
      <c r="J573" t="str">
        <v/>
      </c>
    </row>
    <row r="574" spans="1:10" x14ac:dyDescent="0.25">
      <c r="A574" s="2" t="s">
        <v>1143</v>
      </c>
      <c r="B574" s="2" t="s">
        <v>2438</v>
      </c>
      <c r="C574" s="18">
        <v>5.4</v>
      </c>
      <c r="F574" s="2" t="s">
        <v>4259</v>
      </c>
      <c r="G574" s="18">
        <f>AVERAGEIF(Table5[director_name],Table8[[#This Row],[Director name]],Table5[imdb_score])</f>
        <v>7.05</v>
      </c>
      <c r="H574" s="18"/>
      <c r="I574" t="str">
        <v/>
      </c>
      <c r="J574" t="str">
        <v/>
      </c>
    </row>
    <row r="575" spans="1:10" x14ac:dyDescent="0.25">
      <c r="A575" s="2" t="s">
        <v>1143</v>
      </c>
      <c r="B575" s="2" t="s">
        <v>1651</v>
      </c>
      <c r="C575" s="18">
        <v>6.4</v>
      </c>
      <c r="F575" s="2" t="s">
        <v>656</v>
      </c>
      <c r="G575" s="18">
        <f>AVERAGEIF(Table5[director_name],Table8[[#This Row],[Director name]],Table5[imdb_score])</f>
        <v>7.05</v>
      </c>
      <c r="H575" s="18"/>
      <c r="I575" t="str">
        <v/>
      </c>
      <c r="J575" t="str">
        <v/>
      </c>
    </row>
    <row r="576" spans="1:10" x14ac:dyDescent="0.25">
      <c r="A576" s="2" t="s">
        <v>1143</v>
      </c>
      <c r="B576" s="2" t="s">
        <v>1705</v>
      </c>
      <c r="C576" s="18">
        <v>7.3</v>
      </c>
      <c r="F576" s="2" t="s">
        <v>2651</v>
      </c>
      <c r="G576" s="18">
        <f>AVERAGEIF(Table5[director_name],Table8[[#This Row],[Director name]],Table5[imdb_score])</f>
        <v>7.0333333333333341</v>
      </c>
      <c r="H576" s="18"/>
      <c r="I576" t="str">
        <v/>
      </c>
      <c r="J576" t="str">
        <v/>
      </c>
    </row>
    <row r="577" spans="1:10" x14ac:dyDescent="0.25">
      <c r="A577" s="2" t="s">
        <v>1143</v>
      </c>
      <c r="B577" s="2" t="s">
        <v>1145</v>
      </c>
      <c r="C577" s="18">
        <v>6.9</v>
      </c>
      <c r="F577" s="2" t="s">
        <v>1597</v>
      </c>
      <c r="G577" s="18">
        <f>AVERAGEIF(Table5[director_name],Table8[[#This Row],[Director name]],Table5[imdb_score])</f>
        <v>7.0333333333333341</v>
      </c>
      <c r="H577" s="18"/>
      <c r="I577" t="str">
        <v/>
      </c>
      <c r="J577" t="str">
        <v/>
      </c>
    </row>
    <row r="578" spans="1:10" x14ac:dyDescent="0.25">
      <c r="A578" s="2" t="s">
        <v>1143</v>
      </c>
      <c r="B578" s="2" t="s">
        <v>1733</v>
      </c>
      <c r="C578" s="18">
        <v>7.1</v>
      </c>
      <c r="F578" s="2" t="s">
        <v>5173</v>
      </c>
      <c r="G578" s="18">
        <f>AVERAGEIF(Table5[director_name],Table8[[#This Row],[Director name]],Table5[imdb_score])</f>
        <v>7.0333333333333341</v>
      </c>
      <c r="H578" s="18"/>
      <c r="I578" t="str">
        <v/>
      </c>
      <c r="J578" t="str">
        <v/>
      </c>
    </row>
    <row r="579" spans="1:10" x14ac:dyDescent="0.25">
      <c r="A579" s="2" t="s">
        <v>3053</v>
      </c>
      <c r="B579" s="2" t="s">
        <v>3054</v>
      </c>
      <c r="C579" s="18">
        <v>5.7</v>
      </c>
      <c r="F579" s="2" t="s">
        <v>3328</v>
      </c>
      <c r="G579" s="18">
        <f>AVERAGEIF(Table5[director_name],Table8[[#This Row],[Director name]],Table5[imdb_score])</f>
        <v>7.0333333333333341</v>
      </c>
      <c r="H579" s="18"/>
      <c r="I579" t="str">
        <v/>
      </c>
      <c r="J579" t="str">
        <v/>
      </c>
    </row>
    <row r="580" spans="1:10" x14ac:dyDescent="0.25">
      <c r="A580" s="2" t="s">
        <v>3053</v>
      </c>
      <c r="B580" s="2" t="s">
        <v>3533</v>
      </c>
      <c r="C580" s="18">
        <v>5.0999999999999996</v>
      </c>
      <c r="F580" s="2" t="s">
        <v>1662</v>
      </c>
      <c r="G580" s="18">
        <f>AVERAGEIF(Table5[director_name],Table8[[#This Row],[Director name]],Table5[imdb_score])</f>
        <v>7.0333333333333341</v>
      </c>
      <c r="H580" s="18"/>
      <c r="I580" t="str">
        <v/>
      </c>
      <c r="J580" t="str">
        <v/>
      </c>
    </row>
    <row r="581" spans="1:10" x14ac:dyDescent="0.25">
      <c r="A581" s="2" t="s">
        <v>1796</v>
      </c>
      <c r="B581" s="2" t="s">
        <v>2082</v>
      </c>
      <c r="C581" s="18">
        <v>6.3</v>
      </c>
      <c r="F581" s="2" t="s">
        <v>295</v>
      </c>
      <c r="G581" s="18">
        <f>AVERAGEIF(Table5[director_name],Table8[[#This Row],[Director name]],Table5[imdb_score])</f>
        <v>7.0249999999999995</v>
      </c>
      <c r="H581" s="18"/>
      <c r="I581" t="str">
        <v/>
      </c>
      <c r="J581" t="str">
        <v/>
      </c>
    </row>
    <row r="582" spans="1:10" x14ac:dyDescent="0.25">
      <c r="A582" s="2" t="s">
        <v>1796</v>
      </c>
      <c r="B582" s="2" t="s">
        <v>2863</v>
      </c>
      <c r="C582" s="18">
        <v>7</v>
      </c>
      <c r="F582" s="2" t="s">
        <v>1326</v>
      </c>
      <c r="G582" s="18">
        <f>AVERAGEIF(Table5[director_name],Table8[[#This Row],[Director name]],Table5[imdb_score])</f>
        <v>7.0181818181818167</v>
      </c>
      <c r="H582" s="18"/>
      <c r="I582" t="str">
        <v/>
      </c>
      <c r="J582" t="str">
        <v/>
      </c>
    </row>
    <row r="583" spans="1:10" x14ac:dyDescent="0.25">
      <c r="A583" s="2" t="s">
        <v>1796</v>
      </c>
      <c r="B583" s="2" t="s">
        <v>1798</v>
      </c>
      <c r="C583" s="18">
        <v>6.5</v>
      </c>
      <c r="F583" s="2" t="s">
        <v>2790</v>
      </c>
      <c r="G583" s="18">
        <f>AVERAGEIF(Table5[director_name],Table8[[#This Row],[Director name]],Table5[imdb_score])</f>
        <v>7.0090909090909088</v>
      </c>
      <c r="H583" s="18"/>
      <c r="I583" t="str">
        <v/>
      </c>
      <c r="J583" t="str">
        <v/>
      </c>
    </row>
    <row r="584" spans="1:10" x14ac:dyDescent="0.25">
      <c r="A584" s="2" t="s">
        <v>192</v>
      </c>
      <c r="B584" s="2" t="s">
        <v>193</v>
      </c>
      <c r="C584" s="18">
        <v>6.3</v>
      </c>
      <c r="F584" s="2" t="s">
        <v>71</v>
      </c>
      <c r="G584" s="18">
        <f>AVERAGEIF(Table5[director_name],Table8[[#This Row],[Director name]],Table5[imdb_score])</f>
        <v>7</v>
      </c>
      <c r="H584" s="18"/>
      <c r="I584" t="str">
        <v/>
      </c>
      <c r="J584" t="str">
        <v/>
      </c>
    </row>
    <row r="585" spans="1:10" x14ac:dyDescent="0.25">
      <c r="A585" s="2" t="s">
        <v>7923</v>
      </c>
      <c r="B585" s="2" t="s">
        <v>7924</v>
      </c>
      <c r="C585" s="18">
        <v>8.1</v>
      </c>
      <c r="F585" s="2" t="s">
        <v>4984</v>
      </c>
      <c r="G585" s="18">
        <f>AVERAGEIF(Table5[director_name],Table8[[#This Row],[Director name]],Table5[imdb_score])</f>
        <v>7</v>
      </c>
      <c r="H585" s="18"/>
      <c r="I585" t="str">
        <v/>
      </c>
      <c r="J585" t="str">
        <v/>
      </c>
    </row>
    <row r="586" spans="1:10" x14ac:dyDescent="0.25">
      <c r="A586" s="2" t="s">
        <v>6994</v>
      </c>
      <c r="B586" s="2" t="s">
        <v>6995</v>
      </c>
      <c r="C586" s="18">
        <v>6.8</v>
      </c>
      <c r="F586" s="2" t="s">
        <v>1787</v>
      </c>
      <c r="G586" s="18">
        <f>AVERAGEIF(Table5[director_name],Table8[[#This Row],[Director name]],Table5[imdb_score])</f>
        <v>7</v>
      </c>
      <c r="H586" s="18"/>
      <c r="I586" t="str">
        <v/>
      </c>
      <c r="J586" t="str">
        <v/>
      </c>
    </row>
    <row r="587" spans="1:10" x14ac:dyDescent="0.25">
      <c r="A587" s="2" t="s">
        <v>432</v>
      </c>
      <c r="B587" s="2" t="s">
        <v>724</v>
      </c>
      <c r="C587" s="18">
        <v>7</v>
      </c>
      <c r="F587" s="2" t="s">
        <v>1626</v>
      </c>
      <c r="G587" s="18">
        <f>AVERAGEIF(Table5[director_name],Table8[[#This Row],[Director name]],Table5[imdb_score])</f>
        <v>7</v>
      </c>
      <c r="H587" s="18"/>
      <c r="I587" t="str">
        <v/>
      </c>
      <c r="J587" t="str">
        <v/>
      </c>
    </row>
    <row r="588" spans="1:10" x14ac:dyDescent="0.25">
      <c r="A588" s="2" t="s">
        <v>432</v>
      </c>
      <c r="B588" s="2" t="s">
        <v>1029</v>
      </c>
      <c r="C588" s="18">
        <v>6.9</v>
      </c>
      <c r="F588" s="2" t="s">
        <v>4175</v>
      </c>
      <c r="G588" s="18">
        <f>AVERAGEIF(Table5[director_name],Table8[[#This Row],[Director name]],Table5[imdb_score])</f>
        <v>7</v>
      </c>
      <c r="H588" s="18"/>
      <c r="I588" t="str">
        <v/>
      </c>
      <c r="J588" t="str">
        <v/>
      </c>
    </row>
    <row r="589" spans="1:10" x14ac:dyDescent="0.25">
      <c r="A589" t="s">
        <v>432</v>
      </c>
      <c r="B589" s="2" t="s">
        <v>434</v>
      </c>
      <c r="C589" s="18">
        <v>6.4</v>
      </c>
      <c r="F589" s="2" t="s">
        <v>230</v>
      </c>
      <c r="G589" s="18">
        <f>AVERAGEIF(Table5[director_name],Table8[[#This Row],[Director name]],Table5[imdb_score])</f>
        <v>7</v>
      </c>
      <c r="H589" s="18"/>
      <c r="I589" t="str">
        <v/>
      </c>
      <c r="J589" t="str">
        <v/>
      </c>
    </row>
    <row r="590" spans="1:10" x14ac:dyDescent="0.25">
      <c r="A590" s="2" t="s">
        <v>432</v>
      </c>
      <c r="B590" s="2" t="s">
        <v>775</v>
      </c>
      <c r="C590" s="18">
        <v>7</v>
      </c>
      <c r="F590" s="2" t="s">
        <v>3630</v>
      </c>
      <c r="G590" s="18">
        <f>AVERAGEIF(Table5[director_name],Table8[[#This Row],[Director name]],Table5[imdb_score])</f>
        <v>7</v>
      </c>
      <c r="H590" s="18"/>
      <c r="I590" t="str">
        <v/>
      </c>
      <c r="J590" t="str">
        <v/>
      </c>
    </row>
    <row r="591" spans="1:10" x14ac:dyDescent="0.25">
      <c r="A591" s="2" t="s">
        <v>6189</v>
      </c>
      <c r="B591" s="2" t="s">
        <v>6191</v>
      </c>
      <c r="C591" s="18">
        <v>7.2</v>
      </c>
      <c r="F591" s="2" t="s">
        <v>3731</v>
      </c>
      <c r="G591" s="18">
        <f>AVERAGEIF(Table5[director_name],Table8[[#This Row],[Director name]],Table5[imdb_score])</f>
        <v>7</v>
      </c>
      <c r="H591" s="18"/>
      <c r="I591" t="str">
        <v/>
      </c>
      <c r="J591" t="str">
        <v/>
      </c>
    </row>
    <row r="592" spans="1:10" x14ac:dyDescent="0.25">
      <c r="A592" s="2" t="s">
        <v>6760</v>
      </c>
      <c r="B592" s="2" t="s">
        <v>6761</v>
      </c>
      <c r="C592" s="18">
        <v>3.9</v>
      </c>
      <c r="F592" s="2" t="s">
        <v>3350</v>
      </c>
      <c r="G592" s="18">
        <f>AVERAGEIF(Table5[director_name],Table8[[#This Row],[Director name]],Table5[imdb_score])</f>
        <v>7</v>
      </c>
      <c r="H592" s="18"/>
      <c r="I592" t="str">
        <v/>
      </c>
      <c r="J592" t="str">
        <v/>
      </c>
    </row>
    <row r="593" spans="1:10" x14ac:dyDescent="0.25">
      <c r="A593" s="2" t="s">
        <v>5028</v>
      </c>
      <c r="B593" s="2" t="s">
        <v>5030</v>
      </c>
      <c r="C593" s="18">
        <v>7.5</v>
      </c>
      <c r="F593" s="2" t="s">
        <v>1077</v>
      </c>
      <c r="G593" s="18">
        <f>AVERAGEIF(Table5[director_name],Table8[[#This Row],[Director name]],Table5[imdb_score])</f>
        <v>7</v>
      </c>
      <c r="H593" s="18"/>
      <c r="I593" t="str">
        <v/>
      </c>
      <c r="J593" t="str">
        <v/>
      </c>
    </row>
    <row r="594" spans="1:10" x14ac:dyDescent="0.25">
      <c r="A594" s="2" t="s">
        <v>5028</v>
      </c>
      <c r="B594" s="2" t="s">
        <v>6259</v>
      </c>
      <c r="C594" s="18">
        <v>6.8</v>
      </c>
      <c r="F594" s="2" t="s">
        <v>4300</v>
      </c>
      <c r="G594" s="18">
        <f>AVERAGEIF(Table5[director_name],Table8[[#This Row],[Director name]],Table5[imdb_score])</f>
        <v>7</v>
      </c>
      <c r="H594" s="18"/>
      <c r="I594" t="str">
        <v/>
      </c>
      <c r="J594" t="str">
        <v/>
      </c>
    </row>
    <row r="595" spans="1:10" x14ac:dyDescent="0.25">
      <c r="A595" s="2" t="s">
        <v>5732</v>
      </c>
      <c r="B595" s="2" t="s">
        <v>5733</v>
      </c>
      <c r="C595" s="18">
        <v>7.7</v>
      </c>
      <c r="F595" s="2" t="s">
        <v>3375</v>
      </c>
      <c r="G595" s="18">
        <f>AVERAGEIF(Table5[director_name],Table8[[#This Row],[Director name]],Table5[imdb_score])</f>
        <v>7</v>
      </c>
      <c r="H595" s="18"/>
      <c r="I595" t="str">
        <v/>
      </c>
      <c r="J595" t="str">
        <v/>
      </c>
    </row>
    <row r="596" spans="1:10" x14ac:dyDescent="0.25">
      <c r="A596" s="2" t="s">
        <v>4866</v>
      </c>
      <c r="B596" s="2" t="s">
        <v>4867</v>
      </c>
      <c r="C596" s="18">
        <v>7.3</v>
      </c>
      <c r="F596" s="2" t="s">
        <v>547</v>
      </c>
      <c r="G596" s="18">
        <f>AVERAGEIF(Table5[director_name],Table8[[#This Row],[Director name]],Table5[imdb_score])</f>
        <v>7</v>
      </c>
      <c r="H596" s="18"/>
      <c r="I596" t="str">
        <v/>
      </c>
      <c r="J596" t="str">
        <v/>
      </c>
    </row>
    <row r="597" spans="1:10" x14ac:dyDescent="0.25">
      <c r="A597" s="2" t="s">
        <v>4866</v>
      </c>
      <c r="B597" s="2" t="s">
        <v>6663</v>
      </c>
      <c r="C597" s="18">
        <v>7.4</v>
      </c>
      <c r="F597" s="2" t="s">
        <v>4462</v>
      </c>
      <c r="G597" s="18">
        <f>AVERAGEIF(Table5[director_name],Table8[[#This Row],[Director name]],Table5[imdb_score])</f>
        <v>7</v>
      </c>
      <c r="H597" s="18"/>
      <c r="I597" t="str">
        <v/>
      </c>
      <c r="J597" t="str">
        <v/>
      </c>
    </row>
    <row r="598" spans="1:10" x14ac:dyDescent="0.25">
      <c r="A598" s="2" t="s">
        <v>3308</v>
      </c>
      <c r="B598" s="2" t="s">
        <v>3309</v>
      </c>
      <c r="C598" s="18">
        <v>5.9</v>
      </c>
      <c r="F598" s="2" t="s">
        <v>3834</v>
      </c>
      <c r="G598" s="18">
        <f>AVERAGEIF(Table5[director_name],Table8[[#This Row],[Director name]],Table5[imdb_score])</f>
        <v>7</v>
      </c>
      <c r="H598" s="18"/>
      <c r="I598" t="str">
        <v/>
      </c>
      <c r="J598" t="str">
        <v/>
      </c>
    </row>
    <row r="599" spans="1:10" x14ac:dyDescent="0.25">
      <c r="A599" s="2" t="s">
        <v>7946</v>
      </c>
      <c r="B599" s="2" t="s">
        <v>7947</v>
      </c>
      <c r="C599" s="18">
        <v>8.6999999999999993</v>
      </c>
      <c r="F599" s="2" t="s">
        <v>2603</v>
      </c>
      <c r="G599" s="18">
        <f>AVERAGEIF(Table5[director_name],Table8[[#This Row],[Director name]],Table5[imdb_score])</f>
        <v>7</v>
      </c>
      <c r="H599" s="18"/>
      <c r="I599" t="str">
        <v/>
      </c>
      <c r="J599" t="str">
        <v/>
      </c>
    </row>
    <row r="600" spans="1:10" x14ac:dyDescent="0.25">
      <c r="A600" s="2" t="s">
        <v>7548</v>
      </c>
      <c r="B600" s="2" t="s">
        <v>7549</v>
      </c>
      <c r="C600" s="18">
        <v>6.3</v>
      </c>
      <c r="F600" s="2" t="s">
        <v>6672</v>
      </c>
      <c r="G600" s="18">
        <f>AVERAGEIF(Table5[director_name],Table8[[#This Row],[Director name]],Table5[imdb_score])</f>
        <v>7</v>
      </c>
      <c r="H600" s="18"/>
      <c r="I600" t="str">
        <v/>
      </c>
      <c r="J600" t="str">
        <v/>
      </c>
    </row>
    <row r="601" spans="1:10" x14ac:dyDescent="0.25">
      <c r="A601" s="2" t="s">
        <v>7749</v>
      </c>
      <c r="B601" s="2" t="s">
        <v>7750</v>
      </c>
      <c r="C601" s="18">
        <v>6</v>
      </c>
      <c r="F601" s="2" t="s">
        <v>6714</v>
      </c>
      <c r="G601" s="18">
        <f>AVERAGEIF(Table5[director_name],Table8[[#This Row],[Director name]],Table5[imdb_score])</f>
        <v>7</v>
      </c>
      <c r="H601" s="18"/>
      <c r="I601" t="str">
        <v/>
      </c>
      <c r="J601" t="str">
        <v/>
      </c>
    </row>
    <row r="602" spans="1:10" x14ac:dyDescent="0.25">
      <c r="A602" s="2" t="s">
        <v>7700</v>
      </c>
      <c r="B602" s="2" t="s">
        <v>7702</v>
      </c>
      <c r="C602" s="18">
        <v>6.8</v>
      </c>
      <c r="F602" s="2" t="s">
        <v>6421</v>
      </c>
      <c r="G602" s="18">
        <f>AVERAGEIF(Table5[director_name],Table8[[#This Row],[Director name]],Table5[imdb_score])</f>
        <v>7</v>
      </c>
      <c r="H602" s="18"/>
      <c r="I602" t="str">
        <v/>
      </c>
      <c r="J602" t="str">
        <v/>
      </c>
    </row>
    <row r="603" spans="1:10" x14ac:dyDescent="0.25">
      <c r="A603" s="2" t="s">
        <v>2091</v>
      </c>
      <c r="B603" s="2" t="s">
        <v>3327</v>
      </c>
      <c r="C603" s="18">
        <v>7.1</v>
      </c>
      <c r="F603" s="2" t="s">
        <v>7311</v>
      </c>
      <c r="G603" s="18">
        <f>AVERAGEIF(Table5[director_name],Table8[[#This Row],[Director name]],Table5[imdb_score])</f>
        <v>7</v>
      </c>
      <c r="H603" s="18"/>
      <c r="I603" t="str">
        <v/>
      </c>
      <c r="J603" t="str">
        <v/>
      </c>
    </row>
    <row r="604" spans="1:10" x14ac:dyDescent="0.25">
      <c r="A604" s="2" t="s">
        <v>2091</v>
      </c>
      <c r="B604" s="2" t="s">
        <v>6919</v>
      </c>
      <c r="C604" s="18">
        <v>5.4</v>
      </c>
      <c r="F604" s="2" t="s">
        <v>3855</v>
      </c>
      <c r="G604" s="18">
        <f>AVERAGEIF(Table5[director_name],Table8[[#This Row],[Director name]],Table5[imdb_score])</f>
        <v>7</v>
      </c>
      <c r="H604" s="18"/>
      <c r="I604" t="str">
        <v/>
      </c>
      <c r="J604" t="str">
        <v/>
      </c>
    </row>
    <row r="605" spans="1:10" x14ac:dyDescent="0.25">
      <c r="A605" s="2" t="s">
        <v>2091</v>
      </c>
      <c r="B605" s="2" t="s">
        <v>2092</v>
      </c>
      <c r="C605" s="18">
        <v>5.4</v>
      </c>
      <c r="F605" s="2" t="s">
        <v>5701</v>
      </c>
      <c r="G605" s="18">
        <f>AVERAGEIF(Table5[director_name],Table8[[#This Row],[Director name]],Table5[imdb_score])</f>
        <v>7</v>
      </c>
      <c r="H605" s="18"/>
      <c r="I605" t="str">
        <v/>
      </c>
      <c r="J605" t="str">
        <v/>
      </c>
    </row>
    <row r="606" spans="1:10" x14ac:dyDescent="0.25">
      <c r="A606" s="2" t="s">
        <v>2091</v>
      </c>
      <c r="B606" s="2" t="s">
        <v>2520</v>
      </c>
      <c r="C606" s="18">
        <v>6.8</v>
      </c>
      <c r="F606" s="2" t="s">
        <v>5322</v>
      </c>
      <c r="G606" s="18">
        <f>AVERAGEIF(Table5[director_name],Table8[[#This Row],[Director name]],Table5[imdb_score])</f>
        <v>7</v>
      </c>
      <c r="H606" s="18"/>
      <c r="I606" t="str">
        <v/>
      </c>
      <c r="J606" t="str">
        <v/>
      </c>
    </row>
    <row r="607" spans="1:10" x14ac:dyDescent="0.25">
      <c r="A607" s="2" t="s">
        <v>2091</v>
      </c>
      <c r="B607" s="2" t="s">
        <v>6839</v>
      </c>
      <c r="C607" s="18">
        <v>6.8</v>
      </c>
      <c r="F607" s="2" t="s">
        <v>7840</v>
      </c>
      <c r="G607" s="18">
        <f>AVERAGEIF(Table5[director_name],Table8[[#This Row],[Director name]],Table5[imdb_score])</f>
        <v>7</v>
      </c>
      <c r="H607" s="18"/>
      <c r="I607" t="str">
        <v/>
      </c>
      <c r="J607" t="str">
        <v/>
      </c>
    </row>
    <row r="608" spans="1:10" x14ac:dyDescent="0.25">
      <c r="A608" s="2" t="s">
        <v>2091</v>
      </c>
      <c r="B608" s="2" t="s">
        <v>2423</v>
      </c>
      <c r="C608" s="18">
        <v>5.2</v>
      </c>
      <c r="F608" s="2" t="s">
        <v>1354</v>
      </c>
      <c r="G608" s="18">
        <f>AVERAGEIF(Table5[director_name],Table8[[#This Row],[Director name]],Table5[imdb_score])</f>
        <v>7</v>
      </c>
      <c r="H608" s="18"/>
      <c r="I608" t="str">
        <v/>
      </c>
      <c r="J608" t="str">
        <v/>
      </c>
    </row>
    <row r="609" spans="1:10" x14ac:dyDescent="0.25">
      <c r="A609" s="2" t="s">
        <v>2091</v>
      </c>
      <c r="B609" s="2" t="s">
        <v>2423</v>
      </c>
      <c r="C609" s="18">
        <v>5.2</v>
      </c>
      <c r="F609" s="2" t="s">
        <v>1404</v>
      </c>
      <c r="G609" s="18">
        <f>AVERAGEIF(Table5[director_name],Table8[[#This Row],[Director name]],Table5[imdb_score])</f>
        <v>7</v>
      </c>
      <c r="H609" s="18"/>
      <c r="I609" t="str">
        <v/>
      </c>
      <c r="J609" t="str">
        <v/>
      </c>
    </row>
    <row r="610" spans="1:10" x14ac:dyDescent="0.25">
      <c r="A610" t="s">
        <v>7512</v>
      </c>
      <c r="B610" s="2" t="s">
        <v>7513</v>
      </c>
      <c r="C610" s="18">
        <v>4.2</v>
      </c>
      <c r="F610" s="2" t="s">
        <v>7205</v>
      </c>
      <c r="G610" s="18">
        <f>AVERAGEIF(Table5[director_name],Table8[[#This Row],[Director name]],Table5[imdb_score])</f>
        <v>7</v>
      </c>
      <c r="H610" s="18"/>
      <c r="I610" t="str">
        <v/>
      </c>
      <c r="J610" t="str">
        <v/>
      </c>
    </row>
    <row r="611" spans="1:10" x14ac:dyDescent="0.25">
      <c r="A611" s="2" t="s">
        <v>4394</v>
      </c>
      <c r="B611" s="2" t="s">
        <v>4395</v>
      </c>
      <c r="C611" s="18">
        <v>8.4</v>
      </c>
      <c r="F611" s="2" t="s">
        <v>7289</v>
      </c>
      <c r="G611" s="18">
        <f>AVERAGEIF(Table5[director_name],Table8[[#This Row],[Director name]],Table5[imdb_score])</f>
        <v>7</v>
      </c>
      <c r="H611" s="18"/>
      <c r="I611" t="str">
        <v/>
      </c>
      <c r="J611" t="str">
        <v/>
      </c>
    </row>
    <row r="612" spans="1:10" x14ac:dyDescent="0.25">
      <c r="A612" s="2" t="s">
        <v>3222</v>
      </c>
      <c r="B612" s="2" t="s">
        <v>3223</v>
      </c>
      <c r="C612" s="18">
        <v>5.2</v>
      </c>
      <c r="F612" s="2" t="s">
        <v>76</v>
      </c>
      <c r="G612" s="18">
        <f>AVERAGEIF(Table5[director_name],Table8[[#This Row],[Director name]],Table5[imdb_score])</f>
        <v>7</v>
      </c>
      <c r="H612" s="18"/>
      <c r="I612" t="str">
        <v/>
      </c>
      <c r="J612" t="str">
        <v/>
      </c>
    </row>
    <row r="613" spans="1:10" x14ac:dyDescent="0.25">
      <c r="A613" s="2" t="s">
        <v>6247</v>
      </c>
      <c r="B613" s="2" t="s">
        <v>6248</v>
      </c>
      <c r="C613" s="18">
        <v>6.7</v>
      </c>
      <c r="F613" s="2" t="s">
        <v>4833</v>
      </c>
      <c r="G613" s="18">
        <f>AVERAGEIF(Table5[director_name],Table8[[#This Row],[Director name]],Table5[imdb_score])</f>
        <v>7</v>
      </c>
      <c r="H613" s="18"/>
      <c r="I613" t="str">
        <v/>
      </c>
      <c r="J613" t="str">
        <v/>
      </c>
    </row>
    <row r="614" spans="1:10" x14ac:dyDescent="0.25">
      <c r="A614" s="2" t="s">
        <v>5865</v>
      </c>
      <c r="B614" s="2" t="s">
        <v>5866</v>
      </c>
      <c r="C614" s="18">
        <v>7.3</v>
      </c>
      <c r="F614" s="2" t="s">
        <v>6884</v>
      </c>
      <c r="G614" s="18">
        <f>AVERAGEIF(Table5[director_name],Table8[[#This Row],[Director name]],Table5[imdb_score])</f>
        <v>7</v>
      </c>
      <c r="H614" s="18"/>
      <c r="I614" t="str">
        <v/>
      </c>
      <c r="J614" t="str">
        <v/>
      </c>
    </row>
    <row r="615" spans="1:10" x14ac:dyDescent="0.25">
      <c r="A615" s="2" t="s">
        <v>5865</v>
      </c>
      <c r="B615" s="2" t="s">
        <v>7784</v>
      </c>
      <c r="C615" s="18">
        <v>6.9</v>
      </c>
      <c r="F615" s="2" t="s">
        <v>7987</v>
      </c>
      <c r="G615" s="18">
        <f>AVERAGEIF(Table5[director_name],Table8[[#This Row],[Director name]],Table5[imdb_score])</f>
        <v>7</v>
      </c>
      <c r="H615" s="18"/>
      <c r="I615" t="str">
        <v/>
      </c>
      <c r="J615" t="str">
        <v/>
      </c>
    </row>
    <row r="616" spans="1:10" x14ac:dyDescent="0.25">
      <c r="A616" s="2" t="s">
        <v>500</v>
      </c>
      <c r="B616" s="2" t="s">
        <v>501</v>
      </c>
      <c r="C616" s="18">
        <v>6.1</v>
      </c>
      <c r="F616" s="2" t="s">
        <v>7967</v>
      </c>
      <c r="G616" s="18">
        <f>AVERAGEIF(Table5[director_name],Table8[[#This Row],[Director name]],Table5[imdb_score])</f>
        <v>7</v>
      </c>
      <c r="H616" s="18"/>
      <c r="I616" t="str">
        <v/>
      </c>
      <c r="J616" t="str">
        <v/>
      </c>
    </row>
    <row r="617" spans="1:10" x14ac:dyDescent="0.25">
      <c r="A617" s="2" t="s">
        <v>8065</v>
      </c>
      <c r="B617" s="2" t="s">
        <v>8066</v>
      </c>
      <c r="C617" s="18">
        <v>6.6</v>
      </c>
      <c r="F617" s="2" t="s">
        <v>2828</v>
      </c>
      <c r="G617" s="18">
        <f>AVERAGEIF(Table5[director_name],Table8[[#This Row],[Director name]],Table5[imdb_score])</f>
        <v>7</v>
      </c>
      <c r="H617" s="18"/>
      <c r="I617" t="str">
        <v/>
      </c>
      <c r="J617" t="str">
        <v/>
      </c>
    </row>
    <row r="618" spans="1:10" x14ac:dyDescent="0.25">
      <c r="A618" s="2" t="s">
        <v>7768</v>
      </c>
      <c r="B618" s="2" t="s">
        <v>7769</v>
      </c>
      <c r="C618" s="18">
        <v>3.4</v>
      </c>
      <c r="F618" s="2" t="s">
        <v>4573</v>
      </c>
      <c r="G618" s="18">
        <f>AVERAGEIF(Table5[director_name],Table8[[#This Row],[Director name]],Table5[imdb_score])</f>
        <v>7</v>
      </c>
      <c r="H618" s="18"/>
      <c r="I618" t="str">
        <v/>
      </c>
      <c r="J618" t="str">
        <v/>
      </c>
    </row>
    <row r="619" spans="1:10" x14ac:dyDescent="0.25">
      <c r="A619" s="2" t="s">
        <v>4861</v>
      </c>
      <c r="B619" s="2" t="s">
        <v>6205</v>
      </c>
      <c r="C619" s="18">
        <v>7.7</v>
      </c>
      <c r="F619" s="2" t="s">
        <v>8093</v>
      </c>
      <c r="G619" s="18">
        <f>AVERAGEIF(Table5[director_name],Table8[[#This Row],[Director name]],Table5[imdb_score])</f>
        <v>7</v>
      </c>
      <c r="H619" s="18"/>
      <c r="I619" t="str">
        <v/>
      </c>
      <c r="J619" t="str">
        <v/>
      </c>
    </row>
    <row r="620" spans="1:10" x14ac:dyDescent="0.25">
      <c r="A620" s="2" t="s">
        <v>4861</v>
      </c>
      <c r="B620" s="2" t="s">
        <v>6575</v>
      </c>
      <c r="C620" s="18">
        <v>8.4</v>
      </c>
      <c r="F620" s="2" t="s">
        <v>5464</v>
      </c>
      <c r="G620" s="18">
        <f>AVERAGEIF(Table5[director_name],Table8[[#This Row],[Director name]],Table5[imdb_score])</f>
        <v>7</v>
      </c>
      <c r="H620" s="18"/>
      <c r="I620" t="str">
        <v/>
      </c>
      <c r="J620" t="str">
        <v/>
      </c>
    </row>
    <row r="621" spans="1:10" x14ac:dyDescent="0.25">
      <c r="A621" s="2" t="s">
        <v>4861</v>
      </c>
      <c r="B621" s="2" t="s">
        <v>4862</v>
      </c>
      <c r="C621" s="18">
        <v>6.8</v>
      </c>
      <c r="F621" s="2" t="s">
        <v>7345</v>
      </c>
      <c r="G621" s="18">
        <f>AVERAGEIF(Table5[director_name],Table8[[#This Row],[Director name]],Table5[imdb_score])</f>
        <v>7</v>
      </c>
      <c r="H621" s="18"/>
      <c r="I621" t="str">
        <v/>
      </c>
      <c r="J621" t="str">
        <v/>
      </c>
    </row>
    <row r="622" spans="1:10" x14ac:dyDescent="0.25">
      <c r="A622" s="2" t="s">
        <v>4598</v>
      </c>
      <c r="B622" s="2" t="s">
        <v>4599</v>
      </c>
      <c r="C622" s="18">
        <v>6.9</v>
      </c>
      <c r="F622" s="2" t="s">
        <v>4848</v>
      </c>
      <c r="G622" s="18">
        <f>AVERAGEIF(Table5[director_name],Table8[[#This Row],[Director name]],Table5[imdb_score])</f>
        <v>7</v>
      </c>
      <c r="H622" s="18"/>
      <c r="I622" t="str">
        <v/>
      </c>
      <c r="J622" t="str">
        <v/>
      </c>
    </row>
    <row r="623" spans="1:10" x14ac:dyDescent="0.25">
      <c r="A623" s="2" t="s">
        <v>6436</v>
      </c>
      <c r="B623" s="2" t="s">
        <v>6437</v>
      </c>
      <c r="C623" s="18">
        <v>4.8</v>
      </c>
      <c r="F623" s="2" t="s">
        <v>3891</v>
      </c>
      <c r="G623" s="18">
        <f>AVERAGEIF(Table5[director_name],Table8[[#This Row],[Director name]],Table5[imdb_score])</f>
        <v>7</v>
      </c>
      <c r="H623" s="18"/>
      <c r="I623" t="str">
        <v/>
      </c>
      <c r="J623" t="str">
        <v/>
      </c>
    </row>
    <row r="624" spans="1:10" x14ac:dyDescent="0.25">
      <c r="A624" s="2" t="s">
        <v>5528</v>
      </c>
      <c r="B624" s="2" t="s">
        <v>5529</v>
      </c>
      <c r="C624" s="18">
        <v>7.7</v>
      </c>
      <c r="F624" s="2" t="s">
        <v>7333</v>
      </c>
      <c r="G624" s="18">
        <f>AVERAGEIF(Table5[director_name],Table8[[#This Row],[Director name]],Table5[imdb_score])</f>
        <v>7</v>
      </c>
      <c r="H624" s="18"/>
      <c r="I624" t="str">
        <v/>
      </c>
      <c r="J624" t="str">
        <v/>
      </c>
    </row>
    <row r="625" spans="1:10" x14ac:dyDescent="0.25">
      <c r="A625" s="2" t="s">
        <v>7104</v>
      </c>
      <c r="B625" s="2" t="s">
        <v>7105</v>
      </c>
      <c r="C625" s="18">
        <v>8.6</v>
      </c>
      <c r="F625" s="2" t="s">
        <v>7256</v>
      </c>
      <c r="G625" s="18">
        <f>AVERAGEIF(Table5[director_name],Table8[[#This Row],[Director name]],Table5[imdb_score])</f>
        <v>7</v>
      </c>
      <c r="H625" s="18"/>
      <c r="I625" t="str">
        <v/>
      </c>
      <c r="J625" t="str">
        <v/>
      </c>
    </row>
    <row r="626" spans="1:10" x14ac:dyDescent="0.25">
      <c r="A626" s="2" t="s">
        <v>6441</v>
      </c>
      <c r="B626" s="2" t="s">
        <v>6851</v>
      </c>
      <c r="C626" s="18">
        <v>8.3000000000000007</v>
      </c>
      <c r="F626" s="2" t="s">
        <v>939</v>
      </c>
      <c r="G626" s="18">
        <f>AVERAGEIF(Table5[director_name],Table8[[#This Row],[Director name]],Table5[imdb_score])</f>
        <v>7</v>
      </c>
      <c r="H626" s="18"/>
      <c r="I626" t="str">
        <v/>
      </c>
      <c r="J626" t="str">
        <v/>
      </c>
    </row>
    <row r="627" spans="1:10" x14ac:dyDescent="0.25">
      <c r="A627" s="2" t="s">
        <v>6441</v>
      </c>
      <c r="B627" s="2" t="s">
        <v>6868</v>
      </c>
      <c r="C627" s="18">
        <v>8.3000000000000007</v>
      </c>
      <c r="F627" s="2" t="s">
        <v>6846</v>
      </c>
      <c r="G627" s="18">
        <f>AVERAGEIF(Table5[director_name],Table8[[#This Row],[Director name]],Table5[imdb_score])</f>
        <v>7</v>
      </c>
      <c r="H627" s="18"/>
      <c r="I627" t="str">
        <v/>
      </c>
      <c r="J627" t="str">
        <v/>
      </c>
    </row>
    <row r="628" spans="1:10" x14ac:dyDescent="0.25">
      <c r="A628" s="2" t="s">
        <v>6441</v>
      </c>
      <c r="B628" s="2" t="s">
        <v>6442</v>
      </c>
      <c r="C628" s="18">
        <v>7</v>
      </c>
      <c r="F628" s="2" t="s">
        <v>5216</v>
      </c>
      <c r="G628" s="18">
        <f>AVERAGEIF(Table5[director_name],Table8[[#This Row],[Director name]],Table5[imdb_score])</f>
        <v>7</v>
      </c>
      <c r="H628" s="18"/>
      <c r="I628" t="str">
        <v/>
      </c>
      <c r="J628" t="str">
        <v/>
      </c>
    </row>
    <row r="629" spans="1:10" x14ac:dyDescent="0.25">
      <c r="A629" s="2" t="s">
        <v>3189</v>
      </c>
      <c r="B629" s="2" t="s">
        <v>7074</v>
      </c>
      <c r="C629" s="18">
        <v>6.7</v>
      </c>
      <c r="F629" s="2" t="s">
        <v>7863</v>
      </c>
      <c r="G629" s="18">
        <f>AVERAGEIF(Table5[director_name],Table8[[#This Row],[Director name]],Table5[imdb_score])</f>
        <v>7</v>
      </c>
      <c r="H629" s="18"/>
      <c r="I629" t="str">
        <v/>
      </c>
      <c r="J629" t="str">
        <v/>
      </c>
    </row>
    <row r="630" spans="1:10" x14ac:dyDescent="0.25">
      <c r="A630" s="2" t="s">
        <v>3189</v>
      </c>
      <c r="B630" s="2" t="s">
        <v>3190</v>
      </c>
      <c r="C630" s="18">
        <v>4.5999999999999996</v>
      </c>
      <c r="F630" s="2" t="s">
        <v>6044</v>
      </c>
      <c r="G630" s="18">
        <f>AVERAGEIF(Table5[director_name],Table8[[#This Row],[Director name]],Table5[imdb_score])</f>
        <v>7</v>
      </c>
      <c r="H630" s="18"/>
      <c r="I630" t="str">
        <v/>
      </c>
      <c r="J630" t="str">
        <v/>
      </c>
    </row>
    <row r="631" spans="1:10" x14ac:dyDescent="0.25">
      <c r="A631" t="s">
        <v>3189</v>
      </c>
      <c r="B631" s="2" t="s">
        <v>7478</v>
      </c>
      <c r="C631" s="18">
        <v>7.3</v>
      </c>
      <c r="F631" s="2" t="s">
        <v>5105</v>
      </c>
      <c r="G631" s="18">
        <f>AVERAGEIF(Table5[director_name],Table8[[#This Row],[Director name]],Table5[imdb_score])</f>
        <v>7</v>
      </c>
      <c r="H631" s="18"/>
      <c r="I631" t="str">
        <v/>
      </c>
      <c r="J631" t="str">
        <v/>
      </c>
    </row>
    <row r="632" spans="1:10" x14ac:dyDescent="0.25">
      <c r="A632" s="2" t="s">
        <v>2420</v>
      </c>
      <c r="B632" s="2" t="s">
        <v>6512</v>
      </c>
      <c r="C632" s="18">
        <v>5.0999999999999996</v>
      </c>
      <c r="F632" s="2" t="s">
        <v>4855</v>
      </c>
      <c r="G632" s="18">
        <f>AVERAGEIF(Table5[director_name],Table8[[#This Row],[Director name]],Table5[imdb_score])</f>
        <v>7</v>
      </c>
      <c r="H632" s="18"/>
      <c r="I632" t="str">
        <v/>
      </c>
      <c r="J632" t="str">
        <v/>
      </c>
    </row>
    <row r="633" spans="1:10" x14ac:dyDescent="0.25">
      <c r="A633" s="2" t="s">
        <v>2420</v>
      </c>
      <c r="B633" s="2" t="s">
        <v>2434</v>
      </c>
      <c r="C633" s="18">
        <v>6.4</v>
      </c>
      <c r="F633" s="2" t="s">
        <v>7890</v>
      </c>
      <c r="G633" s="18">
        <f>AVERAGEIF(Table5[director_name],Table8[[#This Row],[Director name]],Table5[imdb_score])</f>
        <v>7</v>
      </c>
      <c r="H633" s="18"/>
      <c r="I633" t="str">
        <v/>
      </c>
      <c r="J633" t="str">
        <v/>
      </c>
    </row>
    <row r="634" spans="1:10" x14ac:dyDescent="0.25">
      <c r="A634" s="2" t="s">
        <v>2420</v>
      </c>
      <c r="B634" s="2" t="s">
        <v>2422</v>
      </c>
      <c r="C634" s="18">
        <v>6.9</v>
      </c>
      <c r="F634" s="2" t="s">
        <v>2333</v>
      </c>
      <c r="G634" s="18">
        <f>AVERAGEIF(Table5[director_name],Table8[[#This Row],[Director name]],Table5[imdb_score])</f>
        <v>7</v>
      </c>
      <c r="H634" s="18"/>
      <c r="I634" t="str">
        <v/>
      </c>
      <c r="J634" t="str">
        <v/>
      </c>
    </row>
    <row r="635" spans="1:10" x14ac:dyDescent="0.25">
      <c r="A635" s="2" t="s">
        <v>5871</v>
      </c>
      <c r="B635" s="2" t="s">
        <v>5872</v>
      </c>
      <c r="C635" s="18">
        <v>6.5</v>
      </c>
      <c r="F635" s="2" t="s">
        <v>4226</v>
      </c>
      <c r="G635" s="18">
        <f>AVERAGEIF(Table5[director_name],Table8[[#This Row],[Director name]],Table5[imdb_score])</f>
        <v>7</v>
      </c>
      <c r="H635" s="18"/>
      <c r="I635" t="str">
        <v/>
      </c>
      <c r="J635" t="str">
        <v/>
      </c>
    </row>
    <row r="636" spans="1:10" x14ac:dyDescent="0.25">
      <c r="A636" s="2" t="s">
        <v>5559</v>
      </c>
      <c r="B636" s="2" t="s">
        <v>5560</v>
      </c>
      <c r="C636" s="18">
        <v>3.1</v>
      </c>
      <c r="F636" s="2" t="s">
        <v>2078</v>
      </c>
      <c r="G636" s="18">
        <f>AVERAGEIF(Table5[director_name],Table8[[#This Row],[Director name]],Table5[imdb_score])</f>
        <v>7</v>
      </c>
      <c r="H636" s="18"/>
      <c r="I636" t="str">
        <v/>
      </c>
      <c r="J636" t="str">
        <v/>
      </c>
    </row>
    <row r="637" spans="1:10" x14ac:dyDescent="0.25">
      <c r="A637" s="2" t="s">
        <v>2351</v>
      </c>
      <c r="B637" s="2" t="s">
        <v>2353</v>
      </c>
      <c r="C637" s="18">
        <v>5.3</v>
      </c>
      <c r="F637" s="2" t="s">
        <v>4347</v>
      </c>
      <c r="G637" s="18">
        <f>AVERAGEIF(Table5[director_name],Table8[[#This Row],[Director name]],Table5[imdb_score])</f>
        <v>7</v>
      </c>
      <c r="H637" s="18"/>
      <c r="I637" t="str">
        <v/>
      </c>
      <c r="J637" t="str">
        <v/>
      </c>
    </row>
    <row r="638" spans="1:10" x14ac:dyDescent="0.25">
      <c r="A638" s="2" t="s">
        <v>2290</v>
      </c>
      <c r="B638" s="2" t="s">
        <v>2291</v>
      </c>
      <c r="C638" s="18">
        <v>6.2</v>
      </c>
      <c r="F638" s="2" t="s">
        <v>929</v>
      </c>
      <c r="G638" s="18">
        <f>AVERAGEIF(Table5[director_name],Table8[[#This Row],[Director name]],Table5[imdb_score])</f>
        <v>7</v>
      </c>
      <c r="H638" s="18"/>
      <c r="I638" t="str">
        <v/>
      </c>
      <c r="J638" t="str">
        <v/>
      </c>
    </row>
    <row r="639" spans="1:10" x14ac:dyDescent="0.25">
      <c r="A639" s="2" t="s">
        <v>2873</v>
      </c>
      <c r="B639" s="2" t="s">
        <v>3616</v>
      </c>
      <c r="C639" s="18">
        <v>5.7</v>
      </c>
      <c r="F639" s="2" t="s">
        <v>7953</v>
      </c>
      <c r="G639" s="18">
        <f>AVERAGEIF(Table5[director_name],Table8[[#This Row],[Director name]],Table5[imdb_score])</f>
        <v>7</v>
      </c>
      <c r="H639" s="18"/>
      <c r="I639" t="str">
        <v/>
      </c>
      <c r="J639" t="str">
        <v/>
      </c>
    </row>
    <row r="640" spans="1:10" x14ac:dyDescent="0.25">
      <c r="A640" s="2" t="s">
        <v>2873</v>
      </c>
      <c r="B640" s="2" t="s">
        <v>2874</v>
      </c>
      <c r="C640" s="18">
        <v>5.5</v>
      </c>
      <c r="F640" s="2" t="s">
        <v>8003</v>
      </c>
      <c r="G640" s="18">
        <f>AVERAGEIF(Table5[director_name],Table8[[#This Row],[Director name]],Table5[imdb_score])</f>
        <v>7</v>
      </c>
      <c r="H640" s="18"/>
      <c r="I640" t="str">
        <v/>
      </c>
      <c r="J640" t="str">
        <v/>
      </c>
    </row>
    <row r="641" spans="1:10" x14ac:dyDescent="0.25">
      <c r="A641" s="2" t="s">
        <v>3788</v>
      </c>
      <c r="B641" s="2" t="s">
        <v>3789</v>
      </c>
      <c r="C641" s="18">
        <v>4.3</v>
      </c>
      <c r="F641" s="2" t="s">
        <v>6792</v>
      </c>
      <c r="G641" s="18">
        <f>AVERAGEIF(Table5[director_name],Table8[[#This Row],[Director name]],Table5[imdb_score])</f>
        <v>7</v>
      </c>
      <c r="H641" s="18"/>
      <c r="I641" t="str">
        <v/>
      </c>
      <c r="J641" t="str">
        <v/>
      </c>
    </row>
    <row r="642" spans="1:10" x14ac:dyDescent="0.25">
      <c r="A642" s="2" t="s">
        <v>3846</v>
      </c>
      <c r="B642" s="2" t="s">
        <v>3847</v>
      </c>
      <c r="C642" s="18">
        <v>7.5</v>
      </c>
      <c r="F642" s="2" t="s">
        <v>5154</v>
      </c>
      <c r="G642" s="18">
        <f>AVERAGEIF(Table5[director_name],Table8[[#This Row],[Director name]],Table5[imdb_score])</f>
        <v>7</v>
      </c>
      <c r="H642" s="18"/>
      <c r="I642" t="str">
        <v/>
      </c>
      <c r="J642" t="str">
        <v/>
      </c>
    </row>
    <row r="643" spans="1:10" x14ac:dyDescent="0.25">
      <c r="A643" s="2" t="s">
        <v>7422</v>
      </c>
      <c r="B643" s="2" t="s">
        <v>7423</v>
      </c>
      <c r="C643" s="18">
        <v>6.1</v>
      </c>
      <c r="F643" s="2" t="s">
        <v>3838</v>
      </c>
      <c r="G643" s="18">
        <f>AVERAGEIF(Table5[director_name],Table8[[#This Row],[Director name]],Table5[imdb_score])</f>
        <v>7</v>
      </c>
      <c r="H643" s="18"/>
      <c r="I643" t="str">
        <v/>
      </c>
      <c r="J643" t="str">
        <v/>
      </c>
    </row>
    <row r="644" spans="1:10" x14ac:dyDescent="0.25">
      <c r="A644" s="2" t="s">
        <v>5348</v>
      </c>
      <c r="B644" s="2" t="s">
        <v>5349</v>
      </c>
      <c r="C644" s="18">
        <v>6.6</v>
      </c>
      <c r="F644" s="2" t="s">
        <v>6310</v>
      </c>
      <c r="G644" s="18">
        <f>AVERAGEIF(Table5[director_name],Table8[[#This Row],[Director name]],Table5[imdb_score])</f>
        <v>7</v>
      </c>
      <c r="H644" s="18"/>
      <c r="I644" t="str">
        <v/>
      </c>
      <c r="J644" t="str">
        <v/>
      </c>
    </row>
    <row r="645" spans="1:10" x14ac:dyDescent="0.25">
      <c r="A645" s="2" t="s">
        <v>4807</v>
      </c>
      <c r="B645" s="2" t="s">
        <v>4808</v>
      </c>
      <c r="C645" s="18">
        <v>4.5</v>
      </c>
      <c r="F645" s="2" t="s">
        <v>5835</v>
      </c>
      <c r="G645" s="18">
        <f>AVERAGEIF(Table5[director_name],Table8[[#This Row],[Director name]],Table5[imdb_score])</f>
        <v>7</v>
      </c>
      <c r="H645" s="18"/>
      <c r="I645" t="str">
        <v/>
      </c>
      <c r="J645" t="str">
        <v/>
      </c>
    </row>
    <row r="646" spans="1:10" x14ac:dyDescent="0.25">
      <c r="A646" s="2" t="s">
        <v>6818</v>
      </c>
      <c r="B646" s="2" t="s">
        <v>6819</v>
      </c>
      <c r="C646" s="18">
        <v>7.6</v>
      </c>
      <c r="F646" s="2" t="s">
        <v>6046</v>
      </c>
      <c r="G646" s="18">
        <f>AVERAGEIF(Table5[director_name],Table8[[#This Row],[Director name]],Table5[imdb_score])</f>
        <v>7</v>
      </c>
      <c r="H646" s="18"/>
      <c r="I646" t="str">
        <v/>
      </c>
      <c r="J646" t="str">
        <v/>
      </c>
    </row>
    <row r="647" spans="1:10" x14ac:dyDescent="0.25">
      <c r="A647" s="2" t="s">
        <v>7562</v>
      </c>
      <c r="B647" s="2" t="s">
        <v>7563</v>
      </c>
      <c r="C647" s="18">
        <v>7.4</v>
      </c>
      <c r="F647" s="2" t="s">
        <v>3594</v>
      </c>
      <c r="G647" s="18">
        <f>AVERAGEIF(Table5[director_name],Table8[[#This Row],[Director name]],Table5[imdb_score])</f>
        <v>7</v>
      </c>
      <c r="H647" s="18"/>
      <c r="I647" t="str">
        <v/>
      </c>
      <c r="J647" t="str">
        <v/>
      </c>
    </row>
    <row r="648" spans="1:10" x14ac:dyDescent="0.25">
      <c r="A648" s="2" t="s">
        <v>273</v>
      </c>
      <c r="B648" s="2" t="s">
        <v>275</v>
      </c>
      <c r="C648" s="18">
        <v>7.6</v>
      </c>
      <c r="F648" s="2" t="s">
        <v>183</v>
      </c>
      <c r="G648" s="18">
        <f>AVERAGEIF(Table5[director_name],Table8[[#This Row],[Director name]],Table5[imdb_score])</f>
        <v>7</v>
      </c>
      <c r="H648" s="18"/>
      <c r="I648" t="str">
        <v/>
      </c>
      <c r="J648" t="str">
        <v/>
      </c>
    </row>
    <row r="649" spans="1:10" x14ac:dyDescent="0.25">
      <c r="A649" s="2" t="s">
        <v>1404</v>
      </c>
      <c r="B649" s="2" t="s">
        <v>1405</v>
      </c>
      <c r="C649" s="18">
        <v>7</v>
      </c>
      <c r="F649" s="2" t="s">
        <v>7998</v>
      </c>
      <c r="G649" s="18">
        <f>AVERAGEIF(Table5[director_name],Table8[[#This Row],[Director name]],Table5[imdb_score])</f>
        <v>7</v>
      </c>
      <c r="H649" s="18"/>
      <c r="I649" t="str">
        <v/>
      </c>
      <c r="J649" t="str">
        <v/>
      </c>
    </row>
    <row r="650" spans="1:10" x14ac:dyDescent="0.25">
      <c r="A650" s="2" t="s">
        <v>2543</v>
      </c>
      <c r="B650" s="2" t="s">
        <v>2544</v>
      </c>
      <c r="C650" s="18">
        <v>5.9</v>
      </c>
      <c r="F650" s="2" t="s">
        <v>7753</v>
      </c>
      <c r="G650" s="18">
        <f>AVERAGEIF(Table5[director_name],Table8[[#This Row],[Director name]],Table5[imdb_score])</f>
        <v>7</v>
      </c>
      <c r="H650" s="18"/>
      <c r="I650" t="str">
        <v/>
      </c>
      <c r="J650" t="str">
        <v/>
      </c>
    </row>
    <row r="651" spans="1:10" x14ac:dyDescent="0.25">
      <c r="A651" s="2" t="s">
        <v>422</v>
      </c>
      <c r="B651" s="2" t="s">
        <v>777</v>
      </c>
      <c r="C651" s="18">
        <v>6.8</v>
      </c>
      <c r="F651" s="2" t="s">
        <v>8128</v>
      </c>
      <c r="G651" s="18">
        <f>AVERAGEIF(Table5[director_name],Table8[[#This Row],[Director name]],Table5[imdb_score])</f>
        <v>7</v>
      </c>
      <c r="H651" s="18"/>
      <c r="I651" t="str">
        <v/>
      </c>
      <c r="J651" t="str">
        <v/>
      </c>
    </row>
    <row r="652" spans="1:10" x14ac:dyDescent="0.25">
      <c r="A652" t="s">
        <v>422</v>
      </c>
      <c r="B652" s="2" t="s">
        <v>576</v>
      </c>
      <c r="C652" s="18">
        <v>7.4</v>
      </c>
      <c r="F652" s="2" t="s">
        <v>2755</v>
      </c>
      <c r="G652" s="18">
        <f>AVERAGEIF(Table5[director_name],Table8[[#This Row],[Director name]],Table5[imdb_score])</f>
        <v>7</v>
      </c>
      <c r="H652" s="18"/>
      <c r="I652" t="str">
        <v/>
      </c>
      <c r="J652" t="str">
        <v/>
      </c>
    </row>
    <row r="653" spans="1:10" x14ac:dyDescent="0.25">
      <c r="A653" s="2" t="s">
        <v>422</v>
      </c>
      <c r="B653" s="2" t="s">
        <v>423</v>
      </c>
      <c r="C653" s="18">
        <v>7.5</v>
      </c>
      <c r="F653" s="2" t="s">
        <v>951</v>
      </c>
      <c r="G653" s="18">
        <f>AVERAGEIF(Table5[director_name],Table8[[#This Row],[Director name]],Table5[imdb_score])</f>
        <v>7</v>
      </c>
      <c r="H653" s="18"/>
      <c r="I653" t="str">
        <v/>
      </c>
      <c r="J653" t="str">
        <v/>
      </c>
    </row>
    <row r="654" spans="1:10" x14ac:dyDescent="0.25">
      <c r="A654" s="2" t="s">
        <v>422</v>
      </c>
      <c r="B654" s="2" t="s">
        <v>3587</v>
      </c>
      <c r="C654" s="18">
        <v>6.6</v>
      </c>
      <c r="F654" s="2" t="s">
        <v>7406</v>
      </c>
      <c r="G654" s="18">
        <f>AVERAGEIF(Table5[director_name],Table8[[#This Row],[Director name]],Table5[imdb_score])</f>
        <v>7</v>
      </c>
      <c r="H654" s="18"/>
      <c r="I654" t="str">
        <v/>
      </c>
      <c r="J654" t="str">
        <v/>
      </c>
    </row>
    <row r="655" spans="1:10" x14ac:dyDescent="0.25">
      <c r="A655" s="2" t="s">
        <v>422</v>
      </c>
      <c r="B655" s="2" t="s">
        <v>4273</v>
      </c>
      <c r="C655" s="18">
        <v>7.5</v>
      </c>
      <c r="F655" s="2" t="s">
        <v>12</v>
      </c>
      <c r="G655" s="18">
        <f>AVERAGEIF(Table5[director_name],Table8[[#This Row],[Director name]],Table5[imdb_score])</f>
        <v>6.9857142857142867</v>
      </c>
      <c r="H655" s="18"/>
      <c r="I655" t="str">
        <v/>
      </c>
      <c r="J655" t="str">
        <v/>
      </c>
    </row>
    <row r="656" spans="1:10" x14ac:dyDescent="0.25">
      <c r="A656" s="2" t="s">
        <v>422</v>
      </c>
      <c r="B656" s="2" t="s">
        <v>4014</v>
      </c>
      <c r="C656" s="18">
        <v>5.3</v>
      </c>
      <c r="F656" s="2" t="s">
        <v>2897</v>
      </c>
      <c r="G656" s="18">
        <f>AVERAGEIF(Table5[director_name],Table8[[#This Row],[Director name]],Table5[imdb_score])</f>
        <v>6.9799999999999995</v>
      </c>
      <c r="H656" s="18"/>
      <c r="I656" t="str">
        <v/>
      </c>
      <c r="J656" t="str">
        <v/>
      </c>
    </row>
    <row r="657" spans="1:10" x14ac:dyDescent="0.25">
      <c r="A657" s="2" t="s">
        <v>422</v>
      </c>
      <c r="B657" s="2" t="s">
        <v>3159</v>
      </c>
      <c r="C657" s="18">
        <v>6.9</v>
      </c>
      <c r="F657" s="2" t="s">
        <v>1578</v>
      </c>
      <c r="G657" s="18">
        <f>AVERAGEIF(Table5[director_name],Table8[[#This Row],[Director name]],Table5[imdb_score])</f>
        <v>6.9749999999999996</v>
      </c>
      <c r="H657" s="18"/>
      <c r="I657" t="str">
        <v/>
      </c>
      <c r="J657" t="str">
        <v/>
      </c>
    </row>
    <row r="658" spans="1:10" x14ac:dyDescent="0.25">
      <c r="A658" s="2" t="s">
        <v>422</v>
      </c>
      <c r="B658" s="2" t="s">
        <v>713</v>
      </c>
      <c r="C658" s="18">
        <v>5.9</v>
      </c>
      <c r="F658" s="2" t="s">
        <v>821</v>
      </c>
      <c r="G658" s="18">
        <f>AVERAGEIF(Table5[director_name],Table8[[#This Row],[Director name]],Table5[imdb_score])</f>
        <v>6.9749999999999996</v>
      </c>
      <c r="H658" s="18"/>
      <c r="I658" t="str">
        <v/>
      </c>
      <c r="J658" t="str">
        <v/>
      </c>
    </row>
    <row r="659" spans="1:10" x14ac:dyDescent="0.25">
      <c r="A659" s="2" t="s">
        <v>422</v>
      </c>
      <c r="B659" s="2" t="s">
        <v>754</v>
      </c>
      <c r="C659" s="18">
        <v>5.6</v>
      </c>
      <c r="F659" s="2" t="s">
        <v>1622</v>
      </c>
      <c r="G659" s="18">
        <f>AVERAGEIF(Table5[director_name],Table8[[#This Row],[Director name]],Table5[imdb_score])</f>
        <v>6.9666666666666659</v>
      </c>
      <c r="H659" s="18"/>
      <c r="I659" t="str">
        <v/>
      </c>
      <c r="J659" t="str">
        <v/>
      </c>
    </row>
    <row r="660" spans="1:10" x14ac:dyDescent="0.25">
      <c r="A660" s="2" t="s">
        <v>422</v>
      </c>
      <c r="B660" s="2" t="s">
        <v>2247</v>
      </c>
      <c r="C660" s="18">
        <v>7</v>
      </c>
      <c r="F660" s="2" t="s">
        <v>251</v>
      </c>
      <c r="G660" s="18">
        <f>AVERAGEIF(Table5[director_name],Table8[[#This Row],[Director name]],Table5[imdb_score])</f>
        <v>6.9500000000000011</v>
      </c>
      <c r="H660" s="18"/>
      <c r="I660" t="str">
        <v/>
      </c>
      <c r="J660" t="str">
        <v/>
      </c>
    </row>
    <row r="661" spans="1:10" x14ac:dyDescent="0.25">
      <c r="A661" s="2" t="s">
        <v>422</v>
      </c>
      <c r="B661" s="2" t="s">
        <v>1723</v>
      </c>
      <c r="C661" s="18">
        <v>6.7</v>
      </c>
      <c r="F661" s="2" t="s">
        <v>415</v>
      </c>
      <c r="G661" s="18">
        <f>AVERAGEIF(Table5[director_name],Table8[[#This Row],[Director name]],Table5[imdb_score])</f>
        <v>6.95</v>
      </c>
      <c r="H661" s="18"/>
      <c r="I661" t="str">
        <v/>
      </c>
      <c r="J661" t="str">
        <v/>
      </c>
    </row>
    <row r="662" spans="1:10" x14ac:dyDescent="0.25">
      <c r="A662" s="2" t="s">
        <v>6635</v>
      </c>
      <c r="B662" s="2" t="s">
        <v>6636</v>
      </c>
      <c r="C662" s="18">
        <v>5.9</v>
      </c>
      <c r="F662" s="2" t="s">
        <v>2820</v>
      </c>
      <c r="G662" s="18">
        <f>AVERAGEIF(Table5[director_name],Table8[[#This Row],[Director name]],Table5[imdb_score])</f>
        <v>6.95</v>
      </c>
      <c r="H662" s="18"/>
      <c r="I662" t="str">
        <v/>
      </c>
      <c r="J662" t="str">
        <v/>
      </c>
    </row>
    <row r="663" spans="1:10" x14ac:dyDescent="0.25">
      <c r="A663" s="2" t="s">
        <v>6834</v>
      </c>
      <c r="B663" s="2" t="s">
        <v>6835</v>
      </c>
      <c r="C663" s="18">
        <v>7.2</v>
      </c>
      <c r="F663" s="2" t="s">
        <v>5571</v>
      </c>
      <c r="G663" s="18">
        <f>AVERAGEIF(Table5[director_name],Table8[[#This Row],[Director name]],Table5[imdb_score])</f>
        <v>6.95</v>
      </c>
      <c r="H663" s="18"/>
      <c r="I663" t="str">
        <v/>
      </c>
      <c r="J663" t="str">
        <v/>
      </c>
    </row>
    <row r="664" spans="1:10" x14ac:dyDescent="0.25">
      <c r="A664" s="2" t="s">
        <v>2638</v>
      </c>
      <c r="B664" s="2" t="s">
        <v>2639</v>
      </c>
      <c r="C664" s="18">
        <v>4.9000000000000004</v>
      </c>
      <c r="F664" s="2" t="s">
        <v>5592</v>
      </c>
      <c r="G664" s="18">
        <f>AVERAGEIF(Table5[director_name],Table8[[#This Row],[Director name]],Table5[imdb_score])</f>
        <v>6.9499999999999993</v>
      </c>
      <c r="H664" s="18"/>
      <c r="I664" t="str">
        <v/>
      </c>
      <c r="J664" t="str">
        <v/>
      </c>
    </row>
    <row r="665" spans="1:10" x14ac:dyDescent="0.25">
      <c r="A665" s="2" t="s">
        <v>6821</v>
      </c>
      <c r="B665" s="2" t="s">
        <v>7613</v>
      </c>
      <c r="C665" s="18">
        <v>5.7</v>
      </c>
      <c r="F665" s="2" t="s">
        <v>3270</v>
      </c>
      <c r="G665" s="18">
        <f>AVERAGEIF(Table5[director_name],Table8[[#This Row],[Director name]],Table5[imdb_score])</f>
        <v>6.9499999999999993</v>
      </c>
      <c r="H665" s="18"/>
      <c r="I665" t="str">
        <v/>
      </c>
      <c r="J665" t="str">
        <v/>
      </c>
    </row>
    <row r="666" spans="1:10" x14ac:dyDescent="0.25">
      <c r="A666" s="2" t="s">
        <v>6821</v>
      </c>
      <c r="B666" s="2" t="s">
        <v>6822</v>
      </c>
      <c r="C666" s="18">
        <v>5.3</v>
      </c>
      <c r="F666" s="2" t="s">
        <v>5485</v>
      </c>
      <c r="G666" s="18">
        <f>AVERAGEIF(Table5[director_name],Table8[[#This Row],[Director name]],Table5[imdb_score])</f>
        <v>6.9499999999999993</v>
      </c>
      <c r="H666" s="18"/>
      <c r="I666" t="str">
        <v/>
      </c>
      <c r="J666" t="str">
        <v/>
      </c>
    </row>
    <row r="667" spans="1:10" x14ac:dyDescent="0.25">
      <c r="A667" s="2" t="s">
        <v>3756</v>
      </c>
      <c r="B667" s="2" t="s">
        <v>3757</v>
      </c>
      <c r="C667" s="18">
        <v>5.6</v>
      </c>
      <c r="F667" s="2" t="s">
        <v>6058</v>
      </c>
      <c r="G667" s="18">
        <f>AVERAGEIF(Table5[director_name],Table8[[#This Row],[Director name]],Table5[imdb_score])</f>
        <v>6.9499999999999993</v>
      </c>
      <c r="H667" s="18"/>
      <c r="I667" t="str">
        <v/>
      </c>
      <c r="J667" t="str">
        <v/>
      </c>
    </row>
    <row r="668" spans="1:10" x14ac:dyDescent="0.25">
      <c r="A668" s="2" t="s">
        <v>3756</v>
      </c>
      <c r="B668" s="2" t="s">
        <v>4641</v>
      </c>
      <c r="C668" s="18">
        <v>4.9000000000000004</v>
      </c>
      <c r="F668" s="2" t="s">
        <v>1054</v>
      </c>
      <c r="G668" s="18">
        <f>AVERAGEIF(Table5[director_name],Table8[[#This Row],[Director name]],Table5[imdb_score])</f>
        <v>6.9375000000000009</v>
      </c>
      <c r="H668" s="18"/>
      <c r="I668" t="str">
        <v/>
      </c>
      <c r="J668" t="str">
        <v/>
      </c>
    </row>
    <row r="669" spans="1:10" x14ac:dyDescent="0.25">
      <c r="A669" s="2" t="s">
        <v>7921</v>
      </c>
      <c r="B669" s="2" t="s">
        <v>7922</v>
      </c>
      <c r="C669" s="18">
        <v>7.4</v>
      </c>
      <c r="F669" s="2" t="s">
        <v>1050</v>
      </c>
      <c r="G669" s="18">
        <f>AVERAGEIF(Table5[director_name],Table8[[#This Row],[Director name]],Table5[imdb_score])</f>
        <v>6.9374999999999991</v>
      </c>
      <c r="H669" s="18"/>
      <c r="I669" t="str">
        <v/>
      </c>
      <c r="J669" t="str">
        <v/>
      </c>
    </row>
    <row r="670" spans="1:10" x14ac:dyDescent="0.25">
      <c r="A670" s="2" t="s">
        <v>240</v>
      </c>
      <c r="B670" s="2" t="s">
        <v>399</v>
      </c>
      <c r="C670" s="18">
        <v>6.7</v>
      </c>
      <c r="F670" s="2" t="s">
        <v>3656</v>
      </c>
      <c r="G670" s="18">
        <f>AVERAGEIF(Table5[director_name],Table8[[#This Row],[Director name]],Table5[imdb_score])</f>
        <v>6.9333333333333336</v>
      </c>
      <c r="H670" s="18"/>
      <c r="I670" t="str">
        <v/>
      </c>
      <c r="J670" t="str">
        <v/>
      </c>
    </row>
    <row r="671" spans="1:10" x14ac:dyDescent="0.25">
      <c r="A671" s="2" t="s">
        <v>240</v>
      </c>
      <c r="B671" s="2" t="s">
        <v>241</v>
      </c>
      <c r="C671" s="18">
        <v>6.1</v>
      </c>
      <c r="F671" s="2" t="s">
        <v>852</v>
      </c>
      <c r="G671" s="18">
        <f>AVERAGEIF(Table5[director_name],Table8[[#This Row],[Director name]],Table5[imdb_score])</f>
        <v>6.9333333333333327</v>
      </c>
      <c r="H671" s="18"/>
      <c r="I671" t="str">
        <v/>
      </c>
      <c r="J671" t="str">
        <v/>
      </c>
    </row>
    <row r="672" spans="1:10" x14ac:dyDescent="0.25">
      <c r="A672" s="2" t="s">
        <v>3228</v>
      </c>
      <c r="B672" s="2" t="s">
        <v>3229</v>
      </c>
      <c r="C672" s="18">
        <v>6.6</v>
      </c>
      <c r="F672" s="2" t="s">
        <v>83</v>
      </c>
      <c r="G672" s="18">
        <f>AVERAGEIF(Table5[director_name],Table8[[#This Row],[Director name]],Table5[imdb_score])</f>
        <v>6.9312500000000012</v>
      </c>
      <c r="H672" s="18"/>
      <c r="I672" t="str">
        <v/>
      </c>
      <c r="J672" t="str">
        <v/>
      </c>
    </row>
    <row r="673" spans="1:10" x14ac:dyDescent="0.25">
      <c r="A673" t="s">
        <v>2778</v>
      </c>
      <c r="B673" s="2" t="s">
        <v>2779</v>
      </c>
      <c r="C673" s="18">
        <v>6.8</v>
      </c>
      <c r="F673" s="2" t="s">
        <v>280</v>
      </c>
      <c r="G673" s="18">
        <f>AVERAGEIF(Table5[director_name],Table8[[#This Row],[Director name]],Table5[imdb_score])</f>
        <v>6.9307692307692301</v>
      </c>
      <c r="H673" s="18"/>
      <c r="I673" t="str">
        <v/>
      </c>
      <c r="J673" t="str">
        <v/>
      </c>
    </row>
    <row r="674" spans="1:10" x14ac:dyDescent="0.25">
      <c r="A674" s="2" t="s">
        <v>2778</v>
      </c>
      <c r="B674" s="2" t="s">
        <v>2936</v>
      </c>
      <c r="C674" s="18">
        <v>7</v>
      </c>
      <c r="F674" s="2" t="s">
        <v>527</v>
      </c>
      <c r="G674" s="18">
        <f>AVERAGEIF(Table5[director_name],Table8[[#This Row],[Director name]],Table5[imdb_score])</f>
        <v>6.9250000000000007</v>
      </c>
      <c r="H674" s="18"/>
      <c r="I674" t="str">
        <v/>
      </c>
      <c r="J674" t="str">
        <v/>
      </c>
    </row>
    <row r="675" spans="1:10" x14ac:dyDescent="0.25">
      <c r="A675" s="2" t="s">
        <v>7331</v>
      </c>
      <c r="B675" s="2" t="s">
        <v>7332</v>
      </c>
      <c r="C675" s="18">
        <v>7.7</v>
      </c>
      <c r="F675" s="2" t="s">
        <v>2624</v>
      </c>
      <c r="G675" s="18">
        <f>AVERAGEIF(Table5[director_name],Table8[[#This Row],[Director name]],Table5[imdb_score])</f>
        <v>6.9250000000000007</v>
      </c>
      <c r="H675" s="18"/>
      <c r="I675" t="str">
        <v/>
      </c>
      <c r="J675" t="str">
        <v/>
      </c>
    </row>
    <row r="676" spans="1:10" x14ac:dyDescent="0.25">
      <c r="A676" s="2" t="s">
        <v>2906</v>
      </c>
      <c r="B676" s="2" t="s">
        <v>2907</v>
      </c>
      <c r="C676" s="18">
        <v>4.0999999999999996</v>
      </c>
      <c r="F676" s="2" t="s">
        <v>2271</v>
      </c>
      <c r="G676" s="18">
        <f>AVERAGEIF(Table5[director_name],Table8[[#This Row],[Director name]],Table5[imdb_score])</f>
        <v>6.9249999999999998</v>
      </c>
      <c r="H676" s="18"/>
      <c r="I676" t="str">
        <v/>
      </c>
      <c r="J676" t="str">
        <v/>
      </c>
    </row>
    <row r="677" spans="1:10" x14ac:dyDescent="0.25">
      <c r="A677" s="2" t="s">
        <v>4118</v>
      </c>
      <c r="B677" s="2" t="s">
        <v>4120</v>
      </c>
      <c r="C677" s="18">
        <v>6</v>
      </c>
      <c r="F677" s="2" t="s">
        <v>2058</v>
      </c>
      <c r="G677" s="18">
        <f>AVERAGEIF(Table5[director_name],Table8[[#This Row],[Director name]],Table5[imdb_score])</f>
        <v>6.92</v>
      </c>
      <c r="H677" s="18"/>
      <c r="I677" t="str">
        <v/>
      </c>
      <c r="J677" t="str">
        <v/>
      </c>
    </row>
    <row r="678" spans="1:10" x14ac:dyDescent="0.25">
      <c r="A678" s="2" t="s">
        <v>2447</v>
      </c>
      <c r="B678" s="2" t="s">
        <v>2448</v>
      </c>
      <c r="C678" s="18">
        <v>5.4</v>
      </c>
      <c r="F678" s="2" t="s">
        <v>140</v>
      </c>
      <c r="G678" s="18">
        <f>AVERAGEIF(Table5[director_name],Table8[[#This Row],[Director name]],Table5[imdb_score])</f>
        <v>6.916666666666667</v>
      </c>
      <c r="H678" s="18"/>
      <c r="I678" t="str">
        <v/>
      </c>
      <c r="J678" t="str">
        <v/>
      </c>
    </row>
    <row r="679" spans="1:10" x14ac:dyDescent="0.25">
      <c r="A679" s="2" t="s">
        <v>2447</v>
      </c>
      <c r="B679" s="2" t="s">
        <v>4570</v>
      </c>
      <c r="C679" s="18">
        <v>5.5</v>
      </c>
      <c r="F679" s="2" t="s">
        <v>590</v>
      </c>
      <c r="G679" s="18">
        <f>AVERAGEIF(Table5[director_name],Table8[[#This Row],[Director name]],Table5[imdb_score])</f>
        <v>6.916666666666667</v>
      </c>
      <c r="H679" s="18"/>
      <c r="I679" t="str">
        <v/>
      </c>
      <c r="J679" t="str">
        <v/>
      </c>
    </row>
    <row r="680" spans="1:10" x14ac:dyDescent="0.25">
      <c r="A680" s="2" t="s">
        <v>2447</v>
      </c>
      <c r="B680" s="2" t="s">
        <v>4798</v>
      </c>
      <c r="C680" s="18">
        <v>6.5</v>
      </c>
      <c r="F680" s="2" t="s">
        <v>24</v>
      </c>
      <c r="G680" s="18">
        <f>AVERAGEIF(Table5[director_name],Table8[[#This Row],[Director name]],Table5[imdb_score])</f>
        <v>6.9076923076923071</v>
      </c>
      <c r="H680" s="18"/>
      <c r="I680" t="str">
        <v/>
      </c>
      <c r="J680" t="str">
        <v/>
      </c>
    </row>
    <row r="681" spans="1:10" x14ac:dyDescent="0.25">
      <c r="A681" s="2" t="s">
        <v>6931</v>
      </c>
      <c r="B681" s="2" t="s">
        <v>6933</v>
      </c>
      <c r="C681" s="18">
        <v>5.5</v>
      </c>
      <c r="F681" s="2" t="s">
        <v>2020</v>
      </c>
      <c r="G681" s="18">
        <f>AVERAGEIF(Table5[director_name],Table8[[#This Row],[Director name]],Table5[imdb_score])</f>
        <v>6.9</v>
      </c>
      <c r="H681" s="18"/>
      <c r="I681" t="str">
        <v/>
      </c>
      <c r="J681" t="str">
        <v/>
      </c>
    </row>
    <row r="682" spans="1:10" x14ac:dyDescent="0.25">
      <c r="A682" s="2" t="s">
        <v>5434</v>
      </c>
      <c r="B682" s="2" t="s">
        <v>6356</v>
      </c>
      <c r="C682" s="18">
        <v>4.2</v>
      </c>
      <c r="F682" s="2" t="s">
        <v>2000</v>
      </c>
      <c r="G682" s="18">
        <f>AVERAGEIF(Table5[director_name],Table8[[#This Row],[Director name]],Table5[imdb_score])</f>
        <v>6.9</v>
      </c>
      <c r="H682" s="18"/>
      <c r="I682" t="str">
        <v/>
      </c>
      <c r="J682" t="str">
        <v/>
      </c>
    </row>
    <row r="683" spans="1:10" x14ac:dyDescent="0.25">
      <c r="A683" s="2" t="s">
        <v>5434</v>
      </c>
      <c r="B683" s="2" t="s">
        <v>5435</v>
      </c>
      <c r="C683" s="18">
        <v>3.5</v>
      </c>
      <c r="F683" s="2" t="s">
        <v>1229</v>
      </c>
      <c r="G683" s="18">
        <f>AVERAGEIF(Table5[director_name],Table8[[#This Row],[Director name]],Table5[imdb_score])</f>
        <v>6.9</v>
      </c>
      <c r="H683" s="18"/>
      <c r="I683" t="str">
        <v/>
      </c>
      <c r="J683" t="str">
        <v/>
      </c>
    </row>
    <row r="684" spans="1:10" x14ac:dyDescent="0.25">
      <c r="A684" s="2" t="s">
        <v>612</v>
      </c>
      <c r="B684" s="2" t="s">
        <v>613</v>
      </c>
      <c r="C684" s="18">
        <v>6.7</v>
      </c>
      <c r="F684" s="2" t="s">
        <v>6298</v>
      </c>
      <c r="G684" s="18">
        <f>AVERAGEIF(Table5[director_name],Table8[[#This Row],[Director name]],Table5[imdb_score])</f>
        <v>6.9</v>
      </c>
      <c r="H684" s="18"/>
      <c r="I684" t="str">
        <v/>
      </c>
      <c r="J684" t="str">
        <v/>
      </c>
    </row>
    <row r="685" spans="1:10" x14ac:dyDescent="0.25">
      <c r="A685" s="2" t="s">
        <v>612</v>
      </c>
      <c r="B685" s="2" t="s">
        <v>1246</v>
      </c>
      <c r="C685" s="18">
        <v>7.6</v>
      </c>
      <c r="F685" s="2" t="s">
        <v>3274</v>
      </c>
      <c r="G685" s="18">
        <f>AVERAGEIF(Table5[director_name],Table8[[#This Row],[Director name]],Table5[imdb_score])</f>
        <v>6.9</v>
      </c>
      <c r="H685" s="18"/>
      <c r="I685" t="str">
        <v/>
      </c>
      <c r="J685" t="str">
        <v/>
      </c>
    </row>
    <row r="686" spans="1:10" x14ac:dyDescent="0.25">
      <c r="A686" s="2" t="s">
        <v>612</v>
      </c>
      <c r="B686" s="2" t="s">
        <v>893</v>
      </c>
      <c r="C686" s="18">
        <v>6.3</v>
      </c>
      <c r="F686" s="2" t="s">
        <v>7164</v>
      </c>
      <c r="G686" s="18">
        <f>AVERAGEIF(Table5[director_name],Table8[[#This Row],[Director name]],Table5[imdb_score])</f>
        <v>6.9</v>
      </c>
      <c r="H686" s="18"/>
      <c r="I686" t="str">
        <v/>
      </c>
      <c r="J686" t="str">
        <v/>
      </c>
    </row>
    <row r="687" spans="1:10" x14ac:dyDescent="0.25">
      <c r="A687" s="2" t="s">
        <v>64</v>
      </c>
      <c r="B687" s="2" t="s">
        <v>5175</v>
      </c>
      <c r="C687" s="18">
        <v>7.2</v>
      </c>
      <c r="F687" s="2" t="s">
        <v>654</v>
      </c>
      <c r="G687" s="18">
        <f>AVERAGEIF(Table5[director_name],Table8[[#This Row],[Director name]],Table5[imdb_score])</f>
        <v>6.9</v>
      </c>
      <c r="H687" s="18"/>
      <c r="I687" t="str">
        <v/>
      </c>
      <c r="J687" t="str">
        <v/>
      </c>
    </row>
    <row r="688" spans="1:10" x14ac:dyDescent="0.25">
      <c r="A688" s="2" t="s">
        <v>64</v>
      </c>
      <c r="B688" s="2" t="s">
        <v>3076</v>
      </c>
      <c r="C688" s="18">
        <v>7.1</v>
      </c>
      <c r="F688" s="2" t="s">
        <v>5330</v>
      </c>
      <c r="G688" s="18">
        <f>AVERAGEIF(Table5[director_name],Table8[[#This Row],[Director name]],Table5[imdb_score])</f>
        <v>6.9</v>
      </c>
      <c r="H688" s="18"/>
      <c r="I688" t="str">
        <v/>
      </c>
      <c r="J688" t="str">
        <v/>
      </c>
    </row>
    <row r="689" spans="1:10" x14ac:dyDescent="0.25">
      <c r="A689" s="2" t="s">
        <v>64</v>
      </c>
      <c r="B689" s="2" t="s">
        <v>2777</v>
      </c>
      <c r="C689" s="18">
        <v>5.4</v>
      </c>
      <c r="F689" s="2" t="s">
        <v>803</v>
      </c>
      <c r="G689" s="18">
        <f>AVERAGEIF(Table5[director_name],Table8[[#This Row],[Director name]],Table5[imdb_score])</f>
        <v>6.9</v>
      </c>
      <c r="H689" s="18"/>
      <c r="I689" t="str">
        <v/>
      </c>
      <c r="J689" t="str">
        <v/>
      </c>
    </row>
    <row r="690" spans="1:10" x14ac:dyDescent="0.25">
      <c r="A690" s="2" t="s">
        <v>64</v>
      </c>
      <c r="B690" s="2" t="s">
        <v>66</v>
      </c>
      <c r="C690" s="18">
        <v>6.1</v>
      </c>
      <c r="F690" s="2" t="s">
        <v>2253</v>
      </c>
      <c r="G690" s="18">
        <f>AVERAGEIF(Table5[director_name],Table8[[#This Row],[Director name]],Table5[imdb_score])</f>
        <v>6.9</v>
      </c>
      <c r="H690" s="18"/>
      <c r="I690" t="str">
        <v/>
      </c>
      <c r="J690" t="str">
        <v/>
      </c>
    </row>
    <row r="691" spans="1:10" x14ac:dyDescent="0.25">
      <c r="A691" s="2" t="s">
        <v>64</v>
      </c>
      <c r="B691" s="2" t="s">
        <v>1699</v>
      </c>
      <c r="C691" s="18">
        <v>4.5999999999999996</v>
      </c>
      <c r="F691" s="2" t="s">
        <v>2778</v>
      </c>
      <c r="G691" s="18">
        <f>AVERAGEIF(Table5[director_name],Table8[[#This Row],[Director name]],Table5[imdb_score])</f>
        <v>6.9</v>
      </c>
      <c r="H691" s="18"/>
      <c r="I691" t="str">
        <v/>
      </c>
      <c r="J691" t="str">
        <v/>
      </c>
    </row>
    <row r="692" spans="1:10" x14ac:dyDescent="0.25">
      <c r="A692" s="2" t="s">
        <v>2306</v>
      </c>
      <c r="B692" s="2" t="s">
        <v>3093</v>
      </c>
      <c r="C692" s="18">
        <v>6.2</v>
      </c>
      <c r="F692" s="2" t="s">
        <v>3716</v>
      </c>
      <c r="G692" s="18">
        <f>AVERAGEIF(Table5[director_name],Table8[[#This Row],[Director name]],Table5[imdb_score])</f>
        <v>6.9</v>
      </c>
      <c r="H692" s="18"/>
      <c r="I692" t="str">
        <v/>
      </c>
      <c r="J692" t="str">
        <v/>
      </c>
    </row>
    <row r="693" spans="1:10" x14ac:dyDescent="0.25">
      <c r="A693" s="2" t="s">
        <v>2306</v>
      </c>
      <c r="B693" s="2" t="s">
        <v>2308</v>
      </c>
      <c r="C693" s="18">
        <v>6.8</v>
      </c>
      <c r="F693" s="2" t="s">
        <v>7080</v>
      </c>
      <c r="G693" s="18">
        <f>AVERAGEIF(Table5[director_name],Table8[[#This Row],[Director name]],Table5[imdb_score])</f>
        <v>6.9</v>
      </c>
      <c r="H693" s="18"/>
      <c r="I693" t="str">
        <v/>
      </c>
      <c r="J693" t="str">
        <v/>
      </c>
    </row>
    <row r="694" spans="1:10" x14ac:dyDescent="0.25">
      <c r="A694" t="s">
        <v>3538</v>
      </c>
      <c r="B694" s="2" t="s">
        <v>3540</v>
      </c>
      <c r="C694" s="18">
        <v>7.8</v>
      </c>
      <c r="F694" s="2" t="s">
        <v>5412</v>
      </c>
      <c r="G694" s="18">
        <f>AVERAGEIF(Table5[director_name],Table8[[#This Row],[Director name]],Table5[imdb_score])</f>
        <v>6.9</v>
      </c>
      <c r="H694" s="18"/>
      <c r="I694" t="str">
        <v/>
      </c>
      <c r="J694" t="str">
        <v/>
      </c>
    </row>
    <row r="695" spans="1:10" x14ac:dyDescent="0.25">
      <c r="A695" s="2" t="s">
        <v>2418</v>
      </c>
      <c r="B695" s="2" t="s">
        <v>2419</v>
      </c>
      <c r="C695" s="18">
        <v>6.1</v>
      </c>
      <c r="F695" s="2" t="s">
        <v>5253</v>
      </c>
      <c r="G695" s="18">
        <f>AVERAGEIF(Table5[director_name],Table8[[#This Row],[Director name]],Table5[imdb_score])</f>
        <v>6.9</v>
      </c>
      <c r="H695" s="18"/>
      <c r="I695" t="str">
        <v/>
      </c>
      <c r="J695" t="str">
        <v/>
      </c>
    </row>
    <row r="696" spans="1:10" x14ac:dyDescent="0.25">
      <c r="A696" s="2" t="s">
        <v>2245</v>
      </c>
      <c r="B696" s="2" t="s">
        <v>2310</v>
      </c>
      <c r="C696" s="18">
        <v>4.5</v>
      </c>
      <c r="F696" s="2" t="s">
        <v>5212</v>
      </c>
      <c r="G696" s="18">
        <f>AVERAGEIF(Table5[director_name],Table8[[#This Row],[Director name]],Table5[imdb_score])</f>
        <v>6.9</v>
      </c>
      <c r="H696" s="18"/>
      <c r="I696" t="str">
        <v/>
      </c>
      <c r="J696" t="str">
        <v/>
      </c>
    </row>
    <row r="697" spans="1:10" x14ac:dyDescent="0.25">
      <c r="A697" s="2" t="s">
        <v>2245</v>
      </c>
      <c r="B697" s="2" t="s">
        <v>2246</v>
      </c>
      <c r="C697" s="18">
        <v>5.7</v>
      </c>
      <c r="F697" s="2" t="s">
        <v>3410</v>
      </c>
      <c r="G697" s="18">
        <f>AVERAGEIF(Table5[director_name],Table8[[#This Row],[Director name]],Table5[imdb_score])</f>
        <v>6.9</v>
      </c>
      <c r="H697" s="18"/>
      <c r="I697" t="str">
        <v/>
      </c>
      <c r="J697" t="str">
        <v/>
      </c>
    </row>
    <row r="698" spans="1:10" x14ac:dyDescent="0.25">
      <c r="A698" s="2" t="s">
        <v>4198</v>
      </c>
      <c r="B698" s="2" t="s">
        <v>4199</v>
      </c>
      <c r="C698" s="18">
        <v>4.8</v>
      </c>
      <c r="F698" s="2" t="s">
        <v>6036</v>
      </c>
      <c r="G698" s="18">
        <f>AVERAGEIF(Table5[director_name],Table8[[#This Row],[Director name]],Table5[imdb_score])</f>
        <v>6.9</v>
      </c>
      <c r="H698" s="18"/>
      <c r="I698" t="str">
        <v/>
      </c>
      <c r="J698" t="str">
        <v/>
      </c>
    </row>
    <row r="699" spans="1:10" x14ac:dyDescent="0.25">
      <c r="A699" s="2" t="s">
        <v>6627</v>
      </c>
      <c r="B699" s="2" t="s">
        <v>6628</v>
      </c>
      <c r="C699" s="18">
        <v>3.9</v>
      </c>
      <c r="F699" s="2" t="s">
        <v>285</v>
      </c>
      <c r="G699" s="18">
        <f>AVERAGEIF(Table5[director_name],Table8[[#This Row],[Director name]],Table5[imdb_score])</f>
        <v>6.9</v>
      </c>
      <c r="H699" s="18"/>
      <c r="I699" t="str">
        <v/>
      </c>
      <c r="J699" t="str">
        <v/>
      </c>
    </row>
    <row r="700" spans="1:10" x14ac:dyDescent="0.25">
      <c r="A700" s="2" t="s">
        <v>4067</v>
      </c>
      <c r="B700" s="2" t="s">
        <v>4069</v>
      </c>
      <c r="C700" s="18">
        <v>6.7</v>
      </c>
      <c r="F700" s="2" t="s">
        <v>4598</v>
      </c>
      <c r="G700" s="18">
        <f>AVERAGEIF(Table5[director_name],Table8[[#This Row],[Director name]],Table5[imdb_score])</f>
        <v>6.9</v>
      </c>
      <c r="H700" s="18"/>
      <c r="I700" t="str">
        <v/>
      </c>
      <c r="J700" t="str">
        <v/>
      </c>
    </row>
    <row r="701" spans="1:10" x14ac:dyDescent="0.25">
      <c r="A701" s="2" t="s">
        <v>6021</v>
      </c>
      <c r="B701" s="2" t="s">
        <v>6022</v>
      </c>
      <c r="C701" s="18">
        <v>6.9</v>
      </c>
      <c r="F701" s="2" t="s">
        <v>6021</v>
      </c>
      <c r="G701" s="18">
        <f>AVERAGEIF(Table5[director_name],Table8[[#This Row],[Director name]],Table5[imdb_score])</f>
        <v>6.9</v>
      </c>
      <c r="H701" s="18"/>
      <c r="I701" t="str">
        <v/>
      </c>
      <c r="J701" t="str">
        <v/>
      </c>
    </row>
    <row r="702" spans="1:10" x14ac:dyDescent="0.25">
      <c r="A702" s="2" t="s">
        <v>6160</v>
      </c>
      <c r="B702" s="2" t="s">
        <v>6161</v>
      </c>
      <c r="C702" s="18">
        <v>5.4</v>
      </c>
      <c r="F702" s="2" t="s">
        <v>5565</v>
      </c>
      <c r="G702" s="18">
        <f>AVERAGEIF(Table5[director_name],Table8[[#This Row],[Director name]],Table5[imdb_score])</f>
        <v>6.9</v>
      </c>
      <c r="H702" s="18"/>
      <c r="I702" t="str">
        <v/>
      </c>
      <c r="J702" t="str">
        <v/>
      </c>
    </row>
    <row r="703" spans="1:10" x14ac:dyDescent="0.25">
      <c r="A703" s="2" t="s">
        <v>5903</v>
      </c>
      <c r="B703" s="2" t="s">
        <v>5904</v>
      </c>
      <c r="C703" s="18">
        <v>7.9</v>
      </c>
      <c r="F703" s="2" t="s">
        <v>6384</v>
      </c>
      <c r="G703" s="18">
        <f>AVERAGEIF(Table5[director_name],Table8[[#This Row],[Director name]],Table5[imdb_score])</f>
        <v>6.9</v>
      </c>
      <c r="H703" s="18"/>
      <c r="I703" t="str">
        <v/>
      </c>
      <c r="J703" t="str">
        <v/>
      </c>
    </row>
    <row r="704" spans="1:10" x14ac:dyDescent="0.25">
      <c r="A704" s="2" t="s">
        <v>1777</v>
      </c>
      <c r="B704" s="2" t="s">
        <v>1779</v>
      </c>
      <c r="C704" s="18">
        <v>6.6</v>
      </c>
      <c r="F704" s="2" t="s">
        <v>6548</v>
      </c>
      <c r="G704" s="18">
        <f>AVERAGEIF(Table5[director_name],Table8[[#This Row],[Director name]],Table5[imdb_score])</f>
        <v>6.9</v>
      </c>
      <c r="H704" s="18"/>
      <c r="I704" t="str">
        <v/>
      </c>
      <c r="J704" t="str">
        <v/>
      </c>
    </row>
    <row r="705" spans="1:10" x14ac:dyDescent="0.25">
      <c r="A705" s="2" t="s">
        <v>4628</v>
      </c>
      <c r="B705" s="2" t="s">
        <v>4629</v>
      </c>
      <c r="C705" s="18">
        <v>6.8</v>
      </c>
      <c r="F705" s="2" t="s">
        <v>7386</v>
      </c>
      <c r="G705" s="18">
        <f>AVERAGEIF(Table5[director_name],Table8[[#This Row],[Director name]],Table5[imdb_score])</f>
        <v>6.9</v>
      </c>
      <c r="H705" s="18"/>
      <c r="I705" t="str">
        <v/>
      </c>
      <c r="J705" t="str">
        <v/>
      </c>
    </row>
    <row r="706" spans="1:10" x14ac:dyDescent="0.25">
      <c r="A706" s="2" t="s">
        <v>4786</v>
      </c>
      <c r="B706" s="2" t="s">
        <v>4787</v>
      </c>
      <c r="C706" s="18">
        <v>4.3</v>
      </c>
      <c r="F706" s="2" t="s">
        <v>6302</v>
      </c>
      <c r="G706" s="18">
        <f>AVERAGEIF(Table5[director_name],Table8[[#This Row],[Director name]],Table5[imdb_score])</f>
        <v>6.9</v>
      </c>
      <c r="H706" s="18"/>
      <c r="I706" t="str">
        <v/>
      </c>
      <c r="J706" t="str">
        <v/>
      </c>
    </row>
    <row r="707" spans="1:10" x14ac:dyDescent="0.25">
      <c r="A707" s="2" t="s">
        <v>4839</v>
      </c>
      <c r="B707" s="2" t="s">
        <v>5789</v>
      </c>
      <c r="C707" s="18">
        <v>7.3</v>
      </c>
      <c r="F707" s="2" t="s">
        <v>5946</v>
      </c>
      <c r="G707" s="18">
        <f>AVERAGEIF(Table5[director_name],Table8[[#This Row],[Director name]],Table5[imdb_score])</f>
        <v>6.9</v>
      </c>
      <c r="H707" s="18"/>
      <c r="I707" t="str">
        <v/>
      </c>
      <c r="J707" t="str">
        <v/>
      </c>
    </row>
    <row r="708" spans="1:10" x14ac:dyDescent="0.25">
      <c r="A708" s="2" t="s">
        <v>4839</v>
      </c>
      <c r="B708" s="2" t="s">
        <v>5782</v>
      </c>
      <c r="C708" s="18">
        <v>7.5</v>
      </c>
      <c r="F708" s="2" t="s">
        <v>6812</v>
      </c>
      <c r="G708" s="18">
        <f>AVERAGEIF(Table5[director_name],Table8[[#This Row],[Director name]],Table5[imdb_score])</f>
        <v>6.9</v>
      </c>
      <c r="H708" s="18"/>
      <c r="I708" t="str">
        <v/>
      </c>
      <c r="J708" t="str">
        <v/>
      </c>
    </row>
    <row r="709" spans="1:10" x14ac:dyDescent="0.25">
      <c r="A709" s="2" t="s">
        <v>4839</v>
      </c>
      <c r="B709" s="2" t="s">
        <v>4840</v>
      </c>
      <c r="C709" s="18">
        <v>6.3</v>
      </c>
      <c r="F709" s="2" t="s">
        <v>7156</v>
      </c>
      <c r="G709" s="18">
        <f>AVERAGEIF(Table5[director_name],Table8[[#This Row],[Director name]],Table5[imdb_score])</f>
        <v>6.9</v>
      </c>
      <c r="H709" s="18"/>
      <c r="I709" t="str">
        <v/>
      </c>
      <c r="J709" t="str">
        <v/>
      </c>
    </row>
    <row r="710" spans="1:10" x14ac:dyDescent="0.25">
      <c r="A710" s="2" t="s">
        <v>4839</v>
      </c>
      <c r="B710" s="2" t="s">
        <v>6294</v>
      </c>
      <c r="C710" s="18">
        <v>7.6</v>
      </c>
      <c r="F710" s="2" t="s">
        <v>4403</v>
      </c>
      <c r="G710" s="18">
        <f>AVERAGEIF(Table5[director_name],Table8[[#This Row],[Director name]],Table5[imdb_score])</f>
        <v>6.9</v>
      </c>
      <c r="H710" s="18"/>
      <c r="I710" t="str">
        <v/>
      </c>
      <c r="J710" t="str">
        <v/>
      </c>
    </row>
    <row r="711" spans="1:10" x14ac:dyDescent="0.25">
      <c r="A711" s="2" t="s">
        <v>7538</v>
      </c>
      <c r="B711" s="2" t="s">
        <v>7539</v>
      </c>
      <c r="C711" s="18">
        <v>3.1</v>
      </c>
      <c r="F711" s="2" t="s">
        <v>7688</v>
      </c>
      <c r="G711" s="18">
        <f>AVERAGEIF(Table5[director_name],Table8[[#This Row],[Director name]],Table5[imdb_score])</f>
        <v>6.9</v>
      </c>
      <c r="H711" s="18"/>
      <c r="I711" t="str">
        <v/>
      </c>
      <c r="J711" t="str">
        <v/>
      </c>
    </row>
    <row r="712" spans="1:10" x14ac:dyDescent="0.25">
      <c r="A712" s="2" t="s">
        <v>5963</v>
      </c>
      <c r="B712" s="2" t="s">
        <v>5964</v>
      </c>
      <c r="C712" s="18">
        <v>5</v>
      </c>
      <c r="F712" s="2" t="s">
        <v>4564</v>
      </c>
      <c r="G712" s="18">
        <f>AVERAGEIF(Table5[director_name],Table8[[#This Row],[Director name]],Table5[imdb_score])</f>
        <v>6.9</v>
      </c>
      <c r="H712" s="18"/>
      <c r="I712" t="str">
        <v/>
      </c>
      <c r="J712" t="str">
        <v/>
      </c>
    </row>
    <row r="713" spans="1:10" x14ac:dyDescent="0.25">
      <c r="A713" s="2" t="s">
        <v>6541</v>
      </c>
      <c r="B713" s="2" t="s">
        <v>6542</v>
      </c>
      <c r="C713" s="18">
        <v>3.2</v>
      </c>
      <c r="F713" s="2" t="s">
        <v>7395</v>
      </c>
      <c r="G713" s="18">
        <f>AVERAGEIF(Table5[director_name],Table8[[#This Row],[Director name]],Table5[imdb_score])</f>
        <v>6.9</v>
      </c>
      <c r="H713" s="18"/>
      <c r="I713" t="str">
        <v/>
      </c>
      <c r="J713" t="str">
        <v/>
      </c>
    </row>
    <row r="714" spans="1:10" x14ac:dyDescent="0.25">
      <c r="A714" s="2" t="s">
        <v>5875</v>
      </c>
      <c r="B714" s="2" t="s">
        <v>5876</v>
      </c>
      <c r="C714" s="18">
        <v>5.4</v>
      </c>
      <c r="F714" s="2" t="s">
        <v>6770</v>
      </c>
      <c r="G714" s="18">
        <f>AVERAGEIF(Table5[director_name],Table8[[#This Row],[Director name]],Table5[imdb_score])</f>
        <v>6.9</v>
      </c>
      <c r="H714" s="18"/>
      <c r="I714" t="str">
        <v/>
      </c>
      <c r="J714" t="str">
        <v/>
      </c>
    </row>
    <row r="715" spans="1:10" x14ac:dyDescent="0.25">
      <c r="A715" t="s">
        <v>295</v>
      </c>
      <c r="B715" s="2" t="s">
        <v>1382</v>
      </c>
      <c r="C715" s="18">
        <v>7</v>
      </c>
      <c r="F715" s="2" t="s">
        <v>7868</v>
      </c>
      <c r="G715" s="18">
        <f>AVERAGEIF(Table5[director_name],Table8[[#This Row],[Director name]],Table5[imdb_score])</f>
        <v>6.9</v>
      </c>
      <c r="H715" s="18"/>
      <c r="I715" t="str">
        <v/>
      </c>
      <c r="J715" t="str">
        <v/>
      </c>
    </row>
    <row r="716" spans="1:10" x14ac:dyDescent="0.25">
      <c r="A716" s="2" t="s">
        <v>295</v>
      </c>
      <c r="B716" s="2" t="s">
        <v>1382</v>
      </c>
      <c r="C716" s="18">
        <v>7</v>
      </c>
      <c r="F716" s="2" t="s">
        <v>2687</v>
      </c>
      <c r="G716" s="18">
        <f>AVERAGEIF(Table5[director_name],Table8[[#This Row],[Director name]],Table5[imdb_score])</f>
        <v>6.9</v>
      </c>
      <c r="H716" s="18"/>
      <c r="I716" t="str">
        <v/>
      </c>
      <c r="J716" t="str">
        <v/>
      </c>
    </row>
    <row r="717" spans="1:10" x14ac:dyDescent="0.25">
      <c r="A717" s="2" t="s">
        <v>295</v>
      </c>
      <c r="B717" s="2" t="s">
        <v>296</v>
      </c>
      <c r="C717" s="18">
        <v>7.4</v>
      </c>
      <c r="F717" s="2" t="s">
        <v>6527</v>
      </c>
      <c r="G717" s="18">
        <f>AVERAGEIF(Table5[director_name],Table8[[#This Row],[Director name]],Table5[imdb_score])</f>
        <v>6.9</v>
      </c>
      <c r="H717" s="18"/>
      <c r="I717" t="str">
        <v/>
      </c>
      <c r="J717" t="str">
        <v/>
      </c>
    </row>
    <row r="718" spans="1:10" x14ac:dyDescent="0.25">
      <c r="A718" s="2" t="s">
        <v>295</v>
      </c>
      <c r="B718" s="2" t="s">
        <v>5334</v>
      </c>
      <c r="C718" s="18">
        <v>6.7</v>
      </c>
      <c r="F718" s="2" t="s">
        <v>7498</v>
      </c>
      <c r="G718" s="18">
        <f>AVERAGEIF(Table5[director_name],Table8[[#This Row],[Director name]],Table5[imdb_score])</f>
        <v>6.9</v>
      </c>
      <c r="H718" s="18"/>
      <c r="I718" t="str">
        <v/>
      </c>
      <c r="J718" t="str">
        <v/>
      </c>
    </row>
    <row r="719" spans="1:10" x14ac:dyDescent="0.25">
      <c r="A719" s="2" t="s">
        <v>6375</v>
      </c>
      <c r="B719" s="2" t="s">
        <v>6376</v>
      </c>
      <c r="C719" s="18">
        <v>7.3</v>
      </c>
      <c r="F719" s="2" t="s">
        <v>5247</v>
      </c>
      <c r="G719" s="18">
        <f>AVERAGEIF(Table5[director_name],Table8[[#This Row],[Director name]],Table5[imdb_score])</f>
        <v>6.9</v>
      </c>
      <c r="H719" s="18"/>
      <c r="I719" t="str">
        <v/>
      </c>
      <c r="J719" t="str">
        <v/>
      </c>
    </row>
    <row r="720" spans="1:10" x14ac:dyDescent="0.25">
      <c r="A720" s="2" t="s">
        <v>18</v>
      </c>
      <c r="B720" s="2" t="s">
        <v>264</v>
      </c>
      <c r="C720" s="18">
        <v>8.3000000000000007</v>
      </c>
      <c r="F720" s="2" t="s">
        <v>7852</v>
      </c>
      <c r="G720" s="18">
        <f>AVERAGEIF(Table5[director_name],Table8[[#This Row],[Director name]],Table5[imdb_score])</f>
        <v>6.9</v>
      </c>
      <c r="H720" s="18"/>
      <c r="I720" t="str">
        <v/>
      </c>
      <c r="J720" t="str">
        <v/>
      </c>
    </row>
    <row r="721" spans="1:10" x14ac:dyDescent="0.25">
      <c r="A721" s="2" t="s">
        <v>18</v>
      </c>
      <c r="B721" s="2" t="s">
        <v>218</v>
      </c>
      <c r="C721" s="18">
        <v>8.8000000000000007</v>
      </c>
      <c r="F721" s="2" t="s">
        <v>7741</v>
      </c>
      <c r="G721" s="18">
        <f>AVERAGEIF(Table5[director_name],Table8[[#This Row],[Director name]],Table5[imdb_score])</f>
        <v>6.9</v>
      </c>
      <c r="H721" s="18"/>
      <c r="I721" t="str">
        <v/>
      </c>
      <c r="J721" t="str">
        <v/>
      </c>
    </row>
    <row r="722" spans="1:10" x14ac:dyDescent="0.25">
      <c r="A722" s="2" t="s">
        <v>18</v>
      </c>
      <c r="B722" s="2" t="s">
        <v>1925</v>
      </c>
      <c r="C722" s="18">
        <v>7.2</v>
      </c>
      <c r="F722" s="2" t="s">
        <v>6869</v>
      </c>
      <c r="G722" s="18">
        <f>AVERAGEIF(Table5[director_name],Table8[[#This Row],[Director name]],Table5[imdb_score])</f>
        <v>6.9</v>
      </c>
      <c r="H722" s="18"/>
      <c r="I722" t="str">
        <v/>
      </c>
      <c r="J722" t="str">
        <v/>
      </c>
    </row>
    <row r="723" spans="1:10" x14ac:dyDescent="0.25">
      <c r="A723" s="2" t="s">
        <v>18</v>
      </c>
      <c r="B723" s="2" t="s">
        <v>217</v>
      </c>
      <c r="C723" s="18">
        <v>8.6</v>
      </c>
      <c r="F723" s="2" t="s">
        <v>5385</v>
      </c>
      <c r="G723" s="18">
        <f>AVERAGEIF(Table5[director_name],Table8[[#This Row],[Director name]],Table5[imdb_score])</f>
        <v>6.9</v>
      </c>
      <c r="H723" s="18"/>
      <c r="I723" t="str">
        <v/>
      </c>
      <c r="J723" t="str">
        <v/>
      </c>
    </row>
    <row r="724" spans="1:10" x14ac:dyDescent="0.25">
      <c r="A724" s="2" t="s">
        <v>18</v>
      </c>
      <c r="B724" s="2" t="s">
        <v>5969</v>
      </c>
      <c r="C724" s="18">
        <v>8.5</v>
      </c>
      <c r="F724" s="2" t="s">
        <v>7525</v>
      </c>
      <c r="G724" s="18">
        <f>AVERAGEIF(Table5[director_name],Table8[[#This Row],[Director name]],Table5[imdb_score])</f>
        <v>6.9</v>
      </c>
      <c r="H724" s="18"/>
      <c r="I724" t="str">
        <v/>
      </c>
      <c r="J724" t="str">
        <v/>
      </c>
    </row>
    <row r="725" spans="1:10" x14ac:dyDescent="0.25">
      <c r="A725" s="2" t="s">
        <v>18</v>
      </c>
      <c r="B725" s="2" t="s">
        <v>20</v>
      </c>
      <c r="C725" s="18">
        <v>8.5</v>
      </c>
      <c r="F725" s="2" t="s">
        <v>6582</v>
      </c>
      <c r="G725" s="18">
        <f>AVERAGEIF(Table5[director_name],Table8[[#This Row],[Director name]],Table5[imdb_score])</f>
        <v>6.9</v>
      </c>
      <c r="H725" s="18"/>
      <c r="I725" t="str">
        <v/>
      </c>
      <c r="J725" t="str">
        <v/>
      </c>
    </row>
    <row r="726" spans="1:10" x14ac:dyDescent="0.25">
      <c r="A726" s="2" t="s">
        <v>18</v>
      </c>
      <c r="B726" s="2" t="s">
        <v>146</v>
      </c>
      <c r="C726" s="18">
        <v>9</v>
      </c>
      <c r="F726" s="2" t="s">
        <v>7771</v>
      </c>
      <c r="G726" s="18">
        <f>AVERAGEIF(Table5[director_name],Table8[[#This Row],[Director name]],Table5[imdb_score])</f>
        <v>6.9</v>
      </c>
      <c r="H726" s="18"/>
      <c r="I726" t="str">
        <v/>
      </c>
      <c r="J726" t="str">
        <v/>
      </c>
    </row>
    <row r="727" spans="1:10" x14ac:dyDescent="0.25">
      <c r="A727" s="2" t="s">
        <v>18</v>
      </c>
      <c r="B727" s="2" t="s">
        <v>2188</v>
      </c>
      <c r="C727" s="18">
        <v>8.5</v>
      </c>
      <c r="F727" s="2" t="s">
        <v>7259</v>
      </c>
      <c r="G727" s="18">
        <f>AVERAGEIF(Table5[director_name],Table8[[#This Row],[Director name]],Table5[imdb_score])</f>
        <v>6.9</v>
      </c>
      <c r="H727" s="18"/>
      <c r="I727" t="str">
        <v/>
      </c>
      <c r="J727" t="str">
        <v/>
      </c>
    </row>
    <row r="728" spans="1:10" x14ac:dyDescent="0.25">
      <c r="A728" s="2" t="s">
        <v>7556</v>
      </c>
      <c r="B728" s="2" t="s">
        <v>7557</v>
      </c>
      <c r="C728" s="18">
        <v>6.5</v>
      </c>
      <c r="F728" s="2" t="s">
        <v>5680</v>
      </c>
      <c r="G728" s="18">
        <f>AVERAGEIF(Table5[director_name],Table8[[#This Row],[Director name]],Table5[imdb_score])</f>
        <v>6.9</v>
      </c>
      <c r="H728" s="18"/>
      <c r="I728" t="str">
        <v/>
      </c>
      <c r="J728" t="str">
        <v/>
      </c>
    </row>
    <row r="729" spans="1:10" x14ac:dyDescent="0.25">
      <c r="A729" s="2" t="s">
        <v>4892</v>
      </c>
      <c r="B729" s="2" t="s">
        <v>5214</v>
      </c>
      <c r="C729" s="18">
        <v>6.6</v>
      </c>
      <c r="F729" s="2" t="s">
        <v>6053</v>
      </c>
      <c r="G729" s="18">
        <f>AVERAGEIF(Table5[director_name],Table8[[#This Row],[Director name]],Table5[imdb_score])</f>
        <v>6.9</v>
      </c>
      <c r="H729" s="18"/>
      <c r="I729" t="str">
        <v/>
      </c>
      <c r="J729" t="str">
        <v/>
      </c>
    </row>
    <row r="730" spans="1:10" x14ac:dyDescent="0.25">
      <c r="A730" s="2" t="s">
        <v>4892</v>
      </c>
      <c r="B730" s="2" t="s">
        <v>4894</v>
      </c>
      <c r="C730" s="18">
        <v>6.9</v>
      </c>
      <c r="F730" s="2" t="s">
        <v>5561</v>
      </c>
      <c r="G730" s="18">
        <f>AVERAGEIF(Table5[director_name],Table8[[#This Row],[Director name]],Table5[imdb_score])</f>
        <v>6.9</v>
      </c>
      <c r="H730" s="18"/>
      <c r="I730" t="str">
        <v/>
      </c>
      <c r="J730" t="str">
        <v/>
      </c>
    </row>
    <row r="731" spans="1:10" x14ac:dyDescent="0.25">
      <c r="A731" s="2" t="s">
        <v>3500</v>
      </c>
      <c r="B731" s="2" t="s">
        <v>3501</v>
      </c>
      <c r="C731" s="18">
        <v>5.6</v>
      </c>
      <c r="F731" s="2" t="s">
        <v>7041</v>
      </c>
      <c r="G731" s="18">
        <f>AVERAGEIF(Table5[director_name],Table8[[#This Row],[Director name]],Table5[imdb_score])</f>
        <v>6.9</v>
      </c>
      <c r="H731" s="18"/>
      <c r="I731" t="str">
        <v/>
      </c>
      <c r="J731" t="str">
        <v/>
      </c>
    </row>
    <row r="732" spans="1:10" x14ac:dyDescent="0.25">
      <c r="A732" s="2" t="s">
        <v>4885</v>
      </c>
      <c r="B732" s="2" t="s">
        <v>4886</v>
      </c>
      <c r="C732" s="18">
        <v>7.7</v>
      </c>
      <c r="F732" s="2" t="s">
        <v>3085</v>
      </c>
      <c r="G732" s="18">
        <f>AVERAGEIF(Table5[director_name],Table8[[#This Row],[Director name]],Table5[imdb_score])</f>
        <v>6.9</v>
      </c>
      <c r="H732" s="18"/>
      <c r="I732" t="str">
        <v/>
      </c>
      <c r="J732" t="str">
        <v/>
      </c>
    </row>
    <row r="733" spans="1:10" x14ac:dyDescent="0.25">
      <c r="A733" s="2" t="s">
        <v>1882</v>
      </c>
      <c r="B733" s="2" t="s">
        <v>1884</v>
      </c>
      <c r="C733" s="18">
        <v>4.5999999999999996</v>
      </c>
      <c r="F733" s="2" t="s">
        <v>7321</v>
      </c>
      <c r="G733" s="18">
        <f>AVERAGEIF(Table5[director_name],Table8[[#This Row],[Director name]],Table5[imdb_score])</f>
        <v>6.9</v>
      </c>
      <c r="H733" s="18"/>
      <c r="I733" t="str">
        <v/>
      </c>
      <c r="J733" t="str">
        <v/>
      </c>
    </row>
    <row r="734" spans="1:10" x14ac:dyDescent="0.25">
      <c r="A734" s="2" t="s">
        <v>593</v>
      </c>
      <c r="B734" s="2" t="s">
        <v>5951</v>
      </c>
      <c r="C734" s="18">
        <v>6.6</v>
      </c>
      <c r="F734" s="2" t="s">
        <v>7909</v>
      </c>
      <c r="G734" s="18">
        <f>AVERAGEIF(Table5[director_name],Table8[[#This Row],[Director name]],Table5[imdb_score])</f>
        <v>6.9</v>
      </c>
      <c r="H734" s="18"/>
      <c r="I734" t="str">
        <v/>
      </c>
      <c r="J734" t="str">
        <v/>
      </c>
    </row>
    <row r="735" spans="1:10" x14ac:dyDescent="0.25">
      <c r="A735" s="2" t="s">
        <v>593</v>
      </c>
      <c r="B735" s="2" t="s">
        <v>2249</v>
      </c>
      <c r="C735" s="18">
        <v>5.0999999999999996</v>
      </c>
      <c r="F735" s="2" t="s">
        <v>7855</v>
      </c>
      <c r="G735" s="18">
        <f>AVERAGEIF(Table5[director_name],Table8[[#This Row],[Director name]],Table5[imdb_score])</f>
        <v>6.9</v>
      </c>
      <c r="H735" s="18"/>
      <c r="I735" t="str">
        <v/>
      </c>
      <c r="J735" t="str">
        <v/>
      </c>
    </row>
    <row r="736" spans="1:10" x14ac:dyDescent="0.25">
      <c r="A736" t="s">
        <v>593</v>
      </c>
      <c r="B736" s="2" t="s">
        <v>595</v>
      </c>
      <c r="C736" s="18">
        <v>6.1</v>
      </c>
      <c r="F736" s="2" t="s">
        <v>4341</v>
      </c>
      <c r="G736" s="18">
        <f>AVERAGEIF(Table5[director_name],Table8[[#This Row],[Director name]],Table5[imdb_score])</f>
        <v>6.8999999999999995</v>
      </c>
      <c r="H736" s="18"/>
      <c r="I736" t="str">
        <v/>
      </c>
      <c r="J736" t="str">
        <v/>
      </c>
    </row>
    <row r="737" spans="1:10" x14ac:dyDescent="0.25">
      <c r="A737" s="2" t="s">
        <v>593</v>
      </c>
      <c r="B737" s="2" t="s">
        <v>4066</v>
      </c>
      <c r="C737" s="18">
        <v>5.2</v>
      </c>
      <c r="F737" s="2" t="s">
        <v>2364</v>
      </c>
      <c r="G737" s="18">
        <f>AVERAGEIF(Table5[director_name],Table8[[#This Row],[Director name]],Table5[imdb_score])</f>
        <v>6.8999999999999995</v>
      </c>
      <c r="H737" s="18"/>
      <c r="I737" t="str">
        <v/>
      </c>
      <c r="J737" t="str">
        <v/>
      </c>
    </row>
    <row r="738" spans="1:10" x14ac:dyDescent="0.25">
      <c r="A738" s="2" t="s">
        <v>593</v>
      </c>
      <c r="B738" s="2" t="s">
        <v>3958</v>
      </c>
      <c r="C738" s="18">
        <v>6.9</v>
      </c>
      <c r="F738" s="2" t="s">
        <v>3206</v>
      </c>
      <c r="G738" s="18">
        <f>AVERAGEIF(Table5[director_name],Table8[[#This Row],[Director name]],Table5[imdb_score])</f>
        <v>6.8999999999999995</v>
      </c>
      <c r="H738" s="18"/>
      <c r="I738" t="str">
        <v/>
      </c>
      <c r="J738" t="str">
        <v/>
      </c>
    </row>
    <row r="739" spans="1:10" x14ac:dyDescent="0.25">
      <c r="A739" s="2" t="s">
        <v>593</v>
      </c>
      <c r="B739" s="2" t="s">
        <v>1379</v>
      </c>
      <c r="C739" s="18">
        <v>5.5</v>
      </c>
      <c r="F739" s="2" t="s">
        <v>1608</v>
      </c>
      <c r="G739" s="18">
        <f>AVERAGEIF(Table5[director_name],Table8[[#This Row],[Director name]],Table5[imdb_score])</f>
        <v>6.8833333333333329</v>
      </c>
      <c r="H739" s="18"/>
      <c r="I739" t="str">
        <v/>
      </c>
      <c r="J739" t="str">
        <v/>
      </c>
    </row>
    <row r="740" spans="1:10" x14ac:dyDescent="0.25">
      <c r="A740" s="2" t="s">
        <v>5032</v>
      </c>
      <c r="B740" s="2" t="s">
        <v>5033</v>
      </c>
      <c r="C740" s="18">
        <v>6.5</v>
      </c>
      <c r="F740" s="2" t="s">
        <v>1290</v>
      </c>
      <c r="G740" s="18">
        <f>AVERAGEIF(Table5[director_name],Table8[[#This Row],[Director name]],Table5[imdb_score])</f>
        <v>6.8833333333333329</v>
      </c>
      <c r="H740" s="18"/>
      <c r="I740" t="str">
        <v/>
      </c>
      <c r="J740" t="str">
        <v/>
      </c>
    </row>
    <row r="741" spans="1:10" x14ac:dyDescent="0.25">
      <c r="A741" s="2" t="s">
        <v>5063</v>
      </c>
      <c r="B741" s="2" t="s">
        <v>5064</v>
      </c>
      <c r="C741" s="18">
        <v>5.2</v>
      </c>
      <c r="F741" s="2" t="s">
        <v>3366</v>
      </c>
      <c r="G741" s="18">
        <f>AVERAGEIF(Table5[director_name],Table8[[#This Row],[Director name]],Table5[imdb_score])</f>
        <v>6.8833333333333329</v>
      </c>
      <c r="H741" s="18"/>
      <c r="I741" t="str">
        <v/>
      </c>
      <c r="J741" t="str">
        <v/>
      </c>
    </row>
    <row r="742" spans="1:10" x14ac:dyDescent="0.25">
      <c r="A742" s="2" t="s">
        <v>4222</v>
      </c>
      <c r="B742" s="2" t="s">
        <v>4223</v>
      </c>
      <c r="C742" s="18">
        <v>5.7</v>
      </c>
      <c r="F742" s="2" t="s">
        <v>1819</v>
      </c>
      <c r="G742" s="18">
        <f>AVERAGEIF(Table5[director_name],Table8[[#This Row],[Director name]],Table5[imdb_score])</f>
        <v>6.88</v>
      </c>
      <c r="H742" s="18"/>
      <c r="I742" t="str">
        <v/>
      </c>
      <c r="J742" t="str">
        <v/>
      </c>
    </row>
    <row r="743" spans="1:10" x14ac:dyDescent="0.25">
      <c r="A743" s="2" t="s">
        <v>4222</v>
      </c>
      <c r="B743" s="2" t="s">
        <v>4334</v>
      </c>
      <c r="C743" s="18">
        <v>6.1</v>
      </c>
      <c r="F743" s="2" t="s">
        <v>270</v>
      </c>
      <c r="G743" s="18">
        <f>AVERAGEIF(Table5[director_name],Table8[[#This Row],[Director name]],Table5[imdb_score])</f>
        <v>6.875</v>
      </c>
      <c r="H743" s="18"/>
      <c r="I743" t="str">
        <v/>
      </c>
      <c r="J743" t="str">
        <v/>
      </c>
    </row>
    <row r="744" spans="1:10" x14ac:dyDescent="0.25">
      <c r="A744" s="2" t="s">
        <v>7520</v>
      </c>
      <c r="B744" s="2" t="s">
        <v>7522</v>
      </c>
      <c r="C744" s="18">
        <v>6.2</v>
      </c>
      <c r="F744" s="2" t="s">
        <v>612</v>
      </c>
      <c r="G744" s="18">
        <f>AVERAGEIF(Table5[director_name],Table8[[#This Row],[Director name]],Table5[imdb_score])</f>
        <v>6.8666666666666671</v>
      </c>
      <c r="H744" s="18"/>
      <c r="I744" t="str">
        <v/>
      </c>
      <c r="J744" t="str">
        <v/>
      </c>
    </row>
    <row r="745" spans="1:10" x14ac:dyDescent="0.25">
      <c r="A745" s="2" t="s">
        <v>6456</v>
      </c>
      <c r="B745" s="2" t="s">
        <v>6457</v>
      </c>
      <c r="C745" s="18">
        <v>6.5</v>
      </c>
      <c r="F745" s="2" t="s">
        <v>1279</v>
      </c>
      <c r="G745" s="18">
        <f>AVERAGEIF(Table5[director_name],Table8[[#This Row],[Director name]],Table5[imdb_score])</f>
        <v>6.8666666666666671</v>
      </c>
      <c r="H745" s="18"/>
      <c r="I745" t="str">
        <v/>
      </c>
      <c r="J745" t="str">
        <v/>
      </c>
    </row>
    <row r="746" spans="1:10" x14ac:dyDescent="0.25">
      <c r="A746" s="2" t="s">
        <v>1140</v>
      </c>
      <c r="B746" s="2" t="s">
        <v>1142</v>
      </c>
      <c r="C746" s="18">
        <v>6</v>
      </c>
      <c r="F746" s="2" t="s">
        <v>3164</v>
      </c>
      <c r="G746" s="18">
        <f>AVERAGEIF(Table5[director_name],Table8[[#This Row],[Director name]],Table5[imdb_score])</f>
        <v>6.8666666666666671</v>
      </c>
      <c r="H746" s="18"/>
      <c r="I746" t="str">
        <v/>
      </c>
      <c r="J746" t="str">
        <v/>
      </c>
    </row>
    <row r="747" spans="1:10" x14ac:dyDescent="0.25">
      <c r="A747" s="2" t="s">
        <v>1140</v>
      </c>
      <c r="B747" s="2" t="s">
        <v>1447</v>
      </c>
      <c r="C747" s="18">
        <v>6.1</v>
      </c>
      <c r="F747" s="2" t="s">
        <v>4464</v>
      </c>
      <c r="G747" s="18">
        <f>AVERAGEIF(Table5[director_name],Table8[[#This Row],[Director name]],Table5[imdb_score])</f>
        <v>6.8599999999999994</v>
      </c>
      <c r="H747" s="18"/>
      <c r="I747" t="str">
        <v/>
      </c>
      <c r="J747" t="str">
        <v/>
      </c>
    </row>
    <row r="748" spans="1:10" x14ac:dyDescent="0.25">
      <c r="A748" s="2" t="s">
        <v>5199</v>
      </c>
      <c r="B748" s="2" t="s">
        <v>5843</v>
      </c>
      <c r="C748" s="18">
        <v>6.6</v>
      </c>
      <c r="F748" s="2" t="s">
        <v>235</v>
      </c>
      <c r="G748" s="18">
        <f>AVERAGEIF(Table5[director_name],Table8[[#This Row],[Director name]],Table5[imdb_score])</f>
        <v>6.8571428571428568</v>
      </c>
      <c r="H748" s="18"/>
      <c r="I748" t="str">
        <v/>
      </c>
      <c r="J748" t="str">
        <v/>
      </c>
    </row>
    <row r="749" spans="1:10" x14ac:dyDescent="0.25">
      <c r="A749" s="2" t="s">
        <v>5199</v>
      </c>
      <c r="B749" s="2" t="s">
        <v>5200</v>
      </c>
      <c r="C749" s="18">
        <v>6.6</v>
      </c>
      <c r="F749" s="2" t="s">
        <v>1690</v>
      </c>
      <c r="G749" s="18">
        <f>AVERAGEIF(Table5[director_name],Table8[[#This Row],[Director name]],Table5[imdb_score])</f>
        <v>6.8500000000000005</v>
      </c>
      <c r="H749" s="18"/>
      <c r="I749" t="str">
        <v/>
      </c>
      <c r="J749" t="str">
        <v/>
      </c>
    </row>
    <row r="750" spans="1:10" x14ac:dyDescent="0.25">
      <c r="A750" s="2" t="s">
        <v>5565</v>
      </c>
      <c r="B750" s="2" t="s">
        <v>5566</v>
      </c>
      <c r="C750" s="18">
        <v>6.9</v>
      </c>
      <c r="F750" s="2" t="s">
        <v>4766</v>
      </c>
      <c r="G750" s="18">
        <f>AVERAGEIF(Table5[director_name],Table8[[#This Row],[Director name]],Table5[imdb_score])</f>
        <v>6.8500000000000005</v>
      </c>
      <c r="H750" s="18"/>
      <c r="I750" t="str">
        <v/>
      </c>
      <c r="J750" t="str">
        <v/>
      </c>
    </row>
    <row r="751" spans="1:10" x14ac:dyDescent="0.25">
      <c r="A751" s="2" t="s">
        <v>5523</v>
      </c>
      <c r="B751" s="2" t="s">
        <v>5524</v>
      </c>
      <c r="C751" s="18">
        <v>5.3</v>
      </c>
      <c r="F751" s="2" t="s">
        <v>5406</v>
      </c>
      <c r="G751" s="18">
        <f>AVERAGEIF(Table5[director_name],Table8[[#This Row],[Director name]],Table5[imdb_score])</f>
        <v>6.85</v>
      </c>
      <c r="H751" s="18"/>
      <c r="I751" t="str">
        <v/>
      </c>
      <c r="J751" t="str">
        <v/>
      </c>
    </row>
    <row r="752" spans="1:10" x14ac:dyDescent="0.25">
      <c r="A752" s="2" t="s">
        <v>7205</v>
      </c>
      <c r="B752" s="2" t="s">
        <v>7206</v>
      </c>
      <c r="C752" s="18">
        <v>7</v>
      </c>
      <c r="F752" s="2" t="s">
        <v>2941</v>
      </c>
      <c r="G752" s="18">
        <f>AVERAGEIF(Table5[director_name],Table8[[#This Row],[Director name]],Table5[imdb_score])</f>
        <v>6.85</v>
      </c>
      <c r="H752" s="18"/>
      <c r="I752" t="str">
        <v/>
      </c>
      <c r="J752" t="str">
        <v/>
      </c>
    </row>
    <row r="753" spans="1:10" x14ac:dyDescent="0.25">
      <c r="A753" s="2" t="s">
        <v>1097</v>
      </c>
      <c r="B753" s="2" t="s">
        <v>1099</v>
      </c>
      <c r="C753" s="18">
        <v>6.3</v>
      </c>
      <c r="F753" s="2" t="s">
        <v>4996</v>
      </c>
      <c r="G753" s="18">
        <f>AVERAGEIF(Table5[director_name],Table8[[#This Row],[Director name]],Table5[imdb_score])</f>
        <v>6.85</v>
      </c>
      <c r="H753" s="18"/>
      <c r="I753" t="str">
        <v/>
      </c>
      <c r="J753" t="str">
        <v/>
      </c>
    </row>
    <row r="754" spans="1:10" x14ac:dyDescent="0.25">
      <c r="A754" s="2" t="s">
        <v>1265</v>
      </c>
      <c r="B754" s="2" t="s">
        <v>1774</v>
      </c>
      <c r="C754" s="18">
        <v>6.7</v>
      </c>
      <c r="F754" s="2" t="s">
        <v>3935</v>
      </c>
      <c r="G754" s="18">
        <f>AVERAGEIF(Table5[director_name],Table8[[#This Row],[Director name]],Table5[imdb_score])</f>
        <v>6.85</v>
      </c>
      <c r="H754" s="18"/>
      <c r="I754" t="str">
        <v/>
      </c>
      <c r="J754" t="str">
        <v/>
      </c>
    </row>
    <row r="755" spans="1:10" x14ac:dyDescent="0.25">
      <c r="A755" s="2" t="s">
        <v>1265</v>
      </c>
      <c r="B755" s="2" t="s">
        <v>1522</v>
      </c>
      <c r="C755" s="18">
        <v>7.3</v>
      </c>
      <c r="F755" s="2" t="s">
        <v>3777</v>
      </c>
      <c r="G755" s="18">
        <f>AVERAGEIF(Table5[director_name],Table8[[#This Row],[Director name]],Table5[imdb_score])</f>
        <v>6.85</v>
      </c>
      <c r="H755" s="18"/>
      <c r="I755" t="str">
        <v/>
      </c>
      <c r="J755" t="str">
        <v/>
      </c>
    </row>
    <row r="756" spans="1:10" x14ac:dyDescent="0.25">
      <c r="A756" s="2" t="s">
        <v>1265</v>
      </c>
      <c r="B756" s="2" t="s">
        <v>1822</v>
      </c>
      <c r="C756" s="18">
        <v>6.4</v>
      </c>
      <c r="F756" s="2" t="s">
        <v>2910</v>
      </c>
      <c r="G756" s="18">
        <f>AVERAGEIF(Table5[director_name],Table8[[#This Row],[Director name]],Table5[imdb_score])</f>
        <v>6.85</v>
      </c>
      <c r="H756" s="18"/>
      <c r="I756" t="str">
        <v/>
      </c>
      <c r="J756" t="str">
        <v/>
      </c>
    </row>
    <row r="757" spans="1:10" x14ac:dyDescent="0.25">
      <c r="A757" t="s">
        <v>1265</v>
      </c>
      <c r="B757" s="2" t="s">
        <v>1616</v>
      </c>
      <c r="C757" s="18">
        <v>7.8</v>
      </c>
      <c r="F757" s="2" t="s">
        <v>2085</v>
      </c>
      <c r="G757" s="18">
        <f>AVERAGEIF(Table5[director_name],Table8[[#This Row],[Director name]],Table5[imdb_score])</f>
        <v>6.85</v>
      </c>
      <c r="H757" s="18"/>
      <c r="I757" t="str">
        <v/>
      </c>
      <c r="J757" t="str">
        <v/>
      </c>
    </row>
    <row r="758" spans="1:10" x14ac:dyDescent="0.25">
      <c r="A758" s="2" t="s">
        <v>1265</v>
      </c>
      <c r="B758" s="2" t="s">
        <v>3559</v>
      </c>
      <c r="C758" s="18">
        <v>5.9</v>
      </c>
      <c r="F758" s="2" t="s">
        <v>868</v>
      </c>
      <c r="G758" s="18">
        <f>AVERAGEIF(Table5[director_name],Table8[[#This Row],[Director name]],Table5[imdb_score])</f>
        <v>6.85</v>
      </c>
      <c r="H758" s="18"/>
      <c r="I758" t="str">
        <v/>
      </c>
      <c r="J758" t="str">
        <v/>
      </c>
    </row>
    <row r="759" spans="1:10" x14ac:dyDescent="0.25">
      <c r="A759" s="2" t="s">
        <v>1265</v>
      </c>
      <c r="B759" s="2" t="s">
        <v>1664</v>
      </c>
      <c r="C759" s="18">
        <v>7.1</v>
      </c>
      <c r="F759" s="2" t="s">
        <v>3596</v>
      </c>
      <c r="G759" s="18">
        <f>AVERAGEIF(Table5[director_name],Table8[[#This Row],[Director name]],Table5[imdb_score])</f>
        <v>6.85</v>
      </c>
      <c r="H759" s="18"/>
      <c r="I759" t="str">
        <v/>
      </c>
      <c r="J759" t="str">
        <v/>
      </c>
    </row>
    <row r="760" spans="1:10" x14ac:dyDescent="0.25">
      <c r="A760" s="2" t="s">
        <v>1265</v>
      </c>
      <c r="B760" s="2" t="s">
        <v>3161</v>
      </c>
      <c r="C760" s="18">
        <v>8.1999999999999993</v>
      </c>
      <c r="F760" s="2" t="s">
        <v>244</v>
      </c>
      <c r="G760" s="18">
        <f>AVERAGEIF(Table5[director_name],Table8[[#This Row],[Director name]],Table5[imdb_score])</f>
        <v>6.85</v>
      </c>
      <c r="H760" s="18"/>
      <c r="I760" t="str">
        <v/>
      </c>
      <c r="J760" t="str">
        <v/>
      </c>
    </row>
    <row r="761" spans="1:10" x14ac:dyDescent="0.25">
      <c r="A761" s="2" t="s">
        <v>1265</v>
      </c>
      <c r="B761" s="2" t="s">
        <v>1812</v>
      </c>
      <c r="C761" s="18">
        <v>6.5</v>
      </c>
      <c r="F761" s="2" t="s">
        <v>2202</v>
      </c>
      <c r="G761" s="18">
        <f>AVERAGEIF(Table5[director_name],Table8[[#This Row],[Director name]],Table5[imdb_score])</f>
        <v>6.85</v>
      </c>
      <c r="H761" s="18"/>
      <c r="I761" t="str">
        <v/>
      </c>
      <c r="J761" t="str">
        <v/>
      </c>
    </row>
    <row r="762" spans="1:10" x14ac:dyDescent="0.25">
      <c r="A762" s="2" t="s">
        <v>1265</v>
      </c>
      <c r="B762" s="2" t="s">
        <v>5898</v>
      </c>
      <c r="C762" s="18">
        <v>7.6</v>
      </c>
      <c r="F762" s="2" t="s">
        <v>1614</v>
      </c>
      <c r="G762" s="18">
        <f>AVERAGEIF(Table5[director_name],Table8[[#This Row],[Director name]],Table5[imdb_score])</f>
        <v>6.85</v>
      </c>
      <c r="H762" s="18"/>
      <c r="I762" t="str">
        <v/>
      </c>
      <c r="J762" t="str">
        <v/>
      </c>
    </row>
    <row r="763" spans="1:10" x14ac:dyDescent="0.25">
      <c r="A763" s="2" t="s">
        <v>1265</v>
      </c>
      <c r="B763" s="2" t="s">
        <v>1440</v>
      </c>
      <c r="C763" s="18">
        <v>7.4</v>
      </c>
      <c r="F763" s="2" t="s">
        <v>599</v>
      </c>
      <c r="G763" s="18">
        <f>AVERAGEIF(Table5[director_name],Table8[[#This Row],[Director name]],Table5[imdb_score])</f>
        <v>6.85</v>
      </c>
      <c r="H763" s="18"/>
      <c r="I763" t="str">
        <v/>
      </c>
      <c r="J763" t="str">
        <v/>
      </c>
    </row>
    <row r="764" spans="1:10" x14ac:dyDescent="0.25">
      <c r="A764" s="2" t="s">
        <v>1265</v>
      </c>
      <c r="B764" s="2" t="s">
        <v>2523</v>
      </c>
      <c r="C764" s="18">
        <v>6.6</v>
      </c>
      <c r="F764" s="2" t="s">
        <v>118</v>
      </c>
      <c r="G764" s="18">
        <f>AVERAGEIF(Table5[director_name],Table8[[#This Row],[Director name]],Table5[imdb_score])</f>
        <v>6.8428571428571425</v>
      </c>
      <c r="H764" s="18"/>
      <c r="I764" t="str">
        <v/>
      </c>
      <c r="J764" t="str">
        <v/>
      </c>
    </row>
    <row r="765" spans="1:10" x14ac:dyDescent="0.25">
      <c r="A765" s="2" t="s">
        <v>1265</v>
      </c>
      <c r="B765" s="2" t="s">
        <v>2207</v>
      </c>
      <c r="C765" s="18">
        <v>6.9</v>
      </c>
      <c r="F765" s="2" t="s">
        <v>1375</v>
      </c>
      <c r="G765" s="18">
        <f>AVERAGEIF(Table5[director_name],Table8[[#This Row],[Director name]],Table5[imdb_score])</f>
        <v>6.8400000000000007</v>
      </c>
      <c r="H765" s="18"/>
      <c r="I765" t="str">
        <v/>
      </c>
      <c r="J765" t="str">
        <v/>
      </c>
    </row>
    <row r="766" spans="1:10" x14ac:dyDescent="0.25">
      <c r="A766" s="2" t="s">
        <v>1265</v>
      </c>
      <c r="B766" s="2" t="s">
        <v>4663</v>
      </c>
      <c r="C766" s="18">
        <v>7.9</v>
      </c>
      <c r="F766" s="2" t="s">
        <v>2440</v>
      </c>
      <c r="G766" s="18">
        <f>AVERAGEIF(Table5[director_name],Table8[[#This Row],[Director name]],Table5[imdb_score])</f>
        <v>6.8400000000000007</v>
      </c>
      <c r="H766" s="18"/>
      <c r="I766" t="str">
        <v/>
      </c>
      <c r="J766" t="str">
        <v/>
      </c>
    </row>
    <row r="767" spans="1:10" x14ac:dyDescent="0.25">
      <c r="A767" s="2" t="s">
        <v>1265</v>
      </c>
      <c r="B767" s="2" t="s">
        <v>2537</v>
      </c>
      <c r="C767" s="18">
        <v>6.6</v>
      </c>
      <c r="F767" s="2" t="s">
        <v>129</v>
      </c>
      <c r="G767" s="18">
        <f>AVERAGEIF(Table5[director_name],Table8[[#This Row],[Director name]],Table5[imdb_score])</f>
        <v>6.8400000000000007</v>
      </c>
      <c r="H767" s="18"/>
      <c r="I767" t="str">
        <v/>
      </c>
      <c r="J767" t="str">
        <v/>
      </c>
    </row>
    <row r="768" spans="1:10" x14ac:dyDescent="0.25">
      <c r="A768" s="2" t="s">
        <v>1265</v>
      </c>
      <c r="B768" s="2" t="s">
        <v>2758</v>
      </c>
      <c r="C768" s="18">
        <v>8.1</v>
      </c>
      <c r="F768" s="2" t="s">
        <v>614</v>
      </c>
      <c r="G768" s="18">
        <f>AVERAGEIF(Table5[director_name],Table8[[#This Row],[Director name]],Table5[imdb_score])</f>
        <v>6.833333333333333</v>
      </c>
      <c r="H768" s="18"/>
      <c r="I768" t="str">
        <v/>
      </c>
      <c r="J768" t="str">
        <v/>
      </c>
    </row>
    <row r="769" spans="1:10" x14ac:dyDescent="0.25">
      <c r="A769" s="2" t="s">
        <v>1265</v>
      </c>
      <c r="B769" s="2" t="s">
        <v>2757</v>
      </c>
      <c r="C769" s="18">
        <v>8</v>
      </c>
      <c r="F769" s="2" t="s">
        <v>474</v>
      </c>
      <c r="G769" s="18">
        <f>AVERAGEIF(Table5[director_name],Table8[[#This Row],[Director name]],Table5[imdb_score])</f>
        <v>6.833333333333333</v>
      </c>
      <c r="H769" s="18"/>
      <c r="I769" t="str">
        <v/>
      </c>
      <c r="J769" t="str">
        <v/>
      </c>
    </row>
    <row r="770" spans="1:10" x14ac:dyDescent="0.25">
      <c r="A770" s="2" t="s">
        <v>1265</v>
      </c>
      <c r="B770" s="2" t="s">
        <v>5689</v>
      </c>
      <c r="C770" s="18">
        <v>7.3</v>
      </c>
      <c r="F770" s="2" t="s">
        <v>4407</v>
      </c>
      <c r="G770" s="18">
        <f>AVERAGEIF(Table5[director_name],Table8[[#This Row],[Director name]],Table5[imdb_score])</f>
        <v>6.833333333333333</v>
      </c>
      <c r="H770" s="18"/>
      <c r="I770" t="str">
        <v/>
      </c>
      <c r="J770" t="str">
        <v/>
      </c>
    </row>
    <row r="771" spans="1:10" x14ac:dyDescent="0.25">
      <c r="A771" s="2" t="s">
        <v>1265</v>
      </c>
      <c r="B771" s="2" t="s">
        <v>1266</v>
      </c>
      <c r="C771" s="18">
        <v>6.4</v>
      </c>
      <c r="F771" s="2" t="s">
        <v>1434</v>
      </c>
      <c r="G771" s="18">
        <f>AVERAGEIF(Table5[director_name],Table8[[#This Row],[Director name]],Table5[imdb_score])</f>
        <v>6.833333333333333</v>
      </c>
      <c r="H771" s="18"/>
      <c r="I771" t="str">
        <v/>
      </c>
      <c r="J771" t="str">
        <v/>
      </c>
    </row>
    <row r="772" spans="1:10" x14ac:dyDescent="0.25">
      <c r="A772" s="2" t="s">
        <v>1265</v>
      </c>
      <c r="B772" s="2" t="s">
        <v>3493</v>
      </c>
      <c r="C772" s="18">
        <v>7.5</v>
      </c>
      <c r="F772" s="2" t="s">
        <v>6372</v>
      </c>
      <c r="G772" s="18">
        <f>AVERAGEIF(Table5[director_name],Table8[[#This Row],[Director name]],Table5[imdb_score])</f>
        <v>6.833333333333333</v>
      </c>
      <c r="H772" s="18"/>
      <c r="I772" t="str">
        <v/>
      </c>
      <c r="J772" t="str">
        <v/>
      </c>
    </row>
    <row r="773" spans="1:10" x14ac:dyDescent="0.25">
      <c r="A773" s="2" t="s">
        <v>1265</v>
      </c>
      <c r="B773" s="2" t="s">
        <v>4527</v>
      </c>
      <c r="C773" s="18">
        <v>8.3000000000000007</v>
      </c>
      <c r="F773" s="2" t="s">
        <v>1824</v>
      </c>
      <c r="G773" s="18">
        <f>AVERAGEIF(Table5[director_name],Table8[[#This Row],[Director name]],Table5[imdb_score])</f>
        <v>6.8333333333333321</v>
      </c>
      <c r="H773" s="18"/>
      <c r="I773" t="str">
        <v/>
      </c>
      <c r="J773" t="str">
        <v/>
      </c>
    </row>
    <row r="774" spans="1:10" x14ac:dyDescent="0.25">
      <c r="A774" s="2" t="s">
        <v>7289</v>
      </c>
      <c r="B774" s="2" t="s">
        <v>7290</v>
      </c>
      <c r="C774" s="18">
        <v>7</v>
      </c>
      <c r="F774" s="2" t="s">
        <v>432</v>
      </c>
      <c r="G774" s="18">
        <f>AVERAGEIF(Table5[director_name],Table8[[#This Row],[Director name]],Table5[imdb_score])</f>
        <v>6.8250000000000002</v>
      </c>
      <c r="H774" s="18"/>
      <c r="I774" t="str">
        <v/>
      </c>
      <c r="J774" t="str">
        <v/>
      </c>
    </row>
    <row r="775" spans="1:10" x14ac:dyDescent="0.25">
      <c r="A775" s="2" t="s">
        <v>999</v>
      </c>
      <c r="B775" s="2" t="s">
        <v>1001</v>
      </c>
      <c r="C775" s="18">
        <v>6.5</v>
      </c>
      <c r="F775" s="2" t="s">
        <v>352</v>
      </c>
      <c r="G775" s="18">
        <f>AVERAGEIF(Table5[director_name],Table8[[#This Row],[Director name]],Table5[imdb_score])</f>
        <v>6.8249999999999984</v>
      </c>
      <c r="H775" s="18"/>
      <c r="I775" t="str">
        <v/>
      </c>
      <c r="J775" t="str">
        <v/>
      </c>
    </row>
    <row r="776" spans="1:10" x14ac:dyDescent="0.25">
      <c r="A776" s="2" t="s">
        <v>3583</v>
      </c>
      <c r="B776" s="2" t="s">
        <v>3584</v>
      </c>
      <c r="C776" s="18">
        <v>5.8</v>
      </c>
      <c r="F776" s="2" t="s">
        <v>347</v>
      </c>
      <c r="G776" s="18">
        <f>AVERAGEIF(Table5[director_name],Table8[[#This Row],[Director name]],Table5[imdb_score])</f>
        <v>6.8199999999999985</v>
      </c>
      <c r="H776" s="18"/>
      <c r="I776" t="str">
        <v/>
      </c>
      <c r="J776" t="str">
        <v/>
      </c>
    </row>
    <row r="777" spans="1:10" x14ac:dyDescent="0.25">
      <c r="A777" s="2" t="s">
        <v>6927</v>
      </c>
      <c r="B777" s="2" t="s">
        <v>6928</v>
      </c>
      <c r="C777" s="18">
        <v>6.1</v>
      </c>
      <c r="F777" s="2" t="s">
        <v>2772</v>
      </c>
      <c r="G777" s="18">
        <f>AVERAGEIF(Table5[director_name],Table8[[#This Row],[Director name]],Table5[imdb_score])</f>
        <v>6.8000000000000007</v>
      </c>
      <c r="H777" s="18"/>
      <c r="I777" t="str">
        <v/>
      </c>
      <c r="J777" t="str">
        <v/>
      </c>
    </row>
    <row r="778" spans="1:10" x14ac:dyDescent="0.25">
      <c r="A778" t="s">
        <v>2213</v>
      </c>
      <c r="B778" s="2" t="s">
        <v>2214</v>
      </c>
      <c r="C778" s="18">
        <v>4.7</v>
      </c>
      <c r="F778" s="2" t="s">
        <v>5738</v>
      </c>
      <c r="G778" s="18">
        <f>AVERAGEIF(Table5[director_name],Table8[[#This Row],[Director name]],Table5[imdb_score])</f>
        <v>6.8000000000000007</v>
      </c>
      <c r="H778" s="18"/>
      <c r="I778" t="str">
        <v/>
      </c>
      <c r="J778" t="str">
        <v/>
      </c>
    </row>
    <row r="779" spans="1:10" x14ac:dyDescent="0.25">
      <c r="A779" s="2" t="s">
        <v>2213</v>
      </c>
      <c r="B779" s="2" t="s">
        <v>5077</v>
      </c>
      <c r="C779" s="18">
        <v>4.4000000000000004</v>
      </c>
      <c r="F779" s="2" t="s">
        <v>278</v>
      </c>
      <c r="G779" s="18">
        <f>AVERAGEIF(Table5[director_name],Table8[[#This Row],[Director name]],Table5[imdb_score])</f>
        <v>6.8</v>
      </c>
      <c r="H779" s="18"/>
      <c r="I779" t="str">
        <v/>
      </c>
      <c r="J779" t="str">
        <v/>
      </c>
    </row>
    <row r="780" spans="1:10" x14ac:dyDescent="0.25">
      <c r="A780" s="2" t="s">
        <v>76</v>
      </c>
      <c r="B780" s="2" t="s">
        <v>77</v>
      </c>
      <c r="C780" s="18">
        <v>7</v>
      </c>
      <c r="F780" s="2" t="s">
        <v>1906</v>
      </c>
      <c r="G780" s="18">
        <f>AVERAGEIF(Table5[director_name],Table8[[#This Row],[Director name]],Table5[imdb_score])</f>
        <v>6.8</v>
      </c>
      <c r="H780" s="18"/>
      <c r="I780" t="str">
        <v/>
      </c>
      <c r="J780" t="str">
        <v/>
      </c>
    </row>
    <row r="781" spans="1:10" x14ac:dyDescent="0.25">
      <c r="A781" s="2" t="s">
        <v>76</v>
      </c>
      <c r="B781" s="2" t="s">
        <v>7528</v>
      </c>
      <c r="C781" s="18">
        <v>7</v>
      </c>
      <c r="F781" s="2" t="s">
        <v>1513</v>
      </c>
      <c r="G781" s="18">
        <f>AVERAGEIF(Table5[director_name],Table8[[#This Row],[Director name]],Table5[imdb_score])</f>
        <v>6.8</v>
      </c>
      <c r="H781" s="18"/>
      <c r="I781" t="str">
        <v/>
      </c>
      <c r="J781" t="str">
        <v/>
      </c>
    </row>
    <row r="782" spans="1:10" x14ac:dyDescent="0.25">
      <c r="A782" s="2" t="s">
        <v>8077</v>
      </c>
      <c r="B782" s="2" t="s">
        <v>8078</v>
      </c>
      <c r="C782" s="18">
        <v>3.7</v>
      </c>
      <c r="F782" s="2" t="s">
        <v>3942</v>
      </c>
      <c r="G782" s="18">
        <f>AVERAGEIF(Table5[director_name],Table8[[#This Row],[Director name]],Table5[imdb_score])</f>
        <v>6.8</v>
      </c>
      <c r="H782" s="18"/>
      <c r="I782" t="str">
        <v/>
      </c>
      <c r="J782" t="str">
        <v/>
      </c>
    </row>
    <row r="783" spans="1:10" x14ac:dyDescent="0.25">
      <c r="A783" s="2" t="s">
        <v>5920</v>
      </c>
      <c r="B783" s="2" t="s">
        <v>5921</v>
      </c>
      <c r="C783" s="18">
        <v>6.2</v>
      </c>
      <c r="F783" s="2" t="s">
        <v>5046</v>
      </c>
      <c r="G783" s="18">
        <f>AVERAGEIF(Table5[director_name],Table8[[#This Row],[Director name]],Table5[imdb_score])</f>
        <v>6.8</v>
      </c>
      <c r="H783" s="18"/>
      <c r="I783" t="str">
        <v/>
      </c>
      <c r="J783" t="str">
        <v/>
      </c>
    </row>
    <row r="784" spans="1:10" x14ac:dyDescent="0.25">
      <c r="A784" s="2" t="s">
        <v>6929</v>
      </c>
      <c r="B784" s="2" t="s">
        <v>6930</v>
      </c>
      <c r="C784" s="18">
        <v>5.7</v>
      </c>
      <c r="F784" s="2" t="s">
        <v>3249</v>
      </c>
      <c r="G784" s="18">
        <f>AVERAGEIF(Table5[director_name],Table8[[#This Row],[Director name]],Table5[imdb_score])</f>
        <v>6.8</v>
      </c>
      <c r="H784" s="18"/>
      <c r="I784" t="str">
        <v/>
      </c>
      <c r="J784" t="str">
        <v/>
      </c>
    </row>
    <row r="785" spans="1:10" x14ac:dyDescent="0.25">
      <c r="A785" s="2" t="s">
        <v>6602</v>
      </c>
      <c r="B785" s="2" t="s">
        <v>6604</v>
      </c>
      <c r="C785" s="18">
        <v>6.2</v>
      </c>
      <c r="F785" s="2" t="s">
        <v>2930</v>
      </c>
      <c r="G785" s="18">
        <f>AVERAGEIF(Table5[director_name],Table8[[#This Row],[Director name]],Table5[imdb_score])</f>
        <v>6.8</v>
      </c>
      <c r="H785" s="18"/>
      <c r="I785" t="str">
        <v/>
      </c>
      <c r="J785" t="str">
        <v/>
      </c>
    </row>
    <row r="786" spans="1:10" x14ac:dyDescent="0.25">
      <c r="A786" s="2" t="s">
        <v>7861</v>
      </c>
      <c r="B786" s="2" t="s">
        <v>7862</v>
      </c>
      <c r="C786" s="18">
        <v>5.7</v>
      </c>
      <c r="F786" s="2" t="s">
        <v>4167</v>
      </c>
      <c r="G786" s="18">
        <f>AVERAGEIF(Table5[director_name],Table8[[#This Row],[Director name]],Table5[imdb_score])</f>
        <v>6.8</v>
      </c>
      <c r="H786" s="18"/>
      <c r="I786" t="str">
        <v/>
      </c>
      <c r="J786" t="str">
        <v/>
      </c>
    </row>
    <row r="787" spans="1:10" x14ac:dyDescent="0.25">
      <c r="A787" s="2" t="s">
        <v>7022</v>
      </c>
      <c r="B787" s="2" t="s">
        <v>7023</v>
      </c>
      <c r="C787" s="18">
        <v>5.4</v>
      </c>
      <c r="F787" s="2" t="s">
        <v>6187</v>
      </c>
      <c r="G787" s="18">
        <f>AVERAGEIF(Table5[director_name],Table8[[#This Row],[Director name]],Table5[imdb_score])</f>
        <v>6.8</v>
      </c>
      <c r="H787" s="18"/>
      <c r="I787" t="str">
        <v/>
      </c>
      <c r="J787" t="str">
        <v/>
      </c>
    </row>
    <row r="788" spans="1:10" x14ac:dyDescent="0.25">
      <c r="A788" s="2" t="s">
        <v>2939</v>
      </c>
      <c r="B788" s="2" t="s">
        <v>2940</v>
      </c>
      <c r="C788" s="18">
        <v>4.8</v>
      </c>
      <c r="F788" s="2" t="s">
        <v>5141</v>
      </c>
      <c r="G788" s="18">
        <f>AVERAGEIF(Table5[director_name],Table8[[#This Row],[Director name]],Table5[imdb_score])</f>
        <v>6.8</v>
      </c>
      <c r="H788" s="18"/>
      <c r="I788" t="str">
        <v/>
      </c>
      <c r="J788" t="str">
        <v/>
      </c>
    </row>
    <row r="789" spans="1:10" x14ac:dyDescent="0.25">
      <c r="A789" s="2" t="s">
        <v>4078</v>
      </c>
      <c r="B789" s="2" t="s">
        <v>4080</v>
      </c>
      <c r="C789" s="18">
        <v>6.5</v>
      </c>
      <c r="F789" s="2" t="s">
        <v>5042</v>
      </c>
      <c r="G789" s="18">
        <f>AVERAGEIF(Table5[director_name],Table8[[#This Row],[Director name]],Table5[imdb_score])</f>
        <v>6.8</v>
      </c>
      <c r="H789" s="18"/>
      <c r="I789" t="str">
        <v/>
      </c>
      <c r="J789" t="str">
        <v/>
      </c>
    </row>
    <row r="790" spans="1:10" x14ac:dyDescent="0.25">
      <c r="A790" s="2" t="s">
        <v>1845</v>
      </c>
      <c r="B790" s="2" t="s">
        <v>4597</v>
      </c>
      <c r="C790" s="18">
        <v>7.3</v>
      </c>
      <c r="F790" s="2" t="s">
        <v>4973</v>
      </c>
      <c r="G790" s="18">
        <f>AVERAGEIF(Table5[director_name],Table8[[#This Row],[Director name]],Table5[imdb_score])</f>
        <v>6.8</v>
      </c>
      <c r="H790" s="18"/>
      <c r="I790" t="str">
        <v/>
      </c>
      <c r="J790" t="str">
        <v/>
      </c>
    </row>
    <row r="791" spans="1:10" x14ac:dyDescent="0.25">
      <c r="A791" s="2" t="s">
        <v>1845</v>
      </c>
      <c r="B791" s="2" t="s">
        <v>1846</v>
      </c>
      <c r="C791" s="18">
        <v>6.2</v>
      </c>
      <c r="F791" s="2" t="s">
        <v>2199</v>
      </c>
      <c r="G791" s="18">
        <f>AVERAGEIF(Table5[director_name],Table8[[#This Row],[Director name]],Table5[imdb_score])</f>
        <v>6.8</v>
      </c>
      <c r="H791" s="18"/>
      <c r="I791" t="str">
        <v/>
      </c>
      <c r="J791" t="str">
        <v/>
      </c>
    </row>
    <row r="792" spans="1:10" x14ac:dyDescent="0.25">
      <c r="A792" s="2" t="s">
        <v>7325</v>
      </c>
      <c r="B792" s="2" t="s">
        <v>7326</v>
      </c>
      <c r="C792" s="18">
        <v>7.2</v>
      </c>
      <c r="F792" s="2" t="s">
        <v>7404</v>
      </c>
      <c r="G792" s="18">
        <f>AVERAGEIF(Table5[director_name],Table8[[#This Row],[Director name]],Table5[imdb_score])</f>
        <v>6.8</v>
      </c>
      <c r="H792" s="18"/>
      <c r="I792" t="str">
        <v/>
      </c>
      <c r="J792" t="str">
        <v/>
      </c>
    </row>
    <row r="793" spans="1:10" x14ac:dyDescent="0.25">
      <c r="A793" s="2" t="s">
        <v>4021</v>
      </c>
      <c r="B793" s="2" t="s">
        <v>4556</v>
      </c>
      <c r="C793" s="18">
        <v>5</v>
      </c>
      <c r="F793" s="2" t="s">
        <v>5512</v>
      </c>
      <c r="G793" s="18">
        <f>AVERAGEIF(Table5[director_name],Table8[[#This Row],[Director name]],Table5[imdb_score])</f>
        <v>6.8</v>
      </c>
      <c r="H793" s="18"/>
      <c r="I793" t="str">
        <v/>
      </c>
      <c r="J793" t="str">
        <v/>
      </c>
    </row>
    <row r="794" spans="1:10" x14ac:dyDescent="0.25">
      <c r="A794" s="2" t="s">
        <v>4021</v>
      </c>
      <c r="B794" s="2" t="s">
        <v>4022</v>
      </c>
      <c r="C794" s="18">
        <v>4.4000000000000004</v>
      </c>
      <c r="F794" s="2" t="s">
        <v>667</v>
      </c>
      <c r="G794" s="18">
        <f>AVERAGEIF(Table5[director_name],Table8[[#This Row],[Director name]],Table5[imdb_score])</f>
        <v>6.8</v>
      </c>
      <c r="H794" s="18"/>
      <c r="I794" t="str">
        <v/>
      </c>
      <c r="J794" t="str">
        <v/>
      </c>
    </row>
    <row r="795" spans="1:10" x14ac:dyDescent="0.25">
      <c r="A795" s="2" t="s">
        <v>4676</v>
      </c>
      <c r="B795" s="2" t="s">
        <v>4677</v>
      </c>
      <c r="C795" s="18">
        <v>6</v>
      </c>
      <c r="F795" s="2" t="s">
        <v>5203</v>
      </c>
      <c r="G795" s="18">
        <f>AVERAGEIF(Table5[director_name],Table8[[#This Row],[Director name]],Table5[imdb_score])</f>
        <v>6.8</v>
      </c>
      <c r="H795" s="18"/>
      <c r="I795" t="str">
        <v/>
      </c>
      <c r="J795" t="str">
        <v/>
      </c>
    </row>
    <row r="796" spans="1:10" x14ac:dyDescent="0.25">
      <c r="A796" s="2" t="s">
        <v>4424</v>
      </c>
      <c r="B796" s="2" t="s">
        <v>4425</v>
      </c>
      <c r="C796" s="18">
        <v>7</v>
      </c>
      <c r="F796" s="2" t="s">
        <v>6994</v>
      </c>
      <c r="G796" s="18">
        <f>AVERAGEIF(Table5[director_name],Table8[[#This Row],[Director name]],Table5[imdb_score])</f>
        <v>6.8</v>
      </c>
      <c r="H796" s="18"/>
      <c r="I796" t="str">
        <v/>
      </c>
      <c r="J796" t="str">
        <v/>
      </c>
    </row>
    <row r="797" spans="1:10" x14ac:dyDescent="0.25">
      <c r="A797" s="2" t="s">
        <v>4424</v>
      </c>
      <c r="B797" s="2" t="s">
        <v>6651</v>
      </c>
      <c r="C797" s="18">
        <v>7.4</v>
      </c>
      <c r="F797" s="2" t="s">
        <v>7700</v>
      </c>
      <c r="G797" s="18">
        <f>AVERAGEIF(Table5[director_name],Table8[[#This Row],[Director name]],Table5[imdb_score])</f>
        <v>6.8</v>
      </c>
      <c r="H797" s="18"/>
      <c r="I797" t="str">
        <v/>
      </c>
      <c r="J797" t="str">
        <v/>
      </c>
    </row>
    <row r="798" spans="1:10" x14ac:dyDescent="0.25">
      <c r="A798" s="2" t="s">
        <v>1229</v>
      </c>
      <c r="B798" s="2" t="s">
        <v>2904</v>
      </c>
      <c r="C798" s="18">
        <v>6.4</v>
      </c>
      <c r="F798" s="2" t="s">
        <v>4628</v>
      </c>
      <c r="G798" s="18">
        <f>AVERAGEIF(Table5[director_name],Table8[[#This Row],[Director name]],Table5[imdb_score])</f>
        <v>6.8</v>
      </c>
      <c r="H798" s="18"/>
      <c r="I798" t="str">
        <v/>
      </c>
      <c r="J798" t="str">
        <v/>
      </c>
    </row>
    <row r="799" spans="1:10" x14ac:dyDescent="0.25">
      <c r="A799" t="s">
        <v>1229</v>
      </c>
      <c r="B799" s="2" t="s">
        <v>4728</v>
      </c>
      <c r="C799" s="18">
        <v>7.4</v>
      </c>
      <c r="F799" s="2" t="s">
        <v>7319</v>
      </c>
      <c r="G799" s="18">
        <f>AVERAGEIF(Table5[director_name],Table8[[#This Row],[Director name]],Table5[imdb_score])</f>
        <v>6.8</v>
      </c>
      <c r="H799" s="18"/>
      <c r="I799" t="str">
        <v/>
      </c>
      <c r="J799" t="str">
        <v/>
      </c>
    </row>
    <row r="800" spans="1:10" x14ac:dyDescent="0.25">
      <c r="A800" s="2" t="s">
        <v>1229</v>
      </c>
      <c r="B800" s="2" t="s">
        <v>3234</v>
      </c>
      <c r="C800" s="18">
        <v>7</v>
      </c>
      <c r="F800" s="2" t="s">
        <v>7126</v>
      </c>
      <c r="G800" s="18">
        <f>AVERAGEIF(Table5[director_name],Table8[[#This Row],[Director name]],Table5[imdb_score])</f>
        <v>6.8</v>
      </c>
      <c r="H800" s="18"/>
      <c r="I800" t="str">
        <v/>
      </c>
      <c r="J800" t="str">
        <v/>
      </c>
    </row>
    <row r="801" spans="1:10" x14ac:dyDescent="0.25">
      <c r="A801" s="2" t="s">
        <v>1229</v>
      </c>
      <c r="B801" s="2" t="s">
        <v>1231</v>
      </c>
      <c r="C801" s="18">
        <v>6.8</v>
      </c>
      <c r="F801" s="2" t="s">
        <v>4947</v>
      </c>
      <c r="G801" s="18">
        <f>AVERAGEIF(Table5[director_name],Table8[[#This Row],[Director name]],Table5[imdb_score])</f>
        <v>6.8</v>
      </c>
      <c r="H801" s="18"/>
      <c r="I801" t="str">
        <v/>
      </c>
      <c r="J801" t="str">
        <v/>
      </c>
    </row>
    <row r="802" spans="1:10" x14ac:dyDescent="0.25">
      <c r="A802" s="2" t="s">
        <v>7319</v>
      </c>
      <c r="B802" s="2" t="s">
        <v>7320</v>
      </c>
      <c r="C802" s="18">
        <v>6.8</v>
      </c>
      <c r="F802" s="2" t="s">
        <v>8007</v>
      </c>
      <c r="G802" s="18">
        <f>AVERAGEIF(Table5[director_name],Table8[[#This Row],[Director name]],Table5[imdb_score])</f>
        <v>6.8</v>
      </c>
      <c r="H802" s="18"/>
      <c r="I802" t="str">
        <v/>
      </c>
      <c r="J802" t="str">
        <v/>
      </c>
    </row>
    <row r="803" spans="1:10" x14ac:dyDescent="0.25">
      <c r="A803" s="2" t="s">
        <v>2554</v>
      </c>
      <c r="B803" s="2" t="s">
        <v>2556</v>
      </c>
      <c r="C803" s="18">
        <v>4.5</v>
      </c>
      <c r="F803" s="2" t="s">
        <v>1980</v>
      </c>
      <c r="G803" s="18">
        <f>AVERAGEIF(Table5[director_name],Table8[[#This Row],[Director name]],Table5[imdb_score])</f>
        <v>6.8</v>
      </c>
      <c r="H803" s="18"/>
      <c r="I803" t="str">
        <v/>
      </c>
      <c r="J803" t="str">
        <v/>
      </c>
    </row>
    <row r="804" spans="1:10" x14ac:dyDescent="0.25">
      <c r="A804" s="2" t="s">
        <v>2554</v>
      </c>
      <c r="B804" s="2" t="s">
        <v>7388</v>
      </c>
      <c r="C804" s="18">
        <v>6</v>
      </c>
      <c r="F804" s="2" t="s">
        <v>7122</v>
      </c>
      <c r="G804" s="18">
        <f>AVERAGEIF(Table5[director_name],Table8[[#This Row],[Director name]],Table5[imdb_score])</f>
        <v>6.8</v>
      </c>
      <c r="H804" s="18"/>
      <c r="I804" t="str">
        <v/>
      </c>
      <c r="J804" t="str">
        <v/>
      </c>
    </row>
    <row r="805" spans="1:10" x14ac:dyDescent="0.25">
      <c r="A805" s="2" t="s">
        <v>6616</v>
      </c>
      <c r="B805" s="2" t="s">
        <v>6617</v>
      </c>
      <c r="C805" s="18">
        <v>2.6</v>
      </c>
      <c r="F805" s="2" t="s">
        <v>7323</v>
      </c>
      <c r="G805" s="18">
        <f>AVERAGEIF(Table5[director_name],Table8[[#This Row],[Director name]],Table5[imdb_score])</f>
        <v>6.8</v>
      </c>
      <c r="H805" s="18"/>
      <c r="I805" t="str">
        <v/>
      </c>
      <c r="J805" t="str">
        <v/>
      </c>
    </row>
    <row r="806" spans="1:10" x14ac:dyDescent="0.25">
      <c r="A806" s="2" t="s">
        <v>6616</v>
      </c>
      <c r="B806" s="2" t="s">
        <v>7181</v>
      </c>
      <c r="C806" s="18">
        <v>2.7</v>
      </c>
      <c r="F806" s="2" t="s">
        <v>1426</v>
      </c>
      <c r="G806" s="18">
        <f>AVERAGEIF(Table5[director_name],Table8[[#This Row],[Director name]],Table5[imdb_score])</f>
        <v>6.8</v>
      </c>
      <c r="H806" s="18"/>
      <c r="I806" t="str">
        <v/>
      </c>
      <c r="J806" t="str">
        <v/>
      </c>
    </row>
    <row r="807" spans="1:10" x14ac:dyDescent="0.25">
      <c r="A807" s="2" t="s">
        <v>3348</v>
      </c>
      <c r="B807" s="2" t="s">
        <v>5611</v>
      </c>
      <c r="C807" s="18">
        <v>5.2</v>
      </c>
      <c r="F807" s="2" t="s">
        <v>5955</v>
      </c>
      <c r="G807" s="18">
        <f>AVERAGEIF(Table5[director_name],Table8[[#This Row],[Director name]],Table5[imdb_score])</f>
        <v>6.8</v>
      </c>
      <c r="H807" s="18"/>
      <c r="I807" t="str">
        <v/>
      </c>
      <c r="J807" t="str">
        <v/>
      </c>
    </row>
    <row r="808" spans="1:10" x14ac:dyDescent="0.25">
      <c r="A808" s="2" t="s">
        <v>3348</v>
      </c>
      <c r="B808" s="2" t="s">
        <v>3349</v>
      </c>
      <c r="C808" s="18">
        <v>5.9</v>
      </c>
      <c r="F808" s="2" t="s">
        <v>6152</v>
      </c>
      <c r="G808" s="18">
        <f>AVERAGEIF(Table5[director_name],Table8[[#This Row],[Director name]],Table5[imdb_score])</f>
        <v>6.8</v>
      </c>
      <c r="H808" s="18"/>
      <c r="I808" t="str">
        <v/>
      </c>
      <c r="J808" t="str">
        <v/>
      </c>
    </row>
    <row r="809" spans="1:10" x14ac:dyDescent="0.25">
      <c r="A809" s="2" t="s">
        <v>7822</v>
      </c>
      <c r="B809" s="2" t="s">
        <v>7823</v>
      </c>
      <c r="C809" s="18">
        <v>6.4</v>
      </c>
      <c r="F809" s="2" t="s">
        <v>3280</v>
      </c>
      <c r="G809" s="18">
        <f>AVERAGEIF(Table5[director_name],Table8[[#This Row],[Director name]],Table5[imdb_score])</f>
        <v>6.8</v>
      </c>
      <c r="H809" s="18"/>
      <c r="I809" t="str">
        <v/>
      </c>
      <c r="J809" t="str">
        <v/>
      </c>
    </row>
    <row r="810" spans="1:10" x14ac:dyDescent="0.25">
      <c r="A810" s="2" t="s">
        <v>7462</v>
      </c>
      <c r="B810" s="2" t="s">
        <v>7463</v>
      </c>
      <c r="C810" s="18">
        <v>7.9</v>
      </c>
      <c r="F810" s="2" t="s">
        <v>4708</v>
      </c>
      <c r="G810" s="18">
        <f>AVERAGEIF(Table5[director_name],Table8[[#This Row],[Director name]],Table5[imdb_score])</f>
        <v>6.8</v>
      </c>
      <c r="H810" s="18"/>
      <c r="I810" t="str">
        <v/>
      </c>
      <c r="J810" t="str">
        <v/>
      </c>
    </row>
    <row r="811" spans="1:10" x14ac:dyDescent="0.25">
      <c r="A811" s="2" t="s">
        <v>1671</v>
      </c>
      <c r="B811" s="2" t="s">
        <v>2108</v>
      </c>
      <c r="C811" s="18">
        <v>7</v>
      </c>
      <c r="F811" s="2" t="s">
        <v>7633</v>
      </c>
      <c r="G811" s="18">
        <f>AVERAGEIF(Table5[director_name],Table8[[#This Row],[Director name]],Table5[imdb_score])</f>
        <v>6.8</v>
      </c>
      <c r="H811" s="18"/>
      <c r="I811" t="str">
        <v/>
      </c>
      <c r="J811" t="str">
        <v/>
      </c>
    </row>
    <row r="812" spans="1:10" x14ac:dyDescent="0.25">
      <c r="A812" s="2" t="s">
        <v>1671</v>
      </c>
      <c r="B812" s="2" t="s">
        <v>2473</v>
      </c>
      <c r="C812" s="18">
        <v>8.3000000000000007</v>
      </c>
      <c r="F812" s="2" t="s">
        <v>7373</v>
      </c>
      <c r="G812" s="18">
        <f>AVERAGEIF(Table5[director_name],Table8[[#This Row],[Director name]],Table5[imdb_score])</f>
        <v>6.8</v>
      </c>
      <c r="H812" s="18"/>
      <c r="I812" t="str">
        <v/>
      </c>
      <c r="J812" t="str">
        <v/>
      </c>
    </row>
    <row r="813" spans="1:10" x14ac:dyDescent="0.25">
      <c r="A813" s="2" t="s">
        <v>1671</v>
      </c>
      <c r="B813" s="2" t="s">
        <v>5657</v>
      </c>
      <c r="C813" s="18">
        <v>4.8</v>
      </c>
      <c r="F813" s="2" t="s">
        <v>8018</v>
      </c>
      <c r="G813" s="18">
        <f>AVERAGEIF(Table5[director_name],Table8[[#This Row],[Director name]],Table5[imdb_score])</f>
        <v>6.8</v>
      </c>
      <c r="H813" s="18"/>
      <c r="I813" t="str">
        <v/>
      </c>
      <c r="J813" t="str">
        <v/>
      </c>
    </row>
    <row r="814" spans="1:10" x14ac:dyDescent="0.25">
      <c r="A814" s="2" t="s">
        <v>1671</v>
      </c>
      <c r="B814" s="2" t="s">
        <v>1673</v>
      </c>
      <c r="C814" s="18">
        <v>5.9</v>
      </c>
      <c r="F814" s="2" t="s">
        <v>7918</v>
      </c>
      <c r="G814" s="18">
        <f>AVERAGEIF(Table5[director_name],Table8[[#This Row],[Director name]],Table5[imdb_score])</f>
        <v>6.8</v>
      </c>
      <c r="H814" s="18"/>
      <c r="I814" t="str">
        <v/>
      </c>
      <c r="J814" t="str">
        <v/>
      </c>
    </row>
    <row r="815" spans="1:10" x14ac:dyDescent="0.25">
      <c r="A815" s="2" t="s">
        <v>1671</v>
      </c>
      <c r="B815" s="2" t="s">
        <v>1988</v>
      </c>
      <c r="C815" s="18">
        <v>6.3</v>
      </c>
      <c r="F815" s="2" t="s">
        <v>5719</v>
      </c>
      <c r="G815" s="18">
        <f>AVERAGEIF(Table5[director_name],Table8[[#This Row],[Director name]],Table5[imdb_score])</f>
        <v>6.8</v>
      </c>
      <c r="H815" s="18"/>
      <c r="I815" t="str">
        <v/>
      </c>
      <c r="J815" t="str">
        <v/>
      </c>
    </row>
    <row r="816" spans="1:10" x14ac:dyDescent="0.25">
      <c r="A816" s="2" t="s">
        <v>1671</v>
      </c>
      <c r="B816" s="2" t="s">
        <v>2553</v>
      </c>
      <c r="C816" s="18">
        <v>7.4</v>
      </c>
      <c r="F816" s="2" t="s">
        <v>4326</v>
      </c>
      <c r="G816" s="18">
        <f>AVERAGEIF(Table5[director_name],Table8[[#This Row],[Director name]],Table5[imdb_score])</f>
        <v>6.8</v>
      </c>
      <c r="H816" s="18"/>
      <c r="I816" t="str">
        <v/>
      </c>
      <c r="J816" t="str">
        <v/>
      </c>
    </row>
    <row r="817" spans="1:10" x14ac:dyDescent="0.25">
      <c r="A817" s="2" t="s">
        <v>4189</v>
      </c>
      <c r="B817" s="2" t="s">
        <v>4190</v>
      </c>
      <c r="C817" s="18">
        <v>5.4</v>
      </c>
      <c r="F817" s="2" t="s">
        <v>7714</v>
      </c>
      <c r="G817" s="18">
        <f>AVERAGEIF(Table5[director_name],Table8[[#This Row],[Director name]],Table5[imdb_score])</f>
        <v>6.8</v>
      </c>
      <c r="H817" s="18"/>
      <c r="I817" t="str">
        <v/>
      </c>
      <c r="J817" t="str">
        <v/>
      </c>
    </row>
    <row r="818" spans="1:10" x14ac:dyDescent="0.25">
      <c r="A818" s="2" t="s">
        <v>7439</v>
      </c>
      <c r="B818" s="2" t="s">
        <v>7440</v>
      </c>
      <c r="C818" s="18">
        <v>3.9</v>
      </c>
      <c r="F818" s="2" t="s">
        <v>3096</v>
      </c>
      <c r="G818" s="18">
        <f>AVERAGEIF(Table5[director_name],Table8[[#This Row],[Director name]],Table5[imdb_score])</f>
        <v>6.8</v>
      </c>
      <c r="H818" s="18"/>
      <c r="I818" t="str">
        <v/>
      </c>
      <c r="J818" t="str">
        <v/>
      </c>
    </row>
    <row r="819" spans="1:10" x14ac:dyDescent="0.25">
      <c r="A819" s="2" t="s">
        <v>901</v>
      </c>
      <c r="B819" s="2" t="s">
        <v>2323</v>
      </c>
      <c r="C819" s="18">
        <v>6.9</v>
      </c>
      <c r="F819" s="2" t="s">
        <v>5608</v>
      </c>
      <c r="G819" s="18">
        <f>AVERAGEIF(Table5[director_name],Table8[[#This Row],[Director name]],Table5[imdb_score])</f>
        <v>6.8</v>
      </c>
      <c r="H819" s="18"/>
      <c r="I819" t="str">
        <v/>
      </c>
      <c r="J819" t="str">
        <v/>
      </c>
    </row>
    <row r="820" spans="1:10" x14ac:dyDescent="0.25">
      <c r="A820" t="s">
        <v>901</v>
      </c>
      <c r="B820" s="2" t="s">
        <v>2323</v>
      </c>
      <c r="C820" s="18">
        <v>6.9</v>
      </c>
      <c r="F820" s="2" t="s">
        <v>7849</v>
      </c>
      <c r="G820" s="18">
        <f>AVERAGEIF(Table5[director_name],Table8[[#This Row],[Director name]],Table5[imdb_score])</f>
        <v>6.8</v>
      </c>
      <c r="H820" s="18"/>
      <c r="I820" t="str">
        <v/>
      </c>
      <c r="J820" t="str">
        <v/>
      </c>
    </row>
    <row r="821" spans="1:10" x14ac:dyDescent="0.25">
      <c r="A821" s="2" t="s">
        <v>901</v>
      </c>
      <c r="B821" s="2" t="s">
        <v>902</v>
      </c>
      <c r="C821" s="18">
        <v>6.6</v>
      </c>
      <c r="F821" s="2" t="s">
        <v>2741</v>
      </c>
      <c r="G821" s="18">
        <f>AVERAGEIF(Table5[director_name],Table8[[#This Row],[Director name]],Table5[imdb_score])</f>
        <v>6.8</v>
      </c>
      <c r="H821" s="18"/>
      <c r="I821" t="str">
        <v/>
      </c>
      <c r="J821" t="str">
        <v/>
      </c>
    </row>
    <row r="822" spans="1:10" x14ac:dyDescent="0.25">
      <c r="A822" s="2" t="s">
        <v>901</v>
      </c>
      <c r="B822" s="2" t="s">
        <v>1766</v>
      </c>
      <c r="C822" s="18">
        <v>6.1</v>
      </c>
      <c r="F822" s="2" t="s">
        <v>7069</v>
      </c>
      <c r="G822" s="18">
        <f>AVERAGEIF(Table5[director_name],Table8[[#This Row],[Director name]],Table5[imdb_score])</f>
        <v>6.8</v>
      </c>
      <c r="H822" s="18"/>
      <c r="I822" t="str">
        <v/>
      </c>
      <c r="J822" t="str">
        <v/>
      </c>
    </row>
    <row r="823" spans="1:10" x14ac:dyDescent="0.25">
      <c r="A823" s="2" t="s">
        <v>901</v>
      </c>
      <c r="B823" s="2" t="s">
        <v>4055</v>
      </c>
      <c r="C823" s="18">
        <v>7.2</v>
      </c>
      <c r="F823" s="2" t="s">
        <v>4133</v>
      </c>
      <c r="G823" s="18">
        <f>AVERAGEIF(Table5[director_name],Table8[[#This Row],[Director name]],Table5[imdb_score])</f>
        <v>6.8</v>
      </c>
      <c r="H823" s="18"/>
      <c r="I823" t="str">
        <v/>
      </c>
      <c r="J823" t="str">
        <v/>
      </c>
    </row>
    <row r="824" spans="1:10" x14ac:dyDescent="0.25">
      <c r="A824" s="2" t="s">
        <v>6384</v>
      </c>
      <c r="B824" s="2" t="s">
        <v>6385</v>
      </c>
      <c r="C824" s="18">
        <v>6.9</v>
      </c>
      <c r="F824" s="2" t="s">
        <v>7381</v>
      </c>
      <c r="G824" s="18">
        <f>AVERAGEIF(Table5[director_name],Table8[[#This Row],[Director name]],Table5[imdb_score])</f>
        <v>6.8</v>
      </c>
      <c r="H824" s="18"/>
      <c r="I824" t="str">
        <v/>
      </c>
      <c r="J824" t="str">
        <v/>
      </c>
    </row>
    <row r="825" spans="1:10" x14ac:dyDescent="0.25">
      <c r="A825" s="2" t="s">
        <v>4666</v>
      </c>
      <c r="B825" s="2" t="s">
        <v>4962</v>
      </c>
      <c r="C825" s="18">
        <v>5.4</v>
      </c>
      <c r="F825" s="2" t="s">
        <v>5452</v>
      </c>
      <c r="G825" s="18">
        <f>AVERAGEIF(Table5[director_name],Table8[[#This Row],[Director name]],Table5[imdb_score])</f>
        <v>6.8</v>
      </c>
      <c r="H825" s="18"/>
      <c r="I825" t="str">
        <v/>
      </c>
      <c r="J825" t="str">
        <v/>
      </c>
    </row>
    <row r="826" spans="1:10" x14ac:dyDescent="0.25">
      <c r="A826" s="2" t="s">
        <v>4666</v>
      </c>
      <c r="B826" s="2" t="s">
        <v>4667</v>
      </c>
      <c r="C826" s="18">
        <v>3.8</v>
      </c>
      <c r="F826" s="2" t="s">
        <v>125</v>
      </c>
      <c r="G826" s="18">
        <f>AVERAGEIF(Table5[director_name],Table8[[#This Row],[Director name]],Table5[imdb_score])</f>
        <v>6.8</v>
      </c>
      <c r="H826" s="18"/>
      <c r="I826" t="str">
        <v/>
      </c>
      <c r="J826" t="str">
        <v/>
      </c>
    </row>
    <row r="827" spans="1:10" x14ac:dyDescent="0.25">
      <c r="A827" s="2" t="s">
        <v>5703</v>
      </c>
      <c r="B827" s="2" t="s">
        <v>5704</v>
      </c>
      <c r="C827" s="18">
        <v>6.4</v>
      </c>
      <c r="F827" s="2" t="s">
        <v>6379</v>
      </c>
      <c r="G827" s="18">
        <f>AVERAGEIF(Table5[director_name],Table8[[#This Row],[Director name]],Table5[imdb_score])</f>
        <v>6.8</v>
      </c>
      <c r="H827" s="18"/>
      <c r="I827" t="str">
        <v/>
      </c>
      <c r="J827" t="str">
        <v/>
      </c>
    </row>
    <row r="828" spans="1:10" x14ac:dyDescent="0.25">
      <c r="A828" s="2" t="s">
        <v>6458</v>
      </c>
      <c r="B828" s="2" t="s">
        <v>6459</v>
      </c>
      <c r="C828" s="18">
        <v>8.5</v>
      </c>
      <c r="F828" s="2" t="s">
        <v>4921</v>
      </c>
      <c r="G828" s="18">
        <f>AVERAGEIF(Table5[director_name],Table8[[#This Row],[Director name]],Table5[imdb_score])</f>
        <v>6.8</v>
      </c>
      <c r="H828" s="18"/>
      <c r="I828" t="str">
        <v/>
      </c>
      <c r="J828" t="str">
        <v/>
      </c>
    </row>
    <row r="829" spans="1:10" x14ac:dyDescent="0.25">
      <c r="A829" s="2" t="s">
        <v>3262</v>
      </c>
      <c r="B829" s="2" t="s">
        <v>3264</v>
      </c>
      <c r="C829" s="18">
        <v>3.5</v>
      </c>
      <c r="F829" s="2" t="s">
        <v>7249</v>
      </c>
      <c r="G829" s="18">
        <f>AVERAGEIF(Table5[director_name],Table8[[#This Row],[Director name]],Table5[imdb_score])</f>
        <v>6.8</v>
      </c>
      <c r="H829" s="18"/>
      <c r="I829" t="str">
        <v/>
      </c>
      <c r="J829" t="str">
        <v/>
      </c>
    </row>
    <row r="830" spans="1:10" x14ac:dyDescent="0.25">
      <c r="A830" s="2" t="s">
        <v>6548</v>
      </c>
      <c r="B830" s="2" t="s">
        <v>6549</v>
      </c>
      <c r="C830" s="18">
        <v>6.9</v>
      </c>
      <c r="F830" s="2" t="s">
        <v>6404</v>
      </c>
      <c r="G830" s="18">
        <f>AVERAGEIF(Table5[director_name],Table8[[#This Row],[Director name]],Table5[imdb_score])</f>
        <v>6.8</v>
      </c>
      <c r="H830" s="18"/>
      <c r="I830" t="str">
        <v/>
      </c>
      <c r="J830" t="str">
        <v/>
      </c>
    </row>
    <row r="831" spans="1:10" x14ac:dyDescent="0.25">
      <c r="A831" s="2" t="s">
        <v>8085</v>
      </c>
      <c r="B831" s="2" t="s">
        <v>8086</v>
      </c>
      <c r="C831" s="18">
        <v>5.4</v>
      </c>
      <c r="F831" s="2" t="s">
        <v>1455</v>
      </c>
      <c r="G831" s="18">
        <f>AVERAGEIF(Table5[director_name],Table8[[#This Row],[Director name]],Table5[imdb_score])</f>
        <v>6.8</v>
      </c>
      <c r="H831" s="18"/>
      <c r="I831" t="str">
        <v/>
      </c>
      <c r="J831" t="str">
        <v/>
      </c>
    </row>
    <row r="832" spans="1:10" x14ac:dyDescent="0.25">
      <c r="A832" s="2" t="s">
        <v>3795</v>
      </c>
      <c r="B832" s="2" t="s">
        <v>3796</v>
      </c>
      <c r="C832" s="18">
        <v>6.1</v>
      </c>
      <c r="F832" s="2" t="s">
        <v>7517</v>
      </c>
      <c r="G832" s="18">
        <f>AVERAGEIF(Table5[director_name],Table8[[#This Row],[Director name]],Table5[imdb_score])</f>
        <v>6.8</v>
      </c>
      <c r="H832" s="18"/>
      <c r="I832" t="str">
        <v/>
      </c>
      <c r="J832" t="str">
        <v/>
      </c>
    </row>
    <row r="833" spans="1:10" x14ac:dyDescent="0.25">
      <c r="A833" s="2" t="s">
        <v>4434</v>
      </c>
      <c r="B833" s="2" t="s">
        <v>4435</v>
      </c>
      <c r="C833" s="18">
        <v>7.4</v>
      </c>
      <c r="F833" s="2" t="s">
        <v>6419</v>
      </c>
      <c r="G833" s="18">
        <f>AVERAGEIF(Table5[director_name],Table8[[#This Row],[Director name]],Table5[imdb_score])</f>
        <v>6.8</v>
      </c>
      <c r="H833" s="18"/>
      <c r="I833" t="str">
        <v/>
      </c>
      <c r="J833" t="str">
        <v/>
      </c>
    </row>
    <row r="834" spans="1:10" x14ac:dyDescent="0.25">
      <c r="A834" s="2" t="s">
        <v>4793</v>
      </c>
      <c r="B834" s="2" t="s">
        <v>4794</v>
      </c>
      <c r="C834" s="18">
        <v>5.9</v>
      </c>
      <c r="F834" s="2" t="s">
        <v>4281</v>
      </c>
      <c r="G834" s="18">
        <f>AVERAGEIF(Table5[director_name],Table8[[#This Row],[Director name]],Table5[imdb_score])</f>
        <v>6.8</v>
      </c>
      <c r="H834" s="18"/>
      <c r="I834" t="str">
        <v/>
      </c>
      <c r="J834" t="str">
        <v/>
      </c>
    </row>
    <row r="835" spans="1:10" x14ac:dyDescent="0.25">
      <c r="A835" s="2" t="s">
        <v>5150</v>
      </c>
      <c r="B835" s="2" t="s">
        <v>5151</v>
      </c>
      <c r="C835" s="18">
        <v>7.1</v>
      </c>
      <c r="F835" s="2" t="s">
        <v>8038</v>
      </c>
      <c r="G835" s="18">
        <f>AVERAGEIF(Table5[director_name],Table8[[#This Row],[Director name]],Table5[imdb_score])</f>
        <v>6.8</v>
      </c>
      <c r="H835" s="18"/>
      <c r="I835" t="str">
        <v/>
      </c>
      <c r="J835" t="str">
        <v/>
      </c>
    </row>
    <row r="836" spans="1:10" x14ac:dyDescent="0.25">
      <c r="A836" s="2" t="s">
        <v>5424</v>
      </c>
      <c r="B836" s="2" t="s">
        <v>5425</v>
      </c>
      <c r="C836" s="18">
        <v>7.9</v>
      </c>
      <c r="F836" s="2" t="s">
        <v>1014</v>
      </c>
      <c r="G836" s="18">
        <f>AVERAGEIF(Table5[director_name],Table8[[#This Row],[Director name]],Table5[imdb_score])</f>
        <v>6.8</v>
      </c>
      <c r="H836" s="18"/>
      <c r="I836" t="str">
        <v/>
      </c>
      <c r="J836" t="str">
        <v/>
      </c>
    </row>
    <row r="837" spans="1:10" x14ac:dyDescent="0.25">
      <c r="A837" s="2" t="s">
        <v>5207</v>
      </c>
      <c r="B837" s="2" t="s">
        <v>5208</v>
      </c>
      <c r="C837" s="18">
        <v>7.3</v>
      </c>
      <c r="F837" s="2" t="s">
        <v>586</v>
      </c>
      <c r="G837" s="18">
        <f>AVERAGEIF(Table5[director_name],Table8[[#This Row],[Director name]],Table5[imdb_score])</f>
        <v>6.791666666666667</v>
      </c>
      <c r="H837" s="18"/>
      <c r="I837" t="str">
        <v/>
      </c>
      <c r="J837" t="str">
        <v/>
      </c>
    </row>
    <row r="838" spans="1:10" x14ac:dyDescent="0.25">
      <c r="A838" s="2" t="s">
        <v>6329</v>
      </c>
      <c r="B838" s="2" t="s">
        <v>6330</v>
      </c>
      <c r="C838" s="18">
        <v>5</v>
      </c>
      <c r="F838" s="2" t="s">
        <v>1548</v>
      </c>
      <c r="G838" s="18">
        <f>AVERAGEIF(Table5[director_name],Table8[[#This Row],[Director name]],Table5[imdb_score])</f>
        <v>6.7800000000000011</v>
      </c>
      <c r="H838" s="18"/>
      <c r="I838" t="str">
        <v/>
      </c>
      <c r="J838" t="str">
        <v/>
      </c>
    </row>
    <row r="839" spans="1:10" x14ac:dyDescent="0.25">
      <c r="A839" s="2" t="s">
        <v>4911</v>
      </c>
      <c r="B839" s="2" t="s">
        <v>4912</v>
      </c>
      <c r="C839" s="18">
        <v>6</v>
      </c>
      <c r="F839" s="2" t="s">
        <v>6824</v>
      </c>
      <c r="G839" s="18">
        <f>AVERAGEIF(Table5[director_name],Table8[[#This Row],[Director name]],Table5[imdb_score])</f>
        <v>6.7750000000000004</v>
      </c>
      <c r="H839" s="18"/>
      <c r="I839" t="str">
        <v/>
      </c>
      <c r="J839" t="str">
        <v/>
      </c>
    </row>
    <row r="840" spans="1:10" x14ac:dyDescent="0.25">
      <c r="A840" s="2" t="s">
        <v>5753</v>
      </c>
      <c r="B840" s="2" t="s">
        <v>5754</v>
      </c>
      <c r="C840" s="18">
        <v>7.3</v>
      </c>
      <c r="F840" s="2" t="s">
        <v>1417</v>
      </c>
      <c r="G840" s="18">
        <f>AVERAGEIF(Table5[director_name],Table8[[#This Row],[Director name]],Table5[imdb_score])</f>
        <v>6.7749999999999995</v>
      </c>
      <c r="H840" s="18"/>
      <c r="I840" t="str">
        <v/>
      </c>
      <c r="J840" t="str">
        <v/>
      </c>
    </row>
    <row r="841" spans="1:10" x14ac:dyDescent="0.25">
      <c r="A841" t="s">
        <v>5753</v>
      </c>
      <c r="B841" s="2" t="s">
        <v>5754</v>
      </c>
      <c r="C841" s="18">
        <v>7.3</v>
      </c>
      <c r="F841" s="2" t="s">
        <v>163</v>
      </c>
      <c r="G841" s="18">
        <f>AVERAGEIF(Table5[director_name],Table8[[#This Row],[Director name]],Table5[imdb_score])</f>
        <v>6.7714285714285714</v>
      </c>
      <c r="H841" s="18"/>
      <c r="I841" t="str">
        <v/>
      </c>
      <c r="J841" t="str">
        <v/>
      </c>
    </row>
    <row r="842" spans="1:10" x14ac:dyDescent="0.25">
      <c r="A842" s="2" t="s">
        <v>6800</v>
      </c>
      <c r="B842" s="2" t="s">
        <v>6802</v>
      </c>
      <c r="C842" s="18">
        <v>6.7</v>
      </c>
      <c r="F842" s="2" t="s">
        <v>505</v>
      </c>
      <c r="G842" s="18">
        <f>AVERAGEIF(Table5[director_name],Table8[[#This Row],[Director name]],Table5[imdb_score])</f>
        <v>6.7714285714285705</v>
      </c>
      <c r="H842" s="18"/>
      <c r="I842" t="str">
        <v/>
      </c>
      <c r="J842" t="str">
        <v/>
      </c>
    </row>
    <row r="843" spans="1:10" x14ac:dyDescent="0.25">
      <c r="A843" s="2" t="s">
        <v>8012</v>
      </c>
      <c r="B843" s="2" t="s">
        <v>8013</v>
      </c>
      <c r="C843" s="18">
        <v>5.6</v>
      </c>
      <c r="F843" s="2" t="s">
        <v>400</v>
      </c>
      <c r="G843" s="18">
        <f>AVERAGEIF(Table5[director_name],Table8[[#This Row],[Director name]],Table5[imdb_score])</f>
        <v>6.7666666666666675</v>
      </c>
      <c r="H843" s="18"/>
      <c r="I843" t="str">
        <v/>
      </c>
      <c r="J843" t="str">
        <v/>
      </c>
    </row>
    <row r="844" spans="1:10" x14ac:dyDescent="0.25">
      <c r="A844" s="2" t="s">
        <v>6066</v>
      </c>
      <c r="B844" s="2" t="s">
        <v>6067</v>
      </c>
      <c r="C844" s="18">
        <v>6.4</v>
      </c>
      <c r="F844" s="2" t="s">
        <v>2721</v>
      </c>
      <c r="G844" s="18">
        <f>AVERAGEIF(Table5[director_name],Table8[[#This Row],[Director name]],Table5[imdb_score])</f>
        <v>6.7666666666666657</v>
      </c>
      <c r="H844" s="18"/>
      <c r="I844" t="str">
        <v/>
      </c>
      <c r="J844" t="str">
        <v/>
      </c>
    </row>
    <row r="845" spans="1:10" x14ac:dyDescent="0.25">
      <c r="A845" s="2" t="s">
        <v>88</v>
      </c>
      <c r="B845" s="2" t="s">
        <v>90</v>
      </c>
      <c r="C845" s="18">
        <v>7.3</v>
      </c>
      <c r="F845" s="2" t="s">
        <v>1309</v>
      </c>
      <c r="G845" s="18">
        <f>AVERAGEIF(Table5[director_name],Table8[[#This Row],[Director name]],Table5[imdb_score])</f>
        <v>6.7666666666666657</v>
      </c>
      <c r="H845" s="18"/>
      <c r="I845" t="str">
        <v/>
      </c>
      <c r="J845" t="str">
        <v/>
      </c>
    </row>
    <row r="846" spans="1:10" x14ac:dyDescent="0.25">
      <c r="A846" s="2" t="s">
        <v>5941</v>
      </c>
      <c r="B846" s="2" t="s">
        <v>5943</v>
      </c>
      <c r="C846" s="18">
        <v>7.3</v>
      </c>
      <c r="F846" s="2" t="s">
        <v>6874</v>
      </c>
      <c r="G846" s="18">
        <f>AVERAGEIF(Table5[director_name],Table8[[#This Row],[Director name]],Table5[imdb_score])</f>
        <v>6.7666666666666657</v>
      </c>
      <c r="H846" s="18"/>
      <c r="I846" t="str">
        <v/>
      </c>
      <c r="J846" t="str">
        <v/>
      </c>
    </row>
    <row r="847" spans="1:10" x14ac:dyDescent="0.25">
      <c r="A847" s="2" t="s">
        <v>7386</v>
      </c>
      <c r="B847" s="2" t="s">
        <v>7387</v>
      </c>
      <c r="C847" s="18">
        <v>6.9</v>
      </c>
      <c r="F847" s="2" t="s">
        <v>1717</v>
      </c>
      <c r="G847" s="18">
        <f>AVERAGEIF(Table5[director_name],Table8[[#This Row],[Director name]],Table5[imdb_score])</f>
        <v>6.7625000000000002</v>
      </c>
      <c r="H847" s="18"/>
      <c r="I847" t="str">
        <v/>
      </c>
      <c r="J847" t="str">
        <v/>
      </c>
    </row>
    <row r="848" spans="1:10" x14ac:dyDescent="0.25">
      <c r="A848" s="2" t="s">
        <v>3878</v>
      </c>
      <c r="B848" s="2" t="s">
        <v>3880</v>
      </c>
      <c r="C848" s="18">
        <v>5.5</v>
      </c>
      <c r="F848" s="2" t="s">
        <v>1162</v>
      </c>
      <c r="G848" s="18">
        <f>AVERAGEIF(Table5[director_name],Table8[[#This Row],[Director name]],Table5[imdb_score])</f>
        <v>6.7600000000000007</v>
      </c>
      <c r="H848" s="18"/>
      <c r="I848" t="str">
        <v/>
      </c>
      <c r="J848" t="str">
        <v/>
      </c>
    </row>
    <row r="849" spans="1:10" x14ac:dyDescent="0.25">
      <c r="A849" s="2" t="s">
        <v>5585</v>
      </c>
      <c r="B849" s="2" t="s">
        <v>5586</v>
      </c>
      <c r="C849" s="18">
        <v>7.2</v>
      </c>
      <c r="F849" s="2" t="s">
        <v>813</v>
      </c>
      <c r="G849" s="18">
        <f>AVERAGEIF(Table5[director_name],Table8[[#This Row],[Director name]],Table5[imdb_score])</f>
        <v>6.7600000000000007</v>
      </c>
      <c r="H849" s="18"/>
      <c r="I849" t="str">
        <v/>
      </c>
      <c r="J849" t="str">
        <v/>
      </c>
    </row>
    <row r="850" spans="1:10" x14ac:dyDescent="0.25">
      <c r="A850" s="2" t="s">
        <v>3937</v>
      </c>
      <c r="B850" s="2" t="s">
        <v>4112</v>
      </c>
      <c r="C850" s="18">
        <v>5.6</v>
      </c>
      <c r="F850" s="2" t="s">
        <v>265</v>
      </c>
      <c r="G850" s="18">
        <f>AVERAGEIF(Table5[director_name],Table8[[#This Row],[Director name]],Table5[imdb_score])</f>
        <v>6.76</v>
      </c>
      <c r="H850" s="18"/>
      <c r="I850" t="str">
        <v/>
      </c>
      <c r="J850" t="str">
        <v/>
      </c>
    </row>
    <row r="851" spans="1:10" x14ac:dyDescent="0.25">
      <c r="A851" s="2" t="s">
        <v>3937</v>
      </c>
      <c r="B851" s="2" t="s">
        <v>3938</v>
      </c>
      <c r="C851" s="18">
        <v>6.4</v>
      </c>
      <c r="F851" s="2" t="s">
        <v>313</v>
      </c>
      <c r="G851" s="18">
        <f>AVERAGEIF(Table5[director_name],Table8[[#This Row],[Director name]],Table5[imdb_score])</f>
        <v>6.7571428571428571</v>
      </c>
      <c r="H851" s="18"/>
      <c r="I851" t="str">
        <v/>
      </c>
      <c r="J851" t="str">
        <v/>
      </c>
    </row>
    <row r="852" spans="1:10" x14ac:dyDescent="0.25">
      <c r="A852" s="2" t="s">
        <v>7835</v>
      </c>
      <c r="B852" s="2" t="s">
        <v>7836</v>
      </c>
      <c r="C852" s="18">
        <v>4.3</v>
      </c>
      <c r="F852" s="2" t="s">
        <v>1911</v>
      </c>
      <c r="G852" s="18">
        <f>AVERAGEIF(Table5[director_name],Table8[[#This Row],[Director name]],Table5[imdb_score])</f>
        <v>6.75</v>
      </c>
      <c r="H852" s="18"/>
      <c r="I852" t="str">
        <v/>
      </c>
      <c r="J852" t="str">
        <v/>
      </c>
    </row>
    <row r="853" spans="1:10" x14ac:dyDescent="0.25">
      <c r="A853" s="2" t="s">
        <v>7505</v>
      </c>
      <c r="B853" s="2" t="s">
        <v>7506</v>
      </c>
      <c r="C853" s="18">
        <v>7.4</v>
      </c>
      <c r="F853" s="2" t="s">
        <v>1845</v>
      </c>
      <c r="G853" s="18">
        <f>AVERAGEIF(Table5[director_name],Table8[[#This Row],[Director name]],Table5[imdb_score])</f>
        <v>6.75</v>
      </c>
      <c r="H853" s="18"/>
      <c r="I853" t="str">
        <v/>
      </c>
      <c r="J853" t="str">
        <v/>
      </c>
    </row>
    <row r="854" spans="1:10" x14ac:dyDescent="0.25">
      <c r="A854" s="2" t="s">
        <v>808</v>
      </c>
      <c r="B854" s="2" t="s">
        <v>1887</v>
      </c>
      <c r="C854" s="18">
        <v>6.4</v>
      </c>
      <c r="F854" s="2" t="s">
        <v>3030</v>
      </c>
      <c r="G854" s="18">
        <f>AVERAGEIF(Table5[director_name],Table8[[#This Row],[Director name]],Table5[imdb_score])</f>
        <v>6.75</v>
      </c>
      <c r="H854" s="18"/>
      <c r="I854" t="str">
        <v/>
      </c>
      <c r="J854" t="str">
        <v/>
      </c>
    </row>
    <row r="855" spans="1:10" x14ac:dyDescent="0.25">
      <c r="A855" s="2" t="s">
        <v>808</v>
      </c>
      <c r="B855" s="2" t="s">
        <v>6230</v>
      </c>
      <c r="C855" s="18">
        <v>6.7</v>
      </c>
      <c r="F855" s="2" t="s">
        <v>2598</v>
      </c>
      <c r="G855" s="18">
        <f>AVERAGEIF(Table5[director_name],Table8[[#This Row],[Director name]],Table5[imdb_score])</f>
        <v>6.75</v>
      </c>
      <c r="H855" s="18"/>
      <c r="I855" t="str">
        <v/>
      </c>
      <c r="J855" t="str">
        <v/>
      </c>
    </row>
    <row r="856" spans="1:10" x14ac:dyDescent="0.25">
      <c r="A856" s="2" t="s">
        <v>808</v>
      </c>
      <c r="B856" s="2" t="s">
        <v>809</v>
      </c>
      <c r="C856" s="18">
        <v>6.8</v>
      </c>
      <c r="F856" s="2" t="s">
        <v>4805</v>
      </c>
      <c r="G856" s="18">
        <f>AVERAGEIF(Table5[director_name],Table8[[#This Row],[Director name]],Table5[imdb_score])</f>
        <v>6.75</v>
      </c>
      <c r="H856" s="18"/>
      <c r="I856" t="str">
        <v/>
      </c>
      <c r="J856" t="str">
        <v/>
      </c>
    </row>
    <row r="857" spans="1:10" x14ac:dyDescent="0.25">
      <c r="A857" s="2" t="s">
        <v>8140</v>
      </c>
      <c r="B857" s="2" t="s">
        <v>8141</v>
      </c>
      <c r="C857" s="18">
        <v>6.3</v>
      </c>
      <c r="F857" s="2" t="s">
        <v>6563</v>
      </c>
      <c r="G857" s="18">
        <f>AVERAGEIF(Table5[director_name],Table8[[#This Row],[Director name]],Table5[imdb_score])</f>
        <v>6.75</v>
      </c>
      <c r="H857" s="18"/>
      <c r="I857" t="str">
        <v/>
      </c>
      <c r="J857" t="str">
        <v/>
      </c>
    </row>
    <row r="858" spans="1:10" x14ac:dyDescent="0.25">
      <c r="A858" s="2" t="s">
        <v>1320</v>
      </c>
      <c r="B858" s="2" t="s">
        <v>1321</v>
      </c>
      <c r="C858" s="18">
        <v>6.1</v>
      </c>
      <c r="F858" s="2" t="s">
        <v>1721</v>
      </c>
      <c r="G858" s="18">
        <f>AVERAGEIF(Table5[director_name],Table8[[#This Row],[Director name]],Table5[imdb_score])</f>
        <v>6.75</v>
      </c>
      <c r="H858" s="18"/>
      <c r="I858" t="str">
        <v/>
      </c>
      <c r="J858" t="str">
        <v/>
      </c>
    </row>
    <row r="859" spans="1:10" x14ac:dyDescent="0.25">
      <c r="A859" s="2" t="s">
        <v>1320</v>
      </c>
      <c r="B859" s="2" t="s">
        <v>3886</v>
      </c>
      <c r="C859" s="18">
        <v>6.2</v>
      </c>
      <c r="F859" s="2" t="s">
        <v>4892</v>
      </c>
      <c r="G859" s="18">
        <f>AVERAGEIF(Table5[director_name],Table8[[#This Row],[Director name]],Table5[imdb_score])</f>
        <v>6.75</v>
      </c>
      <c r="H859" s="18"/>
      <c r="I859" t="str">
        <v/>
      </c>
      <c r="J859" t="str">
        <v/>
      </c>
    </row>
    <row r="860" spans="1:10" x14ac:dyDescent="0.25">
      <c r="A860" s="2" t="s">
        <v>8053</v>
      </c>
      <c r="B860" s="2" t="s">
        <v>8054</v>
      </c>
      <c r="C860" s="18">
        <v>4.7</v>
      </c>
      <c r="F860" s="2" t="s">
        <v>901</v>
      </c>
      <c r="G860" s="18">
        <f>AVERAGEIF(Table5[director_name],Table8[[#This Row],[Director name]],Table5[imdb_score])</f>
        <v>6.74</v>
      </c>
      <c r="H860" s="18"/>
      <c r="I860" t="str">
        <v/>
      </c>
      <c r="J860" t="str">
        <v/>
      </c>
    </row>
    <row r="861" spans="1:10" x14ac:dyDescent="0.25">
      <c r="A861" s="2" t="s">
        <v>7574</v>
      </c>
      <c r="B861" s="2" t="s">
        <v>7575</v>
      </c>
      <c r="C861" s="18">
        <v>6.4</v>
      </c>
      <c r="F861" s="2" t="s">
        <v>4779</v>
      </c>
      <c r="G861" s="18">
        <f>AVERAGEIF(Table5[director_name],Table8[[#This Row],[Director name]],Table5[imdb_score])</f>
        <v>6.7333333333333334</v>
      </c>
      <c r="H861" s="18"/>
      <c r="I861" t="str">
        <v/>
      </c>
      <c r="J861" t="str">
        <v/>
      </c>
    </row>
    <row r="862" spans="1:10" x14ac:dyDescent="0.25">
      <c r="A862" t="s">
        <v>6446</v>
      </c>
      <c r="B862" s="2" t="s">
        <v>6447</v>
      </c>
      <c r="C862" s="18">
        <v>4.8</v>
      </c>
      <c r="F862" s="2" t="s">
        <v>1933</v>
      </c>
      <c r="G862" s="18">
        <f>AVERAGEIF(Table5[director_name],Table8[[#This Row],[Director name]],Table5[imdb_score])</f>
        <v>6.7333333333333334</v>
      </c>
      <c r="H862" s="18"/>
      <c r="I862" t="str">
        <v/>
      </c>
      <c r="J862" t="str">
        <v/>
      </c>
    </row>
    <row r="863" spans="1:10" x14ac:dyDescent="0.25">
      <c r="A863" s="2" t="s">
        <v>3515</v>
      </c>
      <c r="B863" s="2" t="s">
        <v>3516</v>
      </c>
      <c r="C863" s="18">
        <v>5.8</v>
      </c>
      <c r="F863" s="2" t="s">
        <v>446</v>
      </c>
      <c r="G863" s="18">
        <f>AVERAGEIF(Table5[director_name],Table8[[#This Row],[Director name]],Table5[imdb_score])</f>
        <v>6.7333333333333334</v>
      </c>
      <c r="H863" s="18"/>
      <c r="I863" t="str">
        <v/>
      </c>
      <c r="J863" t="str">
        <v/>
      </c>
    </row>
    <row r="864" spans="1:10" x14ac:dyDescent="0.25">
      <c r="A864" s="2" t="s">
        <v>8040</v>
      </c>
      <c r="B864" s="2" t="s">
        <v>8041</v>
      </c>
      <c r="C864" s="18">
        <v>6.3</v>
      </c>
      <c r="F864" s="2" t="s">
        <v>1380</v>
      </c>
      <c r="G864" s="18">
        <f>AVERAGEIF(Table5[director_name],Table8[[#This Row],[Director name]],Table5[imdb_score])</f>
        <v>6.7333333333333334</v>
      </c>
      <c r="H864" s="18"/>
      <c r="I864" t="str">
        <v/>
      </c>
      <c r="J864" t="str">
        <v/>
      </c>
    </row>
    <row r="865" spans="1:10" x14ac:dyDescent="0.25">
      <c r="A865" s="2" t="s">
        <v>6989</v>
      </c>
      <c r="B865" s="2" t="s">
        <v>6990</v>
      </c>
      <c r="C865" s="18">
        <v>5.6</v>
      </c>
      <c r="F865" s="2" t="s">
        <v>394</v>
      </c>
      <c r="G865" s="18">
        <f>AVERAGEIF(Table5[director_name],Table8[[#This Row],[Director name]],Table5[imdb_score])</f>
        <v>6.7250000000000005</v>
      </c>
      <c r="H865" s="18"/>
      <c r="I865" t="str">
        <v/>
      </c>
      <c r="J865" t="str">
        <v/>
      </c>
    </row>
    <row r="866" spans="1:10" x14ac:dyDescent="0.25">
      <c r="A866" s="2" t="s">
        <v>5326</v>
      </c>
      <c r="B866" s="2" t="s">
        <v>5327</v>
      </c>
      <c r="C866" s="18">
        <v>5.5</v>
      </c>
      <c r="F866" s="2" t="s">
        <v>1729</v>
      </c>
      <c r="G866" s="18">
        <f>AVERAGEIF(Table5[director_name],Table8[[#This Row],[Director name]],Table5[imdb_score])</f>
        <v>6.7200000000000006</v>
      </c>
      <c r="H866" s="18"/>
      <c r="I866" t="str">
        <v/>
      </c>
      <c r="J866" t="str">
        <v/>
      </c>
    </row>
    <row r="867" spans="1:10" x14ac:dyDescent="0.25">
      <c r="A867" s="2" t="s">
        <v>4511</v>
      </c>
      <c r="B867" s="2" t="s">
        <v>4513</v>
      </c>
      <c r="C867" s="18">
        <v>5.7</v>
      </c>
      <c r="F867" s="2" t="s">
        <v>101</v>
      </c>
      <c r="G867" s="18">
        <f>AVERAGEIF(Table5[director_name],Table8[[#This Row],[Director name]],Table5[imdb_score])</f>
        <v>6.7111111111111121</v>
      </c>
      <c r="H867" s="18"/>
      <c r="I867" t="str">
        <v/>
      </c>
      <c r="J867" t="str">
        <v/>
      </c>
    </row>
    <row r="868" spans="1:10" x14ac:dyDescent="0.25">
      <c r="A868" s="2" t="s">
        <v>1802</v>
      </c>
      <c r="B868" s="2" t="s">
        <v>4005</v>
      </c>
      <c r="C868" s="18">
        <v>7.6</v>
      </c>
      <c r="F868" s="2" t="s">
        <v>518</v>
      </c>
      <c r="G868" s="18">
        <f>AVERAGEIF(Table5[director_name],Table8[[#This Row],[Director name]],Table5[imdb_score])</f>
        <v>6.706249999999998</v>
      </c>
      <c r="H868" s="18"/>
      <c r="I868" t="str">
        <v/>
      </c>
      <c r="J868" t="str">
        <v/>
      </c>
    </row>
    <row r="869" spans="1:10" x14ac:dyDescent="0.25">
      <c r="A869" s="2" t="s">
        <v>1802</v>
      </c>
      <c r="B869" s="2" t="s">
        <v>5433</v>
      </c>
      <c r="C869" s="18">
        <v>7.6</v>
      </c>
      <c r="F869" s="2" t="s">
        <v>2370</v>
      </c>
      <c r="G869" s="18">
        <f>AVERAGEIF(Table5[director_name],Table8[[#This Row],[Director name]],Table5[imdb_score])</f>
        <v>6.7</v>
      </c>
      <c r="H869" s="18"/>
      <c r="I869" t="str">
        <v/>
      </c>
      <c r="J869" t="str">
        <v/>
      </c>
    </row>
    <row r="870" spans="1:10" x14ac:dyDescent="0.25">
      <c r="A870" s="2" t="s">
        <v>1802</v>
      </c>
      <c r="B870" s="2" t="s">
        <v>4530</v>
      </c>
      <c r="C870" s="18">
        <v>8</v>
      </c>
      <c r="F870" s="2" t="s">
        <v>2502</v>
      </c>
      <c r="G870" s="18">
        <f>AVERAGEIF(Table5[director_name],Table8[[#This Row],[Director name]],Table5[imdb_score])</f>
        <v>6.7</v>
      </c>
      <c r="H870" s="18"/>
      <c r="I870" t="str">
        <v/>
      </c>
      <c r="J870" t="str">
        <v/>
      </c>
    </row>
    <row r="871" spans="1:10" x14ac:dyDescent="0.25">
      <c r="A871" s="2" t="s">
        <v>1802</v>
      </c>
      <c r="B871" s="2" t="s">
        <v>4013</v>
      </c>
      <c r="C871" s="18">
        <v>7.2</v>
      </c>
      <c r="F871" s="2" t="s">
        <v>5674</v>
      </c>
      <c r="G871" s="18">
        <f>AVERAGEIF(Table5[director_name],Table8[[#This Row],[Director name]],Table5[imdb_score])</f>
        <v>6.7</v>
      </c>
      <c r="H871" s="18"/>
      <c r="I871" t="str">
        <v/>
      </c>
      <c r="J871" t="str">
        <v/>
      </c>
    </row>
    <row r="872" spans="1:10" x14ac:dyDescent="0.25">
      <c r="A872" s="2" t="s">
        <v>1802</v>
      </c>
      <c r="B872" s="2" t="s">
        <v>2314</v>
      </c>
      <c r="C872" s="18">
        <v>7.3</v>
      </c>
      <c r="F872" s="2" t="s">
        <v>3765</v>
      </c>
      <c r="G872" s="18">
        <f>AVERAGEIF(Table5[director_name],Table8[[#This Row],[Director name]],Table5[imdb_score])</f>
        <v>6.7</v>
      </c>
      <c r="H872" s="18"/>
      <c r="I872" t="str">
        <v/>
      </c>
      <c r="J872" t="str">
        <v/>
      </c>
    </row>
    <row r="873" spans="1:10" x14ac:dyDescent="0.25">
      <c r="A873" s="2" t="s">
        <v>1802</v>
      </c>
      <c r="B873" s="2" t="s">
        <v>1803</v>
      </c>
      <c r="C873" s="18">
        <v>6.6</v>
      </c>
      <c r="F873" s="2" t="s">
        <v>3391</v>
      </c>
      <c r="G873" s="18">
        <f>AVERAGEIF(Table5[director_name],Table8[[#This Row],[Director name]],Table5[imdb_score])</f>
        <v>6.7</v>
      </c>
      <c r="H873" s="18"/>
      <c r="I873" t="str">
        <v/>
      </c>
      <c r="J873" t="str">
        <v/>
      </c>
    </row>
    <row r="874" spans="1:10" x14ac:dyDescent="0.25">
      <c r="A874" s="2" t="s">
        <v>1802</v>
      </c>
      <c r="B874" s="2" t="s">
        <v>6494</v>
      </c>
      <c r="C874" s="18">
        <v>8.1999999999999993</v>
      </c>
      <c r="F874" s="2" t="s">
        <v>5676</v>
      </c>
      <c r="G874" s="18">
        <f>AVERAGEIF(Table5[director_name],Table8[[#This Row],[Director name]],Table5[imdb_score])</f>
        <v>6.7</v>
      </c>
      <c r="H874" s="18"/>
      <c r="I874" t="str">
        <v/>
      </c>
      <c r="J874" t="str">
        <v/>
      </c>
    </row>
    <row r="875" spans="1:10" x14ac:dyDescent="0.25">
      <c r="A875" s="2" t="s">
        <v>1802</v>
      </c>
      <c r="B875" s="2" t="s">
        <v>4246</v>
      </c>
      <c r="C875" s="18">
        <v>7</v>
      </c>
      <c r="F875" s="2" t="s">
        <v>5271</v>
      </c>
      <c r="G875" s="18">
        <f>AVERAGEIF(Table5[director_name],Table8[[#This Row],[Director name]],Table5[imdb_score])</f>
        <v>6.7</v>
      </c>
      <c r="H875" s="18"/>
      <c r="I875" t="str">
        <v/>
      </c>
      <c r="J875" t="str">
        <v/>
      </c>
    </row>
    <row r="876" spans="1:10" x14ac:dyDescent="0.25">
      <c r="A876" s="2" t="s">
        <v>2649</v>
      </c>
      <c r="B876" s="2" t="s">
        <v>2650</v>
      </c>
      <c r="C876" s="18">
        <v>6.8</v>
      </c>
      <c r="F876" s="2" t="s">
        <v>3933</v>
      </c>
      <c r="G876" s="18">
        <f>AVERAGEIF(Table5[director_name],Table8[[#This Row],[Director name]],Table5[imdb_score])</f>
        <v>6.7</v>
      </c>
      <c r="H876" s="18"/>
      <c r="I876" t="str">
        <v/>
      </c>
      <c r="J876" t="str">
        <v/>
      </c>
    </row>
    <row r="877" spans="1:10" x14ac:dyDescent="0.25">
      <c r="A877" s="2" t="s">
        <v>2649</v>
      </c>
      <c r="B877" s="2" t="s">
        <v>3409</v>
      </c>
      <c r="C877" s="18">
        <v>4.5999999999999996</v>
      </c>
      <c r="F877" s="2" t="s">
        <v>3980</v>
      </c>
      <c r="G877" s="18">
        <f>AVERAGEIF(Table5[director_name],Table8[[#This Row],[Director name]],Table5[imdb_score])</f>
        <v>6.7</v>
      </c>
      <c r="H877" s="18"/>
      <c r="I877" t="str">
        <v/>
      </c>
      <c r="J877" t="str">
        <v/>
      </c>
    </row>
    <row r="878" spans="1:10" x14ac:dyDescent="0.25">
      <c r="A878" s="2" t="s">
        <v>1858</v>
      </c>
      <c r="B878" s="2" t="s">
        <v>1859</v>
      </c>
      <c r="C878" s="18">
        <v>6.4</v>
      </c>
      <c r="F878" s="2" t="s">
        <v>6122</v>
      </c>
      <c r="G878" s="18">
        <f>AVERAGEIF(Table5[director_name],Table8[[#This Row],[Director name]],Table5[imdb_score])</f>
        <v>6.7</v>
      </c>
      <c r="H878" s="18"/>
      <c r="I878" t="str">
        <v/>
      </c>
      <c r="J878" t="str">
        <v/>
      </c>
    </row>
    <row r="879" spans="1:10" x14ac:dyDescent="0.25">
      <c r="A879" s="2" t="s">
        <v>1858</v>
      </c>
      <c r="B879" s="2" t="s">
        <v>2299</v>
      </c>
      <c r="C879" s="18">
        <v>5.8</v>
      </c>
      <c r="F879" s="2" t="s">
        <v>7115</v>
      </c>
      <c r="G879" s="18">
        <f>AVERAGEIF(Table5[director_name],Table8[[#This Row],[Director name]],Table5[imdb_score])</f>
        <v>6.7</v>
      </c>
      <c r="H879" s="18"/>
      <c r="I879" t="str">
        <v/>
      </c>
      <c r="J879" t="str">
        <v/>
      </c>
    </row>
    <row r="880" spans="1:10" x14ac:dyDescent="0.25">
      <c r="A880" s="2" t="s">
        <v>1858</v>
      </c>
      <c r="B880" s="2" t="s">
        <v>2542</v>
      </c>
      <c r="C880" s="18">
        <v>6.6</v>
      </c>
      <c r="F880" s="2" t="s">
        <v>7935</v>
      </c>
      <c r="G880" s="18">
        <f>AVERAGEIF(Table5[director_name],Table8[[#This Row],[Director name]],Table5[imdb_score])</f>
        <v>6.7</v>
      </c>
      <c r="H880" s="18"/>
      <c r="I880" t="str">
        <v/>
      </c>
      <c r="J880" t="str">
        <v/>
      </c>
    </row>
    <row r="881" spans="1:10" x14ac:dyDescent="0.25">
      <c r="A881" s="2" t="s">
        <v>4626</v>
      </c>
      <c r="B881" s="2" t="s">
        <v>4627</v>
      </c>
      <c r="C881" s="18">
        <v>5.5</v>
      </c>
      <c r="F881" s="2" t="s">
        <v>6247</v>
      </c>
      <c r="G881" s="18">
        <f>AVERAGEIF(Table5[director_name],Table8[[#This Row],[Director name]],Table5[imdb_score])</f>
        <v>6.7</v>
      </c>
      <c r="H881" s="18"/>
      <c r="I881" t="str">
        <v/>
      </c>
      <c r="J881" t="str">
        <v/>
      </c>
    </row>
    <row r="882" spans="1:10" x14ac:dyDescent="0.25">
      <c r="A882" s="2" t="s">
        <v>4626</v>
      </c>
      <c r="B882" s="2" t="s">
        <v>5320</v>
      </c>
      <c r="C882" s="18">
        <v>7.1</v>
      </c>
      <c r="F882" s="2" t="s">
        <v>4067</v>
      </c>
      <c r="G882" s="18">
        <f>AVERAGEIF(Table5[director_name],Table8[[#This Row],[Director name]],Table5[imdb_score])</f>
        <v>6.7</v>
      </c>
      <c r="H882" s="18"/>
      <c r="I882" t="str">
        <v/>
      </c>
      <c r="J882" t="str">
        <v/>
      </c>
    </row>
    <row r="883" spans="1:10" x14ac:dyDescent="0.25">
      <c r="A883" t="s">
        <v>2029</v>
      </c>
      <c r="B883" s="2" t="s">
        <v>2030</v>
      </c>
      <c r="C883" s="18">
        <v>5.4</v>
      </c>
      <c r="F883" s="2" t="s">
        <v>6800</v>
      </c>
      <c r="G883" s="18">
        <f>AVERAGEIF(Table5[director_name],Table8[[#This Row],[Director name]],Table5[imdb_score])</f>
        <v>6.7</v>
      </c>
      <c r="H883" s="18"/>
      <c r="I883" t="str">
        <v/>
      </c>
      <c r="J883" t="str">
        <v/>
      </c>
    </row>
    <row r="884" spans="1:10" x14ac:dyDescent="0.25">
      <c r="A884" s="2" t="s">
        <v>2029</v>
      </c>
      <c r="B884" s="2" t="s">
        <v>3952</v>
      </c>
      <c r="C884" s="18">
        <v>5.7</v>
      </c>
      <c r="F884" s="2" t="s">
        <v>7275</v>
      </c>
      <c r="G884" s="18">
        <f>AVERAGEIF(Table5[director_name],Table8[[#This Row],[Director name]],Table5[imdb_score])</f>
        <v>6.7</v>
      </c>
      <c r="H884" s="18"/>
      <c r="I884" t="str">
        <v/>
      </c>
      <c r="J884" t="str">
        <v/>
      </c>
    </row>
    <row r="885" spans="1:10" x14ac:dyDescent="0.25">
      <c r="A885" s="2" t="s">
        <v>6748</v>
      </c>
      <c r="B885" s="2" t="s">
        <v>6749</v>
      </c>
      <c r="C885" s="18">
        <v>6.3</v>
      </c>
      <c r="F885" s="2" t="s">
        <v>7844</v>
      </c>
      <c r="G885" s="18">
        <f>AVERAGEIF(Table5[director_name],Table8[[#This Row],[Director name]],Table5[imdb_score])</f>
        <v>6.7</v>
      </c>
      <c r="H885" s="18"/>
      <c r="I885" t="str">
        <v/>
      </c>
      <c r="J885" t="str">
        <v/>
      </c>
    </row>
    <row r="886" spans="1:10" x14ac:dyDescent="0.25">
      <c r="A886" s="2" t="s">
        <v>6902</v>
      </c>
      <c r="B886" s="2" t="s">
        <v>6903</v>
      </c>
      <c r="C886" s="18">
        <v>5.4</v>
      </c>
      <c r="F886" s="2" t="s">
        <v>5905</v>
      </c>
      <c r="G886" s="18">
        <f>AVERAGEIF(Table5[director_name],Table8[[#This Row],[Director name]],Table5[imdb_score])</f>
        <v>6.7</v>
      </c>
      <c r="H886" s="18"/>
      <c r="I886" t="str">
        <v/>
      </c>
      <c r="J886" t="str">
        <v/>
      </c>
    </row>
    <row r="887" spans="1:10" x14ac:dyDescent="0.25">
      <c r="A887" s="2" t="s">
        <v>6773</v>
      </c>
      <c r="B887" s="2" t="s">
        <v>6774</v>
      </c>
      <c r="C887" s="18">
        <v>4.7</v>
      </c>
      <c r="F887" s="2" t="s">
        <v>4810</v>
      </c>
      <c r="G887" s="18">
        <f>AVERAGEIF(Table5[director_name],Table8[[#This Row],[Director name]],Table5[imdb_score])</f>
        <v>6.7</v>
      </c>
      <c r="H887" s="18"/>
      <c r="I887" t="str">
        <v/>
      </c>
      <c r="J887" t="str">
        <v/>
      </c>
    </row>
    <row r="888" spans="1:10" x14ac:dyDescent="0.25">
      <c r="A888" s="2" t="s">
        <v>4249</v>
      </c>
      <c r="B888" s="2" t="s">
        <v>4250</v>
      </c>
      <c r="C888" s="18">
        <v>7.1</v>
      </c>
      <c r="F888" s="2" t="s">
        <v>4737</v>
      </c>
      <c r="G888" s="18">
        <f>AVERAGEIF(Table5[director_name],Table8[[#This Row],[Director name]],Table5[imdb_score])</f>
        <v>6.7</v>
      </c>
      <c r="H888" s="18"/>
      <c r="I888" t="str">
        <v/>
      </c>
      <c r="J888" t="str">
        <v/>
      </c>
    </row>
    <row r="889" spans="1:10" x14ac:dyDescent="0.25">
      <c r="A889" s="2" t="s">
        <v>6625</v>
      </c>
      <c r="B889" s="2" t="s">
        <v>6626</v>
      </c>
      <c r="C889" s="18">
        <v>4.8</v>
      </c>
      <c r="F889" s="2" t="s">
        <v>7894</v>
      </c>
      <c r="G889" s="18">
        <f>AVERAGEIF(Table5[director_name],Table8[[#This Row],[Director name]],Table5[imdb_score])</f>
        <v>6.7</v>
      </c>
      <c r="H889" s="18"/>
      <c r="I889" t="str">
        <v/>
      </c>
      <c r="J889" t="str">
        <v/>
      </c>
    </row>
    <row r="890" spans="1:10" x14ac:dyDescent="0.25">
      <c r="A890" s="2" t="s">
        <v>5350</v>
      </c>
      <c r="B890" s="2" t="s">
        <v>5351</v>
      </c>
      <c r="C890" s="18">
        <v>6.1</v>
      </c>
      <c r="F890" s="2" t="s">
        <v>6150</v>
      </c>
      <c r="G890" s="18">
        <f>AVERAGEIF(Table5[director_name],Table8[[#This Row],[Director name]],Table5[imdb_score])</f>
        <v>6.7</v>
      </c>
      <c r="H890" s="18"/>
      <c r="I890" t="str">
        <v/>
      </c>
      <c r="J890" t="str">
        <v/>
      </c>
    </row>
    <row r="891" spans="1:10" x14ac:dyDescent="0.25">
      <c r="A891" s="2" t="s">
        <v>4833</v>
      </c>
      <c r="B891" s="2" t="s">
        <v>4834</v>
      </c>
      <c r="C891" s="18">
        <v>7</v>
      </c>
      <c r="F891" s="2" t="s">
        <v>5984</v>
      </c>
      <c r="G891" s="18">
        <f>AVERAGEIF(Table5[director_name],Table8[[#This Row],[Director name]],Table5[imdb_score])</f>
        <v>6.7</v>
      </c>
      <c r="H891" s="18"/>
      <c r="I891" t="str">
        <v/>
      </c>
      <c r="J891" t="str">
        <v/>
      </c>
    </row>
    <row r="892" spans="1:10" x14ac:dyDescent="0.25">
      <c r="A892" s="2" t="s">
        <v>4492</v>
      </c>
      <c r="B892" s="2" t="s">
        <v>4493</v>
      </c>
      <c r="C892" s="18">
        <v>6</v>
      </c>
      <c r="F892" s="2" t="s">
        <v>5289</v>
      </c>
      <c r="G892" s="18">
        <f>AVERAGEIF(Table5[director_name],Table8[[#This Row],[Director name]],Table5[imdb_score])</f>
        <v>6.7</v>
      </c>
      <c r="H892" s="18"/>
      <c r="I892" t="str">
        <v/>
      </c>
      <c r="J892" t="str">
        <v/>
      </c>
    </row>
    <row r="893" spans="1:10" x14ac:dyDescent="0.25">
      <c r="A893" s="2" t="s">
        <v>403</v>
      </c>
      <c r="B893" s="2" t="s">
        <v>4621</v>
      </c>
      <c r="C893" s="18">
        <v>8</v>
      </c>
      <c r="F893" s="2" t="s">
        <v>3658</v>
      </c>
      <c r="G893" s="18">
        <f>AVERAGEIF(Table5[director_name],Table8[[#This Row],[Director name]],Table5[imdb_score])</f>
        <v>6.7</v>
      </c>
      <c r="H893" s="18"/>
      <c r="I893" t="str">
        <v/>
      </c>
      <c r="J893" t="str">
        <v/>
      </c>
    </row>
    <row r="894" spans="1:10" x14ac:dyDescent="0.25">
      <c r="A894" s="2" t="s">
        <v>403</v>
      </c>
      <c r="B894" s="2" t="s">
        <v>404</v>
      </c>
      <c r="C894" s="18">
        <v>5.8</v>
      </c>
      <c r="F894" s="2" t="s">
        <v>8118</v>
      </c>
      <c r="G894" s="18">
        <f>AVERAGEIF(Table5[director_name],Table8[[#This Row],[Director name]],Table5[imdb_score])</f>
        <v>6.7</v>
      </c>
      <c r="H894" s="18"/>
      <c r="I894" t="str">
        <v/>
      </c>
      <c r="J894" t="str">
        <v/>
      </c>
    </row>
    <row r="895" spans="1:10" x14ac:dyDescent="0.25">
      <c r="A895" s="2" t="s">
        <v>403</v>
      </c>
      <c r="B895" s="2" t="s">
        <v>8024</v>
      </c>
      <c r="C895" s="18">
        <v>7.5</v>
      </c>
      <c r="F895" s="2" t="s">
        <v>8089</v>
      </c>
      <c r="G895" s="18">
        <f>AVERAGEIF(Table5[director_name],Table8[[#This Row],[Director name]],Table5[imdb_score])</f>
        <v>6.7</v>
      </c>
      <c r="H895" s="18"/>
      <c r="I895" t="str">
        <v/>
      </c>
      <c r="J895" t="str">
        <v/>
      </c>
    </row>
    <row r="896" spans="1:10" x14ac:dyDescent="0.25">
      <c r="A896" s="2" t="s">
        <v>403</v>
      </c>
      <c r="B896" s="2" t="s">
        <v>6186</v>
      </c>
      <c r="C896" s="18">
        <v>8.4</v>
      </c>
      <c r="F896" s="2" t="s">
        <v>7117</v>
      </c>
      <c r="G896" s="18">
        <f>AVERAGEIF(Table5[director_name],Table8[[#This Row],[Director name]],Table5[imdb_score])</f>
        <v>6.7</v>
      </c>
      <c r="H896" s="18"/>
      <c r="I896" t="str">
        <v/>
      </c>
      <c r="J896" t="str">
        <v/>
      </c>
    </row>
    <row r="897" spans="1:10" x14ac:dyDescent="0.25">
      <c r="A897" s="2" t="s">
        <v>403</v>
      </c>
      <c r="B897" s="2" t="s">
        <v>2617</v>
      </c>
      <c r="C897" s="18">
        <v>7.3</v>
      </c>
      <c r="F897" s="2" t="s">
        <v>6599</v>
      </c>
      <c r="G897" s="18">
        <f>AVERAGEIF(Table5[director_name],Table8[[#This Row],[Director name]],Table5[imdb_score])</f>
        <v>6.7</v>
      </c>
      <c r="H897" s="18"/>
      <c r="I897" t="str">
        <v/>
      </c>
      <c r="J897" t="str">
        <v/>
      </c>
    </row>
    <row r="898" spans="1:10" x14ac:dyDescent="0.25">
      <c r="A898" s="2" t="s">
        <v>403</v>
      </c>
      <c r="B898" s="2" t="s">
        <v>5779</v>
      </c>
      <c r="C898" s="18">
        <v>7.9</v>
      </c>
      <c r="F898" s="2" t="s">
        <v>5139</v>
      </c>
      <c r="G898" s="18">
        <f>AVERAGEIF(Table5[director_name],Table8[[#This Row],[Director name]],Table5[imdb_score])</f>
        <v>6.7</v>
      </c>
      <c r="H898" s="18"/>
      <c r="I898" t="str">
        <v/>
      </c>
      <c r="J898" t="str">
        <v/>
      </c>
    </row>
    <row r="899" spans="1:10" x14ac:dyDescent="0.25">
      <c r="A899" s="2" t="s">
        <v>5892</v>
      </c>
      <c r="B899" s="2" t="s">
        <v>5893</v>
      </c>
      <c r="C899" s="18">
        <v>5.6</v>
      </c>
      <c r="F899" s="2" t="s">
        <v>4257</v>
      </c>
      <c r="G899" s="18">
        <f>AVERAGEIF(Table5[director_name],Table8[[#This Row],[Director name]],Table5[imdb_score])</f>
        <v>6.7</v>
      </c>
      <c r="H899" s="18"/>
      <c r="I899" t="str">
        <v/>
      </c>
      <c r="J899" t="str">
        <v/>
      </c>
    </row>
    <row r="900" spans="1:10" x14ac:dyDescent="0.25">
      <c r="A900" s="2" t="s">
        <v>5009</v>
      </c>
      <c r="B900" s="2" t="s">
        <v>7694</v>
      </c>
      <c r="C900" s="18">
        <v>7.4</v>
      </c>
      <c r="F900" s="2" t="s">
        <v>3464</v>
      </c>
      <c r="G900" s="18">
        <f>AVERAGEIF(Table5[director_name],Table8[[#This Row],[Director name]],Table5[imdb_score])</f>
        <v>6.7</v>
      </c>
      <c r="H900" s="18"/>
      <c r="I900" t="str">
        <v/>
      </c>
      <c r="J900" t="str">
        <v/>
      </c>
    </row>
    <row r="901" spans="1:10" x14ac:dyDescent="0.25">
      <c r="A901" s="2" t="s">
        <v>5009</v>
      </c>
      <c r="B901" s="2" t="s">
        <v>5417</v>
      </c>
      <c r="C901" s="18">
        <v>6.7</v>
      </c>
      <c r="F901" s="2" t="s">
        <v>3669</v>
      </c>
      <c r="G901" s="18">
        <f>AVERAGEIF(Table5[director_name],Table8[[#This Row],[Director name]],Table5[imdb_score])</f>
        <v>6.7</v>
      </c>
      <c r="H901" s="18"/>
      <c r="I901" t="str">
        <v/>
      </c>
      <c r="J901" t="str">
        <v/>
      </c>
    </row>
    <row r="902" spans="1:10" x14ac:dyDescent="0.25">
      <c r="A902" s="2" t="s">
        <v>5009</v>
      </c>
      <c r="B902" s="2" t="s">
        <v>5940</v>
      </c>
      <c r="C902" s="18">
        <v>6.6</v>
      </c>
      <c r="F902" s="2" t="s">
        <v>6465</v>
      </c>
      <c r="G902" s="18">
        <f>AVERAGEIF(Table5[director_name],Table8[[#This Row],[Director name]],Table5[imdb_score])</f>
        <v>6.7</v>
      </c>
      <c r="H902" s="18"/>
      <c r="I902" t="str">
        <v/>
      </c>
      <c r="J902" t="str">
        <v/>
      </c>
    </row>
    <row r="903" spans="1:10" x14ac:dyDescent="0.25">
      <c r="A903" s="2" t="s">
        <v>5009</v>
      </c>
      <c r="B903" s="2" t="s">
        <v>5010</v>
      </c>
      <c r="C903" s="18">
        <v>6.2</v>
      </c>
      <c r="F903" s="2" t="s">
        <v>7409</v>
      </c>
      <c r="G903" s="18">
        <f>AVERAGEIF(Table5[director_name],Table8[[#This Row],[Director name]],Table5[imdb_score])</f>
        <v>6.7</v>
      </c>
      <c r="H903" s="18"/>
      <c r="I903" t="str">
        <v/>
      </c>
      <c r="J903" t="str">
        <v/>
      </c>
    </row>
    <row r="904" spans="1:10" x14ac:dyDescent="0.25">
      <c r="A904" t="s">
        <v>5009</v>
      </c>
      <c r="B904" s="2" t="s">
        <v>5016</v>
      </c>
      <c r="C904" s="18">
        <v>5.9</v>
      </c>
      <c r="F904" s="2" t="s">
        <v>6888</v>
      </c>
      <c r="G904" s="18">
        <f>AVERAGEIF(Table5[director_name],Table8[[#This Row],[Director name]],Table5[imdb_score])</f>
        <v>6.7</v>
      </c>
      <c r="H904" s="18"/>
      <c r="I904" t="str">
        <v/>
      </c>
      <c r="J904" t="str">
        <v/>
      </c>
    </row>
    <row r="905" spans="1:10" x14ac:dyDescent="0.25">
      <c r="A905" s="2" t="s">
        <v>6565</v>
      </c>
      <c r="B905" s="2" t="s">
        <v>6566</v>
      </c>
      <c r="C905" s="18">
        <v>5.4</v>
      </c>
      <c r="F905" s="2" t="s">
        <v>2962</v>
      </c>
      <c r="G905" s="18">
        <f>AVERAGEIF(Table5[director_name],Table8[[#This Row],[Director name]],Table5[imdb_score])</f>
        <v>6.7</v>
      </c>
      <c r="H905" s="18"/>
      <c r="I905" t="str">
        <v/>
      </c>
      <c r="J905" t="str">
        <v/>
      </c>
    </row>
    <row r="906" spans="1:10" x14ac:dyDescent="0.25">
      <c r="A906" s="2" t="s">
        <v>6565</v>
      </c>
      <c r="B906" s="2" t="s">
        <v>7397</v>
      </c>
      <c r="C906" s="18">
        <v>5.6</v>
      </c>
      <c r="F906" s="2" t="s">
        <v>2844</v>
      </c>
      <c r="G906" s="18">
        <f>AVERAGEIF(Table5[director_name],Table8[[#This Row],[Director name]],Table5[imdb_score])</f>
        <v>6.7</v>
      </c>
      <c r="H906" s="18"/>
      <c r="I906" t="str">
        <v/>
      </c>
      <c r="J906" t="str">
        <v/>
      </c>
    </row>
    <row r="907" spans="1:10" x14ac:dyDescent="0.25">
      <c r="A907" s="2" t="s">
        <v>8109</v>
      </c>
      <c r="B907" s="2" t="s">
        <v>8110</v>
      </c>
      <c r="C907" s="18">
        <v>6.2</v>
      </c>
      <c r="F907" s="2" t="s">
        <v>5123</v>
      </c>
      <c r="G907" s="18">
        <f>AVERAGEIF(Table5[director_name],Table8[[#This Row],[Director name]],Table5[imdb_score])</f>
        <v>6.7</v>
      </c>
      <c r="H907" s="18"/>
      <c r="I907" t="str">
        <v/>
      </c>
      <c r="J907" t="str">
        <v/>
      </c>
    </row>
    <row r="908" spans="1:10" x14ac:dyDescent="0.25">
      <c r="A908" s="2" t="s">
        <v>7675</v>
      </c>
      <c r="B908" s="2" t="s">
        <v>7676</v>
      </c>
      <c r="C908" s="18">
        <v>5.8</v>
      </c>
      <c r="F908" s="2" t="s">
        <v>7025</v>
      </c>
      <c r="G908" s="18">
        <f>AVERAGEIF(Table5[director_name],Table8[[#This Row],[Director name]],Table5[imdb_score])</f>
        <v>6.7</v>
      </c>
      <c r="H908" s="18"/>
      <c r="I908" t="str">
        <v/>
      </c>
      <c r="J908" t="str">
        <v/>
      </c>
    </row>
    <row r="909" spans="1:10" x14ac:dyDescent="0.25">
      <c r="A909" s="2" t="s">
        <v>3812</v>
      </c>
      <c r="B909" s="2" t="s">
        <v>3813</v>
      </c>
      <c r="C909" s="18">
        <v>2.8</v>
      </c>
      <c r="F909" s="2" t="s">
        <v>7144</v>
      </c>
      <c r="G909" s="18">
        <f>AVERAGEIF(Table5[director_name],Table8[[#This Row],[Director name]],Table5[imdb_score])</f>
        <v>6.7</v>
      </c>
      <c r="H909" s="18"/>
      <c r="I909" t="str">
        <v/>
      </c>
      <c r="J909" t="str">
        <v/>
      </c>
    </row>
    <row r="910" spans="1:10" x14ac:dyDescent="0.25">
      <c r="A910" s="2" t="s">
        <v>8059</v>
      </c>
      <c r="B910" s="2" t="s">
        <v>8060</v>
      </c>
      <c r="C910" s="18">
        <v>7.9</v>
      </c>
      <c r="F910" s="2" t="s">
        <v>7983</v>
      </c>
      <c r="G910" s="18">
        <f>AVERAGEIF(Table5[director_name],Table8[[#This Row],[Director name]],Table5[imdb_score])</f>
        <v>6.7</v>
      </c>
      <c r="H910" s="18"/>
      <c r="I910" t="str">
        <v/>
      </c>
      <c r="J910" t="str">
        <v/>
      </c>
    </row>
    <row r="911" spans="1:10" x14ac:dyDescent="0.25">
      <c r="A911" s="2" t="s">
        <v>507</v>
      </c>
      <c r="B911" s="2" t="s">
        <v>4661</v>
      </c>
      <c r="C911" s="18">
        <v>5.8</v>
      </c>
      <c r="F911" s="2" t="s">
        <v>6130</v>
      </c>
      <c r="G911" s="18">
        <f>AVERAGEIF(Table5[director_name],Table8[[#This Row],[Director name]],Table5[imdb_score])</f>
        <v>6.7</v>
      </c>
      <c r="H911" s="18"/>
      <c r="I911" t="str">
        <v/>
      </c>
      <c r="J911" t="str">
        <v/>
      </c>
    </row>
    <row r="912" spans="1:10" x14ac:dyDescent="0.25">
      <c r="A912" s="2" t="s">
        <v>507</v>
      </c>
      <c r="B912" s="2" t="s">
        <v>508</v>
      </c>
      <c r="C912" s="18">
        <v>6.3</v>
      </c>
      <c r="F912" s="2" t="s">
        <v>7481</v>
      </c>
      <c r="G912" s="18">
        <f>AVERAGEIF(Table5[director_name],Table8[[#This Row],[Director name]],Table5[imdb_score])</f>
        <v>6.7</v>
      </c>
      <c r="H912" s="18"/>
      <c r="I912" t="str">
        <v/>
      </c>
      <c r="J912" t="str">
        <v/>
      </c>
    </row>
    <row r="913" spans="1:10" x14ac:dyDescent="0.25">
      <c r="A913" s="2" t="s">
        <v>6302</v>
      </c>
      <c r="B913" s="2" t="s">
        <v>6303</v>
      </c>
      <c r="C913" s="18">
        <v>6.9</v>
      </c>
      <c r="F913" s="2" t="s">
        <v>8044</v>
      </c>
      <c r="G913" s="18">
        <f>AVERAGEIF(Table5[director_name],Table8[[#This Row],[Director name]],Table5[imdb_score])</f>
        <v>6.7</v>
      </c>
      <c r="H913" s="18"/>
      <c r="I913" t="str">
        <v/>
      </c>
      <c r="J913" t="str">
        <v/>
      </c>
    </row>
    <row r="914" spans="1:10" x14ac:dyDescent="0.25">
      <c r="A914" s="2" t="s">
        <v>7048</v>
      </c>
      <c r="B914" s="2" t="s">
        <v>7049</v>
      </c>
      <c r="C914" s="18">
        <v>4.3</v>
      </c>
      <c r="F914" s="2" t="s">
        <v>3861</v>
      </c>
      <c r="G914" s="18">
        <f>AVERAGEIF(Table5[director_name],Table8[[#This Row],[Director name]],Table5[imdb_score])</f>
        <v>6.7</v>
      </c>
      <c r="H914" s="18"/>
      <c r="I914" t="str">
        <v/>
      </c>
      <c r="J914" t="str">
        <v/>
      </c>
    </row>
    <row r="915" spans="1:10" x14ac:dyDescent="0.25">
      <c r="A915" s="2" t="s">
        <v>6944</v>
      </c>
      <c r="B915" s="2" t="s">
        <v>6945</v>
      </c>
      <c r="C915" s="18">
        <v>4.9000000000000004</v>
      </c>
      <c r="F915" s="2" t="s">
        <v>4030</v>
      </c>
      <c r="G915" s="18">
        <f>AVERAGEIF(Table5[director_name],Table8[[#This Row],[Director name]],Table5[imdb_score])</f>
        <v>6.7</v>
      </c>
      <c r="H915" s="18"/>
      <c r="I915" t="str">
        <v/>
      </c>
      <c r="J915" t="str">
        <v/>
      </c>
    </row>
    <row r="916" spans="1:10" x14ac:dyDescent="0.25">
      <c r="A916" s="2" t="s">
        <v>7128</v>
      </c>
      <c r="B916" s="2" t="s">
        <v>7129</v>
      </c>
      <c r="C916" s="18">
        <v>6.3</v>
      </c>
      <c r="F916" s="2" t="s">
        <v>5242</v>
      </c>
      <c r="G916" s="18">
        <f>AVERAGEIF(Table5[director_name],Table8[[#This Row],[Director name]],Table5[imdb_score])</f>
        <v>6.7</v>
      </c>
      <c r="H916" s="18"/>
      <c r="I916" t="str">
        <v/>
      </c>
      <c r="J916" t="str">
        <v/>
      </c>
    </row>
    <row r="917" spans="1:10" x14ac:dyDescent="0.25">
      <c r="A917" s="2" t="s">
        <v>3867</v>
      </c>
      <c r="B917" s="2" t="s">
        <v>3868</v>
      </c>
      <c r="C917" s="18">
        <v>6.2</v>
      </c>
      <c r="F917" s="2" t="s">
        <v>3887</v>
      </c>
      <c r="G917" s="18">
        <f>AVERAGEIF(Table5[director_name],Table8[[#This Row],[Director name]],Table5[imdb_score])</f>
        <v>6.7</v>
      </c>
      <c r="H917" s="18"/>
      <c r="I917" t="str">
        <v/>
      </c>
      <c r="J917" t="str">
        <v/>
      </c>
    </row>
    <row r="918" spans="1:10" x14ac:dyDescent="0.25">
      <c r="A918" s="2" t="s">
        <v>5828</v>
      </c>
      <c r="B918" s="2" t="s">
        <v>5829</v>
      </c>
      <c r="C918" s="18">
        <v>5.8</v>
      </c>
      <c r="F918" s="2" t="s">
        <v>5391</v>
      </c>
      <c r="G918" s="18">
        <f>AVERAGEIF(Table5[director_name],Table8[[#This Row],[Director name]],Table5[imdb_score])</f>
        <v>6.7</v>
      </c>
      <c r="H918" s="18"/>
      <c r="I918" t="str">
        <v/>
      </c>
      <c r="J918" t="str">
        <v/>
      </c>
    </row>
    <row r="919" spans="1:10" x14ac:dyDescent="0.25">
      <c r="A919" s="2" t="s">
        <v>163</v>
      </c>
      <c r="B919" s="2" t="s">
        <v>4321</v>
      </c>
      <c r="C919" s="18">
        <v>7.7</v>
      </c>
      <c r="F919" s="2" t="s">
        <v>4777</v>
      </c>
      <c r="G919" s="18">
        <f>AVERAGEIF(Table5[director_name],Table8[[#This Row],[Director name]],Table5[imdb_score])</f>
        <v>6.7</v>
      </c>
      <c r="H919" s="18"/>
      <c r="I919" t="str">
        <v/>
      </c>
      <c r="J919" t="str">
        <v/>
      </c>
    </row>
    <row r="920" spans="1:10" x14ac:dyDescent="0.25">
      <c r="A920" s="2" t="s">
        <v>163</v>
      </c>
      <c r="B920" s="2" t="s">
        <v>923</v>
      </c>
      <c r="C920" s="18">
        <v>7.6</v>
      </c>
      <c r="F920" s="2" t="s">
        <v>2255</v>
      </c>
      <c r="G920" s="18">
        <f>AVERAGEIF(Table5[director_name],Table8[[#This Row],[Director name]],Table5[imdb_score])</f>
        <v>6.7</v>
      </c>
      <c r="H920" s="18"/>
      <c r="I920" t="str">
        <v/>
      </c>
      <c r="J920" t="str">
        <v/>
      </c>
    </row>
    <row r="921" spans="1:10" x14ac:dyDescent="0.25">
      <c r="A921" s="2" t="s">
        <v>163</v>
      </c>
      <c r="B921" s="2" t="s">
        <v>6856</v>
      </c>
      <c r="C921" s="18">
        <v>7</v>
      </c>
      <c r="F921" s="2" t="s">
        <v>5079</v>
      </c>
      <c r="G921" s="18">
        <f>AVERAGEIF(Table5[director_name],Table8[[#This Row],[Director name]],Table5[imdb_score])</f>
        <v>6.7</v>
      </c>
      <c r="H921" s="18"/>
      <c r="I921" t="str">
        <v/>
      </c>
      <c r="J921" t="str">
        <v/>
      </c>
    </row>
    <row r="922" spans="1:10" x14ac:dyDescent="0.25">
      <c r="A922" s="2" t="s">
        <v>163</v>
      </c>
      <c r="B922" s="2" t="s">
        <v>2585</v>
      </c>
      <c r="C922" s="18">
        <v>5.7</v>
      </c>
      <c r="F922" s="2" t="s">
        <v>1475</v>
      </c>
      <c r="G922" s="18">
        <f>AVERAGEIF(Table5[director_name],Table8[[#This Row],[Director name]],Table5[imdb_score])</f>
        <v>6.7</v>
      </c>
      <c r="H922" s="18"/>
      <c r="I922" t="str">
        <v/>
      </c>
      <c r="J922" t="str">
        <v/>
      </c>
    </row>
    <row r="923" spans="1:10" x14ac:dyDescent="0.25">
      <c r="A923" s="2" t="s">
        <v>163</v>
      </c>
      <c r="B923" s="2" t="s">
        <v>2585</v>
      </c>
      <c r="C923" s="18">
        <v>5.7</v>
      </c>
      <c r="F923" s="2" t="s">
        <v>7833</v>
      </c>
      <c r="G923" s="18">
        <f>AVERAGEIF(Table5[director_name],Table8[[#This Row],[Director name]],Table5[imdb_score])</f>
        <v>6.7</v>
      </c>
      <c r="H923" s="18"/>
      <c r="I923" t="str">
        <v/>
      </c>
      <c r="J923" t="str">
        <v/>
      </c>
    </row>
    <row r="924" spans="1:10" x14ac:dyDescent="0.25">
      <c r="A924" s="2" t="s">
        <v>163</v>
      </c>
      <c r="B924" s="2" t="s">
        <v>3691</v>
      </c>
      <c r="C924" s="18">
        <v>6.8</v>
      </c>
      <c r="F924" s="2" t="s">
        <v>7100</v>
      </c>
      <c r="G924" s="18">
        <f>AVERAGEIF(Table5[director_name],Table8[[#This Row],[Director name]],Table5[imdb_score])</f>
        <v>6.7</v>
      </c>
      <c r="H924" s="18"/>
      <c r="I924" t="str">
        <v/>
      </c>
      <c r="J924" t="str">
        <v/>
      </c>
    </row>
    <row r="925" spans="1:10" x14ac:dyDescent="0.25">
      <c r="A925" t="s">
        <v>163</v>
      </c>
      <c r="B925" s="2" t="s">
        <v>165</v>
      </c>
      <c r="C925" s="18">
        <v>6.9</v>
      </c>
      <c r="F925" s="2" t="s">
        <v>7087</v>
      </c>
      <c r="G925" s="18">
        <f>AVERAGEIF(Table5[director_name],Table8[[#This Row],[Director name]],Table5[imdb_score])</f>
        <v>6.7</v>
      </c>
      <c r="H925" s="18"/>
      <c r="I925" t="str">
        <v/>
      </c>
      <c r="J925" t="str">
        <v/>
      </c>
    </row>
    <row r="926" spans="1:10" x14ac:dyDescent="0.25">
      <c r="A926" s="2" t="s">
        <v>311</v>
      </c>
      <c r="B926" s="2" t="s">
        <v>1315</v>
      </c>
      <c r="C926" s="18">
        <v>6.3</v>
      </c>
      <c r="F926" s="2" t="s">
        <v>6718</v>
      </c>
      <c r="G926" s="18">
        <f>AVERAGEIF(Table5[director_name],Table8[[#This Row],[Director name]],Table5[imdb_score])</f>
        <v>6.7</v>
      </c>
      <c r="H926" s="18"/>
      <c r="I926" t="str">
        <v/>
      </c>
      <c r="J926" t="str">
        <v/>
      </c>
    </row>
    <row r="927" spans="1:10" x14ac:dyDescent="0.25">
      <c r="A927" s="2" t="s">
        <v>311</v>
      </c>
      <c r="B927" s="2" t="s">
        <v>3512</v>
      </c>
      <c r="C927" s="18">
        <v>6.4</v>
      </c>
      <c r="F927" s="2" t="s">
        <v>6354</v>
      </c>
      <c r="G927" s="18">
        <f>AVERAGEIF(Table5[director_name],Table8[[#This Row],[Director name]],Table5[imdb_score])</f>
        <v>6.7</v>
      </c>
      <c r="H927" s="18"/>
      <c r="I927" t="str">
        <v/>
      </c>
      <c r="J927" t="str">
        <v/>
      </c>
    </row>
    <row r="928" spans="1:10" x14ac:dyDescent="0.25">
      <c r="A928" s="2" t="s">
        <v>311</v>
      </c>
      <c r="B928" s="2" t="s">
        <v>3974</v>
      </c>
      <c r="C928" s="18">
        <v>6.6</v>
      </c>
      <c r="F928" s="2" t="s">
        <v>3186</v>
      </c>
      <c r="G928" s="18">
        <f>AVERAGEIF(Table5[director_name],Table8[[#This Row],[Director name]],Table5[imdb_score])</f>
        <v>6.7</v>
      </c>
      <c r="H928" s="18"/>
      <c r="I928" t="str">
        <v/>
      </c>
      <c r="J928" t="str">
        <v/>
      </c>
    </row>
    <row r="929" spans="1:10" x14ac:dyDescent="0.25">
      <c r="A929" s="2" t="s">
        <v>311</v>
      </c>
      <c r="B929" s="2" t="s">
        <v>312</v>
      </c>
      <c r="C929" s="18">
        <v>6.7</v>
      </c>
      <c r="F929" s="2" t="s">
        <v>5545</v>
      </c>
      <c r="G929" s="18">
        <f>AVERAGEIF(Table5[director_name],Table8[[#This Row],[Director name]],Table5[imdb_score])</f>
        <v>6.7</v>
      </c>
      <c r="H929" s="18"/>
      <c r="I929" t="str">
        <v/>
      </c>
      <c r="J929" t="str">
        <v/>
      </c>
    </row>
    <row r="930" spans="1:10" x14ac:dyDescent="0.25">
      <c r="A930" s="2" t="s">
        <v>7212</v>
      </c>
      <c r="B930" s="2" t="s">
        <v>7213</v>
      </c>
      <c r="C930" s="18">
        <v>6</v>
      </c>
      <c r="F930" s="2" t="s">
        <v>5671</v>
      </c>
      <c r="G930" s="18">
        <f>AVERAGEIF(Table5[director_name],Table8[[#This Row],[Director name]],Table5[imdb_score])</f>
        <v>6.7</v>
      </c>
      <c r="H930" s="18"/>
      <c r="I930" t="str">
        <v/>
      </c>
      <c r="J930" t="str">
        <v/>
      </c>
    </row>
    <row r="931" spans="1:10" x14ac:dyDescent="0.25">
      <c r="A931" s="2" t="s">
        <v>7230</v>
      </c>
      <c r="B931" s="2" t="s">
        <v>7231</v>
      </c>
      <c r="C931" s="18">
        <v>6.1</v>
      </c>
      <c r="F931" s="2" t="s">
        <v>3087</v>
      </c>
      <c r="G931" s="18">
        <f>AVERAGEIF(Table5[director_name],Table8[[#This Row],[Director name]],Table5[imdb_score])</f>
        <v>6.7</v>
      </c>
      <c r="H931" s="18"/>
      <c r="I931" t="str">
        <v/>
      </c>
      <c r="J931" t="str">
        <v/>
      </c>
    </row>
    <row r="932" spans="1:10" x14ac:dyDescent="0.25">
      <c r="A932" s="2" t="s">
        <v>2362</v>
      </c>
      <c r="B932" s="2" t="s">
        <v>2363</v>
      </c>
      <c r="C932" s="18">
        <v>6.6</v>
      </c>
      <c r="F932" s="2" t="s">
        <v>2359</v>
      </c>
      <c r="G932" s="18">
        <f>AVERAGEIF(Table5[director_name],Table8[[#This Row],[Director name]],Table5[imdb_score])</f>
        <v>6.6999999999999993</v>
      </c>
      <c r="H932" s="18"/>
      <c r="I932" t="str">
        <v/>
      </c>
      <c r="J932" t="str">
        <v/>
      </c>
    </row>
    <row r="933" spans="1:10" x14ac:dyDescent="0.25">
      <c r="A933" s="2" t="s">
        <v>1835</v>
      </c>
      <c r="B933" s="2" t="s">
        <v>3826</v>
      </c>
      <c r="C933" s="18">
        <v>6.5</v>
      </c>
      <c r="F933" s="2" t="s">
        <v>773</v>
      </c>
      <c r="G933" s="18">
        <f>AVERAGEIF(Table5[director_name],Table8[[#This Row],[Director name]],Table5[imdb_score])</f>
        <v>6.6833333333333336</v>
      </c>
      <c r="H933" s="18"/>
      <c r="I933" t="str">
        <v/>
      </c>
      <c r="J933" t="str">
        <v/>
      </c>
    </row>
    <row r="934" spans="1:10" x14ac:dyDescent="0.25">
      <c r="A934" s="2" t="s">
        <v>1835</v>
      </c>
      <c r="B934" s="2" t="s">
        <v>2690</v>
      </c>
      <c r="C934" s="18">
        <v>7.5</v>
      </c>
      <c r="F934" s="2" t="s">
        <v>1044</v>
      </c>
      <c r="G934" s="18">
        <f>AVERAGEIF(Table5[director_name],Table8[[#This Row],[Director name]],Table5[imdb_score])</f>
        <v>6.6833333333333336</v>
      </c>
      <c r="H934" s="18"/>
      <c r="I934" t="str">
        <v/>
      </c>
      <c r="J934" t="str">
        <v/>
      </c>
    </row>
    <row r="935" spans="1:10" x14ac:dyDescent="0.25">
      <c r="A935" s="2" t="s">
        <v>1835</v>
      </c>
      <c r="B935" s="2" t="s">
        <v>1836</v>
      </c>
      <c r="C935" s="18">
        <v>7.7</v>
      </c>
      <c r="F935" s="2" t="s">
        <v>3478</v>
      </c>
      <c r="G935" s="18">
        <f>AVERAGEIF(Table5[director_name],Table8[[#This Row],[Director name]],Table5[imdb_score])</f>
        <v>6.68</v>
      </c>
      <c r="H935" s="18"/>
      <c r="I935" t="str">
        <v/>
      </c>
      <c r="J935" t="str">
        <v/>
      </c>
    </row>
    <row r="936" spans="1:10" x14ac:dyDescent="0.25">
      <c r="A936" s="2" t="s">
        <v>1835</v>
      </c>
      <c r="B936" s="2" t="s">
        <v>3585</v>
      </c>
      <c r="C936" s="18">
        <v>6.8</v>
      </c>
      <c r="F936" s="2" t="s">
        <v>171</v>
      </c>
      <c r="G936" s="18">
        <f>AVERAGEIF(Table5[director_name],Table8[[#This Row],[Director name]],Table5[imdb_score])</f>
        <v>6.68</v>
      </c>
      <c r="H936" s="18"/>
      <c r="I936" t="str">
        <v/>
      </c>
      <c r="J936" t="str">
        <v/>
      </c>
    </row>
    <row r="937" spans="1:10" x14ac:dyDescent="0.25">
      <c r="A937" s="2" t="s">
        <v>1835</v>
      </c>
      <c r="B937" s="2" t="s">
        <v>5176</v>
      </c>
      <c r="C937" s="18">
        <v>6.8</v>
      </c>
      <c r="F937" s="2" t="s">
        <v>186</v>
      </c>
      <c r="G937" s="18">
        <f>AVERAGEIF(Table5[director_name],Table8[[#This Row],[Director name]],Table5[imdb_score])</f>
        <v>6.6750000000000007</v>
      </c>
      <c r="H937" s="18"/>
      <c r="I937" t="str">
        <v/>
      </c>
      <c r="J937" t="str">
        <v/>
      </c>
    </row>
    <row r="938" spans="1:10" x14ac:dyDescent="0.25">
      <c r="A938" s="2" t="s">
        <v>1835</v>
      </c>
      <c r="B938" s="2" t="s">
        <v>5062</v>
      </c>
      <c r="C938" s="18">
        <v>7.2</v>
      </c>
      <c r="F938" s="2" t="s">
        <v>4989</v>
      </c>
      <c r="G938" s="18">
        <f>AVERAGEIF(Table5[director_name],Table8[[#This Row],[Director name]],Table5[imdb_score])</f>
        <v>6.6749999999999998</v>
      </c>
      <c r="H938" s="18"/>
      <c r="I938" t="str">
        <v/>
      </c>
      <c r="J938" t="str">
        <v/>
      </c>
    </row>
    <row r="939" spans="1:10" x14ac:dyDescent="0.25">
      <c r="A939" s="2" t="s">
        <v>1835</v>
      </c>
      <c r="B939" s="2" t="s">
        <v>5864</v>
      </c>
      <c r="C939" s="18">
        <v>7.3</v>
      </c>
      <c r="F939" s="2" t="s">
        <v>472</v>
      </c>
      <c r="G939" s="18">
        <f>AVERAGEIF(Table5[director_name],Table8[[#This Row],[Director name]],Table5[imdb_score])</f>
        <v>6.6749999999999998</v>
      </c>
      <c r="H939" s="18"/>
      <c r="I939" t="str">
        <v/>
      </c>
      <c r="J939" t="str">
        <v/>
      </c>
    </row>
    <row r="940" spans="1:10" x14ac:dyDescent="0.25">
      <c r="A940" s="2" t="s">
        <v>7411</v>
      </c>
      <c r="B940" s="2" t="s">
        <v>7412</v>
      </c>
      <c r="C940" s="18">
        <v>5.8</v>
      </c>
      <c r="F940" s="2" t="s">
        <v>73</v>
      </c>
      <c r="G940" s="18">
        <f>AVERAGEIF(Table5[director_name],Table8[[#This Row],[Director name]],Table5[imdb_score])</f>
        <v>6.666666666666667</v>
      </c>
      <c r="H940" s="18"/>
      <c r="I940" t="str">
        <v/>
      </c>
      <c r="J940" t="str">
        <v/>
      </c>
    </row>
    <row r="941" spans="1:10" x14ac:dyDescent="0.25">
      <c r="A941" s="2" t="s">
        <v>7426</v>
      </c>
      <c r="B941" s="2" t="s">
        <v>7434</v>
      </c>
      <c r="C941" s="18">
        <v>3.8</v>
      </c>
      <c r="F941" s="2" t="s">
        <v>602</v>
      </c>
      <c r="G941" s="18">
        <f>AVERAGEIF(Table5[director_name],Table8[[#This Row],[Director name]],Table5[imdb_score])</f>
        <v>6.666666666666667</v>
      </c>
      <c r="H941" s="18"/>
      <c r="I941" t="str">
        <v/>
      </c>
      <c r="J941" t="str">
        <v/>
      </c>
    </row>
    <row r="942" spans="1:10" x14ac:dyDescent="0.25">
      <c r="A942" s="2" t="s">
        <v>7426</v>
      </c>
      <c r="B942" s="2" t="s">
        <v>7427</v>
      </c>
      <c r="C942" s="18">
        <v>2.2000000000000002</v>
      </c>
      <c r="F942" s="2" t="s">
        <v>1961</v>
      </c>
      <c r="G942" s="18">
        <f>AVERAGEIF(Table5[director_name],Table8[[#This Row],[Director name]],Table5[imdb_score])</f>
        <v>6.666666666666667</v>
      </c>
      <c r="H942" s="18"/>
      <c r="I942" t="str">
        <v/>
      </c>
      <c r="J942" t="str">
        <v/>
      </c>
    </row>
    <row r="943" spans="1:10" x14ac:dyDescent="0.25">
      <c r="A943" s="2" t="s">
        <v>1685</v>
      </c>
      <c r="B943" s="2" t="s">
        <v>5489</v>
      </c>
      <c r="C943" s="18">
        <v>6.6</v>
      </c>
      <c r="F943" s="2" t="s">
        <v>1963</v>
      </c>
      <c r="G943" s="18">
        <f>AVERAGEIF(Table5[director_name],Table8[[#This Row],[Director name]],Table5[imdb_score])</f>
        <v>6.666666666666667</v>
      </c>
      <c r="H943" s="18"/>
      <c r="I943" t="str">
        <v/>
      </c>
      <c r="J943" t="str">
        <v/>
      </c>
    </row>
    <row r="944" spans="1:10" x14ac:dyDescent="0.25">
      <c r="A944" s="2" t="s">
        <v>1685</v>
      </c>
      <c r="B944" s="2" t="s">
        <v>1754</v>
      </c>
      <c r="C944" s="18">
        <v>6.2</v>
      </c>
      <c r="F944" s="2" t="s">
        <v>3099</v>
      </c>
      <c r="G944" s="18">
        <f>AVERAGEIF(Table5[director_name],Table8[[#This Row],[Director name]],Table5[imdb_score])</f>
        <v>6.666666666666667</v>
      </c>
      <c r="H944" s="18"/>
      <c r="I944" t="str">
        <v/>
      </c>
      <c r="J944" t="str">
        <v/>
      </c>
    </row>
    <row r="945" spans="1:10" x14ac:dyDescent="0.25">
      <c r="A945" s="2" t="s">
        <v>1685</v>
      </c>
      <c r="B945" s="2" t="s">
        <v>1686</v>
      </c>
      <c r="C945" s="18">
        <v>6.4</v>
      </c>
      <c r="F945" s="2" t="s">
        <v>1856</v>
      </c>
      <c r="G945" s="18">
        <f>AVERAGEIF(Table5[director_name],Table8[[#This Row],[Director name]],Table5[imdb_score])</f>
        <v>6.6599999999999993</v>
      </c>
      <c r="H945" s="18"/>
      <c r="I945" t="str">
        <v/>
      </c>
      <c r="J945" t="str">
        <v/>
      </c>
    </row>
    <row r="946" spans="1:10" x14ac:dyDescent="0.25">
      <c r="A946" t="s">
        <v>1685</v>
      </c>
      <c r="B946" s="2" t="s">
        <v>1790</v>
      </c>
      <c r="C946" s="18">
        <v>7.4</v>
      </c>
      <c r="F946" s="2" t="s">
        <v>5469</v>
      </c>
      <c r="G946" s="18">
        <f>AVERAGEIF(Table5[director_name],Table8[[#This Row],[Director name]],Table5[imdb_score])</f>
        <v>6.6599999999999993</v>
      </c>
      <c r="H946" s="18"/>
      <c r="I946" t="str">
        <v/>
      </c>
      <c r="J946" t="str">
        <v/>
      </c>
    </row>
    <row r="947" spans="1:10" x14ac:dyDescent="0.25">
      <c r="A947" s="2" t="s">
        <v>6884</v>
      </c>
      <c r="B947" s="2" t="s">
        <v>6885</v>
      </c>
      <c r="C947" s="18">
        <v>7</v>
      </c>
      <c r="F947" s="2" t="s">
        <v>872</v>
      </c>
      <c r="G947" s="18">
        <f>AVERAGEIF(Table5[director_name],Table8[[#This Row],[Director name]],Table5[imdb_score])</f>
        <v>6.6571428571428575</v>
      </c>
      <c r="H947" s="18"/>
      <c r="I947" t="str">
        <v/>
      </c>
      <c r="J947" t="str">
        <v/>
      </c>
    </row>
    <row r="948" spans="1:10" x14ac:dyDescent="0.25">
      <c r="A948" s="2" t="s">
        <v>5387</v>
      </c>
      <c r="B948" s="2" t="s">
        <v>5388</v>
      </c>
      <c r="C948" s="18">
        <v>5</v>
      </c>
      <c r="F948" s="2" t="s">
        <v>422</v>
      </c>
      <c r="G948" s="18">
        <f>AVERAGEIF(Table5[director_name],Table8[[#This Row],[Director name]],Table5[imdb_score])</f>
        <v>6.6545454545454552</v>
      </c>
      <c r="H948" s="18"/>
      <c r="I948" t="str">
        <v/>
      </c>
      <c r="J948" t="str">
        <v/>
      </c>
    </row>
    <row r="949" spans="1:10" x14ac:dyDescent="0.25">
      <c r="A949" s="2" t="s">
        <v>5946</v>
      </c>
      <c r="B949" s="2" t="s">
        <v>5947</v>
      </c>
      <c r="C949" s="18">
        <v>6.9</v>
      </c>
      <c r="F949" s="2" t="s">
        <v>3498</v>
      </c>
      <c r="G949" s="18">
        <f>AVERAGEIF(Table5[director_name],Table8[[#This Row],[Director name]],Table5[imdb_score])</f>
        <v>6.65</v>
      </c>
      <c r="H949" s="18"/>
      <c r="I949" t="str">
        <v/>
      </c>
      <c r="J949" t="str">
        <v/>
      </c>
    </row>
    <row r="950" spans="1:10" x14ac:dyDescent="0.25">
      <c r="A950" s="2" t="s">
        <v>225</v>
      </c>
      <c r="B950" s="2" t="s">
        <v>1596</v>
      </c>
      <c r="C950" s="18">
        <v>6.4</v>
      </c>
      <c r="F950" s="2" t="s">
        <v>1685</v>
      </c>
      <c r="G950" s="18">
        <f>AVERAGEIF(Table5[director_name],Table8[[#This Row],[Director name]],Table5[imdb_score])</f>
        <v>6.65</v>
      </c>
      <c r="H950" s="18"/>
      <c r="I950" t="str">
        <v/>
      </c>
      <c r="J950" t="str">
        <v/>
      </c>
    </row>
    <row r="951" spans="1:10" x14ac:dyDescent="0.25">
      <c r="A951" s="2" t="s">
        <v>225</v>
      </c>
      <c r="B951" s="2" t="s">
        <v>1293</v>
      </c>
      <c r="C951" s="18">
        <v>8.8000000000000007</v>
      </c>
      <c r="F951" s="2" t="s">
        <v>3529</v>
      </c>
      <c r="G951" s="18">
        <f>AVERAGEIF(Table5[director_name],Table8[[#This Row],[Director name]],Table5[imdb_score])</f>
        <v>6.65</v>
      </c>
      <c r="H951" s="18"/>
      <c r="I951" t="str">
        <v/>
      </c>
      <c r="J951" t="str">
        <v/>
      </c>
    </row>
    <row r="952" spans="1:10" x14ac:dyDescent="0.25">
      <c r="A952" s="2" t="s">
        <v>225</v>
      </c>
      <c r="B952" s="2" t="s">
        <v>1349</v>
      </c>
      <c r="C952" s="18">
        <v>8.1</v>
      </c>
      <c r="F952" s="2" t="s">
        <v>6545</v>
      </c>
      <c r="G952" s="18">
        <f>AVERAGEIF(Table5[director_name],Table8[[#This Row],[Director name]],Table5[imdb_score])</f>
        <v>6.65</v>
      </c>
      <c r="H952" s="18"/>
      <c r="I952" t="str">
        <v/>
      </c>
      <c r="J952" t="str">
        <v/>
      </c>
    </row>
    <row r="953" spans="1:10" x14ac:dyDescent="0.25">
      <c r="A953" s="2" t="s">
        <v>225</v>
      </c>
      <c r="B953" s="2" t="s">
        <v>1881</v>
      </c>
      <c r="C953" s="18">
        <v>6.8</v>
      </c>
      <c r="F953" s="2" t="s">
        <v>8083</v>
      </c>
      <c r="G953" s="18">
        <f>AVERAGEIF(Table5[director_name],Table8[[#This Row],[Director name]],Table5[imdb_score])</f>
        <v>6.65</v>
      </c>
      <c r="H953" s="18"/>
      <c r="I953" t="str">
        <v/>
      </c>
      <c r="J953" t="str">
        <v/>
      </c>
    </row>
    <row r="954" spans="1:10" x14ac:dyDescent="0.25">
      <c r="A954" s="2" t="s">
        <v>225</v>
      </c>
      <c r="B954" s="2" t="s">
        <v>2753</v>
      </c>
      <c r="C954" s="18">
        <v>8.6</v>
      </c>
      <c r="F954" s="2" t="s">
        <v>2101</v>
      </c>
      <c r="G954" s="18">
        <f>AVERAGEIF(Table5[director_name],Table8[[#This Row],[Director name]],Table5[imdb_score])</f>
        <v>6.65</v>
      </c>
      <c r="H954" s="18"/>
      <c r="I954" t="str">
        <v/>
      </c>
      <c r="J954" t="str">
        <v/>
      </c>
    </row>
    <row r="955" spans="1:10" x14ac:dyDescent="0.25">
      <c r="A955" s="2" t="s">
        <v>225</v>
      </c>
      <c r="B955" s="2" t="s">
        <v>227</v>
      </c>
      <c r="C955" s="18">
        <v>7.8</v>
      </c>
      <c r="F955" s="2" t="s">
        <v>1782</v>
      </c>
      <c r="G955" s="18">
        <f>AVERAGEIF(Table5[director_name],Table8[[#This Row],[Director name]],Table5[imdb_score])</f>
        <v>6.65</v>
      </c>
      <c r="H955" s="18"/>
      <c r="I955" t="str">
        <v/>
      </c>
      <c r="J955" t="str">
        <v/>
      </c>
    </row>
    <row r="956" spans="1:10" x14ac:dyDescent="0.25">
      <c r="A956" s="2" t="s">
        <v>225</v>
      </c>
      <c r="B956" s="2" t="s">
        <v>1776</v>
      </c>
      <c r="C956" s="18">
        <v>7.8</v>
      </c>
      <c r="F956" s="2" t="s">
        <v>1752</v>
      </c>
      <c r="G956" s="18">
        <f>AVERAGEIF(Table5[director_name],Table8[[#This Row],[Director name]],Table5[imdb_score])</f>
        <v>6.6499999999999995</v>
      </c>
      <c r="H956" s="18"/>
      <c r="I956" t="str">
        <v/>
      </c>
      <c r="J956" t="str">
        <v/>
      </c>
    </row>
    <row r="957" spans="1:10" x14ac:dyDescent="0.25">
      <c r="A957" s="2" t="s">
        <v>225</v>
      </c>
      <c r="B957" s="2" t="s">
        <v>738</v>
      </c>
      <c r="C957" s="18">
        <v>7.8</v>
      </c>
      <c r="F957" s="2" t="s">
        <v>91</v>
      </c>
      <c r="G957" s="18">
        <f>AVERAGEIF(Table5[director_name],Table8[[#This Row],[Director name]],Table5[imdb_score])</f>
        <v>6.638461538461538</v>
      </c>
      <c r="H957" s="18"/>
      <c r="I957" t="str">
        <v/>
      </c>
      <c r="J957" t="str">
        <v/>
      </c>
    </row>
    <row r="958" spans="1:10" x14ac:dyDescent="0.25">
      <c r="A958" s="2" t="s">
        <v>225</v>
      </c>
      <c r="B958" s="2" t="s">
        <v>2138</v>
      </c>
      <c r="C958" s="18">
        <v>7.7</v>
      </c>
      <c r="F958" s="2" t="s">
        <v>856</v>
      </c>
      <c r="G958" s="18">
        <f>AVERAGEIF(Table5[director_name],Table8[[#This Row],[Director name]],Table5[imdb_score])</f>
        <v>6.6375000000000002</v>
      </c>
      <c r="H958" s="18"/>
      <c r="I958" t="str">
        <v/>
      </c>
      <c r="J958" t="str">
        <v/>
      </c>
    </row>
    <row r="959" spans="1:10" x14ac:dyDescent="0.25">
      <c r="A959" s="2" t="s">
        <v>225</v>
      </c>
      <c r="B959" s="2" t="s">
        <v>864</v>
      </c>
      <c r="C959" s="18">
        <v>7.7</v>
      </c>
      <c r="F959" s="2" t="s">
        <v>2325</v>
      </c>
      <c r="G959" s="18">
        <f>AVERAGEIF(Table5[director_name],Table8[[#This Row],[Director name]],Table5[imdb_score])</f>
        <v>6.6333333333333337</v>
      </c>
      <c r="H959" s="18"/>
      <c r="I959" t="str">
        <v/>
      </c>
      <c r="J959" t="str">
        <v/>
      </c>
    </row>
    <row r="960" spans="1:10" x14ac:dyDescent="0.25">
      <c r="A960" s="2" t="s">
        <v>1342</v>
      </c>
      <c r="B960" s="2" t="s">
        <v>2780</v>
      </c>
      <c r="C960" s="18">
        <v>6.3</v>
      </c>
      <c r="F960" s="2" t="s">
        <v>808</v>
      </c>
      <c r="G960" s="18">
        <f>AVERAGEIF(Table5[director_name],Table8[[#This Row],[Director name]],Table5[imdb_score])</f>
        <v>6.6333333333333337</v>
      </c>
      <c r="H960" s="18"/>
      <c r="I960" t="str">
        <v/>
      </c>
      <c r="J960" t="str">
        <v/>
      </c>
    </row>
    <row r="961" spans="1:10" x14ac:dyDescent="0.25">
      <c r="A961" s="2" t="s">
        <v>1342</v>
      </c>
      <c r="B961" s="2" t="s">
        <v>1344</v>
      </c>
      <c r="C961" s="18">
        <v>7.1</v>
      </c>
      <c r="F961" s="2" t="s">
        <v>4845</v>
      </c>
      <c r="G961" s="18">
        <f>AVERAGEIF(Table5[director_name],Table8[[#This Row],[Director name]],Table5[imdb_score])</f>
        <v>6.6333333333333329</v>
      </c>
      <c r="H961" s="18"/>
      <c r="I961" t="str">
        <v/>
      </c>
      <c r="J961" t="str">
        <v/>
      </c>
    </row>
    <row r="962" spans="1:10" x14ac:dyDescent="0.25">
      <c r="A962" s="2" t="s">
        <v>1342</v>
      </c>
      <c r="B962" s="2" t="s">
        <v>2117</v>
      </c>
      <c r="C962" s="18">
        <v>6.2</v>
      </c>
      <c r="F962" s="2" t="s">
        <v>6024</v>
      </c>
      <c r="G962" s="18">
        <f>AVERAGEIF(Table5[director_name],Table8[[#This Row],[Director name]],Table5[imdb_score])</f>
        <v>6.6333333333333329</v>
      </c>
      <c r="H962" s="18"/>
      <c r="I962" t="str">
        <v/>
      </c>
      <c r="J962" t="str">
        <v/>
      </c>
    </row>
    <row r="963" spans="1:10" x14ac:dyDescent="0.25">
      <c r="A963" s="2" t="s">
        <v>1342</v>
      </c>
      <c r="B963" s="2" t="s">
        <v>2463</v>
      </c>
      <c r="C963" s="18">
        <v>6.8</v>
      </c>
      <c r="F963" s="2" t="s">
        <v>238</v>
      </c>
      <c r="G963" s="18">
        <f>AVERAGEIF(Table5[director_name],Table8[[#This Row],[Director name]],Table5[imdb_score])</f>
        <v>6.6333333333333329</v>
      </c>
      <c r="H963" s="18"/>
      <c r="I963" t="str">
        <v/>
      </c>
      <c r="J963" t="str">
        <v/>
      </c>
    </row>
    <row r="964" spans="1:10" x14ac:dyDescent="0.25">
      <c r="A964" s="2" t="s">
        <v>7905</v>
      </c>
      <c r="B964" s="2" t="s">
        <v>7906</v>
      </c>
      <c r="C964" s="18">
        <v>6.4</v>
      </c>
      <c r="F964" s="2" t="s">
        <v>443</v>
      </c>
      <c r="G964" s="18">
        <f>AVERAGEIF(Table5[director_name],Table8[[#This Row],[Director name]],Table5[imdb_score])</f>
        <v>6.63</v>
      </c>
      <c r="H964" s="18"/>
      <c r="I964" t="str">
        <v/>
      </c>
      <c r="J964" t="str">
        <v/>
      </c>
    </row>
    <row r="965" spans="1:10" x14ac:dyDescent="0.25">
      <c r="A965" s="2" t="s">
        <v>5967</v>
      </c>
      <c r="B965" s="2" t="s">
        <v>5968</v>
      </c>
      <c r="C965" s="18">
        <v>5.2</v>
      </c>
      <c r="F965" s="2" t="s">
        <v>1143</v>
      </c>
      <c r="G965" s="18">
        <f>AVERAGEIF(Table5[director_name],Table8[[#This Row],[Director name]],Table5[imdb_score])</f>
        <v>6.6285714285714281</v>
      </c>
      <c r="H965" s="18"/>
      <c r="I965" t="str">
        <v/>
      </c>
      <c r="J965" t="str">
        <v/>
      </c>
    </row>
    <row r="966" spans="1:10" x14ac:dyDescent="0.25">
      <c r="A966" s="2" t="s">
        <v>1840</v>
      </c>
      <c r="B966" s="2" t="s">
        <v>7344</v>
      </c>
      <c r="C966" s="18">
        <v>6.9</v>
      </c>
      <c r="F966" s="2" t="s">
        <v>1151</v>
      </c>
      <c r="G966" s="18">
        <f>AVERAGEIF(Table5[director_name],Table8[[#This Row],[Director name]],Table5[imdb_score])</f>
        <v>6.625</v>
      </c>
      <c r="H966" s="18"/>
      <c r="I966" t="str">
        <v/>
      </c>
      <c r="J966" t="str">
        <v/>
      </c>
    </row>
    <row r="967" spans="1:10" x14ac:dyDescent="0.25">
      <c r="A967" t="s">
        <v>1840</v>
      </c>
      <c r="B967" s="2" t="s">
        <v>8069</v>
      </c>
      <c r="C967" s="18">
        <v>7.5</v>
      </c>
      <c r="F967" s="2" t="s">
        <v>1671</v>
      </c>
      <c r="G967" s="18">
        <f>AVERAGEIF(Table5[director_name],Table8[[#This Row],[Director name]],Table5[imdb_score])</f>
        <v>6.6166666666666663</v>
      </c>
      <c r="H967" s="18"/>
      <c r="I967" t="str">
        <v/>
      </c>
      <c r="J967" t="str">
        <v/>
      </c>
    </row>
    <row r="968" spans="1:10" x14ac:dyDescent="0.25">
      <c r="A968" s="2" t="s">
        <v>1840</v>
      </c>
      <c r="B968" s="2" t="s">
        <v>6315</v>
      </c>
      <c r="C968" s="18">
        <v>6.9</v>
      </c>
      <c r="F968" s="2" t="s">
        <v>1760</v>
      </c>
      <c r="G968" s="18">
        <f>AVERAGEIF(Table5[director_name],Table8[[#This Row],[Director name]],Table5[imdb_score])</f>
        <v>6.6166666666666663</v>
      </c>
      <c r="H968" s="18"/>
      <c r="I968" t="str">
        <v/>
      </c>
      <c r="J968" t="str">
        <v/>
      </c>
    </row>
    <row r="969" spans="1:10" x14ac:dyDescent="0.25">
      <c r="A969" s="2" t="s">
        <v>1840</v>
      </c>
      <c r="B969" s="2" t="s">
        <v>3042</v>
      </c>
      <c r="C969" s="18">
        <v>6.1</v>
      </c>
      <c r="F969" s="2" t="s">
        <v>3397</v>
      </c>
      <c r="G969" s="18">
        <f>AVERAGEIF(Table5[director_name],Table8[[#This Row],[Director name]],Table5[imdb_score])</f>
        <v>6.6000000000000005</v>
      </c>
      <c r="H969" s="18"/>
      <c r="I969" t="str">
        <v/>
      </c>
      <c r="J969" t="str">
        <v/>
      </c>
    </row>
    <row r="970" spans="1:10" x14ac:dyDescent="0.25">
      <c r="A970" s="2" t="s">
        <v>1840</v>
      </c>
      <c r="B970" s="2" t="s">
        <v>3116</v>
      </c>
      <c r="C970" s="18">
        <v>7</v>
      </c>
      <c r="F970" s="2" t="s">
        <v>1186</v>
      </c>
      <c r="G970" s="18">
        <f>AVERAGEIF(Table5[director_name],Table8[[#This Row],[Director name]],Table5[imdb_score])</f>
        <v>6.6000000000000005</v>
      </c>
      <c r="H970" s="18"/>
      <c r="I970" t="str">
        <v/>
      </c>
      <c r="J970" t="str">
        <v/>
      </c>
    </row>
    <row r="971" spans="1:10" x14ac:dyDescent="0.25">
      <c r="A971" s="2" t="s">
        <v>1840</v>
      </c>
      <c r="B971" s="2" t="s">
        <v>7094</v>
      </c>
      <c r="C971" s="18">
        <v>6.9</v>
      </c>
      <c r="F971" s="2" t="s">
        <v>1796</v>
      </c>
      <c r="G971" s="18">
        <f>AVERAGEIF(Table5[director_name],Table8[[#This Row],[Director name]],Table5[imdb_score])</f>
        <v>6.6000000000000005</v>
      </c>
      <c r="H971" s="18"/>
      <c r="I971" t="str">
        <v/>
      </c>
      <c r="J971" t="str">
        <v/>
      </c>
    </row>
    <row r="972" spans="1:10" x14ac:dyDescent="0.25">
      <c r="A972" s="2" t="s">
        <v>1840</v>
      </c>
      <c r="B972" s="2" t="s">
        <v>3261</v>
      </c>
      <c r="C972" s="18">
        <v>5.7</v>
      </c>
      <c r="F972" s="2" t="s">
        <v>1653</v>
      </c>
      <c r="G972" s="18">
        <f>AVERAGEIF(Table5[director_name],Table8[[#This Row],[Director name]],Table5[imdb_score])</f>
        <v>6.6</v>
      </c>
      <c r="H972" s="18"/>
      <c r="I972" t="str">
        <v/>
      </c>
      <c r="J972" t="str">
        <v/>
      </c>
    </row>
    <row r="973" spans="1:10" x14ac:dyDescent="0.25">
      <c r="A973" s="2" t="s">
        <v>1840</v>
      </c>
      <c r="B973" s="2" t="s">
        <v>1842</v>
      </c>
      <c r="C973" s="18">
        <v>5.6</v>
      </c>
      <c r="F973" s="2" t="s">
        <v>678</v>
      </c>
      <c r="G973" s="18">
        <f>AVERAGEIF(Table5[director_name],Table8[[#This Row],[Director name]],Table5[imdb_score])</f>
        <v>6.6</v>
      </c>
      <c r="H973" s="18"/>
      <c r="I973" t="str">
        <v/>
      </c>
      <c r="J973" t="str">
        <v/>
      </c>
    </row>
    <row r="974" spans="1:10" x14ac:dyDescent="0.25">
      <c r="A974" s="2" t="s">
        <v>4976</v>
      </c>
      <c r="B974" s="2" t="s">
        <v>5294</v>
      </c>
      <c r="C974" s="18">
        <v>5.3</v>
      </c>
      <c r="F974" s="2" t="s">
        <v>6586</v>
      </c>
      <c r="G974" s="18">
        <f>AVERAGEIF(Table5[director_name],Table8[[#This Row],[Director name]],Table5[imdb_score])</f>
        <v>6.6</v>
      </c>
      <c r="H974" s="18"/>
      <c r="I974" t="str">
        <v/>
      </c>
      <c r="J974" t="str">
        <v/>
      </c>
    </row>
    <row r="975" spans="1:10" x14ac:dyDescent="0.25">
      <c r="A975" s="2" t="s">
        <v>4976</v>
      </c>
      <c r="B975" s="2" t="s">
        <v>4977</v>
      </c>
      <c r="C975" s="18">
        <v>5.8</v>
      </c>
      <c r="F975" s="2" t="s">
        <v>2407</v>
      </c>
      <c r="G975" s="18">
        <f>AVERAGEIF(Table5[director_name],Table8[[#This Row],[Director name]],Table5[imdb_score])</f>
        <v>6.6</v>
      </c>
      <c r="H975" s="18"/>
      <c r="I975" t="str">
        <v/>
      </c>
      <c r="J975" t="str">
        <v/>
      </c>
    </row>
    <row r="976" spans="1:10" x14ac:dyDescent="0.25">
      <c r="A976" s="2" t="s">
        <v>4075</v>
      </c>
      <c r="B976" s="2" t="s">
        <v>4076</v>
      </c>
      <c r="C976" s="18">
        <v>5.3</v>
      </c>
      <c r="F976" s="2" t="s">
        <v>50</v>
      </c>
      <c r="G976" s="18">
        <f>AVERAGEIF(Table5[director_name],Table8[[#This Row],[Director name]],Table5[imdb_score])</f>
        <v>6.6</v>
      </c>
      <c r="H976" s="18"/>
      <c r="I976" t="str">
        <v/>
      </c>
      <c r="J976" t="str">
        <v/>
      </c>
    </row>
    <row r="977" spans="1:10" x14ac:dyDescent="0.25">
      <c r="A977" s="2" t="s">
        <v>7987</v>
      </c>
      <c r="B977" s="2" t="s">
        <v>7988</v>
      </c>
      <c r="C977" s="18">
        <v>7</v>
      </c>
      <c r="F977" s="2" t="s">
        <v>1102</v>
      </c>
      <c r="G977" s="18">
        <f>AVERAGEIF(Table5[director_name],Table8[[#This Row],[Director name]],Table5[imdb_score])</f>
        <v>6.6</v>
      </c>
      <c r="H977" s="18"/>
      <c r="I977" t="str">
        <v/>
      </c>
      <c r="J977" t="str">
        <v/>
      </c>
    </row>
    <row r="978" spans="1:10" x14ac:dyDescent="0.25">
      <c r="A978" s="2" t="s">
        <v>7029</v>
      </c>
      <c r="B978" s="2" t="s">
        <v>7030</v>
      </c>
      <c r="C978" s="18">
        <v>6.3</v>
      </c>
      <c r="F978" s="2" t="s">
        <v>1342</v>
      </c>
      <c r="G978" s="18">
        <f>AVERAGEIF(Table5[director_name],Table8[[#This Row],[Director name]],Table5[imdb_score])</f>
        <v>6.6</v>
      </c>
      <c r="H978" s="18"/>
      <c r="I978" t="str">
        <v/>
      </c>
      <c r="J978" t="str">
        <v/>
      </c>
    </row>
    <row r="979" spans="1:10" x14ac:dyDescent="0.25">
      <c r="A979" s="2" t="s">
        <v>5502</v>
      </c>
      <c r="B979" s="2" t="s">
        <v>5503</v>
      </c>
      <c r="C979" s="18">
        <v>6.5</v>
      </c>
      <c r="F979" s="2" t="s">
        <v>1486</v>
      </c>
      <c r="G979" s="18">
        <f>AVERAGEIF(Table5[director_name],Table8[[#This Row],[Director name]],Table5[imdb_score])</f>
        <v>6.6</v>
      </c>
      <c r="H979" s="18"/>
      <c r="I979" t="str">
        <v/>
      </c>
      <c r="J979" t="str">
        <v/>
      </c>
    </row>
    <row r="980" spans="1:10" x14ac:dyDescent="0.25">
      <c r="A980" s="2" t="s">
        <v>1035</v>
      </c>
      <c r="B980" s="2" t="s">
        <v>1037</v>
      </c>
      <c r="C980" s="18">
        <v>4.0999999999999996</v>
      </c>
      <c r="F980" s="2" t="s">
        <v>6112</v>
      </c>
      <c r="G980" s="18">
        <f>AVERAGEIF(Table5[director_name],Table8[[#This Row],[Director name]],Table5[imdb_score])</f>
        <v>6.6</v>
      </c>
      <c r="H980" s="18"/>
      <c r="I980" t="str">
        <v/>
      </c>
      <c r="J980" t="str">
        <v/>
      </c>
    </row>
    <row r="981" spans="1:10" x14ac:dyDescent="0.25">
      <c r="A981" s="2" t="s">
        <v>1505</v>
      </c>
      <c r="B981" s="2" t="s">
        <v>3784</v>
      </c>
      <c r="C981" s="18">
        <v>6.7</v>
      </c>
      <c r="F981" s="2" t="s">
        <v>1816</v>
      </c>
      <c r="G981" s="18">
        <f>AVERAGEIF(Table5[director_name],Table8[[#This Row],[Director name]],Table5[imdb_score])</f>
        <v>6.6</v>
      </c>
      <c r="H981" s="18"/>
      <c r="I981" t="str">
        <v/>
      </c>
      <c r="J981" t="str">
        <v/>
      </c>
    </row>
    <row r="982" spans="1:10" x14ac:dyDescent="0.25">
      <c r="A982" s="2" t="s">
        <v>1505</v>
      </c>
      <c r="B982" s="2" t="s">
        <v>1507</v>
      </c>
      <c r="C982" s="18">
        <v>5.5</v>
      </c>
      <c r="F982" s="2" t="s">
        <v>4071</v>
      </c>
      <c r="G982" s="18">
        <f>AVERAGEIF(Table5[director_name],Table8[[#This Row],[Director name]],Table5[imdb_score])</f>
        <v>6.6</v>
      </c>
      <c r="H982" s="18"/>
      <c r="I982" t="str">
        <v/>
      </c>
      <c r="J982" t="str">
        <v/>
      </c>
    </row>
    <row r="983" spans="1:10" x14ac:dyDescent="0.25">
      <c r="A983" s="2" t="s">
        <v>1505</v>
      </c>
      <c r="B983" s="2" t="s">
        <v>2561</v>
      </c>
      <c r="C983" s="18">
        <v>6.5</v>
      </c>
      <c r="F983" s="2" t="s">
        <v>2716</v>
      </c>
      <c r="G983" s="18">
        <f>AVERAGEIF(Table5[director_name],Table8[[#This Row],[Director name]],Table5[imdb_score])</f>
        <v>6.6</v>
      </c>
      <c r="H983" s="18"/>
      <c r="I983" t="str">
        <v/>
      </c>
      <c r="J983" t="str">
        <v/>
      </c>
    </row>
    <row r="984" spans="1:10" x14ac:dyDescent="0.25">
      <c r="A984" s="2" t="s">
        <v>1505</v>
      </c>
      <c r="B984" s="2" t="s">
        <v>2198</v>
      </c>
      <c r="C984" s="18">
        <v>6.6</v>
      </c>
      <c r="F984" s="2" t="s">
        <v>2089</v>
      </c>
      <c r="G984" s="18">
        <f>AVERAGEIF(Table5[director_name],Table8[[#This Row],[Director name]],Table5[imdb_score])</f>
        <v>6.6</v>
      </c>
      <c r="H984" s="18"/>
      <c r="I984" t="str">
        <v/>
      </c>
      <c r="J984" t="str">
        <v/>
      </c>
    </row>
    <row r="985" spans="1:10" x14ac:dyDescent="0.25">
      <c r="A985" s="2" t="s">
        <v>1505</v>
      </c>
      <c r="B985" s="2" t="s">
        <v>4800</v>
      </c>
      <c r="C985" s="18">
        <v>7</v>
      </c>
      <c r="F985" s="2" t="s">
        <v>4303</v>
      </c>
      <c r="G985" s="18">
        <f>AVERAGEIF(Table5[director_name],Table8[[#This Row],[Director name]],Table5[imdb_score])</f>
        <v>6.6</v>
      </c>
      <c r="H985" s="18"/>
      <c r="I985" t="str">
        <v/>
      </c>
      <c r="J985" t="str">
        <v/>
      </c>
    </row>
    <row r="986" spans="1:10" x14ac:dyDescent="0.25">
      <c r="A986" s="2" t="s">
        <v>7544</v>
      </c>
      <c r="B986" s="2" t="s">
        <v>7545</v>
      </c>
      <c r="C986" s="18">
        <v>7.1</v>
      </c>
      <c r="F986" s="2" t="s">
        <v>1368</v>
      </c>
      <c r="G986" s="18">
        <f>AVERAGEIF(Table5[director_name],Table8[[#This Row],[Director name]],Table5[imdb_score])</f>
        <v>6.6</v>
      </c>
      <c r="H986" s="18"/>
      <c r="I986" t="str">
        <v/>
      </c>
      <c r="J986" t="str">
        <v/>
      </c>
    </row>
    <row r="987" spans="1:10" x14ac:dyDescent="0.25">
      <c r="A987" s="2" t="s">
        <v>5683</v>
      </c>
      <c r="B987" s="2" t="s">
        <v>5684</v>
      </c>
      <c r="C987" s="18">
        <v>5.3</v>
      </c>
      <c r="F987" s="2" t="s">
        <v>6284</v>
      </c>
      <c r="G987" s="18">
        <f>AVERAGEIF(Table5[director_name],Table8[[#This Row],[Director name]],Table5[imdb_score])</f>
        <v>6.6</v>
      </c>
      <c r="H987" s="18"/>
      <c r="I987" t="str">
        <v/>
      </c>
      <c r="J987" t="str">
        <v/>
      </c>
    </row>
    <row r="988" spans="1:10" x14ac:dyDescent="0.25">
      <c r="A988" t="s">
        <v>3059</v>
      </c>
      <c r="B988" s="2" t="s">
        <v>3060</v>
      </c>
      <c r="C988" s="18">
        <v>7.4</v>
      </c>
      <c r="F988" s="2" t="s">
        <v>4145</v>
      </c>
      <c r="G988" s="18">
        <f>AVERAGEIF(Table5[director_name],Table8[[#This Row],[Director name]],Table5[imdb_score])</f>
        <v>6.6</v>
      </c>
      <c r="H988" s="18"/>
      <c r="I988" t="str">
        <v/>
      </c>
      <c r="J988" t="str">
        <v/>
      </c>
    </row>
    <row r="989" spans="1:10" x14ac:dyDescent="0.25">
      <c r="A989" s="2" t="s">
        <v>3059</v>
      </c>
      <c r="B989" s="2" t="s">
        <v>4913</v>
      </c>
      <c r="C989" s="18">
        <v>8</v>
      </c>
      <c r="F989" s="2" t="s">
        <v>4734</v>
      </c>
      <c r="G989" s="18">
        <f>AVERAGEIF(Table5[director_name],Table8[[#This Row],[Director name]],Table5[imdb_score])</f>
        <v>6.6</v>
      </c>
      <c r="H989" s="18"/>
      <c r="I989" t="str">
        <v/>
      </c>
      <c r="J989" t="str">
        <v/>
      </c>
    </row>
    <row r="990" spans="1:10" x14ac:dyDescent="0.25">
      <c r="A990" s="2" t="s">
        <v>3059</v>
      </c>
      <c r="B990" s="2" t="s">
        <v>4328</v>
      </c>
      <c r="C990" s="18">
        <v>8.4</v>
      </c>
      <c r="F990" s="2" t="s">
        <v>4154</v>
      </c>
      <c r="G990" s="18">
        <f>AVERAGEIF(Table5[director_name],Table8[[#This Row],[Director name]],Table5[imdb_score])</f>
        <v>6.6</v>
      </c>
      <c r="H990" s="18"/>
      <c r="I990" t="str">
        <v/>
      </c>
      <c r="J990" t="str">
        <v/>
      </c>
    </row>
    <row r="991" spans="1:10" x14ac:dyDescent="0.25">
      <c r="A991" s="2" t="s">
        <v>3059</v>
      </c>
      <c r="B991" s="2" t="s">
        <v>6517</v>
      </c>
      <c r="C991" s="18">
        <v>8.1999999999999993</v>
      </c>
      <c r="F991" s="2" t="s">
        <v>7981</v>
      </c>
      <c r="G991" s="18">
        <f>AVERAGEIF(Table5[director_name],Table8[[#This Row],[Director name]],Table5[imdb_score])</f>
        <v>6.6</v>
      </c>
      <c r="H991" s="18"/>
      <c r="I991" t="str">
        <v/>
      </c>
      <c r="J991" t="str">
        <v/>
      </c>
    </row>
    <row r="992" spans="1:10" x14ac:dyDescent="0.25">
      <c r="A992" s="2" t="s">
        <v>2398</v>
      </c>
      <c r="B992" s="2" t="s">
        <v>5511</v>
      </c>
      <c r="C992" s="18">
        <v>6.3</v>
      </c>
      <c r="F992" s="2" t="s">
        <v>2115</v>
      </c>
      <c r="G992" s="18">
        <f>AVERAGEIF(Table5[director_name],Table8[[#This Row],[Director name]],Table5[imdb_score])</f>
        <v>6.6</v>
      </c>
      <c r="H992" s="18"/>
      <c r="I992" t="str">
        <v/>
      </c>
      <c r="J992" t="str">
        <v/>
      </c>
    </row>
    <row r="993" spans="1:10" x14ac:dyDescent="0.25">
      <c r="A993" s="2" t="s">
        <v>2398</v>
      </c>
      <c r="B993" s="2" t="s">
        <v>2400</v>
      </c>
      <c r="C993" s="18">
        <v>4.8</v>
      </c>
      <c r="F993" s="2" t="s">
        <v>6948</v>
      </c>
      <c r="G993" s="18">
        <f>AVERAGEIF(Table5[director_name],Table8[[#This Row],[Director name]],Table5[imdb_score])</f>
        <v>6.6</v>
      </c>
      <c r="H993" s="18"/>
      <c r="I993" t="str">
        <v/>
      </c>
      <c r="J993" t="str">
        <v/>
      </c>
    </row>
    <row r="994" spans="1:10" x14ac:dyDescent="0.25">
      <c r="A994" s="2" t="s">
        <v>5060</v>
      </c>
      <c r="B994" s="2" t="s">
        <v>5061</v>
      </c>
      <c r="C994" s="18">
        <v>7.3</v>
      </c>
      <c r="F994" s="2" t="s">
        <v>8065</v>
      </c>
      <c r="G994" s="18">
        <f>AVERAGEIF(Table5[director_name],Table8[[#This Row],[Director name]],Table5[imdb_score])</f>
        <v>6.6</v>
      </c>
      <c r="H994" s="18"/>
      <c r="I994" t="str">
        <v/>
      </c>
      <c r="J994" t="str">
        <v/>
      </c>
    </row>
    <row r="995" spans="1:10" x14ac:dyDescent="0.25">
      <c r="A995" s="2" t="s">
        <v>1998</v>
      </c>
      <c r="B995" s="2" t="s">
        <v>1999</v>
      </c>
      <c r="C995" s="18">
        <v>6.6</v>
      </c>
      <c r="F995" s="2" t="s">
        <v>5348</v>
      </c>
      <c r="G995" s="18">
        <f>AVERAGEIF(Table5[director_name],Table8[[#This Row],[Director name]],Table5[imdb_score])</f>
        <v>6.6</v>
      </c>
      <c r="H995" s="18"/>
      <c r="I995" t="str">
        <v/>
      </c>
      <c r="J995" t="str">
        <v/>
      </c>
    </row>
    <row r="996" spans="1:10" x14ac:dyDescent="0.25">
      <c r="A996" s="2" t="s">
        <v>1998</v>
      </c>
      <c r="B996" s="2" t="s">
        <v>7997</v>
      </c>
      <c r="C996" s="18">
        <v>7.4</v>
      </c>
      <c r="F996" s="2" t="s">
        <v>3228</v>
      </c>
      <c r="G996" s="18">
        <f>AVERAGEIF(Table5[director_name],Table8[[#This Row],[Director name]],Table5[imdb_score])</f>
        <v>6.6</v>
      </c>
      <c r="H996" s="18"/>
      <c r="I996" t="str">
        <v/>
      </c>
      <c r="J996" t="str">
        <v/>
      </c>
    </row>
    <row r="997" spans="1:10" x14ac:dyDescent="0.25">
      <c r="A997" s="2" t="s">
        <v>1998</v>
      </c>
      <c r="B997" s="2" t="s">
        <v>4457</v>
      </c>
      <c r="C997" s="18">
        <v>8</v>
      </c>
      <c r="F997" s="2" t="s">
        <v>1777</v>
      </c>
      <c r="G997" s="18">
        <f>AVERAGEIF(Table5[director_name],Table8[[#This Row],[Director name]],Table5[imdb_score])</f>
        <v>6.6</v>
      </c>
      <c r="H997" s="18"/>
      <c r="I997" t="str">
        <v/>
      </c>
      <c r="J997" t="str">
        <v/>
      </c>
    </row>
    <row r="998" spans="1:10" x14ac:dyDescent="0.25">
      <c r="A998" s="2" t="s">
        <v>1998</v>
      </c>
      <c r="B998" s="2" t="s">
        <v>5965</v>
      </c>
      <c r="C998" s="18">
        <v>8.1999999999999993</v>
      </c>
      <c r="F998" s="2" t="s">
        <v>5199</v>
      </c>
      <c r="G998" s="18">
        <f>AVERAGEIF(Table5[director_name],Table8[[#This Row],[Director name]],Table5[imdb_score])</f>
        <v>6.6</v>
      </c>
      <c r="H998" s="18"/>
      <c r="I998" t="str">
        <v/>
      </c>
      <c r="J998" t="str">
        <v/>
      </c>
    </row>
    <row r="999" spans="1:10" x14ac:dyDescent="0.25">
      <c r="A999" s="2" t="s">
        <v>1998</v>
      </c>
      <c r="B999" s="2" t="s">
        <v>5135</v>
      </c>
      <c r="C999" s="18">
        <v>8</v>
      </c>
      <c r="F999" s="2" t="s">
        <v>2362</v>
      </c>
      <c r="G999" s="18">
        <f>AVERAGEIF(Table5[director_name],Table8[[#This Row],[Director name]],Table5[imdb_score])</f>
        <v>6.6</v>
      </c>
      <c r="H999" s="18"/>
      <c r="I999" t="str">
        <v/>
      </c>
      <c r="J999" t="str">
        <v/>
      </c>
    </row>
    <row r="1000" spans="1:10" x14ac:dyDescent="0.25">
      <c r="A1000" s="2" t="s">
        <v>7050</v>
      </c>
      <c r="B1000" s="2" t="s">
        <v>7051</v>
      </c>
      <c r="C1000" s="18">
        <v>3.5</v>
      </c>
      <c r="F1000" s="2" t="s">
        <v>5002</v>
      </c>
      <c r="G1000" s="18">
        <f>AVERAGEIF(Table5[director_name],Table8[[#This Row],[Director name]],Table5[imdb_score])</f>
        <v>6.6</v>
      </c>
      <c r="H1000" s="18"/>
      <c r="I1000" t="str">
        <v/>
      </c>
      <c r="J1000" t="str">
        <v/>
      </c>
    </row>
    <row r="1001" spans="1:10" x14ac:dyDescent="0.25">
      <c r="A1001" s="2" t="s">
        <v>656</v>
      </c>
      <c r="B1001" s="2" t="s">
        <v>5645</v>
      </c>
      <c r="C1001" s="18">
        <v>6.8</v>
      </c>
      <c r="F1001" s="2" t="s">
        <v>4332</v>
      </c>
      <c r="G1001" s="18">
        <f>AVERAGEIF(Table5[director_name],Table8[[#This Row],[Director name]],Table5[imdb_score])</f>
        <v>6.6</v>
      </c>
      <c r="H1001" s="18"/>
      <c r="I1001" t="str">
        <v/>
      </c>
      <c r="J1001" t="str">
        <v/>
      </c>
    </row>
    <row r="1002" spans="1:10" x14ac:dyDescent="0.25">
      <c r="A1002" s="2" t="s">
        <v>656</v>
      </c>
      <c r="B1002" s="2" t="s">
        <v>658</v>
      </c>
      <c r="C1002" s="18">
        <v>7.3</v>
      </c>
      <c r="F1002" s="2" t="s">
        <v>7800</v>
      </c>
      <c r="G1002" s="18">
        <f>AVERAGEIF(Table5[director_name],Table8[[#This Row],[Director name]],Table5[imdb_score])</f>
        <v>6.6</v>
      </c>
      <c r="H1002" s="18"/>
      <c r="I1002" t="str">
        <v/>
      </c>
      <c r="J1002" t="str">
        <v/>
      </c>
    </row>
    <row r="1003" spans="1:10" x14ac:dyDescent="0.25">
      <c r="A1003" s="2" t="s">
        <v>1389</v>
      </c>
      <c r="B1003" s="2" t="s">
        <v>1969</v>
      </c>
      <c r="C1003" s="18">
        <v>5.6</v>
      </c>
      <c r="F1003" s="2" t="s">
        <v>6711</v>
      </c>
      <c r="G1003" s="18">
        <f>AVERAGEIF(Table5[director_name],Table8[[#This Row],[Director name]],Table5[imdb_score])</f>
        <v>6.6</v>
      </c>
      <c r="H1003" s="18"/>
      <c r="I1003" t="str">
        <v/>
      </c>
      <c r="J1003" t="str">
        <v/>
      </c>
    </row>
    <row r="1004" spans="1:10" x14ac:dyDescent="0.25">
      <c r="A1004" s="2" t="s">
        <v>1389</v>
      </c>
      <c r="B1004" s="2" t="s">
        <v>1390</v>
      </c>
      <c r="C1004" s="18">
        <v>4.4000000000000004</v>
      </c>
      <c r="F1004" s="2" t="s">
        <v>1075</v>
      </c>
      <c r="G1004" s="18">
        <f>AVERAGEIF(Table5[director_name],Table8[[#This Row],[Director name]],Table5[imdb_score])</f>
        <v>6.6</v>
      </c>
      <c r="H1004" s="18"/>
      <c r="I1004" t="str">
        <v/>
      </c>
      <c r="J1004" t="str">
        <v/>
      </c>
    </row>
    <row r="1005" spans="1:10" x14ac:dyDescent="0.25">
      <c r="A1005" s="2" t="s">
        <v>2373</v>
      </c>
      <c r="B1005" s="2" t="s">
        <v>2374</v>
      </c>
      <c r="C1005" s="18">
        <v>6.2</v>
      </c>
      <c r="F1005" s="2" t="s">
        <v>5306</v>
      </c>
      <c r="G1005" s="18">
        <f>AVERAGEIF(Table5[director_name],Table8[[#This Row],[Director name]],Table5[imdb_score])</f>
        <v>6.6</v>
      </c>
      <c r="H1005" s="18"/>
      <c r="I1005" t="str">
        <v/>
      </c>
      <c r="J1005" t="str">
        <v/>
      </c>
    </row>
    <row r="1006" spans="1:10" x14ac:dyDescent="0.25">
      <c r="A1006" s="2" t="s">
        <v>4784</v>
      </c>
      <c r="B1006" s="2" t="s">
        <v>4785</v>
      </c>
      <c r="C1006" s="18">
        <v>5.4</v>
      </c>
      <c r="F1006" s="2" t="s">
        <v>6031</v>
      </c>
      <c r="G1006" s="18">
        <f>AVERAGEIF(Table5[director_name],Table8[[#This Row],[Director name]],Table5[imdb_score])</f>
        <v>6.6</v>
      </c>
      <c r="H1006" s="18"/>
      <c r="I1006" t="str">
        <v/>
      </c>
      <c r="J1006" t="str">
        <v/>
      </c>
    </row>
    <row r="1007" spans="1:10" x14ac:dyDescent="0.25">
      <c r="A1007" s="2" t="s">
        <v>6576</v>
      </c>
      <c r="B1007" s="2" t="s">
        <v>6577</v>
      </c>
      <c r="C1007" s="18">
        <v>6.3</v>
      </c>
      <c r="F1007" s="2" t="s">
        <v>6306</v>
      </c>
      <c r="G1007" s="18">
        <f>AVERAGEIF(Table5[director_name],Table8[[#This Row],[Director name]],Table5[imdb_score])</f>
        <v>6.6</v>
      </c>
      <c r="H1007" s="18"/>
      <c r="I1007" t="str">
        <v/>
      </c>
      <c r="J1007" t="str">
        <v/>
      </c>
    </row>
    <row r="1008" spans="1:10" x14ac:dyDescent="0.25">
      <c r="A1008" s="2" t="s">
        <v>4378</v>
      </c>
      <c r="B1008" s="2" t="s">
        <v>4379</v>
      </c>
      <c r="C1008" s="18">
        <v>5.5</v>
      </c>
      <c r="F1008" s="2" t="s">
        <v>3763</v>
      </c>
      <c r="G1008" s="18">
        <f>AVERAGEIF(Table5[director_name],Table8[[#This Row],[Director name]],Table5[imdb_score])</f>
        <v>6.6</v>
      </c>
      <c r="H1008" s="18"/>
      <c r="I1008" t="str">
        <v/>
      </c>
      <c r="J1008" t="str">
        <v/>
      </c>
    </row>
    <row r="1009" spans="1:10" x14ac:dyDescent="0.25">
      <c r="A1009" t="s">
        <v>1417</v>
      </c>
      <c r="B1009" s="2" t="s">
        <v>3150</v>
      </c>
      <c r="C1009" s="18">
        <v>4</v>
      </c>
      <c r="F1009" s="2" t="s">
        <v>4268</v>
      </c>
      <c r="G1009" s="18">
        <f>AVERAGEIF(Table5[director_name],Table8[[#This Row],[Director name]],Table5[imdb_score])</f>
        <v>6.6</v>
      </c>
      <c r="H1009" s="18"/>
      <c r="I1009" t="str">
        <v/>
      </c>
      <c r="J1009" t="str">
        <v/>
      </c>
    </row>
    <row r="1010" spans="1:10" x14ac:dyDescent="0.25">
      <c r="A1010" s="2" t="s">
        <v>1417</v>
      </c>
      <c r="B1010" s="2" t="s">
        <v>2121</v>
      </c>
      <c r="C1010" s="18">
        <v>7.3</v>
      </c>
      <c r="F1010" s="2" t="s">
        <v>7781</v>
      </c>
      <c r="G1010" s="18">
        <f>AVERAGEIF(Table5[director_name],Table8[[#This Row],[Director name]],Table5[imdb_score])</f>
        <v>6.6</v>
      </c>
      <c r="H1010" s="18"/>
      <c r="I1010" t="str">
        <v/>
      </c>
      <c r="J1010" t="str">
        <v/>
      </c>
    </row>
    <row r="1011" spans="1:10" x14ac:dyDescent="0.25">
      <c r="A1011" s="2" t="s">
        <v>1417</v>
      </c>
      <c r="B1011" s="2" t="s">
        <v>5618</v>
      </c>
      <c r="C1011" s="18">
        <v>6.8</v>
      </c>
      <c r="F1011" s="2" t="s">
        <v>4158</v>
      </c>
      <c r="G1011" s="18">
        <f>AVERAGEIF(Table5[director_name],Table8[[#This Row],[Director name]],Table5[imdb_score])</f>
        <v>6.6</v>
      </c>
      <c r="H1011" s="18"/>
      <c r="I1011" t="str">
        <v/>
      </c>
      <c r="J1011" t="str">
        <v/>
      </c>
    </row>
    <row r="1012" spans="1:10" x14ac:dyDescent="0.25">
      <c r="A1012" s="2" t="s">
        <v>1417</v>
      </c>
      <c r="B1012" s="2" t="s">
        <v>3524</v>
      </c>
      <c r="C1012" s="18">
        <v>6.7</v>
      </c>
      <c r="F1012" s="2" t="s">
        <v>6912</v>
      </c>
      <c r="G1012" s="18">
        <f>AVERAGEIF(Table5[director_name],Table8[[#This Row],[Director name]],Table5[imdb_score])</f>
        <v>6.6</v>
      </c>
      <c r="H1012" s="18"/>
      <c r="I1012" t="str">
        <v/>
      </c>
      <c r="J1012" t="str">
        <v/>
      </c>
    </row>
    <row r="1013" spans="1:10" x14ac:dyDescent="0.25">
      <c r="A1013" s="2" t="s">
        <v>1417</v>
      </c>
      <c r="B1013" s="2" t="s">
        <v>1419</v>
      </c>
      <c r="C1013" s="18">
        <v>6.6</v>
      </c>
      <c r="F1013" s="2" t="s">
        <v>7686</v>
      </c>
      <c r="G1013" s="18">
        <f>AVERAGEIF(Table5[director_name],Table8[[#This Row],[Director name]],Table5[imdb_score])</f>
        <v>6.6</v>
      </c>
      <c r="H1013" s="18"/>
      <c r="I1013" t="str">
        <v/>
      </c>
      <c r="J1013" t="str">
        <v/>
      </c>
    </row>
    <row r="1014" spans="1:10" x14ac:dyDescent="0.25">
      <c r="A1014" s="2" t="s">
        <v>1417</v>
      </c>
      <c r="B1014" s="2" t="s">
        <v>3567</v>
      </c>
      <c r="C1014" s="18">
        <v>7.8</v>
      </c>
      <c r="F1014" s="2" t="s">
        <v>3292</v>
      </c>
      <c r="G1014" s="18">
        <f>AVERAGEIF(Table5[director_name],Table8[[#This Row],[Director name]],Table5[imdb_score])</f>
        <v>6.6</v>
      </c>
      <c r="H1014" s="18"/>
      <c r="I1014" t="str">
        <v/>
      </c>
      <c r="J1014" t="str">
        <v/>
      </c>
    </row>
    <row r="1015" spans="1:10" x14ac:dyDescent="0.25">
      <c r="A1015" s="2" t="s">
        <v>1417</v>
      </c>
      <c r="B1015" s="2" t="s">
        <v>4918</v>
      </c>
      <c r="C1015" s="18">
        <v>7.9</v>
      </c>
      <c r="F1015" s="2" t="s">
        <v>4703</v>
      </c>
      <c r="G1015" s="18">
        <f>AVERAGEIF(Table5[director_name],Table8[[#This Row],[Director name]],Table5[imdb_score])</f>
        <v>6.6</v>
      </c>
      <c r="H1015" s="18"/>
      <c r="I1015" t="str">
        <v/>
      </c>
      <c r="J1015" t="str">
        <v/>
      </c>
    </row>
    <row r="1016" spans="1:10" x14ac:dyDescent="0.25">
      <c r="A1016" s="2" t="s">
        <v>1417</v>
      </c>
      <c r="B1016" s="2" t="s">
        <v>1886</v>
      </c>
      <c r="C1016" s="18">
        <v>7.1</v>
      </c>
      <c r="F1016" s="2" t="s">
        <v>7804</v>
      </c>
      <c r="G1016" s="18">
        <f>AVERAGEIF(Table5[director_name],Table8[[#This Row],[Director name]],Table5[imdb_score])</f>
        <v>6.6</v>
      </c>
      <c r="H1016" s="18"/>
      <c r="I1016" t="str">
        <v/>
      </c>
      <c r="J1016" t="str">
        <v/>
      </c>
    </row>
    <row r="1017" spans="1:10" x14ac:dyDescent="0.25">
      <c r="A1017" s="2" t="s">
        <v>5547</v>
      </c>
      <c r="B1017" s="2" t="s">
        <v>5549</v>
      </c>
      <c r="C1017" s="18">
        <v>7.3</v>
      </c>
      <c r="F1017" s="2" t="s">
        <v>5201</v>
      </c>
      <c r="G1017" s="18">
        <f>AVERAGEIF(Table5[director_name],Table8[[#This Row],[Director name]],Table5[imdb_score])</f>
        <v>6.6</v>
      </c>
      <c r="H1017" s="18"/>
      <c r="I1017" t="str">
        <v/>
      </c>
      <c r="J1017" t="str">
        <v/>
      </c>
    </row>
    <row r="1018" spans="1:10" x14ac:dyDescent="0.25">
      <c r="A1018" s="2" t="s">
        <v>3541</v>
      </c>
      <c r="B1018" s="2" t="s">
        <v>3542</v>
      </c>
      <c r="C1018" s="18">
        <v>6.1</v>
      </c>
      <c r="F1018" s="2" t="s">
        <v>5895</v>
      </c>
      <c r="G1018" s="18">
        <f>AVERAGEIF(Table5[director_name],Table8[[#This Row],[Director name]],Table5[imdb_score])</f>
        <v>6.6</v>
      </c>
      <c r="H1018" s="18"/>
      <c r="I1018" t="str">
        <v/>
      </c>
      <c r="J1018" t="str">
        <v/>
      </c>
    </row>
    <row r="1019" spans="1:10" x14ac:dyDescent="0.25">
      <c r="A1019" s="2" t="s">
        <v>1084</v>
      </c>
      <c r="B1019" s="2" t="s">
        <v>1086</v>
      </c>
      <c r="C1019" s="18">
        <v>6</v>
      </c>
      <c r="F1019" s="2" t="s">
        <v>4516</v>
      </c>
      <c r="G1019" s="18">
        <f>AVERAGEIF(Table5[director_name],Table8[[#This Row],[Director name]],Table5[imdb_score])</f>
        <v>6.6</v>
      </c>
      <c r="H1019" s="18"/>
      <c r="I1019" t="str">
        <v/>
      </c>
      <c r="J1019" t="str">
        <v/>
      </c>
    </row>
    <row r="1020" spans="1:10" x14ac:dyDescent="0.25">
      <c r="A1020" s="2" t="s">
        <v>1992</v>
      </c>
      <c r="B1020" s="2" t="s">
        <v>1993</v>
      </c>
      <c r="C1020" s="18">
        <v>6.5</v>
      </c>
      <c r="F1020" s="2" t="s">
        <v>6914</v>
      </c>
      <c r="G1020" s="18">
        <f>AVERAGEIF(Table5[director_name],Table8[[#This Row],[Director name]],Table5[imdb_score])</f>
        <v>6.6</v>
      </c>
      <c r="H1020" s="18"/>
      <c r="I1020" t="str">
        <v/>
      </c>
      <c r="J1020" t="str">
        <v/>
      </c>
    </row>
    <row r="1021" spans="1:10" x14ac:dyDescent="0.25">
      <c r="A1021" s="2" t="s">
        <v>1992</v>
      </c>
      <c r="B1021" s="2" t="s">
        <v>3122</v>
      </c>
      <c r="C1021" s="18">
        <v>6.2</v>
      </c>
      <c r="F1021" s="2" t="s">
        <v>6212</v>
      </c>
      <c r="G1021" s="18">
        <f>AVERAGEIF(Table5[director_name],Table8[[#This Row],[Director name]],Table5[imdb_score])</f>
        <v>6.6</v>
      </c>
      <c r="H1021" s="18"/>
      <c r="I1021" t="str">
        <v/>
      </c>
      <c r="J1021" t="str">
        <v/>
      </c>
    </row>
    <row r="1022" spans="1:10" x14ac:dyDescent="0.25">
      <c r="A1022" s="2" t="s">
        <v>1992</v>
      </c>
      <c r="B1022" s="2" t="s">
        <v>3321</v>
      </c>
      <c r="C1022" s="18">
        <v>4</v>
      </c>
      <c r="F1022" s="2" t="s">
        <v>1755</v>
      </c>
      <c r="G1022" s="18">
        <f>AVERAGEIF(Table5[director_name],Table8[[#This Row],[Director name]],Table5[imdb_score])</f>
        <v>6.6</v>
      </c>
      <c r="H1022" s="18"/>
      <c r="I1022" t="str">
        <v/>
      </c>
      <c r="J1022" t="str">
        <v/>
      </c>
    </row>
    <row r="1023" spans="1:10" x14ac:dyDescent="0.25">
      <c r="A1023" s="2" t="s">
        <v>1992</v>
      </c>
      <c r="B1023" s="2" t="s">
        <v>2644</v>
      </c>
      <c r="C1023" s="18">
        <v>5.6</v>
      </c>
      <c r="F1023" s="2" t="s">
        <v>1559</v>
      </c>
      <c r="G1023" s="18">
        <f>AVERAGEIF(Table5[director_name],Table8[[#This Row],[Director name]],Table5[imdb_score])</f>
        <v>6.6</v>
      </c>
      <c r="H1023" s="18"/>
      <c r="I1023" t="str">
        <v/>
      </c>
      <c r="J1023" t="str">
        <v/>
      </c>
    </row>
    <row r="1024" spans="1:10" x14ac:dyDescent="0.25">
      <c r="A1024" s="2" t="s">
        <v>1992</v>
      </c>
      <c r="B1024" s="2" t="s">
        <v>2644</v>
      </c>
      <c r="C1024" s="18">
        <v>5.6</v>
      </c>
      <c r="F1024" s="2" t="s">
        <v>6463</v>
      </c>
      <c r="G1024" s="18">
        <f>AVERAGEIF(Table5[director_name],Table8[[#This Row],[Director name]],Table5[imdb_score])</f>
        <v>6.6</v>
      </c>
      <c r="H1024" s="18"/>
      <c r="I1024" t="str">
        <v/>
      </c>
      <c r="J1024" t="str">
        <v/>
      </c>
    </row>
    <row r="1025" spans="1:10" x14ac:dyDescent="0.25">
      <c r="A1025" s="2" t="s">
        <v>1992</v>
      </c>
      <c r="B1025" s="2" t="s">
        <v>2174</v>
      </c>
      <c r="C1025" s="18">
        <v>5.2</v>
      </c>
      <c r="F1025" s="2" t="s">
        <v>4829</v>
      </c>
      <c r="G1025" s="18">
        <f>AVERAGEIF(Table5[director_name],Table8[[#This Row],[Director name]],Table5[imdb_score])</f>
        <v>6.6</v>
      </c>
      <c r="H1025" s="18"/>
      <c r="I1025" t="str">
        <v/>
      </c>
      <c r="J1025" t="str">
        <v/>
      </c>
    </row>
    <row r="1026" spans="1:10" x14ac:dyDescent="0.25">
      <c r="A1026" s="2" t="s">
        <v>7126</v>
      </c>
      <c r="B1026" s="2" t="s">
        <v>7127</v>
      </c>
      <c r="C1026" s="18">
        <v>6.8</v>
      </c>
      <c r="F1026" s="2" t="s">
        <v>7243</v>
      </c>
      <c r="G1026" s="18">
        <f>AVERAGEIF(Table5[director_name],Table8[[#This Row],[Director name]],Table5[imdb_score])</f>
        <v>6.6</v>
      </c>
      <c r="H1026" s="18"/>
      <c r="I1026" t="str">
        <v/>
      </c>
      <c r="J1026" t="str">
        <v/>
      </c>
    </row>
    <row r="1027" spans="1:10" x14ac:dyDescent="0.25">
      <c r="A1027" s="2" t="s">
        <v>4429</v>
      </c>
      <c r="B1027" s="2" t="s">
        <v>6508</v>
      </c>
      <c r="C1027" s="18">
        <v>5.4</v>
      </c>
      <c r="F1027" s="2" t="s">
        <v>2494</v>
      </c>
      <c r="G1027" s="18">
        <f>AVERAGEIF(Table5[director_name],Table8[[#This Row],[Director name]],Table5[imdb_score])</f>
        <v>6.6</v>
      </c>
      <c r="H1027" s="18"/>
      <c r="I1027" t="str">
        <v/>
      </c>
      <c r="J1027" t="str">
        <v/>
      </c>
    </row>
    <row r="1028" spans="1:10" x14ac:dyDescent="0.25">
      <c r="A1028" s="2" t="s">
        <v>4429</v>
      </c>
      <c r="B1028" s="2" t="s">
        <v>6534</v>
      </c>
      <c r="C1028" s="18">
        <v>5.2</v>
      </c>
      <c r="F1028" s="2" t="s">
        <v>2833</v>
      </c>
      <c r="G1028" s="18">
        <f>AVERAGEIF(Table5[director_name],Table8[[#This Row],[Director name]],Table5[imdb_score])</f>
        <v>6.6</v>
      </c>
      <c r="H1028" s="18"/>
      <c r="I1028" t="str">
        <v/>
      </c>
      <c r="J1028" t="str">
        <v/>
      </c>
    </row>
    <row r="1029" spans="1:10" x14ac:dyDescent="0.25">
      <c r="A1029" s="2" t="s">
        <v>4429</v>
      </c>
      <c r="B1029" s="2" t="s">
        <v>4430</v>
      </c>
      <c r="C1029" s="18">
        <v>5.5</v>
      </c>
      <c r="F1029" s="2" t="s">
        <v>4208</v>
      </c>
      <c r="G1029" s="18">
        <f>AVERAGEIF(Table5[director_name],Table8[[#This Row],[Director name]],Table5[imdb_score])</f>
        <v>6.6</v>
      </c>
      <c r="H1029" s="18"/>
      <c r="I1029" t="str">
        <v/>
      </c>
      <c r="J1029" t="str">
        <v/>
      </c>
    </row>
    <row r="1030" spans="1:10" x14ac:dyDescent="0.25">
      <c r="A1030" t="s">
        <v>6812</v>
      </c>
      <c r="B1030" s="2" t="s">
        <v>6813</v>
      </c>
      <c r="C1030" s="18">
        <v>6.9</v>
      </c>
      <c r="F1030" s="2" t="s">
        <v>5158</v>
      </c>
      <c r="G1030" s="18">
        <f>AVERAGEIF(Table5[director_name],Table8[[#This Row],[Director name]],Table5[imdb_score])</f>
        <v>6.6</v>
      </c>
      <c r="H1030" s="18"/>
      <c r="I1030" t="str">
        <v/>
      </c>
      <c r="J1030" t="str">
        <v/>
      </c>
    </row>
    <row r="1031" spans="1:10" x14ac:dyDescent="0.25">
      <c r="A1031" s="2" t="s">
        <v>1282</v>
      </c>
      <c r="B1031" s="2" t="s">
        <v>1284</v>
      </c>
      <c r="C1031" s="18">
        <v>5.9</v>
      </c>
      <c r="F1031" s="2" t="s">
        <v>6664</v>
      </c>
      <c r="G1031" s="18">
        <f>AVERAGEIF(Table5[director_name],Table8[[#This Row],[Director name]],Table5[imdb_score])</f>
        <v>6.6</v>
      </c>
      <c r="H1031" s="18"/>
      <c r="I1031" t="str">
        <v/>
      </c>
      <c r="J1031" t="str">
        <v/>
      </c>
    </row>
    <row r="1032" spans="1:10" x14ac:dyDescent="0.25">
      <c r="A1032" s="2" t="s">
        <v>1282</v>
      </c>
      <c r="B1032" s="2" t="s">
        <v>4186</v>
      </c>
      <c r="C1032" s="18">
        <v>4.8</v>
      </c>
      <c r="F1032" s="2" t="s">
        <v>7583</v>
      </c>
      <c r="G1032" s="18">
        <f>AVERAGEIF(Table5[director_name],Table8[[#This Row],[Director name]],Table5[imdb_score])</f>
        <v>6.6</v>
      </c>
      <c r="H1032" s="18"/>
      <c r="I1032" t="str">
        <v/>
      </c>
      <c r="J1032" t="str">
        <v/>
      </c>
    </row>
    <row r="1033" spans="1:10" x14ac:dyDescent="0.25">
      <c r="A1033" s="2" t="s">
        <v>1282</v>
      </c>
      <c r="B1033" s="2" t="s">
        <v>4186</v>
      </c>
      <c r="C1033" s="18">
        <v>4.8</v>
      </c>
      <c r="F1033" s="2" t="s">
        <v>6316</v>
      </c>
      <c r="G1033" s="18">
        <f>AVERAGEIF(Table5[director_name],Table8[[#This Row],[Director name]],Table5[imdb_score])</f>
        <v>6.6</v>
      </c>
      <c r="H1033" s="18"/>
      <c r="I1033" t="str">
        <v/>
      </c>
      <c r="J1033" t="str">
        <v/>
      </c>
    </row>
    <row r="1034" spans="1:10" x14ac:dyDescent="0.25">
      <c r="A1034" s="2" t="s">
        <v>4925</v>
      </c>
      <c r="B1034" s="2" t="s">
        <v>4926</v>
      </c>
      <c r="C1034" s="18">
        <v>7.2</v>
      </c>
      <c r="F1034" s="2" t="s">
        <v>5736</v>
      </c>
      <c r="G1034" s="18">
        <f>AVERAGEIF(Table5[director_name],Table8[[#This Row],[Director name]],Table5[imdb_score])</f>
        <v>6.6</v>
      </c>
      <c r="H1034" s="18"/>
      <c r="I1034" t="str">
        <v/>
      </c>
      <c r="J1034" t="str">
        <v/>
      </c>
    </row>
    <row r="1035" spans="1:10" x14ac:dyDescent="0.25">
      <c r="A1035" s="2" t="s">
        <v>5141</v>
      </c>
      <c r="B1035" s="2" t="s">
        <v>5142</v>
      </c>
      <c r="C1035" s="18">
        <v>6.6</v>
      </c>
      <c r="F1035" s="2" t="s">
        <v>6732</v>
      </c>
      <c r="G1035" s="18">
        <f>AVERAGEIF(Table5[director_name],Table8[[#This Row],[Director name]],Table5[imdb_score])</f>
        <v>6.6</v>
      </c>
      <c r="H1035" s="18"/>
      <c r="I1035" t="str">
        <v/>
      </c>
      <c r="J1035" t="str">
        <v/>
      </c>
    </row>
    <row r="1036" spans="1:10" x14ac:dyDescent="0.25">
      <c r="A1036" s="2" t="s">
        <v>5141</v>
      </c>
      <c r="B1036" s="2" t="s">
        <v>6325</v>
      </c>
      <c r="C1036" s="18">
        <v>7</v>
      </c>
      <c r="F1036" s="2" t="s">
        <v>1483</v>
      </c>
      <c r="G1036" s="18">
        <f>AVERAGEIF(Table5[director_name],Table8[[#This Row],[Director name]],Table5[imdb_score])</f>
        <v>6.6</v>
      </c>
      <c r="H1036" s="18"/>
      <c r="I1036" t="str">
        <v/>
      </c>
      <c r="J1036" t="str">
        <v/>
      </c>
    </row>
    <row r="1037" spans="1:10" x14ac:dyDescent="0.25">
      <c r="A1037" s="2" t="s">
        <v>1113</v>
      </c>
      <c r="B1037" s="2" t="s">
        <v>1115</v>
      </c>
      <c r="C1037" s="18">
        <v>7.4</v>
      </c>
      <c r="F1037" s="2" t="s">
        <v>7148</v>
      </c>
      <c r="G1037" s="18">
        <f>AVERAGEIF(Table5[director_name],Table8[[#This Row],[Director name]],Table5[imdb_score])</f>
        <v>6.6</v>
      </c>
      <c r="H1037" s="18"/>
      <c r="I1037" t="str">
        <v/>
      </c>
      <c r="J1037" t="str">
        <v/>
      </c>
    </row>
    <row r="1038" spans="1:10" x14ac:dyDescent="0.25">
      <c r="A1038" s="2" t="s">
        <v>6871</v>
      </c>
      <c r="B1038" s="2" t="s">
        <v>6873</v>
      </c>
      <c r="C1038" s="18">
        <v>8.1</v>
      </c>
      <c r="F1038" s="2" t="s">
        <v>762</v>
      </c>
      <c r="G1038" s="18">
        <f>AVERAGEIF(Table5[director_name],Table8[[#This Row],[Director name]],Table5[imdb_score])</f>
        <v>6.58</v>
      </c>
      <c r="H1038" s="18"/>
      <c r="I1038" t="str">
        <v/>
      </c>
      <c r="J1038" t="str">
        <v/>
      </c>
    </row>
    <row r="1039" spans="1:10" x14ac:dyDescent="0.25">
      <c r="A1039" s="2" t="s">
        <v>1212</v>
      </c>
      <c r="B1039" s="2" t="s">
        <v>2827</v>
      </c>
      <c r="C1039" s="18">
        <v>6.6</v>
      </c>
      <c r="F1039" s="2" t="s">
        <v>1064</v>
      </c>
      <c r="G1039" s="18">
        <f>AVERAGEIF(Table5[director_name],Table8[[#This Row],[Director name]],Table5[imdb_score])</f>
        <v>6.5769230769230766</v>
      </c>
      <c r="H1039" s="18"/>
      <c r="I1039" t="str">
        <v/>
      </c>
      <c r="J1039" t="str">
        <v/>
      </c>
    </row>
    <row r="1040" spans="1:10" x14ac:dyDescent="0.25">
      <c r="A1040" s="2" t="s">
        <v>1212</v>
      </c>
      <c r="B1040" s="2" t="s">
        <v>7467</v>
      </c>
      <c r="C1040" s="18">
        <v>7.1</v>
      </c>
      <c r="F1040" s="2" t="s">
        <v>1840</v>
      </c>
      <c r="G1040" s="18">
        <f>AVERAGEIF(Table5[director_name],Table8[[#This Row],[Director name]],Table5[imdb_score])</f>
        <v>6.5750000000000002</v>
      </c>
      <c r="H1040" s="18"/>
      <c r="I1040" t="str">
        <v/>
      </c>
      <c r="J1040" t="str">
        <v/>
      </c>
    </row>
    <row r="1041" spans="1:10" x14ac:dyDescent="0.25">
      <c r="A1041" s="2" t="s">
        <v>1212</v>
      </c>
      <c r="B1041" s="2" t="s">
        <v>1213</v>
      </c>
      <c r="C1041" s="18">
        <v>4.9000000000000004</v>
      </c>
      <c r="F1041" s="2" t="s">
        <v>1727</v>
      </c>
      <c r="G1041" s="18">
        <f>AVERAGEIF(Table5[director_name],Table8[[#This Row],[Director name]],Table5[imdb_score])</f>
        <v>6.5687499999999988</v>
      </c>
      <c r="H1041" s="18"/>
      <c r="I1041" t="str">
        <v/>
      </c>
      <c r="J1041" t="str">
        <v/>
      </c>
    </row>
    <row r="1042" spans="1:10" x14ac:dyDescent="0.25">
      <c r="A1042" s="2" t="s">
        <v>380</v>
      </c>
      <c r="B1042" s="2" t="s">
        <v>381</v>
      </c>
      <c r="C1042" s="18">
        <v>6.5</v>
      </c>
      <c r="F1042" s="2" t="s">
        <v>682</v>
      </c>
      <c r="G1042" s="18">
        <f>AVERAGEIF(Table5[director_name],Table8[[#This Row],[Director name]],Table5[imdb_score])</f>
        <v>6.5666666666666673</v>
      </c>
      <c r="H1042" s="18"/>
      <c r="I1042" t="str">
        <v/>
      </c>
      <c r="J1042" t="str">
        <v/>
      </c>
    </row>
    <row r="1043" spans="1:10" x14ac:dyDescent="0.25">
      <c r="A1043" s="2" t="s">
        <v>472</v>
      </c>
      <c r="B1043" s="2" t="s">
        <v>4559</v>
      </c>
      <c r="C1043" s="18">
        <v>6.5</v>
      </c>
      <c r="F1043" s="2" t="s">
        <v>3931</v>
      </c>
      <c r="G1043" s="18">
        <f>AVERAGEIF(Table5[director_name],Table8[[#This Row],[Director name]],Table5[imdb_score])</f>
        <v>6.5666666666666673</v>
      </c>
      <c r="H1043" s="18"/>
      <c r="I1043" t="str">
        <v/>
      </c>
      <c r="J1043" t="str">
        <v/>
      </c>
    </row>
    <row r="1044" spans="1:10" x14ac:dyDescent="0.25">
      <c r="A1044" s="2" t="s">
        <v>472</v>
      </c>
      <c r="B1044" s="2" t="s">
        <v>3451</v>
      </c>
      <c r="C1044" s="18">
        <v>7.1</v>
      </c>
      <c r="F1044" s="2" t="s">
        <v>1498</v>
      </c>
      <c r="G1044" s="18">
        <f>AVERAGEIF(Table5[director_name],Table8[[#This Row],[Director name]],Table5[imdb_score])</f>
        <v>6.5666666666666664</v>
      </c>
      <c r="H1044" s="18"/>
      <c r="I1044" t="str">
        <v/>
      </c>
      <c r="J1044" t="str">
        <v/>
      </c>
    </row>
    <row r="1045" spans="1:10" x14ac:dyDescent="0.25">
      <c r="A1045" s="2" t="s">
        <v>472</v>
      </c>
      <c r="B1045" s="2" t="s">
        <v>2388</v>
      </c>
      <c r="C1045" s="18">
        <v>6.4</v>
      </c>
      <c r="F1045" s="2" t="s">
        <v>2416</v>
      </c>
      <c r="G1045" s="18">
        <f>AVERAGEIF(Table5[director_name],Table8[[#This Row],[Director name]],Table5[imdb_score])</f>
        <v>6.5666666666666664</v>
      </c>
      <c r="H1045" s="18"/>
      <c r="I1045" t="str">
        <v/>
      </c>
      <c r="J1045" t="str">
        <v/>
      </c>
    </row>
    <row r="1046" spans="1:10" x14ac:dyDescent="0.25">
      <c r="A1046" s="2" t="s">
        <v>472</v>
      </c>
      <c r="B1046" s="2" t="s">
        <v>473</v>
      </c>
      <c r="C1046" s="18">
        <v>6.7</v>
      </c>
      <c r="F1046" s="2" t="s">
        <v>3832</v>
      </c>
      <c r="G1046" s="18">
        <f>AVERAGEIF(Table5[director_name],Table8[[#This Row],[Director name]],Table5[imdb_score])</f>
        <v>6.5666666666666664</v>
      </c>
      <c r="H1046" s="18"/>
      <c r="I1046" t="str">
        <v/>
      </c>
      <c r="J1046" t="str">
        <v/>
      </c>
    </row>
    <row r="1047" spans="1:10" x14ac:dyDescent="0.25">
      <c r="A1047" s="2" t="s">
        <v>2659</v>
      </c>
      <c r="B1047" s="2" t="s">
        <v>2999</v>
      </c>
      <c r="C1047" s="18">
        <v>6.9</v>
      </c>
      <c r="F1047" s="2" t="s">
        <v>3413</v>
      </c>
      <c r="G1047" s="18">
        <f>AVERAGEIF(Table5[director_name],Table8[[#This Row],[Director name]],Table5[imdb_score])</f>
        <v>6.5666666666666664</v>
      </c>
      <c r="H1047" s="18"/>
      <c r="I1047" t="str">
        <v/>
      </c>
      <c r="J1047" t="str">
        <v/>
      </c>
    </row>
    <row r="1048" spans="1:10" x14ac:dyDescent="0.25">
      <c r="A1048" s="2" t="s">
        <v>2659</v>
      </c>
      <c r="B1048" s="2" t="s">
        <v>5924</v>
      </c>
      <c r="C1048" s="18">
        <v>5</v>
      </c>
      <c r="F1048" s="2" t="s">
        <v>2083</v>
      </c>
      <c r="G1048" s="18">
        <f>AVERAGEIF(Table5[director_name],Table8[[#This Row],[Director name]],Table5[imdb_score])</f>
        <v>6.5666666666666664</v>
      </c>
      <c r="H1048" s="18"/>
      <c r="I1048" t="str">
        <v/>
      </c>
      <c r="J1048" t="str">
        <v/>
      </c>
    </row>
    <row r="1049" spans="1:10" x14ac:dyDescent="0.25">
      <c r="A1049" s="2" t="s">
        <v>2659</v>
      </c>
      <c r="B1049" s="2" t="s">
        <v>6615</v>
      </c>
      <c r="C1049" s="18">
        <v>5.5</v>
      </c>
      <c r="F1049" s="2" t="s">
        <v>5009</v>
      </c>
      <c r="G1049" s="18">
        <f>AVERAGEIF(Table5[director_name],Table8[[#This Row],[Director name]],Table5[imdb_score])</f>
        <v>6.5600000000000005</v>
      </c>
      <c r="H1049" s="18"/>
      <c r="I1049" t="str">
        <v/>
      </c>
      <c r="J1049" t="str">
        <v/>
      </c>
    </row>
    <row r="1050" spans="1:10" x14ac:dyDescent="0.25">
      <c r="A1050" s="2" t="s">
        <v>2659</v>
      </c>
      <c r="B1050" s="2" t="s">
        <v>2660</v>
      </c>
      <c r="C1050" s="18">
        <v>5.6</v>
      </c>
      <c r="F1050" s="2" t="s">
        <v>441</v>
      </c>
      <c r="G1050" s="18">
        <f>AVERAGEIF(Table5[director_name],Table8[[#This Row],[Director name]],Table5[imdb_score])</f>
        <v>6.56</v>
      </c>
      <c r="H1050" s="18"/>
      <c r="I1050" t="str">
        <v/>
      </c>
      <c r="J1050" t="str">
        <v/>
      </c>
    </row>
    <row r="1051" spans="1:10" x14ac:dyDescent="0.25">
      <c r="A1051" t="s">
        <v>5539</v>
      </c>
      <c r="B1051" s="2" t="s">
        <v>5540</v>
      </c>
      <c r="C1051" s="18">
        <v>6.5</v>
      </c>
      <c r="F1051" s="2" t="s">
        <v>369</v>
      </c>
      <c r="G1051" s="18">
        <f>AVERAGEIF(Table5[director_name],Table8[[#This Row],[Director name]],Table5[imdb_score])</f>
        <v>6.56</v>
      </c>
      <c r="H1051" s="18"/>
      <c r="I1051" t="str">
        <v/>
      </c>
      <c r="J1051" t="str">
        <v/>
      </c>
    </row>
    <row r="1052" spans="1:10" x14ac:dyDescent="0.25">
      <c r="A1052" s="2" t="s">
        <v>7132</v>
      </c>
      <c r="B1052" s="2" t="s">
        <v>7133</v>
      </c>
      <c r="C1052" s="18">
        <v>2.8</v>
      </c>
      <c r="F1052" s="2" t="s">
        <v>3522</v>
      </c>
      <c r="G1052" s="18">
        <f>AVERAGEIF(Table5[director_name],Table8[[#This Row],[Director name]],Table5[imdb_score])</f>
        <v>6.5500000000000007</v>
      </c>
      <c r="H1052" s="18"/>
      <c r="I1052" t="str">
        <v/>
      </c>
      <c r="J1052" t="str">
        <v/>
      </c>
    </row>
    <row r="1053" spans="1:10" x14ac:dyDescent="0.25">
      <c r="A1053" s="2" t="s">
        <v>4899</v>
      </c>
      <c r="B1053" s="2" t="s">
        <v>4901</v>
      </c>
      <c r="C1053" s="18">
        <v>2.8</v>
      </c>
      <c r="F1053" s="2" t="s">
        <v>1502</v>
      </c>
      <c r="G1053" s="18">
        <f>AVERAGEIF(Table5[director_name],Table8[[#This Row],[Director name]],Table5[imdb_score])</f>
        <v>6.5500000000000007</v>
      </c>
      <c r="H1053" s="18"/>
      <c r="I1053" t="str">
        <v/>
      </c>
      <c r="J1053" t="str">
        <v/>
      </c>
    </row>
    <row r="1054" spans="1:10" x14ac:dyDescent="0.25">
      <c r="A1054" s="2" t="s">
        <v>7156</v>
      </c>
      <c r="B1054" s="2" t="s">
        <v>7157</v>
      </c>
      <c r="C1054" s="18">
        <v>6.9</v>
      </c>
      <c r="F1054" s="2" t="s">
        <v>5780</v>
      </c>
      <c r="G1054" s="18">
        <f>AVERAGEIF(Table5[director_name],Table8[[#This Row],[Director name]],Table5[imdb_score])</f>
        <v>6.5500000000000007</v>
      </c>
      <c r="H1054" s="18"/>
      <c r="I1054" t="str">
        <v/>
      </c>
      <c r="J1054" t="str">
        <v/>
      </c>
    </row>
    <row r="1055" spans="1:10" x14ac:dyDescent="0.25">
      <c r="A1055" s="2" t="s">
        <v>32</v>
      </c>
      <c r="B1055" s="2" t="s">
        <v>34</v>
      </c>
      <c r="C1055" s="18">
        <v>7.5</v>
      </c>
      <c r="F1055" s="2" t="s">
        <v>211</v>
      </c>
      <c r="G1055" s="18">
        <f>AVERAGEIF(Table5[director_name],Table8[[#This Row],[Director name]],Table5[imdb_score])</f>
        <v>6.5500000000000007</v>
      </c>
      <c r="H1055" s="18"/>
      <c r="I1055" t="str">
        <v/>
      </c>
      <c r="J1055" t="str">
        <v/>
      </c>
    </row>
    <row r="1056" spans="1:10" x14ac:dyDescent="0.25">
      <c r="A1056" s="2" t="s">
        <v>32</v>
      </c>
      <c r="B1056" s="2" t="s">
        <v>254</v>
      </c>
      <c r="C1056" s="18">
        <v>7.5</v>
      </c>
      <c r="F1056" s="2" t="s">
        <v>2389</v>
      </c>
      <c r="G1056" s="18">
        <f>AVERAGEIF(Table5[director_name],Table8[[#This Row],[Director name]],Table5[imdb_score])</f>
        <v>6.5500000000000007</v>
      </c>
      <c r="H1056" s="18"/>
      <c r="I1056" t="str">
        <v/>
      </c>
      <c r="J1056" t="str">
        <v/>
      </c>
    </row>
    <row r="1057" spans="1:10" x14ac:dyDescent="0.25">
      <c r="A1057" s="2" t="s">
        <v>32</v>
      </c>
      <c r="B1057" s="2" t="s">
        <v>142</v>
      </c>
      <c r="C1057" s="18">
        <v>6.6</v>
      </c>
      <c r="F1057" s="2" t="s">
        <v>1436</v>
      </c>
      <c r="G1057" s="18">
        <f>AVERAGEIF(Table5[director_name],Table8[[#This Row],[Director name]],Table5[imdb_score])</f>
        <v>6.55</v>
      </c>
      <c r="H1057" s="18"/>
      <c r="I1057" t="str">
        <v/>
      </c>
      <c r="J1057" t="str">
        <v/>
      </c>
    </row>
    <row r="1058" spans="1:10" x14ac:dyDescent="0.25">
      <c r="A1058" s="2" t="s">
        <v>1940</v>
      </c>
      <c r="B1058" s="2" t="s">
        <v>3816</v>
      </c>
      <c r="C1058" s="18">
        <v>4.3</v>
      </c>
      <c r="F1058" s="2" t="s">
        <v>2893</v>
      </c>
      <c r="G1058" s="18">
        <f>AVERAGEIF(Table5[director_name],Table8[[#This Row],[Director name]],Table5[imdb_score])</f>
        <v>6.55</v>
      </c>
      <c r="H1058" s="18"/>
      <c r="I1058" t="str">
        <v/>
      </c>
      <c r="J1058" t="str">
        <v/>
      </c>
    </row>
    <row r="1059" spans="1:10" x14ac:dyDescent="0.25">
      <c r="A1059" s="2" t="s">
        <v>1940</v>
      </c>
      <c r="B1059" s="2" t="s">
        <v>4557</v>
      </c>
      <c r="C1059" s="18">
        <v>4.5999999999999996</v>
      </c>
      <c r="F1059" s="2" t="s">
        <v>4442</v>
      </c>
      <c r="G1059" s="18">
        <f>AVERAGEIF(Table5[director_name],Table8[[#This Row],[Director name]],Table5[imdb_score])</f>
        <v>6.55</v>
      </c>
      <c r="H1059" s="18"/>
      <c r="I1059" t="str">
        <v/>
      </c>
      <c r="J1059" t="str">
        <v/>
      </c>
    </row>
    <row r="1060" spans="1:10" x14ac:dyDescent="0.25">
      <c r="A1060" s="2" t="s">
        <v>1940</v>
      </c>
      <c r="B1060" s="2" t="s">
        <v>1941</v>
      </c>
      <c r="C1060" s="18">
        <v>5.5</v>
      </c>
      <c r="F1060" s="2" t="s">
        <v>6510</v>
      </c>
      <c r="G1060" s="18">
        <f>AVERAGEIF(Table5[director_name],Table8[[#This Row],[Director name]],Table5[imdb_score])</f>
        <v>6.55</v>
      </c>
      <c r="H1060" s="18"/>
      <c r="I1060" t="str">
        <v/>
      </c>
      <c r="J1060" t="str">
        <v/>
      </c>
    </row>
    <row r="1061" spans="1:10" x14ac:dyDescent="0.25">
      <c r="A1061" s="2" t="s">
        <v>1940</v>
      </c>
      <c r="B1061" s="2" t="s">
        <v>2141</v>
      </c>
      <c r="C1061" s="18">
        <v>5.0999999999999996</v>
      </c>
      <c r="F1061" s="2" t="s">
        <v>6076</v>
      </c>
      <c r="G1061" s="18">
        <f>AVERAGEIF(Table5[director_name],Table8[[#This Row],[Director name]],Table5[imdb_score])</f>
        <v>6.55</v>
      </c>
      <c r="H1061" s="18"/>
      <c r="I1061" t="str">
        <v/>
      </c>
      <c r="J1061" t="str">
        <v/>
      </c>
    </row>
    <row r="1062" spans="1:10" x14ac:dyDescent="0.25">
      <c r="A1062" s="2" t="s">
        <v>1940</v>
      </c>
      <c r="B1062" s="2" t="s">
        <v>3447</v>
      </c>
      <c r="C1062" s="18">
        <v>6.8</v>
      </c>
      <c r="F1062" s="2" t="s">
        <v>1061</v>
      </c>
      <c r="G1062" s="18">
        <f>AVERAGEIF(Table5[director_name],Table8[[#This Row],[Director name]],Table5[imdb_score])</f>
        <v>6.55</v>
      </c>
      <c r="H1062" s="18"/>
      <c r="I1062" t="str">
        <v/>
      </c>
      <c r="J1062" t="str">
        <v/>
      </c>
    </row>
    <row r="1063" spans="1:10" x14ac:dyDescent="0.25">
      <c r="A1063" s="2" t="s">
        <v>4583</v>
      </c>
      <c r="B1063" s="2" t="s">
        <v>7304</v>
      </c>
      <c r="C1063" s="18">
        <v>7.5</v>
      </c>
      <c r="F1063" s="2" t="s">
        <v>374</v>
      </c>
      <c r="G1063" s="18">
        <f>AVERAGEIF(Table5[director_name],Table8[[#This Row],[Director name]],Table5[imdb_score])</f>
        <v>6.5428571428571427</v>
      </c>
      <c r="H1063" s="18"/>
      <c r="I1063" t="str">
        <v/>
      </c>
      <c r="J1063" t="str">
        <v/>
      </c>
    </row>
    <row r="1064" spans="1:10" x14ac:dyDescent="0.25">
      <c r="A1064" s="2" t="s">
        <v>4583</v>
      </c>
      <c r="B1064" s="2" t="s">
        <v>4584</v>
      </c>
      <c r="C1064" s="18">
        <v>5.9</v>
      </c>
      <c r="F1064" s="2" t="s">
        <v>1272</v>
      </c>
      <c r="G1064" s="18">
        <f>AVERAGEIF(Table5[director_name],Table8[[#This Row],[Director name]],Table5[imdb_score])</f>
        <v>6.5400000000000009</v>
      </c>
      <c r="H1064" s="18"/>
      <c r="I1064" t="str">
        <v/>
      </c>
      <c r="J1064" t="str">
        <v/>
      </c>
    </row>
    <row r="1065" spans="1:10" x14ac:dyDescent="0.25">
      <c r="A1065" s="2" t="s">
        <v>4583</v>
      </c>
      <c r="B1065" s="2" t="s">
        <v>5341</v>
      </c>
      <c r="C1065" s="18">
        <v>6.2</v>
      </c>
      <c r="F1065" s="2" t="s">
        <v>3256</v>
      </c>
      <c r="G1065" s="18">
        <f>AVERAGEIF(Table5[director_name],Table8[[#This Row],[Director name]],Table5[imdb_score])</f>
        <v>6.5400000000000009</v>
      </c>
      <c r="H1065" s="18"/>
      <c r="I1065" t="str">
        <v/>
      </c>
      <c r="J1065" t="str">
        <v/>
      </c>
    </row>
    <row r="1066" spans="1:10" x14ac:dyDescent="0.25">
      <c r="A1066" s="2" t="s">
        <v>209</v>
      </c>
      <c r="B1066" s="2" t="s">
        <v>346</v>
      </c>
      <c r="C1066" s="18">
        <v>7.9</v>
      </c>
      <c r="F1066" s="2" t="s">
        <v>700</v>
      </c>
      <c r="G1066" s="18">
        <f>AVERAGEIF(Table5[director_name],Table8[[#This Row],[Director name]],Table5[imdb_score])</f>
        <v>6.5333333333333341</v>
      </c>
      <c r="H1066" s="18"/>
      <c r="I1066" t="str">
        <v/>
      </c>
      <c r="J1066" t="str">
        <v/>
      </c>
    </row>
    <row r="1067" spans="1:10" x14ac:dyDescent="0.25">
      <c r="A1067" s="2" t="s">
        <v>209</v>
      </c>
      <c r="B1067" s="2" t="s">
        <v>210</v>
      </c>
      <c r="C1067" s="18">
        <v>8.1999999999999993</v>
      </c>
      <c r="F1067" s="2" t="s">
        <v>1772</v>
      </c>
      <c r="G1067" s="18">
        <f>AVERAGEIF(Table5[director_name],Table8[[#This Row],[Director name]],Table5[imdb_score])</f>
        <v>6.5333333333333341</v>
      </c>
      <c r="H1067" s="18"/>
      <c r="I1067" t="str">
        <v/>
      </c>
      <c r="J1067" t="str">
        <v/>
      </c>
    </row>
    <row r="1068" spans="1:10" x14ac:dyDescent="0.25">
      <c r="A1068" s="2" t="s">
        <v>209</v>
      </c>
      <c r="B1068" s="2" t="s">
        <v>877</v>
      </c>
      <c r="C1068" s="18">
        <v>7.2</v>
      </c>
      <c r="F1068" s="2" t="s">
        <v>4583</v>
      </c>
      <c r="G1068" s="18">
        <f>AVERAGEIF(Table5[director_name],Table8[[#This Row],[Director name]],Table5[imdb_score])</f>
        <v>6.5333333333333341</v>
      </c>
      <c r="H1068" s="18"/>
      <c r="I1068" t="str">
        <v/>
      </c>
      <c r="J1068" t="str">
        <v/>
      </c>
    </row>
    <row r="1069" spans="1:10" x14ac:dyDescent="0.25">
      <c r="A1069" s="2" t="s">
        <v>4831</v>
      </c>
      <c r="B1069" s="2" t="s">
        <v>4832</v>
      </c>
      <c r="C1069" s="18">
        <v>6.4</v>
      </c>
      <c r="F1069" s="2" t="s">
        <v>4547</v>
      </c>
      <c r="G1069" s="18">
        <f>AVERAGEIF(Table5[director_name],Table8[[#This Row],[Director name]],Table5[imdb_score])</f>
        <v>6.5333333333333341</v>
      </c>
      <c r="H1069" s="18"/>
      <c r="I1069" t="str">
        <v/>
      </c>
      <c r="J1069" t="str">
        <v/>
      </c>
    </row>
    <row r="1070" spans="1:10" x14ac:dyDescent="0.25">
      <c r="A1070" s="2" t="s">
        <v>335</v>
      </c>
      <c r="B1070" s="2" t="s">
        <v>337</v>
      </c>
      <c r="C1070" s="18">
        <v>6.1</v>
      </c>
      <c r="F1070" s="2" t="s">
        <v>2656</v>
      </c>
      <c r="G1070" s="18">
        <f>AVERAGEIF(Table5[director_name],Table8[[#This Row],[Director name]],Table5[imdb_score])</f>
        <v>6.5333333333333341</v>
      </c>
      <c r="H1070" s="18"/>
      <c r="I1070" t="str">
        <v/>
      </c>
      <c r="J1070" t="str">
        <v/>
      </c>
    </row>
    <row r="1071" spans="1:10" x14ac:dyDescent="0.25">
      <c r="A1071" s="2" t="s">
        <v>335</v>
      </c>
      <c r="B1071" s="2" t="s">
        <v>1955</v>
      </c>
      <c r="C1071" s="18">
        <v>7.3</v>
      </c>
      <c r="F1071" s="2" t="s">
        <v>4007</v>
      </c>
      <c r="G1071" s="18">
        <f>AVERAGEIF(Table5[director_name],Table8[[#This Row],[Director name]],Table5[imdb_score])</f>
        <v>6.5333333333333341</v>
      </c>
      <c r="H1071" s="18"/>
      <c r="I1071" t="str">
        <v/>
      </c>
      <c r="J1071" t="str">
        <v/>
      </c>
    </row>
    <row r="1072" spans="1:10" x14ac:dyDescent="0.25">
      <c r="A1072" t="s">
        <v>335</v>
      </c>
      <c r="B1072" s="2" t="s">
        <v>4417</v>
      </c>
      <c r="C1072" s="18">
        <v>5</v>
      </c>
      <c r="F1072" s="2" t="s">
        <v>1206</v>
      </c>
      <c r="G1072" s="18">
        <f>AVERAGEIF(Table5[director_name],Table8[[#This Row],[Director name]],Table5[imdb_score])</f>
        <v>6.5249999999999995</v>
      </c>
      <c r="H1072" s="18"/>
      <c r="I1072" t="str">
        <v/>
      </c>
      <c r="J1072" t="str">
        <v/>
      </c>
    </row>
    <row r="1073" spans="1:10" x14ac:dyDescent="0.25">
      <c r="A1073" s="2" t="s">
        <v>335</v>
      </c>
      <c r="B1073" s="2" t="s">
        <v>883</v>
      </c>
      <c r="C1073" s="18">
        <v>6.7</v>
      </c>
      <c r="F1073" s="2" t="s">
        <v>453</v>
      </c>
      <c r="G1073" s="18">
        <f>AVERAGEIF(Table5[director_name],Table8[[#This Row],[Director name]],Table5[imdb_score])</f>
        <v>6.5166666666666666</v>
      </c>
      <c r="H1073" s="18"/>
      <c r="I1073" t="str">
        <v/>
      </c>
      <c r="J1073" t="str">
        <v/>
      </c>
    </row>
    <row r="1074" spans="1:10" x14ac:dyDescent="0.25">
      <c r="A1074" s="2" t="s">
        <v>5002</v>
      </c>
      <c r="B1074" s="2" t="s">
        <v>5003</v>
      </c>
      <c r="C1074" s="18">
        <v>6.6</v>
      </c>
      <c r="F1074" s="2" t="s">
        <v>246</v>
      </c>
      <c r="G1074" s="18">
        <f>AVERAGEIF(Table5[director_name],Table8[[#This Row],[Director name]],Table5[imdb_score])</f>
        <v>6.5166666666666657</v>
      </c>
      <c r="H1074" s="18"/>
      <c r="I1074" t="str">
        <v/>
      </c>
      <c r="J1074" t="str">
        <v/>
      </c>
    </row>
    <row r="1075" spans="1:10" x14ac:dyDescent="0.25">
      <c r="A1075" s="2" t="s">
        <v>5812</v>
      </c>
      <c r="B1075" s="2" t="s">
        <v>5813</v>
      </c>
      <c r="C1075" s="18">
        <v>4.5999999999999996</v>
      </c>
      <c r="F1075" s="2" t="s">
        <v>834</v>
      </c>
      <c r="G1075" s="18">
        <f>AVERAGEIF(Table5[director_name],Table8[[#This Row],[Director name]],Table5[imdb_score])</f>
        <v>6.5</v>
      </c>
      <c r="H1075" s="18"/>
      <c r="I1075" t="str">
        <v/>
      </c>
      <c r="J1075" t="str">
        <v/>
      </c>
    </row>
    <row r="1076" spans="1:10" x14ac:dyDescent="0.25">
      <c r="A1076" s="2" t="s">
        <v>7970</v>
      </c>
      <c r="B1076" s="2" t="s">
        <v>7971</v>
      </c>
      <c r="C1076" s="18">
        <v>5.3</v>
      </c>
      <c r="F1076" s="2" t="s">
        <v>479</v>
      </c>
      <c r="G1076" s="18">
        <f>AVERAGEIF(Table5[director_name],Table8[[#This Row],[Director name]],Table5[imdb_score])</f>
        <v>6.5</v>
      </c>
      <c r="H1076" s="18"/>
      <c r="I1076" t="str">
        <v/>
      </c>
      <c r="J1076" t="str">
        <v/>
      </c>
    </row>
    <row r="1077" spans="1:10" x14ac:dyDescent="0.25">
      <c r="A1077" s="2" t="s">
        <v>6842</v>
      </c>
      <c r="B1077" s="2" t="s">
        <v>6843</v>
      </c>
      <c r="C1077" s="18">
        <v>7.2</v>
      </c>
      <c r="F1077" s="2" t="s">
        <v>6252</v>
      </c>
      <c r="G1077" s="18">
        <f>AVERAGEIF(Table5[director_name],Table8[[#This Row],[Director name]],Table5[imdb_score])</f>
        <v>6.5</v>
      </c>
      <c r="H1077" s="18"/>
      <c r="I1077" t="str">
        <v/>
      </c>
      <c r="J1077" t="str">
        <v/>
      </c>
    </row>
    <row r="1078" spans="1:10" x14ac:dyDescent="0.25">
      <c r="A1078" s="2" t="s">
        <v>1902</v>
      </c>
      <c r="B1078" s="2" t="s">
        <v>1904</v>
      </c>
      <c r="C1078" s="18">
        <v>7.8</v>
      </c>
      <c r="F1078" s="2" t="s">
        <v>3599</v>
      </c>
      <c r="G1078" s="18">
        <f>AVERAGEIF(Table5[director_name],Table8[[#This Row],[Director name]],Table5[imdb_score])</f>
        <v>6.5</v>
      </c>
      <c r="H1078" s="18"/>
      <c r="I1078" t="str">
        <v/>
      </c>
      <c r="J1078" t="str">
        <v/>
      </c>
    </row>
    <row r="1079" spans="1:10" x14ac:dyDescent="0.25">
      <c r="A1079" s="2" t="s">
        <v>1902</v>
      </c>
      <c r="B1079" s="2" t="s">
        <v>6547</v>
      </c>
      <c r="C1079" s="18">
        <v>7.8</v>
      </c>
      <c r="F1079" s="2" t="s">
        <v>3991</v>
      </c>
      <c r="G1079" s="18">
        <f>AVERAGEIF(Table5[director_name],Table8[[#This Row],[Director name]],Table5[imdb_score])</f>
        <v>6.5</v>
      </c>
      <c r="H1079" s="18"/>
      <c r="I1079" t="str">
        <v/>
      </c>
      <c r="J1079" t="str">
        <v/>
      </c>
    </row>
    <row r="1080" spans="1:10" x14ac:dyDescent="0.25">
      <c r="A1080" s="2" t="s">
        <v>1331</v>
      </c>
      <c r="B1080" s="2" t="s">
        <v>1332</v>
      </c>
      <c r="C1080" s="18">
        <v>5.9</v>
      </c>
      <c r="F1080" s="2" t="s">
        <v>1219</v>
      </c>
      <c r="G1080" s="18">
        <f>AVERAGEIF(Table5[director_name],Table8[[#This Row],[Director name]],Table5[imdb_score])</f>
        <v>6.5</v>
      </c>
      <c r="H1080" s="18"/>
      <c r="I1080" t="str">
        <v/>
      </c>
      <c r="J1080" t="str">
        <v/>
      </c>
    </row>
    <row r="1081" spans="1:10" x14ac:dyDescent="0.25">
      <c r="A1081" s="2" t="s">
        <v>7967</v>
      </c>
      <c r="B1081" s="2" t="s">
        <v>7969</v>
      </c>
      <c r="C1081" s="18">
        <v>7</v>
      </c>
      <c r="F1081" s="2" t="s">
        <v>233</v>
      </c>
      <c r="G1081" s="18">
        <f>AVERAGEIF(Table5[director_name],Table8[[#This Row],[Director name]],Table5[imdb_score])</f>
        <v>6.5</v>
      </c>
      <c r="H1081" s="18"/>
      <c r="I1081" t="str">
        <v/>
      </c>
      <c r="J1081" t="str">
        <v/>
      </c>
    </row>
    <row r="1082" spans="1:10" x14ac:dyDescent="0.25">
      <c r="A1082" s="2" t="s">
        <v>1952</v>
      </c>
      <c r="B1082" s="2" t="s">
        <v>5708</v>
      </c>
      <c r="C1082" s="18">
        <v>8.1999999999999993</v>
      </c>
      <c r="F1082" s="2" t="s">
        <v>2840</v>
      </c>
      <c r="G1082" s="18">
        <f>AVERAGEIF(Table5[director_name],Table8[[#This Row],[Director name]],Table5[imdb_score])</f>
        <v>6.5</v>
      </c>
      <c r="H1082" s="18"/>
      <c r="I1082" t="str">
        <v/>
      </c>
      <c r="J1082" t="str">
        <v/>
      </c>
    </row>
    <row r="1083" spans="1:10" x14ac:dyDescent="0.25">
      <c r="A1083" s="2" t="s">
        <v>1952</v>
      </c>
      <c r="B1083" s="2" t="s">
        <v>1953</v>
      </c>
      <c r="C1083" s="18">
        <v>8.1</v>
      </c>
      <c r="F1083" s="2" t="s">
        <v>4235</v>
      </c>
      <c r="G1083" s="18">
        <f>AVERAGEIF(Table5[director_name],Table8[[#This Row],[Director name]],Table5[imdb_score])</f>
        <v>6.5</v>
      </c>
      <c r="H1083" s="18"/>
      <c r="I1083" t="str">
        <v/>
      </c>
      <c r="J1083" t="str">
        <v/>
      </c>
    </row>
    <row r="1084" spans="1:10" x14ac:dyDescent="0.25">
      <c r="A1084" s="2" t="s">
        <v>1952</v>
      </c>
      <c r="B1084" s="2" t="s">
        <v>2817</v>
      </c>
      <c r="C1084" s="18">
        <v>7.6</v>
      </c>
      <c r="F1084" s="2" t="s">
        <v>2306</v>
      </c>
      <c r="G1084" s="18">
        <f>AVERAGEIF(Table5[director_name],Table8[[#This Row],[Director name]],Table5[imdb_score])</f>
        <v>6.5</v>
      </c>
      <c r="H1084" s="18"/>
      <c r="I1084" t="str">
        <v/>
      </c>
      <c r="J1084" t="str">
        <v/>
      </c>
    </row>
    <row r="1085" spans="1:10" x14ac:dyDescent="0.25">
      <c r="A1085" s="2" t="s">
        <v>2287</v>
      </c>
      <c r="B1085" s="2" t="s">
        <v>4200</v>
      </c>
      <c r="C1085" s="18">
        <v>5.9</v>
      </c>
      <c r="F1085" s="2" t="s">
        <v>4366</v>
      </c>
      <c r="G1085" s="18">
        <f>AVERAGEIF(Table5[director_name],Table8[[#This Row],[Director name]],Table5[imdb_score])</f>
        <v>6.5</v>
      </c>
      <c r="H1085" s="18"/>
      <c r="I1085" t="str">
        <v/>
      </c>
      <c r="J1085" t="str">
        <v/>
      </c>
    </row>
    <row r="1086" spans="1:10" x14ac:dyDescent="0.25">
      <c r="A1086" s="2" t="s">
        <v>2287</v>
      </c>
      <c r="B1086" s="2" t="s">
        <v>5532</v>
      </c>
      <c r="C1086" s="18">
        <v>5.0999999999999996</v>
      </c>
      <c r="F1086" s="2" t="s">
        <v>7210</v>
      </c>
      <c r="G1086" s="18">
        <f>AVERAGEIF(Table5[director_name],Table8[[#This Row],[Director name]],Table5[imdb_score])</f>
        <v>6.5</v>
      </c>
      <c r="H1086" s="18"/>
      <c r="I1086" t="str">
        <v/>
      </c>
      <c r="J1086" t="str">
        <v/>
      </c>
    </row>
    <row r="1087" spans="1:10" x14ac:dyDescent="0.25">
      <c r="A1087" s="2" t="s">
        <v>2287</v>
      </c>
      <c r="B1087" s="2" t="s">
        <v>2289</v>
      </c>
      <c r="C1087" s="18">
        <v>4.8</v>
      </c>
      <c r="F1087" s="2" t="s">
        <v>5395</v>
      </c>
      <c r="G1087" s="18">
        <f>AVERAGEIF(Table5[director_name],Table8[[#This Row],[Director name]],Table5[imdb_score])</f>
        <v>6.5</v>
      </c>
      <c r="H1087" s="18"/>
      <c r="I1087" t="str">
        <v/>
      </c>
      <c r="J1087" t="str">
        <v/>
      </c>
    </row>
    <row r="1088" spans="1:10" x14ac:dyDescent="0.25">
      <c r="A1088" s="2" t="s">
        <v>2287</v>
      </c>
      <c r="B1088" s="2" t="s">
        <v>3237</v>
      </c>
      <c r="C1088" s="18">
        <v>5.8</v>
      </c>
      <c r="F1088" s="2" t="s">
        <v>6208</v>
      </c>
      <c r="G1088" s="18">
        <f>AVERAGEIF(Table5[director_name],Table8[[#This Row],[Director name]],Table5[imdb_score])</f>
        <v>6.5</v>
      </c>
      <c r="H1088" s="18"/>
      <c r="I1088" t="str">
        <v/>
      </c>
      <c r="J1088" t="str">
        <v/>
      </c>
    </row>
    <row r="1089" spans="1:10" x14ac:dyDescent="0.25">
      <c r="A1089" s="2" t="s">
        <v>751</v>
      </c>
      <c r="B1089" s="2" t="s">
        <v>2736</v>
      </c>
      <c r="C1089" s="18">
        <v>6.4</v>
      </c>
      <c r="F1089" s="2" t="s">
        <v>5871</v>
      </c>
      <c r="G1089" s="18">
        <f>AVERAGEIF(Table5[director_name],Table8[[#This Row],[Director name]],Table5[imdb_score])</f>
        <v>6.5</v>
      </c>
      <c r="H1089" s="18"/>
      <c r="I1089" t="str">
        <v/>
      </c>
      <c r="J1089" t="str">
        <v/>
      </c>
    </row>
    <row r="1090" spans="1:10" x14ac:dyDescent="0.25">
      <c r="A1090" s="2" t="s">
        <v>751</v>
      </c>
      <c r="B1090" s="2" t="s">
        <v>887</v>
      </c>
      <c r="C1090" s="18">
        <v>5.4</v>
      </c>
      <c r="F1090" s="2" t="s">
        <v>7556</v>
      </c>
      <c r="G1090" s="18">
        <f>AVERAGEIF(Table5[director_name],Table8[[#This Row],[Director name]],Table5[imdb_score])</f>
        <v>6.5</v>
      </c>
      <c r="H1090" s="18"/>
      <c r="I1090" t="str">
        <v/>
      </c>
      <c r="J1090" t="str">
        <v/>
      </c>
    </row>
    <row r="1091" spans="1:10" x14ac:dyDescent="0.25">
      <c r="A1091" s="2" t="s">
        <v>751</v>
      </c>
      <c r="B1091" s="2" t="s">
        <v>1039</v>
      </c>
      <c r="C1091" s="18">
        <v>6</v>
      </c>
      <c r="F1091" s="2" t="s">
        <v>5032</v>
      </c>
      <c r="G1091" s="18">
        <f>AVERAGEIF(Table5[director_name],Table8[[#This Row],[Director name]],Table5[imdb_score])</f>
        <v>6.5</v>
      </c>
      <c r="H1091" s="18"/>
      <c r="I1091" t="str">
        <v/>
      </c>
      <c r="J1091" t="str">
        <v/>
      </c>
    </row>
    <row r="1092" spans="1:10" x14ac:dyDescent="0.25">
      <c r="A1092" s="2" t="s">
        <v>751</v>
      </c>
      <c r="B1092" s="2" t="s">
        <v>5024</v>
      </c>
      <c r="C1092" s="18">
        <v>7</v>
      </c>
      <c r="F1092" s="2" t="s">
        <v>6456</v>
      </c>
      <c r="G1092" s="18">
        <f>AVERAGEIF(Table5[director_name],Table8[[#This Row],[Director name]],Table5[imdb_score])</f>
        <v>6.5</v>
      </c>
      <c r="H1092" s="18"/>
      <c r="I1092" t="str">
        <v/>
      </c>
      <c r="J1092" t="str">
        <v/>
      </c>
    </row>
    <row r="1093" spans="1:10" x14ac:dyDescent="0.25">
      <c r="A1093" t="s">
        <v>751</v>
      </c>
      <c r="B1093" s="2" t="s">
        <v>1004</v>
      </c>
      <c r="C1093" s="18">
        <v>3.4</v>
      </c>
      <c r="F1093" s="2" t="s">
        <v>999</v>
      </c>
      <c r="G1093" s="18">
        <f>AVERAGEIF(Table5[director_name],Table8[[#This Row],[Director name]],Table5[imdb_score])</f>
        <v>6.5</v>
      </c>
      <c r="H1093" s="18"/>
      <c r="I1093" t="str">
        <v/>
      </c>
      <c r="J1093" t="str">
        <v/>
      </c>
    </row>
    <row r="1094" spans="1:10" x14ac:dyDescent="0.25">
      <c r="A1094" s="2" t="s">
        <v>751</v>
      </c>
      <c r="B1094" s="2" t="s">
        <v>899</v>
      </c>
      <c r="C1094" s="18">
        <v>6.4</v>
      </c>
      <c r="F1094" s="2" t="s">
        <v>4078</v>
      </c>
      <c r="G1094" s="18">
        <f>AVERAGEIF(Table5[director_name],Table8[[#This Row],[Director name]],Table5[imdb_score])</f>
        <v>6.5</v>
      </c>
      <c r="H1094" s="18"/>
      <c r="I1094" t="str">
        <v/>
      </c>
      <c r="J1094" t="str">
        <v/>
      </c>
    </row>
    <row r="1095" spans="1:10" x14ac:dyDescent="0.25">
      <c r="A1095" s="2" t="s">
        <v>751</v>
      </c>
      <c r="B1095" s="2" t="s">
        <v>3511</v>
      </c>
      <c r="C1095" s="18">
        <v>5.9</v>
      </c>
      <c r="F1095" s="2" t="s">
        <v>5502</v>
      </c>
      <c r="G1095" s="18">
        <f>AVERAGEIF(Table5[director_name],Table8[[#This Row],[Director name]],Table5[imdb_score])</f>
        <v>6.5</v>
      </c>
      <c r="H1095" s="18"/>
      <c r="I1095" t="str">
        <v/>
      </c>
      <c r="J1095" t="str">
        <v/>
      </c>
    </row>
    <row r="1096" spans="1:10" x14ac:dyDescent="0.25">
      <c r="A1096" s="2" t="s">
        <v>751</v>
      </c>
      <c r="B1096" s="2" t="s">
        <v>2497</v>
      </c>
      <c r="C1096" s="18">
        <v>5.6</v>
      </c>
      <c r="F1096" s="2" t="s">
        <v>380</v>
      </c>
      <c r="G1096" s="18">
        <f>AVERAGEIF(Table5[director_name],Table8[[#This Row],[Director name]],Table5[imdb_score])</f>
        <v>6.5</v>
      </c>
      <c r="H1096" s="18"/>
      <c r="I1096" t="str">
        <v/>
      </c>
      <c r="J1096" t="str">
        <v/>
      </c>
    </row>
    <row r="1097" spans="1:10" x14ac:dyDescent="0.25">
      <c r="A1097" s="2" t="s">
        <v>751</v>
      </c>
      <c r="B1097" s="2" t="s">
        <v>752</v>
      </c>
      <c r="C1097" s="18">
        <v>5.5</v>
      </c>
      <c r="F1097" s="2" t="s">
        <v>5539</v>
      </c>
      <c r="G1097" s="18">
        <f>AVERAGEIF(Table5[director_name],Table8[[#This Row],[Director name]],Table5[imdb_score])</f>
        <v>6.5</v>
      </c>
      <c r="H1097" s="18"/>
      <c r="I1097" t="str">
        <v/>
      </c>
      <c r="J1097" t="str">
        <v/>
      </c>
    </row>
    <row r="1098" spans="1:10" x14ac:dyDescent="0.25">
      <c r="A1098" s="2" t="s">
        <v>5582</v>
      </c>
      <c r="B1098" s="2" t="s">
        <v>5583</v>
      </c>
      <c r="C1098" s="18">
        <v>7.6</v>
      </c>
      <c r="F1098" s="2" t="s">
        <v>5185</v>
      </c>
      <c r="G1098" s="18">
        <f>AVERAGEIF(Table5[director_name],Table8[[#This Row],[Director name]],Table5[imdb_score])</f>
        <v>6.5</v>
      </c>
      <c r="H1098" s="18"/>
      <c r="I1098" t="str">
        <v/>
      </c>
      <c r="J1098" t="str">
        <v/>
      </c>
    </row>
    <row r="1099" spans="1:10" x14ac:dyDescent="0.25">
      <c r="A1099" s="2" t="s">
        <v>6092</v>
      </c>
      <c r="B1099" s="2" t="s">
        <v>6093</v>
      </c>
      <c r="C1099" s="18">
        <v>7.2</v>
      </c>
      <c r="F1099" s="2" t="s">
        <v>5366</v>
      </c>
      <c r="G1099" s="18">
        <f>AVERAGEIF(Table5[director_name],Table8[[#This Row],[Director name]],Table5[imdb_score])</f>
        <v>6.5</v>
      </c>
      <c r="H1099" s="18"/>
      <c r="I1099" t="str">
        <v/>
      </c>
      <c r="J1099" t="str">
        <v/>
      </c>
    </row>
    <row r="1100" spans="1:10" x14ac:dyDescent="0.25">
      <c r="A1100" s="2" t="s">
        <v>4332</v>
      </c>
      <c r="B1100" s="2" t="s">
        <v>4333</v>
      </c>
      <c r="C1100" s="18">
        <v>6.6</v>
      </c>
      <c r="F1100" s="2" t="s">
        <v>412</v>
      </c>
      <c r="G1100" s="18">
        <f>AVERAGEIF(Table5[director_name],Table8[[#This Row],[Director name]],Table5[imdb_score])</f>
        <v>6.5</v>
      </c>
      <c r="H1100" s="18"/>
      <c r="I1100" t="str">
        <v/>
      </c>
      <c r="J1100" t="str">
        <v/>
      </c>
    </row>
    <row r="1101" spans="1:10" x14ac:dyDescent="0.25">
      <c r="A1101" s="2" t="s">
        <v>4332</v>
      </c>
      <c r="B1101" s="2" t="s">
        <v>4333</v>
      </c>
      <c r="C1101" s="18">
        <v>6.6</v>
      </c>
      <c r="F1101" s="2" t="s">
        <v>4135</v>
      </c>
      <c r="G1101" s="18">
        <f>AVERAGEIF(Table5[director_name],Table8[[#This Row],[Director name]],Table5[imdb_score])</f>
        <v>6.5</v>
      </c>
      <c r="H1101" s="18"/>
      <c r="I1101" t="str">
        <v/>
      </c>
      <c r="J1101" t="str">
        <v/>
      </c>
    </row>
    <row r="1102" spans="1:10" x14ac:dyDescent="0.25">
      <c r="A1102" s="2" t="s">
        <v>6038</v>
      </c>
      <c r="B1102" s="2" t="s">
        <v>6039</v>
      </c>
      <c r="C1102" s="18">
        <v>7.7</v>
      </c>
      <c r="F1102" s="2" t="s">
        <v>1188</v>
      </c>
      <c r="G1102" s="18">
        <f>AVERAGEIF(Table5[director_name],Table8[[#This Row],[Director name]],Table5[imdb_score])</f>
        <v>6.5</v>
      </c>
      <c r="H1102" s="18"/>
      <c r="I1102" t="str">
        <v/>
      </c>
      <c r="J1102" t="str">
        <v/>
      </c>
    </row>
    <row r="1103" spans="1:10" x14ac:dyDescent="0.25">
      <c r="A1103" s="2" t="s">
        <v>4339</v>
      </c>
      <c r="B1103" s="2" t="s">
        <v>4715</v>
      </c>
      <c r="C1103" s="18">
        <v>7.3</v>
      </c>
      <c r="F1103" s="2" t="s">
        <v>5336</v>
      </c>
      <c r="G1103" s="18">
        <f>AVERAGEIF(Table5[director_name],Table8[[#This Row],[Director name]],Table5[imdb_score])</f>
        <v>6.5</v>
      </c>
      <c r="H1103" s="18"/>
      <c r="I1103" t="str">
        <v/>
      </c>
      <c r="J1103" t="str">
        <v/>
      </c>
    </row>
    <row r="1104" spans="1:10" x14ac:dyDescent="0.25">
      <c r="A1104" s="2" t="s">
        <v>4339</v>
      </c>
      <c r="B1104" s="2" t="s">
        <v>4340</v>
      </c>
      <c r="C1104" s="18">
        <v>7.6</v>
      </c>
      <c r="F1104" s="2" t="s">
        <v>3405</v>
      </c>
      <c r="G1104" s="18">
        <f>AVERAGEIF(Table5[director_name],Table8[[#This Row],[Director name]],Table5[imdb_score])</f>
        <v>6.5</v>
      </c>
      <c r="H1104" s="18"/>
      <c r="I1104" t="str">
        <v/>
      </c>
      <c r="J1104" t="str">
        <v/>
      </c>
    </row>
    <row r="1105" spans="1:10" x14ac:dyDescent="0.25">
      <c r="A1105" s="2" t="s">
        <v>6597</v>
      </c>
      <c r="B1105" s="2" t="s">
        <v>6598</v>
      </c>
      <c r="C1105" s="18">
        <v>4.0999999999999996</v>
      </c>
      <c r="F1105" s="2" t="s">
        <v>5745</v>
      </c>
      <c r="G1105" s="18">
        <f>AVERAGEIF(Table5[director_name],Table8[[#This Row],[Director name]],Table5[imdb_score])</f>
        <v>6.5</v>
      </c>
      <c r="H1105" s="18"/>
      <c r="I1105" t="str">
        <v/>
      </c>
      <c r="J1105" t="str">
        <v/>
      </c>
    </row>
    <row r="1106" spans="1:10" x14ac:dyDescent="0.25">
      <c r="A1106" s="2" t="s">
        <v>4380</v>
      </c>
      <c r="B1106" s="2" t="s">
        <v>7296</v>
      </c>
      <c r="C1106" s="18">
        <v>7.4</v>
      </c>
      <c r="F1106" s="2" t="s">
        <v>4591</v>
      </c>
      <c r="G1106" s="18">
        <f>AVERAGEIF(Table5[director_name],Table8[[#This Row],[Director name]],Table5[imdb_score])</f>
        <v>6.5</v>
      </c>
      <c r="H1106" s="18"/>
      <c r="I1106" t="str">
        <v/>
      </c>
      <c r="J1106" t="str">
        <v/>
      </c>
    </row>
    <row r="1107" spans="1:10" x14ac:dyDescent="0.25">
      <c r="A1107" s="2" t="s">
        <v>4380</v>
      </c>
      <c r="B1107" s="2" t="s">
        <v>4381</v>
      </c>
      <c r="C1107" s="18">
        <v>7.3</v>
      </c>
      <c r="F1107" s="2" t="s">
        <v>5798</v>
      </c>
      <c r="G1107" s="18">
        <f>AVERAGEIF(Table5[director_name],Table8[[#This Row],[Director name]],Table5[imdb_score])</f>
        <v>6.5</v>
      </c>
      <c r="H1107" s="18"/>
      <c r="I1107" t="str">
        <v/>
      </c>
      <c r="J1107" t="str">
        <v/>
      </c>
    </row>
    <row r="1108" spans="1:10" x14ac:dyDescent="0.25">
      <c r="A1108" s="2" t="s">
        <v>6965</v>
      </c>
      <c r="B1108" s="2" t="s">
        <v>6966</v>
      </c>
      <c r="C1108" s="18">
        <v>4.5</v>
      </c>
      <c r="F1108" s="2" t="s">
        <v>7554</v>
      </c>
      <c r="G1108" s="18">
        <f>AVERAGEIF(Table5[director_name],Table8[[#This Row],[Director name]],Table5[imdb_score])</f>
        <v>6.5</v>
      </c>
      <c r="H1108" s="18"/>
      <c r="I1108" t="str">
        <v/>
      </c>
      <c r="J1108" t="str">
        <v/>
      </c>
    </row>
    <row r="1109" spans="1:10" x14ac:dyDescent="0.25">
      <c r="A1109" s="2" t="s">
        <v>5185</v>
      </c>
      <c r="B1109" s="2" t="s">
        <v>5186</v>
      </c>
      <c r="C1109" s="18">
        <v>6.5</v>
      </c>
      <c r="F1109" s="2" t="s">
        <v>6333</v>
      </c>
      <c r="G1109" s="18">
        <f>AVERAGEIF(Table5[director_name],Table8[[#This Row],[Director name]],Table5[imdb_score])</f>
        <v>6.5</v>
      </c>
      <c r="H1109" s="18"/>
      <c r="I1109" t="str">
        <v/>
      </c>
      <c r="J1109" t="str">
        <v/>
      </c>
    </row>
    <row r="1110" spans="1:10" x14ac:dyDescent="0.25">
      <c r="A1110" s="2" t="s">
        <v>7193</v>
      </c>
      <c r="B1110" s="2" t="s">
        <v>7194</v>
      </c>
      <c r="C1110" s="18">
        <v>3.7</v>
      </c>
      <c r="F1110" s="2" t="s">
        <v>5379</v>
      </c>
      <c r="G1110" s="18">
        <f>AVERAGEIF(Table5[director_name],Table8[[#This Row],[Director name]],Table5[imdb_score])</f>
        <v>6.5</v>
      </c>
      <c r="H1110" s="18"/>
      <c r="I1110" t="str">
        <v/>
      </c>
      <c r="J1110" t="str">
        <v/>
      </c>
    </row>
    <row r="1111" spans="1:10" x14ac:dyDescent="0.25">
      <c r="A1111" s="2" t="s">
        <v>1012</v>
      </c>
      <c r="B1111" s="2" t="s">
        <v>1013</v>
      </c>
      <c r="C1111" s="18">
        <v>4.0999999999999996</v>
      </c>
      <c r="F1111" s="2" t="s">
        <v>3679</v>
      </c>
      <c r="G1111" s="18">
        <f>AVERAGEIF(Table5[director_name],Table8[[#This Row],[Director name]],Table5[imdb_score])</f>
        <v>6.5</v>
      </c>
      <c r="H1111" s="18"/>
      <c r="I1111" t="str">
        <v/>
      </c>
      <c r="J1111" t="str">
        <v/>
      </c>
    </row>
    <row r="1112" spans="1:10" x14ac:dyDescent="0.25">
      <c r="A1112" s="2" t="s">
        <v>4956</v>
      </c>
      <c r="B1112" s="2" t="s">
        <v>4957</v>
      </c>
      <c r="C1112" s="18">
        <v>5.3</v>
      </c>
      <c r="F1112" s="2" t="s">
        <v>4994</v>
      </c>
      <c r="G1112" s="18">
        <f>AVERAGEIF(Table5[director_name],Table8[[#This Row],[Director name]],Table5[imdb_score])</f>
        <v>6.5</v>
      </c>
      <c r="H1112" s="18"/>
      <c r="I1112" t="str">
        <v/>
      </c>
      <c r="J1112" t="str">
        <v/>
      </c>
    </row>
    <row r="1113" spans="1:10" x14ac:dyDescent="0.25">
      <c r="A1113" s="2" t="s">
        <v>3276</v>
      </c>
      <c r="B1113" s="2" t="s">
        <v>3278</v>
      </c>
      <c r="C1113" s="18">
        <v>7.5</v>
      </c>
      <c r="F1113" s="2" t="s">
        <v>2647</v>
      </c>
      <c r="G1113" s="18">
        <f>AVERAGEIF(Table5[director_name],Table8[[#This Row],[Director name]],Table5[imdb_score])</f>
        <v>6.5</v>
      </c>
      <c r="H1113" s="18"/>
      <c r="I1113" t="str">
        <v/>
      </c>
      <c r="J1113" t="str">
        <v/>
      </c>
    </row>
    <row r="1114" spans="1:10" x14ac:dyDescent="0.25">
      <c r="A1114" t="s">
        <v>3276</v>
      </c>
      <c r="B1114" s="2" t="s">
        <v>3278</v>
      </c>
      <c r="C1114" s="18">
        <v>7.5</v>
      </c>
      <c r="F1114" s="2" t="s">
        <v>7158</v>
      </c>
      <c r="G1114" s="18">
        <f>AVERAGEIF(Table5[director_name],Table8[[#This Row],[Director name]],Table5[imdb_score])</f>
        <v>6.5</v>
      </c>
      <c r="H1114" s="18"/>
      <c r="I1114" t="str">
        <v/>
      </c>
      <c r="J1114" t="str">
        <v/>
      </c>
    </row>
    <row r="1115" spans="1:10" x14ac:dyDescent="0.25">
      <c r="A1115" s="2" t="s">
        <v>4205</v>
      </c>
      <c r="B1115" s="2" t="s">
        <v>4206</v>
      </c>
      <c r="C1115" s="18">
        <v>4.9000000000000004</v>
      </c>
      <c r="F1115" s="2" t="s">
        <v>7420</v>
      </c>
      <c r="G1115" s="18">
        <f>AVERAGEIF(Table5[director_name],Table8[[#This Row],[Director name]],Table5[imdb_score])</f>
        <v>6.5</v>
      </c>
      <c r="H1115" s="18"/>
      <c r="I1115" t="str">
        <v/>
      </c>
      <c r="J1115" t="str">
        <v/>
      </c>
    </row>
    <row r="1116" spans="1:10" x14ac:dyDescent="0.25">
      <c r="A1116" s="2" t="s">
        <v>2228</v>
      </c>
      <c r="B1116" s="2" t="s">
        <v>2229</v>
      </c>
      <c r="C1116" s="18">
        <v>4.7</v>
      </c>
      <c r="F1116" s="2" t="s">
        <v>7900</v>
      </c>
      <c r="G1116" s="18">
        <f>AVERAGEIF(Table5[director_name],Table8[[#This Row],[Director name]],Table5[imdb_score])</f>
        <v>6.5</v>
      </c>
      <c r="H1116" s="18"/>
      <c r="I1116" t="str">
        <v/>
      </c>
      <c r="J1116" t="str">
        <v/>
      </c>
    </row>
    <row r="1117" spans="1:10" x14ac:dyDescent="0.25">
      <c r="A1117" s="2" t="s">
        <v>5659</v>
      </c>
      <c r="B1117" s="2" t="s">
        <v>5660</v>
      </c>
      <c r="C1117" s="18">
        <v>6.3</v>
      </c>
      <c r="F1117" s="2" t="s">
        <v>7830</v>
      </c>
      <c r="G1117" s="18">
        <f>AVERAGEIF(Table5[director_name],Table8[[#This Row],[Director name]],Table5[imdb_score])</f>
        <v>6.5</v>
      </c>
      <c r="H1117" s="18"/>
      <c r="I1117" t="str">
        <v/>
      </c>
      <c r="J1117" t="str">
        <v/>
      </c>
    </row>
    <row r="1118" spans="1:10" x14ac:dyDescent="0.25">
      <c r="A1118" s="2" t="s">
        <v>6698</v>
      </c>
      <c r="B1118" s="2" t="s">
        <v>6699</v>
      </c>
      <c r="C1118" s="18">
        <v>5.0999999999999996</v>
      </c>
      <c r="F1118" s="2" t="s">
        <v>7925</v>
      </c>
      <c r="G1118" s="18">
        <f>AVERAGEIF(Table5[director_name],Table8[[#This Row],[Director name]],Table5[imdb_score])</f>
        <v>6.5</v>
      </c>
      <c r="H1118" s="18"/>
      <c r="I1118" t="str">
        <v/>
      </c>
      <c r="J1118" t="str">
        <v/>
      </c>
    </row>
    <row r="1119" spans="1:10" x14ac:dyDescent="0.25">
      <c r="A1119" s="2" t="s">
        <v>4494</v>
      </c>
      <c r="B1119" s="2" t="s">
        <v>4495</v>
      </c>
      <c r="C1119" s="18">
        <v>5.0999999999999996</v>
      </c>
      <c r="F1119" s="2" t="s">
        <v>5109</v>
      </c>
      <c r="G1119" s="18">
        <f>AVERAGEIF(Table5[director_name],Table8[[#This Row],[Director name]],Table5[imdb_score])</f>
        <v>6.5</v>
      </c>
      <c r="H1119" s="18"/>
      <c r="I1119" t="str">
        <v/>
      </c>
      <c r="J1119" t="str">
        <v/>
      </c>
    </row>
    <row r="1120" spans="1:10" x14ac:dyDescent="0.25">
      <c r="A1120" s="2" t="s">
        <v>6273</v>
      </c>
      <c r="B1120" s="2" t="s">
        <v>6275</v>
      </c>
      <c r="C1120" s="18">
        <v>4</v>
      </c>
      <c r="F1120" s="2" t="s">
        <v>3696</v>
      </c>
      <c r="G1120" s="18">
        <f>AVERAGEIF(Table5[director_name],Table8[[#This Row],[Director name]],Table5[imdb_score])</f>
        <v>6.5</v>
      </c>
      <c r="H1120" s="18"/>
      <c r="I1120" t="str">
        <v/>
      </c>
      <c r="J1120" t="str">
        <v/>
      </c>
    </row>
    <row r="1121" spans="1:10" x14ac:dyDescent="0.25">
      <c r="A1121" s="2" t="s">
        <v>6273</v>
      </c>
      <c r="B1121" s="2" t="s">
        <v>6274</v>
      </c>
      <c r="C1121" s="18">
        <v>4.5999999999999996</v>
      </c>
      <c r="F1121" s="2" t="s">
        <v>4761</v>
      </c>
      <c r="G1121" s="18">
        <f>AVERAGEIF(Table5[director_name],Table8[[#This Row],[Director name]],Table5[imdb_score])</f>
        <v>6.5</v>
      </c>
      <c r="H1121" s="18"/>
      <c r="I1121" t="str">
        <v/>
      </c>
      <c r="J1121" t="str">
        <v/>
      </c>
    </row>
    <row r="1122" spans="1:10" x14ac:dyDescent="0.25">
      <c r="A1122" s="2" t="s">
        <v>6757</v>
      </c>
      <c r="B1122" s="2" t="s">
        <v>6758</v>
      </c>
      <c r="C1122" s="18">
        <v>3.1</v>
      </c>
      <c r="F1122" s="2" t="s">
        <v>6145</v>
      </c>
      <c r="G1122" s="18">
        <f>AVERAGEIF(Table5[director_name],Table8[[#This Row],[Director name]],Table5[imdb_score])</f>
        <v>6.5</v>
      </c>
      <c r="H1122" s="18"/>
      <c r="I1122" t="str">
        <v/>
      </c>
      <c r="J1122" t="str">
        <v/>
      </c>
    </row>
    <row r="1123" spans="1:10" x14ac:dyDescent="0.25">
      <c r="A1123" s="2" t="s">
        <v>571</v>
      </c>
      <c r="B1123" s="2" t="s">
        <v>572</v>
      </c>
      <c r="C1123" s="18">
        <v>6.5</v>
      </c>
      <c r="F1123" s="2" t="s">
        <v>7948</v>
      </c>
      <c r="G1123" s="18">
        <f>AVERAGEIF(Table5[director_name],Table8[[#This Row],[Director name]],Table5[imdb_score])</f>
        <v>6.5</v>
      </c>
      <c r="H1123" s="18"/>
      <c r="I1123" t="str">
        <v/>
      </c>
      <c r="J1123" t="str">
        <v/>
      </c>
    </row>
    <row r="1124" spans="1:10" x14ac:dyDescent="0.25">
      <c r="A1124" s="2" t="s">
        <v>571</v>
      </c>
      <c r="B1124" s="2" t="s">
        <v>948</v>
      </c>
      <c r="C1124" s="18">
        <v>6.5</v>
      </c>
      <c r="F1124" s="2" t="s">
        <v>7106</v>
      </c>
      <c r="G1124" s="18">
        <f>AVERAGEIF(Table5[director_name],Table8[[#This Row],[Director name]],Table5[imdb_score])</f>
        <v>6.5</v>
      </c>
      <c r="H1124" s="18"/>
      <c r="I1124" t="str">
        <v/>
      </c>
      <c r="J1124" t="str">
        <v/>
      </c>
    </row>
    <row r="1125" spans="1:10" x14ac:dyDescent="0.25">
      <c r="A1125" s="2" t="s">
        <v>571</v>
      </c>
      <c r="B1125" s="2" t="s">
        <v>2581</v>
      </c>
      <c r="C1125" s="18">
        <v>5.5</v>
      </c>
      <c r="F1125" s="2" t="s">
        <v>5368</v>
      </c>
      <c r="G1125" s="18">
        <f>AVERAGEIF(Table5[director_name],Table8[[#This Row],[Director name]],Table5[imdb_score])</f>
        <v>6.5</v>
      </c>
      <c r="H1125" s="18"/>
      <c r="I1125" t="str">
        <v/>
      </c>
      <c r="J1125" t="str">
        <v/>
      </c>
    </row>
    <row r="1126" spans="1:10" x14ac:dyDescent="0.25">
      <c r="A1126" s="2" t="s">
        <v>5795</v>
      </c>
      <c r="B1126" s="2" t="s">
        <v>5796</v>
      </c>
      <c r="C1126" s="18">
        <v>5.2</v>
      </c>
      <c r="F1126" s="2" t="s">
        <v>4452</v>
      </c>
      <c r="G1126" s="18">
        <f>AVERAGEIF(Table5[director_name],Table8[[#This Row],[Director name]],Table5[imdb_score])</f>
        <v>6.5</v>
      </c>
      <c r="H1126" s="18"/>
      <c r="I1126" t="str">
        <v/>
      </c>
      <c r="J1126" t="str">
        <v/>
      </c>
    </row>
    <row r="1127" spans="1:10" x14ac:dyDescent="0.25">
      <c r="A1127" s="2" t="s">
        <v>1077</v>
      </c>
      <c r="B1127" s="2" t="s">
        <v>1659</v>
      </c>
      <c r="C1127" s="18">
        <v>7.1</v>
      </c>
      <c r="F1127" s="2" t="s">
        <v>4312</v>
      </c>
      <c r="G1127" s="18">
        <f>AVERAGEIF(Table5[director_name],Table8[[#This Row],[Director name]],Table5[imdb_score])</f>
        <v>6.5</v>
      </c>
      <c r="H1127" s="18"/>
      <c r="I1127" t="str">
        <v/>
      </c>
      <c r="J1127" t="str">
        <v/>
      </c>
    </row>
    <row r="1128" spans="1:10" x14ac:dyDescent="0.25">
      <c r="A1128" s="2" t="s">
        <v>1077</v>
      </c>
      <c r="B1128" s="2" t="s">
        <v>4741</v>
      </c>
      <c r="C1128" s="18">
        <v>7.3</v>
      </c>
      <c r="F1128" s="2" t="s">
        <v>7169</v>
      </c>
      <c r="G1128" s="18">
        <f>AVERAGEIF(Table5[director_name],Table8[[#This Row],[Director name]],Table5[imdb_score])</f>
        <v>6.5</v>
      </c>
      <c r="H1128" s="18"/>
      <c r="I1128" t="str">
        <v/>
      </c>
      <c r="J1128" t="str">
        <v/>
      </c>
    </row>
    <row r="1129" spans="1:10" x14ac:dyDescent="0.25">
      <c r="A1129" s="2" t="s">
        <v>1077</v>
      </c>
      <c r="B1129" s="2" t="s">
        <v>1079</v>
      </c>
      <c r="C1129" s="18">
        <v>6.6</v>
      </c>
      <c r="F1129" s="2" t="s">
        <v>3046</v>
      </c>
      <c r="G1129" s="18">
        <f>AVERAGEIF(Table5[director_name],Table8[[#This Row],[Director name]],Table5[imdb_score])</f>
        <v>6.5</v>
      </c>
      <c r="H1129" s="18"/>
      <c r="I1129" t="str">
        <v/>
      </c>
      <c r="J1129" t="str">
        <v/>
      </c>
    </row>
    <row r="1130" spans="1:10" x14ac:dyDescent="0.25">
      <c r="A1130" s="2" t="s">
        <v>6024</v>
      </c>
      <c r="B1130" s="2" t="s">
        <v>7336</v>
      </c>
      <c r="C1130" s="18">
        <v>7.2</v>
      </c>
      <c r="F1130" s="2" t="s">
        <v>6424</v>
      </c>
      <c r="G1130" s="18">
        <f>AVERAGEIF(Table5[director_name],Table8[[#This Row],[Director name]],Table5[imdb_score])</f>
        <v>6.5</v>
      </c>
      <c r="H1130" s="18"/>
      <c r="I1130" t="str">
        <v/>
      </c>
      <c r="J1130" t="str">
        <v/>
      </c>
    </row>
    <row r="1131" spans="1:10" x14ac:dyDescent="0.25">
      <c r="A1131" s="2" t="s">
        <v>6024</v>
      </c>
      <c r="B1131" s="2" t="s">
        <v>6543</v>
      </c>
      <c r="C1131" s="18">
        <v>6.5</v>
      </c>
      <c r="F1131" s="2" t="s">
        <v>3113</v>
      </c>
      <c r="G1131" s="18">
        <f>AVERAGEIF(Table5[director_name],Table8[[#This Row],[Director name]],Table5[imdb_score])</f>
        <v>6.5</v>
      </c>
      <c r="H1131" s="18"/>
      <c r="I1131" t="str">
        <v/>
      </c>
      <c r="J1131" t="str">
        <v/>
      </c>
    </row>
    <row r="1132" spans="1:10" x14ac:dyDescent="0.25">
      <c r="A1132" s="2" t="s">
        <v>6024</v>
      </c>
      <c r="B1132" s="2" t="s">
        <v>6025</v>
      </c>
      <c r="C1132" s="18">
        <v>6.2</v>
      </c>
      <c r="F1132" s="2" t="s">
        <v>2640</v>
      </c>
      <c r="G1132" s="18">
        <f>AVERAGEIF(Table5[director_name],Table8[[#This Row],[Director name]],Table5[imdb_score])</f>
        <v>6.5</v>
      </c>
      <c r="H1132" s="18"/>
      <c r="I1132" t="str">
        <v/>
      </c>
      <c r="J1132" t="str">
        <v/>
      </c>
    </row>
    <row r="1133" spans="1:10" x14ac:dyDescent="0.25">
      <c r="A1133" s="2" t="s">
        <v>200</v>
      </c>
      <c r="B1133" s="2" t="s">
        <v>202</v>
      </c>
      <c r="C1133" s="18">
        <v>7.9</v>
      </c>
      <c r="F1133" s="2" t="s">
        <v>1242</v>
      </c>
      <c r="G1133" s="18">
        <f>AVERAGEIF(Table5[director_name],Table8[[#This Row],[Director name]],Table5[imdb_score])</f>
        <v>6.5</v>
      </c>
      <c r="H1133" s="18"/>
      <c r="I1133" t="str">
        <v/>
      </c>
      <c r="J1133" t="str">
        <v/>
      </c>
    </row>
    <row r="1134" spans="1:10" x14ac:dyDescent="0.25">
      <c r="A1134" s="2" t="s">
        <v>5613</v>
      </c>
      <c r="B1134" s="2" t="s">
        <v>5615</v>
      </c>
      <c r="C1134" s="18">
        <v>7.5</v>
      </c>
      <c r="F1134" s="2" t="s">
        <v>3005</v>
      </c>
      <c r="G1134" s="18">
        <f>AVERAGEIF(Table5[director_name],Table8[[#This Row],[Director name]],Table5[imdb_score])</f>
        <v>6.5</v>
      </c>
      <c r="H1134" s="18"/>
      <c r="I1134" t="str">
        <v/>
      </c>
      <c r="J1134" t="str">
        <v/>
      </c>
    </row>
    <row r="1135" spans="1:10" x14ac:dyDescent="0.25">
      <c r="A1135" t="s">
        <v>2983</v>
      </c>
      <c r="B1135" s="2" t="s">
        <v>2984</v>
      </c>
      <c r="C1135" s="18">
        <v>4.9000000000000004</v>
      </c>
      <c r="F1135" s="2" t="s">
        <v>7666</v>
      </c>
      <c r="G1135" s="18">
        <f>AVERAGEIF(Table5[director_name],Table8[[#This Row],[Director name]],Table5[imdb_score])</f>
        <v>6.5</v>
      </c>
      <c r="H1135" s="18"/>
      <c r="I1135" t="str">
        <v/>
      </c>
      <c r="J1135" t="str">
        <v/>
      </c>
    </row>
    <row r="1136" spans="1:10" x14ac:dyDescent="0.25">
      <c r="A1136" s="2" t="s">
        <v>3294</v>
      </c>
      <c r="B1136" s="2" t="s">
        <v>3295</v>
      </c>
      <c r="C1136" s="18">
        <v>4.5999999999999996</v>
      </c>
      <c r="F1136" s="2" t="s">
        <v>6641</v>
      </c>
      <c r="G1136" s="18">
        <f>AVERAGEIF(Table5[director_name],Table8[[#This Row],[Director name]],Table5[imdb_score])</f>
        <v>6.5</v>
      </c>
      <c r="H1136" s="18"/>
      <c r="I1136" t="str">
        <v/>
      </c>
      <c r="J1136" t="str">
        <v/>
      </c>
    </row>
    <row r="1137" spans="1:10" x14ac:dyDescent="0.25">
      <c r="A1137" s="2" t="s">
        <v>3294</v>
      </c>
      <c r="B1137" s="2" t="s">
        <v>5638</v>
      </c>
      <c r="C1137" s="18">
        <v>2</v>
      </c>
      <c r="F1137" s="2" t="s">
        <v>5655</v>
      </c>
      <c r="G1137" s="18">
        <f>AVERAGEIF(Table5[director_name],Table8[[#This Row],[Director name]],Table5[imdb_score])</f>
        <v>6.5</v>
      </c>
      <c r="H1137" s="18"/>
      <c r="I1137" t="str">
        <v/>
      </c>
      <c r="J1137" t="str">
        <v/>
      </c>
    </row>
    <row r="1138" spans="1:10" x14ac:dyDescent="0.25">
      <c r="A1138" s="2" t="s">
        <v>2702</v>
      </c>
      <c r="B1138" s="2" t="s">
        <v>2703</v>
      </c>
      <c r="C1138" s="18">
        <v>5.9</v>
      </c>
      <c r="F1138" s="2" t="s">
        <v>7880</v>
      </c>
      <c r="G1138" s="18">
        <f>AVERAGEIF(Table5[director_name],Table8[[#This Row],[Director name]],Table5[imdb_score])</f>
        <v>6.5</v>
      </c>
      <c r="H1138" s="18"/>
      <c r="I1138" t="str">
        <v/>
      </c>
      <c r="J1138" t="str">
        <v/>
      </c>
    </row>
    <row r="1139" spans="1:10" x14ac:dyDescent="0.25">
      <c r="A1139" s="2" t="s">
        <v>5436</v>
      </c>
      <c r="B1139" s="2" t="s">
        <v>5437</v>
      </c>
      <c r="C1139" s="18">
        <v>7.6</v>
      </c>
      <c r="F1139" s="2" t="s">
        <v>4264</v>
      </c>
      <c r="G1139" s="18">
        <f>AVERAGEIF(Table5[director_name],Table8[[#This Row],[Director name]],Table5[imdb_score])</f>
        <v>6.5</v>
      </c>
      <c r="H1139" s="18"/>
      <c r="I1139" t="str">
        <v/>
      </c>
      <c r="J1139" t="str">
        <v/>
      </c>
    </row>
    <row r="1140" spans="1:10" x14ac:dyDescent="0.25">
      <c r="A1140" s="2" t="s">
        <v>6703</v>
      </c>
      <c r="B1140" s="2" t="s">
        <v>6704</v>
      </c>
      <c r="C1140" s="18">
        <v>6.3</v>
      </c>
      <c r="F1140" s="2" t="s">
        <v>5267</v>
      </c>
      <c r="G1140" s="18">
        <f>AVERAGEIF(Table5[director_name],Table8[[#This Row],[Director name]],Table5[imdb_score])</f>
        <v>6.5</v>
      </c>
      <c r="H1140" s="18"/>
      <c r="I1140" t="str">
        <v/>
      </c>
      <c r="J1140" t="str">
        <v/>
      </c>
    </row>
    <row r="1141" spans="1:10" x14ac:dyDescent="0.25">
      <c r="A1141" s="2" t="s">
        <v>1445</v>
      </c>
      <c r="B1141" s="2" t="s">
        <v>1715</v>
      </c>
      <c r="C1141" s="18">
        <v>6.4</v>
      </c>
      <c r="F1141" s="2" t="s">
        <v>311</v>
      </c>
      <c r="G1141" s="18">
        <f>AVERAGEIF(Table5[director_name],Table8[[#This Row],[Director name]],Table5[imdb_score])</f>
        <v>6.4999999999999991</v>
      </c>
      <c r="H1141" s="18"/>
      <c r="I1141" t="str">
        <v/>
      </c>
      <c r="J1141" t="str">
        <v/>
      </c>
    </row>
    <row r="1142" spans="1:10" x14ac:dyDescent="0.25">
      <c r="A1142" s="2" t="s">
        <v>1445</v>
      </c>
      <c r="B1142" s="2" t="s">
        <v>3036</v>
      </c>
      <c r="C1142" s="18">
        <v>5.3</v>
      </c>
      <c r="F1142" s="2" t="s">
        <v>675</v>
      </c>
      <c r="G1142" s="18">
        <f>AVERAGEIF(Table5[director_name],Table8[[#This Row],[Director name]],Table5[imdb_score])</f>
        <v>6.4875000000000007</v>
      </c>
      <c r="H1142" s="18"/>
      <c r="I1142" t="str">
        <v/>
      </c>
      <c r="J1142" t="str">
        <v/>
      </c>
    </row>
    <row r="1143" spans="1:10" x14ac:dyDescent="0.25">
      <c r="A1143" s="2" t="s">
        <v>1445</v>
      </c>
      <c r="B1143" s="2" t="s">
        <v>1943</v>
      </c>
      <c r="C1143" s="18">
        <v>6.2</v>
      </c>
      <c r="F1143" s="2" t="s">
        <v>390</v>
      </c>
      <c r="G1143" s="18">
        <f>AVERAGEIF(Table5[director_name],Table8[[#This Row],[Director name]],Table5[imdb_score])</f>
        <v>6.4750000000000005</v>
      </c>
      <c r="H1143" s="18"/>
      <c r="I1143" t="str">
        <v/>
      </c>
      <c r="J1143" t="str">
        <v/>
      </c>
    </row>
    <row r="1144" spans="1:10" x14ac:dyDescent="0.25">
      <c r="A1144" s="2" t="s">
        <v>1445</v>
      </c>
      <c r="B1144" s="2" t="s">
        <v>1446</v>
      </c>
      <c r="C1144" s="18">
        <v>4.9000000000000004</v>
      </c>
      <c r="F1144" s="2" t="s">
        <v>2842</v>
      </c>
      <c r="G1144" s="18">
        <f>AVERAGEIF(Table5[director_name],Table8[[#This Row],[Director name]],Table5[imdb_score])</f>
        <v>6.4749999999999996</v>
      </c>
      <c r="H1144" s="18"/>
      <c r="I1144" t="str">
        <v/>
      </c>
      <c r="J1144" t="str">
        <v/>
      </c>
    </row>
    <row r="1145" spans="1:10" x14ac:dyDescent="0.25">
      <c r="A1145" s="2" t="s">
        <v>1445</v>
      </c>
      <c r="B1145" s="2" t="s">
        <v>4137</v>
      </c>
      <c r="C1145" s="18">
        <v>5.9</v>
      </c>
      <c r="F1145" s="2" t="s">
        <v>1747</v>
      </c>
      <c r="G1145" s="18">
        <f>AVERAGEIF(Table5[director_name],Table8[[#This Row],[Director name]],Table5[imdb_score])</f>
        <v>6.4749999999999996</v>
      </c>
      <c r="H1145" s="18"/>
      <c r="I1145" t="str">
        <v/>
      </c>
      <c r="J1145" t="str">
        <v/>
      </c>
    </row>
    <row r="1146" spans="1:10" x14ac:dyDescent="0.25">
      <c r="A1146" s="2" t="s">
        <v>1445</v>
      </c>
      <c r="B1146" s="2" t="s">
        <v>5790</v>
      </c>
      <c r="C1146" s="18">
        <v>6.2</v>
      </c>
      <c r="F1146" s="2" t="s">
        <v>784</v>
      </c>
      <c r="G1146" s="18">
        <f>AVERAGEIF(Table5[director_name],Table8[[#This Row],[Director name]],Table5[imdb_score])</f>
        <v>6.4749999999999996</v>
      </c>
      <c r="H1146" s="18"/>
      <c r="I1146" t="str">
        <v/>
      </c>
      <c r="J1146" t="str">
        <v/>
      </c>
    </row>
    <row r="1147" spans="1:10" x14ac:dyDescent="0.25">
      <c r="A1147" s="2" t="s">
        <v>1445</v>
      </c>
      <c r="B1147" s="2" t="s">
        <v>2215</v>
      </c>
      <c r="C1147" s="18">
        <v>5.2</v>
      </c>
      <c r="F1147" s="2" t="s">
        <v>2036</v>
      </c>
      <c r="G1147" s="18">
        <f>AVERAGEIF(Table5[director_name],Table8[[#This Row],[Director name]],Table5[imdb_score])</f>
        <v>6.4749999999999996</v>
      </c>
      <c r="H1147" s="18"/>
      <c r="I1147" t="str">
        <v/>
      </c>
      <c r="J1147" t="str">
        <v/>
      </c>
    </row>
    <row r="1148" spans="1:10" x14ac:dyDescent="0.25">
      <c r="A1148" s="2" t="s">
        <v>1445</v>
      </c>
      <c r="B1148" s="2" t="s">
        <v>3140</v>
      </c>
      <c r="C1148" s="18">
        <v>5.2</v>
      </c>
      <c r="F1148" s="2" t="s">
        <v>1305</v>
      </c>
      <c r="G1148" s="18">
        <f>AVERAGEIF(Table5[director_name],Table8[[#This Row],[Director name]],Table5[imdb_score])</f>
        <v>6.4666666666666659</v>
      </c>
      <c r="H1148" s="18"/>
      <c r="I1148" t="str">
        <v/>
      </c>
      <c r="J1148" t="str">
        <v/>
      </c>
    </row>
    <row r="1149" spans="1:10" x14ac:dyDescent="0.25">
      <c r="A1149" s="2" t="s">
        <v>5456</v>
      </c>
      <c r="B1149" s="2" t="s">
        <v>5457</v>
      </c>
      <c r="C1149" s="18">
        <v>7.5</v>
      </c>
      <c r="F1149" s="2" t="s">
        <v>1505</v>
      </c>
      <c r="G1149" s="18">
        <f>AVERAGEIF(Table5[director_name],Table8[[#This Row],[Director name]],Table5[imdb_score])</f>
        <v>6.4599999999999991</v>
      </c>
      <c r="H1149" s="18"/>
      <c r="I1149" t="str">
        <v/>
      </c>
      <c r="J1149" t="str">
        <v/>
      </c>
    </row>
    <row r="1150" spans="1:10" x14ac:dyDescent="0.25">
      <c r="A1150" s="2" t="s">
        <v>7766</v>
      </c>
      <c r="B1150" s="2" t="s">
        <v>7767</v>
      </c>
      <c r="C1150" s="18">
        <v>7.5</v>
      </c>
      <c r="F1150" s="2" t="s">
        <v>52</v>
      </c>
      <c r="G1150" s="18">
        <f>AVERAGEIF(Table5[director_name],Table8[[#This Row],[Director name]],Table5[imdb_score])</f>
        <v>6.4571428571428555</v>
      </c>
      <c r="H1150" s="18"/>
      <c r="I1150" t="str">
        <v/>
      </c>
      <c r="J1150" t="str">
        <v/>
      </c>
    </row>
    <row r="1151" spans="1:10" x14ac:dyDescent="0.25">
      <c r="A1151" s="2" t="s">
        <v>1238</v>
      </c>
      <c r="B1151" s="2" t="s">
        <v>1240</v>
      </c>
      <c r="C1151" s="18">
        <v>5.4</v>
      </c>
      <c r="F1151" s="2" t="s">
        <v>85</v>
      </c>
      <c r="G1151" s="18">
        <f>AVERAGEIF(Table5[director_name],Table8[[#This Row],[Director name]],Table5[imdb_score])</f>
        <v>6.4555555555555557</v>
      </c>
      <c r="H1151" s="18"/>
      <c r="I1151" t="str">
        <v/>
      </c>
      <c r="J1151" t="str">
        <v/>
      </c>
    </row>
    <row r="1152" spans="1:10" x14ac:dyDescent="0.25">
      <c r="A1152" s="2" t="s">
        <v>169</v>
      </c>
      <c r="B1152" s="2" t="s">
        <v>170</v>
      </c>
      <c r="C1152" s="18">
        <v>7.9</v>
      </c>
      <c r="F1152" s="2" t="s">
        <v>3547</v>
      </c>
      <c r="G1152" s="18">
        <f>AVERAGEIF(Table5[director_name],Table8[[#This Row],[Director name]],Table5[imdb_score])</f>
        <v>6.45</v>
      </c>
      <c r="H1152" s="18"/>
      <c r="I1152" t="str">
        <v/>
      </c>
      <c r="J1152" t="str">
        <v/>
      </c>
    </row>
    <row r="1153" spans="1:10" x14ac:dyDescent="0.25">
      <c r="A1153" s="2" t="s">
        <v>169</v>
      </c>
      <c r="B1153" s="2" t="s">
        <v>1851</v>
      </c>
      <c r="C1153" s="18">
        <v>6.8</v>
      </c>
      <c r="F1153" s="2" t="s">
        <v>2265</v>
      </c>
      <c r="G1153" s="18">
        <f>AVERAGEIF(Table5[director_name],Table8[[#This Row],[Director name]],Table5[imdb_score])</f>
        <v>6.45</v>
      </c>
      <c r="H1153" s="18"/>
      <c r="I1153" t="str">
        <v/>
      </c>
      <c r="J1153" t="str">
        <v/>
      </c>
    </row>
    <row r="1154" spans="1:10" x14ac:dyDescent="0.25">
      <c r="A1154" s="2" t="s">
        <v>169</v>
      </c>
      <c r="B1154" s="2" t="s">
        <v>5727</v>
      </c>
      <c r="C1154" s="18">
        <v>7.3</v>
      </c>
      <c r="F1154" s="2" t="s">
        <v>7479</v>
      </c>
      <c r="G1154" s="18">
        <f>AVERAGEIF(Table5[director_name],Table8[[#This Row],[Director name]],Table5[imdb_score])</f>
        <v>6.45</v>
      </c>
      <c r="H1154" s="18"/>
      <c r="I1154" t="str">
        <v/>
      </c>
      <c r="J1154" t="str">
        <v/>
      </c>
    </row>
    <row r="1155" spans="1:10" x14ac:dyDescent="0.25">
      <c r="A1155" s="2" t="s">
        <v>169</v>
      </c>
      <c r="B1155" s="2" t="s">
        <v>860</v>
      </c>
      <c r="C1155" s="18">
        <v>6.1</v>
      </c>
      <c r="F1155" s="2" t="s">
        <v>3473</v>
      </c>
      <c r="G1155" s="18">
        <f>AVERAGEIF(Table5[director_name],Table8[[#This Row],[Director name]],Table5[imdb_score])</f>
        <v>6.45</v>
      </c>
      <c r="H1155" s="18"/>
      <c r="I1155" t="str">
        <v/>
      </c>
      <c r="J1155" t="str">
        <v/>
      </c>
    </row>
    <row r="1156" spans="1:10" x14ac:dyDescent="0.25">
      <c r="A1156" t="s">
        <v>169</v>
      </c>
      <c r="B1156" s="2" t="s">
        <v>522</v>
      </c>
      <c r="C1156" s="18">
        <v>6.5</v>
      </c>
      <c r="F1156" s="2" t="s">
        <v>1017</v>
      </c>
      <c r="G1156" s="18">
        <f>AVERAGEIF(Table5[director_name],Table8[[#This Row],[Director name]],Table5[imdb_score])</f>
        <v>6.4499999999999993</v>
      </c>
      <c r="H1156" s="18"/>
      <c r="I1156" t="str">
        <v/>
      </c>
      <c r="J1156" t="str">
        <v/>
      </c>
    </row>
    <row r="1157" spans="1:10" x14ac:dyDescent="0.25">
      <c r="A1157" s="2" t="s">
        <v>169</v>
      </c>
      <c r="B1157" s="2" t="s">
        <v>7898</v>
      </c>
      <c r="C1157" s="18">
        <v>7.4</v>
      </c>
      <c r="F1157" s="2" t="s">
        <v>4165</v>
      </c>
      <c r="G1157" s="18">
        <f>AVERAGEIF(Table5[director_name],Table8[[#This Row],[Director name]],Table5[imdb_score])</f>
        <v>6.4499999999999993</v>
      </c>
      <c r="H1157" s="18"/>
      <c r="I1157" t="str">
        <v/>
      </c>
      <c r="J1157" t="str">
        <v/>
      </c>
    </row>
    <row r="1158" spans="1:10" x14ac:dyDescent="0.25">
      <c r="A1158" s="2" t="s">
        <v>169</v>
      </c>
      <c r="B1158" s="2" t="s">
        <v>1350</v>
      </c>
      <c r="C1158" s="18">
        <v>7.9</v>
      </c>
      <c r="F1158" s="2" t="s">
        <v>6201</v>
      </c>
      <c r="G1158" s="18">
        <f>AVERAGEIF(Table5[director_name],Table8[[#This Row],[Director name]],Table5[imdb_score])</f>
        <v>6.4499999999999993</v>
      </c>
      <c r="H1158" s="18"/>
      <c r="I1158" t="str">
        <v/>
      </c>
      <c r="J1158" t="str">
        <v/>
      </c>
    </row>
    <row r="1159" spans="1:10" x14ac:dyDescent="0.25">
      <c r="A1159" s="2" t="s">
        <v>4396</v>
      </c>
      <c r="B1159" s="2" t="s">
        <v>4397</v>
      </c>
      <c r="C1159" s="18">
        <v>4.5999999999999996</v>
      </c>
      <c r="F1159" s="2" t="s">
        <v>2177</v>
      </c>
      <c r="G1159" s="18">
        <f>AVERAGEIF(Table5[director_name],Table8[[#This Row],[Director name]],Table5[imdb_score])</f>
        <v>6.44</v>
      </c>
      <c r="H1159" s="18"/>
      <c r="I1159" t="str">
        <v/>
      </c>
      <c r="J1159" t="str">
        <v/>
      </c>
    </row>
    <row r="1160" spans="1:10" x14ac:dyDescent="0.25">
      <c r="A1160" s="2" t="s">
        <v>4396</v>
      </c>
      <c r="B1160" s="2" t="s">
        <v>5266</v>
      </c>
      <c r="C1160" s="18">
        <v>4.5999999999999996</v>
      </c>
      <c r="F1160" s="2" t="s">
        <v>2195</v>
      </c>
      <c r="G1160" s="18">
        <f>AVERAGEIF(Table5[director_name],Table8[[#This Row],[Director name]],Table5[imdb_score])</f>
        <v>6.4333333333333336</v>
      </c>
      <c r="H1160" s="18"/>
      <c r="I1160" t="str">
        <v/>
      </c>
      <c r="J1160" t="str">
        <v/>
      </c>
    </row>
    <row r="1161" spans="1:10" x14ac:dyDescent="0.25">
      <c r="A1161" s="2" t="s">
        <v>7190</v>
      </c>
      <c r="B1161" s="2" t="s">
        <v>7191</v>
      </c>
      <c r="C1161" s="18">
        <v>5.5</v>
      </c>
      <c r="F1161" s="2" t="s">
        <v>1067</v>
      </c>
      <c r="G1161" s="18">
        <f>AVERAGEIF(Table5[director_name],Table8[[#This Row],[Director name]],Table5[imdb_score])</f>
        <v>6.4333333333333336</v>
      </c>
      <c r="H1161" s="18"/>
      <c r="I1161" t="str">
        <v/>
      </c>
      <c r="J1161" t="str">
        <v/>
      </c>
    </row>
    <row r="1162" spans="1:10" x14ac:dyDescent="0.25">
      <c r="A1162" s="2" t="s">
        <v>3429</v>
      </c>
      <c r="B1162" s="2" t="s">
        <v>3430</v>
      </c>
      <c r="C1162" s="18">
        <v>4.9000000000000004</v>
      </c>
      <c r="F1162" s="2" t="s">
        <v>3723</v>
      </c>
      <c r="G1162" s="18">
        <f>AVERAGEIF(Table5[director_name],Table8[[#This Row],[Director name]],Table5[imdb_score])</f>
        <v>6.4333333333333336</v>
      </c>
      <c r="H1162" s="18"/>
      <c r="I1162" t="str">
        <v/>
      </c>
      <c r="J1162" t="str">
        <v/>
      </c>
    </row>
    <row r="1163" spans="1:10" x14ac:dyDescent="0.25">
      <c r="A1163" s="2" t="s">
        <v>3429</v>
      </c>
      <c r="B1163" s="2" t="s">
        <v>4700</v>
      </c>
      <c r="C1163" s="18">
        <v>7.1</v>
      </c>
      <c r="F1163" s="2" t="s">
        <v>6351</v>
      </c>
      <c r="G1163" s="18">
        <f>AVERAGEIF(Table5[director_name],Table8[[#This Row],[Director name]],Table5[imdb_score])</f>
        <v>6.4250000000000007</v>
      </c>
      <c r="H1163" s="18"/>
      <c r="I1163" t="str">
        <v/>
      </c>
      <c r="J1163" t="str">
        <v/>
      </c>
    </row>
    <row r="1164" spans="1:10" x14ac:dyDescent="0.25">
      <c r="A1164" s="2" t="s">
        <v>3429</v>
      </c>
      <c r="B1164" s="2" t="s">
        <v>5179</v>
      </c>
      <c r="C1164" s="18">
        <v>7.2</v>
      </c>
      <c r="F1164" s="2" t="s">
        <v>1731</v>
      </c>
      <c r="G1164" s="18">
        <f>AVERAGEIF(Table5[director_name],Table8[[#This Row],[Director name]],Table5[imdb_score])</f>
        <v>6.4249999999999998</v>
      </c>
      <c r="H1164" s="18"/>
      <c r="I1164" t="str">
        <v/>
      </c>
      <c r="J1164" t="str">
        <v/>
      </c>
    </row>
    <row r="1165" spans="1:10" x14ac:dyDescent="0.25">
      <c r="A1165" s="2" t="s">
        <v>7275</v>
      </c>
      <c r="B1165" s="2" t="s">
        <v>7276</v>
      </c>
      <c r="C1165" s="18">
        <v>6.7</v>
      </c>
      <c r="F1165" s="2" t="s">
        <v>2067</v>
      </c>
      <c r="G1165" s="18">
        <f>AVERAGEIF(Table5[director_name],Table8[[#This Row],[Director name]],Table5[imdb_score])</f>
        <v>6.4249999999999998</v>
      </c>
      <c r="H1165" s="18"/>
      <c r="I1165" t="str">
        <v/>
      </c>
      <c r="J1165" t="str">
        <v/>
      </c>
    </row>
    <row r="1166" spans="1:10" x14ac:dyDescent="0.25">
      <c r="A1166" s="2" t="s">
        <v>7844</v>
      </c>
      <c r="B1166" s="2" t="s">
        <v>7845</v>
      </c>
      <c r="C1166" s="18">
        <v>6.7</v>
      </c>
      <c r="F1166" s="2" t="s">
        <v>3023</v>
      </c>
      <c r="G1166" s="18">
        <f>AVERAGEIF(Table5[director_name],Table8[[#This Row],[Director name]],Table5[imdb_score])</f>
        <v>6.42</v>
      </c>
      <c r="H1166" s="18"/>
      <c r="I1166" t="str">
        <v/>
      </c>
      <c r="J1166" t="str">
        <v/>
      </c>
    </row>
    <row r="1167" spans="1:10" x14ac:dyDescent="0.25">
      <c r="A1167" s="2" t="s">
        <v>4403</v>
      </c>
      <c r="B1167" s="2" t="s">
        <v>4404</v>
      </c>
      <c r="C1167" s="18">
        <v>6.9</v>
      </c>
      <c r="F1167" s="2" t="s">
        <v>670</v>
      </c>
      <c r="G1167" s="18">
        <f>AVERAGEIF(Table5[director_name],Table8[[#This Row],[Director name]],Table5[imdb_score])</f>
        <v>6.4142857142857137</v>
      </c>
      <c r="H1167" s="18"/>
      <c r="I1167" t="str">
        <v/>
      </c>
      <c r="J1167" t="str">
        <v/>
      </c>
    </row>
    <row r="1168" spans="1:10" x14ac:dyDescent="0.25">
      <c r="A1168" s="2" t="s">
        <v>2828</v>
      </c>
      <c r="B1168" s="2" t="s">
        <v>2829</v>
      </c>
      <c r="C1168" s="18">
        <v>7</v>
      </c>
      <c r="F1168" s="2" t="s">
        <v>448</v>
      </c>
      <c r="G1168" s="18">
        <f>AVERAGEIF(Table5[director_name],Table8[[#This Row],[Director name]],Table5[imdb_score])</f>
        <v>6.4076923076923098</v>
      </c>
      <c r="H1168" s="18"/>
      <c r="I1168" t="str">
        <v/>
      </c>
      <c r="J1168" t="str">
        <v/>
      </c>
    </row>
    <row r="1169" spans="1:10" x14ac:dyDescent="0.25">
      <c r="A1169" s="2" t="s">
        <v>7085</v>
      </c>
      <c r="B1169" s="2" t="s">
        <v>7086</v>
      </c>
      <c r="C1169" s="18">
        <v>7.6</v>
      </c>
      <c r="F1169" s="2" t="s">
        <v>880</v>
      </c>
      <c r="G1169" s="18">
        <f>AVERAGEIF(Table5[director_name],Table8[[#This Row],[Director name]],Table5[imdb_score])</f>
        <v>6.4000000000000012</v>
      </c>
      <c r="H1169" s="18"/>
      <c r="I1169" t="str">
        <v/>
      </c>
      <c r="J1169" t="str">
        <v/>
      </c>
    </row>
    <row r="1170" spans="1:10" x14ac:dyDescent="0.25">
      <c r="A1170" s="2" t="s">
        <v>6254</v>
      </c>
      <c r="B1170" s="2" t="s">
        <v>6255</v>
      </c>
      <c r="C1170" s="18">
        <v>4.3</v>
      </c>
      <c r="F1170" s="2" t="s">
        <v>7454</v>
      </c>
      <c r="G1170" s="18">
        <f>AVERAGEIF(Table5[director_name],Table8[[#This Row],[Director name]],Table5[imdb_score])</f>
        <v>6.4</v>
      </c>
      <c r="H1170" s="18"/>
      <c r="I1170" t="str">
        <v/>
      </c>
      <c r="J1170" t="str">
        <v/>
      </c>
    </row>
    <row r="1171" spans="1:10" x14ac:dyDescent="0.25">
      <c r="A1171" s="2" t="s">
        <v>5481</v>
      </c>
      <c r="B1171" s="2" t="s">
        <v>5483</v>
      </c>
      <c r="C1171" s="18">
        <v>7.3</v>
      </c>
      <c r="F1171" s="2" t="s">
        <v>4560</v>
      </c>
      <c r="G1171" s="18">
        <f>AVERAGEIF(Table5[director_name],Table8[[#This Row],[Director name]],Table5[imdb_score])</f>
        <v>6.4</v>
      </c>
      <c r="H1171" s="18"/>
      <c r="I1171" t="str">
        <v/>
      </c>
      <c r="J1171" t="str">
        <v/>
      </c>
    </row>
    <row r="1172" spans="1:10" x14ac:dyDescent="0.25">
      <c r="A1172" s="2" t="s">
        <v>242</v>
      </c>
      <c r="B1172" s="2" t="s">
        <v>6051</v>
      </c>
      <c r="C1172" s="18">
        <v>7.9</v>
      </c>
      <c r="F1172" s="2" t="s">
        <v>2049</v>
      </c>
      <c r="G1172" s="18">
        <f>AVERAGEIF(Table5[director_name],Table8[[#This Row],[Director name]],Table5[imdb_score])</f>
        <v>6.4</v>
      </c>
      <c r="H1172" s="18"/>
      <c r="I1172" t="str">
        <v/>
      </c>
      <c r="J1172" t="str">
        <v/>
      </c>
    </row>
    <row r="1173" spans="1:10" x14ac:dyDescent="0.25">
      <c r="A1173" s="2" t="s">
        <v>242</v>
      </c>
      <c r="B1173" s="2" t="s">
        <v>2680</v>
      </c>
      <c r="C1173" s="18">
        <v>7.5</v>
      </c>
      <c r="F1173" s="2" t="s">
        <v>2628</v>
      </c>
      <c r="G1173" s="18">
        <f>AVERAGEIF(Table5[director_name],Table8[[#This Row],[Director name]],Table5[imdb_score])</f>
        <v>6.4</v>
      </c>
      <c r="H1173" s="18"/>
      <c r="I1173" t="str">
        <v/>
      </c>
      <c r="J1173" t="str">
        <v/>
      </c>
    </row>
    <row r="1174" spans="1:10" x14ac:dyDescent="0.25">
      <c r="A1174" s="2" t="s">
        <v>242</v>
      </c>
      <c r="B1174" s="2" t="s">
        <v>243</v>
      </c>
      <c r="C1174" s="18">
        <v>7.3</v>
      </c>
      <c r="F1174" s="2" t="s">
        <v>3094</v>
      </c>
      <c r="G1174" s="18">
        <f>AVERAGEIF(Table5[director_name],Table8[[#This Row],[Director name]],Table5[imdb_score])</f>
        <v>6.4</v>
      </c>
      <c r="H1174" s="18"/>
      <c r="I1174" t="str">
        <v/>
      </c>
      <c r="J1174" t="str">
        <v/>
      </c>
    </row>
    <row r="1175" spans="1:10" x14ac:dyDescent="0.25">
      <c r="A1175" s="2" t="s">
        <v>7297</v>
      </c>
      <c r="B1175" s="2" t="s">
        <v>7298</v>
      </c>
      <c r="C1175" s="18">
        <v>7.4</v>
      </c>
      <c r="F1175" s="2" t="s">
        <v>5555</v>
      </c>
      <c r="G1175" s="18">
        <f>AVERAGEIF(Table5[director_name],Table8[[#This Row],[Director name]],Table5[imdb_score])</f>
        <v>6.4</v>
      </c>
      <c r="H1175" s="18"/>
      <c r="I1175" t="str">
        <v/>
      </c>
      <c r="J1175" t="str">
        <v/>
      </c>
    </row>
    <row r="1176" spans="1:10" x14ac:dyDescent="0.25">
      <c r="A1176" s="2" t="s">
        <v>4947</v>
      </c>
      <c r="B1176" s="2" t="s">
        <v>4948</v>
      </c>
      <c r="C1176" s="18">
        <v>6.8</v>
      </c>
      <c r="F1176" s="2" t="s">
        <v>6288</v>
      </c>
      <c r="G1176" s="18">
        <f>AVERAGEIF(Table5[director_name],Table8[[#This Row],[Director name]],Table5[imdb_score])</f>
        <v>6.4</v>
      </c>
      <c r="H1176" s="18"/>
      <c r="I1176" t="str">
        <v/>
      </c>
      <c r="J1176" t="str">
        <v/>
      </c>
    </row>
    <row r="1177" spans="1:10" x14ac:dyDescent="0.25">
      <c r="A1177" t="s">
        <v>3247</v>
      </c>
      <c r="B1177" s="2" t="s">
        <v>3248</v>
      </c>
      <c r="C1177" s="18">
        <v>4.5999999999999996</v>
      </c>
      <c r="F1177" s="2" t="s">
        <v>240</v>
      </c>
      <c r="G1177" s="18">
        <f>AVERAGEIF(Table5[director_name],Table8[[#This Row],[Director name]],Table5[imdb_score])</f>
        <v>6.4</v>
      </c>
      <c r="H1177" s="18"/>
      <c r="I1177" t="str">
        <v/>
      </c>
      <c r="J1177" t="str">
        <v/>
      </c>
    </row>
    <row r="1178" spans="1:10" x14ac:dyDescent="0.25">
      <c r="A1178" s="2" t="s">
        <v>3247</v>
      </c>
      <c r="B1178" s="2" t="s">
        <v>6013</v>
      </c>
      <c r="C1178" s="18">
        <v>5.9</v>
      </c>
      <c r="F1178" s="2" t="s">
        <v>3432</v>
      </c>
      <c r="G1178" s="18">
        <f>AVERAGEIF(Table5[director_name],Table8[[#This Row],[Director name]],Table5[imdb_score])</f>
        <v>6.4</v>
      </c>
      <c r="H1178" s="18"/>
      <c r="I1178" t="str">
        <v/>
      </c>
      <c r="J1178" t="str">
        <v/>
      </c>
    </row>
    <row r="1179" spans="1:10" x14ac:dyDescent="0.25">
      <c r="A1179" s="2" t="s">
        <v>7247</v>
      </c>
      <c r="B1179" s="2" t="s">
        <v>7248</v>
      </c>
      <c r="C1179" s="18">
        <v>4.2</v>
      </c>
      <c r="F1179" s="2" t="s">
        <v>7530</v>
      </c>
      <c r="G1179" s="18">
        <f>AVERAGEIF(Table5[director_name],Table8[[#This Row],[Director name]],Table5[imdb_score])</f>
        <v>6.4</v>
      </c>
      <c r="H1179" s="18"/>
      <c r="I1179" t="str">
        <v/>
      </c>
      <c r="J1179" t="str">
        <v/>
      </c>
    </row>
    <row r="1180" spans="1:10" x14ac:dyDescent="0.25">
      <c r="A1180" s="2" t="s">
        <v>3094</v>
      </c>
      <c r="B1180" s="2" t="s">
        <v>5474</v>
      </c>
      <c r="C1180" s="18">
        <v>6.9</v>
      </c>
      <c r="F1180" s="2" t="s">
        <v>6426</v>
      </c>
      <c r="G1180" s="18">
        <f>AVERAGEIF(Table5[director_name],Table8[[#This Row],[Director name]],Table5[imdb_score])</f>
        <v>6.4</v>
      </c>
      <c r="H1180" s="18"/>
      <c r="I1180" t="str">
        <v/>
      </c>
      <c r="J1180" t="str">
        <v/>
      </c>
    </row>
    <row r="1181" spans="1:10" x14ac:dyDescent="0.25">
      <c r="A1181" s="2" t="s">
        <v>3094</v>
      </c>
      <c r="B1181" s="2" t="s">
        <v>3095</v>
      </c>
      <c r="C1181" s="18">
        <v>5.9</v>
      </c>
      <c r="F1181" s="2" t="s">
        <v>8126</v>
      </c>
      <c r="G1181" s="18">
        <f>AVERAGEIF(Table5[director_name],Table8[[#This Row],[Director name]],Table5[imdb_score])</f>
        <v>6.4</v>
      </c>
      <c r="H1181" s="18"/>
      <c r="I1181" t="str">
        <v/>
      </c>
      <c r="J1181" t="str">
        <v/>
      </c>
    </row>
    <row r="1182" spans="1:10" x14ac:dyDescent="0.25">
      <c r="A1182" s="2" t="s">
        <v>8007</v>
      </c>
      <c r="B1182" s="2" t="s">
        <v>8009</v>
      </c>
      <c r="C1182" s="18">
        <v>6.8</v>
      </c>
      <c r="F1182" s="2" t="s">
        <v>4718</v>
      </c>
      <c r="G1182" s="18">
        <f>AVERAGEIF(Table5[director_name],Table8[[#This Row],[Director name]],Table5[imdb_score])</f>
        <v>6.4</v>
      </c>
      <c r="H1182" s="18"/>
      <c r="I1182" t="str">
        <v/>
      </c>
      <c r="J1182" t="str">
        <v/>
      </c>
    </row>
    <row r="1183" spans="1:10" x14ac:dyDescent="0.25">
      <c r="A1183" s="2" t="s">
        <v>4634</v>
      </c>
      <c r="B1183" s="2" t="s">
        <v>4635</v>
      </c>
      <c r="C1183" s="18">
        <v>5.9</v>
      </c>
      <c r="F1183" s="2" t="s">
        <v>7602</v>
      </c>
      <c r="G1183" s="18">
        <f>AVERAGEIF(Table5[director_name],Table8[[#This Row],[Director name]],Table5[imdb_score])</f>
        <v>6.4</v>
      </c>
      <c r="H1183" s="18"/>
      <c r="I1183" t="str">
        <v/>
      </c>
      <c r="J1183" t="str">
        <v/>
      </c>
    </row>
    <row r="1184" spans="1:10" x14ac:dyDescent="0.25">
      <c r="A1184" s="2" t="s">
        <v>6269</v>
      </c>
      <c r="B1184" s="2" t="s">
        <v>6270</v>
      </c>
      <c r="C1184" s="18">
        <v>4</v>
      </c>
      <c r="F1184" s="2" t="s">
        <v>5998</v>
      </c>
      <c r="G1184" s="18">
        <f>AVERAGEIF(Table5[director_name],Table8[[#This Row],[Director name]],Table5[imdb_score])</f>
        <v>6.4</v>
      </c>
      <c r="H1184" s="18"/>
      <c r="I1184" t="str">
        <v/>
      </c>
      <c r="J1184" t="str">
        <v/>
      </c>
    </row>
    <row r="1185" spans="1:10" x14ac:dyDescent="0.25">
      <c r="A1185" s="2" t="s">
        <v>3716</v>
      </c>
      <c r="B1185" s="2" t="s">
        <v>3718</v>
      </c>
      <c r="C1185" s="18">
        <v>6.8</v>
      </c>
      <c r="F1185" s="2" t="s">
        <v>8046</v>
      </c>
      <c r="G1185" s="18">
        <f>AVERAGEIF(Table5[director_name],Table8[[#This Row],[Director name]],Table5[imdb_score])</f>
        <v>6.4</v>
      </c>
      <c r="H1185" s="18"/>
      <c r="I1185" t="str">
        <v/>
      </c>
      <c r="J1185" t="str">
        <v/>
      </c>
    </row>
    <row r="1186" spans="1:10" x14ac:dyDescent="0.25">
      <c r="A1186" s="2" t="s">
        <v>3716</v>
      </c>
      <c r="B1186" s="2" t="s">
        <v>5801</v>
      </c>
      <c r="C1186" s="18">
        <v>7</v>
      </c>
      <c r="F1186" s="2" t="s">
        <v>7822</v>
      </c>
      <c r="G1186" s="18">
        <f>AVERAGEIF(Table5[director_name],Table8[[#This Row],[Director name]],Table5[imdb_score])</f>
        <v>6.4</v>
      </c>
      <c r="H1186" s="18"/>
      <c r="I1186" t="str">
        <v/>
      </c>
      <c r="J1186" t="str">
        <v/>
      </c>
    </row>
    <row r="1187" spans="1:10" x14ac:dyDescent="0.25">
      <c r="A1187" s="2" t="s">
        <v>7800</v>
      </c>
      <c r="B1187" s="2" t="s">
        <v>7801</v>
      </c>
      <c r="C1187" s="18">
        <v>6.6</v>
      </c>
      <c r="F1187" s="2" t="s">
        <v>5703</v>
      </c>
      <c r="G1187" s="18">
        <f>AVERAGEIF(Table5[director_name],Table8[[#This Row],[Director name]],Table5[imdb_score])</f>
        <v>6.4</v>
      </c>
      <c r="H1187" s="18"/>
      <c r="I1187" t="str">
        <v/>
      </c>
      <c r="J1187" t="str">
        <v/>
      </c>
    </row>
    <row r="1188" spans="1:10" x14ac:dyDescent="0.25">
      <c r="A1188" s="2" t="s">
        <v>842</v>
      </c>
      <c r="B1188" s="2" t="s">
        <v>4204</v>
      </c>
      <c r="C1188" s="18">
        <v>7.9</v>
      </c>
      <c r="F1188" s="2" t="s">
        <v>6066</v>
      </c>
      <c r="G1188" s="18">
        <f>AVERAGEIF(Table5[director_name],Table8[[#This Row],[Director name]],Table5[imdb_score])</f>
        <v>6.4</v>
      </c>
      <c r="H1188" s="18"/>
      <c r="I1188" t="str">
        <v/>
      </c>
      <c r="J1188" t="str">
        <v/>
      </c>
    </row>
    <row r="1189" spans="1:10" x14ac:dyDescent="0.25">
      <c r="A1189" s="2" t="s">
        <v>842</v>
      </c>
      <c r="B1189" s="2" t="s">
        <v>844</v>
      </c>
      <c r="C1189" s="18">
        <v>7.5</v>
      </c>
      <c r="F1189" s="2" t="s">
        <v>7574</v>
      </c>
      <c r="G1189" s="18">
        <f>AVERAGEIF(Table5[director_name],Table8[[#This Row],[Director name]],Table5[imdb_score])</f>
        <v>6.4</v>
      </c>
      <c r="H1189" s="18"/>
      <c r="I1189" t="str">
        <v/>
      </c>
      <c r="J1189" t="str">
        <v/>
      </c>
    </row>
    <row r="1190" spans="1:10" x14ac:dyDescent="0.25">
      <c r="A1190" s="2" t="s">
        <v>842</v>
      </c>
      <c r="B1190" s="2" t="s">
        <v>6009</v>
      </c>
      <c r="C1190" s="18">
        <v>8</v>
      </c>
      <c r="F1190" s="2" t="s">
        <v>7905</v>
      </c>
      <c r="G1190" s="18">
        <f>AVERAGEIF(Table5[director_name],Table8[[#This Row],[Director name]],Table5[imdb_score])</f>
        <v>6.4</v>
      </c>
      <c r="H1190" s="18"/>
      <c r="I1190" t="str">
        <v/>
      </c>
      <c r="J1190" t="str">
        <v/>
      </c>
    </row>
    <row r="1191" spans="1:10" x14ac:dyDescent="0.25">
      <c r="A1191" s="2" t="s">
        <v>842</v>
      </c>
      <c r="B1191" s="2" t="s">
        <v>3692</v>
      </c>
      <c r="C1191" s="18">
        <v>7</v>
      </c>
      <c r="F1191" s="2" t="s">
        <v>4831</v>
      </c>
      <c r="G1191" s="18">
        <f>AVERAGEIF(Table5[director_name],Table8[[#This Row],[Director name]],Table5[imdb_score])</f>
        <v>6.4</v>
      </c>
      <c r="H1191" s="18"/>
      <c r="I1191" t="str">
        <v/>
      </c>
      <c r="J1191" t="str">
        <v/>
      </c>
    </row>
    <row r="1192" spans="1:10" x14ac:dyDescent="0.25">
      <c r="A1192" s="2" t="s">
        <v>6351</v>
      </c>
      <c r="B1192" s="2" t="s">
        <v>8135</v>
      </c>
      <c r="C1192" s="18">
        <v>6.4</v>
      </c>
      <c r="F1192" s="2" t="s">
        <v>2971</v>
      </c>
      <c r="G1192" s="18">
        <f>AVERAGEIF(Table5[director_name],Table8[[#This Row],[Director name]],Table5[imdb_score])</f>
        <v>6.4</v>
      </c>
      <c r="H1192" s="18"/>
      <c r="I1192" t="str">
        <v/>
      </c>
      <c r="J1192" t="str">
        <v/>
      </c>
    </row>
    <row r="1193" spans="1:10" x14ac:dyDescent="0.25">
      <c r="A1193" s="2" t="s">
        <v>6351</v>
      </c>
      <c r="B1193" s="2" t="s">
        <v>6352</v>
      </c>
      <c r="C1193" s="18">
        <v>6.6</v>
      </c>
      <c r="F1193" s="2" t="s">
        <v>7838</v>
      </c>
      <c r="G1193" s="18">
        <f>AVERAGEIF(Table5[director_name],Table8[[#This Row],[Director name]],Table5[imdb_score])</f>
        <v>6.4</v>
      </c>
      <c r="H1193" s="18"/>
      <c r="I1193" t="str">
        <v/>
      </c>
      <c r="J1193" t="str">
        <v/>
      </c>
    </row>
    <row r="1194" spans="1:10" x14ac:dyDescent="0.25">
      <c r="A1194" s="2" t="s">
        <v>6351</v>
      </c>
      <c r="B1194" s="2" t="s">
        <v>6408</v>
      </c>
      <c r="C1194" s="18">
        <v>6.1</v>
      </c>
      <c r="F1194" s="2" t="s">
        <v>6473</v>
      </c>
      <c r="G1194" s="18">
        <f>AVERAGEIF(Table5[director_name],Table8[[#This Row],[Director name]],Table5[imdb_score])</f>
        <v>6.4</v>
      </c>
      <c r="H1194" s="18"/>
      <c r="I1194" t="str">
        <v/>
      </c>
      <c r="J1194" t="str">
        <v/>
      </c>
    </row>
    <row r="1195" spans="1:10" x14ac:dyDescent="0.25">
      <c r="A1195" s="2" t="s">
        <v>6351</v>
      </c>
      <c r="B1195" s="2" t="s">
        <v>8043</v>
      </c>
      <c r="C1195" s="18">
        <v>6.6</v>
      </c>
      <c r="F1195" s="2" t="s">
        <v>4998</v>
      </c>
      <c r="G1195" s="18">
        <f>AVERAGEIF(Table5[director_name],Table8[[#This Row],[Director name]],Table5[imdb_score])</f>
        <v>6.4</v>
      </c>
      <c r="H1195" s="18"/>
      <c r="I1195" t="str">
        <v/>
      </c>
      <c r="J1195" t="str">
        <v/>
      </c>
    </row>
    <row r="1196" spans="1:10" x14ac:dyDescent="0.25">
      <c r="A1196" s="2" t="s">
        <v>7146</v>
      </c>
      <c r="B1196" s="2" t="s">
        <v>7147</v>
      </c>
      <c r="C1196" s="18">
        <v>5.5</v>
      </c>
      <c r="F1196" s="2" t="s">
        <v>3741</v>
      </c>
      <c r="G1196" s="18">
        <f>AVERAGEIF(Table5[director_name],Table8[[#This Row],[Director name]],Table5[imdb_score])</f>
        <v>6.4</v>
      </c>
      <c r="H1196" s="18"/>
      <c r="I1196" t="str">
        <v/>
      </c>
      <c r="J1196" t="str">
        <v/>
      </c>
    </row>
    <row r="1197" spans="1:10" x14ac:dyDescent="0.25">
      <c r="A1197" s="2" t="s">
        <v>5506</v>
      </c>
      <c r="B1197" s="2" t="s">
        <v>5507</v>
      </c>
      <c r="C1197" s="18">
        <v>7.2</v>
      </c>
      <c r="F1197" s="2" t="s">
        <v>7662</v>
      </c>
      <c r="G1197" s="18">
        <f>AVERAGEIF(Table5[director_name],Table8[[#This Row],[Director name]],Table5[imdb_score])</f>
        <v>6.4</v>
      </c>
      <c r="H1197" s="18"/>
      <c r="I1197" t="str">
        <v/>
      </c>
      <c r="J1197" t="str">
        <v/>
      </c>
    </row>
    <row r="1198" spans="1:10" x14ac:dyDescent="0.25">
      <c r="A1198" t="s">
        <v>2971</v>
      </c>
      <c r="B1198" s="2" t="s">
        <v>2972</v>
      </c>
      <c r="C1198" s="18">
        <v>6.4</v>
      </c>
      <c r="F1198" s="2" t="s">
        <v>5879</v>
      </c>
      <c r="G1198" s="18">
        <f>AVERAGEIF(Table5[director_name],Table8[[#This Row],[Director name]],Table5[imdb_score])</f>
        <v>6.4</v>
      </c>
      <c r="H1198" s="18"/>
      <c r="I1198" t="str">
        <v/>
      </c>
      <c r="J1198" t="str">
        <v/>
      </c>
    </row>
    <row r="1199" spans="1:10" x14ac:dyDescent="0.25">
      <c r="A1199" s="2" t="s">
        <v>338</v>
      </c>
      <c r="B1199" s="2" t="s">
        <v>621</v>
      </c>
      <c r="C1199" s="18">
        <v>8</v>
      </c>
      <c r="F1199" s="2" t="s">
        <v>6644</v>
      </c>
      <c r="G1199" s="18">
        <f>AVERAGEIF(Table5[director_name],Table8[[#This Row],[Director name]],Table5[imdb_score])</f>
        <v>6.4</v>
      </c>
      <c r="H1199" s="18"/>
      <c r="I1199" t="str">
        <v/>
      </c>
      <c r="J1199" t="str">
        <v/>
      </c>
    </row>
    <row r="1200" spans="1:10" x14ac:dyDescent="0.25">
      <c r="A1200" s="2" t="s">
        <v>338</v>
      </c>
      <c r="B1200" s="2" t="s">
        <v>1931</v>
      </c>
      <c r="C1200" s="18">
        <v>6.6</v>
      </c>
      <c r="F1200" s="2" t="s">
        <v>361</v>
      </c>
      <c r="G1200" s="18">
        <f>AVERAGEIF(Table5[director_name],Table8[[#This Row],[Director name]],Table5[imdb_score])</f>
        <v>6.4</v>
      </c>
      <c r="H1200" s="18"/>
      <c r="I1200" t="str">
        <v/>
      </c>
      <c r="J1200" t="str">
        <v/>
      </c>
    </row>
    <row r="1201" spans="1:10" x14ac:dyDescent="0.25">
      <c r="A1201" s="2" t="s">
        <v>338</v>
      </c>
      <c r="B1201" s="2" t="s">
        <v>2925</v>
      </c>
      <c r="C1201" s="18">
        <v>7.9</v>
      </c>
      <c r="F1201" s="2" t="s">
        <v>4478</v>
      </c>
      <c r="G1201" s="18">
        <f>AVERAGEIF(Table5[director_name],Table8[[#This Row],[Director name]],Table5[imdb_score])</f>
        <v>6.4</v>
      </c>
      <c r="H1201" s="18"/>
      <c r="I1201" t="str">
        <v/>
      </c>
      <c r="J1201" t="str">
        <v/>
      </c>
    </row>
    <row r="1202" spans="1:10" x14ac:dyDescent="0.25">
      <c r="A1202" s="2" t="s">
        <v>338</v>
      </c>
      <c r="B1202" s="2" t="s">
        <v>2925</v>
      </c>
      <c r="C1202" s="18">
        <v>7.9</v>
      </c>
      <c r="F1202" s="2" t="s">
        <v>5710</v>
      </c>
      <c r="G1202" s="18">
        <f>AVERAGEIF(Table5[director_name],Table8[[#This Row],[Director name]],Table5[imdb_score])</f>
        <v>6.4</v>
      </c>
      <c r="H1202" s="18"/>
      <c r="I1202" t="str">
        <v/>
      </c>
      <c r="J1202" t="str">
        <v/>
      </c>
    </row>
    <row r="1203" spans="1:10" x14ac:dyDescent="0.25">
      <c r="A1203" s="2" t="s">
        <v>338</v>
      </c>
      <c r="B1203" s="2" t="s">
        <v>2767</v>
      </c>
      <c r="C1203" s="18">
        <v>7.5</v>
      </c>
      <c r="F1203" s="2" t="s">
        <v>7819</v>
      </c>
      <c r="G1203" s="18">
        <f>AVERAGEIF(Table5[director_name],Table8[[#This Row],[Director name]],Table5[imdb_score])</f>
        <v>6.4</v>
      </c>
      <c r="H1203" s="18"/>
      <c r="I1203" t="str">
        <v/>
      </c>
      <c r="J1203" t="str">
        <v/>
      </c>
    </row>
    <row r="1204" spans="1:10" x14ac:dyDescent="0.25">
      <c r="A1204" s="2" t="s">
        <v>338</v>
      </c>
      <c r="B1204" s="2" t="s">
        <v>2888</v>
      </c>
      <c r="C1204" s="18">
        <v>6.7</v>
      </c>
      <c r="F1204" s="2" t="s">
        <v>3709</v>
      </c>
      <c r="G1204" s="18">
        <f>AVERAGEIF(Table5[director_name],Table8[[#This Row],[Director name]],Table5[imdb_score])</f>
        <v>6.4</v>
      </c>
      <c r="H1204" s="18"/>
      <c r="I1204" t="str">
        <v/>
      </c>
      <c r="J1204" t="str">
        <v/>
      </c>
    </row>
    <row r="1205" spans="1:10" x14ac:dyDescent="0.25">
      <c r="A1205" s="2" t="s">
        <v>338</v>
      </c>
      <c r="B1205" s="2" t="s">
        <v>340</v>
      </c>
      <c r="C1205" s="18">
        <v>7.7</v>
      </c>
      <c r="F1205" s="2" t="s">
        <v>3698</v>
      </c>
      <c r="G1205" s="18">
        <f>AVERAGEIF(Table5[director_name],Table8[[#This Row],[Director name]],Table5[imdb_score])</f>
        <v>6.4</v>
      </c>
      <c r="H1205" s="18"/>
      <c r="I1205" t="str">
        <v/>
      </c>
      <c r="J1205" t="str">
        <v/>
      </c>
    </row>
    <row r="1206" spans="1:10" x14ac:dyDescent="0.25">
      <c r="A1206" s="2" t="s">
        <v>338</v>
      </c>
      <c r="B1206" s="2" t="s">
        <v>1170</v>
      </c>
      <c r="C1206" s="18">
        <v>6.3</v>
      </c>
      <c r="F1206" s="2" t="s">
        <v>6485</v>
      </c>
      <c r="G1206" s="18">
        <f>AVERAGEIF(Table5[director_name],Table8[[#This Row],[Director name]],Table5[imdb_score])</f>
        <v>6.4</v>
      </c>
      <c r="H1206" s="18"/>
      <c r="I1206" t="str">
        <v/>
      </c>
      <c r="J1206" t="str">
        <v/>
      </c>
    </row>
    <row r="1207" spans="1:10" x14ac:dyDescent="0.25">
      <c r="A1207" s="2" t="s">
        <v>7358</v>
      </c>
      <c r="B1207" s="2" t="s">
        <v>7359</v>
      </c>
      <c r="C1207" s="18">
        <v>6.1</v>
      </c>
      <c r="F1207" s="2" t="s">
        <v>6925</v>
      </c>
      <c r="G1207" s="18">
        <f>AVERAGEIF(Table5[director_name],Table8[[#This Row],[Director name]],Table5[imdb_score])</f>
        <v>6.4</v>
      </c>
      <c r="H1207" s="18"/>
      <c r="I1207" t="str">
        <v/>
      </c>
      <c r="J1207" t="str">
        <v/>
      </c>
    </row>
    <row r="1208" spans="1:10" x14ac:dyDescent="0.25">
      <c r="A1208" s="2" t="s">
        <v>5381</v>
      </c>
      <c r="B1208" s="2" t="s">
        <v>5382</v>
      </c>
      <c r="C1208" s="18">
        <v>5.7</v>
      </c>
      <c r="F1208" s="2" t="s">
        <v>3340</v>
      </c>
      <c r="G1208" s="18">
        <f>AVERAGEIF(Table5[director_name],Table8[[#This Row],[Director name]],Table5[imdb_score])</f>
        <v>6.4</v>
      </c>
      <c r="H1208" s="18"/>
      <c r="I1208" t="str">
        <v/>
      </c>
      <c r="J1208" t="str">
        <v/>
      </c>
    </row>
    <row r="1209" spans="1:10" x14ac:dyDescent="0.25">
      <c r="A1209" s="2" t="s">
        <v>2278</v>
      </c>
      <c r="B1209" s="2" t="s">
        <v>2280</v>
      </c>
      <c r="C1209" s="18">
        <v>4.2</v>
      </c>
      <c r="F1209" s="2" t="s">
        <v>1092</v>
      </c>
      <c r="G1209" s="18">
        <f>AVERAGEIF(Table5[director_name],Table8[[#This Row],[Director name]],Table5[imdb_score])</f>
        <v>6.4</v>
      </c>
      <c r="H1209" s="18"/>
      <c r="I1209" t="str">
        <v/>
      </c>
      <c r="J1209" t="str">
        <v/>
      </c>
    </row>
    <row r="1210" spans="1:10" x14ac:dyDescent="0.25">
      <c r="A1210" s="2" t="s">
        <v>6454</v>
      </c>
      <c r="B1210" s="2" t="s">
        <v>6455</v>
      </c>
      <c r="C1210" s="18">
        <v>6.1</v>
      </c>
      <c r="F1210" s="2" t="s">
        <v>3534</v>
      </c>
      <c r="G1210" s="18">
        <f>AVERAGEIF(Table5[director_name],Table8[[#This Row],[Director name]],Table5[imdb_score])</f>
        <v>6.4</v>
      </c>
      <c r="H1210" s="18"/>
      <c r="I1210" t="str">
        <v/>
      </c>
      <c r="J1210" t="str">
        <v/>
      </c>
    </row>
    <row r="1211" spans="1:10" x14ac:dyDescent="0.25">
      <c r="A1211" s="2" t="s">
        <v>6094</v>
      </c>
      <c r="B1211" s="2" t="s">
        <v>6095</v>
      </c>
      <c r="C1211" s="18">
        <v>7.6</v>
      </c>
      <c r="F1211" s="2" t="s">
        <v>960</v>
      </c>
      <c r="G1211" s="18">
        <f>AVERAGEIF(Table5[director_name],Table8[[#This Row],[Director name]],Table5[imdb_score])</f>
        <v>6.4</v>
      </c>
      <c r="H1211" s="18"/>
      <c r="I1211" t="str">
        <v/>
      </c>
      <c r="J1211" t="str">
        <v/>
      </c>
    </row>
    <row r="1212" spans="1:10" x14ac:dyDescent="0.25">
      <c r="A1212" s="2" t="s">
        <v>5551</v>
      </c>
      <c r="B1212" s="2" t="s">
        <v>6147</v>
      </c>
      <c r="C1212" s="18">
        <v>5.9</v>
      </c>
      <c r="F1212" s="2" t="s">
        <v>1181</v>
      </c>
      <c r="G1212" s="18">
        <f>AVERAGEIF(Table5[director_name],Table8[[#This Row],[Director name]],Table5[imdb_score])</f>
        <v>6.4</v>
      </c>
      <c r="H1212" s="18"/>
      <c r="I1212" t="str">
        <v/>
      </c>
      <c r="J1212" t="str">
        <v/>
      </c>
    </row>
    <row r="1213" spans="1:10" x14ac:dyDescent="0.25">
      <c r="A1213" s="2" t="s">
        <v>5551</v>
      </c>
      <c r="B1213" s="2" t="s">
        <v>5552</v>
      </c>
      <c r="C1213" s="18">
        <v>5.4</v>
      </c>
      <c r="F1213" s="2" t="s">
        <v>5504</v>
      </c>
      <c r="G1213" s="18">
        <f>AVERAGEIF(Table5[director_name],Table8[[#This Row],[Director name]],Table5[imdb_score])</f>
        <v>6.4</v>
      </c>
      <c r="H1213" s="18"/>
      <c r="I1213" t="str">
        <v/>
      </c>
      <c r="J1213" t="str">
        <v/>
      </c>
    </row>
    <row r="1214" spans="1:10" x14ac:dyDescent="0.25">
      <c r="A1214" s="2" t="s">
        <v>5551</v>
      </c>
      <c r="B1214" s="2" t="s">
        <v>7310</v>
      </c>
      <c r="C1214" s="18">
        <v>5.4</v>
      </c>
      <c r="F1214" s="2" t="s">
        <v>2533</v>
      </c>
      <c r="G1214" s="18">
        <f>AVERAGEIF(Table5[director_name],Table8[[#This Row],[Director name]],Table5[imdb_score])</f>
        <v>6.4</v>
      </c>
      <c r="H1214" s="18"/>
      <c r="I1214" t="str">
        <v/>
      </c>
      <c r="J1214" t="str">
        <v/>
      </c>
    </row>
    <row r="1215" spans="1:10" x14ac:dyDescent="0.25">
      <c r="A1215" s="2" t="s">
        <v>6840</v>
      </c>
      <c r="B1215" s="2" t="s">
        <v>6992</v>
      </c>
      <c r="C1215" s="18">
        <v>8</v>
      </c>
      <c r="F1215" s="2" t="s">
        <v>4151</v>
      </c>
      <c r="G1215" s="18">
        <f>AVERAGEIF(Table5[director_name],Table8[[#This Row],[Director name]],Table5[imdb_score])</f>
        <v>6.4</v>
      </c>
      <c r="H1215" s="18"/>
      <c r="I1215" t="str">
        <v/>
      </c>
      <c r="J1215" t="str">
        <v/>
      </c>
    </row>
    <row r="1216" spans="1:10" x14ac:dyDescent="0.25">
      <c r="A1216" s="2" t="s">
        <v>6840</v>
      </c>
      <c r="B1216" s="2" t="s">
        <v>6841</v>
      </c>
      <c r="C1216" s="18">
        <v>7.4</v>
      </c>
      <c r="F1216" s="2" t="s">
        <v>4375</v>
      </c>
      <c r="G1216" s="18">
        <f>AVERAGEIF(Table5[director_name],Table8[[#This Row],[Director name]],Table5[imdb_score])</f>
        <v>6.4</v>
      </c>
      <c r="H1216" s="18"/>
      <c r="I1216" t="str">
        <v/>
      </c>
      <c r="J1216" t="str">
        <v/>
      </c>
    </row>
    <row r="1217" spans="1:10" x14ac:dyDescent="0.25">
      <c r="A1217" s="2" t="s">
        <v>6840</v>
      </c>
      <c r="B1217" s="2" t="s">
        <v>7459</v>
      </c>
      <c r="C1217" s="18">
        <v>8.1999999999999993</v>
      </c>
      <c r="F1217" s="2" t="s">
        <v>1210</v>
      </c>
      <c r="G1217" s="18">
        <f>AVERAGEIF(Table5[director_name],Table8[[#This Row],[Director name]],Table5[imdb_score])</f>
        <v>6.4</v>
      </c>
      <c r="H1217" s="18"/>
      <c r="I1217" t="str">
        <v/>
      </c>
      <c r="J1217" t="str">
        <v/>
      </c>
    </row>
    <row r="1218" spans="1:10" x14ac:dyDescent="0.25">
      <c r="A1218" s="2" t="s">
        <v>4361</v>
      </c>
      <c r="B1218" s="2" t="s">
        <v>4804</v>
      </c>
      <c r="C1218" s="18">
        <v>5.3</v>
      </c>
      <c r="F1218" s="2" t="s">
        <v>7473</v>
      </c>
      <c r="G1218" s="18">
        <f>AVERAGEIF(Table5[director_name],Table8[[#This Row],[Director name]],Table5[imdb_score])</f>
        <v>6.4</v>
      </c>
      <c r="H1218" s="18"/>
      <c r="I1218" t="str">
        <v/>
      </c>
      <c r="J1218" t="str">
        <v/>
      </c>
    </row>
    <row r="1219" spans="1:10" x14ac:dyDescent="0.25">
      <c r="A1219" t="s">
        <v>4361</v>
      </c>
      <c r="B1219" s="2" t="s">
        <v>4362</v>
      </c>
      <c r="C1219" s="18">
        <v>6.7</v>
      </c>
      <c r="F1219" s="2" t="s">
        <v>4982</v>
      </c>
      <c r="G1219" s="18">
        <f>AVERAGEIF(Table5[director_name],Table8[[#This Row],[Director name]],Table5[imdb_score])</f>
        <v>6.4</v>
      </c>
      <c r="H1219" s="18"/>
      <c r="I1219" t="str">
        <v/>
      </c>
      <c r="J1219" t="str">
        <v/>
      </c>
    </row>
    <row r="1220" spans="1:10" x14ac:dyDescent="0.25">
      <c r="A1220" s="2" t="s">
        <v>2967</v>
      </c>
      <c r="B1220" s="2" t="s">
        <v>5120</v>
      </c>
      <c r="C1220" s="18">
        <v>4.3</v>
      </c>
      <c r="F1220" s="2" t="s">
        <v>6981</v>
      </c>
      <c r="G1220" s="18">
        <f>AVERAGEIF(Table5[director_name],Table8[[#This Row],[Director name]],Table5[imdb_score])</f>
        <v>6.4</v>
      </c>
      <c r="H1220" s="18"/>
      <c r="I1220" t="str">
        <v/>
      </c>
      <c r="J1220" t="str">
        <v/>
      </c>
    </row>
    <row r="1221" spans="1:10" x14ac:dyDescent="0.25">
      <c r="A1221" s="2" t="s">
        <v>2967</v>
      </c>
      <c r="B1221" s="2" t="s">
        <v>2968</v>
      </c>
      <c r="C1221" s="18">
        <v>6.5</v>
      </c>
      <c r="F1221" s="2" t="s">
        <v>6206</v>
      </c>
      <c r="G1221" s="18">
        <f>AVERAGEIF(Table5[director_name],Table8[[#This Row],[Director name]],Table5[imdb_score])</f>
        <v>6.4</v>
      </c>
      <c r="H1221" s="18"/>
      <c r="I1221" t="str">
        <v/>
      </c>
      <c r="J1221" t="str">
        <v/>
      </c>
    </row>
    <row r="1222" spans="1:10" x14ac:dyDescent="0.25">
      <c r="A1222" s="2" t="s">
        <v>2885</v>
      </c>
      <c r="B1222" s="2" t="s">
        <v>2887</v>
      </c>
      <c r="C1222" s="18">
        <v>5.4</v>
      </c>
      <c r="F1222" s="2" t="s">
        <v>3955</v>
      </c>
      <c r="G1222" s="18">
        <f>AVERAGEIF(Table5[director_name],Table8[[#This Row],[Director name]],Table5[imdb_score])</f>
        <v>6.4</v>
      </c>
      <c r="H1222" s="18"/>
      <c r="I1222" t="str">
        <v/>
      </c>
      <c r="J1222" t="str">
        <v/>
      </c>
    </row>
    <row r="1223" spans="1:10" x14ac:dyDescent="0.25">
      <c r="A1223" s="2" t="s">
        <v>3939</v>
      </c>
      <c r="B1223" s="2" t="s">
        <v>3941</v>
      </c>
      <c r="C1223" s="18">
        <v>5.7</v>
      </c>
      <c r="F1223" s="2" t="s">
        <v>5519</v>
      </c>
      <c r="G1223" s="18">
        <f>AVERAGEIF(Table5[director_name],Table8[[#This Row],[Director name]],Table5[imdb_score])</f>
        <v>6.4</v>
      </c>
      <c r="H1223" s="18"/>
      <c r="I1223" t="str">
        <v/>
      </c>
      <c r="J1223" t="str">
        <v/>
      </c>
    </row>
    <row r="1224" spans="1:10" x14ac:dyDescent="0.25">
      <c r="A1224" s="2" t="s">
        <v>5905</v>
      </c>
      <c r="B1224" s="2" t="s">
        <v>5906</v>
      </c>
      <c r="C1224" s="18">
        <v>6.7</v>
      </c>
      <c r="F1224" s="2" t="s">
        <v>3899</v>
      </c>
      <c r="G1224" s="18">
        <f>AVERAGEIF(Table5[director_name],Table8[[#This Row],[Director name]],Table5[imdb_score])</f>
        <v>6.4</v>
      </c>
      <c r="H1224" s="18"/>
      <c r="I1224" t="str">
        <v/>
      </c>
      <c r="J1224" t="str">
        <v/>
      </c>
    </row>
    <row r="1225" spans="1:10" x14ac:dyDescent="0.25">
      <c r="A1225" s="2" t="s">
        <v>4573</v>
      </c>
      <c r="B1225" s="2" t="s">
        <v>4574</v>
      </c>
      <c r="C1225" s="18">
        <v>7</v>
      </c>
      <c r="F1225" s="2" t="s">
        <v>1636</v>
      </c>
      <c r="G1225" s="18">
        <f>AVERAGEIF(Table5[director_name],Table8[[#This Row],[Director name]],Table5[imdb_score])</f>
        <v>6.4</v>
      </c>
      <c r="H1225" s="18"/>
      <c r="I1225" t="str">
        <v/>
      </c>
      <c r="J1225" t="str">
        <v/>
      </c>
    </row>
    <row r="1226" spans="1:10" x14ac:dyDescent="0.25">
      <c r="A1226" s="2" t="s">
        <v>7550</v>
      </c>
      <c r="B1226" s="2" t="s">
        <v>7551</v>
      </c>
      <c r="C1226" s="18">
        <v>4</v>
      </c>
      <c r="F1226" s="2" t="s">
        <v>1450</v>
      </c>
      <c r="G1226" s="18">
        <f>AVERAGEIF(Table5[director_name],Table8[[#This Row],[Director name]],Table5[imdb_score])</f>
        <v>6.4</v>
      </c>
      <c r="H1226" s="18"/>
      <c r="I1226" t="str">
        <v/>
      </c>
      <c r="J1226" t="str">
        <v/>
      </c>
    </row>
    <row r="1227" spans="1:10" x14ac:dyDescent="0.25">
      <c r="A1227" s="2" t="s">
        <v>5366</v>
      </c>
      <c r="B1227" s="2" t="s">
        <v>5367</v>
      </c>
      <c r="C1227" s="18">
        <v>6.5</v>
      </c>
      <c r="F1227" s="2" t="s">
        <v>2015</v>
      </c>
      <c r="G1227" s="18">
        <f>AVERAGEIF(Table5[director_name],Table8[[#This Row],[Director name]],Table5[imdb_score])</f>
        <v>6.4</v>
      </c>
      <c r="H1227" s="18"/>
      <c r="I1227" t="str">
        <v/>
      </c>
      <c r="J1227" t="str">
        <v/>
      </c>
    </row>
    <row r="1228" spans="1:10" x14ac:dyDescent="0.25">
      <c r="A1228" s="2" t="s">
        <v>7838</v>
      </c>
      <c r="B1228" s="2" t="s">
        <v>7839</v>
      </c>
      <c r="C1228" s="18">
        <v>6.4</v>
      </c>
      <c r="F1228" s="2" t="s">
        <v>2368</v>
      </c>
      <c r="G1228" s="18">
        <f>AVERAGEIF(Table5[director_name],Table8[[#This Row],[Director name]],Table5[imdb_score])</f>
        <v>6.4</v>
      </c>
      <c r="H1228" s="18"/>
      <c r="I1228" t="str">
        <v/>
      </c>
      <c r="J1228" t="str">
        <v/>
      </c>
    </row>
    <row r="1229" spans="1:10" x14ac:dyDescent="0.25">
      <c r="A1229" s="2" t="s">
        <v>6580</v>
      </c>
      <c r="B1229" s="2" t="s">
        <v>6581</v>
      </c>
      <c r="C1229" s="18">
        <v>5</v>
      </c>
      <c r="F1229" s="2" t="s">
        <v>3306</v>
      </c>
      <c r="G1229" s="18">
        <f>AVERAGEIF(Table5[director_name],Table8[[#This Row],[Director name]],Table5[imdb_score])</f>
        <v>6.3999999999999995</v>
      </c>
      <c r="H1229" s="18"/>
      <c r="I1229" t="str">
        <v/>
      </c>
      <c r="J1229" t="str">
        <v/>
      </c>
    </row>
    <row r="1230" spans="1:10" x14ac:dyDescent="0.25">
      <c r="A1230" s="2" t="s">
        <v>5177</v>
      </c>
      <c r="B1230" s="2" t="s">
        <v>5178</v>
      </c>
      <c r="C1230" s="18">
        <v>5.7</v>
      </c>
      <c r="F1230" s="2" t="s">
        <v>3429</v>
      </c>
      <c r="G1230" s="18">
        <f>AVERAGEIF(Table5[director_name],Table8[[#This Row],[Director name]],Table5[imdb_score])</f>
        <v>6.3999999999999995</v>
      </c>
      <c r="H1230" s="18"/>
      <c r="I1230" t="str">
        <v/>
      </c>
      <c r="J1230" t="str">
        <v/>
      </c>
    </row>
    <row r="1231" spans="1:10" x14ac:dyDescent="0.25">
      <c r="A1231" s="2" t="s">
        <v>4639</v>
      </c>
      <c r="B1231" s="2" t="s">
        <v>4640</v>
      </c>
      <c r="C1231" s="18">
        <v>7.7</v>
      </c>
      <c r="F1231" s="2" t="s">
        <v>1764</v>
      </c>
      <c r="G1231" s="18">
        <f>AVERAGEIF(Table5[director_name],Table8[[#This Row],[Director name]],Table5[imdb_score])</f>
        <v>6.3999999999999995</v>
      </c>
      <c r="H1231" s="18"/>
      <c r="I1231" t="str">
        <v/>
      </c>
      <c r="J1231" t="str">
        <v/>
      </c>
    </row>
    <row r="1232" spans="1:10" x14ac:dyDescent="0.25">
      <c r="A1232" s="2" t="s">
        <v>927</v>
      </c>
      <c r="B1232" s="2" t="s">
        <v>1945</v>
      </c>
      <c r="C1232" s="18">
        <v>5.8</v>
      </c>
      <c r="F1232" s="2" t="s">
        <v>2034</v>
      </c>
      <c r="G1232" s="18">
        <f>AVERAGEIF(Table5[director_name],Table8[[#This Row],[Director name]],Table5[imdb_score])</f>
        <v>6.3666666666666671</v>
      </c>
      <c r="H1232" s="18"/>
      <c r="I1232" t="str">
        <v/>
      </c>
      <c r="J1232" t="str">
        <v/>
      </c>
    </row>
    <row r="1233" spans="1:10" x14ac:dyDescent="0.25">
      <c r="A1233" s="2" t="s">
        <v>927</v>
      </c>
      <c r="B1233" s="2" t="s">
        <v>928</v>
      </c>
      <c r="C1233" s="18">
        <v>4.5999999999999996</v>
      </c>
      <c r="F1233" s="2" t="s">
        <v>2073</v>
      </c>
      <c r="G1233" s="18">
        <f>AVERAGEIF(Table5[director_name],Table8[[#This Row],[Director name]],Table5[imdb_score])</f>
        <v>6.3666666666666671</v>
      </c>
      <c r="H1233" s="18"/>
      <c r="I1233" t="str">
        <v/>
      </c>
      <c r="J1233" t="str">
        <v/>
      </c>
    </row>
    <row r="1234" spans="1:10" x14ac:dyDescent="0.25">
      <c r="A1234" s="2" t="s">
        <v>5146</v>
      </c>
      <c r="B1234" s="2" t="s">
        <v>5147</v>
      </c>
      <c r="C1234" s="18">
        <v>4.0999999999999996</v>
      </c>
      <c r="F1234" s="2" t="s">
        <v>3048</v>
      </c>
      <c r="G1234" s="18">
        <f>AVERAGEIF(Table5[director_name],Table8[[#This Row],[Director name]],Table5[imdb_score])</f>
        <v>6.3666666666666671</v>
      </c>
      <c r="H1234" s="18"/>
      <c r="I1234" t="str">
        <v/>
      </c>
      <c r="J1234" t="str">
        <v/>
      </c>
    </row>
    <row r="1235" spans="1:10" x14ac:dyDescent="0.25">
      <c r="A1235" s="2" t="s">
        <v>5146</v>
      </c>
      <c r="B1235" s="2" t="s">
        <v>6125</v>
      </c>
      <c r="C1235" s="18">
        <v>5.5</v>
      </c>
      <c r="F1235" s="2" t="s">
        <v>424</v>
      </c>
      <c r="G1235" s="18">
        <f>AVERAGEIF(Table5[director_name],Table8[[#This Row],[Director name]],Table5[imdb_score])</f>
        <v>6.3500000000000005</v>
      </c>
      <c r="H1235" s="18"/>
      <c r="I1235" t="str">
        <v/>
      </c>
      <c r="J1235" t="str">
        <v/>
      </c>
    </row>
    <row r="1236" spans="1:10" x14ac:dyDescent="0.25">
      <c r="A1236" s="2" t="s">
        <v>7963</v>
      </c>
      <c r="B1236" s="2" t="s">
        <v>7964</v>
      </c>
      <c r="C1236" s="18">
        <v>7.1</v>
      </c>
      <c r="F1236" s="2" t="s">
        <v>5152</v>
      </c>
      <c r="G1236" s="18">
        <f>AVERAGEIF(Table5[director_name],Table8[[#This Row],[Director name]],Table5[imdb_score])</f>
        <v>6.35</v>
      </c>
      <c r="H1236" s="18"/>
      <c r="I1236" t="str">
        <v/>
      </c>
      <c r="J1236" t="str">
        <v/>
      </c>
    </row>
    <row r="1237" spans="1:10" x14ac:dyDescent="0.25">
      <c r="A1237" s="2" t="s">
        <v>265</v>
      </c>
      <c r="B1237" s="2" t="s">
        <v>1363</v>
      </c>
      <c r="C1237" s="18">
        <v>6.6</v>
      </c>
      <c r="F1237" s="2" t="s">
        <v>3144</v>
      </c>
      <c r="G1237" s="18">
        <f>AVERAGEIF(Table5[director_name],Table8[[#This Row],[Director name]],Table5[imdb_score])</f>
        <v>6.35</v>
      </c>
      <c r="H1237" s="18"/>
      <c r="I1237" t="str">
        <v/>
      </c>
      <c r="J1237" t="str">
        <v/>
      </c>
    </row>
    <row r="1238" spans="1:10" x14ac:dyDescent="0.25">
      <c r="A1238" s="2" t="s">
        <v>265</v>
      </c>
      <c r="B1238" s="2" t="s">
        <v>319</v>
      </c>
      <c r="C1238" s="18">
        <v>6.9</v>
      </c>
      <c r="F1238" s="2" t="s">
        <v>3452</v>
      </c>
      <c r="G1238" s="18">
        <f>AVERAGEIF(Table5[director_name],Table8[[#This Row],[Director name]],Table5[imdb_score])</f>
        <v>6.35</v>
      </c>
      <c r="H1238" s="18"/>
      <c r="I1238" t="str">
        <v/>
      </c>
      <c r="J1238" t="str">
        <v/>
      </c>
    </row>
    <row r="1239" spans="1:10" x14ac:dyDescent="0.25">
      <c r="A1239" s="2" t="s">
        <v>265</v>
      </c>
      <c r="B1239" s="2" t="s">
        <v>1023</v>
      </c>
      <c r="C1239" s="18">
        <v>6.9</v>
      </c>
      <c r="F1239" s="2" t="s">
        <v>6100</v>
      </c>
      <c r="G1239" s="18">
        <f>AVERAGEIF(Table5[director_name],Table8[[#This Row],[Director name]],Table5[imdb_score])</f>
        <v>6.35</v>
      </c>
      <c r="H1239" s="18"/>
      <c r="I1239" t="str">
        <v/>
      </c>
      <c r="J1239" t="str">
        <v/>
      </c>
    </row>
    <row r="1240" spans="1:10" x14ac:dyDescent="0.25">
      <c r="A1240" t="s">
        <v>265</v>
      </c>
      <c r="B1240" s="2" t="s">
        <v>267</v>
      </c>
      <c r="C1240" s="18">
        <v>6.7</v>
      </c>
      <c r="F1240" s="2" t="s">
        <v>1402</v>
      </c>
      <c r="G1240" s="18">
        <f>AVERAGEIF(Table5[director_name],Table8[[#This Row],[Director name]],Table5[imdb_score])</f>
        <v>6.35</v>
      </c>
      <c r="H1240" s="18"/>
      <c r="I1240" t="str">
        <v/>
      </c>
      <c r="J1240" t="str">
        <v/>
      </c>
    </row>
    <row r="1241" spans="1:10" x14ac:dyDescent="0.25">
      <c r="A1241" s="2" t="s">
        <v>265</v>
      </c>
      <c r="B1241" s="2" t="s">
        <v>384</v>
      </c>
      <c r="C1241" s="18">
        <v>6.7</v>
      </c>
      <c r="F1241" s="2" t="s">
        <v>1677</v>
      </c>
      <c r="G1241" s="18">
        <f>AVERAGEIF(Table5[director_name],Table8[[#This Row],[Director name]],Table5[imdb_score])</f>
        <v>6.35</v>
      </c>
      <c r="H1241" s="18"/>
      <c r="I1241" t="str">
        <v/>
      </c>
      <c r="J1241" t="str">
        <v/>
      </c>
    </row>
    <row r="1242" spans="1:10" x14ac:dyDescent="0.25">
      <c r="A1242" s="2" t="s">
        <v>8093</v>
      </c>
      <c r="B1242" s="2" t="s">
        <v>8094</v>
      </c>
      <c r="C1242" s="18">
        <v>7</v>
      </c>
      <c r="F1242" s="2" t="s">
        <v>725</v>
      </c>
      <c r="G1242" s="18">
        <f>AVERAGEIF(Table5[director_name],Table8[[#This Row],[Director name]],Table5[imdb_score])</f>
        <v>6.3400000000000007</v>
      </c>
      <c r="H1242" s="18"/>
      <c r="I1242" t="str">
        <v/>
      </c>
      <c r="J1242" t="str">
        <v/>
      </c>
    </row>
    <row r="1243" spans="1:10" x14ac:dyDescent="0.25">
      <c r="A1243" s="2" t="s">
        <v>7723</v>
      </c>
      <c r="B1243" s="2" t="s">
        <v>7724</v>
      </c>
      <c r="C1243" s="18">
        <v>4.0999999999999996</v>
      </c>
      <c r="F1243" s="2" t="s">
        <v>3238</v>
      </c>
      <c r="G1243" s="18">
        <f>AVERAGEIF(Table5[director_name],Table8[[#This Row],[Director name]],Table5[imdb_score])</f>
        <v>6.333333333333333</v>
      </c>
      <c r="H1243" s="18"/>
      <c r="I1243" t="str">
        <v/>
      </c>
      <c r="J1243" t="str">
        <v/>
      </c>
    </row>
    <row r="1244" spans="1:10" x14ac:dyDescent="0.25">
      <c r="A1244" s="2" t="s">
        <v>5004</v>
      </c>
      <c r="B1244" s="2" t="s">
        <v>5005</v>
      </c>
      <c r="C1244" s="18">
        <v>7.4</v>
      </c>
      <c r="F1244" s="2" t="s">
        <v>4672</v>
      </c>
      <c r="G1244" s="18">
        <f>AVERAGEIF(Table5[director_name],Table8[[#This Row],[Director name]],Table5[imdb_score])</f>
        <v>6.333333333333333</v>
      </c>
      <c r="H1244" s="18"/>
      <c r="I1244" t="str">
        <v/>
      </c>
      <c r="J1244" t="str">
        <v/>
      </c>
    </row>
    <row r="1245" spans="1:10" x14ac:dyDescent="0.25">
      <c r="A1245" s="2" t="s">
        <v>5352</v>
      </c>
      <c r="B1245" s="2" t="s">
        <v>5353</v>
      </c>
      <c r="C1245" s="18">
        <v>6.1</v>
      </c>
      <c r="F1245" s="2" t="s">
        <v>297</v>
      </c>
      <c r="G1245" s="18">
        <f>AVERAGEIF(Table5[director_name],Table8[[#This Row],[Director name]],Table5[imdb_score])</f>
        <v>6.3250000000000002</v>
      </c>
      <c r="H1245" s="18"/>
      <c r="I1245" t="str">
        <v/>
      </c>
      <c r="J1245" t="str">
        <v/>
      </c>
    </row>
    <row r="1246" spans="1:10" x14ac:dyDescent="0.25">
      <c r="A1246" s="2" t="s">
        <v>412</v>
      </c>
      <c r="B1246" s="2" t="s">
        <v>414</v>
      </c>
      <c r="C1246" s="18">
        <v>6.5</v>
      </c>
      <c r="F1246" s="2" t="s">
        <v>4386</v>
      </c>
      <c r="G1246" s="18">
        <f>AVERAGEIF(Table5[director_name],Table8[[#This Row],[Director name]],Table5[imdb_score])</f>
        <v>6.3250000000000002</v>
      </c>
      <c r="H1246" s="18"/>
      <c r="I1246" t="str">
        <v/>
      </c>
      <c r="J1246" t="str">
        <v/>
      </c>
    </row>
    <row r="1247" spans="1:10" x14ac:dyDescent="0.25">
      <c r="A1247" s="2" t="s">
        <v>7790</v>
      </c>
      <c r="B1247" s="2" t="s">
        <v>7791</v>
      </c>
      <c r="C1247" s="18">
        <v>5.2</v>
      </c>
      <c r="F1247" s="2" t="s">
        <v>166</v>
      </c>
      <c r="G1247" s="18">
        <f>AVERAGEIF(Table5[director_name],Table8[[#This Row],[Director name]],Table5[imdb_score])</f>
        <v>6.3142857142857149</v>
      </c>
      <c r="H1247" s="18"/>
      <c r="I1247" t="str">
        <v/>
      </c>
      <c r="J1247" t="str">
        <v/>
      </c>
    </row>
    <row r="1248" spans="1:10" x14ac:dyDescent="0.25">
      <c r="A1248" s="2" t="s">
        <v>7391</v>
      </c>
      <c r="B1248" s="2" t="s">
        <v>7392</v>
      </c>
      <c r="C1248" s="18">
        <v>6.1</v>
      </c>
      <c r="F1248" s="2" t="s">
        <v>3624</v>
      </c>
      <c r="G1248" s="18">
        <f>AVERAGEIF(Table5[director_name],Table8[[#This Row],[Director name]],Table5[imdb_score])</f>
        <v>6.3000000000000007</v>
      </c>
      <c r="H1248" s="18"/>
      <c r="I1248" t="str">
        <v/>
      </c>
      <c r="J1248" t="str">
        <v/>
      </c>
    </row>
    <row r="1249" spans="1:10" x14ac:dyDescent="0.25">
      <c r="A1249" s="2" t="s">
        <v>7642</v>
      </c>
      <c r="B1249" s="2" t="s">
        <v>7643</v>
      </c>
      <c r="C1249" s="18">
        <v>6</v>
      </c>
      <c r="F1249" s="2" t="s">
        <v>4739</v>
      </c>
      <c r="G1249" s="18">
        <f>AVERAGEIF(Table5[director_name],Table8[[#This Row],[Director name]],Table5[imdb_score])</f>
        <v>6.3000000000000007</v>
      </c>
      <c r="H1249" s="18"/>
      <c r="I1249" t="str">
        <v/>
      </c>
      <c r="J1249" t="str">
        <v/>
      </c>
    </row>
    <row r="1250" spans="1:10" x14ac:dyDescent="0.25">
      <c r="A1250" s="2" t="s">
        <v>6473</v>
      </c>
      <c r="B1250" s="2" t="s">
        <v>6474</v>
      </c>
      <c r="C1250" s="18">
        <v>6.4</v>
      </c>
      <c r="F1250" s="2" t="s">
        <v>1843</v>
      </c>
      <c r="G1250" s="18">
        <f>AVERAGEIF(Table5[director_name],Table8[[#This Row],[Director name]],Table5[imdb_score])</f>
        <v>6.3</v>
      </c>
      <c r="H1250" s="18"/>
      <c r="I1250" t="str">
        <v/>
      </c>
      <c r="J1250" t="str">
        <v/>
      </c>
    </row>
    <row r="1251" spans="1:10" x14ac:dyDescent="0.25">
      <c r="A1251" s="2" t="s">
        <v>6711</v>
      </c>
      <c r="B1251" s="2" t="s">
        <v>6713</v>
      </c>
      <c r="C1251" s="18">
        <v>6.6</v>
      </c>
      <c r="F1251" s="2" t="s">
        <v>1276</v>
      </c>
      <c r="G1251" s="18">
        <f>AVERAGEIF(Table5[director_name],Table8[[#This Row],[Director name]],Table5[imdb_score])</f>
        <v>6.3</v>
      </c>
      <c r="H1251" s="18"/>
      <c r="I1251" t="str">
        <v/>
      </c>
      <c r="J1251" t="str">
        <v/>
      </c>
    </row>
    <row r="1252" spans="1:10" x14ac:dyDescent="0.25">
      <c r="A1252" s="2" t="s">
        <v>3685</v>
      </c>
      <c r="B1252" s="2" t="s">
        <v>3686</v>
      </c>
      <c r="C1252" s="18">
        <v>3.9</v>
      </c>
      <c r="F1252" s="2" t="s">
        <v>4626</v>
      </c>
      <c r="G1252" s="18">
        <f>AVERAGEIF(Table5[director_name],Table8[[#This Row],[Director name]],Table5[imdb_score])</f>
        <v>6.3</v>
      </c>
      <c r="H1252" s="18"/>
      <c r="I1252" t="str">
        <v/>
      </c>
      <c r="J1252" t="str">
        <v/>
      </c>
    </row>
    <row r="1253" spans="1:10" x14ac:dyDescent="0.25">
      <c r="A1253" s="2" t="s">
        <v>3685</v>
      </c>
      <c r="B1253" s="2" t="s">
        <v>7916</v>
      </c>
      <c r="C1253" s="18">
        <v>3.9</v>
      </c>
      <c r="F1253" s="2" t="s">
        <v>515</v>
      </c>
      <c r="G1253" s="18">
        <f>AVERAGEIF(Table5[director_name],Table8[[#This Row],[Director name]],Table5[imdb_score])</f>
        <v>6.3</v>
      </c>
      <c r="H1253" s="18"/>
      <c r="I1253" t="str">
        <v/>
      </c>
      <c r="J1253" t="str">
        <v/>
      </c>
    </row>
    <row r="1254" spans="1:10" x14ac:dyDescent="0.25">
      <c r="A1254" s="2" t="s">
        <v>642</v>
      </c>
      <c r="B1254" s="2" t="s">
        <v>644</v>
      </c>
      <c r="C1254" s="18">
        <v>5.3</v>
      </c>
      <c r="F1254" s="2" t="s">
        <v>1767</v>
      </c>
      <c r="G1254" s="18">
        <f>AVERAGEIF(Table5[director_name],Table8[[#This Row],[Director name]],Table5[imdb_score])</f>
        <v>6.3</v>
      </c>
      <c r="H1254" s="18"/>
      <c r="I1254" t="str">
        <v/>
      </c>
      <c r="J1254" t="str">
        <v/>
      </c>
    </row>
    <row r="1255" spans="1:10" x14ac:dyDescent="0.25">
      <c r="A1255" s="2" t="s">
        <v>642</v>
      </c>
      <c r="B1255" s="2" t="s">
        <v>644</v>
      </c>
      <c r="C1255" s="18">
        <v>5.3</v>
      </c>
      <c r="F1255" s="2" t="s">
        <v>702</v>
      </c>
      <c r="G1255" s="18">
        <f>AVERAGEIF(Table5[director_name],Table8[[#This Row],[Director name]],Table5[imdb_score])</f>
        <v>6.3</v>
      </c>
      <c r="H1255" s="18"/>
      <c r="I1255" t="str">
        <v/>
      </c>
      <c r="J1255" t="str">
        <v/>
      </c>
    </row>
    <row r="1256" spans="1:10" x14ac:dyDescent="0.25">
      <c r="A1256" s="2" t="s">
        <v>5464</v>
      </c>
      <c r="B1256" s="2" t="s">
        <v>5465</v>
      </c>
      <c r="C1256" s="18">
        <v>7</v>
      </c>
      <c r="F1256" s="2" t="s">
        <v>4782</v>
      </c>
      <c r="G1256" s="18">
        <f>AVERAGEIF(Table5[director_name],Table8[[#This Row],[Director name]],Table5[imdb_score])</f>
        <v>6.3</v>
      </c>
      <c r="H1256" s="18"/>
      <c r="I1256" t="str">
        <v/>
      </c>
      <c r="J1256" t="str">
        <v/>
      </c>
    </row>
    <row r="1257" spans="1:10" x14ac:dyDescent="0.25">
      <c r="A1257" s="2" t="s">
        <v>4116</v>
      </c>
      <c r="B1257" s="2" t="s">
        <v>4117</v>
      </c>
      <c r="C1257" s="18">
        <v>4.9000000000000004</v>
      </c>
      <c r="F1257" s="2" t="s">
        <v>780</v>
      </c>
      <c r="G1257" s="18">
        <f>AVERAGEIF(Table5[director_name],Table8[[#This Row],[Director name]],Table5[imdb_score])</f>
        <v>6.3</v>
      </c>
      <c r="H1257" s="18"/>
      <c r="I1257" t="str">
        <v/>
      </c>
      <c r="J1257" t="str">
        <v/>
      </c>
    </row>
    <row r="1258" spans="1:10" x14ac:dyDescent="0.25">
      <c r="A1258" s="2" t="s">
        <v>4810</v>
      </c>
      <c r="B1258" s="2" t="s">
        <v>4811</v>
      </c>
      <c r="C1258" s="18">
        <v>6.7</v>
      </c>
      <c r="F1258" s="2" t="s">
        <v>2743</v>
      </c>
      <c r="G1258" s="18">
        <f>AVERAGEIF(Table5[director_name],Table8[[#This Row],[Director name]],Table5[imdb_score])</f>
        <v>6.3</v>
      </c>
      <c r="H1258" s="18"/>
      <c r="I1258" t="str">
        <v/>
      </c>
      <c r="J1258" t="str">
        <v/>
      </c>
    </row>
    <row r="1259" spans="1:10" x14ac:dyDescent="0.25">
      <c r="A1259" s="2" t="s">
        <v>5590</v>
      </c>
      <c r="B1259" s="2" t="s">
        <v>6226</v>
      </c>
      <c r="C1259" s="18">
        <v>5.8</v>
      </c>
      <c r="F1259" s="2" t="s">
        <v>4594</v>
      </c>
      <c r="G1259" s="18">
        <f>AVERAGEIF(Table5[director_name],Table8[[#This Row],[Director name]],Table5[imdb_score])</f>
        <v>6.3</v>
      </c>
      <c r="H1259" s="18"/>
      <c r="I1259" t="str">
        <v/>
      </c>
      <c r="J1259" t="str">
        <v/>
      </c>
    </row>
    <row r="1260" spans="1:10" x14ac:dyDescent="0.25">
      <c r="A1260" s="2" t="s">
        <v>5590</v>
      </c>
      <c r="B1260" s="2" t="s">
        <v>5591</v>
      </c>
      <c r="C1260" s="18">
        <v>5.0999999999999996</v>
      </c>
      <c r="F1260" s="2" t="s">
        <v>3869</v>
      </c>
      <c r="G1260" s="18">
        <f>AVERAGEIF(Table5[director_name],Table8[[#This Row],[Director name]],Table5[imdb_score])</f>
        <v>6.3</v>
      </c>
      <c r="H1260" s="18"/>
      <c r="I1260" t="str">
        <v/>
      </c>
      <c r="J1260" t="str">
        <v/>
      </c>
    </row>
    <row r="1261" spans="1:10" x14ac:dyDescent="0.25">
      <c r="A1261" t="s">
        <v>6089</v>
      </c>
      <c r="B1261" s="2" t="s">
        <v>6091</v>
      </c>
      <c r="C1261" s="18">
        <v>7.5</v>
      </c>
      <c r="F1261" s="2" t="s">
        <v>4468</v>
      </c>
      <c r="G1261" s="18">
        <f>AVERAGEIF(Table5[director_name],Table8[[#This Row],[Director name]],Table5[imdb_score])</f>
        <v>6.3</v>
      </c>
      <c r="H1261" s="18"/>
      <c r="I1261" t="str">
        <v/>
      </c>
      <c r="J1261" t="str">
        <v/>
      </c>
    </row>
    <row r="1262" spans="1:10" x14ac:dyDescent="0.25">
      <c r="A1262" s="2" t="s">
        <v>2146</v>
      </c>
      <c r="B1262" s="2" t="s">
        <v>2147</v>
      </c>
      <c r="C1262" s="18">
        <v>6</v>
      </c>
      <c r="F1262" s="2" t="s">
        <v>7389</v>
      </c>
      <c r="G1262" s="18">
        <f>AVERAGEIF(Table5[director_name],Table8[[#This Row],[Director name]],Table5[imdb_score])</f>
        <v>6.3</v>
      </c>
      <c r="H1262" s="18"/>
      <c r="I1262" t="str">
        <v/>
      </c>
      <c r="J1262" t="str">
        <v/>
      </c>
    </row>
    <row r="1263" spans="1:10" x14ac:dyDescent="0.25">
      <c r="A1263" s="2" t="s">
        <v>2409</v>
      </c>
      <c r="B1263" s="2" t="s">
        <v>5626</v>
      </c>
      <c r="C1263" s="18">
        <v>7</v>
      </c>
      <c r="F1263" s="2" t="s">
        <v>8138</v>
      </c>
      <c r="G1263" s="18">
        <f>AVERAGEIF(Table5[director_name],Table8[[#This Row],[Director name]],Table5[imdb_score])</f>
        <v>6.3</v>
      </c>
      <c r="H1263" s="18"/>
      <c r="I1263" t="str">
        <v/>
      </c>
      <c r="J1263" t="str">
        <v/>
      </c>
    </row>
    <row r="1264" spans="1:10" x14ac:dyDescent="0.25">
      <c r="A1264" s="2" t="s">
        <v>2409</v>
      </c>
      <c r="B1264" s="2" t="s">
        <v>2410</v>
      </c>
      <c r="C1264" s="18">
        <v>7</v>
      </c>
      <c r="F1264" s="2" t="s">
        <v>8079</v>
      </c>
      <c r="G1264" s="18">
        <f>AVERAGEIF(Table5[director_name],Table8[[#This Row],[Director name]],Table5[imdb_score])</f>
        <v>6.3</v>
      </c>
      <c r="H1264" s="18"/>
      <c r="I1264" t="str">
        <v/>
      </c>
      <c r="J1264" t="str">
        <v/>
      </c>
    </row>
    <row r="1265" spans="1:10" x14ac:dyDescent="0.25">
      <c r="A1265" s="2" t="s">
        <v>2409</v>
      </c>
      <c r="B1265" s="2" t="s">
        <v>3518</v>
      </c>
      <c r="C1265" s="18">
        <v>6.4</v>
      </c>
      <c r="F1265" s="2" t="s">
        <v>4944</v>
      </c>
      <c r="G1265" s="18">
        <f>AVERAGEIF(Table5[director_name],Table8[[#This Row],[Director name]],Table5[imdb_score])</f>
        <v>6.3</v>
      </c>
      <c r="H1265" s="18"/>
      <c r="I1265" t="str">
        <v/>
      </c>
      <c r="J1265" t="str">
        <v/>
      </c>
    </row>
    <row r="1266" spans="1:10" x14ac:dyDescent="0.25">
      <c r="A1266" s="2" t="s">
        <v>2409</v>
      </c>
      <c r="B1266" s="2" t="s">
        <v>4964</v>
      </c>
      <c r="C1266" s="18">
        <v>7.4</v>
      </c>
      <c r="F1266" s="2" t="s">
        <v>7108</v>
      </c>
      <c r="G1266" s="18">
        <f>AVERAGEIF(Table5[director_name],Table8[[#This Row],[Director name]],Table5[imdb_score])</f>
        <v>6.3</v>
      </c>
      <c r="H1266" s="18"/>
      <c r="I1266" t="str">
        <v/>
      </c>
      <c r="J1266" t="str">
        <v/>
      </c>
    </row>
    <row r="1267" spans="1:10" x14ac:dyDescent="0.25">
      <c r="A1267" s="2" t="s">
        <v>2409</v>
      </c>
      <c r="B1267" s="2" t="s">
        <v>3184</v>
      </c>
      <c r="C1267" s="18">
        <v>8.1</v>
      </c>
      <c r="F1267" s="2" t="s">
        <v>192</v>
      </c>
      <c r="G1267" s="18">
        <f>AVERAGEIF(Table5[director_name],Table8[[#This Row],[Director name]],Table5[imdb_score])</f>
        <v>6.3</v>
      </c>
      <c r="H1267" s="18"/>
      <c r="I1267" t="str">
        <v/>
      </c>
      <c r="J1267" t="str">
        <v/>
      </c>
    </row>
    <row r="1268" spans="1:10" x14ac:dyDescent="0.25">
      <c r="A1268" s="2" t="s">
        <v>2409</v>
      </c>
      <c r="B1268" s="2" t="s">
        <v>2505</v>
      </c>
      <c r="C1268" s="18">
        <v>6.2</v>
      </c>
      <c r="F1268" s="2" t="s">
        <v>7548</v>
      </c>
      <c r="G1268" s="18">
        <f>AVERAGEIF(Table5[director_name],Table8[[#This Row],[Director name]],Table5[imdb_score])</f>
        <v>6.3</v>
      </c>
      <c r="H1268" s="18"/>
      <c r="I1268" t="str">
        <v/>
      </c>
      <c r="J1268" t="str">
        <v/>
      </c>
    </row>
    <row r="1269" spans="1:10" x14ac:dyDescent="0.25">
      <c r="A1269" s="2" t="s">
        <v>2409</v>
      </c>
      <c r="B1269" s="2" t="s">
        <v>2462</v>
      </c>
      <c r="C1269" s="18">
        <v>7.7</v>
      </c>
      <c r="F1269" s="2" t="s">
        <v>1097</v>
      </c>
      <c r="G1269" s="18">
        <f>AVERAGEIF(Table5[director_name],Table8[[#This Row],[Director name]],Table5[imdb_score])</f>
        <v>6.3</v>
      </c>
      <c r="H1269" s="18"/>
      <c r="I1269" t="str">
        <v/>
      </c>
      <c r="J1269" t="str">
        <v/>
      </c>
    </row>
    <row r="1270" spans="1:10" x14ac:dyDescent="0.25">
      <c r="A1270" s="2" t="s">
        <v>4737</v>
      </c>
      <c r="B1270" s="2" t="s">
        <v>4738</v>
      </c>
      <c r="C1270" s="18">
        <v>6.7</v>
      </c>
      <c r="F1270" s="2" t="s">
        <v>8140</v>
      </c>
      <c r="G1270" s="18">
        <f>AVERAGEIF(Table5[director_name],Table8[[#This Row],[Director name]],Table5[imdb_score])</f>
        <v>6.3</v>
      </c>
      <c r="H1270" s="18"/>
      <c r="I1270" t="str">
        <v/>
      </c>
      <c r="J1270" t="str">
        <v/>
      </c>
    </row>
    <row r="1271" spans="1:10" x14ac:dyDescent="0.25">
      <c r="A1271" s="2" t="s">
        <v>7815</v>
      </c>
      <c r="B1271" s="2" t="s">
        <v>7816</v>
      </c>
      <c r="C1271" s="18">
        <v>4.3</v>
      </c>
      <c r="F1271" s="2" t="s">
        <v>8040</v>
      </c>
      <c r="G1271" s="18">
        <f>AVERAGEIF(Table5[director_name],Table8[[#This Row],[Director name]],Table5[imdb_score])</f>
        <v>6.3</v>
      </c>
      <c r="H1271" s="18"/>
      <c r="I1271" t="str">
        <v/>
      </c>
      <c r="J1271" t="str">
        <v/>
      </c>
    </row>
    <row r="1272" spans="1:10" x14ac:dyDescent="0.25">
      <c r="A1272" s="2" t="s">
        <v>7894</v>
      </c>
      <c r="B1272" s="2" t="s">
        <v>7896</v>
      </c>
      <c r="C1272" s="18">
        <v>6.7</v>
      </c>
      <c r="F1272" s="2" t="s">
        <v>6748</v>
      </c>
      <c r="G1272" s="18">
        <f>AVERAGEIF(Table5[director_name],Table8[[#This Row],[Director name]],Table5[imdb_score])</f>
        <v>6.3</v>
      </c>
      <c r="H1272" s="18"/>
      <c r="I1272" t="str">
        <v/>
      </c>
      <c r="J1272" t="str">
        <v/>
      </c>
    </row>
    <row r="1273" spans="1:10" x14ac:dyDescent="0.25">
      <c r="A1273" s="2" t="s">
        <v>5952</v>
      </c>
      <c r="B1273" s="2" t="s">
        <v>5953</v>
      </c>
      <c r="C1273" s="18">
        <v>7.6</v>
      </c>
      <c r="F1273" s="2" t="s">
        <v>7128</v>
      </c>
      <c r="G1273" s="18">
        <f>AVERAGEIF(Table5[director_name],Table8[[#This Row],[Director name]],Table5[imdb_score])</f>
        <v>6.3</v>
      </c>
      <c r="H1273" s="18"/>
      <c r="I1273" t="str">
        <v/>
      </c>
      <c r="J1273" t="str">
        <v/>
      </c>
    </row>
    <row r="1274" spans="1:10" x14ac:dyDescent="0.25">
      <c r="A1274" s="2" t="s">
        <v>2101</v>
      </c>
      <c r="B1274" s="2" t="s">
        <v>2102</v>
      </c>
      <c r="C1274" s="18">
        <v>6.6</v>
      </c>
      <c r="F1274" s="2" t="s">
        <v>7029</v>
      </c>
      <c r="G1274" s="18">
        <f>AVERAGEIF(Table5[director_name],Table8[[#This Row],[Director name]],Table5[imdb_score])</f>
        <v>6.3</v>
      </c>
      <c r="H1274" s="18"/>
      <c r="I1274" t="str">
        <v/>
      </c>
      <c r="J1274" t="str">
        <v/>
      </c>
    </row>
    <row r="1275" spans="1:10" x14ac:dyDescent="0.25">
      <c r="A1275" s="2" t="s">
        <v>2101</v>
      </c>
      <c r="B1275" s="2" t="s">
        <v>2671</v>
      </c>
      <c r="C1275" s="18">
        <v>6.7</v>
      </c>
      <c r="F1275" s="2" t="s">
        <v>6576</v>
      </c>
      <c r="G1275" s="18">
        <f>AVERAGEIF(Table5[director_name],Table8[[#This Row],[Director name]],Table5[imdb_score])</f>
        <v>6.3</v>
      </c>
      <c r="H1275" s="18"/>
      <c r="I1275" t="str">
        <v/>
      </c>
      <c r="J1275" t="str">
        <v/>
      </c>
    </row>
    <row r="1276" spans="1:10" x14ac:dyDescent="0.25">
      <c r="A1276" s="2" t="s">
        <v>7056</v>
      </c>
      <c r="B1276" s="2" t="s">
        <v>7057</v>
      </c>
      <c r="C1276" s="18">
        <v>7.3</v>
      </c>
      <c r="F1276" s="2" t="s">
        <v>5659</v>
      </c>
      <c r="G1276" s="18">
        <f>AVERAGEIF(Table5[director_name],Table8[[#This Row],[Director name]],Table5[imdb_score])</f>
        <v>6.3</v>
      </c>
      <c r="H1276" s="18"/>
      <c r="I1276" t="str">
        <v/>
      </c>
      <c r="J1276" t="str">
        <v/>
      </c>
    </row>
    <row r="1277" spans="1:10" x14ac:dyDescent="0.25">
      <c r="A1277" s="2" t="s">
        <v>1050</v>
      </c>
      <c r="B1277" s="2" t="s">
        <v>2437</v>
      </c>
      <c r="C1277" s="18">
        <v>6.1</v>
      </c>
      <c r="F1277" s="2" t="s">
        <v>6703</v>
      </c>
      <c r="G1277" s="18">
        <f>AVERAGEIF(Table5[director_name],Table8[[#This Row],[Director name]],Table5[imdb_score])</f>
        <v>6.3</v>
      </c>
      <c r="H1277" s="18"/>
      <c r="I1277" t="str">
        <v/>
      </c>
      <c r="J1277" t="str">
        <v/>
      </c>
    </row>
    <row r="1278" spans="1:10" x14ac:dyDescent="0.25">
      <c r="A1278" s="2" t="s">
        <v>1050</v>
      </c>
      <c r="B1278" s="2" t="s">
        <v>1052</v>
      </c>
      <c r="C1278" s="18">
        <v>5.7</v>
      </c>
      <c r="F1278" s="2" t="s">
        <v>5772</v>
      </c>
      <c r="G1278" s="18">
        <f>AVERAGEIF(Table5[director_name],Table8[[#This Row],[Director name]],Table5[imdb_score])</f>
        <v>6.3</v>
      </c>
      <c r="H1278" s="18"/>
      <c r="I1278" t="str">
        <v/>
      </c>
      <c r="J1278" t="str">
        <v/>
      </c>
    </row>
    <row r="1279" spans="1:10" x14ac:dyDescent="0.25">
      <c r="A1279" s="2" t="s">
        <v>1050</v>
      </c>
      <c r="B1279" s="2" t="s">
        <v>6393</v>
      </c>
      <c r="C1279" s="18">
        <v>7.3</v>
      </c>
      <c r="F1279" s="2" t="s">
        <v>1167</v>
      </c>
      <c r="G1279" s="18">
        <f>AVERAGEIF(Table5[director_name],Table8[[#This Row],[Director name]],Table5[imdb_score])</f>
        <v>6.3</v>
      </c>
      <c r="H1279" s="18"/>
      <c r="I1279" t="str">
        <v/>
      </c>
      <c r="J1279" t="str">
        <v/>
      </c>
    </row>
    <row r="1280" spans="1:10" x14ac:dyDescent="0.25">
      <c r="A1280" s="2" t="s">
        <v>1050</v>
      </c>
      <c r="B1280" s="2" t="s">
        <v>1665</v>
      </c>
      <c r="C1280" s="18">
        <v>7.4</v>
      </c>
      <c r="F1280" s="2" t="s">
        <v>7350</v>
      </c>
      <c r="G1280" s="18">
        <f>AVERAGEIF(Table5[director_name],Table8[[#This Row],[Director name]],Table5[imdb_score])</f>
        <v>6.3</v>
      </c>
      <c r="H1280" s="18"/>
      <c r="I1280" t="str">
        <v/>
      </c>
      <c r="J1280" t="str">
        <v/>
      </c>
    </row>
    <row r="1281" spans="1:10" x14ac:dyDescent="0.25">
      <c r="A1281" s="2" t="s">
        <v>1050</v>
      </c>
      <c r="B1281" s="2" t="s">
        <v>5313</v>
      </c>
      <c r="C1281" s="18">
        <v>6.8</v>
      </c>
      <c r="F1281" s="2" t="s">
        <v>7755</v>
      </c>
      <c r="G1281" s="18">
        <f>AVERAGEIF(Table5[director_name],Table8[[#This Row],[Director name]],Table5[imdb_score])</f>
        <v>6.3</v>
      </c>
      <c r="H1281" s="18"/>
      <c r="I1281" t="str">
        <v/>
      </c>
      <c r="J1281" t="str">
        <v/>
      </c>
    </row>
    <row r="1282" spans="1:10" x14ac:dyDescent="0.25">
      <c r="A1282" t="s">
        <v>1050</v>
      </c>
      <c r="B1282" s="2" t="s">
        <v>2989</v>
      </c>
      <c r="C1282" s="18">
        <v>7.9</v>
      </c>
      <c r="F1282" s="2" t="s">
        <v>7857</v>
      </c>
      <c r="G1282" s="18">
        <f>AVERAGEIF(Table5[director_name],Table8[[#This Row],[Director name]],Table5[imdb_score])</f>
        <v>6.3</v>
      </c>
      <c r="H1282" s="18"/>
      <c r="I1282" t="str">
        <v/>
      </c>
      <c r="J1282" t="str">
        <v/>
      </c>
    </row>
    <row r="1283" spans="1:10" x14ac:dyDescent="0.25">
      <c r="A1283" s="2" t="s">
        <v>1050</v>
      </c>
      <c r="B1283" s="2" t="s">
        <v>1360</v>
      </c>
      <c r="C1283" s="18">
        <v>7</v>
      </c>
      <c r="F1283" s="2" t="s">
        <v>2879</v>
      </c>
      <c r="G1283" s="18">
        <f>AVERAGEIF(Table5[director_name],Table8[[#This Row],[Director name]],Table5[imdb_score])</f>
        <v>6.3</v>
      </c>
      <c r="H1283" s="18"/>
      <c r="I1283" t="str">
        <v/>
      </c>
      <c r="J1283" t="str">
        <v/>
      </c>
    </row>
    <row r="1284" spans="1:10" x14ac:dyDescent="0.25">
      <c r="A1284" s="2" t="s">
        <v>1050</v>
      </c>
      <c r="B1284" s="2" t="s">
        <v>1784</v>
      </c>
      <c r="C1284" s="18">
        <v>7.3</v>
      </c>
      <c r="F1284" s="2" t="s">
        <v>2636</v>
      </c>
      <c r="G1284" s="18">
        <f>AVERAGEIF(Table5[director_name],Table8[[#This Row],[Director name]],Table5[imdb_score])</f>
        <v>6.3</v>
      </c>
      <c r="H1284" s="18"/>
      <c r="I1284" t="str">
        <v/>
      </c>
      <c r="J1284" t="str">
        <v/>
      </c>
    </row>
    <row r="1285" spans="1:10" x14ac:dyDescent="0.25">
      <c r="A1285" s="2" t="s">
        <v>7083</v>
      </c>
      <c r="B1285" s="2" t="s">
        <v>7084</v>
      </c>
      <c r="C1285" s="18">
        <v>7.9</v>
      </c>
      <c r="F1285" s="2" t="s">
        <v>913</v>
      </c>
      <c r="G1285" s="18">
        <f>AVERAGEIF(Table5[director_name],Table8[[#This Row],[Director name]],Table5[imdb_score])</f>
        <v>6.3</v>
      </c>
      <c r="H1285" s="18"/>
      <c r="I1285" t="str">
        <v/>
      </c>
      <c r="J1285" t="str">
        <v/>
      </c>
    </row>
    <row r="1286" spans="1:10" x14ac:dyDescent="0.25">
      <c r="A1286" s="2" t="s">
        <v>6142</v>
      </c>
      <c r="B1286" s="2" t="s">
        <v>6143</v>
      </c>
      <c r="C1286" s="18">
        <v>7.3</v>
      </c>
      <c r="F1286" s="2" t="s">
        <v>6985</v>
      </c>
      <c r="G1286" s="18">
        <f>AVERAGEIF(Table5[director_name],Table8[[#This Row],[Director name]],Table5[imdb_score])</f>
        <v>6.3</v>
      </c>
      <c r="H1286" s="18"/>
      <c r="I1286" t="str">
        <v/>
      </c>
      <c r="J1286" t="str">
        <v/>
      </c>
    </row>
    <row r="1287" spans="1:10" x14ac:dyDescent="0.25">
      <c r="A1287" s="2" t="s">
        <v>4135</v>
      </c>
      <c r="B1287" s="2" t="s">
        <v>4136</v>
      </c>
      <c r="C1287" s="18">
        <v>6.5</v>
      </c>
      <c r="F1287" s="2" t="s">
        <v>3475</v>
      </c>
      <c r="G1287" s="18">
        <f>AVERAGEIF(Table5[director_name],Table8[[#This Row],[Director name]],Table5[imdb_score])</f>
        <v>6.3</v>
      </c>
      <c r="H1287" s="18"/>
      <c r="I1287" t="str">
        <v/>
      </c>
      <c r="J1287" t="str">
        <v/>
      </c>
    </row>
    <row r="1288" spans="1:10" x14ac:dyDescent="0.25">
      <c r="A1288" s="2" t="s">
        <v>2427</v>
      </c>
      <c r="B1288" s="2" t="s">
        <v>2428</v>
      </c>
      <c r="C1288" s="18">
        <v>5.3</v>
      </c>
      <c r="F1288" s="2" t="s">
        <v>5929</v>
      </c>
      <c r="G1288" s="18">
        <f>AVERAGEIF(Table5[director_name],Table8[[#This Row],[Director name]],Table5[imdb_score])</f>
        <v>6.3</v>
      </c>
      <c r="H1288" s="18"/>
      <c r="I1288" t="str">
        <v/>
      </c>
      <c r="J1288" t="str">
        <v/>
      </c>
    </row>
    <row r="1289" spans="1:10" x14ac:dyDescent="0.25">
      <c r="A1289" s="2" t="s">
        <v>6076</v>
      </c>
      <c r="B1289" s="2" t="s">
        <v>6877</v>
      </c>
      <c r="C1289" s="18">
        <v>6.8</v>
      </c>
      <c r="F1289" s="2" t="s">
        <v>3638</v>
      </c>
      <c r="G1289" s="18">
        <f>AVERAGEIF(Table5[director_name],Table8[[#This Row],[Director name]],Table5[imdb_score])</f>
        <v>6.3</v>
      </c>
      <c r="H1289" s="18"/>
      <c r="I1289" t="str">
        <v/>
      </c>
      <c r="J1289" t="str">
        <v/>
      </c>
    </row>
    <row r="1290" spans="1:10" x14ac:dyDescent="0.25">
      <c r="A1290" s="2" t="s">
        <v>6076</v>
      </c>
      <c r="B1290" s="2" t="s">
        <v>6077</v>
      </c>
      <c r="C1290" s="18">
        <v>6.3</v>
      </c>
      <c r="F1290" s="2" t="s">
        <v>5647</v>
      </c>
      <c r="G1290" s="18">
        <f>AVERAGEIF(Table5[director_name],Table8[[#This Row],[Director name]],Table5[imdb_score])</f>
        <v>6.3</v>
      </c>
      <c r="H1290" s="18"/>
      <c r="I1290" t="str">
        <v/>
      </c>
      <c r="J1290" t="str">
        <v/>
      </c>
    </row>
    <row r="1291" spans="1:10" x14ac:dyDescent="0.25">
      <c r="A1291" s="2" t="s">
        <v>7688</v>
      </c>
      <c r="B1291" s="2" t="s">
        <v>7689</v>
      </c>
      <c r="C1291" s="18">
        <v>6.9</v>
      </c>
      <c r="F1291" s="2" t="s">
        <v>8048</v>
      </c>
      <c r="G1291" s="18">
        <f>AVERAGEIF(Table5[director_name],Table8[[#This Row],[Director name]],Table5[imdb_score])</f>
        <v>6.3</v>
      </c>
      <c r="H1291" s="18"/>
      <c r="I1291" t="str">
        <v/>
      </c>
      <c r="J1291" t="str">
        <v/>
      </c>
    </row>
    <row r="1292" spans="1:10" x14ac:dyDescent="0.25">
      <c r="A1292" s="2" t="s">
        <v>6331</v>
      </c>
      <c r="B1292" s="2" t="s">
        <v>6332</v>
      </c>
      <c r="C1292" s="18">
        <v>7.7</v>
      </c>
      <c r="F1292" s="2" t="s">
        <v>6357</v>
      </c>
      <c r="G1292" s="18">
        <f>AVERAGEIF(Table5[director_name],Table8[[#This Row],[Director name]],Table5[imdb_score])</f>
        <v>6.3</v>
      </c>
      <c r="H1292" s="18"/>
      <c r="I1292" t="str">
        <v/>
      </c>
      <c r="J1292" t="str">
        <v/>
      </c>
    </row>
    <row r="1293" spans="1:10" x14ac:dyDescent="0.25">
      <c r="A1293" s="2" t="s">
        <v>3155</v>
      </c>
      <c r="B1293" s="2" t="s">
        <v>3362</v>
      </c>
      <c r="C1293" s="18">
        <v>6.6</v>
      </c>
      <c r="F1293" s="2" t="s">
        <v>7036</v>
      </c>
      <c r="G1293" s="18">
        <f>AVERAGEIF(Table5[director_name],Table8[[#This Row],[Director name]],Table5[imdb_score])</f>
        <v>6.3</v>
      </c>
      <c r="H1293" s="18"/>
      <c r="I1293" t="str">
        <v/>
      </c>
      <c r="J1293" t="str">
        <v/>
      </c>
    </row>
    <row r="1294" spans="1:10" x14ac:dyDescent="0.25">
      <c r="A1294" s="2" t="s">
        <v>3155</v>
      </c>
      <c r="B1294" s="2" t="s">
        <v>6460</v>
      </c>
      <c r="C1294" s="18">
        <v>8.6999999999999993</v>
      </c>
      <c r="F1294" s="2" t="s">
        <v>7154</v>
      </c>
      <c r="G1294" s="18">
        <f>AVERAGEIF(Table5[director_name],Table8[[#This Row],[Director name]],Table5[imdb_score])</f>
        <v>6.3</v>
      </c>
      <c r="H1294" s="18"/>
      <c r="I1294" t="str">
        <v/>
      </c>
      <c r="J1294" t="str">
        <v/>
      </c>
    </row>
    <row r="1295" spans="1:10" x14ac:dyDescent="0.25">
      <c r="A1295" s="2" t="s">
        <v>3155</v>
      </c>
      <c r="B1295" s="2" t="s">
        <v>3156</v>
      </c>
      <c r="C1295" s="18">
        <v>7.5</v>
      </c>
      <c r="F1295" s="2" t="s">
        <v>3146</v>
      </c>
      <c r="G1295" s="18">
        <f>AVERAGEIF(Table5[director_name],Table8[[#This Row],[Director name]],Table5[imdb_score])</f>
        <v>6.3</v>
      </c>
      <c r="H1295" s="18"/>
      <c r="I1295" t="str">
        <v/>
      </c>
      <c r="J1295" t="str">
        <v/>
      </c>
    </row>
    <row r="1296" spans="1:10" x14ac:dyDescent="0.25">
      <c r="A1296" s="2" t="s">
        <v>6087</v>
      </c>
      <c r="B1296" s="2" t="s">
        <v>6088</v>
      </c>
      <c r="C1296" s="18">
        <v>7.4</v>
      </c>
      <c r="F1296" s="2" t="s">
        <v>2696</v>
      </c>
      <c r="G1296" s="18">
        <f>AVERAGEIF(Table5[director_name],Table8[[#This Row],[Director name]],Table5[imdb_score])</f>
        <v>6.3</v>
      </c>
      <c r="H1296" s="18"/>
      <c r="I1296" t="str">
        <v/>
      </c>
      <c r="J1296" t="str">
        <v/>
      </c>
    </row>
    <row r="1297" spans="1:10" x14ac:dyDescent="0.25">
      <c r="A1297" s="2" t="s">
        <v>5311</v>
      </c>
      <c r="B1297" s="2" t="s">
        <v>5312</v>
      </c>
      <c r="C1297" s="18">
        <v>7.3</v>
      </c>
      <c r="F1297" s="2" t="s">
        <v>2713</v>
      </c>
      <c r="G1297" s="18">
        <f>AVERAGEIF(Table5[director_name],Table8[[#This Row],[Director name]],Table5[imdb_score])</f>
        <v>6.3</v>
      </c>
      <c r="H1297" s="18"/>
      <c r="I1297" t="str">
        <v/>
      </c>
      <c r="J1297" t="str">
        <v/>
      </c>
    </row>
    <row r="1298" spans="1:10" x14ac:dyDescent="0.25">
      <c r="A1298" s="2" t="s">
        <v>5478</v>
      </c>
      <c r="B1298" s="2" t="s">
        <v>5479</v>
      </c>
      <c r="C1298" s="18">
        <v>5.3</v>
      </c>
      <c r="F1298" s="2" t="s">
        <v>8130</v>
      </c>
      <c r="G1298" s="18">
        <f>AVERAGEIF(Table5[director_name],Table8[[#This Row],[Director name]],Table5[imdb_score])</f>
        <v>6.3</v>
      </c>
      <c r="H1298" s="18"/>
      <c r="I1298" t="str">
        <v/>
      </c>
      <c r="J1298" t="str">
        <v/>
      </c>
    </row>
    <row r="1299" spans="1:10" x14ac:dyDescent="0.25">
      <c r="A1299" s="2" t="s">
        <v>7345</v>
      </c>
      <c r="B1299" s="2" t="s">
        <v>7346</v>
      </c>
      <c r="C1299" s="18">
        <v>7</v>
      </c>
      <c r="F1299" s="2" t="s">
        <v>1922</v>
      </c>
      <c r="G1299" s="18">
        <f>AVERAGEIF(Table5[director_name],Table8[[#This Row],[Director name]],Table5[imdb_score])</f>
        <v>6.3</v>
      </c>
      <c r="H1299" s="18"/>
      <c r="I1299" t="str">
        <v/>
      </c>
      <c r="J1299" t="str">
        <v/>
      </c>
    </row>
    <row r="1300" spans="1:10" x14ac:dyDescent="0.25">
      <c r="A1300" s="2" t="s">
        <v>7794</v>
      </c>
      <c r="B1300" s="2" t="s">
        <v>7795</v>
      </c>
      <c r="C1300" s="18">
        <v>7.5</v>
      </c>
      <c r="F1300" s="2" t="s">
        <v>3331</v>
      </c>
      <c r="G1300" s="18">
        <f>AVERAGEIF(Table5[director_name],Table8[[#This Row],[Director name]],Table5[imdb_score])</f>
        <v>6.3</v>
      </c>
      <c r="H1300" s="18"/>
      <c r="I1300" t="str">
        <v/>
      </c>
      <c r="J1300" t="str">
        <v/>
      </c>
    </row>
    <row r="1301" spans="1:10" x14ac:dyDescent="0.25">
      <c r="A1301" s="2" t="s">
        <v>1075</v>
      </c>
      <c r="B1301" s="2" t="s">
        <v>1076</v>
      </c>
      <c r="C1301" s="18">
        <v>6.6</v>
      </c>
      <c r="F1301" s="2" t="s">
        <v>3288</v>
      </c>
      <c r="G1301" s="18">
        <f>AVERAGEIF(Table5[director_name],Table8[[#This Row],[Director name]],Table5[imdb_score])</f>
        <v>6.3</v>
      </c>
      <c r="H1301" s="18"/>
      <c r="I1301" t="str">
        <v/>
      </c>
      <c r="J1301" t="str">
        <v/>
      </c>
    </row>
    <row r="1302" spans="1:10" x14ac:dyDescent="0.25">
      <c r="A1302" s="2" t="s">
        <v>5306</v>
      </c>
      <c r="B1302" s="2" t="s">
        <v>5307</v>
      </c>
      <c r="C1302" s="18">
        <v>6.6</v>
      </c>
      <c r="F1302" s="2" t="s">
        <v>5715</v>
      </c>
      <c r="G1302" s="18">
        <f>AVERAGEIF(Table5[director_name],Table8[[#This Row],[Director name]],Table5[imdb_score])</f>
        <v>6.3</v>
      </c>
      <c r="H1302" s="18"/>
      <c r="I1302" t="str">
        <v/>
      </c>
      <c r="J1302" t="str">
        <v/>
      </c>
    </row>
    <row r="1303" spans="1:10" x14ac:dyDescent="0.25">
      <c r="A1303" t="s">
        <v>614</v>
      </c>
      <c r="B1303" s="2" t="s">
        <v>6823</v>
      </c>
      <c r="C1303" s="18">
        <v>8.5</v>
      </c>
      <c r="F1303" s="2" t="s">
        <v>5181</v>
      </c>
      <c r="G1303" s="18">
        <f>AVERAGEIF(Table5[director_name],Table8[[#This Row],[Director name]],Table5[imdb_score])</f>
        <v>6.3</v>
      </c>
      <c r="H1303" s="18"/>
      <c r="I1303" t="str">
        <v/>
      </c>
      <c r="J1303" t="str">
        <v/>
      </c>
    </row>
    <row r="1304" spans="1:10" x14ac:dyDescent="0.25">
      <c r="A1304" s="2" t="s">
        <v>614</v>
      </c>
      <c r="B1304" s="2" t="s">
        <v>616</v>
      </c>
      <c r="C1304" s="18">
        <v>6</v>
      </c>
      <c r="F1304" s="2" t="s">
        <v>7937</v>
      </c>
      <c r="G1304" s="18">
        <f>AVERAGEIF(Table5[director_name],Table8[[#This Row],[Director name]],Table5[imdb_score])</f>
        <v>6.3</v>
      </c>
      <c r="H1304" s="18"/>
      <c r="I1304" t="str">
        <v/>
      </c>
      <c r="J1304" t="str">
        <v/>
      </c>
    </row>
    <row r="1305" spans="1:10" x14ac:dyDescent="0.25">
      <c r="A1305" s="2" t="s">
        <v>614</v>
      </c>
      <c r="B1305" s="2" t="s">
        <v>616</v>
      </c>
      <c r="C1305" s="18">
        <v>6</v>
      </c>
      <c r="F1305" s="2" t="s">
        <v>7585</v>
      </c>
      <c r="G1305" s="18">
        <f>AVERAGEIF(Table5[director_name],Table8[[#This Row],[Director name]],Table5[imdb_score])</f>
        <v>6.3</v>
      </c>
      <c r="H1305" s="18"/>
      <c r="I1305" t="str">
        <v/>
      </c>
      <c r="J1305" t="str">
        <v/>
      </c>
    </row>
    <row r="1306" spans="1:10" x14ac:dyDescent="0.25">
      <c r="A1306" s="2" t="s">
        <v>4998</v>
      </c>
      <c r="B1306" s="2" t="s">
        <v>4999</v>
      </c>
      <c r="C1306" s="18">
        <v>6.4</v>
      </c>
      <c r="F1306" s="2" t="s">
        <v>6319</v>
      </c>
      <c r="G1306" s="18">
        <f>AVERAGEIF(Table5[director_name],Table8[[#This Row],[Director name]],Table5[imdb_score])</f>
        <v>6.3</v>
      </c>
      <c r="H1306" s="18"/>
      <c r="I1306" t="str">
        <v/>
      </c>
      <c r="J1306" t="str">
        <v/>
      </c>
    </row>
    <row r="1307" spans="1:10" x14ac:dyDescent="0.25">
      <c r="A1307" s="2" t="s">
        <v>2785</v>
      </c>
      <c r="B1307" s="2" t="s">
        <v>2786</v>
      </c>
      <c r="C1307" s="18">
        <v>5.9</v>
      </c>
      <c r="F1307" s="2" t="s">
        <v>2103</v>
      </c>
      <c r="G1307" s="18">
        <f>AVERAGEIF(Table5[director_name],Table8[[#This Row],[Director name]],Table5[imdb_score])</f>
        <v>6.3</v>
      </c>
      <c r="H1307" s="18"/>
      <c r="I1307" t="str">
        <v/>
      </c>
      <c r="J1307" t="str">
        <v/>
      </c>
    </row>
    <row r="1308" spans="1:10" x14ac:dyDescent="0.25">
      <c r="A1308" s="2" t="s">
        <v>6611</v>
      </c>
      <c r="B1308" s="2" t="s">
        <v>6612</v>
      </c>
      <c r="C1308" s="18">
        <v>5.9</v>
      </c>
      <c r="F1308" s="2" t="s">
        <v>3245</v>
      </c>
      <c r="G1308" s="18">
        <f>AVERAGEIF(Table5[director_name],Table8[[#This Row],[Director name]],Table5[imdb_score])</f>
        <v>6.3</v>
      </c>
      <c r="H1308" s="18"/>
      <c r="I1308" t="str">
        <v/>
      </c>
      <c r="J1308" t="str">
        <v/>
      </c>
    </row>
    <row r="1309" spans="1:10" x14ac:dyDescent="0.25">
      <c r="A1309" s="2" t="s">
        <v>1649</v>
      </c>
      <c r="B1309" s="2" t="s">
        <v>2712</v>
      </c>
      <c r="C1309" s="18">
        <v>8.5</v>
      </c>
      <c r="F1309" s="2" t="s">
        <v>6017</v>
      </c>
      <c r="G1309" s="18">
        <f>AVERAGEIF(Table5[director_name],Table8[[#This Row],[Director name]],Table5[imdb_score])</f>
        <v>6.3</v>
      </c>
      <c r="H1309" s="18"/>
      <c r="I1309" t="str">
        <v/>
      </c>
      <c r="J1309" t="str">
        <v/>
      </c>
    </row>
    <row r="1310" spans="1:10" x14ac:dyDescent="0.25">
      <c r="A1310" s="2" t="s">
        <v>1649</v>
      </c>
      <c r="B1310" s="2" t="s">
        <v>2149</v>
      </c>
      <c r="C1310" s="18">
        <v>7.5</v>
      </c>
      <c r="F1310" s="2" t="s">
        <v>7034</v>
      </c>
      <c r="G1310" s="18">
        <f>AVERAGEIF(Table5[director_name],Table8[[#This Row],[Director name]],Table5[imdb_score])</f>
        <v>6.3</v>
      </c>
      <c r="H1310" s="18"/>
      <c r="I1310" t="str">
        <v/>
      </c>
      <c r="J1310" t="str">
        <v/>
      </c>
    </row>
    <row r="1311" spans="1:10" x14ac:dyDescent="0.25">
      <c r="A1311" s="2" t="s">
        <v>1649</v>
      </c>
      <c r="B1311" s="2" t="s">
        <v>3983</v>
      </c>
      <c r="C1311" s="18">
        <v>6.3</v>
      </c>
      <c r="F1311" s="2" t="s">
        <v>3677</v>
      </c>
      <c r="G1311" s="18">
        <f>AVERAGEIF(Table5[director_name],Table8[[#This Row],[Director name]],Table5[imdb_score])</f>
        <v>6.3</v>
      </c>
      <c r="H1311" s="18"/>
      <c r="I1311" t="str">
        <v/>
      </c>
      <c r="J1311" t="str">
        <v/>
      </c>
    </row>
    <row r="1312" spans="1:10" x14ac:dyDescent="0.25">
      <c r="A1312" s="2" t="s">
        <v>1649</v>
      </c>
      <c r="B1312" s="2" t="s">
        <v>7058</v>
      </c>
      <c r="C1312" s="18">
        <v>7.9</v>
      </c>
      <c r="F1312" s="2" t="s">
        <v>2293</v>
      </c>
      <c r="G1312" s="18">
        <f>AVERAGEIF(Table5[director_name],Table8[[#This Row],[Director name]],Table5[imdb_score])</f>
        <v>6.3</v>
      </c>
      <c r="H1312" s="18"/>
      <c r="I1312" t="str">
        <v/>
      </c>
      <c r="J1312" t="str">
        <v/>
      </c>
    </row>
    <row r="1313" spans="1:10" x14ac:dyDescent="0.25">
      <c r="A1313" s="2" t="s">
        <v>1649</v>
      </c>
      <c r="B1313" s="2" t="s">
        <v>1894</v>
      </c>
      <c r="C1313" s="18">
        <v>6.5</v>
      </c>
      <c r="F1313" s="2" t="s">
        <v>7002</v>
      </c>
      <c r="G1313" s="18">
        <f>AVERAGEIF(Table5[director_name],Table8[[#This Row],[Director name]],Table5[imdb_score])</f>
        <v>6.3</v>
      </c>
      <c r="H1313" s="18"/>
      <c r="I1313" t="str">
        <v/>
      </c>
      <c r="J1313" t="str">
        <v/>
      </c>
    </row>
    <row r="1314" spans="1:10" x14ac:dyDescent="0.25">
      <c r="A1314" s="2" t="s">
        <v>1649</v>
      </c>
      <c r="B1314" s="2" t="s">
        <v>5594</v>
      </c>
      <c r="C1314" s="18">
        <v>9.1999999999999993</v>
      </c>
      <c r="F1314" s="2" t="s">
        <v>696</v>
      </c>
      <c r="G1314" s="18">
        <f>AVERAGEIF(Table5[director_name],Table8[[#This Row],[Director name]],Table5[imdb_score])</f>
        <v>6.3</v>
      </c>
      <c r="H1314" s="18"/>
      <c r="I1314" t="str">
        <v/>
      </c>
      <c r="J1314" t="str">
        <v/>
      </c>
    </row>
    <row r="1315" spans="1:10" x14ac:dyDescent="0.25">
      <c r="A1315" s="2" t="s">
        <v>1649</v>
      </c>
      <c r="B1315" s="2" t="s">
        <v>4622</v>
      </c>
      <c r="C1315" s="18">
        <v>9</v>
      </c>
      <c r="F1315" s="2" t="s">
        <v>974</v>
      </c>
      <c r="G1315" s="18">
        <f>AVERAGEIF(Table5[director_name],Table8[[#This Row],[Director name]],Table5[imdb_score])</f>
        <v>6.2999999999999989</v>
      </c>
      <c r="H1315" s="18"/>
      <c r="I1315" t="str">
        <v/>
      </c>
      <c r="J1315" t="str">
        <v/>
      </c>
    </row>
    <row r="1316" spans="1:10" x14ac:dyDescent="0.25">
      <c r="A1316" s="2" t="s">
        <v>1649</v>
      </c>
      <c r="B1316" s="2" t="s">
        <v>1650</v>
      </c>
      <c r="C1316" s="18">
        <v>7.6</v>
      </c>
      <c r="F1316" s="2" t="s">
        <v>1984</v>
      </c>
      <c r="G1316" s="18">
        <f>AVERAGEIF(Table5[director_name],Table8[[#This Row],[Director name]],Table5[imdb_score])</f>
        <v>6.2750000000000004</v>
      </c>
      <c r="H1316" s="18"/>
      <c r="I1316" t="str">
        <v/>
      </c>
      <c r="J1316" t="str">
        <v/>
      </c>
    </row>
    <row r="1317" spans="1:10" x14ac:dyDescent="0.25">
      <c r="A1317" s="2" t="s">
        <v>1649</v>
      </c>
      <c r="B1317" s="2" t="s">
        <v>5059</v>
      </c>
      <c r="C1317" s="18">
        <v>7.2</v>
      </c>
      <c r="F1317" s="2" t="s">
        <v>335</v>
      </c>
      <c r="G1317" s="18">
        <f>AVERAGEIF(Table5[director_name],Table8[[#This Row],[Director name]],Table5[imdb_score])</f>
        <v>6.2749999999999995</v>
      </c>
      <c r="H1317" s="18"/>
      <c r="I1317" t="str">
        <v/>
      </c>
      <c r="J1317" t="str">
        <v/>
      </c>
    </row>
    <row r="1318" spans="1:10" x14ac:dyDescent="0.25">
      <c r="A1318" s="2" t="s">
        <v>1649</v>
      </c>
      <c r="B1318" s="2" t="s">
        <v>2208</v>
      </c>
      <c r="C1318" s="18">
        <v>7.1</v>
      </c>
      <c r="F1318" s="2" t="s">
        <v>693</v>
      </c>
      <c r="G1318" s="18">
        <f>AVERAGEIF(Table5[director_name],Table8[[#This Row],[Director name]],Table5[imdb_score])</f>
        <v>6.2666666666666666</v>
      </c>
      <c r="H1318" s="18"/>
      <c r="I1318" t="str">
        <v/>
      </c>
      <c r="J1318" t="str">
        <v/>
      </c>
    </row>
    <row r="1319" spans="1:10" x14ac:dyDescent="0.25">
      <c r="A1319" s="2" t="s">
        <v>1649</v>
      </c>
      <c r="B1319" s="2" t="s">
        <v>5686</v>
      </c>
      <c r="C1319" s="18">
        <v>4.8</v>
      </c>
      <c r="F1319" s="2" t="s">
        <v>2311</v>
      </c>
      <c r="G1319" s="18">
        <f>AVERAGEIF(Table5[director_name],Table8[[#This Row],[Director name]],Table5[imdb_score])</f>
        <v>6.2666666666666666</v>
      </c>
      <c r="H1319" s="18"/>
      <c r="I1319" t="str">
        <v/>
      </c>
      <c r="J1319" t="str">
        <v/>
      </c>
    </row>
    <row r="1320" spans="1:10" x14ac:dyDescent="0.25">
      <c r="A1320" s="2" t="s">
        <v>230</v>
      </c>
      <c r="B1320" s="2" t="s">
        <v>259</v>
      </c>
      <c r="C1320" s="18">
        <v>7.2</v>
      </c>
      <c r="F1320" s="2" t="s">
        <v>1858</v>
      </c>
      <c r="G1320" s="18">
        <f>AVERAGEIF(Table5[director_name],Table8[[#This Row],[Director name]],Table5[imdb_score])</f>
        <v>6.2666666666666657</v>
      </c>
      <c r="H1320" s="18"/>
      <c r="I1320" t="str">
        <v/>
      </c>
      <c r="J1320" t="str">
        <v/>
      </c>
    </row>
    <row r="1321" spans="1:10" x14ac:dyDescent="0.25">
      <c r="A1321" s="2" t="s">
        <v>230</v>
      </c>
      <c r="B1321" s="2" t="s">
        <v>393</v>
      </c>
      <c r="C1321" s="18">
        <v>7.6</v>
      </c>
      <c r="F1321" s="2" t="s">
        <v>1247</v>
      </c>
      <c r="G1321" s="18">
        <f>AVERAGEIF(Table5[director_name],Table8[[#This Row],[Director name]],Table5[imdb_score])</f>
        <v>6.26</v>
      </c>
      <c r="H1321" s="18"/>
      <c r="I1321" t="str">
        <v/>
      </c>
      <c r="J1321" t="str">
        <v/>
      </c>
    </row>
    <row r="1322" spans="1:10" x14ac:dyDescent="0.25">
      <c r="A1322" s="2" t="s">
        <v>230</v>
      </c>
      <c r="B1322" s="2" t="s">
        <v>430</v>
      </c>
      <c r="C1322" s="18">
        <v>6.7</v>
      </c>
      <c r="F1322" s="2" t="s">
        <v>1005</v>
      </c>
      <c r="G1322" s="18">
        <f>AVERAGEIF(Table5[director_name],Table8[[#This Row],[Director name]],Table5[imdb_score])</f>
        <v>6.2571428571428571</v>
      </c>
      <c r="H1322" s="18"/>
      <c r="I1322" t="str">
        <v/>
      </c>
      <c r="J1322" t="str">
        <v/>
      </c>
    </row>
    <row r="1323" spans="1:10" x14ac:dyDescent="0.25">
      <c r="A1323" s="2" t="s">
        <v>230</v>
      </c>
      <c r="B1323" s="2" t="s">
        <v>232</v>
      </c>
      <c r="C1323" s="18">
        <v>6.6</v>
      </c>
      <c r="F1323" s="2" t="s">
        <v>5197</v>
      </c>
      <c r="G1323" s="18">
        <f>AVERAGEIF(Table5[director_name],Table8[[#This Row],[Director name]],Table5[imdb_score])</f>
        <v>6.25</v>
      </c>
      <c r="H1323" s="18"/>
      <c r="I1323" t="str">
        <v/>
      </c>
      <c r="J1323" t="str">
        <v/>
      </c>
    </row>
    <row r="1324" spans="1:10" x14ac:dyDescent="0.25">
      <c r="A1324" t="s">
        <v>230</v>
      </c>
      <c r="B1324" s="2" t="s">
        <v>2367</v>
      </c>
      <c r="C1324" s="18">
        <v>6.9</v>
      </c>
      <c r="F1324" s="2" t="s">
        <v>1070</v>
      </c>
      <c r="G1324" s="18">
        <f>AVERAGEIF(Table5[director_name],Table8[[#This Row],[Director name]],Table5[imdb_score])</f>
        <v>6.25</v>
      </c>
      <c r="H1324" s="18"/>
      <c r="I1324" t="str">
        <v/>
      </c>
      <c r="J1324" t="str">
        <v/>
      </c>
    </row>
    <row r="1325" spans="1:10" x14ac:dyDescent="0.25">
      <c r="A1325" s="2" t="s">
        <v>7758</v>
      </c>
      <c r="B1325" s="2" t="s">
        <v>7759</v>
      </c>
      <c r="C1325" s="18">
        <v>6.1</v>
      </c>
      <c r="F1325" s="2" t="s">
        <v>3836</v>
      </c>
      <c r="G1325" s="18">
        <f>AVERAGEIF(Table5[director_name],Table8[[#This Row],[Director name]],Table5[imdb_score])</f>
        <v>6.25</v>
      </c>
      <c r="H1325" s="18"/>
      <c r="I1325" t="str">
        <v/>
      </c>
      <c r="J1325" t="str">
        <v/>
      </c>
    </row>
    <row r="1326" spans="1:10" x14ac:dyDescent="0.25">
      <c r="A1326" s="2" t="s">
        <v>4564</v>
      </c>
      <c r="B1326" s="2" t="s">
        <v>4565</v>
      </c>
      <c r="C1326" s="18">
        <v>6.9</v>
      </c>
      <c r="F1326" s="2" t="s">
        <v>4405</v>
      </c>
      <c r="G1326" s="18">
        <f>AVERAGEIF(Table5[director_name],Table8[[#This Row],[Director name]],Table5[imdb_score])</f>
        <v>6.25</v>
      </c>
      <c r="H1326" s="18"/>
      <c r="I1326" t="str">
        <v/>
      </c>
      <c r="J1326" t="str">
        <v/>
      </c>
    </row>
    <row r="1327" spans="1:10" x14ac:dyDescent="0.25">
      <c r="A1327" s="2" t="s">
        <v>5132</v>
      </c>
      <c r="B1327" s="2" t="s">
        <v>5134</v>
      </c>
      <c r="C1327" s="18">
        <v>7.7</v>
      </c>
      <c r="F1327" s="2" t="s">
        <v>2540</v>
      </c>
      <c r="G1327" s="18">
        <f>AVERAGEIF(Table5[director_name],Table8[[#This Row],[Director name]],Table5[imdb_score])</f>
        <v>6.25</v>
      </c>
      <c r="H1327" s="18"/>
      <c r="I1327" t="str">
        <v/>
      </c>
      <c r="J1327" t="str">
        <v/>
      </c>
    </row>
    <row r="1328" spans="1:10" x14ac:dyDescent="0.25">
      <c r="A1328" s="2" t="s">
        <v>5485</v>
      </c>
      <c r="B1328" s="2" t="s">
        <v>5487</v>
      </c>
      <c r="C1328" s="18">
        <v>7.1</v>
      </c>
      <c r="F1328" s="2" t="s">
        <v>1762</v>
      </c>
      <c r="G1328" s="18">
        <f>AVERAGEIF(Table5[director_name],Table8[[#This Row],[Director name]],Table5[imdb_score])</f>
        <v>6.25</v>
      </c>
      <c r="H1328" s="18"/>
      <c r="I1328" t="str">
        <v/>
      </c>
      <c r="J1328" t="str">
        <v/>
      </c>
    </row>
    <row r="1329" spans="1:10" x14ac:dyDescent="0.25">
      <c r="A1329" s="2" t="s">
        <v>5485</v>
      </c>
      <c r="B1329" s="2" t="s">
        <v>5536</v>
      </c>
      <c r="C1329" s="18">
        <v>6.8</v>
      </c>
      <c r="F1329" s="2" t="s">
        <v>4971</v>
      </c>
      <c r="G1329" s="18">
        <f>AVERAGEIF(Table5[director_name],Table8[[#This Row],[Director name]],Table5[imdb_score])</f>
        <v>6.25</v>
      </c>
      <c r="H1329" s="18"/>
      <c r="I1329" t="str">
        <v/>
      </c>
      <c r="J1329" t="str">
        <v/>
      </c>
    </row>
    <row r="1330" spans="1:10" x14ac:dyDescent="0.25">
      <c r="A1330" s="2" t="s">
        <v>7061</v>
      </c>
      <c r="B1330" s="2" t="s">
        <v>7062</v>
      </c>
      <c r="C1330" s="18">
        <v>7.2</v>
      </c>
      <c r="F1330" s="2" t="s">
        <v>2667</v>
      </c>
      <c r="G1330" s="18">
        <f>AVERAGEIF(Table5[director_name],Table8[[#This Row],[Director name]],Table5[imdb_score])</f>
        <v>6.2333333333333343</v>
      </c>
      <c r="H1330" s="18"/>
      <c r="I1330" t="str">
        <v/>
      </c>
      <c r="J1330" t="str">
        <v/>
      </c>
    </row>
    <row r="1331" spans="1:10" x14ac:dyDescent="0.25">
      <c r="A1331" s="2" t="s">
        <v>6031</v>
      </c>
      <c r="B1331" s="2" t="s">
        <v>6032</v>
      </c>
      <c r="C1331" s="18">
        <v>6.6</v>
      </c>
      <c r="F1331" s="2" t="s">
        <v>3310</v>
      </c>
      <c r="G1331" s="18">
        <f>AVERAGEIF(Table5[director_name],Table8[[#This Row],[Director name]],Table5[imdb_score])</f>
        <v>6.2333333333333334</v>
      </c>
      <c r="H1331" s="18"/>
      <c r="I1331" t="str">
        <v/>
      </c>
      <c r="J1331" t="str">
        <v/>
      </c>
    </row>
    <row r="1332" spans="1:10" x14ac:dyDescent="0.25">
      <c r="A1332" s="2" t="s">
        <v>6492</v>
      </c>
      <c r="B1332" s="2" t="s">
        <v>7774</v>
      </c>
      <c r="C1332" s="18">
        <v>8.1999999999999993</v>
      </c>
      <c r="F1332" s="2" t="s">
        <v>1897</v>
      </c>
      <c r="G1332" s="18">
        <f>AVERAGEIF(Table5[director_name],Table8[[#This Row],[Director name]],Table5[imdb_score])</f>
        <v>6.2333333333333334</v>
      </c>
      <c r="H1332" s="18"/>
      <c r="I1332" t="str">
        <v/>
      </c>
      <c r="J1332" t="str">
        <v/>
      </c>
    </row>
    <row r="1333" spans="1:10" x14ac:dyDescent="0.25">
      <c r="A1333" s="2" t="s">
        <v>6492</v>
      </c>
      <c r="B1333" s="2" t="s">
        <v>6493</v>
      </c>
      <c r="C1333" s="18">
        <v>8.6</v>
      </c>
      <c r="F1333" s="2" t="s">
        <v>1994</v>
      </c>
      <c r="G1333" s="18">
        <f>AVERAGEIF(Table5[director_name],Table8[[#This Row],[Director name]],Table5[imdb_score])</f>
        <v>6.2250000000000005</v>
      </c>
      <c r="H1333" s="18"/>
      <c r="I1333" t="str">
        <v/>
      </c>
      <c r="J1333" t="str">
        <v/>
      </c>
    </row>
    <row r="1334" spans="1:10" x14ac:dyDescent="0.25">
      <c r="A1334" s="2" t="s">
        <v>6492</v>
      </c>
      <c r="B1334" s="2" t="s">
        <v>7071</v>
      </c>
      <c r="C1334" s="18">
        <v>8.1999999999999993</v>
      </c>
      <c r="F1334" s="2" t="s">
        <v>2524</v>
      </c>
      <c r="G1334" s="18">
        <f>AVERAGEIF(Table5[director_name],Table8[[#This Row],[Director name]],Table5[imdb_score])</f>
        <v>6.2249999999999996</v>
      </c>
      <c r="H1334" s="18"/>
      <c r="I1334" t="str">
        <v/>
      </c>
      <c r="J1334" t="str">
        <v/>
      </c>
    </row>
    <row r="1335" spans="1:10" x14ac:dyDescent="0.25">
      <c r="A1335" s="2" t="s">
        <v>6492</v>
      </c>
      <c r="B1335" s="2" t="s">
        <v>6638</v>
      </c>
      <c r="C1335" s="18">
        <v>7.3</v>
      </c>
      <c r="F1335" s="2" t="s">
        <v>741</v>
      </c>
      <c r="G1335" s="18">
        <f>AVERAGEIF(Table5[director_name],Table8[[#This Row],[Director name]],Table5[imdb_score])</f>
        <v>6.2166666666666677</v>
      </c>
      <c r="H1335" s="18"/>
      <c r="I1335" t="str">
        <v/>
      </c>
      <c r="J1335" t="str">
        <v/>
      </c>
    </row>
    <row r="1336" spans="1:10" x14ac:dyDescent="0.25">
      <c r="A1336" s="2" t="s">
        <v>6492</v>
      </c>
      <c r="B1336" s="2" t="s">
        <v>7043</v>
      </c>
      <c r="C1336" s="18">
        <v>8</v>
      </c>
      <c r="F1336" s="2" t="s">
        <v>845</v>
      </c>
      <c r="G1336" s="18">
        <f>AVERAGEIF(Table5[director_name],Table8[[#This Row],[Director name]],Table5[imdb_score])</f>
        <v>6.2000000000000011</v>
      </c>
      <c r="H1336" s="18"/>
      <c r="I1336" t="str">
        <v/>
      </c>
      <c r="J1336" t="str">
        <v/>
      </c>
    </row>
    <row r="1337" spans="1:10" x14ac:dyDescent="0.25">
      <c r="A1337" s="2" t="s">
        <v>550</v>
      </c>
      <c r="B1337" s="2" t="s">
        <v>552</v>
      </c>
      <c r="C1337" s="18">
        <v>5.8</v>
      </c>
      <c r="F1337" s="2" t="s">
        <v>1087</v>
      </c>
      <c r="G1337" s="18">
        <f>AVERAGEIF(Table5[director_name],Table8[[#This Row],[Director name]],Table5[imdb_score])</f>
        <v>6.2</v>
      </c>
      <c r="H1337" s="18"/>
      <c r="I1337" t="str">
        <v/>
      </c>
      <c r="J1337" t="str">
        <v/>
      </c>
    </row>
    <row r="1338" spans="1:10" x14ac:dyDescent="0.25">
      <c r="A1338" s="2" t="s">
        <v>550</v>
      </c>
      <c r="B1338" s="2" t="s">
        <v>552</v>
      </c>
      <c r="C1338" s="18">
        <v>5.8</v>
      </c>
      <c r="F1338" s="2" t="s">
        <v>3189</v>
      </c>
      <c r="G1338" s="18">
        <f>AVERAGEIF(Table5[director_name],Table8[[#This Row],[Director name]],Table5[imdb_score])</f>
        <v>6.2</v>
      </c>
      <c r="H1338" s="18"/>
      <c r="I1338" t="str">
        <v/>
      </c>
      <c r="J1338" t="str">
        <v/>
      </c>
    </row>
    <row r="1339" spans="1:10" x14ac:dyDescent="0.25">
      <c r="A1339" s="2" t="s">
        <v>550</v>
      </c>
      <c r="B1339" s="2" t="s">
        <v>1986</v>
      </c>
      <c r="C1339" s="18">
        <v>6.5</v>
      </c>
      <c r="F1339" s="2" t="s">
        <v>2514</v>
      </c>
      <c r="G1339" s="18">
        <f>AVERAGEIF(Table5[director_name],Table8[[#This Row],[Director name]],Table5[imdb_score])</f>
        <v>6.2</v>
      </c>
      <c r="H1339" s="18"/>
      <c r="I1339" t="str">
        <v/>
      </c>
      <c r="J1339" t="str">
        <v/>
      </c>
    </row>
    <row r="1340" spans="1:10" x14ac:dyDescent="0.25">
      <c r="A1340" s="2" t="s">
        <v>550</v>
      </c>
      <c r="B1340" s="2" t="s">
        <v>855</v>
      </c>
      <c r="C1340" s="18">
        <v>6.4</v>
      </c>
      <c r="F1340" s="2" t="s">
        <v>1212</v>
      </c>
      <c r="G1340" s="18">
        <f>AVERAGEIF(Table5[director_name],Table8[[#This Row],[Director name]],Table5[imdb_score])</f>
        <v>6.2</v>
      </c>
      <c r="H1340" s="18"/>
      <c r="I1340" t="str">
        <v/>
      </c>
      <c r="J1340" t="str">
        <v/>
      </c>
    </row>
    <row r="1341" spans="1:10" x14ac:dyDescent="0.25">
      <c r="A1341" s="2" t="s">
        <v>550</v>
      </c>
      <c r="B1341" s="2" t="s">
        <v>2081</v>
      </c>
      <c r="C1341" s="18">
        <v>6.5</v>
      </c>
      <c r="F1341" s="2" t="s">
        <v>637</v>
      </c>
      <c r="G1341" s="18">
        <f>AVERAGEIF(Table5[director_name],Table8[[#This Row],[Director name]],Table5[imdb_score])</f>
        <v>6.2</v>
      </c>
      <c r="H1341" s="18"/>
      <c r="I1341" t="str">
        <v/>
      </c>
      <c r="J1341" t="str">
        <v/>
      </c>
    </row>
    <row r="1342" spans="1:10" x14ac:dyDescent="0.25">
      <c r="A1342" s="2" t="s">
        <v>550</v>
      </c>
      <c r="B1342" s="2" t="s">
        <v>1534</v>
      </c>
      <c r="C1342" s="18">
        <v>4.9000000000000004</v>
      </c>
      <c r="F1342" s="2" t="s">
        <v>5907</v>
      </c>
      <c r="G1342" s="18">
        <f>AVERAGEIF(Table5[director_name],Table8[[#This Row],[Director name]],Table5[imdb_score])</f>
        <v>6.2</v>
      </c>
      <c r="H1342" s="18"/>
      <c r="I1342" t="str">
        <v/>
      </c>
      <c r="J1342" t="str">
        <v/>
      </c>
    </row>
    <row r="1343" spans="1:10" x14ac:dyDescent="0.25">
      <c r="A1343" s="2" t="s">
        <v>550</v>
      </c>
      <c r="B1343" s="2" t="s">
        <v>3444</v>
      </c>
      <c r="C1343" s="18">
        <v>6.1</v>
      </c>
      <c r="F1343" s="2" t="s">
        <v>5472</v>
      </c>
      <c r="G1343" s="18">
        <f>AVERAGEIF(Table5[director_name],Table8[[#This Row],[Director name]],Table5[imdb_score])</f>
        <v>6.2</v>
      </c>
      <c r="H1343" s="18"/>
      <c r="I1343" t="str">
        <v/>
      </c>
      <c r="J1343" t="str">
        <v/>
      </c>
    </row>
    <row r="1344" spans="1:10" x14ac:dyDescent="0.25">
      <c r="A1344" s="2" t="s">
        <v>550</v>
      </c>
      <c r="B1344" s="2" t="s">
        <v>933</v>
      </c>
      <c r="C1344" s="18">
        <v>5.2</v>
      </c>
      <c r="F1344" s="2" t="s">
        <v>7629</v>
      </c>
      <c r="G1344" s="18">
        <f>AVERAGEIF(Table5[director_name],Table8[[#This Row],[Director name]],Table5[imdb_score])</f>
        <v>6.2</v>
      </c>
      <c r="H1344" s="18"/>
      <c r="I1344" t="str">
        <v/>
      </c>
      <c r="J1344" t="str">
        <v/>
      </c>
    </row>
    <row r="1345" spans="1:10" x14ac:dyDescent="0.25">
      <c r="A1345" t="s">
        <v>1116</v>
      </c>
      <c r="B1345" s="2" t="s">
        <v>1346</v>
      </c>
      <c r="C1345" s="18">
        <v>8.5</v>
      </c>
      <c r="F1345" s="2" t="s">
        <v>1490</v>
      </c>
      <c r="G1345" s="18">
        <f>AVERAGEIF(Table5[director_name],Table8[[#This Row],[Director name]],Table5[imdb_score])</f>
        <v>6.2</v>
      </c>
      <c r="H1345" s="18"/>
      <c r="I1345" t="str">
        <v/>
      </c>
      <c r="J1345" t="str">
        <v/>
      </c>
    </row>
    <row r="1346" spans="1:10" x14ac:dyDescent="0.25">
      <c r="A1346" s="2" t="s">
        <v>1116</v>
      </c>
      <c r="B1346" s="2" t="s">
        <v>1117</v>
      </c>
      <c r="C1346" s="18">
        <v>6.9</v>
      </c>
      <c r="F1346" s="2" t="s">
        <v>3924</v>
      </c>
      <c r="G1346" s="18">
        <f>AVERAGEIF(Table5[director_name],Table8[[#This Row],[Director name]],Table5[imdb_score])</f>
        <v>6.2</v>
      </c>
      <c r="H1346" s="18"/>
      <c r="I1346" t="str">
        <v/>
      </c>
      <c r="J1346" t="str">
        <v/>
      </c>
    </row>
    <row r="1347" spans="1:10" x14ac:dyDescent="0.25">
      <c r="A1347" s="2" t="s">
        <v>1116</v>
      </c>
      <c r="B1347" s="2" t="s">
        <v>4654</v>
      </c>
      <c r="C1347" s="18">
        <v>7.2</v>
      </c>
      <c r="F1347" s="2" t="s">
        <v>1792</v>
      </c>
      <c r="G1347" s="18">
        <f>AVERAGEIF(Table5[director_name],Table8[[#This Row],[Director name]],Table5[imdb_score])</f>
        <v>6.2</v>
      </c>
      <c r="H1347" s="18"/>
      <c r="I1347" t="str">
        <v/>
      </c>
      <c r="J1347" t="str">
        <v/>
      </c>
    </row>
    <row r="1348" spans="1:10" x14ac:dyDescent="0.25">
      <c r="A1348" s="2" t="s">
        <v>1116</v>
      </c>
      <c r="B1348" s="2" t="s">
        <v>3265</v>
      </c>
      <c r="C1348" s="18">
        <v>9.3000000000000007</v>
      </c>
      <c r="F1348" s="2" t="s">
        <v>2557</v>
      </c>
      <c r="G1348" s="18">
        <f>AVERAGEIF(Table5[director_name],Table8[[#This Row],[Director name]],Table5[imdb_score])</f>
        <v>6.2</v>
      </c>
      <c r="H1348" s="18"/>
      <c r="I1348" t="str">
        <v/>
      </c>
      <c r="J1348" t="str">
        <v/>
      </c>
    </row>
    <row r="1349" spans="1:10" x14ac:dyDescent="0.25">
      <c r="A1349" s="2" t="s">
        <v>6150</v>
      </c>
      <c r="B1349" s="2" t="s">
        <v>6151</v>
      </c>
      <c r="C1349" s="18">
        <v>6.7</v>
      </c>
      <c r="F1349" s="2" t="s">
        <v>6173</v>
      </c>
      <c r="G1349" s="18">
        <f>AVERAGEIF(Table5[director_name],Table8[[#This Row],[Director name]],Table5[imdb_score])</f>
        <v>6.2</v>
      </c>
      <c r="H1349" s="18"/>
      <c r="I1349" t="str">
        <v/>
      </c>
      <c r="J1349" t="str">
        <v/>
      </c>
    </row>
    <row r="1350" spans="1:10" x14ac:dyDescent="0.25">
      <c r="A1350" s="2" t="s">
        <v>7134</v>
      </c>
      <c r="B1350" s="2" t="s">
        <v>7135</v>
      </c>
      <c r="C1350" s="18">
        <v>8.1999999999999993</v>
      </c>
      <c r="F1350" s="2" t="s">
        <v>4293</v>
      </c>
      <c r="G1350" s="18">
        <f>AVERAGEIF(Table5[director_name],Table8[[#This Row],[Director name]],Table5[imdb_score])</f>
        <v>6.2</v>
      </c>
      <c r="H1350" s="18"/>
      <c r="I1350" t="str">
        <v/>
      </c>
      <c r="J1350" t="str">
        <v/>
      </c>
    </row>
    <row r="1351" spans="1:10" x14ac:dyDescent="0.25">
      <c r="A1351" s="2" t="s">
        <v>1731</v>
      </c>
      <c r="B1351" s="2" t="s">
        <v>2681</v>
      </c>
      <c r="C1351" s="18">
        <v>7.1</v>
      </c>
      <c r="F1351" s="2" t="s">
        <v>6632</v>
      </c>
      <c r="G1351" s="18">
        <f>AVERAGEIF(Table5[director_name],Table8[[#This Row],[Director name]],Table5[imdb_score])</f>
        <v>6.2</v>
      </c>
      <c r="H1351" s="18"/>
      <c r="I1351" t="str">
        <v/>
      </c>
      <c r="J1351" t="str">
        <v/>
      </c>
    </row>
    <row r="1352" spans="1:10" x14ac:dyDescent="0.25">
      <c r="A1352" s="2" t="s">
        <v>1731</v>
      </c>
      <c r="B1352" s="2" t="s">
        <v>2728</v>
      </c>
      <c r="C1352" s="18">
        <v>6.3</v>
      </c>
      <c r="F1352" s="2" t="s">
        <v>4398</v>
      </c>
      <c r="G1352" s="18">
        <f>AVERAGEIF(Table5[director_name],Table8[[#This Row],[Director name]],Table5[imdb_score])</f>
        <v>6.2</v>
      </c>
      <c r="H1352" s="18"/>
      <c r="I1352" t="str">
        <v/>
      </c>
      <c r="J1352" t="str">
        <v/>
      </c>
    </row>
    <row r="1353" spans="1:10" x14ac:dyDescent="0.25">
      <c r="A1353" s="2" t="s">
        <v>1731</v>
      </c>
      <c r="B1353" s="2" t="s">
        <v>1732</v>
      </c>
      <c r="C1353" s="18">
        <v>5</v>
      </c>
      <c r="F1353" s="2" t="s">
        <v>2290</v>
      </c>
      <c r="G1353" s="18">
        <f>AVERAGEIF(Table5[director_name],Table8[[#This Row],[Director name]],Table5[imdb_score])</f>
        <v>6.2</v>
      </c>
      <c r="H1353" s="18"/>
      <c r="I1353" t="str">
        <v/>
      </c>
      <c r="J1353" t="str">
        <v/>
      </c>
    </row>
    <row r="1354" spans="1:10" x14ac:dyDescent="0.25">
      <c r="A1354" s="2" t="s">
        <v>1731</v>
      </c>
      <c r="B1354" s="2" t="s">
        <v>2155</v>
      </c>
      <c r="C1354" s="18">
        <v>7.3</v>
      </c>
      <c r="F1354" s="2" t="s">
        <v>7520</v>
      </c>
      <c r="G1354" s="18">
        <f>AVERAGEIF(Table5[director_name],Table8[[#This Row],[Director name]],Table5[imdb_score])</f>
        <v>6.2</v>
      </c>
      <c r="H1354" s="18"/>
      <c r="I1354" t="str">
        <v/>
      </c>
      <c r="J1354" t="str">
        <v/>
      </c>
    </row>
    <row r="1355" spans="1:10" x14ac:dyDescent="0.25">
      <c r="A1355" s="2" t="s">
        <v>1305</v>
      </c>
      <c r="B1355" s="2" t="s">
        <v>2161</v>
      </c>
      <c r="C1355" s="18">
        <v>8.1</v>
      </c>
      <c r="F1355" s="2" t="s">
        <v>5920</v>
      </c>
      <c r="G1355" s="18">
        <f>AVERAGEIF(Table5[director_name],Table8[[#This Row],[Director name]],Table5[imdb_score])</f>
        <v>6.2</v>
      </c>
      <c r="H1355" s="18"/>
      <c r="I1355" t="str">
        <v/>
      </c>
      <c r="J1355" t="str">
        <v/>
      </c>
    </row>
    <row r="1356" spans="1:10" x14ac:dyDescent="0.25">
      <c r="A1356" s="2" t="s">
        <v>1305</v>
      </c>
      <c r="B1356" s="2" t="s">
        <v>1306</v>
      </c>
      <c r="C1356" s="18">
        <v>6.5</v>
      </c>
      <c r="F1356" s="2" t="s">
        <v>6602</v>
      </c>
      <c r="G1356" s="18">
        <f>AVERAGEIF(Table5[director_name],Table8[[#This Row],[Director name]],Table5[imdb_score])</f>
        <v>6.2</v>
      </c>
      <c r="H1356" s="18"/>
      <c r="I1356" t="str">
        <v/>
      </c>
      <c r="J1356" t="str">
        <v/>
      </c>
    </row>
    <row r="1357" spans="1:10" x14ac:dyDescent="0.25">
      <c r="A1357" s="2" t="s">
        <v>1305</v>
      </c>
      <c r="B1357" s="2" t="s">
        <v>1504</v>
      </c>
      <c r="C1357" s="18">
        <v>4.8</v>
      </c>
      <c r="F1357" s="2" t="s">
        <v>8109</v>
      </c>
      <c r="G1357" s="18">
        <f>AVERAGEIF(Table5[director_name],Table8[[#This Row],[Director name]],Table5[imdb_score])</f>
        <v>6.2</v>
      </c>
      <c r="H1357" s="18"/>
      <c r="I1357" t="str">
        <v/>
      </c>
      <c r="J1357" t="str">
        <v/>
      </c>
    </row>
    <row r="1358" spans="1:10" x14ac:dyDescent="0.25">
      <c r="A1358" s="2" t="s">
        <v>3741</v>
      </c>
      <c r="B1358" s="2" t="s">
        <v>3743</v>
      </c>
      <c r="C1358" s="18">
        <v>6.4</v>
      </c>
      <c r="F1358" s="2" t="s">
        <v>3867</v>
      </c>
      <c r="G1358" s="18">
        <f>AVERAGEIF(Table5[director_name],Table8[[#This Row],[Director name]],Table5[imdb_score])</f>
        <v>6.2</v>
      </c>
      <c r="H1358" s="18"/>
      <c r="I1358" t="str">
        <v/>
      </c>
      <c r="J1358" t="str">
        <v/>
      </c>
    </row>
    <row r="1359" spans="1:10" x14ac:dyDescent="0.25">
      <c r="A1359" s="2" t="s">
        <v>670</v>
      </c>
      <c r="B1359" s="2" t="s">
        <v>1584</v>
      </c>
      <c r="C1359" s="18">
        <v>6.4</v>
      </c>
      <c r="F1359" s="2" t="s">
        <v>2373</v>
      </c>
      <c r="G1359" s="18">
        <f>AVERAGEIF(Table5[director_name],Table8[[#This Row],[Director name]],Table5[imdb_score])</f>
        <v>6.2</v>
      </c>
      <c r="H1359" s="18"/>
      <c r="I1359" t="str">
        <v/>
      </c>
      <c r="J1359" t="str">
        <v/>
      </c>
    </row>
    <row r="1360" spans="1:10" x14ac:dyDescent="0.25">
      <c r="A1360" s="2" t="s">
        <v>670</v>
      </c>
      <c r="B1360" s="2" t="s">
        <v>3563</v>
      </c>
      <c r="C1360" s="18">
        <v>7.4</v>
      </c>
      <c r="F1360" s="2" t="s">
        <v>6014</v>
      </c>
      <c r="G1360" s="18">
        <f>AVERAGEIF(Table5[director_name],Table8[[#This Row],[Director name]],Table5[imdb_score])</f>
        <v>6.2</v>
      </c>
      <c r="H1360" s="18"/>
      <c r="I1360" t="str">
        <v/>
      </c>
      <c r="J1360" t="str">
        <v/>
      </c>
    </row>
    <row r="1361" spans="1:10" x14ac:dyDescent="0.25">
      <c r="A1361" s="2" t="s">
        <v>670</v>
      </c>
      <c r="B1361" s="2" t="s">
        <v>2476</v>
      </c>
      <c r="C1361" s="18">
        <v>6.3</v>
      </c>
      <c r="F1361" s="2" t="s">
        <v>4978</v>
      </c>
      <c r="G1361" s="18">
        <f>AVERAGEIF(Table5[director_name],Table8[[#This Row],[Director name]],Table5[imdb_score])</f>
        <v>6.2</v>
      </c>
      <c r="H1361" s="18"/>
      <c r="I1361" t="str">
        <v/>
      </c>
      <c r="J1361" t="str">
        <v/>
      </c>
    </row>
    <row r="1362" spans="1:10" x14ac:dyDescent="0.25">
      <c r="A1362" s="2" t="s">
        <v>670</v>
      </c>
      <c r="B1362" s="2" t="s">
        <v>2836</v>
      </c>
      <c r="C1362" s="18">
        <v>6.9</v>
      </c>
      <c r="F1362" s="2" t="s">
        <v>3415</v>
      </c>
      <c r="G1362" s="18">
        <f>AVERAGEIF(Table5[director_name],Table8[[#This Row],[Director name]],Table5[imdb_score])</f>
        <v>6.2</v>
      </c>
      <c r="H1362" s="18"/>
      <c r="I1362" t="str">
        <v/>
      </c>
      <c r="J1362" t="str">
        <v/>
      </c>
    </row>
    <row r="1363" spans="1:10" x14ac:dyDescent="0.25">
      <c r="A1363" s="2" t="s">
        <v>670</v>
      </c>
      <c r="B1363" s="2" t="s">
        <v>1990</v>
      </c>
      <c r="C1363" s="18">
        <v>5.9</v>
      </c>
      <c r="F1363" s="2" t="s">
        <v>6234</v>
      </c>
      <c r="G1363" s="18">
        <f>AVERAGEIF(Table5[director_name],Table8[[#This Row],[Director name]],Table5[imdb_score])</f>
        <v>6.2</v>
      </c>
      <c r="H1363" s="18"/>
      <c r="I1363" t="str">
        <v/>
      </c>
      <c r="J1363" t="str">
        <v/>
      </c>
    </row>
    <row r="1364" spans="1:10" x14ac:dyDescent="0.25">
      <c r="A1364" s="2" t="s">
        <v>670</v>
      </c>
      <c r="B1364" s="2" t="s">
        <v>1214</v>
      </c>
      <c r="C1364" s="18">
        <v>6.8</v>
      </c>
      <c r="F1364" s="2" t="s">
        <v>7224</v>
      </c>
      <c r="G1364" s="18">
        <f>AVERAGEIF(Table5[director_name],Table8[[#This Row],[Director name]],Table5[imdb_score])</f>
        <v>6.2</v>
      </c>
      <c r="H1364" s="18"/>
      <c r="I1364" t="str">
        <v/>
      </c>
      <c r="J1364" t="str">
        <v/>
      </c>
    </row>
    <row r="1365" spans="1:10" x14ac:dyDescent="0.25">
      <c r="A1365" s="2" t="s">
        <v>670</v>
      </c>
      <c r="B1365" s="2" t="s">
        <v>672</v>
      </c>
      <c r="C1365" s="18">
        <v>5.2</v>
      </c>
      <c r="F1365" s="2" t="s">
        <v>6738</v>
      </c>
      <c r="G1365" s="18">
        <f>AVERAGEIF(Table5[director_name],Table8[[#This Row],[Director name]],Table5[imdb_score])</f>
        <v>6.2</v>
      </c>
      <c r="H1365" s="18"/>
      <c r="I1365" t="str">
        <v/>
      </c>
      <c r="J1365" t="str">
        <v/>
      </c>
    </row>
    <row r="1366" spans="1:10" x14ac:dyDescent="0.25">
      <c r="A1366" t="s">
        <v>5984</v>
      </c>
      <c r="B1366" s="2" t="s">
        <v>5985</v>
      </c>
      <c r="C1366" s="18">
        <v>6.7</v>
      </c>
      <c r="F1366" s="2" t="s">
        <v>7098</v>
      </c>
      <c r="G1366" s="18">
        <f>AVERAGEIF(Table5[director_name],Table8[[#This Row],[Director name]],Table5[imdb_score])</f>
        <v>6.2</v>
      </c>
      <c r="H1366" s="18"/>
      <c r="I1366" t="str">
        <v/>
      </c>
      <c r="J1366" t="str">
        <v/>
      </c>
    </row>
    <row r="1367" spans="1:10" x14ac:dyDescent="0.25">
      <c r="A1367" s="2" t="s">
        <v>6682</v>
      </c>
      <c r="B1367" s="2" t="s">
        <v>6683</v>
      </c>
      <c r="C1367" s="18">
        <v>6</v>
      </c>
      <c r="F1367" s="2" t="s">
        <v>6060</v>
      </c>
      <c r="G1367" s="18">
        <f>AVERAGEIF(Table5[director_name],Table8[[#This Row],[Director name]],Table5[imdb_score])</f>
        <v>6.2</v>
      </c>
      <c r="H1367" s="18"/>
      <c r="I1367" t="str">
        <v/>
      </c>
      <c r="J1367" t="str">
        <v/>
      </c>
    </row>
    <row r="1368" spans="1:10" x14ac:dyDescent="0.25">
      <c r="A1368" s="2" t="s">
        <v>7402</v>
      </c>
      <c r="B1368" s="2" t="s">
        <v>7403</v>
      </c>
      <c r="C1368" s="18">
        <v>5.4</v>
      </c>
      <c r="F1368" s="2" t="s">
        <v>5846</v>
      </c>
      <c r="G1368" s="18">
        <f>AVERAGEIF(Table5[director_name],Table8[[#This Row],[Director name]],Table5[imdb_score])</f>
        <v>6.2</v>
      </c>
      <c r="H1368" s="18"/>
      <c r="I1368" t="str">
        <v/>
      </c>
      <c r="J1368" t="str">
        <v/>
      </c>
    </row>
    <row r="1369" spans="1:10" x14ac:dyDescent="0.25">
      <c r="A1369" s="2" t="s">
        <v>4779</v>
      </c>
      <c r="B1369" s="2" t="s">
        <v>4780</v>
      </c>
      <c r="C1369" s="18">
        <v>8</v>
      </c>
      <c r="F1369" s="2" t="s">
        <v>4110</v>
      </c>
      <c r="G1369" s="18">
        <f>AVERAGEIF(Table5[director_name],Table8[[#This Row],[Director name]],Table5[imdb_score])</f>
        <v>6.2</v>
      </c>
      <c r="H1369" s="18"/>
      <c r="I1369" t="str">
        <v/>
      </c>
      <c r="J1369" t="str">
        <v/>
      </c>
    </row>
    <row r="1370" spans="1:10" x14ac:dyDescent="0.25">
      <c r="A1370" s="2" t="s">
        <v>4779</v>
      </c>
      <c r="B1370" s="2" t="s">
        <v>5172</v>
      </c>
      <c r="C1370" s="18">
        <v>5.2</v>
      </c>
      <c r="F1370" s="2" t="s">
        <v>3386</v>
      </c>
      <c r="G1370" s="18">
        <f>AVERAGEIF(Table5[director_name],Table8[[#This Row],[Director name]],Table5[imdb_score])</f>
        <v>6.2</v>
      </c>
      <c r="H1370" s="18"/>
      <c r="I1370" t="str">
        <v/>
      </c>
      <c r="J1370" t="str">
        <v/>
      </c>
    </row>
    <row r="1371" spans="1:10" x14ac:dyDescent="0.25">
      <c r="A1371" s="2" t="s">
        <v>4779</v>
      </c>
      <c r="B1371" s="2" t="s">
        <v>4803</v>
      </c>
      <c r="C1371" s="18">
        <v>7</v>
      </c>
      <c r="F1371" s="2" t="s">
        <v>7177</v>
      </c>
      <c r="G1371" s="18">
        <f>AVERAGEIF(Table5[director_name],Table8[[#This Row],[Director name]],Table5[imdb_score])</f>
        <v>6.2</v>
      </c>
      <c r="H1371" s="18"/>
      <c r="I1371" t="str">
        <v/>
      </c>
      <c r="J1371" t="str">
        <v/>
      </c>
    </row>
    <row r="1372" spans="1:10" x14ac:dyDescent="0.25">
      <c r="A1372" s="2" t="s">
        <v>3525</v>
      </c>
      <c r="B1372" s="2" t="s">
        <v>3526</v>
      </c>
      <c r="C1372" s="18">
        <v>3.9</v>
      </c>
      <c r="F1372" s="2" t="s">
        <v>7341</v>
      </c>
      <c r="G1372" s="18">
        <f>AVERAGEIF(Table5[director_name],Table8[[#This Row],[Director name]],Table5[imdb_score])</f>
        <v>6.2</v>
      </c>
      <c r="H1372" s="18"/>
      <c r="I1372" t="str">
        <v/>
      </c>
      <c r="J1372" t="str">
        <v/>
      </c>
    </row>
    <row r="1373" spans="1:10" x14ac:dyDescent="0.25">
      <c r="A1373" s="2" t="s">
        <v>3466</v>
      </c>
      <c r="B1373" s="2" t="s">
        <v>3468</v>
      </c>
      <c r="C1373" s="18">
        <v>5.0999999999999996</v>
      </c>
      <c r="F1373" s="2" t="s">
        <v>4062</v>
      </c>
      <c r="G1373" s="18">
        <f>AVERAGEIF(Table5[director_name],Table8[[#This Row],[Director name]],Table5[imdb_score])</f>
        <v>6.2</v>
      </c>
      <c r="H1373" s="18"/>
      <c r="I1373" t="str">
        <v/>
      </c>
      <c r="J1373" t="str">
        <v/>
      </c>
    </row>
    <row r="1374" spans="1:10" x14ac:dyDescent="0.25">
      <c r="A1374" s="2" t="s">
        <v>5785</v>
      </c>
      <c r="B1374" s="2" t="s">
        <v>5786</v>
      </c>
      <c r="C1374" s="18">
        <v>2.9</v>
      </c>
      <c r="F1374" s="2" t="s">
        <v>6609</v>
      </c>
      <c r="G1374" s="18">
        <f>AVERAGEIF(Table5[director_name],Table8[[#This Row],[Director name]],Table5[imdb_score])</f>
        <v>6.2</v>
      </c>
      <c r="H1374" s="18"/>
      <c r="I1374" t="str">
        <v/>
      </c>
      <c r="J1374" t="str">
        <v/>
      </c>
    </row>
    <row r="1375" spans="1:10" x14ac:dyDescent="0.25">
      <c r="A1375" s="2" t="s">
        <v>4848</v>
      </c>
      <c r="B1375" s="2" t="s">
        <v>4849</v>
      </c>
      <c r="C1375" s="18">
        <v>7</v>
      </c>
      <c r="F1375" s="2" t="s">
        <v>7712</v>
      </c>
      <c r="G1375" s="18">
        <f>AVERAGEIF(Table5[director_name],Table8[[#This Row],[Director name]],Table5[imdb_score])</f>
        <v>6.2</v>
      </c>
      <c r="H1375" s="18"/>
      <c r="I1375" t="str">
        <v/>
      </c>
      <c r="J1375" t="str">
        <v/>
      </c>
    </row>
    <row r="1376" spans="1:10" x14ac:dyDescent="0.25">
      <c r="A1376" s="2" t="s">
        <v>6014</v>
      </c>
      <c r="B1376" s="2" t="s">
        <v>6015</v>
      </c>
      <c r="C1376" s="18">
        <v>6.2</v>
      </c>
      <c r="F1376" s="2" t="s">
        <v>4907</v>
      </c>
      <c r="G1376" s="18">
        <f>AVERAGEIF(Table5[director_name],Table8[[#This Row],[Director name]],Table5[imdb_score])</f>
        <v>6.2</v>
      </c>
      <c r="H1376" s="18"/>
      <c r="I1376" t="str">
        <v/>
      </c>
      <c r="J1376" t="str">
        <v/>
      </c>
    </row>
    <row r="1377" spans="1:10" x14ac:dyDescent="0.25">
      <c r="A1377" s="2" t="s">
        <v>3230</v>
      </c>
      <c r="B1377" s="2" t="s">
        <v>3820</v>
      </c>
      <c r="C1377" s="18">
        <v>5.3</v>
      </c>
      <c r="F1377" s="2" t="s">
        <v>5355</v>
      </c>
      <c r="G1377" s="18">
        <f>AVERAGEIF(Table5[director_name],Table8[[#This Row],[Director name]],Table5[imdb_score])</f>
        <v>6.2</v>
      </c>
      <c r="H1377" s="18"/>
      <c r="I1377" t="str">
        <v/>
      </c>
      <c r="J1377" t="str">
        <v/>
      </c>
    </row>
    <row r="1378" spans="1:10" x14ac:dyDescent="0.25">
      <c r="A1378" s="2" t="s">
        <v>3230</v>
      </c>
      <c r="B1378" s="2" t="s">
        <v>3231</v>
      </c>
      <c r="C1378" s="18">
        <v>5.5</v>
      </c>
      <c r="F1378" s="2" t="s">
        <v>5209</v>
      </c>
      <c r="G1378" s="18">
        <f>AVERAGEIF(Table5[director_name],Table8[[#This Row],[Director name]],Table5[imdb_score])</f>
        <v>6.2</v>
      </c>
      <c r="H1378" s="18"/>
      <c r="I1378" t="str">
        <v/>
      </c>
      <c r="J1378" t="str">
        <v/>
      </c>
    </row>
    <row r="1379" spans="1:10" x14ac:dyDescent="0.25">
      <c r="A1379" s="2" t="s">
        <v>5849</v>
      </c>
      <c r="B1379" s="2" t="s">
        <v>6362</v>
      </c>
      <c r="C1379" s="18">
        <v>7.9</v>
      </c>
      <c r="F1379" s="2" t="s">
        <v>4314</v>
      </c>
      <c r="G1379" s="18">
        <f>AVERAGEIF(Table5[director_name],Table8[[#This Row],[Director name]],Table5[imdb_score])</f>
        <v>6.2</v>
      </c>
      <c r="H1379" s="18"/>
      <c r="I1379" t="str">
        <v/>
      </c>
      <c r="J1379" t="str">
        <v/>
      </c>
    </row>
    <row r="1380" spans="1:10" x14ac:dyDescent="0.25">
      <c r="A1380" s="2" t="s">
        <v>5849</v>
      </c>
      <c r="B1380" s="2" t="s">
        <v>7044</v>
      </c>
      <c r="C1380" s="18">
        <v>7.8</v>
      </c>
      <c r="F1380" s="2" t="s">
        <v>6629</v>
      </c>
      <c r="G1380" s="18">
        <f>AVERAGEIF(Table5[director_name],Table8[[#This Row],[Director name]],Table5[imdb_score])</f>
        <v>6.2</v>
      </c>
      <c r="H1380" s="18"/>
      <c r="I1380" t="str">
        <v/>
      </c>
      <c r="J1380" t="str">
        <v/>
      </c>
    </row>
    <row r="1381" spans="1:10" x14ac:dyDescent="0.25">
      <c r="A1381" s="2" t="s">
        <v>5849</v>
      </c>
      <c r="B1381" s="2" t="s">
        <v>7541</v>
      </c>
      <c r="C1381" s="18">
        <v>8.1</v>
      </c>
      <c r="F1381" s="2" t="s">
        <v>6907</v>
      </c>
      <c r="G1381" s="18">
        <f>AVERAGEIF(Table5[director_name],Table8[[#This Row],[Director name]],Table5[imdb_score])</f>
        <v>6.2</v>
      </c>
      <c r="H1381" s="18"/>
      <c r="I1381" t="str">
        <v/>
      </c>
      <c r="J1381" t="str">
        <v/>
      </c>
    </row>
    <row r="1382" spans="1:10" x14ac:dyDescent="0.25">
      <c r="A1382" s="2" t="s">
        <v>5849</v>
      </c>
      <c r="B1382" s="2" t="s">
        <v>5850</v>
      </c>
      <c r="C1382" s="18">
        <v>7.4</v>
      </c>
      <c r="F1382" s="2" t="s">
        <v>530</v>
      </c>
      <c r="G1382" s="18">
        <f>AVERAGEIF(Table5[director_name],Table8[[#This Row],[Director name]],Table5[imdb_score])</f>
        <v>6.2</v>
      </c>
      <c r="H1382" s="18"/>
      <c r="I1382" t="str">
        <v/>
      </c>
      <c r="J1382" t="str">
        <v/>
      </c>
    </row>
    <row r="1383" spans="1:10" x14ac:dyDescent="0.25">
      <c r="A1383" s="2" t="s">
        <v>5849</v>
      </c>
      <c r="B1383" s="2" t="s">
        <v>6401</v>
      </c>
      <c r="C1383" s="18">
        <v>7.6</v>
      </c>
      <c r="F1383" s="2" t="s">
        <v>7806</v>
      </c>
      <c r="G1383" s="18">
        <f>AVERAGEIF(Table5[director_name],Table8[[#This Row],[Director name]],Table5[imdb_score])</f>
        <v>6.2</v>
      </c>
      <c r="H1383" s="18"/>
      <c r="I1383" t="str">
        <v/>
      </c>
      <c r="J1383" t="str">
        <v/>
      </c>
    </row>
    <row r="1384" spans="1:10" x14ac:dyDescent="0.25">
      <c r="A1384" s="2" t="s">
        <v>2955</v>
      </c>
      <c r="B1384" s="2" t="s">
        <v>2956</v>
      </c>
      <c r="C1384" s="18">
        <v>2</v>
      </c>
      <c r="F1384" s="2" t="s">
        <v>4524</v>
      </c>
      <c r="G1384" s="18">
        <f>AVERAGEIF(Table5[director_name],Table8[[#This Row],[Director name]],Table5[imdb_score])</f>
        <v>6.2</v>
      </c>
      <c r="H1384" s="18"/>
      <c r="I1384" t="str">
        <v/>
      </c>
      <c r="J1384" t="str">
        <v/>
      </c>
    </row>
    <row r="1385" spans="1:10" x14ac:dyDescent="0.25">
      <c r="A1385" s="2" t="s">
        <v>495</v>
      </c>
      <c r="B1385" s="2" t="s">
        <v>496</v>
      </c>
      <c r="C1385" s="18">
        <v>5.0999999999999996</v>
      </c>
      <c r="F1385" s="2" t="s">
        <v>5221</v>
      </c>
      <c r="G1385" s="18">
        <f>AVERAGEIF(Table5[director_name],Table8[[#This Row],[Director name]],Table5[imdb_score])</f>
        <v>6.2</v>
      </c>
      <c r="H1385" s="18"/>
      <c r="I1385" t="str">
        <v/>
      </c>
      <c r="J1385" t="str">
        <v/>
      </c>
    </row>
    <row r="1386" spans="1:10" x14ac:dyDescent="0.25">
      <c r="A1386" s="2" t="s">
        <v>2261</v>
      </c>
      <c r="B1386" s="2" t="s">
        <v>2808</v>
      </c>
      <c r="C1386" s="18">
        <v>5.2</v>
      </c>
      <c r="F1386" s="2" t="s">
        <v>5205</v>
      </c>
      <c r="G1386" s="18">
        <f>AVERAGEIF(Table5[director_name],Table8[[#This Row],[Director name]],Table5[imdb_score])</f>
        <v>6.2</v>
      </c>
      <c r="H1386" s="18"/>
      <c r="I1386" t="str">
        <v/>
      </c>
      <c r="J1386" t="str">
        <v/>
      </c>
    </row>
    <row r="1387" spans="1:10" x14ac:dyDescent="0.25">
      <c r="A1387" t="s">
        <v>2261</v>
      </c>
      <c r="B1387" s="2" t="s">
        <v>2263</v>
      </c>
      <c r="C1387" s="18">
        <v>6.2</v>
      </c>
      <c r="F1387" s="2" t="s">
        <v>7413</v>
      </c>
      <c r="G1387" s="18">
        <f>AVERAGEIF(Table5[director_name],Table8[[#This Row],[Director name]],Table5[imdb_score])</f>
        <v>6.2</v>
      </c>
      <c r="H1387" s="18"/>
      <c r="I1387" t="str">
        <v/>
      </c>
      <c r="J1387" t="str">
        <v/>
      </c>
    </row>
    <row r="1388" spans="1:10" x14ac:dyDescent="0.25">
      <c r="A1388" s="2" t="s">
        <v>4474</v>
      </c>
      <c r="B1388" s="2" t="s">
        <v>4475</v>
      </c>
      <c r="C1388" s="18">
        <v>8.3000000000000007</v>
      </c>
      <c r="F1388" s="2" t="s">
        <v>6098</v>
      </c>
      <c r="G1388" s="18">
        <f>AVERAGEIF(Table5[director_name],Table8[[#This Row],[Director name]],Table5[imdb_score])</f>
        <v>6.2</v>
      </c>
      <c r="H1388" s="18"/>
      <c r="I1388" t="str">
        <v/>
      </c>
      <c r="J1388" t="str">
        <v/>
      </c>
    </row>
    <row r="1389" spans="1:10" x14ac:dyDescent="0.25">
      <c r="A1389" s="2" t="s">
        <v>4507</v>
      </c>
      <c r="B1389" s="2" t="s">
        <v>4508</v>
      </c>
      <c r="C1389" s="18">
        <v>6.1</v>
      </c>
      <c r="F1389" s="2" t="s">
        <v>7302</v>
      </c>
      <c r="G1389" s="18">
        <f>AVERAGEIF(Table5[director_name],Table8[[#This Row],[Director name]],Table5[imdb_score])</f>
        <v>6.2</v>
      </c>
      <c r="H1389" s="18"/>
      <c r="I1389" t="str">
        <v/>
      </c>
      <c r="J1389" t="str">
        <v/>
      </c>
    </row>
    <row r="1390" spans="1:10" x14ac:dyDescent="0.25">
      <c r="A1390" s="2" t="s">
        <v>3200</v>
      </c>
      <c r="B1390" s="2" t="s">
        <v>3201</v>
      </c>
      <c r="C1390" s="18">
        <v>7.2</v>
      </c>
      <c r="F1390" s="2" t="s">
        <v>4455</v>
      </c>
      <c r="G1390" s="18">
        <f>AVERAGEIF(Table5[director_name],Table8[[#This Row],[Director name]],Table5[imdb_score])</f>
        <v>6.2</v>
      </c>
      <c r="H1390" s="18"/>
      <c r="I1390" t="str">
        <v/>
      </c>
      <c r="J1390" t="str">
        <v/>
      </c>
    </row>
    <row r="1391" spans="1:10" x14ac:dyDescent="0.25">
      <c r="A1391" s="2" t="s">
        <v>6162</v>
      </c>
      <c r="B1391" s="2" t="s">
        <v>6163</v>
      </c>
      <c r="C1391" s="18">
        <v>3.2</v>
      </c>
      <c r="F1391" s="2" t="s">
        <v>5937</v>
      </c>
      <c r="G1391" s="18">
        <f>AVERAGEIF(Table5[director_name],Table8[[#This Row],[Director name]],Table5[imdb_score])</f>
        <v>6.2</v>
      </c>
      <c r="H1391" s="18"/>
      <c r="I1391" t="str">
        <v/>
      </c>
      <c r="J1391" t="str">
        <v/>
      </c>
    </row>
    <row r="1392" spans="1:10" x14ac:dyDescent="0.25">
      <c r="A1392" s="2" t="s">
        <v>1578</v>
      </c>
      <c r="B1392" s="2" t="s">
        <v>2630</v>
      </c>
      <c r="C1392" s="18">
        <v>5.7</v>
      </c>
      <c r="F1392" s="2" t="s">
        <v>2672</v>
      </c>
      <c r="G1392" s="18">
        <f>AVERAGEIF(Table5[director_name],Table8[[#This Row],[Director name]],Table5[imdb_score])</f>
        <v>6.2</v>
      </c>
      <c r="H1392" s="18"/>
      <c r="I1392" t="str">
        <v/>
      </c>
      <c r="J1392" t="str">
        <v/>
      </c>
    </row>
    <row r="1393" spans="1:10" x14ac:dyDescent="0.25">
      <c r="A1393" s="2" t="s">
        <v>1578</v>
      </c>
      <c r="B1393" s="2" t="s">
        <v>5709</v>
      </c>
      <c r="C1393" s="18">
        <v>6.5</v>
      </c>
      <c r="F1393" s="2" t="s">
        <v>7300</v>
      </c>
      <c r="G1393" s="18">
        <f>AVERAGEIF(Table5[director_name],Table8[[#This Row],[Director name]],Table5[imdb_score])</f>
        <v>6.2</v>
      </c>
      <c r="H1393" s="18"/>
      <c r="I1393" t="str">
        <v/>
      </c>
      <c r="J1393" t="str">
        <v/>
      </c>
    </row>
    <row r="1394" spans="1:10" x14ac:dyDescent="0.25">
      <c r="A1394" s="2" t="s">
        <v>1578</v>
      </c>
      <c r="B1394" s="2" t="s">
        <v>1647</v>
      </c>
      <c r="C1394" s="18">
        <v>7.7</v>
      </c>
      <c r="F1394" s="2" t="s">
        <v>5787</v>
      </c>
      <c r="G1394" s="18">
        <f>AVERAGEIF(Table5[director_name],Table8[[#This Row],[Director name]],Table5[imdb_score])</f>
        <v>6.2</v>
      </c>
      <c r="H1394" s="18"/>
      <c r="I1394" t="str">
        <v/>
      </c>
      <c r="J1394" t="str">
        <v/>
      </c>
    </row>
    <row r="1395" spans="1:10" x14ac:dyDescent="0.25">
      <c r="A1395" s="2" t="s">
        <v>1578</v>
      </c>
      <c r="B1395" s="2" t="s">
        <v>1579</v>
      </c>
      <c r="C1395" s="18">
        <v>8</v>
      </c>
      <c r="F1395" s="2" t="s">
        <v>300</v>
      </c>
      <c r="G1395" s="18">
        <f>AVERAGEIF(Table5[director_name],Table8[[#This Row],[Director name]],Table5[imdb_score])</f>
        <v>6.2</v>
      </c>
      <c r="H1395" s="18"/>
      <c r="I1395" t="str">
        <v/>
      </c>
      <c r="J1395" t="str">
        <v/>
      </c>
    </row>
    <row r="1396" spans="1:10" x14ac:dyDescent="0.25">
      <c r="A1396" s="2" t="s">
        <v>7662</v>
      </c>
      <c r="B1396" s="2" t="s">
        <v>7663</v>
      </c>
      <c r="C1396" s="18">
        <v>6.4</v>
      </c>
      <c r="F1396" s="2" t="s">
        <v>4965</v>
      </c>
      <c r="G1396" s="18">
        <f>AVERAGEIF(Table5[director_name],Table8[[#This Row],[Director name]],Table5[imdb_score])</f>
        <v>6.2</v>
      </c>
      <c r="H1396" s="18"/>
      <c r="I1396" t="str">
        <v/>
      </c>
      <c r="J1396" t="str">
        <v/>
      </c>
    </row>
    <row r="1397" spans="1:10" x14ac:dyDescent="0.25">
      <c r="A1397" s="2" t="s">
        <v>7263</v>
      </c>
      <c r="B1397" s="2" t="s">
        <v>7264</v>
      </c>
      <c r="C1397" s="18">
        <v>7.6</v>
      </c>
      <c r="F1397" s="2" t="s">
        <v>7866</v>
      </c>
      <c r="G1397" s="18">
        <f>AVERAGEIF(Table5[director_name],Table8[[#This Row],[Director name]],Table5[imdb_score])</f>
        <v>6.2</v>
      </c>
      <c r="H1397" s="18"/>
      <c r="I1397" t="str">
        <v/>
      </c>
      <c r="J1397" t="str">
        <v/>
      </c>
    </row>
    <row r="1398" spans="1:10" x14ac:dyDescent="0.25">
      <c r="A1398" s="2" t="s">
        <v>1130</v>
      </c>
      <c r="B1398" s="2" t="s">
        <v>3725</v>
      </c>
      <c r="C1398" s="18">
        <v>5.9</v>
      </c>
      <c r="F1398" s="2" t="s">
        <v>4484</v>
      </c>
      <c r="G1398" s="18">
        <f>AVERAGEIF(Table5[director_name],Table8[[#This Row],[Director name]],Table5[imdb_score])</f>
        <v>6.2</v>
      </c>
      <c r="H1398" s="18"/>
      <c r="I1398" t="str">
        <v/>
      </c>
      <c r="J1398" t="str">
        <v/>
      </c>
    </row>
    <row r="1399" spans="1:10" x14ac:dyDescent="0.25">
      <c r="A1399" s="2" t="s">
        <v>1130</v>
      </c>
      <c r="B1399" s="2" t="s">
        <v>3136</v>
      </c>
      <c r="C1399" s="18">
        <v>5.7</v>
      </c>
      <c r="F1399" s="2" t="s">
        <v>5639</v>
      </c>
      <c r="G1399" s="18">
        <f>AVERAGEIF(Table5[director_name],Table8[[#This Row],[Director name]],Table5[imdb_score])</f>
        <v>6.2</v>
      </c>
      <c r="H1399" s="18"/>
      <c r="I1399" t="str">
        <v/>
      </c>
      <c r="J1399" t="str">
        <v/>
      </c>
    </row>
    <row r="1400" spans="1:10" x14ac:dyDescent="0.25">
      <c r="A1400" s="2" t="s">
        <v>1130</v>
      </c>
      <c r="B1400" s="2" t="s">
        <v>4532</v>
      </c>
      <c r="C1400" s="18">
        <v>6.9</v>
      </c>
      <c r="F1400" s="2" t="s">
        <v>4251</v>
      </c>
      <c r="G1400" s="18">
        <f>AVERAGEIF(Table5[director_name],Table8[[#This Row],[Director name]],Table5[imdb_score])</f>
        <v>6.2</v>
      </c>
      <c r="H1400" s="18"/>
      <c r="I1400" t="str">
        <v/>
      </c>
      <c r="J1400" t="str">
        <v/>
      </c>
    </row>
    <row r="1401" spans="1:10" x14ac:dyDescent="0.25">
      <c r="A1401" s="2" t="s">
        <v>1130</v>
      </c>
      <c r="B1401" s="2" t="s">
        <v>1804</v>
      </c>
      <c r="C1401" s="18">
        <v>6</v>
      </c>
      <c r="F1401" s="2" t="s">
        <v>1695</v>
      </c>
      <c r="G1401" s="18">
        <f>AVERAGEIF(Table5[director_name],Table8[[#This Row],[Director name]],Table5[imdb_score])</f>
        <v>6.1999999999999993</v>
      </c>
      <c r="H1401" s="18"/>
      <c r="I1401" t="str">
        <v/>
      </c>
      <c r="J1401" t="str">
        <v/>
      </c>
    </row>
    <row r="1402" spans="1:10" x14ac:dyDescent="0.25">
      <c r="A1402" s="2" t="s">
        <v>1130</v>
      </c>
      <c r="B1402" s="2" t="s">
        <v>1131</v>
      </c>
      <c r="C1402" s="18">
        <v>5.5</v>
      </c>
      <c r="F1402" s="2" t="s">
        <v>2139</v>
      </c>
      <c r="G1402" s="18">
        <f>AVERAGEIF(Table5[director_name],Table8[[#This Row],[Director name]],Table5[imdb_score])</f>
        <v>6.1999999999999993</v>
      </c>
      <c r="H1402" s="18"/>
      <c r="I1402" t="str">
        <v/>
      </c>
      <c r="J1402" t="str">
        <v/>
      </c>
    </row>
    <row r="1403" spans="1:10" x14ac:dyDescent="0.25">
      <c r="A1403" s="2" t="s">
        <v>1130</v>
      </c>
      <c r="B1403" s="2" t="s">
        <v>1946</v>
      </c>
      <c r="C1403" s="18">
        <v>5.7</v>
      </c>
      <c r="F1403" s="2" t="s">
        <v>1335</v>
      </c>
      <c r="G1403" s="18">
        <f>AVERAGEIF(Table5[director_name],Table8[[#This Row],[Director name]],Table5[imdb_score])</f>
        <v>6.1999999999999993</v>
      </c>
      <c r="H1403" s="18"/>
      <c r="I1403" t="str">
        <v/>
      </c>
      <c r="J1403" t="str">
        <v/>
      </c>
    </row>
    <row r="1404" spans="1:10" x14ac:dyDescent="0.25">
      <c r="A1404" s="2" t="s">
        <v>1130</v>
      </c>
      <c r="B1404" s="2" t="s">
        <v>2751</v>
      </c>
      <c r="C1404" s="18">
        <v>6.2</v>
      </c>
      <c r="F1404" s="2" t="s">
        <v>135</v>
      </c>
      <c r="G1404" s="18">
        <f>AVERAGEIF(Table5[director_name],Table8[[#This Row],[Director name]],Table5[imdb_score])</f>
        <v>6.1875</v>
      </c>
      <c r="H1404" s="18"/>
      <c r="I1404" t="str">
        <v/>
      </c>
      <c r="J1404" t="str">
        <v/>
      </c>
    </row>
    <row r="1405" spans="1:10" x14ac:dyDescent="0.25">
      <c r="A1405" s="2" t="s">
        <v>1130</v>
      </c>
      <c r="B1405" s="2" t="s">
        <v>1680</v>
      </c>
      <c r="C1405" s="18">
        <v>5.7</v>
      </c>
      <c r="F1405" s="2" t="s">
        <v>847</v>
      </c>
      <c r="G1405" s="18">
        <f>AVERAGEIF(Table5[director_name],Table8[[#This Row],[Director name]],Table5[imdb_score])</f>
        <v>6.1857142857142851</v>
      </c>
      <c r="H1405" s="18"/>
      <c r="I1405" t="str">
        <v/>
      </c>
      <c r="J1405" t="str">
        <v/>
      </c>
    </row>
    <row r="1406" spans="1:10" x14ac:dyDescent="0.25">
      <c r="A1406" s="2" t="s">
        <v>1980</v>
      </c>
      <c r="B1406" s="2" t="s">
        <v>1981</v>
      </c>
      <c r="C1406" s="18">
        <v>6.8</v>
      </c>
      <c r="F1406" s="2" t="s">
        <v>3177</v>
      </c>
      <c r="G1406" s="18">
        <f>AVERAGEIF(Table5[director_name],Table8[[#This Row],[Director name]],Table5[imdb_score])</f>
        <v>6.1833333333333327</v>
      </c>
      <c r="H1406" s="18"/>
      <c r="I1406" t="str">
        <v/>
      </c>
      <c r="J1406" t="str">
        <v/>
      </c>
    </row>
    <row r="1407" spans="1:10" x14ac:dyDescent="0.25">
      <c r="A1407" s="2" t="s">
        <v>2550</v>
      </c>
      <c r="B1407" s="2" t="s">
        <v>2552</v>
      </c>
      <c r="C1407" s="18">
        <v>5.6</v>
      </c>
      <c r="F1407" s="2" t="s">
        <v>1256</v>
      </c>
      <c r="G1407" s="18">
        <f>AVERAGEIF(Table5[director_name],Table8[[#This Row],[Director name]],Table5[imdb_score])</f>
        <v>6.166666666666667</v>
      </c>
      <c r="H1407" s="18"/>
      <c r="I1407" t="str">
        <v/>
      </c>
      <c r="J1407" t="str">
        <v/>
      </c>
    </row>
    <row r="1408" spans="1:10" x14ac:dyDescent="0.25">
      <c r="A1408" t="s">
        <v>2498</v>
      </c>
      <c r="B1408" s="2" t="s">
        <v>2499</v>
      </c>
      <c r="C1408" s="18">
        <v>5.9</v>
      </c>
      <c r="F1408" s="2" t="s">
        <v>571</v>
      </c>
      <c r="G1408" s="18">
        <f>AVERAGEIF(Table5[director_name],Table8[[#This Row],[Director name]],Table5[imdb_score])</f>
        <v>6.166666666666667</v>
      </c>
      <c r="H1408" s="18"/>
      <c r="I1408" t="str">
        <v/>
      </c>
      <c r="J1408" t="str">
        <v/>
      </c>
    </row>
    <row r="1409" spans="1:10" x14ac:dyDescent="0.25">
      <c r="A1409" s="2" t="s">
        <v>1760</v>
      </c>
      <c r="B1409" s="2" t="s">
        <v>1761</v>
      </c>
      <c r="C1409" s="18">
        <v>6.3</v>
      </c>
      <c r="F1409" s="2" t="s">
        <v>358</v>
      </c>
      <c r="G1409" s="18">
        <f>AVERAGEIF(Table5[director_name],Table8[[#This Row],[Director name]],Table5[imdb_score])</f>
        <v>6.166666666666667</v>
      </c>
      <c r="H1409" s="18"/>
      <c r="I1409" t="str">
        <v/>
      </c>
      <c r="J1409" t="str">
        <v/>
      </c>
    </row>
    <row r="1410" spans="1:10" x14ac:dyDescent="0.25">
      <c r="A1410" s="2" t="s">
        <v>1760</v>
      </c>
      <c r="B1410" s="2" t="s">
        <v>3521</v>
      </c>
      <c r="C1410" s="18">
        <v>6.5</v>
      </c>
      <c r="F1410" s="2" t="s">
        <v>1861</v>
      </c>
      <c r="G1410" s="18">
        <f>AVERAGEIF(Table5[director_name],Table8[[#This Row],[Director name]],Table5[imdb_score])</f>
        <v>6.15</v>
      </c>
      <c r="H1410" s="18"/>
      <c r="I1410" t="str">
        <v/>
      </c>
      <c r="J1410" t="str">
        <v/>
      </c>
    </row>
    <row r="1411" spans="1:10" x14ac:dyDescent="0.25">
      <c r="A1411" s="2" t="s">
        <v>1760</v>
      </c>
      <c r="B1411" s="2" t="s">
        <v>2309</v>
      </c>
      <c r="C1411" s="18">
        <v>6.2</v>
      </c>
      <c r="F1411" s="2" t="s">
        <v>7698</v>
      </c>
      <c r="G1411" s="18">
        <f>AVERAGEIF(Table5[director_name],Table8[[#This Row],[Director name]],Table5[imdb_score])</f>
        <v>6.15</v>
      </c>
      <c r="H1411" s="18"/>
      <c r="I1411" t="str">
        <v/>
      </c>
      <c r="J1411" t="str">
        <v/>
      </c>
    </row>
    <row r="1412" spans="1:10" x14ac:dyDescent="0.25">
      <c r="A1412" s="2" t="s">
        <v>1760</v>
      </c>
      <c r="B1412" s="2" t="s">
        <v>3068</v>
      </c>
      <c r="C1412" s="18">
        <v>6.6</v>
      </c>
      <c r="F1412" s="2" t="s">
        <v>4392</v>
      </c>
      <c r="G1412" s="18">
        <f>AVERAGEIF(Table5[director_name],Table8[[#This Row],[Director name]],Table5[imdb_score])</f>
        <v>6.15</v>
      </c>
      <c r="H1412" s="18"/>
      <c r="I1412" t="str">
        <v/>
      </c>
      <c r="J1412" t="str">
        <v/>
      </c>
    </row>
    <row r="1413" spans="1:10" x14ac:dyDescent="0.25">
      <c r="A1413" s="2" t="s">
        <v>1760</v>
      </c>
      <c r="B1413" s="2" t="s">
        <v>2401</v>
      </c>
      <c r="C1413" s="18">
        <v>7.3</v>
      </c>
      <c r="F1413" s="2" t="s">
        <v>5970</v>
      </c>
      <c r="G1413" s="18">
        <f>AVERAGEIF(Table5[director_name],Table8[[#This Row],[Director name]],Table5[imdb_score])</f>
        <v>6.15</v>
      </c>
      <c r="H1413" s="18"/>
      <c r="I1413" t="str">
        <v/>
      </c>
      <c r="J1413" t="str">
        <v/>
      </c>
    </row>
    <row r="1414" spans="1:10" x14ac:dyDescent="0.25">
      <c r="A1414" s="2" t="s">
        <v>1760</v>
      </c>
      <c r="B1414" s="2" t="s">
        <v>4477</v>
      </c>
      <c r="C1414" s="18">
        <v>6.8</v>
      </c>
      <c r="F1414" s="2" t="s">
        <v>5830</v>
      </c>
      <c r="G1414" s="18">
        <f>AVERAGEIF(Table5[director_name],Table8[[#This Row],[Director name]],Table5[imdb_score])</f>
        <v>6.15</v>
      </c>
      <c r="H1414" s="18"/>
      <c r="I1414" t="str">
        <v/>
      </c>
      <c r="J1414" t="str">
        <v/>
      </c>
    </row>
    <row r="1415" spans="1:10" x14ac:dyDescent="0.25">
      <c r="A1415" s="2" t="s">
        <v>4129</v>
      </c>
      <c r="B1415" s="2" t="s">
        <v>4131</v>
      </c>
      <c r="C1415" s="18">
        <v>5.8</v>
      </c>
      <c r="F1415" s="2" t="s">
        <v>4864</v>
      </c>
      <c r="G1415" s="18">
        <f>AVERAGEIF(Table5[director_name],Table8[[#This Row],[Director name]],Table5[imdb_score])</f>
        <v>6.15</v>
      </c>
      <c r="H1415" s="18"/>
      <c r="I1415" t="str">
        <v/>
      </c>
      <c r="J1415" t="str">
        <v/>
      </c>
    </row>
    <row r="1416" spans="1:10" x14ac:dyDescent="0.25">
      <c r="A1416" s="2" t="s">
        <v>5772</v>
      </c>
      <c r="B1416" s="2" t="s">
        <v>5773</v>
      </c>
      <c r="C1416" s="18">
        <v>6.3</v>
      </c>
      <c r="F1416" s="2" t="s">
        <v>5277</v>
      </c>
      <c r="G1416" s="18">
        <f>AVERAGEIF(Table5[director_name],Table8[[#This Row],[Director name]],Table5[imdb_score])</f>
        <v>6.15</v>
      </c>
      <c r="H1416" s="18"/>
      <c r="I1416" t="str">
        <v/>
      </c>
      <c r="J1416" t="str">
        <v/>
      </c>
    </row>
    <row r="1417" spans="1:10" x14ac:dyDescent="0.25">
      <c r="A1417" s="2" t="s">
        <v>1188</v>
      </c>
      <c r="B1417" s="2" t="s">
        <v>1189</v>
      </c>
      <c r="C1417" s="18">
        <v>6.5</v>
      </c>
      <c r="F1417" s="2" t="s">
        <v>1320</v>
      </c>
      <c r="G1417" s="18">
        <f>AVERAGEIF(Table5[director_name],Table8[[#This Row],[Director name]],Table5[imdb_score])</f>
        <v>6.15</v>
      </c>
      <c r="H1417" s="18"/>
      <c r="I1417" t="str">
        <v/>
      </c>
      <c r="J1417" t="str">
        <v/>
      </c>
    </row>
    <row r="1418" spans="1:10" x14ac:dyDescent="0.25">
      <c r="A1418" s="2" t="s">
        <v>3654</v>
      </c>
      <c r="B1418" s="2" t="s">
        <v>3655</v>
      </c>
      <c r="C1418" s="18">
        <v>5.9</v>
      </c>
      <c r="F1418" s="2" t="s">
        <v>3693</v>
      </c>
      <c r="G1418" s="18">
        <f>AVERAGEIF(Table5[director_name],Table8[[#This Row],[Director name]],Table5[imdb_score])</f>
        <v>6.1499999999999995</v>
      </c>
      <c r="H1418" s="18"/>
      <c r="I1418" t="str">
        <v/>
      </c>
      <c r="J1418" t="str">
        <v/>
      </c>
    </row>
    <row r="1419" spans="1:10" x14ac:dyDescent="0.25">
      <c r="A1419" s="2" t="s">
        <v>6865</v>
      </c>
      <c r="B1419" s="2" t="s">
        <v>6866</v>
      </c>
      <c r="C1419" s="18">
        <v>3.3</v>
      </c>
      <c r="F1419" s="2" t="s">
        <v>1600</v>
      </c>
      <c r="G1419" s="18">
        <f>AVERAGEIF(Table5[director_name],Table8[[#This Row],[Director name]],Table5[imdb_score])</f>
        <v>6.1400000000000006</v>
      </c>
      <c r="H1419" s="18"/>
      <c r="I1419" t="str">
        <v/>
      </c>
      <c r="J1419" t="str">
        <v/>
      </c>
    </row>
    <row r="1420" spans="1:10" x14ac:dyDescent="0.25">
      <c r="A1420" s="2" t="s">
        <v>790</v>
      </c>
      <c r="B1420" s="2" t="s">
        <v>1831</v>
      </c>
      <c r="C1420" s="18">
        <v>6.7</v>
      </c>
      <c r="F1420" s="2" t="s">
        <v>320</v>
      </c>
      <c r="G1420" s="18">
        <f>AVERAGEIF(Table5[director_name],Table8[[#This Row],[Director name]],Table5[imdb_score])</f>
        <v>6.14</v>
      </c>
      <c r="H1420" s="18"/>
      <c r="I1420" t="str">
        <v/>
      </c>
      <c r="J1420" t="str">
        <v/>
      </c>
    </row>
    <row r="1421" spans="1:10" x14ac:dyDescent="0.25">
      <c r="A1421" s="2" t="s">
        <v>790</v>
      </c>
      <c r="B1421" s="2" t="s">
        <v>792</v>
      </c>
      <c r="C1421" s="18">
        <v>7.3</v>
      </c>
      <c r="F1421" s="2" t="s">
        <v>918</v>
      </c>
      <c r="G1421" s="18">
        <f>AVERAGEIF(Table5[director_name],Table8[[#This Row],[Director name]],Table5[imdb_score])</f>
        <v>6.14</v>
      </c>
      <c r="H1421" s="18"/>
      <c r="I1421" t="str">
        <v/>
      </c>
      <c r="J1421" t="str">
        <v/>
      </c>
    </row>
    <row r="1422" spans="1:10" x14ac:dyDescent="0.25">
      <c r="A1422" s="2" t="s">
        <v>790</v>
      </c>
      <c r="B1422" s="2" t="s">
        <v>871</v>
      </c>
      <c r="C1422" s="18">
        <v>7.3</v>
      </c>
      <c r="F1422" s="2" t="s">
        <v>1462</v>
      </c>
      <c r="G1422" s="18">
        <f>AVERAGEIF(Table5[director_name],Table8[[#This Row],[Director name]],Table5[imdb_score])</f>
        <v>6.14</v>
      </c>
      <c r="H1422" s="18"/>
      <c r="I1422" t="str">
        <v/>
      </c>
      <c r="J1422" t="str">
        <v/>
      </c>
    </row>
    <row r="1423" spans="1:10" x14ac:dyDescent="0.25">
      <c r="A1423" s="2" t="s">
        <v>5280</v>
      </c>
      <c r="B1423" s="2" t="s">
        <v>5281</v>
      </c>
      <c r="C1423" s="18">
        <v>4.5</v>
      </c>
      <c r="F1423" s="2" t="s">
        <v>878</v>
      </c>
      <c r="G1423" s="18">
        <f>AVERAGEIF(Table5[director_name],Table8[[#This Row],[Director name]],Table5[imdb_score])</f>
        <v>6.14</v>
      </c>
      <c r="H1423" s="18"/>
      <c r="I1423" t="str">
        <v/>
      </c>
      <c r="J1423" t="str">
        <v/>
      </c>
    </row>
    <row r="1424" spans="1:10" x14ac:dyDescent="0.25">
      <c r="A1424" s="2" t="s">
        <v>1167</v>
      </c>
      <c r="B1424" s="2" t="s">
        <v>1169</v>
      </c>
      <c r="C1424" s="18">
        <v>6.3</v>
      </c>
      <c r="F1424" s="2" t="s">
        <v>2420</v>
      </c>
      <c r="G1424" s="18">
        <f>AVERAGEIF(Table5[director_name],Table8[[#This Row],[Director name]],Table5[imdb_score])</f>
        <v>6.1333333333333329</v>
      </c>
      <c r="H1424" s="18"/>
      <c r="I1424" t="str">
        <v/>
      </c>
      <c r="J1424" t="str">
        <v/>
      </c>
    </row>
    <row r="1425" spans="1:10" x14ac:dyDescent="0.25">
      <c r="A1425" s="2" t="s">
        <v>5879</v>
      </c>
      <c r="B1425" s="2" t="s">
        <v>5880</v>
      </c>
      <c r="C1425" s="18">
        <v>6.4</v>
      </c>
      <c r="F1425" s="2" t="s">
        <v>1196</v>
      </c>
      <c r="G1425" s="18">
        <f>AVERAGEIF(Table5[director_name],Table8[[#This Row],[Director name]],Table5[imdb_score])</f>
        <v>6.1300000000000008</v>
      </c>
      <c r="H1425" s="18"/>
      <c r="I1425" t="str">
        <v/>
      </c>
      <c r="J1425" t="str">
        <v/>
      </c>
    </row>
    <row r="1426" spans="1:10" x14ac:dyDescent="0.25">
      <c r="A1426" s="2" t="s">
        <v>599</v>
      </c>
      <c r="B1426" s="2" t="s">
        <v>745</v>
      </c>
      <c r="C1426" s="18">
        <v>6.8</v>
      </c>
      <c r="F1426" s="2" t="s">
        <v>1936</v>
      </c>
      <c r="G1426" s="18">
        <f>AVERAGEIF(Table5[director_name],Table8[[#This Row],[Director name]],Table5[imdb_score])</f>
        <v>6.125</v>
      </c>
      <c r="H1426" s="18"/>
      <c r="I1426" t="str">
        <v/>
      </c>
      <c r="J1426" t="str">
        <v/>
      </c>
    </row>
    <row r="1427" spans="1:10" x14ac:dyDescent="0.25">
      <c r="A1427" s="2" t="s">
        <v>599</v>
      </c>
      <c r="B1427" s="2" t="s">
        <v>601</v>
      </c>
      <c r="C1427" s="18">
        <v>6.9</v>
      </c>
      <c r="F1427" s="2" t="s">
        <v>1519</v>
      </c>
      <c r="G1427" s="18">
        <f>AVERAGEIF(Table5[director_name],Table8[[#This Row],[Director name]],Table5[imdb_score])</f>
        <v>6.125</v>
      </c>
      <c r="H1427" s="18"/>
      <c r="I1427" t="str">
        <v/>
      </c>
      <c r="J1427" t="str">
        <v/>
      </c>
    </row>
    <row r="1428" spans="1:10" x14ac:dyDescent="0.25">
      <c r="A1428" s="2" t="s">
        <v>878</v>
      </c>
      <c r="B1428" s="2" t="s">
        <v>2789</v>
      </c>
      <c r="C1428" s="18">
        <v>6.1</v>
      </c>
      <c r="F1428" s="2" t="s">
        <v>2226</v>
      </c>
      <c r="G1428" s="18">
        <f>AVERAGEIF(Table5[director_name],Table8[[#This Row],[Director name]],Table5[imdb_score])</f>
        <v>6.125</v>
      </c>
      <c r="H1428" s="18"/>
      <c r="I1428" t="str">
        <v/>
      </c>
      <c r="J1428" t="str">
        <v/>
      </c>
    </row>
    <row r="1429" spans="1:10" x14ac:dyDescent="0.25">
      <c r="A1429" t="s">
        <v>878</v>
      </c>
      <c r="B1429" s="2" t="s">
        <v>2787</v>
      </c>
      <c r="C1429" s="18">
        <v>5.4</v>
      </c>
      <c r="F1429" s="2" t="s">
        <v>1541</v>
      </c>
      <c r="G1429" s="18">
        <f>AVERAGEIF(Table5[director_name],Table8[[#This Row],[Director name]],Table5[imdb_score])</f>
        <v>6.125</v>
      </c>
      <c r="H1429" s="18"/>
      <c r="I1429" t="str">
        <v/>
      </c>
      <c r="J1429" t="str">
        <v/>
      </c>
    </row>
    <row r="1430" spans="1:10" x14ac:dyDescent="0.25">
      <c r="A1430" s="2" t="s">
        <v>878</v>
      </c>
      <c r="B1430" s="2" t="s">
        <v>879</v>
      </c>
      <c r="C1430" s="18">
        <v>6.4</v>
      </c>
      <c r="F1430" s="2" t="s">
        <v>839</v>
      </c>
      <c r="G1430" s="18">
        <f>AVERAGEIF(Table5[director_name],Table8[[#This Row],[Director name]],Table5[imdb_score])</f>
        <v>6.125</v>
      </c>
      <c r="H1430" s="18"/>
      <c r="I1430" t="str">
        <v/>
      </c>
      <c r="J1430" t="str">
        <v/>
      </c>
    </row>
    <row r="1431" spans="1:10" x14ac:dyDescent="0.25">
      <c r="A1431" s="2" t="s">
        <v>878</v>
      </c>
      <c r="B1431" s="2" t="s">
        <v>2810</v>
      </c>
      <c r="C1431" s="18">
        <v>6.5</v>
      </c>
      <c r="F1431" s="2" t="s">
        <v>2142</v>
      </c>
      <c r="G1431" s="18">
        <f>AVERAGEIF(Table5[director_name],Table8[[#This Row],[Director name]],Table5[imdb_score])</f>
        <v>6.1090909090909102</v>
      </c>
      <c r="H1431" s="18"/>
      <c r="I1431" t="str">
        <v/>
      </c>
      <c r="J1431" t="str">
        <v/>
      </c>
    </row>
    <row r="1432" spans="1:10" x14ac:dyDescent="0.25">
      <c r="A1432" s="2" t="s">
        <v>878</v>
      </c>
      <c r="B1432" s="2" t="s">
        <v>7955</v>
      </c>
      <c r="C1432" s="18">
        <v>6.3</v>
      </c>
      <c r="F1432" s="2" t="s">
        <v>5256</v>
      </c>
      <c r="G1432" s="18">
        <f>AVERAGEIF(Table5[director_name],Table8[[#This Row],[Director name]],Table5[imdb_score])</f>
        <v>6.1000000000000005</v>
      </c>
      <c r="H1432" s="18"/>
      <c r="I1432" t="str">
        <v/>
      </c>
      <c r="J1432" t="str">
        <v/>
      </c>
    </row>
    <row r="1433" spans="1:10" x14ac:dyDescent="0.25">
      <c r="A1433" s="2" t="s">
        <v>4253</v>
      </c>
      <c r="B1433" s="2" t="s">
        <v>4254</v>
      </c>
      <c r="C1433" s="18">
        <v>7.3</v>
      </c>
      <c r="F1433" s="2" t="s">
        <v>832</v>
      </c>
      <c r="G1433" s="18">
        <f>AVERAGEIF(Table5[director_name],Table8[[#This Row],[Director name]],Table5[imdb_score])</f>
        <v>6.1</v>
      </c>
      <c r="H1433" s="18"/>
      <c r="I1433" t="str">
        <v/>
      </c>
      <c r="J1433" t="str">
        <v/>
      </c>
    </row>
    <row r="1434" spans="1:10" x14ac:dyDescent="0.25">
      <c r="A1434" s="2" t="s">
        <v>4253</v>
      </c>
      <c r="B1434" s="2" t="s">
        <v>5914</v>
      </c>
      <c r="C1434" s="18">
        <v>7.4</v>
      </c>
      <c r="F1434" s="2" t="s">
        <v>3758</v>
      </c>
      <c r="G1434" s="18">
        <f>AVERAGEIF(Table5[director_name],Table8[[#This Row],[Director name]],Table5[imdb_score])</f>
        <v>6.1</v>
      </c>
      <c r="H1434" s="18"/>
      <c r="I1434" t="str">
        <v/>
      </c>
      <c r="J1434" t="str">
        <v/>
      </c>
    </row>
    <row r="1435" spans="1:10" x14ac:dyDescent="0.25">
      <c r="A1435" s="2" t="s">
        <v>270</v>
      </c>
      <c r="B1435" s="2" t="s">
        <v>546</v>
      </c>
      <c r="C1435" s="18">
        <v>6.7</v>
      </c>
      <c r="F1435" s="2" t="s">
        <v>4160</v>
      </c>
      <c r="G1435" s="18">
        <f>AVERAGEIF(Table5[director_name],Table8[[#This Row],[Director name]],Table5[imdb_score])</f>
        <v>6.1</v>
      </c>
      <c r="H1435" s="18"/>
      <c r="I1435" t="str">
        <v/>
      </c>
      <c r="J1435" t="str">
        <v/>
      </c>
    </row>
    <row r="1436" spans="1:10" x14ac:dyDescent="0.25">
      <c r="A1436" s="2" t="s">
        <v>270</v>
      </c>
      <c r="B1436" s="2" t="s">
        <v>3063</v>
      </c>
      <c r="C1436" s="18">
        <v>6.8</v>
      </c>
      <c r="F1436" s="2" t="s">
        <v>6193</v>
      </c>
      <c r="G1436" s="18">
        <f>AVERAGEIF(Table5[director_name],Table8[[#This Row],[Director name]],Table5[imdb_score])</f>
        <v>6.1</v>
      </c>
      <c r="H1436" s="18"/>
      <c r="I1436" t="str">
        <v/>
      </c>
      <c r="J1436" t="str">
        <v/>
      </c>
    </row>
    <row r="1437" spans="1:10" x14ac:dyDescent="0.25">
      <c r="A1437" s="2" t="s">
        <v>270</v>
      </c>
      <c r="B1437" s="2" t="s">
        <v>6569</v>
      </c>
      <c r="C1437" s="18">
        <v>7.3</v>
      </c>
      <c r="F1437" s="2" t="s">
        <v>4201</v>
      </c>
      <c r="G1437" s="18">
        <f>AVERAGEIF(Table5[director_name],Table8[[#This Row],[Director name]],Table5[imdb_score])</f>
        <v>6.1</v>
      </c>
      <c r="H1437" s="18"/>
      <c r="I1437" t="str">
        <v/>
      </c>
      <c r="J1437" t="str">
        <v/>
      </c>
    </row>
    <row r="1438" spans="1:10" x14ac:dyDescent="0.25">
      <c r="A1438" s="2" t="s">
        <v>270</v>
      </c>
      <c r="B1438" s="2" t="s">
        <v>271</v>
      </c>
      <c r="C1438" s="18">
        <v>6.7</v>
      </c>
      <c r="F1438" s="2" t="s">
        <v>4566</v>
      </c>
      <c r="G1438" s="18">
        <f>AVERAGEIF(Table5[director_name],Table8[[#This Row],[Director name]],Table5[imdb_score])</f>
        <v>6.1</v>
      </c>
      <c r="H1438" s="18"/>
      <c r="I1438" t="str">
        <v/>
      </c>
      <c r="J1438" t="str">
        <v/>
      </c>
    </row>
    <row r="1439" spans="1:10" x14ac:dyDescent="0.25">
      <c r="A1439" s="2" t="s">
        <v>2897</v>
      </c>
      <c r="B1439" s="2" t="s">
        <v>3402</v>
      </c>
      <c r="C1439" s="18">
        <v>5.8</v>
      </c>
      <c r="F1439" s="2" t="s">
        <v>4837</v>
      </c>
      <c r="G1439" s="18">
        <f>AVERAGEIF(Table5[director_name],Table8[[#This Row],[Director name]],Table5[imdb_score])</f>
        <v>6.1</v>
      </c>
      <c r="H1439" s="18"/>
      <c r="I1439" t="str">
        <v/>
      </c>
      <c r="J1439" t="str">
        <v/>
      </c>
    </row>
    <row r="1440" spans="1:10" x14ac:dyDescent="0.25">
      <c r="A1440" s="2" t="s">
        <v>2897</v>
      </c>
      <c r="B1440" s="2" t="s">
        <v>3002</v>
      </c>
      <c r="C1440" s="18">
        <v>7.5</v>
      </c>
      <c r="F1440" s="2" t="s">
        <v>7111</v>
      </c>
      <c r="G1440" s="18">
        <f>AVERAGEIF(Table5[director_name],Table8[[#This Row],[Director name]],Table5[imdb_score])</f>
        <v>6.1</v>
      </c>
      <c r="H1440" s="18"/>
      <c r="I1440" t="str">
        <v/>
      </c>
      <c r="J1440" t="str">
        <v/>
      </c>
    </row>
    <row r="1441" spans="1:10" x14ac:dyDescent="0.25">
      <c r="A1441" s="2" t="s">
        <v>2897</v>
      </c>
      <c r="B1441" s="2" t="s">
        <v>2898</v>
      </c>
      <c r="C1441" s="18">
        <v>6.7</v>
      </c>
      <c r="F1441" s="2" t="s">
        <v>3050</v>
      </c>
      <c r="G1441" s="18">
        <f>AVERAGEIF(Table5[director_name],Table8[[#This Row],[Director name]],Table5[imdb_score])</f>
        <v>6.1</v>
      </c>
      <c r="H1441" s="18"/>
      <c r="I1441" t="str">
        <v/>
      </c>
      <c r="J1441" t="str">
        <v/>
      </c>
    </row>
    <row r="1442" spans="1:10" x14ac:dyDescent="0.25">
      <c r="A1442" s="2" t="s">
        <v>2897</v>
      </c>
      <c r="B1442" s="2" t="s">
        <v>7780</v>
      </c>
      <c r="C1442" s="18">
        <v>6.7</v>
      </c>
      <c r="F1442" s="2" t="s">
        <v>5238</v>
      </c>
      <c r="G1442" s="18">
        <f>AVERAGEIF(Table5[director_name],Table8[[#This Row],[Director name]],Table5[imdb_score])</f>
        <v>6.1</v>
      </c>
      <c r="H1442" s="18"/>
      <c r="I1442" t="str">
        <v/>
      </c>
      <c r="J1442" t="str">
        <v/>
      </c>
    </row>
    <row r="1443" spans="1:10" x14ac:dyDescent="0.25">
      <c r="A1443" s="2" t="s">
        <v>2897</v>
      </c>
      <c r="B1443" s="2" t="s">
        <v>3333</v>
      </c>
      <c r="C1443" s="18">
        <v>8.1999999999999993</v>
      </c>
      <c r="F1443" s="2" t="s">
        <v>7660</v>
      </c>
      <c r="G1443" s="18">
        <f>AVERAGEIF(Table5[director_name],Table8[[#This Row],[Director name]],Table5[imdb_score])</f>
        <v>6.1</v>
      </c>
      <c r="H1443" s="18"/>
      <c r="I1443" t="str">
        <v/>
      </c>
      <c r="J1443" t="str">
        <v/>
      </c>
    </row>
    <row r="1444" spans="1:10" x14ac:dyDescent="0.25">
      <c r="A1444" s="2" t="s">
        <v>6306</v>
      </c>
      <c r="B1444" s="2" t="s">
        <v>6307</v>
      </c>
      <c r="C1444" s="18">
        <v>6.6</v>
      </c>
      <c r="F1444" s="2" t="s">
        <v>6432</v>
      </c>
      <c r="G1444" s="18">
        <f>AVERAGEIF(Table5[director_name],Table8[[#This Row],[Director name]],Table5[imdb_score])</f>
        <v>6.1</v>
      </c>
      <c r="H1444" s="18"/>
      <c r="I1444" t="str">
        <v/>
      </c>
      <c r="J1444" t="str">
        <v/>
      </c>
    </row>
    <row r="1445" spans="1:10" x14ac:dyDescent="0.25">
      <c r="A1445" s="2" t="s">
        <v>4636</v>
      </c>
      <c r="B1445" s="2" t="s">
        <v>4637</v>
      </c>
      <c r="C1445" s="18">
        <v>6.1</v>
      </c>
      <c r="F1445" s="2" t="s">
        <v>7600</v>
      </c>
      <c r="G1445" s="18">
        <f>AVERAGEIF(Table5[director_name],Table8[[#This Row],[Director name]],Table5[imdb_score])</f>
        <v>6.1</v>
      </c>
      <c r="H1445" s="18"/>
      <c r="I1445" t="str">
        <v/>
      </c>
      <c r="J1445" t="str">
        <v/>
      </c>
    </row>
    <row r="1446" spans="1:10" x14ac:dyDescent="0.25">
      <c r="A1446" s="2" t="s">
        <v>7581</v>
      </c>
      <c r="B1446" s="2" t="s">
        <v>7582</v>
      </c>
      <c r="C1446" s="18">
        <v>5.6</v>
      </c>
      <c r="F1446" s="2" t="s">
        <v>2914</v>
      </c>
      <c r="G1446" s="18">
        <f>AVERAGEIF(Table5[director_name],Table8[[#This Row],[Director name]],Table5[imdb_score])</f>
        <v>6.1</v>
      </c>
      <c r="H1446" s="18"/>
      <c r="I1446" t="str">
        <v/>
      </c>
      <c r="J1446" t="str">
        <v/>
      </c>
    </row>
    <row r="1447" spans="1:10" x14ac:dyDescent="0.25">
      <c r="A1447" s="2" t="s">
        <v>803</v>
      </c>
      <c r="B1447" s="2" t="s">
        <v>941</v>
      </c>
      <c r="C1447" s="18">
        <v>6.7</v>
      </c>
      <c r="F1447" s="2" t="s">
        <v>3377</v>
      </c>
      <c r="G1447" s="18">
        <f>AVERAGEIF(Table5[director_name],Table8[[#This Row],[Director name]],Table5[imdb_score])</f>
        <v>6.1</v>
      </c>
      <c r="H1447" s="18"/>
      <c r="I1447" t="str">
        <v/>
      </c>
      <c r="J1447" t="str">
        <v/>
      </c>
    </row>
    <row r="1448" spans="1:10" x14ac:dyDescent="0.25">
      <c r="A1448" s="2" t="s">
        <v>803</v>
      </c>
      <c r="B1448" s="2" t="s">
        <v>804</v>
      </c>
      <c r="C1448" s="18">
        <v>7.1</v>
      </c>
      <c r="F1448" s="2" t="s">
        <v>6029</v>
      </c>
      <c r="G1448" s="18">
        <f>AVERAGEIF(Table5[director_name],Table8[[#This Row],[Director name]],Table5[imdb_score])</f>
        <v>6.1</v>
      </c>
      <c r="H1448" s="18"/>
      <c r="I1448" t="str">
        <v/>
      </c>
      <c r="J1448" t="str">
        <v/>
      </c>
    </row>
    <row r="1449" spans="1:10" x14ac:dyDescent="0.25">
      <c r="A1449" s="2" t="s">
        <v>1414</v>
      </c>
      <c r="B1449" s="2" t="s">
        <v>1415</v>
      </c>
      <c r="C1449" s="18">
        <v>5.4</v>
      </c>
      <c r="F1449" s="2" t="s">
        <v>7046</v>
      </c>
      <c r="G1449" s="18">
        <f>AVERAGEIF(Table5[director_name],Table8[[#This Row],[Director name]],Table5[imdb_score])</f>
        <v>6.1</v>
      </c>
      <c r="H1449" s="18"/>
      <c r="I1449" t="str">
        <v/>
      </c>
      <c r="J1449" t="str">
        <v/>
      </c>
    </row>
    <row r="1450" spans="1:10" x14ac:dyDescent="0.25">
      <c r="A1450" t="s">
        <v>2320</v>
      </c>
      <c r="B1450" s="2" t="s">
        <v>2322</v>
      </c>
      <c r="C1450" s="18">
        <v>5.0999999999999996</v>
      </c>
      <c r="F1450" s="2" t="s">
        <v>500</v>
      </c>
      <c r="G1450" s="18">
        <f>AVERAGEIF(Table5[director_name],Table8[[#This Row],[Director name]],Table5[imdb_score])</f>
        <v>6.1</v>
      </c>
      <c r="H1450" s="18"/>
      <c r="I1450" t="str">
        <v/>
      </c>
      <c r="J1450" t="str">
        <v/>
      </c>
    </row>
    <row r="1451" spans="1:10" x14ac:dyDescent="0.25">
      <c r="A1451" s="2" t="s">
        <v>2320</v>
      </c>
      <c r="B1451" s="2" t="s">
        <v>5017</v>
      </c>
      <c r="C1451" s="18">
        <v>5.5</v>
      </c>
      <c r="F1451" s="2" t="s">
        <v>7422</v>
      </c>
      <c r="G1451" s="18">
        <f>AVERAGEIF(Table5[director_name],Table8[[#This Row],[Director name]],Table5[imdb_score])</f>
        <v>6.1</v>
      </c>
      <c r="H1451" s="18"/>
      <c r="I1451" t="str">
        <v/>
      </c>
      <c r="J1451" t="str">
        <v/>
      </c>
    </row>
    <row r="1452" spans="1:10" x14ac:dyDescent="0.25">
      <c r="A1452" s="2" t="s">
        <v>7503</v>
      </c>
      <c r="B1452" s="2" t="s">
        <v>7504</v>
      </c>
      <c r="C1452" s="18">
        <v>8</v>
      </c>
      <c r="F1452" s="2" t="s">
        <v>2418</v>
      </c>
      <c r="G1452" s="18">
        <f>AVERAGEIF(Table5[director_name],Table8[[#This Row],[Director name]],Table5[imdb_score])</f>
        <v>6.1</v>
      </c>
      <c r="H1452" s="18"/>
      <c r="I1452" t="str">
        <v/>
      </c>
      <c r="J1452" t="str">
        <v/>
      </c>
    </row>
    <row r="1453" spans="1:10" x14ac:dyDescent="0.25">
      <c r="A1453" s="2" t="s">
        <v>856</v>
      </c>
      <c r="B1453" s="2" t="s">
        <v>857</v>
      </c>
      <c r="C1453" s="18">
        <v>6.9</v>
      </c>
      <c r="F1453" s="2" t="s">
        <v>6927</v>
      </c>
      <c r="G1453" s="18">
        <f>AVERAGEIF(Table5[director_name],Table8[[#This Row],[Director name]],Table5[imdb_score])</f>
        <v>6.1</v>
      </c>
      <c r="H1453" s="18"/>
      <c r="I1453" t="str">
        <v/>
      </c>
      <c r="J1453" t="str">
        <v/>
      </c>
    </row>
    <row r="1454" spans="1:10" x14ac:dyDescent="0.25">
      <c r="A1454" s="2" t="s">
        <v>856</v>
      </c>
      <c r="B1454" s="2" t="s">
        <v>857</v>
      </c>
      <c r="C1454" s="18">
        <v>6.9</v>
      </c>
      <c r="F1454" s="2" t="s">
        <v>3795</v>
      </c>
      <c r="G1454" s="18">
        <f>AVERAGEIF(Table5[director_name],Table8[[#This Row],[Director name]],Table5[imdb_score])</f>
        <v>6.1</v>
      </c>
      <c r="H1454" s="18"/>
      <c r="I1454" t="str">
        <v/>
      </c>
      <c r="J1454" t="str">
        <v/>
      </c>
    </row>
    <row r="1455" spans="1:10" x14ac:dyDescent="0.25">
      <c r="A1455" s="2" t="s">
        <v>856</v>
      </c>
      <c r="B1455" s="2" t="s">
        <v>4065</v>
      </c>
      <c r="C1455" s="18">
        <v>7.2</v>
      </c>
      <c r="F1455" s="2" t="s">
        <v>5350</v>
      </c>
      <c r="G1455" s="18">
        <f>AVERAGEIF(Table5[director_name],Table8[[#This Row],[Director name]],Table5[imdb_score])</f>
        <v>6.1</v>
      </c>
      <c r="H1455" s="18"/>
      <c r="I1455" t="str">
        <v/>
      </c>
      <c r="J1455" t="str">
        <v/>
      </c>
    </row>
    <row r="1456" spans="1:10" x14ac:dyDescent="0.25">
      <c r="A1456" s="2" t="s">
        <v>856</v>
      </c>
      <c r="B1456" s="2" t="s">
        <v>4065</v>
      </c>
      <c r="C1456" s="18">
        <v>7.2</v>
      </c>
      <c r="F1456" s="2" t="s">
        <v>7230</v>
      </c>
      <c r="G1456" s="18">
        <f>AVERAGEIF(Table5[director_name],Table8[[#This Row],[Director name]],Table5[imdb_score])</f>
        <v>6.1</v>
      </c>
      <c r="H1456" s="18"/>
      <c r="I1456" t="str">
        <v/>
      </c>
      <c r="J1456" t="str">
        <v/>
      </c>
    </row>
    <row r="1457" spans="1:10" x14ac:dyDescent="0.25">
      <c r="A1457" s="2" t="s">
        <v>856</v>
      </c>
      <c r="B1457" s="2" t="s">
        <v>6657</v>
      </c>
      <c r="C1457" s="18">
        <v>5.7</v>
      </c>
      <c r="F1457" s="2" t="s">
        <v>3541</v>
      </c>
      <c r="G1457" s="18">
        <f>AVERAGEIF(Table5[director_name],Table8[[#This Row],[Director name]],Table5[imdb_score])</f>
        <v>6.1</v>
      </c>
      <c r="H1457" s="18"/>
      <c r="I1457" t="str">
        <v/>
      </c>
      <c r="J1457" t="str">
        <v/>
      </c>
    </row>
    <row r="1458" spans="1:10" x14ac:dyDescent="0.25">
      <c r="A1458" s="2" t="s">
        <v>856</v>
      </c>
      <c r="B1458" s="2" t="s">
        <v>3951</v>
      </c>
      <c r="C1458" s="18">
        <v>6.2</v>
      </c>
      <c r="F1458" s="2" t="s">
        <v>7358</v>
      </c>
      <c r="G1458" s="18">
        <f>AVERAGEIF(Table5[director_name],Table8[[#This Row],[Director name]],Table5[imdb_score])</f>
        <v>6.1</v>
      </c>
      <c r="H1458" s="18"/>
      <c r="I1458" t="str">
        <v/>
      </c>
      <c r="J1458" t="str">
        <v/>
      </c>
    </row>
    <row r="1459" spans="1:10" x14ac:dyDescent="0.25">
      <c r="A1459" s="2" t="s">
        <v>856</v>
      </c>
      <c r="B1459" s="2" t="s">
        <v>6244</v>
      </c>
      <c r="C1459" s="18">
        <v>8</v>
      </c>
      <c r="F1459" s="2" t="s">
        <v>6454</v>
      </c>
      <c r="G1459" s="18">
        <f>AVERAGEIF(Table5[director_name],Table8[[#This Row],[Director name]],Table5[imdb_score])</f>
        <v>6.1</v>
      </c>
      <c r="H1459" s="18"/>
      <c r="I1459" t="str">
        <v/>
      </c>
      <c r="J1459" t="str">
        <v/>
      </c>
    </row>
    <row r="1460" spans="1:10" x14ac:dyDescent="0.25">
      <c r="A1460" s="2" t="s">
        <v>856</v>
      </c>
      <c r="B1460" s="2" t="s">
        <v>6242</v>
      </c>
      <c r="C1460" s="18">
        <v>5</v>
      </c>
      <c r="F1460" s="2" t="s">
        <v>5352</v>
      </c>
      <c r="G1460" s="18">
        <f>AVERAGEIF(Table5[director_name],Table8[[#This Row],[Director name]],Table5[imdb_score])</f>
        <v>6.1</v>
      </c>
      <c r="H1460" s="18"/>
      <c r="I1460" t="str">
        <v/>
      </c>
      <c r="J1460" t="str">
        <v/>
      </c>
    </row>
    <row r="1461" spans="1:10" x14ac:dyDescent="0.25">
      <c r="A1461" s="2" t="s">
        <v>1861</v>
      </c>
      <c r="B1461" s="2" t="s">
        <v>4353</v>
      </c>
      <c r="C1461" s="18">
        <v>7.4</v>
      </c>
      <c r="F1461" s="2" t="s">
        <v>7391</v>
      </c>
      <c r="G1461" s="18">
        <f>AVERAGEIF(Table5[director_name],Table8[[#This Row],[Director name]],Table5[imdb_score])</f>
        <v>6.1</v>
      </c>
      <c r="H1461" s="18"/>
      <c r="I1461" t="str">
        <v/>
      </c>
      <c r="J1461" t="str">
        <v/>
      </c>
    </row>
    <row r="1462" spans="1:10" x14ac:dyDescent="0.25">
      <c r="A1462" s="2" t="s">
        <v>1861</v>
      </c>
      <c r="B1462" s="2" t="s">
        <v>1862</v>
      </c>
      <c r="C1462" s="18">
        <v>4.9000000000000004</v>
      </c>
      <c r="F1462" s="2" t="s">
        <v>7758</v>
      </c>
      <c r="G1462" s="18">
        <f>AVERAGEIF(Table5[director_name],Table8[[#This Row],[Director name]],Table5[imdb_score])</f>
        <v>6.1</v>
      </c>
      <c r="H1462" s="18"/>
      <c r="I1462" t="str">
        <v/>
      </c>
      <c r="J1462" t="str">
        <v/>
      </c>
    </row>
    <row r="1463" spans="1:10" x14ac:dyDescent="0.25">
      <c r="A1463" s="2" t="s">
        <v>1162</v>
      </c>
      <c r="B1463" s="2" t="s">
        <v>2976</v>
      </c>
      <c r="C1463" s="18">
        <v>7.1</v>
      </c>
      <c r="F1463" s="2" t="s">
        <v>4507</v>
      </c>
      <c r="G1463" s="18">
        <f>AVERAGEIF(Table5[director_name],Table8[[#This Row],[Director name]],Table5[imdb_score])</f>
        <v>6.1</v>
      </c>
      <c r="H1463" s="18"/>
      <c r="I1463" t="str">
        <v/>
      </c>
      <c r="J1463" t="str">
        <v/>
      </c>
    </row>
    <row r="1464" spans="1:10" x14ac:dyDescent="0.25">
      <c r="A1464" s="2" t="s">
        <v>1162</v>
      </c>
      <c r="B1464" s="2" t="s">
        <v>5605</v>
      </c>
      <c r="C1464" s="18">
        <v>7.5</v>
      </c>
      <c r="F1464" s="2" t="s">
        <v>4636</v>
      </c>
      <c r="G1464" s="18">
        <f>AVERAGEIF(Table5[director_name],Table8[[#This Row],[Director name]],Table5[imdb_score])</f>
        <v>6.1</v>
      </c>
      <c r="H1464" s="18"/>
      <c r="I1464" t="str">
        <v/>
      </c>
      <c r="J1464" t="str">
        <v/>
      </c>
    </row>
    <row r="1465" spans="1:10" x14ac:dyDescent="0.25">
      <c r="A1465" s="2" t="s">
        <v>1162</v>
      </c>
      <c r="B1465" s="2" t="s">
        <v>1532</v>
      </c>
      <c r="C1465" s="18">
        <v>6</v>
      </c>
      <c r="F1465" s="2" t="s">
        <v>5915</v>
      </c>
      <c r="G1465" s="18">
        <f>AVERAGEIF(Table5[director_name],Table8[[#This Row],[Director name]],Table5[imdb_score])</f>
        <v>6.1</v>
      </c>
      <c r="H1465" s="18"/>
      <c r="I1465" t="str">
        <v/>
      </c>
      <c r="J1465" t="str">
        <v/>
      </c>
    </row>
    <row r="1466" spans="1:10" x14ac:dyDescent="0.25">
      <c r="A1466" s="2" t="s">
        <v>1162</v>
      </c>
      <c r="B1466" s="2" t="s">
        <v>3449</v>
      </c>
      <c r="C1466" s="18">
        <v>7.1</v>
      </c>
      <c r="F1466" s="2" t="s">
        <v>3772</v>
      </c>
      <c r="G1466" s="18">
        <f>AVERAGEIF(Table5[director_name],Table8[[#This Row],[Director name]],Table5[imdb_score])</f>
        <v>6.1</v>
      </c>
      <c r="H1466" s="18"/>
      <c r="I1466" t="str">
        <v/>
      </c>
      <c r="J1466" t="str">
        <v/>
      </c>
    </row>
    <row r="1467" spans="1:10" x14ac:dyDescent="0.25">
      <c r="A1467" s="2" t="s">
        <v>1162</v>
      </c>
      <c r="B1467" s="2" t="s">
        <v>1163</v>
      </c>
      <c r="C1467" s="18">
        <v>6.1</v>
      </c>
      <c r="F1467" s="2" t="s">
        <v>6578</v>
      </c>
      <c r="G1467" s="18">
        <f>AVERAGEIF(Table5[director_name],Table8[[#This Row],[Director name]],Table5[imdb_score])</f>
        <v>6.1</v>
      </c>
      <c r="H1467" s="18"/>
      <c r="I1467" t="str">
        <v/>
      </c>
      <c r="J1467" t="str">
        <v/>
      </c>
    </row>
    <row r="1468" spans="1:10" x14ac:dyDescent="0.25">
      <c r="A1468" s="2" t="s">
        <v>4094</v>
      </c>
      <c r="B1468" s="2" t="s">
        <v>4096</v>
      </c>
      <c r="C1468" s="18">
        <v>7.9</v>
      </c>
      <c r="F1468" s="2" t="s">
        <v>4683</v>
      </c>
      <c r="G1468" s="18">
        <f>AVERAGEIF(Table5[director_name],Table8[[#This Row],[Director name]],Table5[imdb_score])</f>
        <v>6.1</v>
      </c>
      <c r="H1468" s="18"/>
      <c r="I1468" t="str">
        <v/>
      </c>
      <c r="J1468" t="str">
        <v/>
      </c>
    </row>
    <row r="1469" spans="1:10" x14ac:dyDescent="0.25">
      <c r="A1469" s="2" t="s">
        <v>3418</v>
      </c>
      <c r="B1469" s="2" t="s">
        <v>3419</v>
      </c>
      <c r="C1469" s="18">
        <v>5.3</v>
      </c>
      <c r="F1469" s="2" t="s">
        <v>7609</v>
      </c>
      <c r="G1469" s="18">
        <f>AVERAGEIF(Table5[director_name],Table8[[#This Row],[Director name]],Table5[imdb_score])</f>
        <v>6.1</v>
      </c>
      <c r="H1469" s="18"/>
      <c r="I1469" t="str">
        <v/>
      </c>
      <c r="J1469" t="str">
        <v/>
      </c>
    </row>
    <row r="1470" spans="1:10" x14ac:dyDescent="0.25">
      <c r="A1470" s="2" t="s">
        <v>3418</v>
      </c>
      <c r="B1470" s="2" t="s">
        <v>6572</v>
      </c>
      <c r="C1470" s="18">
        <v>6.6</v>
      </c>
      <c r="F1470" s="2" t="s">
        <v>7271</v>
      </c>
      <c r="G1470" s="18">
        <f>AVERAGEIF(Table5[director_name],Table8[[#This Row],[Director name]],Table5[imdb_score])</f>
        <v>6.1</v>
      </c>
      <c r="H1470" s="18"/>
      <c r="I1470" t="str">
        <v/>
      </c>
      <c r="J1470" t="str">
        <v/>
      </c>
    </row>
    <row r="1471" spans="1:10" x14ac:dyDescent="0.25">
      <c r="A1471" t="s">
        <v>4739</v>
      </c>
      <c r="B1471" s="2" t="s">
        <v>4740</v>
      </c>
      <c r="C1471" s="18">
        <v>6.2</v>
      </c>
      <c r="F1471" s="2" t="s">
        <v>2731</v>
      </c>
      <c r="G1471" s="18">
        <f>AVERAGEIF(Table5[director_name],Table8[[#This Row],[Director name]],Table5[imdb_score])</f>
        <v>6.1</v>
      </c>
      <c r="H1471" s="18"/>
      <c r="I1471" t="str">
        <v/>
      </c>
      <c r="J1471" t="str">
        <v/>
      </c>
    </row>
    <row r="1472" spans="1:10" x14ac:dyDescent="0.25">
      <c r="A1472" s="2" t="s">
        <v>4739</v>
      </c>
      <c r="B1472" s="2" t="s">
        <v>5650</v>
      </c>
      <c r="C1472" s="18">
        <v>6.4</v>
      </c>
      <c r="F1472" s="2" t="s">
        <v>7008</v>
      </c>
      <c r="G1472" s="18">
        <f>AVERAGEIF(Table5[director_name],Table8[[#This Row],[Director name]],Table5[imdb_score])</f>
        <v>6.1</v>
      </c>
      <c r="H1472" s="18"/>
      <c r="I1472" t="str">
        <v/>
      </c>
      <c r="J1472" t="str">
        <v/>
      </c>
    </row>
    <row r="1473" spans="1:10" x14ac:dyDescent="0.25">
      <c r="A1473" s="2" t="s">
        <v>5976</v>
      </c>
      <c r="B1473" s="2" t="s">
        <v>5977</v>
      </c>
      <c r="C1473" s="18">
        <v>5.0999999999999996</v>
      </c>
      <c r="F1473" s="2" t="s">
        <v>1448</v>
      </c>
      <c r="G1473" s="18">
        <f>AVERAGEIF(Table5[director_name],Table8[[#This Row],[Director name]],Table5[imdb_score])</f>
        <v>6.1</v>
      </c>
      <c r="H1473" s="18"/>
      <c r="I1473" t="str">
        <v/>
      </c>
      <c r="J1473" t="str">
        <v/>
      </c>
    </row>
    <row r="1474" spans="1:10" x14ac:dyDescent="0.25">
      <c r="A1474" s="2" t="s">
        <v>487</v>
      </c>
      <c r="B1474" s="2" t="s">
        <v>7523</v>
      </c>
      <c r="C1474" s="18">
        <v>7.5</v>
      </c>
      <c r="F1474" s="2" t="s">
        <v>3575</v>
      </c>
      <c r="G1474" s="18">
        <f>AVERAGEIF(Table5[director_name],Table8[[#This Row],[Director name]],Table5[imdb_score])</f>
        <v>6.1</v>
      </c>
      <c r="H1474" s="18"/>
      <c r="I1474" t="str">
        <v/>
      </c>
      <c r="J1474" t="str">
        <v/>
      </c>
    </row>
    <row r="1475" spans="1:10" x14ac:dyDescent="0.25">
      <c r="A1475" s="2" t="s">
        <v>487</v>
      </c>
      <c r="B1475" s="2" t="s">
        <v>492</v>
      </c>
      <c r="C1475" s="18">
        <v>6.5</v>
      </c>
      <c r="F1475" s="2" t="s">
        <v>6336</v>
      </c>
      <c r="G1475" s="18">
        <f>AVERAGEIF(Table5[director_name],Table8[[#This Row],[Director name]],Table5[imdb_score])</f>
        <v>6.1</v>
      </c>
      <c r="H1475" s="18"/>
      <c r="I1475" t="str">
        <v/>
      </c>
      <c r="J1475" t="str">
        <v/>
      </c>
    </row>
    <row r="1476" spans="1:10" x14ac:dyDescent="0.25">
      <c r="A1476" s="2" t="s">
        <v>487</v>
      </c>
      <c r="B1476" s="2" t="s">
        <v>489</v>
      </c>
      <c r="C1476" s="18">
        <v>6.7</v>
      </c>
      <c r="F1476" s="2" t="s">
        <v>1202</v>
      </c>
      <c r="G1476" s="18">
        <f>AVERAGEIF(Table5[director_name],Table8[[#This Row],[Director name]],Table5[imdb_score])</f>
        <v>6.1</v>
      </c>
      <c r="H1476" s="18"/>
      <c r="I1476" t="str">
        <v/>
      </c>
      <c r="J1476" t="str">
        <v/>
      </c>
    </row>
    <row r="1477" spans="1:10" x14ac:dyDescent="0.25">
      <c r="A1477" s="2" t="s">
        <v>487</v>
      </c>
      <c r="B1477" s="2" t="s">
        <v>488</v>
      </c>
      <c r="C1477" s="18">
        <v>7.6</v>
      </c>
      <c r="F1477" s="2" t="s">
        <v>4646</v>
      </c>
      <c r="G1477" s="18">
        <f>AVERAGEIF(Table5[director_name],Table8[[#This Row],[Director name]],Table5[imdb_score])</f>
        <v>6.1</v>
      </c>
      <c r="H1477" s="18"/>
      <c r="I1477" t="str">
        <v/>
      </c>
      <c r="J1477" t="str">
        <v/>
      </c>
    </row>
    <row r="1478" spans="1:10" x14ac:dyDescent="0.25">
      <c r="A1478" s="2" t="s">
        <v>487</v>
      </c>
      <c r="B1478" s="2" t="s">
        <v>4910</v>
      </c>
      <c r="C1478" s="18">
        <v>8.6999999999999993</v>
      </c>
      <c r="F1478" s="2" t="s">
        <v>7221</v>
      </c>
      <c r="G1478" s="18">
        <f>AVERAGEIF(Table5[director_name],Table8[[#This Row],[Director name]],Table5[imdb_score])</f>
        <v>6.1</v>
      </c>
      <c r="H1478" s="18"/>
      <c r="I1478" t="str">
        <v/>
      </c>
      <c r="J1478" t="str">
        <v/>
      </c>
    </row>
    <row r="1479" spans="1:10" x14ac:dyDescent="0.25">
      <c r="A1479" s="2" t="s">
        <v>278</v>
      </c>
      <c r="B1479" s="2" t="s">
        <v>981</v>
      </c>
      <c r="C1479" s="18">
        <v>5.8</v>
      </c>
      <c r="F1479" s="2" t="s">
        <v>5040</v>
      </c>
      <c r="G1479" s="18">
        <f>AVERAGEIF(Table5[director_name],Table8[[#This Row],[Director name]],Table5[imdb_score])</f>
        <v>6.1</v>
      </c>
      <c r="H1479" s="18"/>
      <c r="I1479" t="str">
        <v/>
      </c>
      <c r="J1479" t="str">
        <v/>
      </c>
    </row>
    <row r="1480" spans="1:10" x14ac:dyDescent="0.25">
      <c r="A1480" s="2" t="s">
        <v>278</v>
      </c>
      <c r="B1480" s="2" t="s">
        <v>373</v>
      </c>
      <c r="C1480" s="18">
        <v>5.9</v>
      </c>
      <c r="F1480" s="2" t="s">
        <v>6647</v>
      </c>
      <c r="G1480" s="18">
        <f>AVERAGEIF(Table5[director_name],Table8[[#This Row],[Director name]],Table5[imdb_score])</f>
        <v>6.1</v>
      </c>
      <c r="H1480" s="18"/>
      <c r="I1480" t="str">
        <v/>
      </c>
      <c r="J1480" t="str">
        <v/>
      </c>
    </row>
    <row r="1481" spans="1:10" x14ac:dyDescent="0.25">
      <c r="A1481" s="2" t="s">
        <v>278</v>
      </c>
      <c r="B1481" s="2" t="s">
        <v>797</v>
      </c>
      <c r="C1481" s="18">
        <v>6.5</v>
      </c>
      <c r="F1481" s="2" t="s">
        <v>5128</v>
      </c>
      <c r="G1481" s="18">
        <f>AVERAGEIF(Table5[director_name],Table8[[#This Row],[Director name]],Table5[imdb_score])</f>
        <v>6.1</v>
      </c>
      <c r="H1481" s="18"/>
      <c r="I1481" t="str">
        <v/>
      </c>
      <c r="J1481" t="str">
        <v/>
      </c>
    </row>
    <row r="1482" spans="1:10" x14ac:dyDescent="0.25">
      <c r="A1482" s="2" t="s">
        <v>278</v>
      </c>
      <c r="B1482" s="2" t="s">
        <v>6817</v>
      </c>
      <c r="C1482" s="18">
        <v>7.6</v>
      </c>
      <c r="F1482" s="2" t="s">
        <v>6852</v>
      </c>
      <c r="G1482" s="18">
        <f>AVERAGEIF(Table5[director_name],Table8[[#This Row],[Director name]],Table5[imdb_score])</f>
        <v>6.1</v>
      </c>
      <c r="H1482" s="18"/>
      <c r="I1482" t="str">
        <v/>
      </c>
      <c r="J1482" t="str">
        <v/>
      </c>
    </row>
    <row r="1483" spans="1:10" x14ac:dyDescent="0.25">
      <c r="A1483" s="2" t="s">
        <v>278</v>
      </c>
      <c r="B1483" s="2" t="s">
        <v>5034</v>
      </c>
      <c r="C1483" s="18">
        <v>6.2</v>
      </c>
      <c r="F1483" s="2" t="s">
        <v>7261</v>
      </c>
      <c r="G1483" s="18">
        <f>AVERAGEIF(Table5[director_name],Table8[[#This Row],[Director name]],Table5[imdb_score])</f>
        <v>6.1</v>
      </c>
      <c r="H1483" s="18"/>
      <c r="I1483" t="str">
        <v/>
      </c>
      <c r="J1483" t="str">
        <v/>
      </c>
    </row>
    <row r="1484" spans="1:10" x14ac:dyDescent="0.25">
      <c r="A1484" s="2" t="s">
        <v>278</v>
      </c>
      <c r="B1484" s="2" t="s">
        <v>7897</v>
      </c>
      <c r="C1484" s="18">
        <v>7</v>
      </c>
      <c r="F1484" s="2" t="s">
        <v>640</v>
      </c>
      <c r="G1484" s="18">
        <f>AVERAGEIF(Table5[director_name],Table8[[#This Row],[Director name]],Table5[imdb_score])</f>
        <v>6.1</v>
      </c>
      <c r="H1484" s="18"/>
      <c r="I1484" t="str">
        <v/>
      </c>
      <c r="J1484" t="str">
        <v/>
      </c>
    </row>
    <row r="1485" spans="1:10" x14ac:dyDescent="0.25">
      <c r="A1485" s="2" t="s">
        <v>278</v>
      </c>
      <c r="B1485" s="2" t="s">
        <v>279</v>
      </c>
      <c r="C1485" s="18">
        <v>8.1</v>
      </c>
      <c r="F1485" s="2" t="s">
        <v>7744</v>
      </c>
      <c r="G1485" s="18">
        <f>AVERAGEIF(Table5[director_name],Table8[[#This Row],[Director name]],Table5[imdb_score])</f>
        <v>6.1</v>
      </c>
      <c r="H1485" s="18"/>
      <c r="I1485" t="str">
        <v/>
      </c>
      <c r="J1485" t="str">
        <v/>
      </c>
    </row>
    <row r="1486" spans="1:10" x14ac:dyDescent="0.25">
      <c r="A1486" s="2" t="s">
        <v>278</v>
      </c>
      <c r="B1486" s="2" t="s">
        <v>5979</v>
      </c>
      <c r="C1486" s="18">
        <v>7.3</v>
      </c>
      <c r="F1486" s="2" t="s">
        <v>5085</v>
      </c>
      <c r="G1486" s="18">
        <f>AVERAGEIF(Table5[director_name],Table8[[#This Row],[Director name]],Table5[imdb_score])</f>
        <v>6.1</v>
      </c>
      <c r="H1486" s="18"/>
      <c r="I1486" t="str">
        <v/>
      </c>
      <c r="J1486" t="str">
        <v/>
      </c>
    </row>
    <row r="1487" spans="1:10" x14ac:dyDescent="0.25">
      <c r="A1487" s="2" t="s">
        <v>1701</v>
      </c>
      <c r="B1487" s="2" t="s">
        <v>1703</v>
      </c>
      <c r="C1487" s="18">
        <v>7.1</v>
      </c>
      <c r="F1487" s="2" t="s">
        <v>5373</v>
      </c>
      <c r="G1487" s="18">
        <f>AVERAGEIF(Table5[director_name],Table8[[#This Row],[Director name]],Table5[imdb_score])</f>
        <v>6.1</v>
      </c>
      <c r="H1487" s="18"/>
      <c r="I1487" t="str">
        <v/>
      </c>
      <c r="J1487" t="str">
        <v/>
      </c>
    </row>
    <row r="1488" spans="1:10" x14ac:dyDescent="0.25">
      <c r="A1488" s="2" t="s">
        <v>2034</v>
      </c>
      <c r="B1488" s="2" t="s">
        <v>2048</v>
      </c>
      <c r="C1488" s="18">
        <v>6.4</v>
      </c>
      <c r="F1488" s="2" t="s">
        <v>180</v>
      </c>
      <c r="G1488" s="18">
        <f>AVERAGEIF(Table5[director_name],Table8[[#This Row],[Director name]],Table5[imdb_score])</f>
        <v>6.1</v>
      </c>
      <c r="H1488" s="18"/>
      <c r="I1488" t="str">
        <v/>
      </c>
      <c r="J1488" t="str">
        <v/>
      </c>
    </row>
    <row r="1489" spans="1:10" x14ac:dyDescent="0.25">
      <c r="A1489" s="2" t="s">
        <v>2034</v>
      </c>
      <c r="B1489" s="2" t="s">
        <v>2035</v>
      </c>
      <c r="C1489" s="18">
        <v>4.9000000000000004</v>
      </c>
      <c r="F1489" s="2" t="s">
        <v>5792</v>
      </c>
      <c r="G1489" s="18">
        <f>AVERAGEIF(Table5[director_name],Table8[[#This Row],[Director name]],Table5[imdb_score])</f>
        <v>6.1</v>
      </c>
      <c r="H1489" s="18"/>
      <c r="I1489" t="str">
        <v/>
      </c>
      <c r="J1489" t="str">
        <v/>
      </c>
    </row>
    <row r="1490" spans="1:10" x14ac:dyDescent="0.25">
      <c r="A1490" s="2" t="s">
        <v>2034</v>
      </c>
      <c r="B1490" s="2" t="s">
        <v>3194</v>
      </c>
      <c r="C1490" s="18">
        <v>7.8</v>
      </c>
      <c r="F1490" s="2" t="s">
        <v>4490</v>
      </c>
      <c r="G1490" s="18">
        <f>AVERAGEIF(Table5[director_name],Table8[[#This Row],[Director name]],Table5[imdb_score])</f>
        <v>6.1</v>
      </c>
      <c r="H1490" s="18"/>
      <c r="I1490" t="str">
        <v/>
      </c>
      <c r="J1490" t="str">
        <v/>
      </c>
    </row>
    <row r="1491" spans="1:10" x14ac:dyDescent="0.25">
      <c r="A1491" s="2" t="s">
        <v>5922</v>
      </c>
      <c r="B1491" s="2" t="s">
        <v>5923</v>
      </c>
      <c r="C1491" s="18">
        <v>5.3</v>
      </c>
      <c r="F1491" s="2" t="s">
        <v>1410</v>
      </c>
      <c r="G1491" s="18">
        <f>AVERAGEIF(Table5[director_name],Table8[[#This Row],[Director name]],Table5[imdb_score])</f>
        <v>6.1</v>
      </c>
      <c r="H1491" s="18"/>
      <c r="I1491" t="str">
        <v/>
      </c>
      <c r="J1491" t="str">
        <v/>
      </c>
    </row>
    <row r="1492" spans="1:10" x14ac:dyDescent="0.25">
      <c r="A1492" t="s">
        <v>5761</v>
      </c>
      <c r="B1492" s="2" t="s">
        <v>5763</v>
      </c>
      <c r="C1492" s="18">
        <v>8.1</v>
      </c>
      <c r="F1492" s="2" t="s">
        <v>2538</v>
      </c>
      <c r="G1492" s="18">
        <f>AVERAGEIF(Table5[director_name],Table8[[#This Row],[Director name]],Table5[imdb_score])</f>
        <v>6.1</v>
      </c>
      <c r="H1492" s="18"/>
      <c r="I1492" t="str">
        <v/>
      </c>
      <c r="J1492" t="str">
        <v/>
      </c>
    </row>
    <row r="1493" spans="1:10" x14ac:dyDescent="0.25">
      <c r="A1493" s="2" t="s">
        <v>5761</v>
      </c>
      <c r="B1493" s="2" t="s">
        <v>5890</v>
      </c>
      <c r="C1493" s="18">
        <v>8.3000000000000007</v>
      </c>
      <c r="F1493" s="2" t="s">
        <v>2764</v>
      </c>
      <c r="G1493" s="18">
        <f>AVERAGEIF(Table5[director_name],Table8[[#This Row],[Director name]],Table5[imdb_score])</f>
        <v>6.1</v>
      </c>
      <c r="H1493" s="18"/>
      <c r="I1493" t="str">
        <v/>
      </c>
      <c r="J1493" t="str">
        <v/>
      </c>
    </row>
    <row r="1494" spans="1:10" x14ac:dyDescent="0.25">
      <c r="A1494" s="2" t="s">
        <v>6372</v>
      </c>
      <c r="B1494" s="2" t="s">
        <v>6374</v>
      </c>
      <c r="C1494" s="18">
        <v>7</v>
      </c>
      <c r="F1494" s="2" t="s">
        <v>8122</v>
      </c>
      <c r="G1494" s="18">
        <f>AVERAGEIF(Table5[director_name],Table8[[#This Row],[Director name]],Table5[imdb_score])</f>
        <v>6.1</v>
      </c>
      <c r="H1494" s="18"/>
      <c r="I1494" t="str">
        <v/>
      </c>
      <c r="J1494" t="str">
        <v/>
      </c>
    </row>
    <row r="1495" spans="1:10" x14ac:dyDescent="0.25">
      <c r="A1495" s="2" t="s">
        <v>6372</v>
      </c>
      <c r="B1495" s="2" t="s">
        <v>6759</v>
      </c>
      <c r="C1495" s="18">
        <v>6.5</v>
      </c>
      <c r="F1495" s="2" t="s">
        <v>4889</v>
      </c>
      <c r="G1495" s="18">
        <f>AVERAGEIF(Table5[director_name],Table8[[#This Row],[Director name]],Table5[imdb_score])</f>
        <v>6.1</v>
      </c>
      <c r="H1495" s="18"/>
      <c r="I1495" t="str">
        <v/>
      </c>
      <c r="J1495" t="str">
        <v/>
      </c>
    </row>
    <row r="1496" spans="1:10" x14ac:dyDescent="0.25">
      <c r="A1496" s="2" t="s">
        <v>6372</v>
      </c>
      <c r="B1496" s="2" t="s">
        <v>6763</v>
      </c>
      <c r="C1496" s="18">
        <v>7</v>
      </c>
      <c r="F1496" s="2" t="s">
        <v>5445</v>
      </c>
      <c r="G1496" s="18">
        <f>AVERAGEIF(Table5[director_name],Table8[[#This Row],[Director name]],Table5[imdb_score])</f>
        <v>6.1</v>
      </c>
      <c r="H1496" s="18"/>
      <c r="I1496" t="str">
        <v/>
      </c>
      <c r="J1496" t="str">
        <v/>
      </c>
    </row>
    <row r="1497" spans="1:10" x14ac:dyDescent="0.25">
      <c r="A1497" s="2" t="s">
        <v>3763</v>
      </c>
      <c r="B1497" s="2" t="s">
        <v>3764</v>
      </c>
      <c r="C1497" s="18">
        <v>6.6</v>
      </c>
      <c r="F1497" s="2" t="s">
        <v>8061</v>
      </c>
      <c r="G1497" s="18">
        <f>AVERAGEIF(Table5[director_name],Table8[[#This Row],[Director name]],Table5[imdb_score])</f>
        <v>6.1</v>
      </c>
      <c r="H1497" s="18"/>
      <c r="I1497" t="str">
        <v/>
      </c>
      <c r="J1497" t="str">
        <v/>
      </c>
    </row>
    <row r="1498" spans="1:10" x14ac:dyDescent="0.25">
      <c r="A1498" s="2" t="s">
        <v>2624</v>
      </c>
      <c r="B1498" s="2" t="s">
        <v>3440</v>
      </c>
      <c r="C1498" s="18">
        <v>6.5</v>
      </c>
      <c r="F1498" s="2" t="s">
        <v>5013</v>
      </c>
      <c r="G1498" s="18">
        <f>AVERAGEIF(Table5[director_name],Table8[[#This Row],[Director name]],Table5[imdb_score])</f>
        <v>6.0999999999999988</v>
      </c>
      <c r="H1498" s="18"/>
      <c r="I1498" t="str">
        <v/>
      </c>
      <c r="J1498" t="str">
        <v/>
      </c>
    </row>
    <row r="1499" spans="1:10" x14ac:dyDescent="0.25">
      <c r="A1499" s="2" t="s">
        <v>2624</v>
      </c>
      <c r="B1499" s="2" t="s">
        <v>2674</v>
      </c>
      <c r="C1499" s="18">
        <v>7.2</v>
      </c>
      <c r="F1499" s="2" t="s">
        <v>268</v>
      </c>
      <c r="G1499" s="18">
        <f>AVERAGEIF(Table5[director_name],Table8[[#This Row],[Director name]],Table5[imdb_score])</f>
        <v>6.0909090909090908</v>
      </c>
      <c r="H1499" s="18"/>
      <c r="I1499" t="str">
        <v/>
      </c>
      <c r="J1499" t="str">
        <v/>
      </c>
    </row>
    <row r="1500" spans="1:10" x14ac:dyDescent="0.25">
      <c r="A1500" s="2" t="s">
        <v>2624</v>
      </c>
      <c r="B1500" s="2" t="s">
        <v>5544</v>
      </c>
      <c r="C1500" s="18">
        <v>6.9</v>
      </c>
      <c r="F1500" s="2" t="s">
        <v>105</v>
      </c>
      <c r="G1500" s="18">
        <f>AVERAGEIF(Table5[director_name],Table8[[#This Row],[Director name]],Table5[imdb_score])</f>
        <v>6.083333333333333</v>
      </c>
      <c r="H1500" s="18"/>
      <c r="I1500" t="str">
        <v/>
      </c>
      <c r="J1500" t="str">
        <v/>
      </c>
    </row>
    <row r="1501" spans="1:10" x14ac:dyDescent="0.25">
      <c r="A1501" s="2" t="s">
        <v>2624</v>
      </c>
      <c r="B1501" s="2" t="s">
        <v>2625</v>
      </c>
      <c r="C1501" s="18">
        <v>7.1</v>
      </c>
      <c r="F1501" s="2" t="s">
        <v>64</v>
      </c>
      <c r="G1501" s="18">
        <f>AVERAGEIF(Table5[director_name],Table8[[#This Row],[Director name]],Table5[imdb_score])</f>
        <v>6.080000000000001</v>
      </c>
      <c r="H1501" s="18"/>
      <c r="I1501" t="str">
        <v/>
      </c>
      <c r="J1501" t="str">
        <v/>
      </c>
    </row>
    <row r="1502" spans="1:10" x14ac:dyDescent="0.25">
      <c r="A1502" s="2" t="s">
        <v>7684</v>
      </c>
      <c r="B1502" s="2" t="s">
        <v>7685</v>
      </c>
      <c r="C1502" s="18">
        <v>2.2000000000000002</v>
      </c>
      <c r="F1502" s="2" t="s">
        <v>924</v>
      </c>
      <c r="G1502" s="18">
        <f>AVERAGEIF(Table5[director_name],Table8[[#This Row],[Director name]],Table5[imdb_score])</f>
        <v>6.0750000000000002</v>
      </c>
      <c r="H1502" s="18"/>
      <c r="I1502" t="str">
        <v/>
      </c>
      <c r="J1502" t="str">
        <v/>
      </c>
    </row>
    <row r="1503" spans="1:10" x14ac:dyDescent="0.25">
      <c r="A1503" s="2" t="s">
        <v>5289</v>
      </c>
      <c r="B1503" s="2" t="s">
        <v>5291</v>
      </c>
      <c r="C1503" s="18">
        <v>6.7</v>
      </c>
      <c r="F1503" s="2" t="s">
        <v>173</v>
      </c>
      <c r="G1503" s="18">
        <f>AVERAGEIF(Table5[director_name],Table8[[#This Row],[Director name]],Table5[imdb_score])</f>
        <v>6.0750000000000002</v>
      </c>
      <c r="H1503" s="18"/>
      <c r="I1503" t="str">
        <v/>
      </c>
      <c r="J1503" t="str">
        <v/>
      </c>
    </row>
    <row r="1504" spans="1:10" x14ac:dyDescent="0.25">
      <c r="A1504" s="2" t="s">
        <v>7122</v>
      </c>
      <c r="B1504" s="2" t="s">
        <v>7123</v>
      </c>
      <c r="C1504" s="18">
        <v>6.8</v>
      </c>
      <c r="F1504" s="2" t="s">
        <v>891</v>
      </c>
      <c r="G1504" s="18">
        <f>AVERAGEIF(Table5[director_name],Table8[[#This Row],[Director name]],Table5[imdb_score])</f>
        <v>6.0666666666666664</v>
      </c>
      <c r="H1504" s="18"/>
      <c r="I1504" t="str">
        <v/>
      </c>
      <c r="J1504" t="str">
        <v/>
      </c>
    </row>
    <row r="1505" spans="1:10" x14ac:dyDescent="0.25">
      <c r="A1505" s="2" t="s">
        <v>4268</v>
      </c>
      <c r="B1505" s="2" t="s">
        <v>4269</v>
      </c>
      <c r="C1505" s="18">
        <v>6.6</v>
      </c>
      <c r="F1505" s="2" t="s">
        <v>460</v>
      </c>
      <c r="G1505" s="18">
        <f>AVERAGEIF(Table5[director_name],Table8[[#This Row],[Director name]],Table5[imdb_score])</f>
        <v>6.0500000000000007</v>
      </c>
      <c r="H1505" s="18"/>
      <c r="I1505" t="str">
        <v/>
      </c>
      <c r="J1505" t="str">
        <v/>
      </c>
    </row>
    <row r="1506" spans="1:10" x14ac:dyDescent="0.25">
      <c r="A1506" s="2" t="s">
        <v>4509</v>
      </c>
      <c r="B1506" s="2" t="s">
        <v>4510</v>
      </c>
      <c r="C1506" s="18">
        <v>4.9000000000000004</v>
      </c>
      <c r="F1506" s="2" t="s">
        <v>150</v>
      </c>
      <c r="G1506" s="18">
        <f>AVERAGEIF(Table5[director_name],Table8[[#This Row],[Director name]],Table5[imdb_score])</f>
        <v>6.0500000000000007</v>
      </c>
      <c r="H1506" s="18"/>
      <c r="I1506" t="str">
        <v/>
      </c>
      <c r="J1506" t="str">
        <v/>
      </c>
    </row>
    <row r="1507" spans="1:10" x14ac:dyDescent="0.25">
      <c r="A1507" s="2" t="s">
        <v>7350</v>
      </c>
      <c r="B1507" s="2" t="s">
        <v>7351</v>
      </c>
      <c r="C1507" s="18">
        <v>6.3</v>
      </c>
      <c r="F1507" s="2" t="s">
        <v>3074</v>
      </c>
      <c r="G1507" s="18">
        <f>AVERAGEIF(Table5[director_name],Table8[[#This Row],[Director name]],Table5[imdb_score])</f>
        <v>6.0500000000000007</v>
      </c>
      <c r="H1507" s="18"/>
      <c r="I1507" t="str">
        <v/>
      </c>
      <c r="J1507" t="str">
        <v/>
      </c>
    </row>
    <row r="1508" spans="1:10" x14ac:dyDescent="0.25">
      <c r="A1508" s="2" t="s">
        <v>6411</v>
      </c>
      <c r="B1508" s="2" t="s">
        <v>6412</v>
      </c>
      <c r="C1508" s="18">
        <v>4.8</v>
      </c>
      <c r="F1508" s="2" t="s">
        <v>1236</v>
      </c>
      <c r="G1508" s="18">
        <f>AVERAGEIF(Table5[director_name],Table8[[#This Row],[Director name]],Table5[imdb_score])</f>
        <v>6.05</v>
      </c>
      <c r="H1508" s="18"/>
      <c r="I1508" t="str">
        <v/>
      </c>
      <c r="J1508" t="str">
        <v/>
      </c>
    </row>
    <row r="1509" spans="1:10" x14ac:dyDescent="0.25">
      <c r="A1509" s="2" t="s">
        <v>2512</v>
      </c>
      <c r="B1509" s="2" t="s">
        <v>4633</v>
      </c>
      <c r="C1509" s="18">
        <v>7.2</v>
      </c>
      <c r="F1509" s="2" t="s">
        <v>456</v>
      </c>
      <c r="G1509" s="18">
        <f>AVERAGEIF(Table5[director_name],Table8[[#This Row],[Director name]],Table5[imdb_score])</f>
        <v>6.05</v>
      </c>
      <c r="H1509" s="18"/>
      <c r="I1509" t="str">
        <v/>
      </c>
      <c r="J1509" t="str">
        <v/>
      </c>
    </row>
    <row r="1510" spans="1:10" x14ac:dyDescent="0.25">
      <c r="A1510" s="2" t="s">
        <v>2512</v>
      </c>
      <c r="B1510" s="2" t="s">
        <v>2513</v>
      </c>
      <c r="C1510" s="18">
        <v>4.8</v>
      </c>
      <c r="F1510" s="2" t="s">
        <v>507</v>
      </c>
      <c r="G1510" s="18">
        <f>AVERAGEIF(Table5[director_name],Table8[[#This Row],[Director name]],Table5[imdb_score])</f>
        <v>6.05</v>
      </c>
      <c r="H1510" s="18"/>
      <c r="I1510" t="str">
        <v/>
      </c>
      <c r="J1510" t="str">
        <v/>
      </c>
    </row>
    <row r="1511" spans="1:10" x14ac:dyDescent="0.25">
      <c r="A1511" s="2" t="s">
        <v>1061</v>
      </c>
      <c r="B1511" s="2" t="s">
        <v>2395</v>
      </c>
      <c r="C1511" s="18">
        <v>6.5</v>
      </c>
      <c r="F1511" s="2" t="s">
        <v>3700</v>
      </c>
      <c r="G1511" s="18">
        <f>AVERAGEIF(Table5[director_name],Table8[[#This Row],[Director name]],Table5[imdb_score])</f>
        <v>6.05</v>
      </c>
      <c r="H1511" s="18"/>
      <c r="I1511" t="str">
        <v/>
      </c>
      <c r="J1511" t="str">
        <v/>
      </c>
    </row>
    <row r="1512" spans="1:10" x14ac:dyDescent="0.25">
      <c r="A1512" s="2" t="s">
        <v>1061</v>
      </c>
      <c r="B1512" s="2" t="s">
        <v>1063</v>
      </c>
      <c r="C1512" s="18">
        <v>6.6</v>
      </c>
      <c r="F1512" s="2" t="s">
        <v>2545</v>
      </c>
      <c r="G1512" s="18">
        <f>AVERAGEIF(Table5[director_name],Table8[[#This Row],[Director name]],Table5[imdb_score])</f>
        <v>6.05</v>
      </c>
      <c r="H1512" s="18"/>
      <c r="I1512" t="str">
        <v/>
      </c>
      <c r="J1512" t="str">
        <v/>
      </c>
    </row>
    <row r="1513" spans="1:10" x14ac:dyDescent="0.25">
      <c r="A1513" t="s">
        <v>4522</v>
      </c>
      <c r="B1513" s="2" t="s">
        <v>4523</v>
      </c>
      <c r="C1513" s="18">
        <v>7.5</v>
      </c>
      <c r="F1513" s="2" t="s">
        <v>4083</v>
      </c>
      <c r="G1513" s="18">
        <f>AVERAGEIF(Table5[director_name],Table8[[#This Row],[Director name]],Table5[imdb_score])</f>
        <v>6.05</v>
      </c>
      <c r="H1513" s="18"/>
      <c r="I1513" t="str">
        <v/>
      </c>
      <c r="J1513" t="str">
        <v/>
      </c>
    </row>
    <row r="1514" spans="1:10" x14ac:dyDescent="0.25">
      <c r="A1514" s="2" t="s">
        <v>4300</v>
      </c>
      <c r="B1514" s="2" t="s">
        <v>4302</v>
      </c>
      <c r="C1514" s="18">
        <v>7.3</v>
      </c>
      <c r="F1514" s="2" t="s">
        <v>1140</v>
      </c>
      <c r="G1514" s="18">
        <f>AVERAGEIF(Table5[director_name],Table8[[#This Row],[Director name]],Table5[imdb_score])</f>
        <v>6.05</v>
      </c>
      <c r="H1514" s="18"/>
      <c r="I1514" t="str">
        <v/>
      </c>
      <c r="J1514" t="str">
        <v/>
      </c>
    </row>
    <row r="1515" spans="1:10" x14ac:dyDescent="0.25">
      <c r="A1515" s="2" t="s">
        <v>4300</v>
      </c>
      <c r="B1515" s="2" t="s">
        <v>4733</v>
      </c>
      <c r="C1515" s="18">
        <v>6.7</v>
      </c>
      <c r="F1515" s="2" t="s">
        <v>304</v>
      </c>
      <c r="G1515" s="18">
        <f>AVERAGEIF(Table5[director_name],Table8[[#This Row],[Director name]],Table5[imdb_score])</f>
        <v>6.0444444444444452</v>
      </c>
      <c r="H1515" s="18"/>
      <c r="I1515" t="str">
        <v/>
      </c>
      <c r="J1515" t="str">
        <v/>
      </c>
    </row>
    <row r="1516" spans="1:10" x14ac:dyDescent="0.25">
      <c r="A1516" s="2" t="s">
        <v>7323</v>
      </c>
      <c r="B1516" s="2" t="s">
        <v>7324</v>
      </c>
      <c r="C1516" s="18">
        <v>6.8</v>
      </c>
      <c r="F1516" s="2" t="s">
        <v>2122</v>
      </c>
      <c r="G1516" s="18">
        <f>AVERAGEIF(Table5[director_name],Table8[[#This Row],[Director name]],Table5[imdb_score])</f>
        <v>6.04</v>
      </c>
      <c r="H1516" s="18"/>
      <c r="I1516" t="str">
        <v/>
      </c>
      <c r="J1516" t="str">
        <v/>
      </c>
    </row>
    <row r="1517" spans="1:10" x14ac:dyDescent="0.25">
      <c r="A1517" s="2" t="s">
        <v>4351</v>
      </c>
      <c r="B1517" s="2" t="s">
        <v>5630</v>
      </c>
      <c r="C1517" s="18">
        <v>6.9</v>
      </c>
      <c r="F1517" s="2" t="s">
        <v>1606</v>
      </c>
      <c r="G1517" s="18">
        <f>AVERAGEIF(Table5[director_name],Table8[[#This Row],[Director name]],Table5[imdb_score])</f>
        <v>6.0333333333333341</v>
      </c>
      <c r="H1517" s="18"/>
      <c r="I1517" t="str">
        <v/>
      </c>
      <c r="J1517" t="str">
        <v/>
      </c>
    </row>
    <row r="1518" spans="1:10" x14ac:dyDescent="0.25">
      <c r="A1518" s="2" t="s">
        <v>4351</v>
      </c>
      <c r="B1518" s="2" t="s">
        <v>4352</v>
      </c>
      <c r="C1518" s="18">
        <v>7.2</v>
      </c>
      <c r="F1518" s="2" t="s">
        <v>6777</v>
      </c>
      <c r="G1518" s="18">
        <f>AVERAGEIF(Table5[director_name],Table8[[#This Row],[Director name]],Table5[imdb_score])</f>
        <v>6.0333333333333341</v>
      </c>
      <c r="H1518" s="18"/>
      <c r="I1518" t="str">
        <v/>
      </c>
      <c r="J1518" t="str">
        <v/>
      </c>
    </row>
    <row r="1519" spans="1:10" x14ac:dyDescent="0.25">
      <c r="A1519" s="2" t="s">
        <v>4351</v>
      </c>
      <c r="B1519" s="2" t="s">
        <v>4934</v>
      </c>
      <c r="C1519" s="18">
        <v>7.3</v>
      </c>
      <c r="F1519" s="2" t="s">
        <v>1569</v>
      </c>
      <c r="G1519" s="18">
        <f>AVERAGEIF(Table5[director_name],Table8[[#This Row],[Director name]],Table5[imdb_score])</f>
        <v>6.0333333333333341</v>
      </c>
      <c r="H1519" s="18"/>
      <c r="I1519" t="str">
        <v/>
      </c>
      <c r="J1519" t="str">
        <v/>
      </c>
    </row>
    <row r="1520" spans="1:10" x14ac:dyDescent="0.25">
      <c r="A1520" s="2" t="s">
        <v>7203</v>
      </c>
      <c r="B1520" s="2" t="s">
        <v>7204</v>
      </c>
      <c r="C1520" s="18">
        <v>7.6</v>
      </c>
      <c r="F1520" s="2" t="s">
        <v>1813</v>
      </c>
      <c r="G1520" s="18">
        <f>AVERAGEIF(Table5[director_name],Table8[[#This Row],[Director name]],Table5[imdb_score])</f>
        <v>6.0333333333333341</v>
      </c>
      <c r="H1520" s="18"/>
      <c r="I1520" t="str">
        <v/>
      </c>
      <c r="J1520" t="str">
        <v/>
      </c>
    </row>
    <row r="1521" spans="1:10" x14ac:dyDescent="0.25">
      <c r="A1521" s="2" t="s">
        <v>4978</v>
      </c>
      <c r="B1521" s="2" t="s">
        <v>4979</v>
      </c>
      <c r="C1521" s="18">
        <v>6.2</v>
      </c>
      <c r="F1521" s="2" t="s">
        <v>1681</v>
      </c>
      <c r="G1521" s="18">
        <f>AVERAGEIF(Table5[director_name],Table8[[#This Row],[Director name]],Table5[imdb_score])</f>
        <v>6.0250000000000004</v>
      </c>
      <c r="H1521" s="18"/>
      <c r="I1521" t="str">
        <v/>
      </c>
      <c r="J1521" t="str">
        <v/>
      </c>
    </row>
    <row r="1522" spans="1:10" x14ac:dyDescent="0.25">
      <c r="A1522" s="2" t="s">
        <v>3372</v>
      </c>
      <c r="B1522" s="2" t="s">
        <v>3374</v>
      </c>
      <c r="C1522" s="18">
        <v>7.8</v>
      </c>
      <c r="F1522" s="2" t="s">
        <v>604</v>
      </c>
      <c r="G1522" s="18">
        <f>AVERAGEIF(Table5[director_name],Table8[[#This Row],[Director name]],Table5[imdb_score])</f>
        <v>6.0250000000000004</v>
      </c>
      <c r="H1522" s="18"/>
      <c r="I1522" t="str">
        <v/>
      </c>
      <c r="J1522" t="str">
        <v/>
      </c>
    </row>
    <row r="1523" spans="1:10" x14ac:dyDescent="0.25">
      <c r="A1523" s="2" t="s">
        <v>3818</v>
      </c>
      <c r="B1523" s="2" t="s">
        <v>5325</v>
      </c>
      <c r="C1523" s="18">
        <v>4.5</v>
      </c>
      <c r="F1523" s="2" t="s">
        <v>1575</v>
      </c>
      <c r="G1523" s="18">
        <f>AVERAGEIF(Table5[director_name],Table8[[#This Row],[Director name]],Table5[imdb_score])</f>
        <v>6.0200000000000005</v>
      </c>
      <c r="H1523" s="18"/>
      <c r="I1523" t="str">
        <v/>
      </c>
      <c r="J1523" t="str">
        <v/>
      </c>
    </row>
    <row r="1524" spans="1:10" x14ac:dyDescent="0.25">
      <c r="A1524" s="2" t="s">
        <v>3818</v>
      </c>
      <c r="B1524" s="2" t="s">
        <v>3819</v>
      </c>
      <c r="C1524" s="18">
        <v>6.2</v>
      </c>
      <c r="F1524" s="2" t="s">
        <v>588</v>
      </c>
      <c r="G1524" s="18">
        <f>AVERAGEIF(Table5[director_name],Table8[[#This Row],[Director name]],Table5[imdb_score])</f>
        <v>6.0166666666666666</v>
      </c>
      <c r="H1524" s="18"/>
      <c r="I1524" t="str">
        <v/>
      </c>
      <c r="J1524" t="str">
        <v/>
      </c>
    </row>
    <row r="1525" spans="1:10" x14ac:dyDescent="0.25">
      <c r="A1525" s="2" t="s">
        <v>1279</v>
      </c>
      <c r="B1525" s="2" t="s">
        <v>1739</v>
      </c>
      <c r="C1525" s="18">
        <v>7.4</v>
      </c>
      <c r="F1525" s="2" t="s">
        <v>5093</v>
      </c>
      <c r="G1525" s="18">
        <f>AVERAGEIF(Table5[director_name],Table8[[#This Row],[Director name]],Table5[imdb_score])</f>
        <v>6</v>
      </c>
      <c r="H1525" s="18"/>
      <c r="I1525" t="str">
        <v/>
      </c>
      <c r="J1525" t="str">
        <v/>
      </c>
    </row>
    <row r="1526" spans="1:10" x14ac:dyDescent="0.25">
      <c r="A1526" s="2" t="s">
        <v>1279</v>
      </c>
      <c r="B1526" s="2" t="s">
        <v>1280</v>
      </c>
      <c r="C1526" s="18">
        <v>6.6</v>
      </c>
      <c r="F1526" s="2" t="s">
        <v>2512</v>
      </c>
      <c r="G1526" s="18">
        <f>AVERAGEIF(Table5[director_name],Table8[[#This Row],[Director name]],Table5[imdb_score])</f>
        <v>6</v>
      </c>
      <c r="H1526" s="18"/>
      <c r="I1526" t="str">
        <v/>
      </c>
      <c r="J1526" t="str">
        <v/>
      </c>
    </row>
    <row r="1527" spans="1:10" x14ac:dyDescent="0.25">
      <c r="A1527" s="2" t="s">
        <v>1279</v>
      </c>
      <c r="B1527" s="2" t="s">
        <v>4714</v>
      </c>
      <c r="C1527" s="18">
        <v>6.6</v>
      </c>
      <c r="F1527" s="2" t="s">
        <v>934</v>
      </c>
      <c r="G1527" s="18">
        <f>AVERAGEIF(Table5[director_name],Table8[[#This Row],[Director name]],Table5[imdb_score])</f>
        <v>6</v>
      </c>
      <c r="H1527" s="18"/>
      <c r="I1527" t="str">
        <v/>
      </c>
      <c r="J1527" t="str">
        <v/>
      </c>
    </row>
    <row r="1528" spans="1:10" x14ac:dyDescent="0.25">
      <c r="A1528" s="2" t="s">
        <v>3891</v>
      </c>
      <c r="B1528" s="2" t="s">
        <v>3892</v>
      </c>
      <c r="C1528" s="18">
        <v>7</v>
      </c>
      <c r="F1528" s="2" t="s">
        <v>4058</v>
      </c>
      <c r="G1528" s="18">
        <f>AVERAGEIF(Table5[director_name],Table8[[#This Row],[Director name]],Table5[imdb_score])</f>
        <v>6</v>
      </c>
      <c r="H1528" s="18"/>
      <c r="I1528" t="str">
        <v/>
      </c>
      <c r="J1528" t="str">
        <v/>
      </c>
    </row>
    <row r="1529" spans="1:10" x14ac:dyDescent="0.25">
      <c r="A1529" s="2" t="s">
        <v>6019</v>
      </c>
      <c r="B1529" s="2" t="s">
        <v>6020</v>
      </c>
      <c r="C1529" s="18">
        <v>5.2</v>
      </c>
      <c r="F1529" s="2" t="s">
        <v>2510</v>
      </c>
      <c r="G1529" s="18">
        <f>AVERAGEIF(Table5[director_name],Table8[[#This Row],[Director name]],Table5[imdb_score])</f>
        <v>6</v>
      </c>
      <c r="H1529" s="18"/>
      <c r="I1529" t="str">
        <v/>
      </c>
      <c r="J1529" t="str">
        <v/>
      </c>
    </row>
    <row r="1530" spans="1:10" x14ac:dyDescent="0.25">
      <c r="A1530" s="2" t="s">
        <v>7354</v>
      </c>
      <c r="B1530" s="2" t="s">
        <v>7355</v>
      </c>
      <c r="C1530" s="18">
        <v>7.4</v>
      </c>
      <c r="F1530" s="2" t="s">
        <v>1056</v>
      </c>
      <c r="G1530" s="18">
        <f>AVERAGEIF(Table5[director_name],Table8[[#This Row],[Director name]],Table5[imdb_score])</f>
        <v>6</v>
      </c>
      <c r="H1530" s="18"/>
      <c r="I1530" t="str">
        <v/>
      </c>
      <c r="J1530" t="str">
        <v/>
      </c>
    </row>
    <row r="1531" spans="1:10" x14ac:dyDescent="0.25">
      <c r="A1531" s="2" t="s">
        <v>2112</v>
      </c>
      <c r="B1531" s="2" t="s">
        <v>2113</v>
      </c>
      <c r="C1531" s="18">
        <v>5.2</v>
      </c>
      <c r="F1531" s="2" t="s">
        <v>4361</v>
      </c>
      <c r="G1531" s="18">
        <f>AVERAGEIF(Table5[director_name],Table8[[#This Row],[Director name]],Table5[imdb_score])</f>
        <v>6</v>
      </c>
      <c r="H1531" s="18"/>
      <c r="I1531" t="str">
        <v/>
      </c>
      <c r="J1531" t="str">
        <v/>
      </c>
    </row>
    <row r="1532" spans="1:10" x14ac:dyDescent="0.25">
      <c r="A1532" s="2" t="s">
        <v>12</v>
      </c>
      <c r="B1532" s="2" t="s">
        <v>14</v>
      </c>
      <c r="C1532" s="18">
        <v>7.1</v>
      </c>
      <c r="F1532" s="2" t="s">
        <v>7635</v>
      </c>
      <c r="G1532" s="18">
        <f>AVERAGEIF(Table5[director_name],Table8[[#This Row],[Director name]],Table5[imdb_score])</f>
        <v>6</v>
      </c>
      <c r="H1532" s="18"/>
      <c r="I1532" t="str">
        <v/>
      </c>
      <c r="J1532" t="str">
        <v/>
      </c>
    </row>
    <row r="1533" spans="1:10" x14ac:dyDescent="0.25">
      <c r="A1533" s="2" t="s">
        <v>12</v>
      </c>
      <c r="B1533" s="2" t="s">
        <v>42</v>
      </c>
      <c r="C1533" s="18">
        <v>7.3</v>
      </c>
      <c r="F1533" s="2" t="s">
        <v>3937</v>
      </c>
      <c r="G1533" s="18">
        <f>AVERAGEIF(Table5[director_name],Table8[[#This Row],[Director name]],Table5[imdb_score])</f>
        <v>6</v>
      </c>
      <c r="H1533" s="18"/>
      <c r="I1533" t="str">
        <v/>
      </c>
      <c r="J1533" t="str">
        <v/>
      </c>
    </row>
    <row r="1534" spans="1:10" x14ac:dyDescent="0.25">
      <c r="A1534" t="s">
        <v>12</v>
      </c>
      <c r="B1534" s="2" t="s">
        <v>427</v>
      </c>
      <c r="C1534" s="18">
        <v>8.1</v>
      </c>
      <c r="F1534" s="2" t="s">
        <v>3544</v>
      </c>
      <c r="G1534" s="18">
        <f>AVERAGEIF(Table5[director_name],Table8[[#This Row],[Director name]],Table5[imdb_score])</f>
        <v>6</v>
      </c>
      <c r="H1534" s="18"/>
      <c r="I1534" t="str">
        <v/>
      </c>
      <c r="J1534" t="str">
        <v/>
      </c>
    </row>
    <row r="1535" spans="1:10" x14ac:dyDescent="0.25">
      <c r="A1535" s="2" t="s">
        <v>12</v>
      </c>
      <c r="B1535" s="2" t="s">
        <v>383</v>
      </c>
      <c r="C1535" s="18">
        <v>7.2</v>
      </c>
      <c r="F1535" s="2" t="s">
        <v>3071</v>
      </c>
      <c r="G1535" s="18">
        <f>AVERAGEIF(Table5[director_name],Table8[[#This Row],[Director name]],Table5[imdb_score])</f>
        <v>6</v>
      </c>
      <c r="H1535" s="18"/>
      <c r="I1535" t="str">
        <v/>
      </c>
      <c r="J1535" t="str">
        <v/>
      </c>
    </row>
    <row r="1536" spans="1:10" x14ac:dyDescent="0.25">
      <c r="A1536" s="2" t="s">
        <v>12</v>
      </c>
      <c r="B1536" s="2" t="s">
        <v>44</v>
      </c>
      <c r="C1536" s="18">
        <v>6.5</v>
      </c>
      <c r="F1536" s="2" t="s">
        <v>2093</v>
      </c>
      <c r="G1536" s="18">
        <f>AVERAGEIF(Table5[director_name],Table8[[#This Row],[Director name]],Table5[imdb_score])</f>
        <v>6</v>
      </c>
      <c r="H1536" s="18"/>
      <c r="I1536" t="str">
        <v/>
      </c>
      <c r="J1536" t="str">
        <v/>
      </c>
    </row>
    <row r="1537" spans="1:10" x14ac:dyDescent="0.25">
      <c r="A1537" s="2" t="s">
        <v>12</v>
      </c>
      <c r="B1537" s="2" t="s">
        <v>2168</v>
      </c>
      <c r="C1537" s="18">
        <v>6.1</v>
      </c>
      <c r="F1537" s="2" t="s">
        <v>1408</v>
      </c>
      <c r="G1537" s="18">
        <f>AVERAGEIF(Table5[director_name],Table8[[#This Row],[Director name]],Table5[imdb_score])</f>
        <v>6</v>
      </c>
      <c r="H1537" s="18"/>
      <c r="I1537" t="str">
        <v/>
      </c>
      <c r="J1537" t="str">
        <v/>
      </c>
    </row>
    <row r="1538" spans="1:10" x14ac:dyDescent="0.25">
      <c r="A1538" s="2" t="s">
        <v>12</v>
      </c>
      <c r="B1538" s="2" t="s">
        <v>3781</v>
      </c>
      <c r="C1538" s="18">
        <v>6.6</v>
      </c>
      <c r="F1538" s="2" t="s">
        <v>6916</v>
      </c>
      <c r="G1538" s="18">
        <f>AVERAGEIF(Table5[director_name],Table8[[#This Row],[Director name]],Table5[imdb_score])</f>
        <v>6</v>
      </c>
      <c r="H1538" s="18"/>
      <c r="I1538" t="str">
        <v/>
      </c>
      <c r="J1538" t="str">
        <v/>
      </c>
    </row>
    <row r="1539" spans="1:10" x14ac:dyDescent="0.25">
      <c r="A1539" s="2" t="s">
        <v>1426</v>
      </c>
      <c r="B1539" s="2" t="s">
        <v>1427</v>
      </c>
      <c r="C1539" s="18">
        <v>6.8</v>
      </c>
      <c r="F1539" s="2" t="s">
        <v>4562</v>
      </c>
      <c r="G1539" s="18">
        <f>AVERAGEIF(Table5[director_name],Table8[[#This Row],[Director name]],Table5[imdb_score])</f>
        <v>6</v>
      </c>
      <c r="H1539" s="18"/>
      <c r="I1539" t="str">
        <v/>
      </c>
      <c r="J1539" t="str">
        <v/>
      </c>
    </row>
    <row r="1540" spans="1:10" x14ac:dyDescent="0.25">
      <c r="A1540" s="2" t="s">
        <v>3415</v>
      </c>
      <c r="B1540" s="2" t="s">
        <v>3417</v>
      </c>
      <c r="C1540" s="18">
        <v>6.2</v>
      </c>
      <c r="F1540" s="2" t="s">
        <v>7452</v>
      </c>
      <c r="G1540" s="18">
        <f>AVERAGEIF(Table5[director_name],Table8[[#This Row],[Director name]],Table5[imdb_score])</f>
        <v>6</v>
      </c>
      <c r="H1540" s="18"/>
      <c r="I1540" t="str">
        <v/>
      </c>
      <c r="J1540" t="str">
        <v/>
      </c>
    </row>
    <row r="1541" spans="1:10" x14ac:dyDescent="0.25">
      <c r="A1541" s="2" t="s">
        <v>7333</v>
      </c>
      <c r="B1541" s="2" t="s">
        <v>7334</v>
      </c>
      <c r="C1541" s="18">
        <v>7</v>
      </c>
      <c r="F1541" s="2" t="s">
        <v>5364</v>
      </c>
      <c r="G1541" s="18">
        <f>AVERAGEIF(Table5[director_name],Table8[[#This Row],[Director name]],Table5[imdb_score])</f>
        <v>6</v>
      </c>
      <c r="H1541" s="18"/>
      <c r="I1541" t="str">
        <v/>
      </c>
      <c r="J1541" t="str">
        <v/>
      </c>
    </row>
    <row r="1542" spans="1:10" x14ac:dyDescent="0.25">
      <c r="A1542" s="2" t="s">
        <v>5056</v>
      </c>
      <c r="B1542" s="2" t="s">
        <v>5057</v>
      </c>
      <c r="C1542" s="18">
        <v>5.5</v>
      </c>
      <c r="F1542" s="2" t="s">
        <v>3948</v>
      </c>
      <c r="G1542" s="18">
        <f>AVERAGEIF(Table5[director_name],Table8[[#This Row],[Director name]],Table5[imdb_score])</f>
        <v>6</v>
      </c>
      <c r="H1542" s="18"/>
      <c r="I1542" t="str">
        <v/>
      </c>
      <c r="J1542" t="str">
        <v/>
      </c>
    </row>
    <row r="1543" spans="1:10" x14ac:dyDescent="0.25">
      <c r="A1543" s="2" t="s">
        <v>7635</v>
      </c>
      <c r="B1543" s="2" t="s">
        <v>7636</v>
      </c>
      <c r="C1543" s="18">
        <v>6.5</v>
      </c>
      <c r="F1543" s="2" t="s">
        <v>5295</v>
      </c>
      <c r="G1543" s="18">
        <f>AVERAGEIF(Table5[director_name],Table8[[#This Row],[Director name]],Table5[imdb_score])</f>
        <v>6</v>
      </c>
      <c r="H1543" s="18"/>
      <c r="I1543" t="str">
        <v/>
      </c>
      <c r="J1543" t="str">
        <v/>
      </c>
    </row>
    <row r="1544" spans="1:10" x14ac:dyDescent="0.25">
      <c r="A1544" s="2" t="s">
        <v>7635</v>
      </c>
      <c r="B1544" s="2" t="s">
        <v>7843</v>
      </c>
      <c r="C1544" s="18">
        <v>5.5</v>
      </c>
      <c r="F1544" s="2" t="s">
        <v>6196</v>
      </c>
      <c r="G1544" s="18">
        <f>AVERAGEIF(Table5[director_name],Table8[[#This Row],[Director name]],Table5[imdb_score])</f>
        <v>6</v>
      </c>
      <c r="H1544" s="18"/>
      <c r="I1544" t="str">
        <v/>
      </c>
      <c r="J1544" t="str">
        <v/>
      </c>
    </row>
    <row r="1545" spans="1:10" x14ac:dyDescent="0.25">
      <c r="A1545" s="2" t="s">
        <v>5854</v>
      </c>
      <c r="B1545" s="2" t="s">
        <v>5855</v>
      </c>
      <c r="C1545" s="18">
        <v>7.2</v>
      </c>
      <c r="F1545" s="2" t="s">
        <v>4232</v>
      </c>
      <c r="G1545" s="18">
        <f>AVERAGEIF(Table5[director_name],Table8[[#This Row],[Director name]],Table5[imdb_score])</f>
        <v>6</v>
      </c>
      <c r="H1545" s="18"/>
      <c r="I1545" t="str">
        <v/>
      </c>
      <c r="J1545" t="str">
        <v/>
      </c>
    </row>
    <row r="1546" spans="1:10" x14ac:dyDescent="0.25">
      <c r="A1546" s="2" t="s">
        <v>2220</v>
      </c>
      <c r="B1546" s="2" t="s">
        <v>5270</v>
      </c>
      <c r="C1546" s="18">
        <v>6.8</v>
      </c>
      <c r="F1546" s="2" t="s">
        <v>7749</v>
      </c>
      <c r="G1546" s="18">
        <f>AVERAGEIF(Table5[director_name],Table8[[#This Row],[Director name]],Table5[imdb_score])</f>
        <v>6</v>
      </c>
      <c r="H1546" s="18"/>
      <c r="I1546" t="str">
        <v/>
      </c>
      <c r="J1546" t="str">
        <v/>
      </c>
    </row>
    <row r="1547" spans="1:10" x14ac:dyDescent="0.25">
      <c r="A1547" s="2" t="s">
        <v>2220</v>
      </c>
      <c r="B1547" s="2" t="s">
        <v>2221</v>
      </c>
      <c r="C1547" s="18">
        <v>7</v>
      </c>
      <c r="F1547" s="2" t="s">
        <v>4118</v>
      </c>
      <c r="G1547" s="18">
        <f>AVERAGEIF(Table5[director_name],Table8[[#This Row],[Director name]],Table5[imdb_score])</f>
        <v>6</v>
      </c>
      <c r="H1547" s="18"/>
      <c r="I1547" t="str">
        <v/>
      </c>
      <c r="J1547" t="str">
        <v/>
      </c>
    </row>
    <row r="1548" spans="1:10" x14ac:dyDescent="0.25">
      <c r="A1548" s="2" t="s">
        <v>2220</v>
      </c>
      <c r="B1548" s="2" t="s">
        <v>4073</v>
      </c>
      <c r="C1548" s="18">
        <v>7.6</v>
      </c>
      <c r="F1548" s="2" t="s">
        <v>4676</v>
      </c>
      <c r="G1548" s="18">
        <f>AVERAGEIF(Table5[director_name],Table8[[#This Row],[Director name]],Table5[imdb_score])</f>
        <v>6</v>
      </c>
      <c r="H1548" s="18"/>
      <c r="I1548" t="str">
        <v/>
      </c>
      <c r="J1548" t="str">
        <v/>
      </c>
    </row>
    <row r="1549" spans="1:10" x14ac:dyDescent="0.25">
      <c r="A1549" s="2" t="s">
        <v>2964</v>
      </c>
      <c r="B1549" s="2" t="s">
        <v>2966</v>
      </c>
      <c r="C1549" s="18">
        <v>7.5</v>
      </c>
      <c r="F1549" s="2" t="s">
        <v>4911</v>
      </c>
      <c r="G1549" s="18">
        <f>AVERAGEIF(Table5[director_name],Table8[[#This Row],[Director name]],Table5[imdb_score])</f>
        <v>6</v>
      </c>
      <c r="H1549" s="18"/>
      <c r="I1549" t="str">
        <v/>
      </c>
      <c r="J1549" t="str">
        <v/>
      </c>
    </row>
    <row r="1550" spans="1:10" x14ac:dyDescent="0.25">
      <c r="A1550" s="2" t="s">
        <v>4058</v>
      </c>
      <c r="B1550" s="2" t="s">
        <v>4481</v>
      </c>
      <c r="C1550" s="18">
        <v>6.9</v>
      </c>
      <c r="F1550" s="2" t="s">
        <v>4492</v>
      </c>
      <c r="G1550" s="18">
        <f>AVERAGEIF(Table5[director_name],Table8[[#This Row],[Director name]],Table5[imdb_score])</f>
        <v>6</v>
      </c>
      <c r="H1550" s="18"/>
      <c r="I1550" t="str">
        <v/>
      </c>
      <c r="J1550" t="str">
        <v/>
      </c>
    </row>
    <row r="1551" spans="1:10" x14ac:dyDescent="0.25">
      <c r="A1551" s="2" t="s">
        <v>4058</v>
      </c>
      <c r="B1551" s="2" t="s">
        <v>4059</v>
      </c>
      <c r="C1551" s="18">
        <v>5.0999999999999996</v>
      </c>
      <c r="F1551" s="2" t="s">
        <v>7212</v>
      </c>
      <c r="G1551" s="18">
        <f>AVERAGEIF(Table5[director_name],Table8[[#This Row],[Director name]],Table5[imdb_score])</f>
        <v>6</v>
      </c>
      <c r="H1551" s="18"/>
      <c r="I1551" t="str">
        <v/>
      </c>
      <c r="J1551" t="str">
        <v/>
      </c>
    </row>
    <row r="1552" spans="1:10" x14ac:dyDescent="0.25">
      <c r="A1552" s="2" t="s">
        <v>1186</v>
      </c>
      <c r="B1552" s="2" t="s">
        <v>2730</v>
      </c>
      <c r="C1552" s="18">
        <v>7.3</v>
      </c>
      <c r="F1552" s="2" t="s">
        <v>1084</v>
      </c>
      <c r="G1552" s="18">
        <f>AVERAGEIF(Table5[director_name],Table8[[#This Row],[Director name]],Table5[imdb_score])</f>
        <v>6</v>
      </c>
      <c r="H1552" s="18"/>
      <c r="I1552" t="str">
        <v/>
      </c>
      <c r="J1552" t="str">
        <v/>
      </c>
    </row>
    <row r="1553" spans="1:10" x14ac:dyDescent="0.25">
      <c r="A1553" s="2" t="s">
        <v>1186</v>
      </c>
      <c r="B1553" s="2" t="s">
        <v>1187</v>
      </c>
      <c r="C1553" s="18">
        <v>6.3</v>
      </c>
      <c r="F1553" s="2" t="s">
        <v>7642</v>
      </c>
      <c r="G1553" s="18">
        <f>AVERAGEIF(Table5[director_name],Table8[[#This Row],[Director name]],Table5[imdb_score])</f>
        <v>6</v>
      </c>
      <c r="H1553" s="18"/>
      <c r="I1553" t="str">
        <v/>
      </c>
      <c r="J1553" t="str">
        <v/>
      </c>
    </row>
    <row r="1554" spans="1:10" x14ac:dyDescent="0.25">
      <c r="A1554" s="2" t="s">
        <v>1186</v>
      </c>
      <c r="B1554" s="2" t="s">
        <v>2529</v>
      </c>
      <c r="C1554" s="18">
        <v>6.2</v>
      </c>
      <c r="F1554" s="2" t="s">
        <v>2146</v>
      </c>
      <c r="G1554" s="18">
        <f>AVERAGEIF(Table5[director_name],Table8[[#This Row],[Director name]],Table5[imdb_score])</f>
        <v>6</v>
      </c>
      <c r="H1554" s="18"/>
      <c r="I1554" t="str">
        <v/>
      </c>
      <c r="J1554" t="str">
        <v/>
      </c>
    </row>
    <row r="1555" spans="1:10" x14ac:dyDescent="0.25">
      <c r="A1555" t="s">
        <v>4519</v>
      </c>
      <c r="B1555" s="2" t="s">
        <v>4520</v>
      </c>
      <c r="C1555" s="18">
        <v>5.7</v>
      </c>
      <c r="F1555" s="2" t="s">
        <v>6682</v>
      </c>
      <c r="G1555" s="18">
        <f>AVERAGEIF(Table5[director_name],Table8[[#This Row],[Director name]],Table5[imdb_score])</f>
        <v>6</v>
      </c>
      <c r="H1555" s="18"/>
      <c r="I1555" t="str">
        <v/>
      </c>
      <c r="J1555" t="str">
        <v/>
      </c>
    </row>
    <row r="1556" spans="1:10" x14ac:dyDescent="0.25">
      <c r="A1556" s="2" t="s">
        <v>3658</v>
      </c>
      <c r="B1556" s="2" t="s">
        <v>3659</v>
      </c>
      <c r="C1556" s="18">
        <v>6.7</v>
      </c>
      <c r="F1556" s="2" t="s">
        <v>6955</v>
      </c>
      <c r="G1556" s="18">
        <f>AVERAGEIF(Table5[director_name],Table8[[#This Row],[Director name]],Table5[imdb_score])</f>
        <v>6</v>
      </c>
      <c r="H1556" s="18"/>
      <c r="I1556" t="str">
        <v/>
      </c>
      <c r="J1556" t="str">
        <v/>
      </c>
    </row>
    <row r="1557" spans="1:10" x14ac:dyDescent="0.25">
      <c r="A1557" s="2" t="s">
        <v>4949</v>
      </c>
      <c r="B1557" s="2" t="s">
        <v>4950</v>
      </c>
      <c r="C1557" s="18">
        <v>5.3</v>
      </c>
      <c r="F1557" s="2" t="s">
        <v>4905</v>
      </c>
      <c r="G1557" s="18">
        <f>AVERAGEIF(Table5[director_name],Table8[[#This Row],[Director name]],Table5[imdb_score])</f>
        <v>6</v>
      </c>
      <c r="H1557" s="18"/>
      <c r="I1557" t="str">
        <v/>
      </c>
      <c r="J1557" t="str">
        <v/>
      </c>
    </row>
    <row r="1558" spans="1:10" x14ac:dyDescent="0.25">
      <c r="A1558" s="2" t="s">
        <v>7781</v>
      </c>
      <c r="B1558" s="2" t="s">
        <v>7783</v>
      </c>
      <c r="C1558" s="18">
        <v>6.6</v>
      </c>
      <c r="F1558" s="2" t="s">
        <v>7485</v>
      </c>
      <c r="G1558" s="18">
        <f>AVERAGEIF(Table5[director_name],Table8[[#This Row],[Director name]],Table5[imdb_score])</f>
        <v>6</v>
      </c>
      <c r="H1558" s="18"/>
      <c r="I1558" t="str">
        <v/>
      </c>
      <c r="J1558" t="str">
        <v/>
      </c>
    </row>
    <row r="1559" spans="1:10" x14ac:dyDescent="0.25">
      <c r="A1559" s="2" t="s">
        <v>1428</v>
      </c>
      <c r="B1559" s="2" t="s">
        <v>7369</v>
      </c>
      <c r="C1559" s="18">
        <v>5.7</v>
      </c>
      <c r="F1559" s="2" t="s">
        <v>8055</v>
      </c>
      <c r="G1559" s="18">
        <f>AVERAGEIF(Table5[director_name],Table8[[#This Row],[Director name]],Table5[imdb_score])</f>
        <v>6</v>
      </c>
      <c r="H1559" s="18"/>
      <c r="I1559" t="str">
        <v/>
      </c>
      <c r="J1559" t="str">
        <v/>
      </c>
    </row>
    <row r="1560" spans="1:10" x14ac:dyDescent="0.25">
      <c r="A1560" s="2" t="s">
        <v>1428</v>
      </c>
      <c r="B1560" s="2" t="s">
        <v>1429</v>
      </c>
      <c r="C1560" s="18">
        <v>6.1</v>
      </c>
      <c r="F1560" s="2" t="s">
        <v>2411</v>
      </c>
      <c r="G1560" s="18">
        <f>AVERAGEIF(Table5[director_name],Table8[[#This Row],[Director name]],Table5[imdb_score])</f>
        <v>6</v>
      </c>
      <c r="H1560" s="18"/>
      <c r="I1560" t="str">
        <v/>
      </c>
      <c r="J1560" t="str">
        <v/>
      </c>
    </row>
    <row r="1561" spans="1:10" x14ac:dyDescent="0.25">
      <c r="A1561" s="2" t="s">
        <v>3249</v>
      </c>
      <c r="B1561" s="2" t="s">
        <v>3250</v>
      </c>
      <c r="C1561" s="18">
        <v>6.5</v>
      </c>
      <c r="F1561" s="2" t="s">
        <v>4502</v>
      </c>
      <c r="G1561" s="18">
        <f>AVERAGEIF(Table5[director_name],Table8[[#This Row],[Director name]],Table5[imdb_score])</f>
        <v>6</v>
      </c>
      <c r="H1561" s="18"/>
      <c r="I1561" t="str">
        <v/>
      </c>
      <c r="J1561" t="str">
        <v/>
      </c>
    </row>
    <row r="1562" spans="1:10" x14ac:dyDescent="0.25">
      <c r="A1562" s="2" t="s">
        <v>3249</v>
      </c>
      <c r="B1562" s="2" t="s">
        <v>3379</v>
      </c>
      <c r="C1562" s="18">
        <v>7.1</v>
      </c>
      <c r="F1562" s="2" t="s">
        <v>1224</v>
      </c>
      <c r="G1562" s="18">
        <f>AVERAGEIF(Table5[director_name],Table8[[#This Row],[Director name]],Table5[imdb_score])</f>
        <v>6</v>
      </c>
      <c r="H1562" s="18"/>
      <c r="I1562" t="str">
        <v/>
      </c>
      <c r="J1562" t="str">
        <v/>
      </c>
    </row>
    <row r="1563" spans="1:10" x14ac:dyDescent="0.25">
      <c r="A1563" s="2" t="s">
        <v>4158</v>
      </c>
      <c r="B1563" s="2" t="s">
        <v>4159</v>
      </c>
      <c r="C1563" s="18">
        <v>6.6</v>
      </c>
      <c r="F1563" s="2" t="s">
        <v>2587</v>
      </c>
      <c r="G1563" s="18">
        <f>AVERAGEIF(Table5[director_name],Table8[[#This Row],[Director name]],Table5[imdb_score])</f>
        <v>6</v>
      </c>
      <c r="H1563" s="18"/>
      <c r="I1563" t="str">
        <v/>
      </c>
      <c r="J1563" t="str">
        <v/>
      </c>
    </row>
    <row r="1564" spans="1:10" x14ac:dyDescent="0.25">
      <c r="A1564" s="2" t="s">
        <v>120</v>
      </c>
      <c r="B1564" s="2" t="s">
        <v>1646</v>
      </c>
      <c r="C1564" s="18">
        <v>6.7</v>
      </c>
      <c r="F1564" s="2" t="s">
        <v>2944</v>
      </c>
      <c r="G1564" s="18">
        <f>AVERAGEIF(Table5[director_name],Table8[[#This Row],[Director name]],Table5[imdb_score])</f>
        <v>6</v>
      </c>
      <c r="H1564" s="18"/>
      <c r="I1564" t="str">
        <v/>
      </c>
      <c r="J1564" t="str">
        <v/>
      </c>
    </row>
    <row r="1565" spans="1:10" x14ac:dyDescent="0.25">
      <c r="A1565" s="2" t="s">
        <v>120</v>
      </c>
      <c r="B1565" s="2" t="s">
        <v>862</v>
      </c>
      <c r="C1565" s="18">
        <v>7</v>
      </c>
      <c r="F1565" s="2" t="s">
        <v>5517</v>
      </c>
      <c r="G1565" s="18">
        <f>AVERAGEIF(Table5[director_name],Table8[[#This Row],[Director name]],Table5[imdb_score])</f>
        <v>6</v>
      </c>
      <c r="H1565" s="18"/>
      <c r="I1565" t="str">
        <v/>
      </c>
      <c r="J1565" t="str">
        <v/>
      </c>
    </row>
    <row r="1566" spans="1:10" x14ac:dyDescent="0.25">
      <c r="A1566" s="2" t="s">
        <v>120</v>
      </c>
      <c r="B1566" s="2" t="s">
        <v>1401</v>
      </c>
      <c r="C1566" s="18">
        <v>6.8</v>
      </c>
      <c r="F1566" s="2" t="s">
        <v>3770</v>
      </c>
      <c r="G1566" s="18">
        <f>AVERAGEIF(Table5[director_name],Table8[[#This Row],[Director name]],Table5[imdb_score])</f>
        <v>6</v>
      </c>
      <c r="H1566" s="18"/>
      <c r="I1566" t="str">
        <v/>
      </c>
      <c r="J1566" t="str">
        <v/>
      </c>
    </row>
    <row r="1567" spans="1:10" x14ac:dyDescent="0.25">
      <c r="A1567" s="2" t="s">
        <v>120</v>
      </c>
      <c r="B1567" s="2" t="s">
        <v>121</v>
      </c>
      <c r="C1567" s="18">
        <v>7</v>
      </c>
      <c r="F1567" s="2" t="s">
        <v>4090</v>
      </c>
      <c r="G1567" s="18">
        <f>AVERAGEIF(Table5[director_name],Table8[[#This Row],[Director name]],Table5[imdb_score])</f>
        <v>6</v>
      </c>
      <c r="H1567" s="18"/>
      <c r="I1567" t="str">
        <v/>
      </c>
      <c r="J1567" t="str">
        <v/>
      </c>
    </row>
    <row r="1568" spans="1:10" x14ac:dyDescent="0.25">
      <c r="A1568" s="2" t="s">
        <v>120</v>
      </c>
      <c r="B1568" s="2" t="s">
        <v>4194</v>
      </c>
      <c r="C1568" s="18">
        <v>8.1999999999999993</v>
      </c>
      <c r="F1568" s="2" t="s">
        <v>3137</v>
      </c>
      <c r="G1568" s="18">
        <f>AVERAGEIF(Table5[director_name],Table8[[#This Row],[Director name]],Table5[imdb_score])</f>
        <v>6</v>
      </c>
      <c r="H1568" s="18"/>
      <c r="I1568" t="str">
        <v/>
      </c>
      <c r="J1568" t="str">
        <v/>
      </c>
    </row>
    <row r="1569" spans="1:10" x14ac:dyDescent="0.25">
      <c r="A1569" s="2" t="s">
        <v>5256</v>
      </c>
      <c r="B1569" s="2" t="s">
        <v>5881</v>
      </c>
      <c r="C1569" s="18">
        <v>6.7</v>
      </c>
      <c r="F1569" s="2" t="s">
        <v>6395</v>
      </c>
      <c r="G1569" s="18">
        <f>AVERAGEIF(Table5[director_name],Table8[[#This Row],[Director name]],Table5[imdb_score])</f>
        <v>6</v>
      </c>
      <c r="H1569" s="18"/>
      <c r="I1569" t="str">
        <v/>
      </c>
      <c r="J1569" t="str">
        <v/>
      </c>
    </row>
    <row r="1570" spans="1:10" x14ac:dyDescent="0.25">
      <c r="A1570" s="2" t="s">
        <v>5256</v>
      </c>
      <c r="B1570" s="2" t="s">
        <v>5635</v>
      </c>
      <c r="C1570" s="18">
        <v>6.2</v>
      </c>
      <c r="F1570" s="2" t="s">
        <v>2783</v>
      </c>
      <c r="G1570" s="18">
        <f>AVERAGEIF(Table5[director_name],Table8[[#This Row],[Director name]],Table5[imdb_score])</f>
        <v>6</v>
      </c>
      <c r="H1570" s="18"/>
      <c r="I1570" t="str">
        <v/>
      </c>
      <c r="J1570" t="str">
        <v/>
      </c>
    </row>
    <row r="1571" spans="1:10" x14ac:dyDescent="0.25">
      <c r="A1571" s="2" t="s">
        <v>5256</v>
      </c>
      <c r="B1571" s="2" t="s">
        <v>5258</v>
      </c>
      <c r="C1571" s="18">
        <v>5.4</v>
      </c>
      <c r="F1571" s="2" t="s">
        <v>3181</v>
      </c>
      <c r="G1571" s="18">
        <f>AVERAGEIF(Table5[director_name],Table8[[#This Row],[Director name]],Table5[imdb_score])</f>
        <v>6</v>
      </c>
      <c r="H1571" s="18"/>
      <c r="I1571" t="str">
        <v/>
      </c>
      <c r="J1571" t="str">
        <v/>
      </c>
    </row>
    <row r="1572" spans="1:10" x14ac:dyDescent="0.25">
      <c r="A1572" s="2" t="s">
        <v>2060</v>
      </c>
      <c r="B1572" s="2" t="s">
        <v>2061</v>
      </c>
      <c r="C1572" s="18">
        <v>7.3</v>
      </c>
      <c r="F1572" s="2" t="s">
        <v>1133</v>
      </c>
      <c r="G1572" s="18">
        <f>AVERAGEIF(Table5[director_name],Table8[[#This Row],[Director name]],Table5[imdb_score])</f>
        <v>6</v>
      </c>
      <c r="H1572" s="18"/>
      <c r="I1572" t="str">
        <v/>
      </c>
      <c r="J1572" t="str">
        <v/>
      </c>
    </row>
    <row r="1573" spans="1:10" x14ac:dyDescent="0.25">
      <c r="A1573" s="2" t="s">
        <v>2060</v>
      </c>
      <c r="B1573" s="2" t="s">
        <v>5670</v>
      </c>
      <c r="C1573" s="18">
        <v>6.2</v>
      </c>
      <c r="F1573" s="2" t="s">
        <v>2569</v>
      </c>
      <c r="G1573" s="18">
        <f>AVERAGEIF(Table5[director_name],Table8[[#This Row],[Director name]],Table5[imdb_score])</f>
        <v>6</v>
      </c>
      <c r="H1573" s="18"/>
      <c r="I1573" t="str">
        <v/>
      </c>
      <c r="J1573" t="str">
        <v/>
      </c>
    </row>
    <row r="1574" spans="1:10" x14ac:dyDescent="0.25">
      <c r="A1574" s="2" t="s">
        <v>2060</v>
      </c>
      <c r="B1574" s="2" t="s">
        <v>5006</v>
      </c>
      <c r="C1574" s="18">
        <v>8.3000000000000007</v>
      </c>
      <c r="F1574" s="2" t="s">
        <v>1511</v>
      </c>
      <c r="G1574" s="18">
        <f>AVERAGEIF(Table5[director_name],Table8[[#This Row],[Director name]],Table5[imdb_score])</f>
        <v>6</v>
      </c>
      <c r="H1574" s="18"/>
      <c r="I1574" t="str">
        <v/>
      </c>
      <c r="J1574" t="str">
        <v/>
      </c>
    </row>
    <row r="1575" spans="1:10" x14ac:dyDescent="0.25">
      <c r="A1575" s="2" t="s">
        <v>2060</v>
      </c>
      <c r="B1575" s="2" t="s">
        <v>3672</v>
      </c>
      <c r="C1575" s="18">
        <v>7.6</v>
      </c>
      <c r="F1575" s="2" t="s">
        <v>6366</v>
      </c>
      <c r="G1575" s="18">
        <f>AVERAGEIF(Table5[director_name],Table8[[#This Row],[Director name]],Table5[imdb_score])</f>
        <v>6</v>
      </c>
      <c r="H1575" s="18"/>
      <c r="I1575" t="str">
        <v/>
      </c>
      <c r="J1575" t="str">
        <v/>
      </c>
    </row>
    <row r="1576" spans="1:10" x14ac:dyDescent="0.25">
      <c r="A1576" t="s">
        <v>2060</v>
      </c>
      <c r="B1576" s="2" t="s">
        <v>6708</v>
      </c>
      <c r="C1576" s="18">
        <v>7.1</v>
      </c>
      <c r="F1576" s="2" t="s">
        <v>6338</v>
      </c>
      <c r="G1576" s="18">
        <f>AVERAGEIF(Table5[director_name],Table8[[#This Row],[Director name]],Table5[imdb_score])</f>
        <v>6</v>
      </c>
      <c r="H1576" s="18"/>
      <c r="I1576" t="str">
        <v/>
      </c>
      <c r="J1576" t="str">
        <v/>
      </c>
    </row>
    <row r="1577" spans="1:10" x14ac:dyDescent="0.25">
      <c r="A1577" s="2" t="s">
        <v>2060</v>
      </c>
      <c r="B1577" s="2" t="s">
        <v>4446</v>
      </c>
      <c r="C1577" s="18">
        <v>6.6</v>
      </c>
      <c r="F1577" s="2" t="s">
        <v>5418</v>
      </c>
      <c r="G1577" s="18">
        <f>AVERAGEIF(Table5[director_name],Table8[[#This Row],[Director name]],Table5[imdb_score])</f>
        <v>6</v>
      </c>
      <c r="H1577" s="18"/>
      <c r="I1577" t="str">
        <v/>
      </c>
      <c r="J1577" t="str">
        <v/>
      </c>
    </row>
    <row r="1578" spans="1:10" x14ac:dyDescent="0.25">
      <c r="A1578" s="2" t="s">
        <v>2060</v>
      </c>
      <c r="B1578" s="2" t="s">
        <v>3712</v>
      </c>
      <c r="C1578" s="18">
        <v>6.8</v>
      </c>
      <c r="F1578" s="2" t="s">
        <v>5678</v>
      </c>
      <c r="G1578" s="18">
        <f>AVERAGEIF(Table5[director_name],Table8[[#This Row],[Director name]],Table5[imdb_score])</f>
        <v>6</v>
      </c>
      <c r="H1578" s="18"/>
      <c r="I1578" t="str">
        <v/>
      </c>
      <c r="J1578" t="str">
        <v/>
      </c>
    </row>
    <row r="1579" spans="1:10" x14ac:dyDescent="0.25">
      <c r="A1579" s="2" t="s">
        <v>5592</v>
      </c>
      <c r="B1579" s="2" t="s">
        <v>5593</v>
      </c>
      <c r="C1579" s="18">
        <v>6.7</v>
      </c>
      <c r="F1579" s="2" t="s">
        <v>7219</v>
      </c>
      <c r="G1579" s="18">
        <f>AVERAGEIF(Table5[director_name],Table8[[#This Row],[Director name]],Table5[imdb_score])</f>
        <v>6</v>
      </c>
      <c r="H1579" s="18"/>
      <c r="I1579" t="str">
        <v/>
      </c>
      <c r="J1579" t="str">
        <v/>
      </c>
    </row>
    <row r="1580" spans="1:10" x14ac:dyDescent="0.25">
      <c r="A1580" s="2" t="s">
        <v>5592</v>
      </c>
      <c r="B1580" s="2" t="s">
        <v>6043</v>
      </c>
      <c r="C1580" s="18">
        <v>6.3</v>
      </c>
      <c r="F1580" s="2" t="s">
        <v>7294</v>
      </c>
      <c r="G1580" s="18">
        <f>AVERAGEIF(Table5[director_name],Table8[[#This Row],[Director name]],Table5[imdb_score])</f>
        <v>6</v>
      </c>
      <c r="H1580" s="18"/>
      <c r="I1580" t="str">
        <v/>
      </c>
      <c r="J1580" t="str">
        <v/>
      </c>
    </row>
    <row r="1581" spans="1:10" x14ac:dyDescent="0.25">
      <c r="A1581" s="2" t="s">
        <v>5592</v>
      </c>
      <c r="B1581" s="2" t="s">
        <v>6489</v>
      </c>
      <c r="C1581" s="18">
        <v>7.8</v>
      </c>
      <c r="F1581" s="2" t="s">
        <v>3272</v>
      </c>
      <c r="G1581" s="18">
        <f>AVERAGEIF(Table5[director_name],Table8[[#This Row],[Director name]],Table5[imdb_score])</f>
        <v>6</v>
      </c>
      <c r="H1581" s="18"/>
      <c r="I1581" t="str">
        <v/>
      </c>
      <c r="J1581" t="str">
        <v/>
      </c>
    </row>
    <row r="1582" spans="1:10" x14ac:dyDescent="0.25">
      <c r="A1582" s="2" t="s">
        <v>5592</v>
      </c>
      <c r="B1582" s="2" t="s">
        <v>5600</v>
      </c>
      <c r="C1582" s="18">
        <v>6.8</v>
      </c>
      <c r="F1582" s="2" t="s">
        <v>801</v>
      </c>
      <c r="G1582" s="18">
        <f>AVERAGEIF(Table5[director_name],Table8[[#This Row],[Director name]],Table5[imdb_score])</f>
        <v>5.99</v>
      </c>
      <c r="H1582" s="18"/>
      <c r="I1582" t="str">
        <v/>
      </c>
      <c r="J1582" t="str">
        <v/>
      </c>
    </row>
    <row r="1583" spans="1:10" x14ac:dyDescent="0.25">
      <c r="A1583" s="2" t="s">
        <v>5592</v>
      </c>
      <c r="B1583" s="2" t="s">
        <v>5610</v>
      </c>
      <c r="C1583" s="18">
        <v>6.8</v>
      </c>
      <c r="F1583" s="2" t="s">
        <v>2091</v>
      </c>
      <c r="G1583" s="18">
        <f>AVERAGEIF(Table5[director_name],Table8[[#This Row],[Director name]],Table5[imdb_score])</f>
        <v>5.9857142857142867</v>
      </c>
      <c r="H1583" s="18"/>
      <c r="I1583" t="str">
        <v/>
      </c>
      <c r="J1583" t="str">
        <v/>
      </c>
    </row>
    <row r="1584" spans="1:10" x14ac:dyDescent="0.25">
      <c r="A1584" s="2" t="s">
        <v>5592</v>
      </c>
      <c r="B1584" s="2" t="s">
        <v>7417</v>
      </c>
      <c r="C1584" s="18">
        <v>7.3</v>
      </c>
      <c r="F1584" s="2" t="s">
        <v>1780</v>
      </c>
      <c r="G1584" s="18">
        <f>AVERAGEIF(Table5[director_name],Table8[[#This Row],[Director name]],Table5[imdb_score])</f>
        <v>5.9666666666666659</v>
      </c>
      <c r="H1584" s="18"/>
      <c r="I1584" t="str">
        <v/>
      </c>
      <c r="J1584" t="str">
        <v/>
      </c>
    </row>
    <row r="1585" spans="1:10" x14ac:dyDescent="0.25">
      <c r="A1585" s="2" t="s">
        <v>7256</v>
      </c>
      <c r="B1585" s="2" t="s">
        <v>7258</v>
      </c>
      <c r="C1585" s="18">
        <v>7</v>
      </c>
      <c r="F1585" s="2" t="s">
        <v>1837</v>
      </c>
      <c r="G1585" s="18">
        <f>AVERAGEIF(Table5[director_name],Table8[[#This Row],[Director name]],Table5[imdb_score])</f>
        <v>5.9666666666666659</v>
      </c>
      <c r="H1585" s="18"/>
      <c r="I1585" t="str">
        <v/>
      </c>
      <c r="J1585" t="str">
        <v/>
      </c>
    </row>
    <row r="1586" spans="1:10" x14ac:dyDescent="0.25">
      <c r="A1586" s="2" t="s">
        <v>437</v>
      </c>
      <c r="B1586" s="2" t="s">
        <v>7160</v>
      </c>
      <c r="C1586" s="18">
        <v>8.1999999999999993</v>
      </c>
      <c r="F1586" s="2" t="s">
        <v>895</v>
      </c>
      <c r="G1586" s="18">
        <f>AVERAGEIF(Table5[director_name],Table8[[#This Row],[Director name]],Table5[imdb_score])</f>
        <v>5.9625000000000004</v>
      </c>
      <c r="H1586" s="18"/>
      <c r="I1586" t="str">
        <v/>
      </c>
      <c r="J1586" t="str">
        <v/>
      </c>
    </row>
    <row r="1587" spans="1:10" x14ac:dyDescent="0.25">
      <c r="A1587" s="2" t="s">
        <v>437</v>
      </c>
      <c r="B1587" s="2" t="s">
        <v>4037</v>
      </c>
      <c r="C1587" s="18">
        <v>7.3</v>
      </c>
      <c r="F1587" s="2" t="s">
        <v>1130</v>
      </c>
      <c r="G1587" s="18">
        <f>AVERAGEIF(Table5[director_name],Table8[[#This Row],[Director name]],Table5[imdb_score])</f>
        <v>5.9500000000000011</v>
      </c>
      <c r="H1587" s="18"/>
      <c r="I1587" t="str">
        <v/>
      </c>
      <c r="J1587" t="str">
        <v/>
      </c>
    </row>
    <row r="1588" spans="1:10" x14ac:dyDescent="0.25">
      <c r="A1588" s="2" t="s">
        <v>437</v>
      </c>
      <c r="B1588" s="2" t="s">
        <v>740</v>
      </c>
      <c r="C1588" s="18">
        <v>7.6</v>
      </c>
      <c r="F1588" s="2" t="s">
        <v>2877</v>
      </c>
      <c r="G1588" s="18">
        <f>AVERAGEIF(Table5[director_name],Table8[[#This Row],[Director name]],Table5[imdb_score])</f>
        <v>5.95</v>
      </c>
      <c r="H1588" s="18"/>
      <c r="I1588" t="str">
        <v/>
      </c>
      <c r="J1588" t="str">
        <v/>
      </c>
    </row>
    <row r="1589" spans="1:10" x14ac:dyDescent="0.25">
      <c r="A1589" s="2" t="s">
        <v>437</v>
      </c>
      <c r="B1589" s="2" t="s">
        <v>439</v>
      </c>
      <c r="C1589" s="18">
        <v>7.5</v>
      </c>
      <c r="F1589" s="2" t="s">
        <v>5986</v>
      </c>
      <c r="G1589" s="18">
        <f>AVERAGEIF(Table5[director_name],Table8[[#This Row],[Director name]],Table5[imdb_score])</f>
        <v>5.95</v>
      </c>
      <c r="H1589" s="18"/>
      <c r="I1589" t="str">
        <v/>
      </c>
      <c r="J1589" t="str">
        <v/>
      </c>
    </row>
    <row r="1590" spans="1:10" x14ac:dyDescent="0.25">
      <c r="A1590" s="2" t="s">
        <v>437</v>
      </c>
      <c r="B1590" s="2" t="s">
        <v>4898</v>
      </c>
      <c r="C1590" s="18">
        <v>8.3000000000000007</v>
      </c>
      <c r="F1590" s="2" t="s">
        <v>7379</v>
      </c>
      <c r="G1590" s="18">
        <f>AVERAGEIF(Table5[director_name],Table8[[#This Row],[Director name]],Table5[imdb_score])</f>
        <v>5.95</v>
      </c>
      <c r="H1590" s="18"/>
      <c r="I1590" t="str">
        <v/>
      </c>
      <c r="J1590" t="str">
        <v/>
      </c>
    </row>
    <row r="1591" spans="1:10" x14ac:dyDescent="0.25">
      <c r="A1591" s="2" t="s">
        <v>437</v>
      </c>
      <c r="B1591" s="2" t="s">
        <v>5193</v>
      </c>
      <c r="C1591" s="18">
        <v>3.6</v>
      </c>
      <c r="F1591" s="2" t="s">
        <v>1553</v>
      </c>
      <c r="G1591" s="18">
        <f>AVERAGEIF(Table5[director_name],Table8[[#This Row],[Director name]],Table5[imdb_score])</f>
        <v>5.95</v>
      </c>
      <c r="H1591" s="18"/>
      <c r="I1591" t="str">
        <v/>
      </c>
      <c r="J1591" t="str">
        <v/>
      </c>
    </row>
    <row r="1592" spans="1:10" x14ac:dyDescent="0.25">
      <c r="A1592" s="2" t="s">
        <v>437</v>
      </c>
      <c r="B1592" s="2" t="s">
        <v>1059</v>
      </c>
      <c r="C1592" s="18">
        <v>7.3</v>
      </c>
      <c r="F1592" s="2" t="s">
        <v>1370</v>
      </c>
      <c r="G1592" s="18">
        <f>AVERAGEIF(Table5[director_name],Table8[[#This Row],[Director name]],Table5[imdb_score])</f>
        <v>5.95</v>
      </c>
      <c r="H1592" s="18"/>
      <c r="I1592" t="str">
        <v/>
      </c>
      <c r="J1592" t="str">
        <v/>
      </c>
    </row>
    <row r="1593" spans="1:10" x14ac:dyDescent="0.25">
      <c r="A1593" s="2" t="s">
        <v>7558</v>
      </c>
      <c r="B1593" s="2" t="s">
        <v>7559</v>
      </c>
      <c r="C1593" s="18">
        <v>4.9000000000000004</v>
      </c>
      <c r="F1593" s="2" t="s">
        <v>1996</v>
      </c>
      <c r="G1593" s="18">
        <f>AVERAGEIF(Table5[director_name],Table8[[#This Row],[Director name]],Table5[imdb_score])</f>
        <v>5.95</v>
      </c>
      <c r="H1593" s="18"/>
      <c r="I1593" t="str">
        <v/>
      </c>
      <c r="J1593" t="str">
        <v/>
      </c>
    </row>
    <row r="1594" spans="1:10" x14ac:dyDescent="0.25">
      <c r="A1594" s="2" t="s">
        <v>7395</v>
      </c>
      <c r="B1594" s="2" t="s">
        <v>7396</v>
      </c>
      <c r="C1594" s="18">
        <v>6.9</v>
      </c>
      <c r="F1594" s="2" t="s">
        <v>805</v>
      </c>
      <c r="G1594" s="18">
        <f>AVERAGEIF(Table5[director_name],Table8[[#This Row],[Director name]],Table5[imdb_score])</f>
        <v>5.9499999999999993</v>
      </c>
      <c r="H1594" s="18"/>
      <c r="I1594" t="str">
        <v/>
      </c>
      <c r="J1594" t="str">
        <v/>
      </c>
    </row>
    <row r="1595" spans="1:10" x14ac:dyDescent="0.25">
      <c r="A1595" s="2" t="s">
        <v>4038</v>
      </c>
      <c r="B1595" s="2" t="s">
        <v>4039</v>
      </c>
      <c r="C1595" s="18">
        <v>3.5</v>
      </c>
      <c r="F1595" s="2" t="s">
        <v>3418</v>
      </c>
      <c r="G1595" s="18">
        <f>AVERAGEIF(Table5[director_name],Table8[[#This Row],[Director name]],Table5[imdb_score])</f>
        <v>5.9499999999999993</v>
      </c>
      <c r="H1595" s="18"/>
      <c r="I1595" t="str">
        <v/>
      </c>
      <c r="J1595" t="str">
        <v/>
      </c>
    </row>
    <row r="1596" spans="1:10" x14ac:dyDescent="0.25">
      <c r="A1596" s="2" t="s">
        <v>7166</v>
      </c>
      <c r="B1596" s="2" t="s">
        <v>7167</v>
      </c>
      <c r="C1596" s="18">
        <v>7.4</v>
      </c>
      <c r="F1596" s="2" t="s">
        <v>315</v>
      </c>
      <c r="G1596" s="18">
        <f>AVERAGEIF(Table5[director_name],Table8[[#This Row],[Director name]],Table5[imdb_score])</f>
        <v>5.94</v>
      </c>
      <c r="H1596" s="18"/>
      <c r="I1596" t="str">
        <v/>
      </c>
      <c r="J1596" t="str">
        <v/>
      </c>
    </row>
    <row r="1597" spans="1:10" x14ac:dyDescent="0.25">
      <c r="A1597" t="s">
        <v>6649</v>
      </c>
      <c r="B1597" s="2" t="s">
        <v>6650</v>
      </c>
      <c r="C1597" s="18">
        <v>4</v>
      </c>
      <c r="F1597" s="2" t="s">
        <v>1488</v>
      </c>
      <c r="G1597" s="18">
        <f>AVERAGEIF(Table5[director_name],Table8[[#This Row],[Director name]],Table5[imdb_score])</f>
        <v>5.9250000000000007</v>
      </c>
      <c r="H1597" s="18"/>
      <c r="I1597" t="str">
        <v/>
      </c>
      <c r="J1597" t="str">
        <v/>
      </c>
    </row>
    <row r="1598" spans="1:10" x14ac:dyDescent="0.25">
      <c r="A1598" s="2" t="s">
        <v>7710</v>
      </c>
      <c r="B1598" s="2" t="s">
        <v>7711</v>
      </c>
      <c r="C1598" s="18">
        <v>7.1</v>
      </c>
      <c r="F1598" s="2" t="s">
        <v>493</v>
      </c>
      <c r="G1598" s="18">
        <f>AVERAGEIF(Table5[director_name],Table8[[#This Row],[Director name]],Table5[imdb_score])</f>
        <v>5.9</v>
      </c>
      <c r="H1598" s="18"/>
      <c r="I1598" t="str">
        <v/>
      </c>
      <c r="J1598" t="str">
        <v/>
      </c>
    </row>
    <row r="1599" spans="1:10" x14ac:dyDescent="0.25">
      <c r="A1599" s="2" t="s">
        <v>5741</v>
      </c>
      <c r="B1599" s="2" t="s">
        <v>5742</v>
      </c>
      <c r="C1599" s="18">
        <v>7.3</v>
      </c>
      <c r="F1599" s="2" t="s">
        <v>1204</v>
      </c>
      <c r="G1599" s="18">
        <f>AVERAGEIF(Table5[director_name],Table8[[#This Row],[Director name]],Table5[imdb_score])</f>
        <v>5.9</v>
      </c>
      <c r="H1599" s="18"/>
      <c r="I1599" t="str">
        <v/>
      </c>
      <c r="J1599" t="str">
        <v/>
      </c>
    </row>
    <row r="1600" spans="1:10" x14ac:dyDescent="0.25">
      <c r="A1600" s="2" t="s">
        <v>6689</v>
      </c>
      <c r="B1600" s="2" t="s">
        <v>7670</v>
      </c>
      <c r="C1600" s="18">
        <v>7.7</v>
      </c>
      <c r="F1600" s="2" t="s">
        <v>2485</v>
      </c>
      <c r="G1600" s="18">
        <f>AVERAGEIF(Table5[director_name],Table8[[#This Row],[Director name]],Table5[imdb_score])</f>
        <v>5.9</v>
      </c>
      <c r="H1600" s="18"/>
      <c r="I1600" t="str">
        <v/>
      </c>
      <c r="J1600" t="str">
        <v/>
      </c>
    </row>
    <row r="1601" spans="1:10" x14ac:dyDescent="0.25">
      <c r="A1601" s="2" t="s">
        <v>6689</v>
      </c>
      <c r="B1601" s="2" t="s">
        <v>6690</v>
      </c>
      <c r="C1601" s="18">
        <v>7.4</v>
      </c>
      <c r="F1601" s="2" t="s">
        <v>322</v>
      </c>
      <c r="G1601" s="18">
        <f>AVERAGEIF(Table5[director_name],Table8[[#This Row],[Director name]],Table5[imdb_score])</f>
        <v>5.9</v>
      </c>
      <c r="H1601" s="18"/>
      <c r="I1601" t="str">
        <v/>
      </c>
      <c r="J1601" t="str">
        <v/>
      </c>
    </row>
    <row r="1602" spans="1:10" x14ac:dyDescent="0.25">
      <c r="A1602" s="2" t="s">
        <v>6955</v>
      </c>
      <c r="B1602" s="2" t="s">
        <v>6956</v>
      </c>
      <c r="C1602" s="18">
        <v>6</v>
      </c>
      <c r="F1602" s="2" t="s">
        <v>550</v>
      </c>
      <c r="G1602" s="18">
        <f>AVERAGEIF(Table5[director_name],Table8[[#This Row],[Director name]],Table5[imdb_score])</f>
        <v>5.9</v>
      </c>
      <c r="H1602" s="18"/>
      <c r="I1602" t="str">
        <v/>
      </c>
      <c r="J1602" t="str">
        <v/>
      </c>
    </row>
    <row r="1603" spans="1:10" x14ac:dyDescent="0.25">
      <c r="A1603" s="2" t="s">
        <v>1493</v>
      </c>
      <c r="B1603" s="2" t="s">
        <v>3213</v>
      </c>
      <c r="C1603" s="18">
        <v>5</v>
      </c>
      <c r="F1603" s="2" t="s">
        <v>3519</v>
      </c>
      <c r="G1603" s="18">
        <f>AVERAGEIF(Table5[director_name],Table8[[#This Row],[Director name]],Table5[imdb_score])</f>
        <v>5.9</v>
      </c>
      <c r="H1603" s="18"/>
      <c r="I1603" t="str">
        <v/>
      </c>
      <c r="J1603" t="str">
        <v/>
      </c>
    </row>
    <row r="1604" spans="1:10" x14ac:dyDescent="0.25">
      <c r="A1604" s="2" t="s">
        <v>1493</v>
      </c>
      <c r="B1604" s="2" t="s">
        <v>1495</v>
      </c>
      <c r="C1604" s="18">
        <v>6</v>
      </c>
      <c r="F1604" s="2" t="s">
        <v>2614</v>
      </c>
      <c r="G1604" s="18">
        <f>AVERAGEIF(Table5[director_name],Table8[[#This Row],[Director name]],Table5[imdb_score])</f>
        <v>5.9</v>
      </c>
      <c r="H1604" s="18"/>
      <c r="I1604" t="str">
        <v/>
      </c>
      <c r="J1604" t="str">
        <v/>
      </c>
    </row>
    <row r="1605" spans="1:10" x14ac:dyDescent="0.25">
      <c r="A1605" s="2" t="s">
        <v>2583</v>
      </c>
      <c r="B1605" s="2" t="s">
        <v>2584</v>
      </c>
      <c r="C1605" s="18">
        <v>4.8</v>
      </c>
      <c r="F1605" s="2" t="s">
        <v>1252</v>
      </c>
      <c r="G1605" s="18">
        <f>AVERAGEIF(Table5[director_name],Table8[[#This Row],[Director name]],Table5[imdb_score])</f>
        <v>5.9</v>
      </c>
      <c r="H1605" s="18"/>
      <c r="I1605" t="str">
        <v/>
      </c>
      <c r="J1605" t="str">
        <v/>
      </c>
    </row>
    <row r="1606" spans="1:10" x14ac:dyDescent="0.25">
      <c r="A1606" s="2" t="s">
        <v>5164</v>
      </c>
      <c r="B1606" s="2" t="s">
        <v>5165</v>
      </c>
      <c r="C1606" s="18">
        <v>5.6</v>
      </c>
      <c r="F1606" s="2" t="s">
        <v>4222</v>
      </c>
      <c r="G1606" s="18">
        <f>AVERAGEIF(Table5[director_name],Table8[[#This Row],[Director name]],Table5[imdb_score])</f>
        <v>5.9</v>
      </c>
      <c r="H1606" s="18"/>
      <c r="I1606" t="str">
        <v/>
      </c>
      <c r="J1606" t="str">
        <v/>
      </c>
    </row>
    <row r="1607" spans="1:10" x14ac:dyDescent="0.25">
      <c r="A1607" s="2" t="s">
        <v>6785</v>
      </c>
      <c r="B1607" s="2" t="s">
        <v>6786</v>
      </c>
      <c r="C1607" s="18">
        <v>5.8</v>
      </c>
      <c r="F1607" s="2" t="s">
        <v>1428</v>
      </c>
      <c r="G1607" s="18">
        <f>AVERAGEIF(Table5[director_name],Table8[[#This Row],[Director name]],Table5[imdb_score])</f>
        <v>5.9</v>
      </c>
      <c r="H1607" s="18"/>
      <c r="I1607" t="str">
        <v/>
      </c>
      <c r="J1607" t="str">
        <v/>
      </c>
    </row>
    <row r="1608" spans="1:10" x14ac:dyDescent="0.25">
      <c r="A1608" s="2" t="s">
        <v>6004</v>
      </c>
      <c r="B1608" s="2" t="s">
        <v>6005</v>
      </c>
      <c r="C1608" s="18">
        <v>5.3</v>
      </c>
      <c r="F1608" s="2" t="s">
        <v>3066</v>
      </c>
      <c r="G1608" s="18">
        <f>AVERAGEIF(Table5[director_name],Table8[[#This Row],[Director name]],Table5[imdb_score])</f>
        <v>5.9</v>
      </c>
      <c r="H1608" s="18"/>
      <c r="I1608" t="str">
        <v/>
      </c>
      <c r="J1608" t="str">
        <v/>
      </c>
    </row>
    <row r="1609" spans="1:10" x14ac:dyDescent="0.25">
      <c r="A1609" s="2" t="s">
        <v>1462</v>
      </c>
      <c r="B1609" s="2" t="s">
        <v>2269</v>
      </c>
      <c r="C1609" s="18">
        <v>6.2</v>
      </c>
      <c r="F1609" s="2" t="s">
        <v>6216</v>
      </c>
      <c r="G1609" s="18">
        <f>AVERAGEIF(Table5[director_name],Table8[[#This Row],[Director name]],Table5[imdb_score])</f>
        <v>5.9</v>
      </c>
      <c r="H1609" s="18"/>
      <c r="I1609" t="str">
        <v/>
      </c>
      <c r="J1609" t="str">
        <v/>
      </c>
    </row>
    <row r="1610" spans="1:10" x14ac:dyDescent="0.25">
      <c r="A1610" s="2" t="s">
        <v>1462</v>
      </c>
      <c r="B1610" s="2" t="s">
        <v>1661</v>
      </c>
      <c r="C1610" s="18">
        <v>5.5</v>
      </c>
      <c r="F1610" s="2" t="s">
        <v>6741</v>
      </c>
      <c r="G1610" s="18">
        <f>AVERAGEIF(Table5[director_name],Table8[[#This Row],[Director name]],Table5[imdb_score])</f>
        <v>5.9</v>
      </c>
      <c r="H1610" s="18"/>
      <c r="I1610" t="str">
        <v/>
      </c>
      <c r="J1610" t="str">
        <v/>
      </c>
    </row>
    <row r="1611" spans="1:10" x14ac:dyDescent="0.25">
      <c r="A1611" s="2" t="s">
        <v>1462</v>
      </c>
      <c r="B1611" s="2" t="s">
        <v>1463</v>
      </c>
      <c r="C1611" s="18">
        <v>6.1</v>
      </c>
      <c r="F1611" s="2" t="s">
        <v>2868</v>
      </c>
      <c r="G1611" s="18">
        <f>AVERAGEIF(Table5[director_name],Table8[[#This Row],[Director name]],Table5[imdb_score])</f>
        <v>5.9</v>
      </c>
      <c r="H1611" s="18"/>
      <c r="I1611" t="str">
        <v/>
      </c>
      <c r="J1611" t="str">
        <v/>
      </c>
    </row>
    <row r="1612" spans="1:10" x14ac:dyDescent="0.25">
      <c r="A1612" s="2" t="s">
        <v>1462</v>
      </c>
      <c r="B1612" s="2" t="s">
        <v>1463</v>
      </c>
      <c r="C1612" s="18">
        <v>6.1</v>
      </c>
      <c r="F1612" s="2" t="s">
        <v>1538</v>
      </c>
      <c r="G1612" s="18">
        <f>AVERAGEIF(Table5[director_name],Table8[[#This Row],[Director name]],Table5[imdb_score])</f>
        <v>5.9</v>
      </c>
      <c r="H1612" s="18"/>
      <c r="I1612" t="str">
        <v/>
      </c>
      <c r="J1612" t="str">
        <v/>
      </c>
    </row>
    <row r="1613" spans="1:10" x14ac:dyDescent="0.25">
      <c r="A1613" s="2" t="s">
        <v>1462</v>
      </c>
      <c r="B1613" s="2" t="s">
        <v>3905</v>
      </c>
      <c r="C1613" s="18">
        <v>6.8</v>
      </c>
      <c r="F1613" s="2" t="s">
        <v>1420</v>
      </c>
      <c r="G1613" s="18">
        <f>AVERAGEIF(Table5[director_name],Table8[[#This Row],[Director name]],Table5[imdb_score])</f>
        <v>5.9</v>
      </c>
      <c r="H1613" s="18"/>
      <c r="I1613" t="str">
        <v/>
      </c>
      <c r="J1613" t="str">
        <v/>
      </c>
    </row>
    <row r="1614" spans="1:10" x14ac:dyDescent="0.25">
      <c r="A1614" s="2" t="s">
        <v>7291</v>
      </c>
      <c r="B1614" s="2" t="s">
        <v>7292</v>
      </c>
      <c r="C1614" s="18">
        <v>3.4</v>
      </c>
      <c r="F1614" s="2" t="s">
        <v>1794</v>
      </c>
      <c r="G1614" s="18">
        <f>AVERAGEIF(Table5[director_name],Table8[[#This Row],[Director name]],Table5[imdb_score])</f>
        <v>5.9</v>
      </c>
      <c r="H1614" s="18"/>
      <c r="I1614" t="str">
        <v/>
      </c>
      <c r="J1614" t="str">
        <v/>
      </c>
    </row>
    <row r="1615" spans="1:10" x14ac:dyDescent="0.25">
      <c r="A1615" s="2" t="s">
        <v>1436</v>
      </c>
      <c r="B1615" s="2" t="s">
        <v>1460</v>
      </c>
      <c r="C1615" s="18">
        <v>5.9</v>
      </c>
      <c r="F1615" s="2" t="s">
        <v>6530</v>
      </c>
      <c r="G1615" s="18">
        <f>AVERAGEIF(Table5[director_name],Table8[[#This Row],[Director name]],Table5[imdb_score])</f>
        <v>5.9</v>
      </c>
      <c r="H1615" s="18"/>
      <c r="I1615" t="str">
        <v/>
      </c>
      <c r="J1615" t="str">
        <v/>
      </c>
    </row>
    <row r="1616" spans="1:10" x14ac:dyDescent="0.25">
      <c r="A1616" s="2" t="s">
        <v>1436</v>
      </c>
      <c r="B1616" s="2" t="s">
        <v>2759</v>
      </c>
      <c r="C1616" s="18">
        <v>6.7</v>
      </c>
      <c r="F1616" s="2" t="s">
        <v>6909</v>
      </c>
      <c r="G1616" s="18">
        <f>AVERAGEIF(Table5[director_name],Table8[[#This Row],[Director name]],Table5[imdb_score])</f>
        <v>5.9</v>
      </c>
      <c r="H1616" s="18"/>
      <c r="I1616" t="str">
        <v/>
      </c>
      <c r="J1616" t="str">
        <v/>
      </c>
    </row>
    <row r="1617" spans="1:10" x14ac:dyDescent="0.25">
      <c r="A1617" s="2" t="s">
        <v>1436</v>
      </c>
      <c r="B1617" s="2" t="s">
        <v>1892</v>
      </c>
      <c r="C1617" s="18">
        <v>6</v>
      </c>
      <c r="F1617" s="2" t="s">
        <v>4648</v>
      </c>
      <c r="G1617" s="18">
        <f>AVERAGEIF(Table5[director_name],Table8[[#This Row],[Director name]],Table5[imdb_score])</f>
        <v>5.9</v>
      </c>
      <c r="H1617" s="18"/>
      <c r="I1617" t="str">
        <v/>
      </c>
      <c r="J1617" t="str">
        <v/>
      </c>
    </row>
    <row r="1618" spans="1:10" x14ac:dyDescent="0.25">
      <c r="A1618" t="s">
        <v>1436</v>
      </c>
      <c r="B1618" s="2" t="s">
        <v>5771</v>
      </c>
      <c r="C1618" s="18">
        <v>7.4</v>
      </c>
      <c r="F1618" s="2" t="s">
        <v>2190</v>
      </c>
      <c r="G1618" s="18">
        <f>AVERAGEIF(Table5[director_name],Table8[[#This Row],[Director name]],Table5[imdb_score])</f>
        <v>5.9</v>
      </c>
      <c r="H1618" s="18"/>
      <c r="I1618" t="str">
        <v/>
      </c>
      <c r="J1618" t="str">
        <v/>
      </c>
    </row>
    <row r="1619" spans="1:10" x14ac:dyDescent="0.25">
      <c r="A1619" s="2" t="s">
        <v>1436</v>
      </c>
      <c r="B1619" s="2" t="s">
        <v>4518</v>
      </c>
      <c r="C1619" s="18">
        <v>8.1</v>
      </c>
      <c r="F1619" s="2" t="s">
        <v>3308</v>
      </c>
      <c r="G1619" s="18">
        <f>AVERAGEIF(Table5[director_name],Table8[[#This Row],[Director name]],Table5[imdb_score])</f>
        <v>5.9</v>
      </c>
      <c r="H1619" s="18"/>
      <c r="I1619" t="str">
        <v/>
      </c>
      <c r="J1619" t="str">
        <v/>
      </c>
    </row>
    <row r="1620" spans="1:10" x14ac:dyDescent="0.25">
      <c r="A1620" s="2" t="s">
        <v>1436</v>
      </c>
      <c r="B1620" s="2" t="s">
        <v>2009</v>
      </c>
      <c r="C1620" s="18">
        <v>6</v>
      </c>
      <c r="F1620" s="2" t="s">
        <v>2543</v>
      </c>
      <c r="G1620" s="18">
        <f>AVERAGEIF(Table5[director_name],Table8[[#This Row],[Director name]],Table5[imdb_score])</f>
        <v>5.9</v>
      </c>
      <c r="H1620" s="18"/>
      <c r="I1620" t="str">
        <v/>
      </c>
      <c r="J1620" t="str">
        <v/>
      </c>
    </row>
    <row r="1621" spans="1:10" x14ac:dyDescent="0.25">
      <c r="A1621" s="2" t="s">
        <v>1436</v>
      </c>
      <c r="B1621" s="2" t="s">
        <v>4295</v>
      </c>
      <c r="C1621" s="18">
        <v>7.4</v>
      </c>
      <c r="F1621" s="2" t="s">
        <v>6635</v>
      </c>
      <c r="G1621" s="18">
        <f>AVERAGEIF(Table5[director_name],Table8[[#This Row],[Director name]],Table5[imdb_score])</f>
        <v>5.9</v>
      </c>
      <c r="H1621" s="18"/>
      <c r="I1621" t="str">
        <v/>
      </c>
      <c r="J1621" t="str">
        <v/>
      </c>
    </row>
    <row r="1622" spans="1:10" x14ac:dyDescent="0.25">
      <c r="A1622" s="2" t="s">
        <v>1436</v>
      </c>
      <c r="B1622" s="2" t="s">
        <v>1438</v>
      </c>
      <c r="C1622" s="18">
        <v>4.9000000000000004</v>
      </c>
      <c r="F1622" s="2" t="s">
        <v>4793</v>
      </c>
      <c r="G1622" s="18">
        <f>AVERAGEIF(Table5[director_name],Table8[[#This Row],[Director name]],Table5[imdb_score])</f>
        <v>5.9</v>
      </c>
      <c r="H1622" s="18"/>
      <c r="I1622" t="str">
        <v/>
      </c>
      <c r="J1622" t="str">
        <v/>
      </c>
    </row>
    <row r="1623" spans="1:10" x14ac:dyDescent="0.25">
      <c r="A1623" s="2" t="s">
        <v>7755</v>
      </c>
      <c r="B1623" s="2" t="s">
        <v>7756</v>
      </c>
      <c r="C1623" s="18">
        <v>6.3</v>
      </c>
      <c r="F1623" s="2" t="s">
        <v>1331</v>
      </c>
      <c r="G1623" s="18">
        <f>AVERAGEIF(Table5[director_name],Table8[[#This Row],[Director name]],Table5[imdb_score])</f>
        <v>5.9</v>
      </c>
      <c r="H1623" s="18"/>
      <c r="I1623" t="str">
        <v/>
      </c>
      <c r="J1623" t="str">
        <v/>
      </c>
    </row>
    <row r="1624" spans="1:10" x14ac:dyDescent="0.25">
      <c r="A1624" s="2" t="s">
        <v>3519</v>
      </c>
      <c r="B1624" s="2" t="s">
        <v>5058</v>
      </c>
      <c r="C1624" s="18">
        <v>6.5</v>
      </c>
      <c r="F1624" s="2" t="s">
        <v>2702</v>
      </c>
      <c r="G1624" s="18">
        <f>AVERAGEIF(Table5[director_name],Table8[[#This Row],[Director name]],Table5[imdb_score])</f>
        <v>5.9</v>
      </c>
      <c r="H1624" s="18"/>
      <c r="I1624" t="str">
        <v/>
      </c>
      <c r="J1624" t="str">
        <v/>
      </c>
    </row>
    <row r="1625" spans="1:10" x14ac:dyDescent="0.25">
      <c r="A1625" s="2" t="s">
        <v>3519</v>
      </c>
      <c r="B1625" s="2" t="s">
        <v>3520</v>
      </c>
      <c r="C1625" s="18">
        <v>5.3</v>
      </c>
      <c r="F1625" s="2" t="s">
        <v>4634</v>
      </c>
      <c r="G1625" s="18">
        <f>AVERAGEIF(Table5[director_name],Table8[[#This Row],[Director name]],Table5[imdb_score])</f>
        <v>5.9</v>
      </c>
      <c r="H1625" s="18"/>
      <c r="I1625" t="str">
        <v/>
      </c>
      <c r="J1625" t="str">
        <v/>
      </c>
    </row>
    <row r="1626" spans="1:10" x14ac:dyDescent="0.25">
      <c r="A1626" s="2" t="s">
        <v>7254</v>
      </c>
      <c r="B1626" s="2" t="s">
        <v>7255</v>
      </c>
      <c r="C1626" s="18">
        <v>4.7</v>
      </c>
      <c r="F1626" s="2" t="s">
        <v>2785</v>
      </c>
      <c r="G1626" s="18">
        <f>AVERAGEIF(Table5[director_name],Table8[[#This Row],[Director name]],Table5[imdb_score])</f>
        <v>5.9</v>
      </c>
      <c r="H1626" s="18"/>
      <c r="I1626" t="str">
        <v/>
      </c>
      <c r="J1626" t="str">
        <v/>
      </c>
    </row>
    <row r="1627" spans="1:10" x14ac:dyDescent="0.25">
      <c r="A1627" s="2" t="s">
        <v>5336</v>
      </c>
      <c r="B1627" s="2" t="s">
        <v>5337</v>
      </c>
      <c r="C1627" s="18">
        <v>6.5</v>
      </c>
      <c r="F1627" s="2" t="s">
        <v>6611</v>
      </c>
      <c r="G1627" s="18">
        <f>AVERAGEIF(Table5[director_name],Table8[[#This Row],[Director name]],Table5[imdb_score])</f>
        <v>5.9</v>
      </c>
      <c r="H1627" s="18"/>
      <c r="I1627" t="str">
        <v/>
      </c>
      <c r="J1627" t="str">
        <v/>
      </c>
    </row>
    <row r="1628" spans="1:10" x14ac:dyDescent="0.25">
      <c r="A1628" s="2" t="s">
        <v>2622</v>
      </c>
      <c r="B1628" s="2" t="s">
        <v>3441</v>
      </c>
      <c r="C1628" s="18">
        <v>8.1999999999999993</v>
      </c>
      <c r="F1628" s="2" t="s">
        <v>2498</v>
      </c>
      <c r="G1628" s="18">
        <f>AVERAGEIF(Table5[director_name],Table8[[#This Row],[Director name]],Table5[imdb_score])</f>
        <v>5.9</v>
      </c>
      <c r="H1628" s="18"/>
      <c r="I1628" t="str">
        <v/>
      </c>
      <c r="J1628" t="str">
        <v/>
      </c>
    </row>
    <row r="1629" spans="1:10" x14ac:dyDescent="0.25">
      <c r="A1629" s="2" t="s">
        <v>2622</v>
      </c>
      <c r="B1629" s="2" t="s">
        <v>2623</v>
      </c>
      <c r="C1629" s="18">
        <v>7.7</v>
      </c>
      <c r="F1629" s="2" t="s">
        <v>3654</v>
      </c>
      <c r="G1629" s="18">
        <f>AVERAGEIF(Table5[director_name],Table8[[#This Row],[Director name]],Table5[imdb_score])</f>
        <v>5.9</v>
      </c>
      <c r="H1629" s="18"/>
      <c r="I1629" t="str">
        <v/>
      </c>
      <c r="J1629" t="str">
        <v/>
      </c>
    </row>
    <row r="1630" spans="1:10" x14ac:dyDescent="0.25">
      <c r="A1630" s="2" t="s">
        <v>2622</v>
      </c>
      <c r="B1630" s="2" t="s">
        <v>3848</v>
      </c>
      <c r="C1630" s="18">
        <v>8.4</v>
      </c>
      <c r="F1630" s="2" t="s">
        <v>2991</v>
      </c>
      <c r="G1630" s="18">
        <f>AVERAGEIF(Table5[director_name],Table8[[#This Row],[Director name]],Table5[imdb_score])</f>
        <v>5.9</v>
      </c>
      <c r="H1630" s="18"/>
      <c r="I1630" t="str">
        <v/>
      </c>
      <c r="J1630" t="str">
        <v/>
      </c>
    </row>
    <row r="1631" spans="1:10" x14ac:dyDescent="0.25">
      <c r="A1631" s="2" t="s">
        <v>2622</v>
      </c>
      <c r="B1631" s="2" t="s">
        <v>3923</v>
      </c>
      <c r="C1631" s="18">
        <v>8.6</v>
      </c>
      <c r="F1631" s="2" t="s">
        <v>5858</v>
      </c>
      <c r="G1631" s="18">
        <f>AVERAGEIF(Table5[director_name],Table8[[#This Row],[Director name]],Table5[imdb_score])</f>
        <v>5.9</v>
      </c>
      <c r="H1631" s="18"/>
      <c r="I1631" t="str">
        <v/>
      </c>
      <c r="J1631" t="str">
        <v/>
      </c>
    </row>
    <row r="1632" spans="1:10" x14ac:dyDescent="0.25">
      <c r="A1632" s="2" t="s">
        <v>6779</v>
      </c>
      <c r="B1632" s="2" t="s">
        <v>6780</v>
      </c>
      <c r="C1632" s="18">
        <v>4.3</v>
      </c>
      <c r="F1632" s="2" t="s">
        <v>4499</v>
      </c>
      <c r="G1632" s="18">
        <f>AVERAGEIF(Table5[director_name],Table8[[#This Row],[Director name]],Table5[imdb_score])</f>
        <v>5.9</v>
      </c>
      <c r="H1632" s="18"/>
      <c r="I1632" t="str">
        <v/>
      </c>
      <c r="J1632" t="str">
        <v/>
      </c>
    </row>
    <row r="1633" spans="1:10" x14ac:dyDescent="0.25">
      <c r="A1633" s="2" t="s">
        <v>6644</v>
      </c>
      <c r="B1633" s="2" t="s">
        <v>6645</v>
      </c>
      <c r="C1633" s="18">
        <v>6.4</v>
      </c>
      <c r="F1633" s="2" t="s">
        <v>7252</v>
      </c>
      <c r="G1633" s="18">
        <f>AVERAGEIF(Table5[director_name],Table8[[#This Row],[Director name]],Table5[imdb_score])</f>
        <v>5.9</v>
      </c>
      <c r="H1633" s="18"/>
      <c r="I1633" t="str">
        <v/>
      </c>
      <c r="J1633" t="str">
        <v/>
      </c>
    </row>
    <row r="1634" spans="1:10" x14ac:dyDescent="0.25">
      <c r="A1634" s="2" t="s">
        <v>7762</v>
      </c>
      <c r="B1634" s="2" t="s">
        <v>7763</v>
      </c>
      <c r="C1634" s="18">
        <v>7.8</v>
      </c>
      <c r="F1634" s="2" t="s">
        <v>7616</v>
      </c>
      <c r="G1634" s="18">
        <f>AVERAGEIF(Table5[director_name],Table8[[#This Row],[Director name]],Table5[imdb_score])</f>
        <v>5.9</v>
      </c>
      <c r="H1634" s="18"/>
      <c r="I1634" t="str">
        <v/>
      </c>
      <c r="J1634" t="str">
        <v/>
      </c>
    </row>
    <row r="1635" spans="1:10" x14ac:dyDescent="0.25">
      <c r="A1635" s="2" t="s">
        <v>7092</v>
      </c>
      <c r="B1635" s="2" t="s">
        <v>7093</v>
      </c>
      <c r="C1635" s="18">
        <v>7.2</v>
      </c>
      <c r="F1635" s="2" t="s">
        <v>5228</v>
      </c>
      <c r="G1635" s="18">
        <f>AVERAGEIF(Table5[director_name],Table8[[#This Row],[Director name]],Table5[imdb_score])</f>
        <v>5.9</v>
      </c>
      <c r="H1635" s="18"/>
      <c r="I1635" t="str">
        <v/>
      </c>
      <c r="J1635" t="str">
        <v/>
      </c>
    </row>
    <row r="1636" spans="1:10" x14ac:dyDescent="0.25">
      <c r="A1636" s="2" t="s">
        <v>7195</v>
      </c>
      <c r="B1636" s="2" t="s">
        <v>7197</v>
      </c>
      <c r="C1636" s="18">
        <v>7.1</v>
      </c>
      <c r="F1636" s="2" t="s">
        <v>6595</v>
      </c>
      <c r="G1636" s="18">
        <f>AVERAGEIF(Table5[director_name],Table8[[#This Row],[Director name]],Table5[imdb_score])</f>
        <v>5.9</v>
      </c>
      <c r="H1636" s="18"/>
      <c r="I1636" t="str">
        <v/>
      </c>
      <c r="J1636" t="str">
        <v/>
      </c>
    </row>
    <row r="1637" spans="1:10" x14ac:dyDescent="0.25">
      <c r="A1637" s="2" t="s">
        <v>6250</v>
      </c>
      <c r="B1637" s="2" t="s">
        <v>6251</v>
      </c>
      <c r="C1637" s="18">
        <v>5.6</v>
      </c>
      <c r="F1637" s="2" t="s">
        <v>5071</v>
      </c>
      <c r="G1637" s="18">
        <f>AVERAGEIF(Table5[director_name],Table8[[#This Row],[Director name]],Table5[imdb_score])</f>
        <v>5.9</v>
      </c>
      <c r="H1637" s="18"/>
      <c r="I1637" t="str">
        <v/>
      </c>
      <c r="J1637" t="str">
        <v/>
      </c>
    </row>
    <row r="1638" spans="1:10" x14ac:dyDescent="0.25">
      <c r="A1638" s="2" t="s">
        <v>939</v>
      </c>
      <c r="B1638" s="2" t="s">
        <v>940</v>
      </c>
      <c r="C1638" s="18">
        <v>7</v>
      </c>
      <c r="F1638" s="2" t="s">
        <v>6034</v>
      </c>
      <c r="G1638" s="18">
        <f>AVERAGEIF(Table5[director_name],Table8[[#This Row],[Director name]],Table5[imdb_score])</f>
        <v>5.9</v>
      </c>
      <c r="H1638" s="18"/>
      <c r="I1638" t="str">
        <v/>
      </c>
      <c r="J1638" t="str">
        <v/>
      </c>
    </row>
    <row r="1639" spans="1:10" x14ac:dyDescent="0.25">
      <c r="A1639" t="s">
        <v>3713</v>
      </c>
      <c r="B1639" s="2" t="s">
        <v>3715</v>
      </c>
      <c r="C1639" s="18">
        <v>7.1</v>
      </c>
      <c r="F1639" s="2" t="s">
        <v>2854</v>
      </c>
      <c r="G1639" s="18">
        <f>AVERAGEIF(Table5[director_name],Table8[[#This Row],[Director name]],Table5[imdb_score])</f>
        <v>5.9</v>
      </c>
      <c r="H1639" s="18"/>
      <c r="I1639" t="str">
        <v/>
      </c>
      <c r="J1639" t="str">
        <v/>
      </c>
    </row>
    <row r="1640" spans="1:10" x14ac:dyDescent="0.25">
      <c r="A1640" s="2" t="s">
        <v>3713</v>
      </c>
      <c r="B1640" s="2" t="s">
        <v>5948</v>
      </c>
      <c r="C1640" s="18">
        <v>5.8</v>
      </c>
      <c r="F1640" s="2" t="s">
        <v>7469</v>
      </c>
      <c r="G1640" s="18">
        <f>AVERAGEIF(Table5[director_name],Table8[[#This Row],[Director name]],Table5[imdb_score])</f>
        <v>5.9</v>
      </c>
      <c r="H1640" s="18"/>
      <c r="I1640" t="str">
        <v/>
      </c>
      <c r="J1640" t="str">
        <v/>
      </c>
    </row>
    <row r="1641" spans="1:10" x14ac:dyDescent="0.25">
      <c r="A1641" s="2" t="s">
        <v>3713</v>
      </c>
      <c r="B1641" s="2" t="s">
        <v>5954</v>
      </c>
      <c r="C1641" s="18">
        <v>4.5999999999999996</v>
      </c>
      <c r="F1641" s="2" t="s">
        <v>3636</v>
      </c>
      <c r="G1641" s="18">
        <f>AVERAGEIF(Table5[director_name],Table8[[#This Row],[Director name]],Table5[imdb_score])</f>
        <v>5.9</v>
      </c>
      <c r="H1641" s="18"/>
      <c r="I1641" t="str">
        <v/>
      </c>
      <c r="J1641" t="str">
        <v/>
      </c>
    </row>
    <row r="1642" spans="1:10" x14ac:dyDescent="0.25">
      <c r="A1642" s="2" t="s">
        <v>6846</v>
      </c>
      <c r="B1642" s="2" t="s">
        <v>6847</v>
      </c>
      <c r="C1642" s="18">
        <v>7</v>
      </c>
      <c r="F1642" s="2" t="s">
        <v>6775</v>
      </c>
      <c r="G1642" s="18">
        <f>AVERAGEIF(Table5[director_name],Table8[[#This Row],[Director name]],Table5[imdb_score])</f>
        <v>5.9</v>
      </c>
      <c r="H1642" s="18"/>
      <c r="I1642" t="str">
        <v/>
      </c>
      <c r="J1642" t="str">
        <v/>
      </c>
    </row>
    <row r="1643" spans="1:10" x14ac:dyDescent="0.25">
      <c r="A1643" s="2" t="s">
        <v>5955</v>
      </c>
      <c r="B1643" s="2" t="s">
        <v>5956</v>
      </c>
      <c r="C1643" s="18">
        <v>6.8</v>
      </c>
      <c r="F1643" s="2" t="s">
        <v>4052</v>
      </c>
      <c r="G1643" s="18">
        <f>AVERAGEIF(Table5[director_name],Table8[[#This Row],[Director name]],Table5[imdb_score])</f>
        <v>5.9</v>
      </c>
      <c r="H1643" s="18"/>
      <c r="I1643" t="str">
        <v/>
      </c>
      <c r="J1643" t="str">
        <v/>
      </c>
    </row>
    <row r="1644" spans="1:10" x14ac:dyDescent="0.25">
      <c r="A1644" s="2" t="s">
        <v>1087</v>
      </c>
      <c r="B1644" s="2" t="s">
        <v>1392</v>
      </c>
      <c r="C1644" s="18">
        <v>7.7</v>
      </c>
      <c r="F1644" s="2" t="s">
        <v>5068</v>
      </c>
      <c r="G1644" s="18">
        <f>AVERAGEIF(Table5[director_name],Table8[[#This Row],[Director name]],Table5[imdb_score])</f>
        <v>5.9</v>
      </c>
      <c r="H1644" s="18"/>
      <c r="I1644" t="str">
        <v/>
      </c>
      <c r="J1644" t="str">
        <v/>
      </c>
    </row>
    <row r="1645" spans="1:10" x14ac:dyDescent="0.25">
      <c r="A1645" s="2" t="s">
        <v>1087</v>
      </c>
      <c r="B1645" s="2" t="s">
        <v>1089</v>
      </c>
      <c r="C1645" s="18">
        <v>4.7</v>
      </c>
      <c r="F1645" s="2" t="s">
        <v>3342</v>
      </c>
      <c r="G1645" s="18">
        <f>AVERAGEIF(Table5[director_name],Table8[[#This Row],[Director name]],Table5[imdb_score])</f>
        <v>5.9</v>
      </c>
      <c r="H1645" s="18"/>
      <c r="I1645" t="str">
        <v/>
      </c>
      <c r="J1645" t="str">
        <v/>
      </c>
    </row>
    <row r="1646" spans="1:10" x14ac:dyDescent="0.25">
      <c r="A1646" s="2" t="s">
        <v>7817</v>
      </c>
      <c r="B1646" s="2" t="s">
        <v>7818</v>
      </c>
      <c r="C1646" s="18">
        <v>4.5</v>
      </c>
      <c r="F1646" s="2" t="s">
        <v>4693</v>
      </c>
      <c r="G1646" s="18">
        <f>AVERAGEIF(Table5[director_name],Table8[[#This Row],[Director name]],Table5[imdb_score])</f>
        <v>5.9</v>
      </c>
      <c r="H1646" s="18"/>
      <c r="I1646" t="str">
        <v/>
      </c>
      <c r="J1646" t="str">
        <v/>
      </c>
    </row>
    <row r="1647" spans="1:10" x14ac:dyDescent="0.25">
      <c r="A1647" s="2" t="s">
        <v>3405</v>
      </c>
      <c r="B1647" s="2" t="s">
        <v>3406</v>
      </c>
      <c r="C1647" s="18">
        <v>6.5</v>
      </c>
      <c r="F1647" s="2" t="s">
        <v>6221</v>
      </c>
      <c r="G1647" s="18">
        <f>AVERAGEIF(Table5[director_name],Table8[[#This Row],[Director name]],Table5[imdb_score])</f>
        <v>5.9</v>
      </c>
      <c r="H1647" s="18"/>
      <c r="I1647" t="str">
        <v/>
      </c>
      <c r="J1647" t="str">
        <v/>
      </c>
    </row>
    <row r="1648" spans="1:10" x14ac:dyDescent="0.25">
      <c r="A1648" s="2" t="s">
        <v>219</v>
      </c>
      <c r="B1648" s="2" t="s">
        <v>221</v>
      </c>
      <c r="C1648" s="18">
        <v>8.1999999999999993</v>
      </c>
      <c r="F1648" s="2" t="s">
        <v>5802</v>
      </c>
      <c r="G1648" s="18">
        <f>AVERAGEIF(Table5[director_name],Table8[[#This Row],[Director name]],Table5[imdb_score])</f>
        <v>5.9</v>
      </c>
      <c r="H1648" s="18"/>
      <c r="I1648" t="str">
        <v/>
      </c>
      <c r="J1648" t="str">
        <v/>
      </c>
    </row>
    <row r="1649" spans="1:10" x14ac:dyDescent="0.25">
      <c r="A1649" s="2" t="s">
        <v>1736</v>
      </c>
      <c r="B1649" s="2" t="s">
        <v>1738</v>
      </c>
      <c r="C1649" s="18">
        <v>5.4</v>
      </c>
      <c r="F1649" s="2" t="s">
        <v>5091</v>
      </c>
      <c r="G1649" s="18">
        <f>AVERAGEIF(Table5[director_name],Table8[[#This Row],[Director name]],Table5[imdb_score])</f>
        <v>5.9</v>
      </c>
      <c r="H1649" s="18"/>
      <c r="I1649" t="str">
        <v/>
      </c>
      <c r="J1649" t="str">
        <v/>
      </c>
    </row>
    <row r="1650" spans="1:10" x14ac:dyDescent="0.25">
      <c r="A1650" s="2" t="s">
        <v>7857</v>
      </c>
      <c r="B1650" s="2" t="s">
        <v>7858</v>
      </c>
      <c r="C1650" s="18">
        <v>6.3</v>
      </c>
      <c r="F1650" s="2" t="s">
        <v>5389</v>
      </c>
      <c r="G1650" s="18">
        <f>AVERAGEIF(Table5[director_name],Table8[[#This Row],[Director name]],Table5[imdb_score])</f>
        <v>5.9</v>
      </c>
      <c r="H1650" s="18"/>
      <c r="I1650" t="str">
        <v/>
      </c>
      <c r="J1650" t="str">
        <v/>
      </c>
    </row>
    <row r="1651" spans="1:10" x14ac:dyDescent="0.25">
      <c r="A1651" s="2" t="s">
        <v>361</v>
      </c>
      <c r="B1651" s="2" t="s">
        <v>363</v>
      </c>
      <c r="C1651" s="18">
        <v>6.4</v>
      </c>
      <c r="F1651" s="2" t="s">
        <v>6175</v>
      </c>
      <c r="G1651" s="18">
        <f>AVERAGEIF(Table5[director_name],Table8[[#This Row],[Director name]],Table5[imdb_score])</f>
        <v>5.9</v>
      </c>
      <c r="H1651" s="18"/>
      <c r="I1651" t="str">
        <v/>
      </c>
      <c r="J1651" t="str">
        <v/>
      </c>
    </row>
    <row r="1652" spans="1:10" x14ac:dyDescent="0.25">
      <c r="A1652" s="2" t="s">
        <v>5915</v>
      </c>
      <c r="B1652" s="2" t="s">
        <v>5916</v>
      </c>
      <c r="C1652" s="18">
        <v>6.1</v>
      </c>
      <c r="F1652" s="2" t="s">
        <v>6515</v>
      </c>
      <c r="G1652" s="18">
        <f>AVERAGEIF(Table5[director_name],Table8[[#This Row],[Director name]],Table5[imdb_score])</f>
        <v>5.9</v>
      </c>
      <c r="H1652" s="18"/>
      <c r="I1652" t="str">
        <v/>
      </c>
      <c r="J1652" t="str">
        <v/>
      </c>
    </row>
    <row r="1653" spans="1:10" x14ac:dyDescent="0.25">
      <c r="A1653" s="2" t="s">
        <v>5345</v>
      </c>
      <c r="B1653" s="2" t="s">
        <v>5346</v>
      </c>
      <c r="C1653" s="18">
        <v>7.7</v>
      </c>
      <c r="F1653" s="2" t="s">
        <v>5097</v>
      </c>
      <c r="G1653" s="18">
        <f>AVERAGEIF(Table5[director_name],Table8[[#This Row],[Director name]],Table5[imdb_score])</f>
        <v>5.9</v>
      </c>
      <c r="H1653" s="18"/>
      <c r="I1653" t="str">
        <v/>
      </c>
      <c r="J1653" t="str">
        <v/>
      </c>
    </row>
    <row r="1654" spans="1:10" x14ac:dyDescent="0.25">
      <c r="A1654" s="2" t="s">
        <v>1780</v>
      </c>
      <c r="B1654" s="2" t="s">
        <v>3722</v>
      </c>
      <c r="C1654" s="18">
        <v>5.9</v>
      </c>
      <c r="F1654" s="2" t="s">
        <v>4266</v>
      </c>
      <c r="G1654" s="18">
        <f>AVERAGEIF(Table5[director_name],Table8[[#This Row],[Director name]],Table5[imdb_score])</f>
        <v>5.9</v>
      </c>
      <c r="H1654" s="18"/>
      <c r="I1654" t="str">
        <v/>
      </c>
      <c r="J1654" t="str">
        <v/>
      </c>
    </row>
    <row r="1655" spans="1:10" x14ac:dyDescent="0.25">
      <c r="A1655" s="2" t="s">
        <v>1780</v>
      </c>
      <c r="B1655" s="2" t="s">
        <v>1781</v>
      </c>
      <c r="C1655" s="18">
        <v>6.5</v>
      </c>
      <c r="F1655" s="2" t="s">
        <v>4085</v>
      </c>
      <c r="G1655" s="18">
        <f>AVERAGEIF(Table5[director_name],Table8[[#This Row],[Director name]],Table5[imdb_score])</f>
        <v>5.8999999999999995</v>
      </c>
      <c r="H1655" s="18"/>
      <c r="I1655" t="str">
        <v/>
      </c>
      <c r="J1655" t="str">
        <v/>
      </c>
    </row>
    <row r="1656" spans="1:10" x14ac:dyDescent="0.25">
      <c r="A1656" s="2" t="s">
        <v>1780</v>
      </c>
      <c r="B1656" s="2" t="s">
        <v>2892</v>
      </c>
      <c r="C1656" s="18">
        <v>5.5</v>
      </c>
      <c r="F1656" s="2" t="s">
        <v>593</v>
      </c>
      <c r="G1656" s="18">
        <f>AVERAGEIF(Table5[director_name],Table8[[#This Row],[Director name]],Table5[imdb_score])</f>
        <v>5.8999999999999995</v>
      </c>
      <c r="H1656" s="18"/>
      <c r="I1656" t="str">
        <v/>
      </c>
      <c r="J1656" t="str">
        <v/>
      </c>
    </row>
    <row r="1657" spans="1:10" x14ac:dyDescent="0.25">
      <c r="A1657" s="2" t="s">
        <v>6535</v>
      </c>
      <c r="B1657" s="2" t="s">
        <v>6537</v>
      </c>
      <c r="C1657" s="18">
        <v>7.8</v>
      </c>
      <c r="F1657" s="2" t="s">
        <v>1080</v>
      </c>
      <c r="G1657" s="18">
        <f>AVERAGEIF(Table5[director_name],Table8[[#This Row],[Director name]],Table5[imdb_score])</f>
        <v>5.8999999999999995</v>
      </c>
      <c r="H1657" s="18"/>
      <c r="I1657" t="str">
        <v/>
      </c>
      <c r="J1657" t="str">
        <v/>
      </c>
    </row>
    <row r="1658" spans="1:10" x14ac:dyDescent="0.25">
      <c r="A1658" s="2" t="s">
        <v>6349</v>
      </c>
      <c r="B1658" s="2" t="s">
        <v>6350</v>
      </c>
      <c r="C1658" s="18">
        <v>7.8</v>
      </c>
      <c r="F1658" s="2" t="s">
        <v>2432</v>
      </c>
      <c r="G1658" s="18">
        <f>AVERAGEIF(Table5[director_name],Table8[[#This Row],[Director name]],Table5[imdb_score])</f>
        <v>5.8666666666666671</v>
      </c>
      <c r="H1658" s="18"/>
      <c r="I1658" t="str">
        <v/>
      </c>
      <c r="J1658" t="str">
        <v/>
      </c>
    </row>
    <row r="1659" spans="1:10" x14ac:dyDescent="0.25">
      <c r="A1659" s="2" t="s">
        <v>4165</v>
      </c>
      <c r="B1659" s="2" t="s">
        <v>4166</v>
      </c>
      <c r="C1659" s="18">
        <v>6.8</v>
      </c>
      <c r="F1659" s="2" t="s">
        <v>1154</v>
      </c>
      <c r="G1659" s="18">
        <f>AVERAGEIF(Table5[director_name],Table8[[#This Row],[Director name]],Table5[imdb_score])</f>
        <v>5.8500000000000005</v>
      </c>
      <c r="H1659" s="18"/>
      <c r="I1659" t="str">
        <v/>
      </c>
      <c r="J1659" t="str">
        <v/>
      </c>
    </row>
    <row r="1660" spans="1:10" x14ac:dyDescent="0.25">
      <c r="A1660" t="s">
        <v>4165</v>
      </c>
      <c r="B1660" s="2" t="s">
        <v>4290</v>
      </c>
      <c r="C1660" s="18">
        <v>6.1</v>
      </c>
      <c r="F1660" s="2" t="s">
        <v>7647</v>
      </c>
      <c r="G1660" s="18">
        <f>AVERAGEIF(Table5[director_name],Table8[[#This Row],[Director name]],Table5[imdb_score])</f>
        <v>5.85</v>
      </c>
      <c r="H1660" s="18"/>
      <c r="I1660" t="str">
        <v/>
      </c>
      <c r="J1660" t="str">
        <v/>
      </c>
    </row>
    <row r="1661" spans="1:10" x14ac:dyDescent="0.25">
      <c r="A1661" s="2" t="s">
        <v>288</v>
      </c>
      <c r="B1661" s="2" t="s">
        <v>290</v>
      </c>
      <c r="C1661" s="18">
        <v>5.0999999999999996</v>
      </c>
      <c r="F1661" s="2" t="s">
        <v>2376</v>
      </c>
      <c r="G1661" s="18">
        <f>AVERAGEIF(Table5[director_name],Table8[[#This Row],[Director name]],Table5[imdb_score])</f>
        <v>5.85</v>
      </c>
      <c r="H1661" s="18"/>
      <c r="I1661" t="str">
        <v/>
      </c>
      <c r="J1661" t="str">
        <v/>
      </c>
    </row>
    <row r="1662" spans="1:10" x14ac:dyDescent="0.25">
      <c r="A1662" s="2" t="s">
        <v>4478</v>
      </c>
      <c r="B1662" s="2" t="s">
        <v>4479</v>
      </c>
      <c r="C1662" s="18">
        <v>6.4</v>
      </c>
      <c r="F1662" s="2" t="s">
        <v>1785</v>
      </c>
      <c r="G1662" s="18">
        <f>AVERAGEIF(Table5[director_name],Table8[[#This Row],[Director name]],Table5[imdb_score])</f>
        <v>5.85</v>
      </c>
      <c r="H1662" s="18"/>
      <c r="I1662" t="str">
        <v/>
      </c>
      <c r="J1662" t="str">
        <v/>
      </c>
    </row>
    <row r="1663" spans="1:10" x14ac:dyDescent="0.25">
      <c r="A1663" s="2" t="s">
        <v>6881</v>
      </c>
      <c r="B1663" s="2" t="s">
        <v>6882</v>
      </c>
      <c r="C1663" s="18">
        <v>4.5999999999999996</v>
      </c>
      <c r="F1663" s="2" t="s">
        <v>3713</v>
      </c>
      <c r="G1663" s="18">
        <f>AVERAGEIF(Table5[director_name],Table8[[#This Row],[Director name]],Table5[imdb_score])</f>
        <v>5.833333333333333</v>
      </c>
      <c r="H1663" s="18"/>
      <c r="I1663" t="str">
        <v/>
      </c>
      <c r="J1663" t="str">
        <v/>
      </c>
    </row>
    <row r="1664" spans="1:10" x14ac:dyDescent="0.25">
      <c r="A1664" s="2" t="s">
        <v>6895</v>
      </c>
      <c r="B1664" s="2" t="s">
        <v>6896</v>
      </c>
      <c r="C1664" s="18">
        <v>5.8</v>
      </c>
      <c r="F1664" s="2" t="s">
        <v>766</v>
      </c>
      <c r="G1664" s="18">
        <f>AVERAGEIF(Table5[director_name],Table8[[#This Row],[Director name]],Table5[imdb_score])</f>
        <v>5.833333333333333</v>
      </c>
      <c r="H1664" s="18"/>
      <c r="I1664" t="str">
        <v/>
      </c>
      <c r="J1664" t="str">
        <v/>
      </c>
    </row>
    <row r="1665" spans="1:10" x14ac:dyDescent="0.25">
      <c r="A1665" s="2" t="s">
        <v>2628</v>
      </c>
      <c r="B1665" s="2" t="s">
        <v>5891</v>
      </c>
      <c r="C1665" s="18">
        <v>7.2</v>
      </c>
      <c r="F1665" s="2" t="s">
        <v>2530</v>
      </c>
      <c r="G1665" s="18">
        <f>AVERAGEIF(Table5[director_name],Table8[[#This Row],[Director name]],Table5[imdb_score])</f>
        <v>5.8249999999999993</v>
      </c>
      <c r="H1665" s="18"/>
      <c r="I1665" t="str">
        <v/>
      </c>
      <c r="J1665" t="str">
        <v/>
      </c>
    </row>
    <row r="1666" spans="1:10" x14ac:dyDescent="0.25">
      <c r="A1666" s="2" t="s">
        <v>2628</v>
      </c>
      <c r="B1666" s="2" t="s">
        <v>2629</v>
      </c>
      <c r="C1666" s="18">
        <v>5.6</v>
      </c>
      <c r="F1666" s="2" t="s">
        <v>2846</v>
      </c>
      <c r="G1666" s="18">
        <f>AVERAGEIF(Table5[director_name],Table8[[#This Row],[Director name]],Table5[imdb_score])</f>
        <v>5.8000000000000007</v>
      </c>
      <c r="H1666" s="18"/>
      <c r="I1666" t="str">
        <v/>
      </c>
      <c r="J1666" t="str">
        <v/>
      </c>
    </row>
    <row r="1667" spans="1:10" x14ac:dyDescent="0.25">
      <c r="A1667" s="2" t="s">
        <v>2618</v>
      </c>
      <c r="B1667" s="2" t="s">
        <v>2620</v>
      </c>
      <c r="C1667" s="18">
        <v>5.2</v>
      </c>
      <c r="F1667" s="2" t="s">
        <v>4383</v>
      </c>
      <c r="G1667" s="18">
        <f>AVERAGEIF(Table5[director_name],Table8[[#This Row],[Director name]],Table5[imdb_score])</f>
        <v>5.8000000000000007</v>
      </c>
      <c r="H1667" s="18"/>
      <c r="I1667" t="str">
        <v/>
      </c>
      <c r="J1667" t="str">
        <v/>
      </c>
    </row>
    <row r="1668" spans="1:10" x14ac:dyDescent="0.25">
      <c r="A1668" s="2" t="s">
        <v>2530</v>
      </c>
      <c r="B1668" s="2" t="s">
        <v>2532</v>
      </c>
      <c r="C1668" s="18">
        <v>6.6</v>
      </c>
      <c r="F1668" s="2" t="s">
        <v>3283</v>
      </c>
      <c r="G1668" s="18">
        <f>AVERAGEIF(Table5[director_name],Table8[[#This Row],[Director name]],Table5[imdb_score])</f>
        <v>5.8000000000000007</v>
      </c>
      <c r="H1668" s="18"/>
      <c r="I1668" t="str">
        <v/>
      </c>
      <c r="J1668" t="str">
        <v/>
      </c>
    </row>
    <row r="1669" spans="1:10" x14ac:dyDescent="0.25">
      <c r="A1669" s="2" t="s">
        <v>2530</v>
      </c>
      <c r="B1669" s="2" t="s">
        <v>3532</v>
      </c>
      <c r="C1669" s="18">
        <v>3.8</v>
      </c>
      <c r="F1669" s="2" t="s">
        <v>5642</v>
      </c>
      <c r="G1669" s="18">
        <f>AVERAGEIF(Table5[director_name],Table8[[#This Row],[Director name]],Table5[imdb_score])</f>
        <v>5.8</v>
      </c>
      <c r="H1669" s="18"/>
      <c r="I1669" t="str">
        <v/>
      </c>
      <c r="J1669" t="str">
        <v/>
      </c>
    </row>
    <row r="1670" spans="1:10" x14ac:dyDescent="0.25">
      <c r="A1670" s="2" t="s">
        <v>2530</v>
      </c>
      <c r="B1670" s="2" t="s">
        <v>6178</v>
      </c>
      <c r="C1670" s="18">
        <v>6.7</v>
      </c>
      <c r="F1670" s="2" t="s">
        <v>2447</v>
      </c>
      <c r="G1670" s="18">
        <f>AVERAGEIF(Table5[director_name],Table8[[#This Row],[Director name]],Table5[imdb_score])</f>
        <v>5.8</v>
      </c>
      <c r="H1670" s="18"/>
      <c r="I1670" t="str">
        <v/>
      </c>
      <c r="J1670" t="str">
        <v/>
      </c>
    </row>
    <row r="1671" spans="1:10" x14ac:dyDescent="0.25">
      <c r="A1671" s="2" t="s">
        <v>2530</v>
      </c>
      <c r="B1671" s="2" t="s">
        <v>2752</v>
      </c>
      <c r="C1671" s="18">
        <v>6.2</v>
      </c>
      <c r="F1671" s="2" t="s">
        <v>6998</v>
      </c>
      <c r="G1671" s="18">
        <f>AVERAGEIF(Table5[director_name],Table8[[#This Row],[Director name]],Table5[imdb_score])</f>
        <v>5.8</v>
      </c>
      <c r="H1671" s="18"/>
      <c r="I1671" t="str">
        <v/>
      </c>
      <c r="J1671" t="str">
        <v/>
      </c>
    </row>
    <row r="1672" spans="1:10" x14ac:dyDescent="0.25">
      <c r="A1672" s="2" t="s">
        <v>6912</v>
      </c>
      <c r="B1672" s="2" t="s">
        <v>6913</v>
      </c>
      <c r="C1672" s="18">
        <v>6.6</v>
      </c>
      <c r="F1672" s="2" t="s">
        <v>4107</v>
      </c>
      <c r="G1672" s="18">
        <f>AVERAGEIF(Table5[director_name],Table8[[#This Row],[Director name]],Table5[imdb_score])</f>
        <v>5.8</v>
      </c>
      <c r="H1672" s="18"/>
      <c r="I1672" t="str">
        <v/>
      </c>
      <c r="J1672" t="str">
        <v/>
      </c>
    </row>
    <row r="1673" spans="1:10" x14ac:dyDescent="0.25">
      <c r="A1673" s="2" t="s">
        <v>2698</v>
      </c>
      <c r="B1673" s="2" t="s">
        <v>2700</v>
      </c>
      <c r="C1673" s="18">
        <v>3.6</v>
      </c>
      <c r="F1673" s="2" t="s">
        <v>5240</v>
      </c>
      <c r="G1673" s="18">
        <f>AVERAGEIF(Table5[director_name],Table8[[#This Row],[Director name]],Table5[imdb_score])</f>
        <v>5.8</v>
      </c>
      <c r="H1673" s="18"/>
      <c r="I1673" t="str">
        <v/>
      </c>
      <c r="J1673" t="str">
        <v/>
      </c>
    </row>
    <row r="1674" spans="1:10" x14ac:dyDescent="0.25">
      <c r="A1674" s="2" t="s">
        <v>2698</v>
      </c>
      <c r="B1674" s="2" t="s">
        <v>4619</v>
      </c>
      <c r="C1674" s="18">
        <v>3.6</v>
      </c>
      <c r="F1674" s="2" t="s">
        <v>4505</v>
      </c>
      <c r="G1674" s="18">
        <f>AVERAGEIF(Table5[director_name],Table8[[#This Row],[Director name]],Table5[imdb_score])</f>
        <v>5.8</v>
      </c>
      <c r="H1674" s="18"/>
      <c r="I1674" t="str">
        <v/>
      </c>
      <c r="J1674" t="str">
        <v/>
      </c>
    </row>
    <row r="1675" spans="1:10" x14ac:dyDescent="0.25">
      <c r="A1675" s="2" t="s">
        <v>1502</v>
      </c>
      <c r="B1675" s="2" t="s">
        <v>2324</v>
      </c>
      <c r="C1675" s="18">
        <v>6.2</v>
      </c>
      <c r="F1675" s="2" t="s">
        <v>7747</v>
      </c>
      <c r="G1675" s="18">
        <f>AVERAGEIF(Table5[director_name],Table8[[#This Row],[Director name]],Table5[imdb_score])</f>
        <v>5.8</v>
      </c>
      <c r="H1675" s="18"/>
      <c r="I1675" t="str">
        <v/>
      </c>
      <c r="J1675" t="str">
        <v/>
      </c>
    </row>
    <row r="1676" spans="1:10" x14ac:dyDescent="0.25">
      <c r="A1676" s="2" t="s">
        <v>1502</v>
      </c>
      <c r="B1676" s="2" t="s">
        <v>1503</v>
      </c>
      <c r="C1676" s="18">
        <v>6.1</v>
      </c>
      <c r="F1676" s="2" t="s">
        <v>3583</v>
      </c>
      <c r="G1676" s="18">
        <f>AVERAGEIF(Table5[director_name],Table8[[#This Row],[Director name]],Table5[imdb_score])</f>
        <v>5.8</v>
      </c>
      <c r="H1676" s="18"/>
      <c r="I1676" t="str">
        <v/>
      </c>
      <c r="J1676" t="str">
        <v/>
      </c>
    </row>
    <row r="1677" spans="1:10" x14ac:dyDescent="0.25">
      <c r="A1677" s="2" t="s">
        <v>1502</v>
      </c>
      <c r="B1677" s="2" t="s">
        <v>1890</v>
      </c>
      <c r="C1677" s="18">
        <v>7.4</v>
      </c>
      <c r="F1677" s="2" t="s">
        <v>3515</v>
      </c>
      <c r="G1677" s="18">
        <f>AVERAGEIF(Table5[director_name],Table8[[#This Row],[Director name]],Table5[imdb_score])</f>
        <v>5.8</v>
      </c>
      <c r="H1677" s="18"/>
      <c r="I1677" t="str">
        <v/>
      </c>
      <c r="J1677" t="str">
        <v/>
      </c>
    </row>
    <row r="1678" spans="1:10" x14ac:dyDescent="0.25">
      <c r="A1678" s="2" t="s">
        <v>1502</v>
      </c>
      <c r="B1678" s="2" t="s">
        <v>2201</v>
      </c>
      <c r="C1678" s="18">
        <v>6.5</v>
      </c>
      <c r="F1678" s="2" t="s">
        <v>7675</v>
      </c>
      <c r="G1678" s="18">
        <f>AVERAGEIF(Table5[director_name],Table8[[#This Row],[Director name]],Table5[imdb_score])</f>
        <v>5.8</v>
      </c>
      <c r="H1678" s="18"/>
      <c r="I1678" t="str">
        <v/>
      </c>
      <c r="J1678" t="str">
        <v/>
      </c>
    </row>
    <row r="1679" spans="1:10" x14ac:dyDescent="0.25">
      <c r="A1679" s="2" t="s">
        <v>5710</v>
      </c>
      <c r="B1679" s="2" t="s">
        <v>5712</v>
      </c>
      <c r="C1679" s="18">
        <v>6.4</v>
      </c>
      <c r="F1679" s="2" t="s">
        <v>5828</v>
      </c>
      <c r="G1679" s="18">
        <f>AVERAGEIF(Table5[director_name],Table8[[#This Row],[Director name]],Table5[imdb_score])</f>
        <v>5.8</v>
      </c>
      <c r="H1679" s="18"/>
      <c r="I1679" t="str">
        <v/>
      </c>
      <c r="J1679" t="str">
        <v/>
      </c>
    </row>
    <row r="1680" spans="1:10" x14ac:dyDescent="0.25">
      <c r="A1680" s="2" t="s">
        <v>4141</v>
      </c>
      <c r="B1680" s="2" t="s">
        <v>4142</v>
      </c>
      <c r="C1680" s="18">
        <v>3.3</v>
      </c>
      <c r="F1680" s="2" t="s">
        <v>7411</v>
      </c>
      <c r="G1680" s="18">
        <f>AVERAGEIF(Table5[director_name],Table8[[#This Row],[Director name]],Table5[imdb_score])</f>
        <v>5.8</v>
      </c>
      <c r="H1680" s="18"/>
      <c r="I1680" t="str">
        <v/>
      </c>
      <c r="J1680" t="str">
        <v/>
      </c>
    </row>
    <row r="1681" spans="1:10" x14ac:dyDescent="0.25">
      <c r="A1681" t="s">
        <v>5745</v>
      </c>
      <c r="B1681" s="2" t="s">
        <v>5747</v>
      </c>
      <c r="C1681" s="18">
        <v>6.5</v>
      </c>
      <c r="F1681" s="2" t="s">
        <v>4129</v>
      </c>
      <c r="G1681" s="18">
        <f>AVERAGEIF(Table5[director_name],Table8[[#This Row],[Director name]],Table5[imdb_score])</f>
        <v>5.8</v>
      </c>
      <c r="H1681" s="18"/>
      <c r="I1681" t="str">
        <v/>
      </c>
      <c r="J1681" t="str">
        <v/>
      </c>
    </row>
    <row r="1682" spans="1:10" x14ac:dyDescent="0.25">
      <c r="A1682" s="2" t="s">
        <v>5989</v>
      </c>
      <c r="B1682" s="2" t="s">
        <v>5990</v>
      </c>
      <c r="C1682" s="18">
        <v>5.6</v>
      </c>
      <c r="F1682" s="2" t="s">
        <v>6785</v>
      </c>
      <c r="G1682" s="18">
        <f>AVERAGEIF(Table5[director_name],Table8[[#This Row],[Director name]],Table5[imdb_score])</f>
        <v>5.8</v>
      </c>
      <c r="H1682" s="18"/>
      <c r="I1682" t="str">
        <v/>
      </c>
      <c r="J1682" t="str">
        <v/>
      </c>
    </row>
    <row r="1683" spans="1:10" x14ac:dyDescent="0.25">
      <c r="A1683" s="2" t="s">
        <v>2991</v>
      </c>
      <c r="B1683" s="2" t="s">
        <v>2993</v>
      </c>
      <c r="C1683" s="18">
        <v>5.9</v>
      </c>
      <c r="F1683" s="2" t="s">
        <v>6895</v>
      </c>
      <c r="G1683" s="18">
        <f>AVERAGEIF(Table5[director_name],Table8[[#This Row],[Director name]],Table5[imdb_score])</f>
        <v>5.8</v>
      </c>
      <c r="H1683" s="18"/>
      <c r="I1683" t="str">
        <v/>
      </c>
      <c r="J1683" t="str">
        <v/>
      </c>
    </row>
    <row r="1684" spans="1:10" x14ac:dyDescent="0.25">
      <c r="A1684" s="2" t="s">
        <v>7751</v>
      </c>
      <c r="B1684" s="2" t="s">
        <v>7752</v>
      </c>
      <c r="C1684" s="18">
        <v>8.1999999999999993</v>
      </c>
      <c r="F1684" s="2" t="s">
        <v>5697</v>
      </c>
      <c r="G1684" s="18">
        <f>AVERAGEIF(Table5[director_name],Table8[[#This Row],[Director name]],Table5[imdb_score])</f>
        <v>5.8</v>
      </c>
      <c r="H1684" s="18"/>
      <c r="I1684" t="str">
        <v/>
      </c>
      <c r="J1684" t="str">
        <v/>
      </c>
    </row>
    <row r="1685" spans="1:10" x14ac:dyDescent="0.25">
      <c r="A1685" s="2" t="s">
        <v>3383</v>
      </c>
      <c r="B1685" s="2" t="s">
        <v>3384</v>
      </c>
      <c r="C1685" s="18">
        <v>5.2</v>
      </c>
      <c r="F1685" s="2" t="s">
        <v>8001</v>
      </c>
      <c r="G1685" s="18">
        <f>AVERAGEIF(Table5[director_name],Table8[[#This Row],[Director name]],Table5[imdb_score])</f>
        <v>5.8</v>
      </c>
      <c r="H1685" s="18"/>
      <c r="I1685" t="str">
        <v/>
      </c>
      <c r="J1685" t="str">
        <v/>
      </c>
    </row>
    <row r="1686" spans="1:10" x14ac:dyDescent="0.25">
      <c r="A1686" s="2" t="s">
        <v>4864</v>
      </c>
      <c r="B1686" s="2" t="s">
        <v>7113</v>
      </c>
      <c r="C1686" s="18">
        <v>6</v>
      </c>
      <c r="F1686" s="2" t="s">
        <v>6765</v>
      </c>
      <c r="G1686" s="18">
        <f>AVERAGEIF(Table5[director_name],Table8[[#This Row],[Director name]],Table5[imdb_score])</f>
        <v>5.8</v>
      </c>
      <c r="H1686" s="18"/>
      <c r="I1686" t="str">
        <v/>
      </c>
      <c r="J1686" t="str">
        <v/>
      </c>
    </row>
    <row r="1687" spans="1:10" x14ac:dyDescent="0.25">
      <c r="A1687" s="2" t="s">
        <v>4864</v>
      </c>
      <c r="B1687" s="2" t="s">
        <v>4865</v>
      </c>
      <c r="C1687" s="18">
        <v>6.3</v>
      </c>
      <c r="F1687" s="2" t="s">
        <v>6295</v>
      </c>
      <c r="G1687" s="18">
        <f>AVERAGEIF(Table5[director_name],Table8[[#This Row],[Director name]],Table5[imdb_score])</f>
        <v>5.8</v>
      </c>
      <c r="H1687" s="18"/>
      <c r="I1687" t="str">
        <v/>
      </c>
      <c r="J1687" t="str">
        <v/>
      </c>
    </row>
    <row r="1688" spans="1:10" x14ac:dyDescent="0.25">
      <c r="A1688" s="2" t="s">
        <v>2430</v>
      </c>
      <c r="B1688" s="2" t="s">
        <v>2431</v>
      </c>
      <c r="C1688" s="18">
        <v>6.2</v>
      </c>
      <c r="F1688" s="2" t="s">
        <v>3996</v>
      </c>
      <c r="G1688" s="18">
        <f>AVERAGEIF(Table5[director_name],Table8[[#This Row],[Director name]],Table5[imdb_score])</f>
        <v>5.8</v>
      </c>
      <c r="H1688" s="18"/>
      <c r="I1688" t="str">
        <v/>
      </c>
      <c r="J1688" t="str">
        <v/>
      </c>
    </row>
    <row r="1689" spans="1:10" x14ac:dyDescent="0.25">
      <c r="A1689" s="2" t="s">
        <v>2430</v>
      </c>
      <c r="B1689" s="2" t="s">
        <v>3445</v>
      </c>
      <c r="C1689" s="18">
        <v>8.8000000000000007</v>
      </c>
      <c r="F1689" s="2" t="s">
        <v>3580</v>
      </c>
      <c r="G1689" s="18">
        <f>AVERAGEIF(Table5[director_name],Table8[[#This Row],[Director name]],Table5[imdb_score])</f>
        <v>5.8</v>
      </c>
      <c r="H1689" s="18"/>
      <c r="I1689" t="str">
        <v/>
      </c>
      <c r="J1689" t="str">
        <v/>
      </c>
    </row>
    <row r="1690" spans="1:10" x14ac:dyDescent="0.25">
      <c r="A1690" s="2" t="s">
        <v>2265</v>
      </c>
      <c r="B1690" s="2" t="s">
        <v>2266</v>
      </c>
      <c r="C1690" s="18">
        <v>5.9</v>
      </c>
      <c r="F1690" s="2" t="s">
        <v>6744</v>
      </c>
      <c r="G1690" s="18">
        <f>AVERAGEIF(Table5[director_name],Table8[[#This Row],[Director name]],Table5[imdb_score])</f>
        <v>5.8</v>
      </c>
      <c r="H1690" s="18"/>
      <c r="I1690" t="str">
        <v/>
      </c>
      <c r="J1690" t="str">
        <v/>
      </c>
    </row>
    <row r="1691" spans="1:10" x14ac:dyDescent="0.25">
      <c r="A1691" s="2" t="s">
        <v>2265</v>
      </c>
      <c r="B1691" s="2" t="s">
        <v>4411</v>
      </c>
      <c r="C1691" s="18">
        <v>6.6</v>
      </c>
      <c r="F1691" s="2" t="s">
        <v>5653</v>
      </c>
      <c r="G1691" s="18">
        <f>AVERAGEIF(Table5[director_name],Table8[[#This Row],[Director name]],Table5[imdb_score])</f>
        <v>5.8</v>
      </c>
      <c r="H1691" s="18"/>
      <c r="I1691" t="str">
        <v/>
      </c>
      <c r="J1691" t="str">
        <v/>
      </c>
    </row>
    <row r="1692" spans="1:10" x14ac:dyDescent="0.25">
      <c r="A1692" s="2" t="s">
        <v>2265</v>
      </c>
      <c r="B1692" s="2" t="s">
        <v>4012</v>
      </c>
      <c r="C1692" s="18">
        <v>7.5</v>
      </c>
      <c r="F1692" s="2" t="s">
        <v>5867</v>
      </c>
      <c r="G1692" s="18">
        <f>AVERAGEIF(Table5[director_name],Table8[[#This Row],[Director name]],Table5[imdb_score])</f>
        <v>5.8</v>
      </c>
      <c r="H1692" s="18"/>
      <c r="I1692" t="str">
        <v/>
      </c>
      <c r="J1692" t="str">
        <v/>
      </c>
    </row>
    <row r="1693" spans="1:10" x14ac:dyDescent="0.25">
      <c r="A1693" s="2" t="s">
        <v>2265</v>
      </c>
      <c r="B1693" s="2" t="s">
        <v>3497</v>
      </c>
      <c r="C1693" s="18">
        <v>5.8</v>
      </c>
      <c r="F1693" s="2" t="s">
        <v>2231</v>
      </c>
      <c r="G1693" s="18">
        <f>AVERAGEIF(Table5[director_name],Table8[[#This Row],[Director name]],Table5[imdb_score])</f>
        <v>5.8</v>
      </c>
      <c r="H1693" s="18"/>
      <c r="I1693" t="str">
        <v/>
      </c>
      <c r="J1693" t="str">
        <v/>
      </c>
    </row>
    <row r="1694" spans="1:10" x14ac:dyDescent="0.25">
      <c r="A1694" s="2" t="s">
        <v>6639</v>
      </c>
      <c r="B1694" s="2" t="s">
        <v>6640</v>
      </c>
      <c r="C1694" s="18">
        <v>4.9000000000000004</v>
      </c>
      <c r="F1694" s="2" t="s">
        <v>1612</v>
      </c>
      <c r="G1694" s="18">
        <f>AVERAGEIF(Table5[director_name],Table8[[#This Row],[Director name]],Table5[imdb_score])</f>
        <v>5.8</v>
      </c>
      <c r="H1694" s="18"/>
      <c r="I1694" t="str">
        <v/>
      </c>
      <c r="J1694" t="str">
        <v/>
      </c>
    </row>
    <row r="1695" spans="1:10" x14ac:dyDescent="0.25">
      <c r="A1695" s="2" t="s">
        <v>6722</v>
      </c>
      <c r="B1695" s="2" t="s">
        <v>6723</v>
      </c>
      <c r="C1695" s="18">
        <v>7.6</v>
      </c>
      <c r="F1695" s="2" t="s">
        <v>7089</v>
      </c>
      <c r="G1695" s="18">
        <f>AVERAGEIF(Table5[director_name],Table8[[#This Row],[Director name]],Table5[imdb_score])</f>
        <v>5.8</v>
      </c>
      <c r="H1695" s="18"/>
      <c r="I1695" t="str">
        <v/>
      </c>
      <c r="J1695" t="str">
        <v/>
      </c>
    </row>
    <row r="1696" spans="1:10" x14ac:dyDescent="0.25">
      <c r="A1696" s="2" t="s">
        <v>4027</v>
      </c>
      <c r="B1696" s="2" t="s">
        <v>4028</v>
      </c>
      <c r="C1696" s="18">
        <v>7.1</v>
      </c>
      <c r="F1696" s="2" t="s">
        <v>4678</v>
      </c>
      <c r="G1696" s="18">
        <f>AVERAGEIF(Table5[director_name],Table8[[#This Row],[Director name]],Table5[imdb_score])</f>
        <v>5.8</v>
      </c>
      <c r="H1696" s="18"/>
      <c r="I1696" t="str">
        <v/>
      </c>
      <c r="J1696" t="str">
        <v/>
      </c>
    </row>
    <row r="1697" spans="1:10" x14ac:dyDescent="0.25">
      <c r="A1697" s="2" t="s">
        <v>6234</v>
      </c>
      <c r="B1697" s="2" t="s">
        <v>6235</v>
      </c>
      <c r="C1697" s="18">
        <v>6.2</v>
      </c>
      <c r="F1697" s="2" t="s">
        <v>7418</v>
      </c>
      <c r="G1697" s="18">
        <f>AVERAGEIF(Table5[director_name],Table8[[#This Row],[Director name]],Table5[imdb_score])</f>
        <v>5.8</v>
      </c>
      <c r="H1697" s="18"/>
      <c r="I1697" t="str">
        <v/>
      </c>
      <c r="J1697" t="str">
        <v/>
      </c>
    </row>
    <row r="1698" spans="1:10" x14ac:dyDescent="0.25">
      <c r="A1698" s="2" t="s">
        <v>8118</v>
      </c>
      <c r="B1698" s="2" t="s">
        <v>8119</v>
      </c>
      <c r="C1698" s="18">
        <v>6.7</v>
      </c>
      <c r="F1698" s="2" t="s">
        <v>6618</v>
      </c>
      <c r="G1698" s="18">
        <f>AVERAGEIF(Table5[director_name],Table8[[#This Row],[Director name]],Table5[imdb_score])</f>
        <v>5.8</v>
      </c>
      <c r="H1698" s="18"/>
      <c r="I1698" t="str">
        <v/>
      </c>
      <c r="J1698" t="str">
        <v/>
      </c>
    </row>
    <row r="1699" spans="1:10" x14ac:dyDescent="0.25">
      <c r="A1699" s="2" t="s">
        <v>924</v>
      </c>
      <c r="B1699" s="2" t="s">
        <v>3323</v>
      </c>
      <c r="C1699" s="18">
        <v>6.8</v>
      </c>
      <c r="F1699" s="2" t="s">
        <v>1194</v>
      </c>
      <c r="G1699" s="18">
        <f>AVERAGEIF(Table5[director_name],Table8[[#This Row],[Director name]],Table5[imdb_score])</f>
        <v>5.8</v>
      </c>
      <c r="H1699" s="18"/>
      <c r="I1699" t="str">
        <v/>
      </c>
      <c r="J1699" t="str">
        <v/>
      </c>
    </row>
    <row r="1700" spans="1:10" x14ac:dyDescent="0.25">
      <c r="A1700" s="2" t="s">
        <v>924</v>
      </c>
      <c r="B1700" s="2" t="s">
        <v>3115</v>
      </c>
      <c r="C1700" s="18">
        <v>6</v>
      </c>
      <c r="F1700" s="2" t="s">
        <v>5095</v>
      </c>
      <c r="G1700" s="18">
        <f>AVERAGEIF(Table5[director_name],Table8[[#This Row],[Director name]],Table5[imdb_score])</f>
        <v>5.8</v>
      </c>
      <c r="H1700" s="18"/>
      <c r="I1700" t="str">
        <v/>
      </c>
      <c r="J1700" t="str">
        <v/>
      </c>
    </row>
    <row r="1701" spans="1:10" x14ac:dyDescent="0.25">
      <c r="A1701" s="2" t="s">
        <v>924</v>
      </c>
      <c r="B1701" s="2" t="s">
        <v>2197</v>
      </c>
      <c r="C1701" s="18">
        <v>5.9</v>
      </c>
      <c r="F1701" s="2" t="s">
        <v>6979</v>
      </c>
      <c r="G1701" s="18">
        <f>AVERAGEIF(Table5[director_name],Table8[[#This Row],[Director name]],Table5[imdb_score])</f>
        <v>5.8</v>
      </c>
      <c r="H1701" s="18"/>
      <c r="I1701" t="str">
        <v/>
      </c>
      <c r="J1701" t="str">
        <v/>
      </c>
    </row>
    <row r="1702" spans="1:10" x14ac:dyDescent="0.25">
      <c r="A1702" t="s">
        <v>924</v>
      </c>
      <c r="B1702" s="2" t="s">
        <v>2866</v>
      </c>
      <c r="C1702" s="18">
        <v>5.0999999999999996</v>
      </c>
      <c r="F1702" s="2" t="s">
        <v>3754</v>
      </c>
      <c r="G1702" s="18">
        <f>AVERAGEIF(Table5[director_name],Table8[[#This Row],[Director name]],Table5[imdb_score])</f>
        <v>5.8</v>
      </c>
      <c r="H1702" s="18"/>
      <c r="I1702" t="str">
        <v/>
      </c>
      <c r="J1702" t="str">
        <v/>
      </c>
    </row>
    <row r="1703" spans="1:10" x14ac:dyDescent="0.25">
      <c r="A1703" s="2" t="s">
        <v>924</v>
      </c>
      <c r="B1703" s="2" t="s">
        <v>3192</v>
      </c>
      <c r="C1703" s="18">
        <v>6.2</v>
      </c>
      <c r="F1703" s="2" t="s">
        <v>2204</v>
      </c>
      <c r="G1703" s="18">
        <f>AVERAGEIF(Table5[director_name],Table8[[#This Row],[Director name]],Table5[imdb_score])</f>
        <v>5.8</v>
      </c>
      <c r="H1703" s="18"/>
      <c r="I1703" t="str">
        <v/>
      </c>
      <c r="J1703" t="str">
        <v/>
      </c>
    </row>
    <row r="1704" spans="1:10" x14ac:dyDescent="0.25">
      <c r="A1704" s="2" t="s">
        <v>924</v>
      </c>
      <c r="B1704" s="2" t="s">
        <v>926</v>
      </c>
      <c r="C1704" s="18">
        <v>5.7</v>
      </c>
      <c r="F1704" s="2" t="s">
        <v>5856</v>
      </c>
      <c r="G1704" s="18">
        <f>AVERAGEIF(Table5[director_name],Table8[[#This Row],[Director name]],Table5[imdb_score])</f>
        <v>5.8</v>
      </c>
      <c r="H1704" s="18"/>
      <c r="I1704" t="str">
        <v/>
      </c>
      <c r="J1704" t="str">
        <v/>
      </c>
    </row>
    <row r="1705" spans="1:10" x14ac:dyDescent="0.25">
      <c r="A1705" s="2" t="s">
        <v>924</v>
      </c>
      <c r="B1705" s="2" t="s">
        <v>5011</v>
      </c>
      <c r="C1705" s="18">
        <v>6.9</v>
      </c>
      <c r="F1705" s="2" t="s">
        <v>2792</v>
      </c>
      <c r="G1705" s="18">
        <f>AVERAGEIF(Table5[director_name],Table8[[#This Row],[Director name]],Table5[imdb_score])</f>
        <v>5.8</v>
      </c>
      <c r="H1705" s="18"/>
      <c r="I1705" t="str">
        <v/>
      </c>
      <c r="J1705" t="str">
        <v/>
      </c>
    </row>
    <row r="1706" spans="1:10" x14ac:dyDescent="0.25">
      <c r="A1706" s="2" t="s">
        <v>924</v>
      </c>
      <c r="B1706" s="2" t="s">
        <v>4280</v>
      </c>
      <c r="C1706" s="18">
        <v>6</v>
      </c>
      <c r="F1706" s="2" t="s">
        <v>7657</v>
      </c>
      <c r="G1706" s="18">
        <f>AVERAGEIF(Table5[director_name],Table8[[#This Row],[Director name]],Table5[imdb_score])</f>
        <v>5.8</v>
      </c>
      <c r="H1706" s="18"/>
      <c r="I1706" t="str">
        <v/>
      </c>
      <c r="J1706" t="str">
        <v/>
      </c>
    </row>
    <row r="1707" spans="1:10" x14ac:dyDescent="0.25">
      <c r="A1707" s="2" t="s">
        <v>2402</v>
      </c>
      <c r="B1707" s="2" t="s">
        <v>2403</v>
      </c>
      <c r="C1707" s="18">
        <v>5.2</v>
      </c>
      <c r="F1707" s="2" t="s">
        <v>3628</v>
      </c>
      <c r="G1707" s="18">
        <f>AVERAGEIF(Table5[director_name],Table8[[#This Row],[Director name]],Table5[imdb_score])</f>
        <v>5.8</v>
      </c>
      <c r="H1707" s="18"/>
      <c r="I1707" t="str">
        <v/>
      </c>
      <c r="J1707" t="str">
        <v/>
      </c>
    </row>
    <row r="1708" spans="1:10" x14ac:dyDescent="0.25">
      <c r="A1708" s="2" t="s">
        <v>6998</v>
      </c>
      <c r="B1708" s="2" t="s">
        <v>6999</v>
      </c>
      <c r="C1708" s="18">
        <v>5.5</v>
      </c>
      <c r="F1708" s="2" t="s">
        <v>5130</v>
      </c>
      <c r="G1708" s="18">
        <f>AVERAGEIF(Table5[director_name],Table8[[#This Row],[Director name]],Table5[imdb_score])</f>
        <v>5.8</v>
      </c>
      <c r="H1708" s="18"/>
      <c r="I1708" t="str">
        <v/>
      </c>
      <c r="J1708" t="str">
        <v/>
      </c>
    </row>
    <row r="1709" spans="1:10" x14ac:dyDescent="0.25">
      <c r="A1709" s="2" t="s">
        <v>6998</v>
      </c>
      <c r="B1709" s="2" t="s">
        <v>7032</v>
      </c>
      <c r="C1709" s="18">
        <v>6.1</v>
      </c>
      <c r="F1709" s="2" t="s">
        <v>7654</v>
      </c>
      <c r="G1709" s="18">
        <f>AVERAGEIF(Table5[director_name],Table8[[#This Row],[Director name]],Table5[imdb_score])</f>
        <v>5.8</v>
      </c>
      <c r="H1709" s="18"/>
      <c r="I1709" t="str">
        <v/>
      </c>
      <c r="J1709" t="str">
        <v/>
      </c>
    </row>
    <row r="1710" spans="1:10" x14ac:dyDescent="0.25">
      <c r="A1710" s="2" t="s">
        <v>2276</v>
      </c>
      <c r="B1710" s="2" t="s">
        <v>2277</v>
      </c>
      <c r="C1710" s="18">
        <v>7.6</v>
      </c>
      <c r="F1710" s="2" t="s">
        <v>3889</v>
      </c>
      <c r="G1710" s="18">
        <f>AVERAGEIF(Table5[director_name],Table8[[#This Row],[Director name]],Table5[imdb_score])</f>
        <v>5.8</v>
      </c>
      <c r="H1710" s="18"/>
      <c r="I1710" t="str">
        <v/>
      </c>
      <c r="J1710" t="str">
        <v/>
      </c>
    </row>
    <row r="1711" spans="1:10" x14ac:dyDescent="0.25">
      <c r="A1711" s="2" t="s">
        <v>2276</v>
      </c>
      <c r="B1711" s="2" t="s">
        <v>6282</v>
      </c>
      <c r="C1711" s="18">
        <v>7.5</v>
      </c>
      <c r="F1711" s="2" t="s">
        <v>704</v>
      </c>
      <c r="G1711" s="18">
        <f>AVERAGEIF(Table5[director_name],Table8[[#This Row],[Director name]],Table5[imdb_score])</f>
        <v>5.7999999999999989</v>
      </c>
      <c r="H1711" s="18"/>
      <c r="I1711" t="str">
        <v/>
      </c>
      <c r="J1711" t="str">
        <v/>
      </c>
    </row>
    <row r="1712" spans="1:10" x14ac:dyDescent="0.25">
      <c r="A1712" s="2" t="s">
        <v>2737</v>
      </c>
      <c r="B1712" s="2" t="s">
        <v>2738</v>
      </c>
      <c r="C1712" s="18">
        <v>6.4</v>
      </c>
      <c r="F1712" s="2" t="s">
        <v>2300</v>
      </c>
      <c r="G1712" s="18">
        <f>AVERAGEIF(Table5[director_name],Table8[[#This Row],[Director name]],Table5[imdb_score])</f>
        <v>5.7857142857142847</v>
      </c>
      <c r="H1712" s="18"/>
      <c r="I1712" t="str">
        <v/>
      </c>
      <c r="J1712" t="str">
        <v/>
      </c>
    </row>
    <row r="1713" spans="1:10" x14ac:dyDescent="0.25">
      <c r="A1713" s="2" t="s">
        <v>2737</v>
      </c>
      <c r="B1713" s="2" t="s">
        <v>3356</v>
      </c>
      <c r="C1713" s="18">
        <v>4.9000000000000004</v>
      </c>
      <c r="F1713" s="2" t="s">
        <v>568</v>
      </c>
      <c r="G1713" s="18">
        <f>AVERAGEIF(Table5[director_name],Table8[[#This Row],[Director name]],Table5[imdb_score])</f>
        <v>5.7800000000000011</v>
      </c>
      <c r="H1713" s="18"/>
      <c r="I1713" t="str">
        <v/>
      </c>
      <c r="J1713" t="str">
        <v/>
      </c>
    </row>
    <row r="1714" spans="1:10" x14ac:dyDescent="0.25">
      <c r="A1714" s="2" t="s">
        <v>3834</v>
      </c>
      <c r="B1714" s="2" t="s">
        <v>3835</v>
      </c>
      <c r="C1714" s="18">
        <v>7</v>
      </c>
      <c r="F1714" s="2" t="s">
        <v>4664</v>
      </c>
      <c r="G1714" s="18">
        <f>AVERAGEIF(Table5[director_name],Table8[[#This Row],[Director name]],Table5[imdb_score])</f>
        <v>5.7799999999999994</v>
      </c>
      <c r="H1714" s="18"/>
      <c r="I1714" t="str">
        <v/>
      </c>
      <c r="J1714" t="str">
        <v/>
      </c>
    </row>
    <row r="1715" spans="1:10" x14ac:dyDescent="0.25">
      <c r="A1715" s="2" t="s">
        <v>3834</v>
      </c>
      <c r="B1715" s="2" t="s">
        <v>5405</v>
      </c>
      <c r="C1715" s="18">
        <v>6.9</v>
      </c>
      <c r="F1715" s="2" t="s">
        <v>1749</v>
      </c>
      <c r="G1715" s="18">
        <f>AVERAGEIF(Table5[director_name],Table8[[#This Row],[Director name]],Table5[imdb_score])</f>
        <v>5.7666666666666666</v>
      </c>
      <c r="H1715" s="18"/>
      <c r="I1715" t="str">
        <v/>
      </c>
      <c r="J1715" t="str">
        <v/>
      </c>
    </row>
    <row r="1716" spans="1:10" x14ac:dyDescent="0.25">
      <c r="A1716" s="2" t="s">
        <v>3834</v>
      </c>
      <c r="B1716" s="2" t="s">
        <v>6453</v>
      </c>
      <c r="C1716" s="18">
        <v>7.1</v>
      </c>
      <c r="F1716" s="2" t="s">
        <v>1361</v>
      </c>
      <c r="G1716" s="18">
        <f>AVERAGEIF(Table5[director_name],Table8[[#This Row],[Director name]],Table5[imdb_score])</f>
        <v>5.7666666666666657</v>
      </c>
      <c r="H1716" s="18"/>
      <c r="I1716" t="str">
        <v/>
      </c>
      <c r="J1716" t="str">
        <v/>
      </c>
    </row>
    <row r="1717" spans="1:10" x14ac:dyDescent="0.25">
      <c r="A1717" s="2" t="s">
        <v>113</v>
      </c>
      <c r="B1717" s="2" t="s">
        <v>306</v>
      </c>
      <c r="C1717" s="18">
        <v>6.9</v>
      </c>
      <c r="F1717" s="2" t="s">
        <v>2391</v>
      </c>
      <c r="G1717" s="18">
        <f>AVERAGEIF(Table5[director_name],Table8[[#This Row],[Director name]],Table5[imdb_score])</f>
        <v>5.76</v>
      </c>
      <c r="H1717" s="18"/>
      <c r="I1717" t="str">
        <v/>
      </c>
      <c r="J1717" t="str">
        <v/>
      </c>
    </row>
    <row r="1718" spans="1:10" x14ac:dyDescent="0.25">
      <c r="A1718" s="2" t="s">
        <v>113</v>
      </c>
      <c r="B1718" s="2" t="s">
        <v>114</v>
      </c>
      <c r="C1718" s="18">
        <v>7.8</v>
      </c>
      <c r="F1718" s="2" t="s">
        <v>2659</v>
      </c>
      <c r="G1718" s="18">
        <f>AVERAGEIF(Table5[director_name],Table8[[#This Row],[Director name]],Table5[imdb_score])</f>
        <v>5.75</v>
      </c>
      <c r="H1718" s="18"/>
      <c r="I1718" t="str">
        <v/>
      </c>
      <c r="J1718" t="str">
        <v/>
      </c>
    </row>
    <row r="1719" spans="1:10" x14ac:dyDescent="0.25">
      <c r="A1719" s="2" t="s">
        <v>113</v>
      </c>
      <c r="B1719" s="2" t="s">
        <v>343</v>
      </c>
      <c r="C1719" s="18">
        <v>8</v>
      </c>
      <c r="F1719" s="2" t="s">
        <v>778</v>
      </c>
      <c r="G1719" s="18">
        <f>AVERAGEIF(Table5[director_name],Table8[[#This Row],[Director name]],Table5[imdb_score])</f>
        <v>5.75</v>
      </c>
      <c r="H1719" s="18"/>
      <c r="I1719" t="str">
        <v/>
      </c>
      <c r="J1719" t="str">
        <v/>
      </c>
    </row>
    <row r="1720" spans="1:10" x14ac:dyDescent="0.25">
      <c r="A1720" s="2" t="s">
        <v>113</v>
      </c>
      <c r="B1720" s="2" t="s">
        <v>1713</v>
      </c>
      <c r="C1720" s="18">
        <v>7.1</v>
      </c>
      <c r="F1720" s="2" t="s">
        <v>4652</v>
      </c>
      <c r="G1720" s="18">
        <f>AVERAGEIF(Table5[director_name],Table8[[#This Row],[Director name]],Table5[imdb_score])</f>
        <v>5.75</v>
      </c>
      <c r="H1720" s="18"/>
      <c r="I1720" t="str">
        <v/>
      </c>
      <c r="J1720" t="str">
        <v/>
      </c>
    </row>
    <row r="1721" spans="1:10" x14ac:dyDescent="0.25">
      <c r="A1721" s="2" t="s">
        <v>6041</v>
      </c>
      <c r="B1721" s="2" t="s">
        <v>6042</v>
      </c>
      <c r="C1721" s="18">
        <v>5.3</v>
      </c>
      <c r="F1721" s="2" t="s">
        <v>711</v>
      </c>
      <c r="G1721" s="18">
        <f>AVERAGEIF(Table5[director_name],Table8[[#This Row],[Director name]],Table5[imdb_score])</f>
        <v>5.746666666666667</v>
      </c>
      <c r="H1721" s="18"/>
      <c r="I1721" t="str">
        <v/>
      </c>
      <c r="J1721" t="str">
        <v/>
      </c>
    </row>
    <row r="1722" spans="1:10" x14ac:dyDescent="0.25">
      <c r="A1722" s="2" t="s">
        <v>6828</v>
      </c>
      <c r="B1722" s="2" t="s">
        <v>6830</v>
      </c>
      <c r="C1722" s="18">
        <v>7.1</v>
      </c>
      <c r="F1722" s="2" t="s">
        <v>4018</v>
      </c>
      <c r="G1722" s="18">
        <f>AVERAGEIF(Table5[director_name],Table8[[#This Row],[Director name]],Table5[imdb_score])</f>
        <v>5.7333333333333343</v>
      </c>
      <c r="H1722" s="18"/>
      <c r="I1722" t="str">
        <v/>
      </c>
      <c r="J1722" t="str">
        <v/>
      </c>
    </row>
    <row r="1723" spans="1:10" x14ac:dyDescent="0.25">
      <c r="A1723" t="s">
        <v>7686</v>
      </c>
      <c r="B1723" s="2" t="s">
        <v>7687</v>
      </c>
      <c r="C1723" s="18">
        <v>6.6</v>
      </c>
      <c r="F1723" s="2" t="s">
        <v>751</v>
      </c>
      <c r="G1723" s="18">
        <f>AVERAGEIF(Table5[director_name],Table8[[#This Row],[Director name]],Table5[imdb_score])</f>
        <v>5.7333333333333334</v>
      </c>
      <c r="H1723" s="18"/>
      <c r="I1723" t="str">
        <v/>
      </c>
      <c r="J1723" t="str">
        <v/>
      </c>
    </row>
    <row r="1724" spans="1:10" x14ac:dyDescent="0.25">
      <c r="A1724" s="2" t="s">
        <v>7819</v>
      </c>
      <c r="B1724" s="2" t="s">
        <v>7821</v>
      </c>
      <c r="C1724" s="18">
        <v>6.4</v>
      </c>
      <c r="F1724" s="2" t="s">
        <v>4329</v>
      </c>
      <c r="G1724" s="18">
        <f>AVERAGEIF(Table5[director_name],Table8[[#This Row],[Director name]],Table5[imdb_score])</f>
        <v>5.7249999999999996</v>
      </c>
      <c r="H1724" s="18"/>
      <c r="I1724" t="str">
        <v/>
      </c>
      <c r="J1724" t="str">
        <v/>
      </c>
    </row>
    <row r="1725" spans="1:10" x14ac:dyDescent="0.25">
      <c r="A1725" s="2" t="s">
        <v>6502</v>
      </c>
      <c r="B1725" s="2" t="s">
        <v>6503</v>
      </c>
      <c r="C1725" s="18">
        <v>5.4</v>
      </c>
      <c r="F1725" s="2" t="s">
        <v>1384</v>
      </c>
      <c r="G1725" s="18">
        <f>AVERAGEIF(Table5[director_name],Table8[[#This Row],[Director name]],Table5[imdb_score])</f>
        <v>5.7</v>
      </c>
      <c r="H1725" s="18"/>
      <c r="I1725" t="str">
        <v/>
      </c>
      <c r="J1725" t="str">
        <v/>
      </c>
    </row>
    <row r="1726" spans="1:10" x14ac:dyDescent="0.25">
      <c r="A1726" s="2" t="s">
        <v>4160</v>
      </c>
      <c r="B1726" s="2" t="s">
        <v>4162</v>
      </c>
      <c r="C1726" s="18">
        <v>5.2</v>
      </c>
      <c r="F1726" s="2" t="s">
        <v>2261</v>
      </c>
      <c r="G1726" s="18">
        <f>AVERAGEIF(Table5[director_name],Table8[[#This Row],[Director name]],Table5[imdb_score])</f>
        <v>5.7</v>
      </c>
      <c r="H1726" s="18"/>
      <c r="I1726" t="str">
        <v/>
      </c>
      <c r="J1726" t="str">
        <v/>
      </c>
    </row>
    <row r="1727" spans="1:10" x14ac:dyDescent="0.25">
      <c r="A1727" s="2" t="s">
        <v>4160</v>
      </c>
      <c r="B1727" s="2" t="s">
        <v>6402</v>
      </c>
      <c r="C1727" s="18">
        <v>7</v>
      </c>
      <c r="F1727" s="2" t="s">
        <v>3906</v>
      </c>
      <c r="G1727" s="18">
        <f>AVERAGEIF(Table5[director_name],Table8[[#This Row],[Director name]],Table5[imdb_score])</f>
        <v>5.7</v>
      </c>
      <c r="H1727" s="18"/>
      <c r="I1727" t="str">
        <v/>
      </c>
      <c r="J1727" t="str">
        <v/>
      </c>
    </row>
    <row r="1728" spans="1:10" x14ac:dyDescent="0.25">
      <c r="A1728" s="2" t="s">
        <v>5697</v>
      </c>
      <c r="B1728" s="2" t="s">
        <v>5698</v>
      </c>
      <c r="C1728" s="18">
        <v>5.8</v>
      </c>
      <c r="F1728" s="2" t="s">
        <v>2470</v>
      </c>
      <c r="G1728" s="18">
        <f>AVERAGEIF(Table5[director_name],Table8[[#This Row],[Director name]],Table5[imdb_score])</f>
        <v>5.7</v>
      </c>
      <c r="H1728" s="18"/>
      <c r="I1728" t="str">
        <v/>
      </c>
      <c r="J1728" t="str">
        <v/>
      </c>
    </row>
    <row r="1729" spans="1:10" x14ac:dyDescent="0.25">
      <c r="A1729" s="2" t="s">
        <v>6770</v>
      </c>
      <c r="B1729" s="2" t="s">
        <v>6771</v>
      </c>
      <c r="C1729" s="18">
        <v>6.9</v>
      </c>
      <c r="F1729" s="2" t="s">
        <v>7102</v>
      </c>
      <c r="G1729" s="18">
        <f>AVERAGEIF(Table5[director_name],Table8[[#This Row],[Director name]],Table5[imdb_score])</f>
        <v>5.7</v>
      </c>
      <c r="H1729" s="18"/>
      <c r="I1729" t="str">
        <v/>
      </c>
      <c r="J1729" t="str">
        <v/>
      </c>
    </row>
    <row r="1730" spans="1:10" x14ac:dyDescent="0.25">
      <c r="A1730" s="2" t="s">
        <v>7639</v>
      </c>
      <c r="B1730" s="2" t="s">
        <v>7640</v>
      </c>
      <c r="C1730" s="18">
        <v>7.3</v>
      </c>
      <c r="F1730" s="2" t="s">
        <v>983</v>
      </c>
      <c r="G1730" s="18">
        <f>AVERAGEIF(Table5[director_name],Table8[[#This Row],[Director name]],Table5[imdb_score])</f>
        <v>5.7</v>
      </c>
      <c r="H1730" s="18"/>
      <c r="I1730" t="str">
        <v/>
      </c>
      <c r="J1730" t="str">
        <v/>
      </c>
    </row>
    <row r="1731" spans="1:10" x14ac:dyDescent="0.25">
      <c r="A1731" s="2" t="s">
        <v>986</v>
      </c>
      <c r="B1731" s="2" t="s">
        <v>988</v>
      </c>
      <c r="C1731" s="18">
        <v>7.8</v>
      </c>
      <c r="F1731" s="2" t="s">
        <v>7171</v>
      </c>
      <c r="G1731" s="18">
        <f>AVERAGEIF(Table5[director_name],Table8[[#This Row],[Director name]],Table5[imdb_score])</f>
        <v>5.7</v>
      </c>
      <c r="H1731" s="18"/>
      <c r="I1731" t="str">
        <v/>
      </c>
      <c r="J1731" t="str">
        <v/>
      </c>
    </row>
    <row r="1732" spans="1:10" x14ac:dyDescent="0.25">
      <c r="A1732" s="2" t="s">
        <v>986</v>
      </c>
      <c r="B1732" s="2" t="s">
        <v>3035</v>
      </c>
      <c r="C1732" s="18">
        <v>8</v>
      </c>
      <c r="F1732" s="2" t="s">
        <v>6490</v>
      </c>
      <c r="G1732" s="18">
        <f>AVERAGEIF(Table5[director_name],Table8[[#This Row],[Director name]],Table5[imdb_score])</f>
        <v>5.7</v>
      </c>
      <c r="H1732" s="18"/>
      <c r="I1732" t="str">
        <v/>
      </c>
      <c r="J1732" t="str">
        <v/>
      </c>
    </row>
    <row r="1733" spans="1:10" x14ac:dyDescent="0.25">
      <c r="A1733" s="2" t="s">
        <v>8116</v>
      </c>
      <c r="B1733" s="2" t="s">
        <v>8117</v>
      </c>
      <c r="C1733" s="18">
        <v>7.5</v>
      </c>
      <c r="F1733" s="2" t="s">
        <v>6929</v>
      </c>
      <c r="G1733" s="18">
        <f>AVERAGEIF(Table5[director_name],Table8[[#This Row],[Director name]],Table5[imdb_score])</f>
        <v>5.7</v>
      </c>
      <c r="H1733" s="18"/>
      <c r="I1733" t="str">
        <v/>
      </c>
      <c r="J1733" t="str">
        <v/>
      </c>
    </row>
    <row r="1734" spans="1:10" x14ac:dyDescent="0.25">
      <c r="A1734" s="2" t="s">
        <v>7119</v>
      </c>
      <c r="B1734" s="2" t="s">
        <v>7120</v>
      </c>
      <c r="C1734" s="18">
        <v>7.6</v>
      </c>
      <c r="F1734" s="2" t="s">
        <v>7861</v>
      </c>
      <c r="G1734" s="18">
        <f>AVERAGEIF(Table5[director_name],Table8[[#This Row],[Director name]],Table5[imdb_score])</f>
        <v>5.7</v>
      </c>
      <c r="H1734" s="18"/>
      <c r="I1734" t="str">
        <v/>
      </c>
      <c r="J1734" t="str">
        <v/>
      </c>
    </row>
    <row r="1735" spans="1:10" x14ac:dyDescent="0.25">
      <c r="A1735" s="2" t="s">
        <v>5858</v>
      </c>
      <c r="B1735" s="2" t="s">
        <v>5859</v>
      </c>
      <c r="C1735" s="18">
        <v>5.9</v>
      </c>
      <c r="F1735" s="2" t="s">
        <v>4511</v>
      </c>
      <c r="G1735" s="18">
        <f>AVERAGEIF(Table5[director_name],Table8[[#This Row],[Director name]],Table5[imdb_score])</f>
        <v>5.7</v>
      </c>
      <c r="H1735" s="18"/>
      <c r="I1735" t="str">
        <v/>
      </c>
      <c r="J1735" t="str">
        <v/>
      </c>
    </row>
    <row r="1736" spans="1:10" x14ac:dyDescent="0.25">
      <c r="A1736" s="2" t="s">
        <v>2226</v>
      </c>
      <c r="B1736" s="2" t="s">
        <v>3904</v>
      </c>
      <c r="C1736" s="18">
        <v>5.7</v>
      </c>
      <c r="F1736" s="2" t="s">
        <v>5381</v>
      </c>
      <c r="G1736" s="18">
        <f>AVERAGEIF(Table5[director_name],Table8[[#This Row],[Director name]],Table5[imdb_score])</f>
        <v>5.7</v>
      </c>
      <c r="H1736" s="18"/>
      <c r="I1736" t="str">
        <v/>
      </c>
      <c r="J1736" t="str">
        <v/>
      </c>
    </row>
    <row r="1737" spans="1:10" x14ac:dyDescent="0.25">
      <c r="A1737" s="2" t="s">
        <v>2226</v>
      </c>
      <c r="B1737" s="2" t="s">
        <v>2227</v>
      </c>
      <c r="C1737" s="18">
        <v>5.0999999999999996</v>
      </c>
      <c r="F1737" s="2" t="s">
        <v>3939</v>
      </c>
      <c r="G1737" s="18">
        <f>AVERAGEIF(Table5[director_name],Table8[[#This Row],[Director name]],Table5[imdb_score])</f>
        <v>5.7</v>
      </c>
      <c r="H1737" s="18"/>
      <c r="I1737" t="str">
        <v/>
      </c>
      <c r="J1737" t="str">
        <v/>
      </c>
    </row>
    <row r="1738" spans="1:10" x14ac:dyDescent="0.25">
      <c r="A1738" s="2" t="s">
        <v>2226</v>
      </c>
      <c r="B1738" s="2" t="s">
        <v>2574</v>
      </c>
      <c r="C1738" s="18">
        <v>6.7</v>
      </c>
      <c r="F1738" s="2" t="s">
        <v>5177</v>
      </c>
      <c r="G1738" s="18">
        <f>AVERAGEIF(Table5[director_name],Table8[[#This Row],[Director name]],Table5[imdb_score])</f>
        <v>5.7</v>
      </c>
      <c r="H1738" s="18"/>
      <c r="I1738" t="str">
        <v/>
      </c>
      <c r="J1738" t="str">
        <v/>
      </c>
    </row>
    <row r="1739" spans="1:10" x14ac:dyDescent="0.25">
      <c r="A1739" s="2" t="s">
        <v>2226</v>
      </c>
      <c r="B1739" s="2" t="s">
        <v>6069</v>
      </c>
      <c r="C1739" s="18">
        <v>7</v>
      </c>
      <c r="F1739" s="2" t="s">
        <v>4519</v>
      </c>
      <c r="G1739" s="18">
        <f>AVERAGEIF(Table5[director_name],Table8[[#This Row],[Director name]],Table5[imdb_score])</f>
        <v>5.7</v>
      </c>
      <c r="H1739" s="18"/>
      <c r="I1739" t="str">
        <v/>
      </c>
      <c r="J1739" t="str">
        <v/>
      </c>
    </row>
    <row r="1740" spans="1:10" x14ac:dyDescent="0.25">
      <c r="A1740" s="2" t="s">
        <v>4499</v>
      </c>
      <c r="B1740" s="2" t="s">
        <v>4501</v>
      </c>
      <c r="C1740" s="18">
        <v>5.9</v>
      </c>
      <c r="F1740" s="2" t="s">
        <v>2337</v>
      </c>
      <c r="G1740" s="18">
        <f>AVERAGEIF(Table5[director_name],Table8[[#This Row],[Director name]],Table5[imdb_score])</f>
        <v>5.7</v>
      </c>
      <c r="H1740" s="18"/>
      <c r="I1740" t="str">
        <v/>
      </c>
      <c r="J1740" t="str">
        <v/>
      </c>
    </row>
    <row r="1741" spans="1:10" x14ac:dyDescent="0.25">
      <c r="A1741" s="2" t="s">
        <v>4805</v>
      </c>
      <c r="B1741" s="2" t="s">
        <v>4806</v>
      </c>
      <c r="C1741" s="18">
        <v>6.4</v>
      </c>
      <c r="F1741" s="2" t="s">
        <v>4284</v>
      </c>
      <c r="G1741" s="18">
        <f>AVERAGEIF(Table5[director_name],Table8[[#This Row],[Director name]],Table5[imdb_score])</f>
        <v>5.7</v>
      </c>
      <c r="H1741" s="18"/>
      <c r="I1741" t="str">
        <v/>
      </c>
      <c r="J1741" t="str">
        <v/>
      </c>
    </row>
    <row r="1742" spans="1:10" x14ac:dyDescent="0.25">
      <c r="A1742" s="2" t="s">
        <v>4805</v>
      </c>
      <c r="B1742" s="2" t="s">
        <v>6721</v>
      </c>
      <c r="C1742" s="18">
        <v>7.1</v>
      </c>
      <c r="F1742" s="2" t="s">
        <v>2608</v>
      </c>
      <c r="G1742" s="18">
        <f>AVERAGEIF(Table5[director_name],Table8[[#This Row],[Director name]],Table5[imdb_score])</f>
        <v>5.7</v>
      </c>
      <c r="H1742" s="18"/>
      <c r="I1742" t="str">
        <v/>
      </c>
      <c r="J1742" t="str">
        <v/>
      </c>
    </row>
    <row r="1743" spans="1:10" x14ac:dyDescent="0.25">
      <c r="A1743" s="2" t="s">
        <v>5216</v>
      </c>
      <c r="B1743" s="2" t="s">
        <v>5217</v>
      </c>
      <c r="C1743" s="18">
        <v>7</v>
      </c>
      <c r="F1743" s="2" t="s">
        <v>4319</v>
      </c>
      <c r="G1743" s="18">
        <f>AVERAGEIF(Table5[director_name],Table8[[#This Row],[Director name]],Table5[imdb_score])</f>
        <v>5.7</v>
      </c>
      <c r="H1743" s="18"/>
      <c r="I1743" t="str">
        <v/>
      </c>
      <c r="J1743" t="str">
        <v/>
      </c>
    </row>
    <row r="1744" spans="1:10" x14ac:dyDescent="0.25">
      <c r="A1744" t="s">
        <v>8001</v>
      </c>
      <c r="B1744" s="2" t="s">
        <v>8002</v>
      </c>
      <c r="C1744" s="18">
        <v>5.8</v>
      </c>
      <c r="F1744" s="2" t="s">
        <v>4650</v>
      </c>
      <c r="G1744" s="18">
        <f>AVERAGEIF(Table5[director_name],Table8[[#This Row],[Director name]],Table5[imdb_score])</f>
        <v>5.7</v>
      </c>
      <c r="H1744" s="18"/>
      <c r="I1744" t="str">
        <v/>
      </c>
      <c r="J1744" t="str">
        <v/>
      </c>
    </row>
    <row r="1745" spans="1:10" x14ac:dyDescent="0.25">
      <c r="A1745" s="2" t="s">
        <v>6987</v>
      </c>
      <c r="B1745" s="2" t="s">
        <v>6988</v>
      </c>
      <c r="C1745" s="18">
        <v>7.2</v>
      </c>
      <c r="F1745" s="2" t="s">
        <v>5194</v>
      </c>
      <c r="G1745" s="18">
        <f>AVERAGEIF(Table5[director_name],Table8[[#This Row],[Director name]],Table5[imdb_score])</f>
        <v>5.7</v>
      </c>
      <c r="H1745" s="18"/>
      <c r="I1745" t="str">
        <v/>
      </c>
      <c r="J1745" t="str">
        <v/>
      </c>
    </row>
    <row r="1746" spans="1:10" x14ac:dyDescent="0.25">
      <c r="A1746" s="2" t="s">
        <v>2109</v>
      </c>
      <c r="B1746" s="2" t="s">
        <v>2110</v>
      </c>
      <c r="C1746" s="18">
        <v>4.9000000000000004</v>
      </c>
      <c r="F1746" s="2" t="s">
        <v>7460</v>
      </c>
      <c r="G1746" s="18">
        <f>AVERAGEIF(Table5[director_name],Table8[[#This Row],[Director name]],Table5[imdb_score])</f>
        <v>5.7</v>
      </c>
      <c r="H1746" s="18"/>
      <c r="I1746" t="str">
        <v/>
      </c>
      <c r="J1746" t="str">
        <v/>
      </c>
    </row>
    <row r="1747" spans="1:10" x14ac:dyDescent="0.25">
      <c r="A1747" s="2" t="s">
        <v>942</v>
      </c>
      <c r="B1747" s="2" t="s">
        <v>7477</v>
      </c>
      <c r="C1747" s="18">
        <v>7.4</v>
      </c>
      <c r="F1747" s="2" t="s">
        <v>6859</v>
      </c>
      <c r="G1747" s="18">
        <f>AVERAGEIF(Table5[director_name],Table8[[#This Row],[Director name]],Table5[imdb_score])</f>
        <v>5.7</v>
      </c>
      <c r="H1747" s="18"/>
      <c r="I1747" t="str">
        <v/>
      </c>
      <c r="J1747" t="str">
        <v/>
      </c>
    </row>
    <row r="1748" spans="1:10" x14ac:dyDescent="0.25">
      <c r="A1748" s="2" t="s">
        <v>942</v>
      </c>
      <c r="B1748" s="2" t="s">
        <v>944</v>
      </c>
      <c r="C1748" s="18">
        <v>7.3</v>
      </c>
      <c r="F1748" s="2" t="s">
        <v>7282</v>
      </c>
      <c r="G1748" s="18">
        <f>AVERAGEIF(Table5[director_name],Table8[[#This Row],[Director name]],Table5[imdb_score])</f>
        <v>5.7</v>
      </c>
      <c r="H1748" s="18"/>
      <c r="I1748" t="str">
        <v/>
      </c>
      <c r="J1748" t="str">
        <v/>
      </c>
    </row>
    <row r="1749" spans="1:10" x14ac:dyDescent="0.25">
      <c r="A1749" s="2" t="s">
        <v>942</v>
      </c>
      <c r="B1749" s="2" t="s">
        <v>6769</v>
      </c>
      <c r="C1749" s="18">
        <v>7.8</v>
      </c>
      <c r="F1749" s="2" t="s">
        <v>5370</v>
      </c>
      <c r="G1749" s="18">
        <f>AVERAGEIF(Table5[director_name],Table8[[#This Row],[Director name]],Table5[imdb_score])</f>
        <v>5.7</v>
      </c>
      <c r="H1749" s="18"/>
      <c r="I1749" t="str">
        <v/>
      </c>
      <c r="J1749" t="str">
        <v/>
      </c>
    </row>
    <row r="1750" spans="1:10" x14ac:dyDescent="0.25">
      <c r="A1750" s="2" t="s">
        <v>8089</v>
      </c>
      <c r="B1750" s="2" t="s">
        <v>8090</v>
      </c>
      <c r="C1750" s="18">
        <v>6.7</v>
      </c>
      <c r="F1750" s="2" t="s">
        <v>6734</v>
      </c>
      <c r="G1750" s="18">
        <f>AVERAGEIF(Table5[director_name],Table8[[#This Row],[Director name]],Table5[imdb_score])</f>
        <v>5.7</v>
      </c>
      <c r="H1750" s="18"/>
      <c r="I1750" t="str">
        <v/>
      </c>
      <c r="J1750" t="str">
        <v/>
      </c>
    </row>
    <row r="1751" spans="1:10" x14ac:dyDescent="0.25">
      <c r="A1751" s="2" t="s">
        <v>238</v>
      </c>
      <c r="B1751" s="2" t="s">
        <v>239</v>
      </c>
      <c r="C1751" s="18">
        <v>6.4</v>
      </c>
      <c r="F1751" s="2" t="s">
        <v>6308</v>
      </c>
      <c r="G1751" s="18">
        <f>AVERAGEIF(Table5[director_name],Table8[[#This Row],[Director name]],Table5[imdb_score])</f>
        <v>5.7</v>
      </c>
      <c r="H1751" s="18"/>
      <c r="I1751" t="str">
        <v/>
      </c>
      <c r="J1751" t="str">
        <v/>
      </c>
    </row>
    <row r="1752" spans="1:10" x14ac:dyDescent="0.25">
      <c r="A1752" s="2" t="s">
        <v>238</v>
      </c>
      <c r="B1752" s="2" t="s">
        <v>1634</v>
      </c>
      <c r="C1752" s="18">
        <v>6.4</v>
      </c>
      <c r="F1752" s="2" t="s">
        <v>7992</v>
      </c>
      <c r="G1752" s="18">
        <f>AVERAGEIF(Table5[director_name],Table8[[#This Row],[Director name]],Table5[imdb_score])</f>
        <v>5.7</v>
      </c>
      <c r="H1752" s="18"/>
      <c r="I1752" t="str">
        <v/>
      </c>
      <c r="J1752" t="str">
        <v/>
      </c>
    </row>
    <row r="1753" spans="1:10" x14ac:dyDescent="0.25">
      <c r="A1753" s="2" t="s">
        <v>238</v>
      </c>
      <c r="B1753" s="2" t="s">
        <v>1958</v>
      </c>
      <c r="C1753" s="18">
        <v>7.1</v>
      </c>
      <c r="F1753" s="2" t="s">
        <v>2957</v>
      </c>
      <c r="G1753" s="18">
        <f>AVERAGEIF(Table5[director_name],Table8[[#This Row],[Director name]],Table5[imdb_score])</f>
        <v>5.7</v>
      </c>
      <c r="H1753" s="18"/>
      <c r="I1753" t="str">
        <v/>
      </c>
      <c r="J1753" t="str">
        <v/>
      </c>
    </row>
    <row r="1754" spans="1:10" x14ac:dyDescent="0.25">
      <c r="A1754" s="2" t="s">
        <v>3298</v>
      </c>
      <c r="B1754" s="2" t="s">
        <v>3299</v>
      </c>
      <c r="C1754" s="18">
        <v>5.6</v>
      </c>
      <c r="F1754" s="2" t="s">
        <v>6950</v>
      </c>
      <c r="G1754" s="18">
        <f>AVERAGEIF(Table5[director_name],Table8[[#This Row],[Director name]],Table5[imdb_score])</f>
        <v>5.7</v>
      </c>
      <c r="H1754" s="18"/>
      <c r="I1754" t="str">
        <v/>
      </c>
      <c r="J1754" t="str">
        <v/>
      </c>
    </row>
    <row r="1755" spans="1:10" x14ac:dyDescent="0.25">
      <c r="A1755" s="2" t="s">
        <v>8</v>
      </c>
      <c r="B1755" s="2" t="s">
        <v>4093</v>
      </c>
      <c r="C1755" s="18">
        <v>8.4</v>
      </c>
      <c r="F1755" s="2" t="s">
        <v>1528</v>
      </c>
      <c r="G1755" s="18">
        <f>AVERAGEIF(Table5[director_name],Table8[[#This Row],[Director name]],Table5[imdb_score])</f>
        <v>5.7</v>
      </c>
      <c r="H1755" s="18"/>
      <c r="I1755" t="str">
        <v/>
      </c>
      <c r="J1755" t="str">
        <v/>
      </c>
    </row>
    <row r="1756" spans="1:10" x14ac:dyDescent="0.25">
      <c r="A1756" s="2" t="s">
        <v>8</v>
      </c>
      <c r="B1756" s="2" t="s">
        <v>10</v>
      </c>
      <c r="C1756" s="18">
        <v>7.9</v>
      </c>
      <c r="F1756" s="2" t="s">
        <v>5841</v>
      </c>
      <c r="G1756" s="18">
        <f>AVERAGEIF(Table5[director_name],Table8[[#This Row],[Director name]],Table5[imdb_score])</f>
        <v>5.7</v>
      </c>
      <c r="H1756" s="18"/>
      <c r="I1756" t="str">
        <v/>
      </c>
      <c r="J1756" t="str">
        <v/>
      </c>
    </row>
    <row r="1757" spans="1:10" x14ac:dyDescent="0.25">
      <c r="A1757" s="2" t="s">
        <v>8</v>
      </c>
      <c r="B1757" s="2" t="s">
        <v>579</v>
      </c>
      <c r="C1757" s="18">
        <v>8.5</v>
      </c>
      <c r="F1757" s="2" t="s">
        <v>5065</v>
      </c>
      <c r="G1757" s="18">
        <f>AVERAGEIF(Table5[director_name],Table8[[#This Row],[Director name]],Table5[imdb_score])</f>
        <v>5.7</v>
      </c>
      <c r="H1757" s="18"/>
      <c r="I1757" t="str">
        <v/>
      </c>
      <c r="J1757" t="str">
        <v/>
      </c>
    </row>
    <row r="1758" spans="1:10" x14ac:dyDescent="0.25">
      <c r="A1758" s="2" t="s">
        <v>8</v>
      </c>
      <c r="B1758" s="2" t="s">
        <v>1164</v>
      </c>
      <c r="C1758" s="18">
        <v>7.6</v>
      </c>
      <c r="F1758" s="2" t="s">
        <v>4835</v>
      </c>
      <c r="G1758" s="18">
        <f>AVERAGEIF(Table5[director_name],Table8[[#This Row],[Director name]],Table5[imdb_score])</f>
        <v>5.7</v>
      </c>
      <c r="H1758" s="18"/>
      <c r="I1758" t="str">
        <v/>
      </c>
      <c r="J1758" t="str">
        <v/>
      </c>
    </row>
    <row r="1759" spans="1:10" x14ac:dyDescent="0.25">
      <c r="A1759" s="2" t="s">
        <v>8</v>
      </c>
      <c r="B1759" s="2" t="s">
        <v>5749</v>
      </c>
      <c r="C1759" s="18">
        <v>8.1</v>
      </c>
      <c r="F1759" s="2" t="s">
        <v>7430</v>
      </c>
      <c r="G1759" s="18">
        <f>AVERAGEIF(Table5[director_name],Table8[[#This Row],[Director name]],Table5[imdb_score])</f>
        <v>5.7</v>
      </c>
      <c r="H1759" s="18"/>
      <c r="I1759" t="str">
        <v/>
      </c>
      <c r="J1759" t="str">
        <v/>
      </c>
    </row>
    <row r="1760" spans="1:10" x14ac:dyDescent="0.25">
      <c r="A1760" s="2" t="s">
        <v>8</v>
      </c>
      <c r="B1760" s="2" t="s">
        <v>70</v>
      </c>
      <c r="C1760" s="18">
        <v>7.7</v>
      </c>
      <c r="F1760" s="2" t="s">
        <v>6668</v>
      </c>
      <c r="G1760" s="18">
        <f>AVERAGEIF(Table5[director_name],Table8[[#This Row],[Director name]],Table5[imdb_score])</f>
        <v>5.7</v>
      </c>
      <c r="H1760" s="18"/>
      <c r="I1760" t="str">
        <v/>
      </c>
      <c r="J1760" t="str">
        <v/>
      </c>
    </row>
    <row r="1761" spans="1:10" x14ac:dyDescent="0.25">
      <c r="A1761" s="2" t="s">
        <v>8</v>
      </c>
      <c r="B1761" s="2" t="s">
        <v>585</v>
      </c>
      <c r="C1761" s="18">
        <v>7.2</v>
      </c>
      <c r="F1761" s="2" t="s">
        <v>6496</v>
      </c>
      <c r="G1761" s="18">
        <f>AVERAGEIF(Table5[director_name],Table8[[#This Row],[Director name]],Table5[imdb_score])</f>
        <v>5.7</v>
      </c>
      <c r="H1761" s="18"/>
      <c r="I1761" t="str">
        <v/>
      </c>
      <c r="J1761" t="str">
        <v/>
      </c>
    </row>
    <row r="1762" spans="1:10" x14ac:dyDescent="0.25">
      <c r="A1762" s="2" t="s">
        <v>5907</v>
      </c>
      <c r="B1762" s="2" t="s">
        <v>6946</v>
      </c>
      <c r="C1762" s="18">
        <v>6.3</v>
      </c>
      <c r="F1762" s="2" t="s">
        <v>2709</v>
      </c>
      <c r="G1762" s="18">
        <f>AVERAGEIF(Table5[director_name],Table8[[#This Row],[Director name]],Table5[imdb_score])</f>
        <v>5.7</v>
      </c>
      <c r="H1762" s="18"/>
      <c r="I1762" t="str">
        <v/>
      </c>
      <c r="J1762" t="str">
        <v/>
      </c>
    </row>
    <row r="1763" spans="1:10" x14ac:dyDescent="0.25">
      <c r="A1763" s="2" t="s">
        <v>5907</v>
      </c>
      <c r="B1763" s="2" t="s">
        <v>6957</v>
      </c>
      <c r="C1763" s="18">
        <v>5.7</v>
      </c>
      <c r="F1763" s="2" t="s">
        <v>4537</v>
      </c>
      <c r="G1763" s="18">
        <f>AVERAGEIF(Table5[director_name],Table8[[#This Row],[Director name]],Table5[imdb_score])</f>
        <v>5.7</v>
      </c>
      <c r="H1763" s="18"/>
      <c r="I1763" t="str">
        <v/>
      </c>
      <c r="J1763" t="str">
        <v/>
      </c>
    </row>
    <row r="1764" spans="1:10" x14ac:dyDescent="0.25">
      <c r="A1764" s="2" t="s">
        <v>5907</v>
      </c>
      <c r="B1764" s="2" t="s">
        <v>5908</v>
      </c>
      <c r="C1764" s="18">
        <v>6.6</v>
      </c>
      <c r="F1764" s="2" t="s">
        <v>509</v>
      </c>
      <c r="G1764" s="18">
        <f>AVERAGEIF(Table5[director_name],Table8[[#This Row],[Director name]],Table5[imdb_score])</f>
        <v>5.6999999999999993</v>
      </c>
      <c r="H1764" s="18"/>
      <c r="I1764" t="str">
        <v/>
      </c>
      <c r="J1764" t="str">
        <v/>
      </c>
    </row>
    <row r="1765" spans="1:10" x14ac:dyDescent="0.25">
      <c r="A1765" t="s">
        <v>7224</v>
      </c>
      <c r="B1765" s="2" t="s">
        <v>7225</v>
      </c>
      <c r="C1765" s="18">
        <v>6.2</v>
      </c>
      <c r="F1765" s="2" t="s">
        <v>2649</v>
      </c>
      <c r="G1765" s="18">
        <f>AVERAGEIF(Table5[director_name],Table8[[#This Row],[Director name]],Table5[imdb_score])</f>
        <v>5.6999999999999993</v>
      </c>
      <c r="H1765" s="18"/>
      <c r="I1765" t="str">
        <v/>
      </c>
      <c r="J1765" t="str">
        <v/>
      </c>
    </row>
    <row r="1766" spans="1:10" x14ac:dyDescent="0.25">
      <c r="A1766" s="2" t="s">
        <v>5013</v>
      </c>
      <c r="B1766" s="2" t="s">
        <v>6505</v>
      </c>
      <c r="C1766" s="18">
        <v>5.7</v>
      </c>
      <c r="F1766" s="2" t="s">
        <v>2483</v>
      </c>
      <c r="G1766" s="18">
        <f>AVERAGEIF(Table5[director_name],Table8[[#This Row],[Director name]],Table5[imdb_score])</f>
        <v>5.6999999999999993</v>
      </c>
      <c r="H1766" s="18"/>
      <c r="I1766" t="str">
        <v/>
      </c>
      <c r="J1766" t="str">
        <v/>
      </c>
    </row>
    <row r="1767" spans="1:10" x14ac:dyDescent="0.25">
      <c r="A1767" s="2" t="s">
        <v>5013</v>
      </c>
      <c r="B1767" s="2" t="s">
        <v>5317</v>
      </c>
      <c r="C1767" s="18">
        <v>6.5</v>
      </c>
      <c r="F1767" s="2" t="s">
        <v>291</v>
      </c>
      <c r="G1767" s="18">
        <f>AVERAGEIF(Table5[director_name],Table8[[#This Row],[Director name]],Table5[imdb_score])</f>
        <v>5.6999999999999993</v>
      </c>
      <c r="H1767" s="18"/>
      <c r="I1767" t="str">
        <v/>
      </c>
      <c r="J1767" t="str">
        <v/>
      </c>
    </row>
    <row r="1768" spans="1:10" x14ac:dyDescent="0.25">
      <c r="A1768" s="2" t="s">
        <v>5013</v>
      </c>
      <c r="B1768" s="2" t="s">
        <v>5014</v>
      </c>
      <c r="C1768" s="18">
        <v>6.1</v>
      </c>
      <c r="F1768" s="2" t="s">
        <v>2005</v>
      </c>
      <c r="G1768" s="18">
        <f>AVERAGEIF(Table5[director_name],Table8[[#This Row],[Director name]],Table5[imdb_score])</f>
        <v>5.6999999999999993</v>
      </c>
      <c r="H1768" s="18"/>
      <c r="I1768" t="str">
        <v/>
      </c>
      <c r="J1768" t="str">
        <v/>
      </c>
    </row>
    <row r="1769" spans="1:10" x14ac:dyDescent="0.25">
      <c r="A1769" s="2" t="s">
        <v>6738</v>
      </c>
      <c r="B1769" s="2" t="s">
        <v>6739</v>
      </c>
      <c r="C1769" s="18">
        <v>6.2</v>
      </c>
      <c r="F1769" s="2" t="s">
        <v>1666</v>
      </c>
      <c r="G1769" s="18">
        <f>AVERAGEIF(Table5[director_name],Table8[[#This Row],[Director name]],Table5[imdb_score])</f>
        <v>5.6923076923076925</v>
      </c>
      <c r="H1769" s="18"/>
      <c r="I1769" t="str">
        <v/>
      </c>
      <c r="J1769" t="str">
        <v/>
      </c>
    </row>
    <row r="1770" spans="1:10" x14ac:dyDescent="0.25">
      <c r="A1770" s="2" t="s">
        <v>4591</v>
      </c>
      <c r="B1770" s="2" t="s">
        <v>4592</v>
      </c>
      <c r="C1770" s="18">
        <v>6.5</v>
      </c>
      <c r="F1770" s="2" t="s">
        <v>160</v>
      </c>
      <c r="G1770" s="18">
        <f>AVERAGEIF(Table5[director_name],Table8[[#This Row],[Director name]],Table5[imdb_score])</f>
        <v>5.69</v>
      </c>
      <c r="H1770" s="18"/>
      <c r="I1770" t="str">
        <v/>
      </c>
      <c r="J1770" t="str">
        <v/>
      </c>
    </row>
    <row r="1771" spans="1:10" x14ac:dyDescent="0.25">
      <c r="A1771" s="2" t="s">
        <v>4407</v>
      </c>
      <c r="B1771" s="2" t="s">
        <v>4408</v>
      </c>
      <c r="C1771" s="18">
        <v>6.7</v>
      </c>
      <c r="F1771" s="2" t="s">
        <v>4722</v>
      </c>
      <c r="G1771" s="18">
        <f>AVERAGEIF(Table5[director_name],Table8[[#This Row],[Director name]],Table5[imdb_score])</f>
        <v>5.6833333333333336</v>
      </c>
      <c r="H1771" s="18"/>
      <c r="I1771" t="str">
        <v/>
      </c>
      <c r="J1771" t="str">
        <v/>
      </c>
    </row>
    <row r="1772" spans="1:10" x14ac:dyDescent="0.25">
      <c r="A1772" s="2" t="s">
        <v>4407</v>
      </c>
      <c r="B1772" s="2" t="s">
        <v>4720</v>
      </c>
      <c r="C1772" s="18">
        <v>7.8</v>
      </c>
      <c r="F1772" s="2" t="s">
        <v>746</v>
      </c>
      <c r="G1772" s="18">
        <f>AVERAGEIF(Table5[director_name],Table8[[#This Row],[Director name]],Table5[imdb_score])</f>
        <v>5.6750000000000007</v>
      </c>
      <c r="H1772" s="18"/>
      <c r="I1772" t="str">
        <v/>
      </c>
      <c r="J1772" t="str">
        <v/>
      </c>
    </row>
    <row r="1773" spans="1:10" x14ac:dyDescent="0.25">
      <c r="A1773" s="2" t="s">
        <v>4407</v>
      </c>
      <c r="B1773" s="2" t="s">
        <v>5089</v>
      </c>
      <c r="C1773" s="18">
        <v>6</v>
      </c>
      <c r="F1773" s="2" t="s">
        <v>953</v>
      </c>
      <c r="G1773" s="18">
        <f>AVERAGEIF(Table5[director_name],Table8[[#This Row],[Director name]],Table5[imdb_score])</f>
        <v>5.6750000000000007</v>
      </c>
      <c r="H1773" s="18"/>
      <c r="I1773" t="str">
        <v/>
      </c>
      <c r="J1773" t="str">
        <v/>
      </c>
    </row>
    <row r="1774" spans="1:10" x14ac:dyDescent="0.25">
      <c r="A1774" s="2" t="s">
        <v>5422</v>
      </c>
      <c r="B1774" s="2" t="s">
        <v>5423</v>
      </c>
      <c r="C1774" s="18">
        <v>7.7</v>
      </c>
      <c r="F1774" s="2" t="s">
        <v>195</v>
      </c>
      <c r="G1774" s="18">
        <f>AVERAGEIF(Table5[director_name],Table8[[#This Row],[Director name]],Table5[imdb_score])</f>
        <v>5.6749999999999998</v>
      </c>
      <c r="H1774" s="18"/>
      <c r="I1774" t="str">
        <v/>
      </c>
      <c r="J1774" t="str">
        <v/>
      </c>
    </row>
    <row r="1775" spans="1:10" x14ac:dyDescent="0.25">
      <c r="A1775" s="2" t="s">
        <v>2815</v>
      </c>
      <c r="B1775" s="2" t="s">
        <v>2816</v>
      </c>
      <c r="C1775" s="18">
        <v>7.2</v>
      </c>
      <c r="F1775" s="2" t="s">
        <v>4173</v>
      </c>
      <c r="G1775" s="18">
        <f>AVERAGEIF(Table5[director_name],Table8[[#This Row],[Director name]],Table5[imdb_score])</f>
        <v>5.666666666666667</v>
      </c>
      <c r="H1775" s="18"/>
      <c r="I1775" t="str">
        <v/>
      </c>
      <c r="J1775" t="str">
        <v/>
      </c>
    </row>
    <row r="1776" spans="1:10" x14ac:dyDescent="0.25">
      <c r="A1776" s="2" t="s">
        <v>3030</v>
      </c>
      <c r="B1776" s="2" t="s">
        <v>4243</v>
      </c>
      <c r="C1776" s="18">
        <v>6.6</v>
      </c>
      <c r="F1776" s="2" t="s">
        <v>1445</v>
      </c>
      <c r="G1776" s="18">
        <f>AVERAGEIF(Table5[director_name],Table8[[#This Row],[Director name]],Table5[imdb_score])</f>
        <v>5.6625000000000005</v>
      </c>
      <c r="H1776" s="18"/>
      <c r="I1776" t="str">
        <v/>
      </c>
      <c r="J1776" t="str">
        <v/>
      </c>
    </row>
    <row r="1777" spans="1:10" x14ac:dyDescent="0.25">
      <c r="A1777" s="2" t="s">
        <v>3030</v>
      </c>
      <c r="B1777" s="2" t="s">
        <v>3860</v>
      </c>
      <c r="C1777" s="18">
        <v>6.4</v>
      </c>
      <c r="F1777" s="2" t="s">
        <v>2128</v>
      </c>
      <c r="G1777" s="18">
        <f>AVERAGEIF(Table5[director_name],Table8[[#This Row],[Director name]],Table5[imdb_score])</f>
        <v>5.65</v>
      </c>
      <c r="H1777" s="18"/>
      <c r="I1777" t="str">
        <v/>
      </c>
      <c r="J1777" t="str">
        <v/>
      </c>
    </row>
    <row r="1778" spans="1:10" x14ac:dyDescent="0.25">
      <c r="A1778" s="2" t="s">
        <v>3030</v>
      </c>
      <c r="B1778" s="2" t="s">
        <v>4847</v>
      </c>
      <c r="C1778" s="18">
        <v>7.1</v>
      </c>
      <c r="F1778" s="2" t="s">
        <v>2737</v>
      </c>
      <c r="G1778" s="18">
        <f>AVERAGEIF(Table5[director_name],Table8[[#This Row],[Director name]],Table5[imdb_score])</f>
        <v>5.65</v>
      </c>
      <c r="H1778" s="18"/>
      <c r="I1778" t="str">
        <v/>
      </c>
      <c r="J1778" t="str">
        <v/>
      </c>
    </row>
    <row r="1779" spans="1:10" x14ac:dyDescent="0.25">
      <c r="A1779" s="2" t="s">
        <v>3030</v>
      </c>
      <c r="B1779" s="2" t="s">
        <v>3031</v>
      </c>
      <c r="C1779" s="18">
        <v>6.9</v>
      </c>
      <c r="F1779" s="2" t="s">
        <v>6808</v>
      </c>
      <c r="G1779" s="18">
        <f>AVERAGEIF(Table5[director_name],Table8[[#This Row],[Director name]],Table5[imdb_score])</f>
        <v>5.65</v>
      </c>
      <c r="H1779" s="18"/>
      <c r="I1779" t="str">
        <v/>
      </c>
      <c r="J1779" t="str">
        <v/>
      </c>
    </row>
    <row r="1780" spans="1:10" x14ac:dyDescent="0.25">
      <c r="A1780" s="2" t="s">
        <v>214</v>
      </c>
      <c r="B1780" s="2" t="s">
        <v>215</v>
      </c>
      <c r="C1780" s="18">
        <v>8.1</v>
      </c>
      <c r="F1780" s="2" t="s">
        <v>2526</v>
      </c>
      <c r="G1780" s="18">
        <f>AVERAGEIF(Table5[director_name],Table8[[#This Row],[Director name]],Table5[imdb_score])</f>
        <v>5.65</v>
      </c>
      <c r="H1780" s="18"/>
      <c r="I1780" t="str">
        <v/>
      </c>
      <c r="J1780" t="str">
        <v/>
      </c>
    </row>
    <row r="1781" spans="1:10" x14ac:dyDescent="0.25">
      <c r="A1781" s="2" t="s">
        <v>214</v>
      </c>
      <c r="B1781" s="2" t="s">
        <v>4271</v>
      </c>
      <c r="C1781" s="18">
        <v>6.5</v>
      </c>
      <c r="F1781" s="2" t="s">
        <v>5189</v>
      </c>
      <c r="G1781" s="18">
        <f>AVERAGEIF(Table5[director_name],Table8[[#This Row],[Director name]],Table5[imdb_score])</f>
        <v>5.65</v>
      </c>
      <c r="H1781" s="18"/>
      <c r="I1781" t="str">
        <v/>
      </c>
      <c r="J1781" t="str">
        <v/>
      </c>
    </row>
    <row r="1782" spans="1:10" x14ac:dyDescent="0.25">
      <c r="A1782" s="2" t="s">
        <v>214</v>
      </c>
      <c r="B1782" s="2" t="s">
        <v>6743</v>
      </c>
      <c r="C1782" s="18">
        <v>6.8</v>
      </c>
      <c r="F1782" s="2" t="s">
        <v>309</v>
      </c>
      <c r="G1782" s="18">
        <f>AVERAGEIF(Table5[director_name],Table8[[#This Row],[Director name]],Table5[imdb_score])</f>
        <v>5.65</v>
      </c>
      <c r="H1782" s="18"/>
      <c r="I1782" t="str">
        <v/>
      </c>
      <c r="J1782" t="str">
        <v/>
      </c>
    </row>
    <row r="1783" spans="1:10" x14ac:dyDescent="0.25">
      <c r="A1783" s="2" t="s">
        <v>4571</v>
      </c>
      <c r="B1783" s="2" t="s">
        <v>4572</v>
      </c>
      <c r="C1783" s="18">
        <v>4.4000000000000004</v>
      </c>
      <c r="F1783" s="2" t="s">
        <v>1431</v>
      </c>
      <c r="G1783" s="18">
        <f>AVERAGEIF(Table5[director_name],Table8[[#This Row],[Director name]],Table5[imdb_score])</f>
        <v>5.6333333333333329</v>
      </c>
      <c r="H1783" s="18"/>
      <c r="I1783" t="str">
        <v/>
      </c>
      <c r="J1783" t="str">
        <v/>
      </c>
    </row>
    <row r="1784" spans="1:10" x14ac:dyDescent="0.25">
      <c r="A1784" s="2" t="s">
        <v>4244</v>
      </c>
      <c r="B1784" s="2" t="s">
        <v>6504</v>
      </c>
      <c r="C1784" s="18">
        <v>7.4</v>
      </c>
      <c r="F1784" s="2" t="s">
        <v>4496</v>
      </c>
      <c r="G1784" s="18">
        <f>AVERAGEIF(Table5[director_name],Table8[[#This Row],[Director name]],Table5[imdb_score])</f>
        <v>5.6333333333333329</v>
      </c>
      <c r="H1784" s="18"/>
      <c r="I1784" t="str">
        <v/>
      </c>
      <c r="J1784" t="str">
        <v/>
      </c>
    </row>
    <row r="1785" spans="1:10" x14ac:dyDescent="0.25">
      <c r="A1785" s="2" t="s">
        <v>4244</v>
      </c>
      <c r="B1785" s="2" t="s">
        <v>5480</v>
      </c>
      <c r="C1785" s="18">
        <v>7.5</v>
      </c>
      <c r="F1785" s="2" t="s">
        <v>5825</v>
      </c>
      <c r="G1785" s="18">
        <f>AVERAGEIF(Table5[director_name],Table8[[#This Row],[Director name]],Table5[imdb_score])</f>
        <v>5.6333333333333329</v>
      </c>
      <c r="H1785" s="18"/>
      <c r="I1785" t="str">
        <v/>
      </c>
      <c r="J1785" t="str">
        <v/>
      </c>
    </row>
    <row r="1786" spans="1:10" x14ac:dyDescent="0.25">
      <c r="A1786" t="s">
        <v>4244</v>
      </c>
      <c r="B1786" s="2" t="s">
        <v>4589</v>
      </c>
      <c r="C1786" s="18">
        <v>5.7</v>
      </c>
      <c r="F1786" s="2" t="s">
        <v>1296</v>
      </c>
      <c r="G1786" s="18">
        <f>AVERAGEIF(Table5[director_name],Table8[[#This Row],[Director name]],Table5[imdb_score])</f>
        <v>5.6333333333333329</v>
      </c>
      <c r="H1786" s="18"/>
      <c r="I1786" t="str">
        <v/>
      </c>
      <c r="J1786" t="str">
        <v/>
      </c>
    </row>
    <row r="1787" spans="1:10" x14ac:dyDescent="0.25">
      <c r="A1787" s="2" t="s">
        <v>4244</v>
      </c>
      <c r="B1787" s="2" t="s">
        <v>6681</v>
      </c>
      <c r="C1787" s="18">
        <v>7.8</v>
      </c>
      <c r="F1787" s="2" t="s">
        <v>2018</v>
      </c>
      <c r="G1787" s="18">
        <f>AVERAGEIF(Table5[director_name],Table8[[#This Row],[Director name]],Table5[imdb_score])</f>
        <v>5.625</v>
      </c>
      <c r="H1787" s="18"/>
      <c r="I1787" t="str">
        <v/>
      </c>
      <c r="J1787" t="str">
        <v/>
      </c>
    </row>
    <row r="1788" spans="1:10" x14ac:dyDescent="0.25">
      <c r="A1788" s="2" t="s">
        <v>4244</v>
      </c>
      <c r="B1788" s="2" t="s">
        <v>5468</v>
      </c>
      <c r="C1788" s="18">
        <v>6.4</v>
      </c>
      <c r="F1788" s="2" t="s">
        <v>1262</v>
      </c>
      <c r="G1788" s="18">
        <f>AVERAGEIF(Table5[director_name],Table8[[#This Row],[Director name]],Table5[imdb_score])</f>
        <v>5.6000000000000005</v>
      </c>
      <c r="H1788" s="18"/>
      <c r="I1788" t="str">
        <v/>
      </c>
      <c r="J1788" t="str">
        <v/>
      </c>
    </row>
    <row r="1789" spans="1:10" x14ac:dyDescent="0.25">
      <c r="A1789" s="2" t="s">
        <v>4244</v>
      </c>
      <c r="B1789" s="2" t="s">
        <v>4363</v>
      </c>
      <c r="C1789" s="18">
        <v>7.9</v>
      </c>
      <c r="F1789" s="2" t="s">
        <v>4744</v>
      </c>
      <c r="G1789" s="18">
        <f>AVERAGEIF(Table5[director_name],Table8[[#This Row],[Director name]],Table5[imdb_score])</f>
        <v>5.6</v>
      </c>
      <c r="H1789" s="18"/>
      <c r="I1789" t="str">
        <v/>
      </c>
      <c r="J1789" t="str">
        <v/>
      </c>
    </row>
    <row r="1790" spans="1:10" x14ac:dyDescent="0.25">
      <c r="A1790" s="2" t="s">
        <v>4244</v>
      </c>
      <c r="B1790" s="2" t="s">
        <v>4245</v>
      </c>
      <c r="C1790" s="18">
        <v>6.7</v>
      </c>
      <c r="F1790" s="2" t="s">
        <v>4448</v>
      </c>
      <c r="G1790" s="18">
        <f>AVERAGEIF(Table5[director_name],Table8[[#This Row],[Director name]],Table5[imdb_score])</f>
        <v>5.6</v>
      </c>
      <c r="H1790" s="18"/>
      <c r="I1790" t="str">
        <v/>
      </c>
      <c r="J1790" t="str">
        <v/>
      </c>
    </row>
    <row r="1791" spans="1:10" x14ac:dyDescent="0.25">
      <c r="A1791" s="2" t="s">
        <v>7932</v>
      </c>
      <c r="B1791" s="2" t="s">
        <v>7934</v>
      </c>
      <c r="C1791" s="18">
        <v>5.4</v>
      </c>
      <c r="F1791" s="2" t="s">
        <v>5073</v>
      </c>
      <c r="G1791" s="18">
        <f>AVERAGEIF(Table5[director_name],Table8[[#This Row],[Director name]],Table5[imdb_score])</f>
        <v>5.6</v>
      </c>
      <c r="H1791" s="18"/>
      <c r="I1791" t="str">
        <v/>
      </c>
      <c r="J1791" t="str">
        <v/>
      </c>
    </row>
    <row r="1792" spans="1:10" x14ac:dyDescent="0.25">
      <c r="A1792" s="2" t="s">
        <v>479</v>
      </c>
      <c r="B1792" s="2" t="s">
        <v>1707</v>
      </c>
      <c r="C1792" s="18">
        <v>7.7</v>
      </c>
      <c r="F1792" s="2" t="s">
        <v>1847</v>
      </c>
      <c r="G1792" s="18">
        <f>AVERAGEIF(Table5[director_name],Table8[[#This Row],[Director name]],Table5[imdb_score])</f>
        <v>5.6</v>
      </c>
      <c r="H1792" s="18"/>
      <c r="I1792" t="str">
        <v/>
      </c>
      <c r="J1792" t="str">
        <v/>
      </c>
    </row>
    <row r="1793" spans="1:10" x14ac:dyDescent="0.25">
      <c r="A1793" s="2" t="s">
        <v>479</v>
      </c>
      <c r="B1793" s="2" t="s">
        <v>481</v>
      </c>
      <c r="C1793" s="18">
        <v>5.3</v>
      </c>
      <c r="F1793" s="2" t="s">
        <v>2873</v>
      </c>
      <c r="G1793" s="18">
        <f>AVERAGEIF(Table5[director_name],Table8[[#This Row],[Director name]],Table5[imdb_score])</f>
        <v>5.6</v>
      </c>
      <c r="H1793" s="18"/>
      <c r="I1793" t="str">
        <v/>
      </c>
      <c r="J1793" t="str">
        <v/>
      </c>
    </row>
    <row r="1794" spans="1:10" x14ac:dyDescent="0.25">
      <c r="A1794" s="2" t="s">
        <v>479</v>
      </c>
      <c r="B1794" s="2" t="s">
        <v>1060</v>
      </c>
      <c r="C1794" s="18">
        <v>6.5</v>
      </c>
      <c r="F1794" s="2" t="s">
        <v>4409</v>
      </c>
      <c r="G1794" s="18">
        <f>AVERAGEIF(Table5[director_name],Table8[[#This Row],[Director name]],Table5[imdb_score])</f>
        <v>5.6</v>
      </c>
      <c r="H1794" s="18"/>
      <c r="I1794" t="str">
        <v/>
      </c>
      <c r="J1794" t="str">
        <v/>
      </c>
    </row>
    <row r="1795" spans="1:10" x14ac:dyDescent="0.25">
      <c r="A1795" s="2" t="s">
        <v>6083</v>
      </c>
      <c r="B1795" s="2" t="s">
        <v>6084</v>
      </c>
      <c r="C1795" s="18">
        <v>4.4000000000000004</v>
      </c>
      <c r="F1795" s="2" t="s">
        <v>6081</v>
      </c>
      <c r="G1795" s="18">
        <f>AVERAGEIF(Table5[director_name],Table8[[#This Row],[Director name]],Table5[imdb_score])</f>
        <v>5.6</v>
      </c>
      <c r="H1795" s="18"/>
      <c r="I1795" t="str">
        <v/>
      </c>
      <c r="J1795" t="str">
        <v/>
      </c>
    </row>
    <row r="1796" spans="1:10" x14ac:dyDescent="0.25">
      <c r="A1796" s="2" t="s">
        <v>482</v>
      </c>
      <c r="B1796" s="2" t="s">
        <v>1896</v>
      </c>
      <c r="C1796" s="18">
        <v>7.8</v>
      </c>
      <c r="F1796" s="2" t="s">
        <v>4680</v>
      </c>
      <c r="G1796" s="18">
        <f>AVERAGEIF(Table5[director_name],Table8[[#This Row],[Director name]],Table5[imdb_score])</f>
        <v>5.6</v>
      </c>
      <c r="H1796" s="18"/>
      <c r="I1796" t="str">
        <v/>
      </c>
      <c r="J1796" t="str">
        <v/>
      </c>
    </row>
    <row r="1797" spans="1:10" x14ac:dyDescent="0.25">
      <c r="A1797" s="2" t="s">
        <v>482</v>
      </c>
      <c r="B1797" s="2" t="s">
        <v>4318</v>
      </c>
      <c r="C1797" s="18">
        <v>6.9</v>
      </c>
      <c r="F1797" s="2" t="s">
        <v>5049</v>
      </c>
      <c r="G1797" s="18">
        <f>AVERAGEIF(Table5[director_name],Table8[[#This Row],[Director name]],Table5[imdb_score])</f>
        <v>5.6</v>
      </c>
      <c r="H1797" s="18"/>
      <c r="I1797" t="str">
        <v/>
      </c>
      <c r="J1797" t="str">
        <v/>
      </c>
    </row>
    <row r="1798" spans="1:10" x14ac:dyDescent="0.25">
      <c r="A1798" s="2" t="s">
        <v>482</v>
      </c>
      <c r="B1798" s="2" t="s">
        <v>3420</v>
      </c>
      <c r="C1798" s="18">
        <v>7.3</v>
      </c>
      <c r="F1798" s="2" t="s">
        <v>4000</v>
      </c>
      <c r="G1798" s="18">
        <f>AVERAGEIF(Table5[director_name],Table8[[#This Row],[Director name]],Table5[imdb_score])</f>
        <v>5.6</v>
      </c>
      <c r="H1798" s="18"/>
      <c r="I1798" t="str">
        <v/>
      </c>
      <c r="J1798" t="str">
        <v/>
      </c>
    </row>
    <row r="1799" spans="1:10" x14ac:dyDescent="0.25">
      <c r="A1799" s="2" t="s">
        <v>482</v>
      </c>
      <c r="B1799" s="2" t="s">
        <v>3009</v>
      </c>
      <c r="C1799" s="18">
        <v>7.3</v>
      </c>
      <c r="F1799" s="2" t="s">
        <v>8033</v>
      </c>
      <c r="G1799" s="18">
        <f>AVERAGEIF(Table5[director_name],Table8[[#This Row],[Director name]],Table5[imdb_score])</f>
        <v>5.6</v>
      </c>
      <c r="H1799" s="18"/>
      <c r="I1799" t="str">
        <v/>
      </c>
      <c r="J1799" t="str">
        <v/>
      </c>
    </row>
    <row r="1800" spans="1:10" x14ac:dyDescent="0.25">
      <c r="A1800" s="2" t="s">
        <v>482</v>
      </c>
      <c r="B1800" s="2" t="s">
        <v>1891</v>
      </c>
      <c r="C1800" s="18">
        <v>6.4</v>
      </c>
      <c r="F1800" s="2" t="s">
        <v>3500</v>
      </c>
      <c r="G1800" s="18">
        <f>AVERAGEIF(Table5[director_name],Table8[[#This Row],[Director name]],Table5[imdb_score])</f>
        <v>5.6</v>
      </c>
      <c r="H1800" s="18"/>
      <c r="I1800" t="str">
        <v/>
      </c>
      <c r="J1800" t="str">
        <v/>
      </c>
    </row>
    <row r="1801" spans="1:10" x14ac:dyDescent="0.25">
      <c r="A1801" s="2" t="s">
        <v>482</v>
      </c>
      <c r="B1801" s="2" t="s">
        <v>484</v>
      </c>
      <c r="C1801" s="18">
        <v>6.3</v>
      </c>
      <c r="F1801" s="2" t="s">
        <v>8012</v>
      </c>
      <c r="G1801" s="18">
        <f>AVERAGEIF(Table5[director_name],Table8[[#This Row],[Director name]],Table5[imdb_score])</f>
        <v>5.6</v>
      </c>
      <c r="H1801" s="18"/>
      <c r="I1801" t="str">
        <v/>
      </c>
      <c r="J1801" t="str">
        <v/>
      </c>
    </row>
    <row r="1802" spans="1:10" x14ac:dyDescent="0.25">
      <c r="A1802" s="2" t="s">
        <v>482</v>
      </c>
      <c r="B1802" s="2" t="s">
        <v>491</v>
      </c>
      <c r="C1802" s="18">
        <v>6.7</v>
      </c>
      <c r="F1802" s="2" t="s">
        <v>6989</v>
      </c>
      <c r="G1802" s="18">
        <f>AVERAGEIF(Table5[director_name],Table8[[#This Row],[Director name]],Table5[imdb_score])</f>
        <v>5.6</v>
      </c>
      <c r="H1802" s="18"/>
      <c r="I1802" t="str">
        <v/>
      </c>
      <c r="J1802" t="str">
        <v/>
      </c>
    </row>
    <row r="1803" spans="1:10" x14ac:dyDescent="0.25">
      <c r="A1803" s="2" t="s">
        <v>482</v>
      </c>
      <c r="B1803" s="2" t="s">
        <v>2970</v>
      </c>
      <c r="C1803" s="18">
        <v>7.9</v>
      </c>
      <c r="F1803" s="2" t="s">
        <v>5892</v>
      </c>
      <c r="G1803" s="18">
        <f>AVERAGEIF(Table5[director_name],Table8[[#This Row],[Director name]],Table5[imdb_score])</f>
        <v>5.6</v>
      </c>
      <c r="H1803" s="18"/>
      <c r="I1803" t="str">
        <v/>
      </c>
      <c r="J1803" t="str">
        <v/>
      </c>
    </row>
    <row r="1804" spans="1:10" x14ac:dyDescent="0.25">
      <c r="A1804" s="2" t="s">
        <v>4323</v>
      </c>
      <c r="B1804" s="2" t="s">
        <v>6984</v>
      </c>
      <c r="C1804" s="18">
        <v>7.8</v>
      </c>
      <c r="F1804" s="2" t="s">
        <v>2550</v>
      </c>
      <c r="G1804" s="18">
        <f>AVERAGEIF(Table5[director_name],Table8[[#This Row],[Director name]],Table5[imdb_score])</f>
        <v>5.6</v>
      </c>
      <c r="H1804" s="18"/>
      <c r="I1804" t="str">
        <v/>
      </c>
      <c r="J1804" t="str">
        <v/>
      </c>
    </row>
    <row r="1805" spans="1:10" x14ac:dyDescent="0.25">
      <c r="A1805" s="2" t="s">
        <v>4323</v>
      </c>
      <c r="B1805" s="2" t="s">
        <v>4324</v>
      </c>
      <c r="C1805" s="18">
        <v>7.7</v>
      </c>
      <c r="F1805" s="2" t="s">
        <v>7581</v>
      </c>
      <c r="G1805" s="18">
        <f>AVERAGEIF(Table5[director_name],Table8[[#This Row],[Director name]],Table5[imdb_score])</f>
        <v>5.6</v>
      </c>
      <c r="H1805" s="18"/>
      <c r="I1805" t="str">
        <v/>
      </c>
      <c r="J1805" t="str">
        <v/>
      </c>
    </row>
    <row r="1806" spans="1:10" x14ac:dyDescent="0.25">
      <c r="A1806" s="2" t="s">
        <v>3772</v>
      </c>
      <c r="B1806" s="2" t="s">
        <v>3773</v>
      </c>
      <c r="C1806" s="18">
        <v>6.1</v>
      </c>
      <c r="F1806" s="2" t="s">
        <v>5164</v>
      </c>
      <c r="G1806" s="18">
        <f>AVERAGEIF(Table5[director_name],Table8[[#This Row],[Director name]],Table5[imdb_score])</f>
        <v>5.6</v>
      </c>
      <c r="H1806" s="18"/>
      <c r="I1806" t="str">
        <v/>
      </c>
      <c r="J1806" t="str">
        <v/>
      </c>
    </row>
    <row r="1807" spans="1:10" x14ac:dyDescent="0.25">
      <c r="A1807" t="s">
        <v>1752</v>
      </c>
      <c r="B1807" s="2" t="s">
        <v>1805</v>
      </c>
      <c r="C1807" s="18">
        <v>6.4</v>
      </c>
      <c r="F1807" s="2" t="s">
        <v>6250</v>
      </c>
      <c r="G1807" s="18">
        <f>AVERAGEIF(Table5[director_name],Table8[[#This Row],[Director name]],Table5[imdb_score])</f>
        <v>5.6</v>
      </c>
      <c r="H1807" s="18"/>
      <c r="I1807" t="str">
        <v/>
      </c>
      <c r="J1807" t="str">
        <v/>
      </c>
    </row>
    <row r="1808" spans="1:10" x14ac:dyDescent="0.25">
      <c r="A1808" s="2" t="s">
        <v>1752</v>
      </c>
      <c r="B1808" s="2" t="s">
        <v>3898</v>
      </c>
      <c r="C1808" s="18">
        <v>5.6</v>
      </c>
      <c r="F1808" s="2" t="s">
        <v>5989</v>
      </c>
      <c r="G1808" s="18">
        <f>AVERAGEIF(Table5[director_name],Table8[[#This Row],[Director name]],Table5[imdb_score])</f>
        <v>5.6</v>
      </c>
      <c r="H1808" s="18"/>
      <c r="I1808" t="str">
        <v/>
      </c>
      <c r="J1808" t="str">
        <v/>
      </c>
    </row>
    <row r="1809" spans="1:10" x14ac:dyDescent="0.25">
      <c r="A1809" s="2" t="s">
        <v>1752</v>
      </c>
      <c r="B1809" s="2" t="s">
        <v>3139</v>
      </c>
      <c r="C1809" s="18">
        <v>6.4</v>
      </c>
      <c r="F1809" s="2" t="s">
        <v>3298</v>
      </c>
      <c r="G1809" s="18">
        <f>AVERAGEIF(Table5[director_name],Table8[[#This Row],[Director name]],Table5[imdb_score])</f>
        <v>5.6</v>
      </c>
      <c r="H1809" s="18"/>
      <c r="I1809" t="str">
        <v/>
      </c>
      <c r="J1809" t="str">
        <v/>
      </c>
    </row>
    <row r="1810" spans="1:10" x14ac:dyDescent="0.25">
      <c r="A1810" s="2" t="s">
        <v>1752</v>
      </c>
      <c r="B1810" s="2" t="s">
        <v>1753</v>
      </c>
      <c r="C1810" s="18">
        <v>8.1999999999999993</v>
      </c>
      <c r="F1810" s="2" t="s">
        <v>5573</v>
      </c>
      <c r="G1810" s="18">
        <f>AVERAGEIF(Table5[director_name],Table8[[#This Row],[Director name]],Table5[imdb_score])</f>
        <v>5.6</v>
      </c>
      <c r="H1810" s="18"/>
      <c r="I1810" t="str">
        <v/>
      </c>
      <c r="J1810" t="str">
        <v/>
      </c>
    </row>
    <row r="1811" spans="1:10" x14ac:dyDescent="0.25">
      <c r="A1811" s="2" t="s">
        <v>6280</v>
      </c>
      <c r="B1811" s="2" t="s">
        <v>6281</v>
      </c>
      <c r="C1811" s="18">
        <v>4.5999999999999996</v>
      </c>
      <c r="F1811" s="2" t="s">
        <v>3224</v>
      </c>
      <c r="G1811" s="18">
        <f>AVERAGEIF(Table5[director_name],Table8[[#This Row],[Director name]],Table5[imdb_score])</f>
        <v>5.6</v>
      </c>
      <c r="H1811" s="18"/>
      <c r="I1811" t="str">
        <v/>
      </c>
      <c r="J1811" t="str">
        <v/>
      </c>
    </row>
    <row r="1812" spans="1:10" x14ac:dyDescent="0.25">
      <c r="A1812" s="2" t="s">
        <v>7117</v>
      </c>
      <c r="B1812" s="2" t="s">
        <v>7118</v>
      </c>
      <c r="C1812" s="18">
        <v>6.7</v>
      </c>
      <c r="F1812" s="2" t="s">
        <v>7375</v>
      </c>
      <c r="G1812" s="18">
        <f>AVERAGEIF(Table5[director_name],Table8[[#This Row],[Director name]],Table5[imdb_score])</f>
        <v>5.6</v>
      </c>
      <c r="H1812" s="18"/>
      <c r="I1812" t="str">
        <v/>
      </c>
      <c r="J1812" t="str">
        <v/>
      </c>
    </row>
    <row r="1813" spans="1:10" x14ac:dyDescent="0.25">
      <c r="A1813" s="2" t="s">
        <v>5537</v>
      </c>
      <c r="B1813" s="2" t="s">
        <v>5538</v>
      </c>
      <c r="C1813" s="18">
        <v>5.4</v>
      </c>
      <c r="F1813" s="2" t="s">
        <v>5459</v>
      </c>
      <c r="G1813" s="18">
        <f>AVERAGEIF(Table5[director_name],Table8[[#This Row],[Director name]],Table5[imdb_score])</f>
        <v>5.6</v>
      </c>
      <c r="H1813" s="18"/>
      <c r="I1813" t="str">
        <v/>
      </c>
      <c r="J1813" t="str">
        <v/>
      </c>
    </row>
    <row r="1814" spans="1:10" x14ac:dyDescent="0.25">
      <c r="A1814" s="2" t="s">
        <v>7885</v>
      </c>
      <c r="B1814" s="2" t="s">
        <v>7887</v>
      </c>
      <c r="C1814" s="18">
        <v>4</v>
      </c>
      <c r="F1814" s="2" t="s">
        <v>1216</v>
      </c>
      <c r="G1814" s="18">
        <f>AVERAGEIF(Table5[director_name],Table8[[#This Row],[Director name]],Table5[imdb_score])</f>
        <v>5.6</v>
      </c>
      <c r="H1814" s="18"/>
      <c r="I1814" t="str">
        <v/>
      </c>
      <c r="J1814" t="str">
        <v/>
      </c>
    </row>
    <row r="1815" spans="1:10" x14ac:dyDescent="0.25">
      <c r="A1815" s="2" t="s">
        <v>6724</v>
      </c>
      <c r="B1815" s="2" t="s">
        <v>6725</v>
      </c>
      <c r="C1815" s="18">
        <v>7.1</v>
      </c>
      <c r="F1815" s="2" t="s">
        <v>2677</v>
      </c>
      <c r="G1815" s="18">
        <f>AVERAGEIF(Table5[director_name],Table8[[#This Row],[Director name]],Table5[imdb_score])</f>
        <v>5.6</v>
      </c>
      <c r="H1815" s="18"/>
      <c r="I1815" t="str">
        <v/>
      </c>
      <c r="J1815" t="str">
        <v/>
      </c>
    </row>
    <row r="1816" spans="1:10" x14ac:dyDescent="0.25">
      <c r="A1816" s="2" t="s">
        <v>3945</v>
      </c>
      <c r="B1816" s="2" t="s">
        <v>3946</v>
      </c>
      <c r="C1816" s="18">
        <v>7.8</v>
      </c>
      <c r="F1816" s="2" t="s">
        <v>2937</v>
      </c>
      <c r="G1816" s="18">
        <f>AVERAGEIF(Table5[director_name],Table8[[#This Row],[Director name]],Table5[imdb_score])</f>
        <v>5.6</v>
      </c>
      <c r="H1816" s="18"/>
      <c r="I1816" t="str">
        <v/>
      </c>
      <c r="J1816" t="str">
        <v/>
      </c>
    </row>
    <row r="1817" spans="1:10" x14ac:dyDescent="0.25">
      <c r="A1817" s="2" t="s">
        <v>5910</v>
      </c>
      <c r="B1817" s="2" t="s">
        <v>5911</v>
      </c>
      <c r="C1817" s="18">
        <v>4.9000000000000004</v>
      </c>
      <c r="F1817" s="2" t="s">
        <v>1630</v>
      </c>
      <c r="G1817" s="18">
        <f>AVERAGEIF(Table5[director_name],Table8[[#This Row],[Director name]],Table5[imdb_score])</f>
        <v>5.6</v>
      </c>
      <c r="H1817" s="18"/>
      <c r="I1817" t="str">
        <v/>
      </c>
      <c r="J1817" t="str">
        <v/>
      </c>
    </row>
    <row r="1818" spans="1:10" x14ac:dyDescent="0.25">
      <c r="A1818" s="2" t="s">
        <v>5910</v>
      </c>
      <c r="B1818" s="2" t="s">
        <v>7329</v>
      </c>
      <c r="C1818" s="18">
        <v>5.6</v>
      </c>
      <c r="F1818" s="2" t="s">
        <v>5508</v>
      </c>
      <c r="G1818" s="18">
        <f>AVERAGEIF(Table5[director_name],Table8[[#This Row],[Director name]],Table5[imdb_score])</f>
        <v>5.6</v>
      </c>
      <c r="H1818" s="18"/>
      <c r="I1818" t="str">
        <v/>
      </c>
      <c r="J1818" t="str">
        <v/>
      </c>
    </row>
    <row r="1819" spans="1:10" x14ac:dyDescent="0.25">
      <c r="A1819" s="2" t="s">
        <v>107</v>
      </c>
      <c r="B1819" s="2" t="s">
        <v>3801</v>
      </c>
      <c r="C1819" s="18">
        <v>6.8</v>
      </c>
      <c r="F1819" s="2" t="s">
        <v>4471</v>
      </c>
      <c r="G1819" s="18">
        <f>AVERAGEIF(Table5[director_name],Table8[[#This Row],[Director name]],Table5[imdb_score])</f>
        <v>5.6</v>
      </c>
      <c r="H1819" s="18"/>
      <c r="I1819" t="str">
        <v/>
      </c>
      <c r="J1819" t="str">
        <v/>
      </c>
    </row>
    <row r="1820" spans="1:10" x14ac:dyDescent="0.25">
      <c r="A1820" s="2" t="s">
        <v>107</v>
      </c>
      <c r="B1820" s="2" t="s">
        <v>109</v>
      </c>
      <c r="C1820" s="18">
        <v>7.2</v>
      </c>
      <c r="F1820" s="2" t="s">
        <v>6513</v>
      </c>
      <c r="G1820" s="18">
        <f>AVERAGEIF(Table5[director_name],Table8[[#This Row],[Director name]],Table5[imdb_score])</f>
        <v>5.6</v>
      </c>
      <c r="H1820" s="18"/>
      <c r="I1820" t="str">
        <v/>
      </c>
      <c r="J1820" t="str">
        <v/>
      </c>
    </row>
    <row r="1821" spans="1:10" x14ac:dyDescent="0.25">
      <c r="A1821" s="2" t="s">
        <v>107</v>
      </c>
      <c r="B1821" s="2" t="s">
        <v>7079</v>
      </c>
      <c r="C1821" s="18">
        <v>6.8</v>
      </c>
      <c r="F1821" s="2" t="s">
        <v>7226</v>
      </c>
      <c r="G1821" s="18">
        <f>AVERAGEIF(Table5[director_name],Table8[[#This Row],[Director name]],Table5[imdb_score])</f>
        <v>5.6</v>
      </c>
      <c r="H1821" s="18"/>
      <c r="I1821" t="str">
        <v/>
      </c>
      <c r="J1821" t="str">
        <v/>
      </c>
    </row>
    <row r="1822" spans="1:10" x14ac:dyDescent="0.25">
      <c r="A1822" s="2" t="s">
        <v>107</v>
      </c>
      <c r="B1822" s="2" t="s">
        <v>5939</v>
      </c>
      <c r="C1822" s="18">
        <v>6.6</v>
      </c>
      <c r="F1822" s="2" t="s">
        <v>5934</v>
      </c>
      <c r="G1822" s="18">
        <f>AVERAGEIF(Table5[director_name],Table8[[#This Row],[Director name]],Table5[imdb_score])</f>
        <v>5.6</v>
      </c>
      <c r="H1822" s="18"/>
      <c r="I1822" t="str">
        <v/>
      </c>
      <c r="J1822" t="str">
        <v/>
      </c>
    </row>
    <row r="1823" spans="1:10" x14ac:dyDescent="0.25">
      <c r="A1823" s="2" t="s">
        <v>107</v>
      </c>
      <c r="B1823" s="2" t="s">
        <v>7201</v>
      </c>
      <c r="C1823" s="18">
        <v>7.7</v>
      </c>
      <c r="F1823" s="2" t="s">
        <v>3240</v>
      </c>
      <c r="G1823" s="18">
        <f>AVERAGEIF(Table5[director_name],Table8[[#This Row],[Director name]],Table5[imdb_score])</f>
        <v>5.6</v>
      </c>
      <c r="H1823" s="18"/>
      <c r="I1823" t="str">
        <v/>
      </c>
      <c r="J1823" t="str">
        <v/>
      </c>
    </row>
    <row r="1824" spans="1:10" x14ac:dyDescent="0.25">
      <c r="A1824" s="2" t="s">
        <v>107</v>
      </c>
      <c r="B1824" s="2" t="s">
        <v>2137</v>
      </c>
      <c r="C1824" s="18">
        <v>7.8</v>
      </c>
      <c r="F1824" s="2" t="s">
        <v>5705</v>
      </c>
      <c r="G1824" s="18">
        <f>AVERAGEIF(Table5[director_name],Table8[[#This Row],[Director name]],Table5[imdb_score])</f>
        <v>5.6</v>
      </c>
      <c r="H1824" s="18"/>
      <c r="I1824" t="str">
        <v/>
      </c>
      <c r="J1824" t="str">
        <v/>
      </c>
    </row>
    <row r="1825" spans="1:10" x14ac:dyDescent="0.25">
      <c r="A1825" s="2" t="s">
        <v>107</v>
      </c>
      <c r="B1825" s="2" t="s">
        <v>3603</v>
      </c>
      <c r="C1825" s="18">
        <v>7.5</v>
      </c>
      <c r="F1825" s="2" t="s">
        <v>5439</v>
      </c>
      <c r="G1825" s="18">
        <f>AVERAGEIF(Table5[director_name],Table8[[#This Row],[Director name]],Table5[imdb_score])</f>
        <v>5.6</v>
      </c>
      <c r="H1825" s="18"/>
      <c r="I1825" t="str">
        <v/>
      </c>
      <c r="J1825" t="str">
        <v/>
      </c>
    </row>
    <row r="1826" spans="1:10" x14ac:dyDescent="0.25">
      <c r="A1826" s="2" t="s">
        <v>4303</v>
      </c>
      <c r="B1826" s="2" t="s">
        <v>6918</v>
      </c>
      <c r="C1826" s="18">
        <v>6.8</v>
      </c>
      <c r="F1826" s="2" t="s">
        <v>3459</v>
      </c>
      <c r="G1826" s="18">
        <f>AVERAGEIF(Table5[director_name],Table8[[#This Row],[Director name]],Table5[imdb_score])</f>
        <v>5.6</v>
      </c>
      <c r="H1826" s="18"/>
      <c r="I1826" t="str">
        <v/>
      </c>
      <c r="J1826" t="str">
        <v/>
      </c>
    </row>
    <row r="1827" spans="1:10" x14ac:dyDescent="0.25">
      <c r="A1827" s="2" t="s">
        <v>4303</v>
      </c>
      <c r="B1827" s="2" t="s">
        <v>4304</v>
      </c>
      <c r="C1827" s="18">
        <v>6.4</v>
      </c>
      <c r="F1827" s="2" t="s">
        <v>7786</v>
      </c>
      <c r="G1827" s="18">
        <f>AVERAGEIF(Table5[director_name],Table8[[#This Row],[Director name]],Table5[imdb_score])</f>
        <v>5.6</v>
      </c>
      <c r="H1827" s="18"/>
      <c r="I1827" t="str">
        <v/>
      </c>
      <c r="J1827" t="str">
        <v/>
      </c>
    </row>
    <row r="1828" spans="1:10" x14ac:dyDescent="0.25">
      <c r="A1828" t="s">
        <v>1868</v>
      </c>
      <c r="B1828" s="2" t="s">
        <v>2909</v>
      </c>
      <c r="C1828" s="18">
        <v>2.7</v>
      </c>
      <c r="F1828" s="2" t="s">
        <v>4216</v>
      </c>
      <c r="G1828" s="18">
        <f>AVERAGEIF(Table5[director_name],Table8[[#This Row],[Director name]],Table5[imdb_score])</f>
        <v>5.6</v>
      </c>
      <c r="H1828" s="18"/>
      <c r="I1828" t="str">
        <v/>
      </c>
      <c r="J1828" t="str">
        <v/>
      </c>
    </row>
    <row r="1829" spans="1:10" x14ac:dyDescent="0.25">
      <c r="A1829" s="2" t="s">
        <v>1868</v>
      </c>
      <c r="B1829" s="2" t="s">
        <v>3198</v>
      </c>
      <c r="C1829" s="18">
        <v>5.8</v>
      </c>
      <c r="F1829" s="2" t="s">
        <v>6953</v>
      </c>
      <c r="G1829" s="18">
        <f>AVERAGEIF(Table5[director_name],Table8[[#This Row],[Director name]],Table5[imdb_score])</f>
        <v>5.6</v>
      </c>
      <c r="H1829" s="18"/>
      <c r="I1829" t="str">
        <v/>
      </c>
      <c r="J1829" t="str">
        <v/>
      </c>
    </row>
    <row r="1830" spans="1:10" x14ac:dyDescent="0.25">
      <c r="A1830" s="2" t="s">
        <v>1868</v>
      </c>
      <c r="B1830" s="2" t="s">
        <v>3448</v>
      </c>
      <c r="C1830" s="18">
        <v>6.7</v>
      </c>
      <c r="F1830" s="2" t="s">
        <v>7488</v>
      </c>
      <c r="G1830" s="18">
        <f>AVERAGEIF(Table5[director_name],Table8[[#This Row],[Director name]],Table5[imdb_score])</f>
        <v>5.6</v>
      </c>
      <c r="H1830" s="18"/>
      <c r="I1830" t="str">
        <v/>
      </c>
      <c r="J1830" t="str">
        <v/>
      </c>
    </row>
    <row r="1831" spans="1:10" x14ac:dyDescent="0.25">
      <c r="A1831" s="2" t="s">
        <v>1868</v>
      </c>
      <c r="B1831" s="2" t="s">
        <v>1869</v>
      </c>
      <c r="C1831" s="18">
        <v>5.9</v>
      </c>
      <c r="F1831" s="2" t="s">
        <v>7437</v>
      </c>
      <c r="G1831" s="18">
        <f>AVERAGEIF(Table5[director_name],Table8[[#This Row],[Director name]],Table5[imdb_score])</f>
        <v>5.6</v>
      </c>
      <c r="H1831" s="18"/>
      <c r="I1831" t="str">
        <v/>
      </c>
      <c r="J1831" t="str">
        <v/>
      </c>
    </row>
    <row r="1832" spans="1:10" x14ac:dyDescent="0.25">
      <c r="A1832" s="2" t="s">
        <v>7210</v>
      </c>
      <c r="B1832" s="2" t="s">
        <v>7211</v>
      </c>
      <c r="C1832" s="18">
        <v>6.6</v>
      </c>
      <c r="F1832" s="2" t="s">
        <v>5136</v>
      </c>
      <c r="G1832" s="18">
        <f>AVERAGEIF(Table5[director_name],Table8[[#This Row],[Director name]],Table5[imdb_score])</f>
        <v>5.6</v>
      </c>
      <c r="H1832" s="18"/>
      <c r="I1832" t="str">
        <v/>
      </c>
      <c r="J1832" t="str">
        <v/>
      </c>
    </row>
    <row r="1833" spans="1:10" x14ac:dyDescent="0.25">
      <c r="A1833" s="2" t="s">
        <v>7210</v>
      </c>
      <c r="B1833" s="2" t="s">
        <v>7468</v>
      </c>
      <c r="C1833" s="18">
        <v>6.4</v>
      </c>
      <c r="F1833" s="2" t="s">
        <v>3285</v>
      </c>
      <c r="G1833" s="18">
        <f>AVERAGEIF(Table5[director_name],Table8[[#This Row],[Director name]],Table5[imdb_score])</f>
        <v>5.6</v>
      </c>
      <c r="H1833" s="18"/>
      <c r="I1833" t="str">
        <v/>
      </c>
      <c r="J1833" t="str">
        <v/>
      </c>
    </row>
    <row r="1834" spans="1:10" x14ac:dyDescent="0.25">
      <c r="A1834" s="2" t="s">
        <v>4544</v>
      </c>
      <c r="B1834" s="2" t="s">
        <v>4545</v>
      </c>
      <c r="C1834" s="18">
        <v>5.5</v>
      </c>
      <c r="F1834" s="2" t="s">
        <v>4436</v>
      </c>
      <c r="G1834" s="18">
        <f>AVERAGEIF(Table5[director_name],Table8[[#This Row],[Director name]],Table5[imdb_score])</f>
        <v>5.6</v>
      </c>
      <c r="H1834" s="18"/>
      <c r="I1834" t="str">
        <v/>
      </c>
      <c r="J1834" t="str">
        <v/>
      </c>
    </row>
    <row r="1835" spans="1:10" x14ac:dyDescent="0.25">
      <c r="A1835" s="2" t="s">
        <v>4544</v>
      </c>
      <c r="B1835" s="2" t="s">
        <v>5067</v>
      </c>
      <c r="C1835" s="18">
        <v>4.7</v>
      </c>
      <c r="F1835" s="2" t="s">
        <v>5551</v>
      </c>
      <c r="G1835" s="18">
        <f>AVERAGEIF(Table5[director_name],Table8[[#This Row],[Director name]],Table5[imdb_score])</f>
        <v>5.5666666666666673</v>
      </c>
      <c r="H1835" s="18"/>
      <c r="I1835" t="str">
        <v/>
      </c>
      <c r="J1835" t="str">
        <v/>
      </c>
    </row>
    <row r="1836" spans="1:10" x14ac:dyDescent="0.25">
      <c r="A1836" s="2" t="s">
        <v>4905</v>
      </c>
      <c r="B1836" s="2" t="s">
        <v>4906</v>
      </c>
      <c r="C1836" s="18">
        <v>6</v>
      </c>
      <c r="F1836" s="2" t="s">
        <v>1546</v>
      </c>
      <c r="G1836" s="18">
        <f>AVERAGEIF(Table5[director_name],Table8[[#This Row],[Director name]],Table5[imdb_score])</f>
        <v>5.5600000000000005</v>
      </c>
      <c r="H1836" s="18"/>
      <c r="I1836" t="str">
        <v/>
      </c>
      <c r="J1836" t="str">
        <v/>
      </c>
    </row>
    <row r="1837" spans="1:10" x14ac:dyDescent="0.25">
      <c r="A1837" s="2" t="s">
        <v>7485</v>
      </c>
      <c r="B1837" s="2" t="s">
        <v>7486</v>
      </c>
      <c r="C1837" s="18">
        <v>6</v>
      </c>
      <c r="F1837" s="2" t="s">
        <v>3348</v>
      </c>
      <c r="G1837" s="18">
        <f>AVERAGEIF(Table5[director_name],Table8[[#This Row],[Director name]],Table5[imdb_score])</f>
        <v>5.5500000000000007</v>
      </c>
      <c r="H1837" s="18"/>
      <c r="I1837" t="str">
        <v/>
      </c>
      <c r="J1837" t="str">
        <v/>
      </c>
    </row>
    <row r="1838" spans="1:10" x14ac:dyDescent="0.25">
      <c r="A1838" s="2" t="s">
        <v>7863</v>
      </c>
      <c r="B1838" s="2" t="s">
        <v>7865</v>
      </c>
      <c r="C1838" s="18">
        <v>7</v>
      </c>
      <c r="F1838" s="2" t="s">
        <v>2029</v>
      </c>
      <c r="G1838" s="18">
        <f>AVERAGEIF(Table5[director_name],Table8[[#This Row],[Director name]],Table5[imdb_score])</f>
        <v>5.5500000000000007</v>
      </c>
      <c r="H1838" s="18"/>
      <c r="I1838" t="str">
        <v/>
      </c>
      <c r="J1838" t="str">
        <v/>
      </c>
    </row>
    <row r="1839" spans="1:10" x14ac:dyDescent="0.25">
      <c r="A1839" s="2" t="s">
        <v>543</v>
      </c>
      <c r="B1839" s="2" t="s">
        <v>768</v>
      </c>
      <c r="C1839" s="18">
        <v>5.5</v>
      </c>
      <c r="F1839" s="2" t="s">
        <v>2398</v>
      </c>
      <c r="G1839" s="18">
        <f>AVERAGEIF(Table5[director_name],Table8[[#This Row],[Director name]],Table5[imdb_score])</f>
        <v>5.55</v>
      </c>
      <c r="H1839" s="18"/>
      <c r="I1839" t="str">
        <v/>
      </c>
      <c r="J1839" t="str">
        <v/>
      </c>
    </row>
    <row r="1840" spans="1:10" x14ac:dyDescent="0.25">
      <c r="A1840" s="2" t="s">
        <v>543</v>
      </c>
      <c r="B1840" s="2" t="s">
        <v>545</v>
      </c>
      <c r="C1840" s="18">
        <v>3.7</v>
      </c>
      <c r="F1840" s="2" t="s">
        <v>4976</v>
      </c>
      <c r="G1840" s="18">
        <f>AVERAGEIF(Table5[director_name],Table8[[#This Row],[Director name]],Table5[imdb_score])</f>
        <v>5.55</v>
      </c>
      <c r="H1840" s="18"/>
      <c r="I1840" t="str">
        <v/>
      </c>
      <c r="J1840" t="str">
        <v/>
      </c>
    </row>
    <row r="1841" spans="1:10" x14ac:dyDescent="0.25">
      <c r="A1841" s="2" t="s">
        <v>543</v>
      </c>
      <c r="B1841" s="2" t="s">
        <v>2740</v>
      </c>
      <c r="C1841" s="18">
        <v>7.2</v>
      </c>
      <c r="F1841" s="2" t="s">
        <v>2099</v>
      </c>
      <c r="G1841" s="18">
        <f>AVERAGEIF(Table5[director_name],Table8[[#This Row],[Director name]],Table5[imdb_score])</f>
        <v>5.55</v>
      </c>
      <c r="H1841" s="18"/>
      <c r="I1841" t="str">
        <v/>
      </c>
      <c r="J1841" t="str">
        <v/>
      </c>
    </row>
    <row r="1842" spans="1:10" x14ac:dyDescent="0.25">
      <c r="A1842" s="2" t="s">
        <v>543</v>
      </c>
      <c r="B1842" s="2" t="s">
        <v>912</v>
      </c>
      <c r="C1842" s="18">
        <v>4.9000000000000004</v>
      </c>
      <c r="F1842" s="2" t="s">
        <v>1395</v>
      </c>
      <c r="G1842" s="18">
        <f>AVERAGEIF(Table5[director_name],Table8[[#This Row],[Director name]],Table5[imdb_score])</f>
        <v>5.5333333333333341</v>
      </c>
      <c r="H1842" s="18"/>
      <c r="I1842" t="str">
        <v/>
      </c>
      <c r="J1842" t="str">
        <v/>
      </c>
    </row>
    <row r="1843" spans="1:10" x14ac:dyDescent="0.25">
      <c r="A1843" s="2" t="s">
        <v>543</v>
      </c>
      <c r="B1843" s="2" t="s">
        <v>793</v>
      </c>
      <c r="C1843" s="18">
        <v>6.3</v>
      </c>
      <c r="F1843" s="2" t="s">
        <v>543</v>
      </c>
      <c r="G1843" s="18">
        <f>AVERAGEIF(Table5[director_name],Table8[[#This Row],[Director name]],Table5[imdb_score])</f>
        <v>5.52</v>
      </c>
      <c r="H1843" s="18"/>
      <c r="I1843" t="str">
        <v/>
      </c>
      <c r="J1843" t="str">
        <v/>
      </c>
    </row>
    <row r="1844" spans="1:10" x14ac:dyDescent="0.25">
      <c r="A1844" s="2" t="s">
        <v>4845</v>
      </c>
      <c r="B1844" s="2" t="s">
        <v>5403</v>
      </c>
      <c r="C1844" s="18">
        <v>7</v>
      </c>
      <c r="F1844" s="2" t="s">
        <v>1992</v>
      </c>
      <c r="G1844" s="18">
        <f>AVERAGEIF(Table5[director_name],Table8[[#This Row],[Director name]],Table5[imdb_score])</f>
        <v>5.5166666666666666</v>
      </c>
      <c r="H1844" s="18"/>
      <c r="I1844" t="str">
        <v/>
      </c>
      <c r="J1844" t="str">
        <v/>
      </c>
    </row>
    <row r="1845" spans="1:10" x14ac:dyDescent="0.25">
      <c r="A1845" s="2" t="s">
        <v>4845</v>
      </c>
      <c r="B1845" s="2" t="s">
        <v>4846</v>
      </c>
      <c r="C1845" s="18">
        <v>5.3</v>
      </c>
      <c r="F1845" s="2" t="s">
        <v>649</v>
      </c>
      <c r="G1845" s="18">
        <f>AVERAGEIF(Table5[director_name],Table8[[#This Row],[Director name]],Table5[imdb_score])</f>
        <v>5.5</v>
      </c>
      <c r="H1845" s="18"/>
      <c r="I1845" t="str">
        <v/>
      </c>
      <c r="J1845" t="str">
        <v/>
      </c>
    </row>
    <row r="1846" spans="1:10" x14ac:dyDescent="0.25">
      <c r="A1846" s="2" t="s">
        <v>4845</v>
      </c>
      <c r="B1846" s="2" t="s">
        <v>5597</v>
      </c>
      <c r="C1846" s="18">
        <v>7.6</v>
      </c>
      <c r="F1846" s="2" t="s">
        <v>908</v>
      </c>
      <c r="G1846" s="18">
        <f>AVERAGEIF(Table5[director_name],Table8[[#This Row],[Director name]],Table5[imdb_score])</f>
        <v>5.5</v>
      </c>
      <c r="H1846" s="18"/>
      <c r="I1846" t="str">
        <v/>
      </c>
      <c r="J1846" t="str">
        <v/>
      </c>
    </row>
    <row r="1847" spans="1:10" x14ac:dyDescent="0.25">
      <c r="A1847" s="2" t="s">
        <v>3883</v>
      </c>
      <c r="B1847" s="2" t="s">
        <v>3885</v>
      </c>
      <c r="C1847" s="18">
        <v>5.2</v>
      </c>
      <c r="F1847" s="2" t="s">
        <v>2593</v>
      </c>
      <c r="G1847" s="18">
        <f>AVERAGEIF(Table5[director_name],Table8[[#This Row],[Director name]],Table5[imdb_score])</f>
        <v>5.5</v>
      </c>
      <c r="H1847" s="18"/>
      <c r="I1847" t="str">
        <v/>
      </c>
      <c r="J1847" t="str">
        <v/>
      </c>
    </row>
    <row r="1848" spans="1:10" x14ac:dyDescent="0.25">
      <c r="A1848" s="2" t="s">
        <v>3032</v>
      </c>
      <c r="B1848" s="2" t="s">
        <v>3033</v>
      </c>
      <c r="C1848" s="18">
        <v>4.8</v>
      </c>
      <c r="F1848" s="2" t="s">
        <v>2675</v>
      </c>
      <c r="G1848" s="18">
        <f>AVERAGEIF(Table5[director_name],Table8[[#This Row],[Director name]],Table5[imdb_score])</f>
        <v>5.5</v>
      </c>
      <c r="H1848" s="18"/>
      <c r="I1848" t="str">
        <v/>
      </c>
      <c r="J1848" t="str">
        <v/>
      </c>
    </row>
    <row r="1849" spans="1:10" x14ac:dyDescent="0.25">
      <c r="A1849" t="s">
        <v>2667</v>
      </c>
      <c r="B1849" s="2" t="s">
        <v>5292</v>
      </c>
      <c r="C1849" s="18">
        <v>6.1</v>
      </c>
      <c r="F1849" s="2" t="s">
        <v>6227</v>
      </c>
      <c r="G1849" s="18">
        <f>AVERAGEIF(Table5[director_name],Table8[[#This Row],[Director name]],Table5[imdb_score])</f>
        <v>5.5</v>
      </c>
      <c r="H1849" s="18"/>
      <c r="I1849" t="str">
        <v/>
      </c>
      <c r="J1849" t="str">
        <v/>
      </c>
    </row>
    <row r="1850" spans="1:10" x14ac:dyDescent="0.25">
      <c r="A1850" s="2" t="s">
        <v>2667</v>
      </c>
      <c r="B1850" s="2" t="s">
        <v>2669</v>
      </c>
      <c r="C1850" s="18">
        <v>5.7</v>
      </c>
      <c r="F1850" s="2" t="s">
        <v>1493</v>
      </c>
      <c r="G1850" s="18">
        <f>AVERAGEIF(Table5[director_name],Table8[[#This Row],[Director name]],Table5[imdb_score])</f>
        <v>5.5</v>
      </c>
      <c r="H1850" s="18"/>
      <c r="I1850" t="str">
        <v/>
      </c>
      <c r="J1850" t="str">
        <v/>
      </c>
    </row>
    <row r="1851" spans="1:10" x14ac:dyDescent="0.25">
      <c r="A1851" s="2" t="s">
        <v>2667</v>
      </c>
      <c r="B1851" s="2" t="s">
        <v>7725</v>
      </c>
      <c r="C1851" s="18">
        <v>6.9</v>
      </c>
      <c r="F1851" s="2" t="s">
        <v>5038</v>
      </c>
      <c r="G1851" s="18">
        <f>AVERAGEIF(Table5[director_name],Table8[[#This Row],[Director name]],Table5[imdb_score])</f>
        <v>5.5</v>
      </c>
      <c r="H1851" s="18"/>
      <c r="I1851" t="str">
        <v/>
      </c>
      <c r="J1851" t="str">
        <v/>
      </c>
    </row>
    <row r="1852" spans="1:10" x14ac:dyDescent="0.25">
      <c r="A1852" s="2" t="s">
        <v>6599</v>
      </c>
      <c r="B1852" s="2" t="s">
        <v>6600</v>
      </c>
      <c r="C1852" s="18">
        <v>6.7</v>
      </c>
      <c r="F1852" s="2" t="s">
        <v>6821</v>
      </c>
      <c r="G1852" s="18">
        <f>AVERAGEIF(Table5[director_name],Table8[[#This Row],[Director name]],Table5[imdb_score])</f>
        <v>5.5</v>
      </c>
      <c r="H1852" s="18"/>
      <c r="I1852" t="str">
        <v/>
      </c>
      <c r="J1852" t="str">
        <v/>
      </c>
    </row>
    <row r="1853" spans="1:10" x14ac:dyDescent="0.25">
      <c r="A1853" s="2" t="s">
        <v>5139</v>
      </c>
      <c r="B1853" s="2" t="s">
        <v>5140</v>
      </c>
      <c r="C1853" s="18">
        <v>6.7</v>
      </c>
      <c r="F1853" s="2" t="s">
        <v>6565</v>
      </c>
      <c r="G1853" s="18">
        <f>AVERAGEIF(Table5[director_name],Table8[[#This Row],[Director name]],Table5[imdb_score])</f>
        <v>5.5</v>
      </c>
      <c r="H1853" s="18"/>
      <c r="I1853" t="str">
        <v/>
      </c>
      <c r="J1853" t="str">
        <v/>
      </c>
    </row>
    <row r="1854" spans="1:10" x14ac:dyDescent="0.25">
      <c r="A1854" s="2" t="s">
        <v>5259</v>
      </c>
      <c r="B1854" s="2" t="s">
        <v>5260</v>
      </c>
      <c r="C1854" s="18">
        <v>3.8</v>
      </c>
      <c r="F1854" s="2" t="s">
        <v>535</v>
      </c>
      <c r="G1854" s="18">
        <f>AVERAGEIF(Table5[director_name],Table8[[#This Row],[Director name]],Table5[imdb_score])</f>
        <v>5.5</v>
      </c>
      <c r="H1854" s="18"/>
      <c r="I1854" t="str">
        <v/>
      </c>
      <c r="J1854" t="str">
        <v/>
      </c>
    </row>
    <row r="1855" spans="1:10" x14ac:dyDescent="0.25">
      <c r="A1855" s="2" t="s">
        <v>6578</v>
      </c>
      <c r="B1855" s="2" t="s">
        <v>6579</v>
      </c>
      <c r="C1855" s="18">
        <v>6.1</v>
      </c>
      <c r="F1855" s="2" t="s">
        <v>5514</v>
      </c>
      <c r="G1855" s="18">
        <f>AVERAGEIF(Table5[director_name],Table8[[#This Row],[Director name]],Table5[imdb_score])</f>
        <v>5.5</v>
      </c>
      <c r="H1855" s="18"/>
      <c r="I1855" t="str">
        <v/>
      </c>
      <c r="J1855" t="str">
        <v/>
      </c>
    </row>
    <row r="1856" spans="1:10" x14ac:dyDescent="0.25">
      <c r="A1856" s="2" t="s">
        <v>2830</v>
      </c>
      <c r="B1856" s="2" t="s">
        <v>3767</v>
      </c>
      <c r="C1856" s="18">
        <v>1.9</v>
      </c>
      <c r="F1856" s="2" t="s">
        <v>6805</v>
      </c>
      <c r="G1856" s="18">
        <f>AVERAGEIF(Table5[director_name],Table8[[#This Row],[Director name]],Table5[imdb_score])</f>
        <v>5.5</v>
      </c>
      <c r="H1856" s="18"/>
      <c r="I1856" t="str">
        <v/>
      </c>
      <c r="J1856" t="str">
        <v/>
      </c>
    </row>
    <row r="1857" spans="1:10" x14ac:dyDescent="0.25">
      <c r="A1857" s="2" t="s">
        <v>2830</v>
      </c>
      <c r="B1857" s="2" t="s">
        <v>3643</v>
      </c>
      <c r="C1857" s="18">
        <v>2.2999999999999998</v>
      </c>
      <c r="F1857" s="2" t="s">
        <v>6434</v>
      </c>
      <c r="G1857" s="18">
        <f>AVERAGEIF(Table5[director_name],Table8[[#This Row],[Director name]],Table5[imdb_score])</f>
        <v>5.5</v>
      </c>
      <c r="H1857" s="18"/>
      <c r="I1857" t="str">
        <v/>
      </c>
      <c r="J1857" t="str">
        <v/>
      </c>
    </row>
    <row r="1858" spans="1:10" x14ac:dyDescent="0.25">
      <c r="A1858" s="2" t="s">
        <v>2830</v>
      </c>
      <c r="B1858" s="2" t="s">
        <v>2831</v>
      </c>
      <c r="C1858" s="18">
        <v>2.7</v>
      </c>
      <c r="F1858" s="2" t="s">
        <v>7393</v>
      </c>
      <c r="G1858" s="18">
        <f>AVERAGEIF(Table5[director_name],Table8[[#This Row],[Director name]],Table5[imdb_score])</f>
        <v>5.5</v>
      </c>
      <c r="H1858" s="18"/>
      <c r="I1858" t="str">
        <v/>
      </c>
      <c r="J1858" t="str">
        <v/>
      </c>
    </row>
    <row r="1859" spans="1:10" x14ac:dyDescent="0.25">
      <c r="A1859" s="2" t="s">
        <v>2830</v>
      </c>
      <c r="B1859" s="2" t="s">
        <v>3660</v>
      </c>
      <c r="C1859" s="18">
        <v>3.5</v>
      </c>
      <c r="F1859" s="2" t="s">
        <v>7450</v>
      </c>
      <c r="G1859" s="18">
        <f>AVERAGEIF(Table5[director_name],Table8[[#This Row],[Director name]],Table5[imdb_score])</f>
        <v>5.5</v>
      </c>
      <c r="H1859" s="18"/>
      <c r="I1859" t="str">
        <v/>
      </c>
      <c r="J1859" t="str">
        <v/>
      </c>
    </row>
    <row r="1860" spans="1:10" x14ac:dyDescent="0.25">
      <c r="A1860" s="2" t="s">
        <v>8020</v>
      </c>
      <c r="B1860" s="2" t="s">
        <v>8021</v>
      </c>
      <c r="C1860" s="18">
        <v>7.6</v>
      </c>
      <c r="F1860" s="2" t="s">
        <v>6931</v>
      </c>
      <c r="G1860" s="18">
        <f>AVERAGEIF(Table5[director_name],Table8[[#This Row],[Director name]],Table5[imdb_score])</f>
        <v>5.5</v>
      </c>
      <c r="H1860" s="18"/>
      <c r="I1860" t="str">
        <v/>
      </c>
      <c r="J1860" t="str">
        <v/>
      </c>
    </row>
    <row r="1861" spans="1:10" x14ac:dyDescent="0.25">
      <c r="A1861" s="2" t="s">
        <v>4121</v>
      </c>
      <c r="B1861" s="2" t="s">
        <v>4122</v>
      </c>
      <c r="C1861" s="18">
        <v>7.2</v>
      </c>
      <c r="F1861" s="2" t="s">
        <v>3878</v>
      </c>
      <c r="G1861" s="18">
        <f>AVERAGEIF(Table5[director_name],Table8[[#This Row],[Director name]],Table5[imdb_score])</f>
        <v>5.5</v>
      </c>
      <c r="H1861" s="18"/>
      <c r="I1861" t="str">
        <v/>
      </c>
      <c r="J1861" t="str">
        <v/>
      </c>
    </row>
    <row r="1862" spans="1:10" x14ac:dyDescent="0.25">
      <c r="A1862" s="2" t="s">
        <v>7868</v>
      </c>
      <c r="B1862" s="2" t="s">
        <v>7870</v>
      </c>
      <c r="C1862" s="18">
        <v>6.9</v>
      </c>
      <c r="F1862" s="2" t="s">
        <v>5326</v>
      </c>
      <c r="G1862" s="18">
        <f>AVERAGEIF(Table5[director_name],Table8[[#This Row],[Director name]],Table5[imdb_score])</f>
        <v>5.5</v>
      </c>
      <c r="H1862" s="18"/>
      <c r="I1862" t="str">
        <v/>
      </c>
      <c r="J1862" t="str">
        <v/>
      </c>
    </row>
    <row r="1863" spans="1:10" x14ac:dyDescent="0.25">
      <c r="A1863" s="2" t="s">
        <v>2768</v>
      </c>
      <c r="B1863" s="2" t="s">
        <v>5589</v>
      </c>
      <c r="C1863" s="18">
        <v>7.5</v>
      </c>
      <c r="F1863" s="2" t="s">
        <v>4378</v>
      </c>
      <c r="G1863" s="18">
        <f>AVERAGEIF(Table5[director_name],Table8[[#This Row],[Director name]],Table5[imdb_score])</f>
        <v>5.5</v>
      </c>
      <c r="H1863" s="18"/>
      <c r="I1863" t="str">
        <v/>
      </c>
      <c r="J1863" t="str">
        <v/>
      </c>
    </row>
    <row r="1864" spans="1:10" x14ac:dyDescent="0.25">
      <c r="A1864" s="2" t="s">
        <v>2768</v>
      </c>
      <c r="B1864" s="2" t="s">
        <v>5589</v>
      </c>
      <c r="C1864" s="18">
        <v>7.5</v>
      </c>
      <c r="F1864" s="2" t="s">
        <v>7190</v>
      </c>
      <c r="G1864" s="18">
        <f>AVERAGEIF(Table5[director_name],Table8[[#This Row],[Director name]],Table5[imdb_score])</f>
        <v>5.5</v>
      </c>
      <c r="H1864" s="18"/>
      <c r="I1864" t="str">
        <v/>
      </c>
      <c r="J1864" t="str">
        <v/>
      </c>
    </row>
    <row r="1865" spans="1:10" x14ac:dyDescent="0.25">
      <c r="A1865" s="2" t="s">
        <v>2768</v>
      </c>
      <c r="B1865" s="2" t="s">
        <v>4034</v>
      </c>
      <c r="C1865" s="18">
        <v>6.9</v>
      </c>
      <c r="F1865" s="2" t="s">
        <v>7146</v>
      </c>
      <c r="G1865" s="18">
        <f>AVERAGEIF(Table5[director_name],Table8[[#This Row],[Director name]],Table5[imdb_score])</f>
        <v>5.5</v>
      </c>
      <c r="H1865" s="18"/>
      <c r="I1865" t="str">
        <v/>
      </c>
      <c r="J1865" t="str">
        <v/>
      </c>
    </row>
    <row r="1866" spans="1:10" x14ac:dyDescent="0.25">
      <c r="A1866" s="2" t="s">
        <v>2768</v>
      </c>
      <c r="B1866" s="2" t="s">
        <v>5550</v>
      </c>
      <c r="C1866" s="18">
        <v>7.6</v>
      </c>
      <c r="F1866" s="2" t="s">
        <v>5056</v>
      </c>
      <c r="G1866" s="18">
        <f>AVERAGEIF(Table5[director_name],Table8[[#This Row],[Director name]],Table5[imdb_score])</f>
        <v>5.5</v>
      </c>
      <c r="H1866" s="18"/>
      <c r="I1866" t="str">
        <v/>
      </c>
      <c r="J1866" t="str">
        <v/>
      </c>
    </row>
    <row r="1867" spans="1:10" x14ac:dyDescent="0.25">
      <c r="A1867" s="2" t="s">
        <v>2768</v>
      </c>
      <c r="B1867" s="2" t="s">
        <v>2769</v>
      </c>
      <c r="C1867" s="18">
        <v>7.4</v>
      </c>
      <c r="F1867" s="2" t="s">
        <v>4025</v>
      </c>
      <c r="G1867" s="18">
        <f>AVERAGEIF(Table5[director_name],Table8[[#This Row],[Director name]],Table5[imdb_score])</f>
        <v>5.5</v>
      </c>
      <c r="H1867" s="18"/>
      <c r="I1867" t="str">
        <v/>
      </c>
      <c r="J1867" t="str">
        <v/>
      </c>
    </row>
    <row r="1868" spans="1:10" x14ac:dyDescent="0.25">
      <c r="A1868" s="2" t="s">
        <v>2768</v>
      </c>
      <c r="B1868" s="2" t="s">
        <v>4814</v>
      </c>
      <c r="C1868" s="18">
        <v>6.3</v>
      </c>
      <c r="F1868" s="2" t="s">
        <v>2216</v>
      </c>
      <c r="G1868" s="18">
        <f>AVERAGEIF(Table5[director_name],Table8[[#This Row],[Director name]],Table5[imdb_score])</f>
        <v>5.5</v>
      </c>
      <c r="H1868" s="18"/>
      <c r="I1868" t="str">
        <v/>
      </c>
      <c r="J1868" t="str">
        <v/>
      </c>
    </row>
    <row r="1869" spans="1:10" x14ac:dyDescent="0.25">
      <c r="A1869" s="2" t="s">
        <v>6765</v>
      </c>
      <c r="B1869" s="2" t="s">
        <v>6766</v>
      </c>
      <c r="C1869" s="18">
        <v>5.8</v>
      </c>
      <c r="F1869" s="2" t="s">
        <v>4535</v>
      </c>
      <c r="G1869" s="18">
        <f>AVERAGEIF(Table5[director_name],Table8[[#This Row],[Director name]],Table5[imdb_score])</f>
        <v>5.5</v>
      </c>
      <c r="H1869" s="18"/>
      <c r="I1869" t="str">
        <v/>
      </c>
      <c r="J1869" t="str">
        <v/>
      </c>
    </row>
    <row r="1870" spans="1:10" x14ac:dyDescent="0.25">
      <c r="A1870" t="s">
        <v>8111</v>
      </c>
      <c r="B1870" s="2" t="s">
        <v>8112</v>
      </c>
      <c r="C1870" s="18">
        <v>4</v>
      </c>
      <c r="F1870" s="2" t="s">
        <v>5156</v>
      </c>
      <c r="G1870" s="18">
        <f>AVERAGEIF(Table5[director_name],Table8[[#This Row],[Director name]],Table5[imdb_score])</f>
        <v>5.5</v>
      </c>
      <c r="H1870" s="18"/>
      <c r="I1870" t="str">
        <v/>
      </c>
      <c r="J1870" t="str">
        <v/>
      </c>
    </row>
    <row r="1871" spans="1:10" x14ac:dyDescent="0.25">
      <c r="A1871" s="2" t="s">
        <v>5170</v>
      </c>
      <c r="B1871" s="2" t="s">
        <v>5171</v>
      </c>
      <c r="C1871" s="18">
        <v>4.8</v>
      </c>
      <c r="F1871" s="2" t="s">
        <v>5117</v>
      </c>
      <c r="G1871" s="18">
        <f>AVERAGEIF(Table5[director_name],Table8[[#This Row],[Director name]],Table5[imdb_score])</f>
        <v>5.5</v>
      </c>
      <c r="H1871" s="18"/>
      <c r="I1871" t="str">
        <v/>
      </c>
      <c r="J1871" t="str">
        <v/>
      </c>
    </row>
    <row r="1872" spans="1:10" x14ac:dyDescent="0.25">
      <c r="A1872" s="2" t="s">
        <v>4989</v>
      </c>
      <c r="B1872" s="2" t="s">
        <v>5887</v>
      </c>
      <c r="C1872" s="18">
        <v>6.6</v>
      </c>
      <c r="F1872" s="2" t="s">
        <v>4458</v>
      </c>
      <c r="G1872" s="18">
        <f>AVERAGEIF(Table5[director_name],Table8[[#This Row],[Director name]],Table5[imdb_score])</f>
        <v>5.5</v>
      </c>
      <c r="H1872" s="18"/>
      <c r="I1872" t="str">
        <v/>
      </c>
      <c r="J1872" t="str">
        <v/>
      </c>
    </row>
    <row r="1873" spans="1:10" x14ac:dyDescent="0.25">
      <c r="A1873" s="2" t="s">
        <v>4989</v>
      </c>
      <c r="B1873" s="2" t="s">
        <v>6798</v>
      </c>
      <c r="C1873" s="18">
        <v>7.5</v>
      </c>
      <c r="F1873" s="2" t="s">
        <v>8067</v>
      </c>
      <c r="G1873" s="18">
        <f>AVERAGEIF(Table5[director_name],Table8[[#This Row],[Director name]],Table5[imdb_score])</f>
        <v>5.5</v>
      </c>
      <c r="H1873" s="18"/>
      <c r="I1873" t="str">
        <v/>
      </c>
      <c r="J1873" t="str">
        <v/>
      </c>
    </row>
    <row r="1874" spans="1:10" x14ac:dyDescent="0.25">
      <c r="A1874" s="2" t="s">
        <v>4989</v>
      </c>
      <c r="B1874" s="2" t="s">
        <v>4990</v>
      </c>
      <c r="C1874" s="18">
        <v>5.4</v>
      </c>
      <c r="F1874" s="2" t="s">
        <v>6613</v>
      </c>
      <c r="G1874" s="18">
        <f>AVERAGEIF(Table5[director_name],Table8[[#This Row],[Director name]],Table5[imdb_score])</f>
        <v>5.5</v>
      </c>
      <c r="H1874" s="18"/>
      <c r="I1874" t="str">
        <v/>
      </c>
      <c r="J1874" t="str">
        <v/>
      </c>
    </row>
    <row r="1875" spans="1:10" x14ac:dyDescent="0.25">
      <c r="A1875" s="2" t="s">
        <v>4989</v>
      </c>
      <c r="B1875" s="2" t="s">
        <v>6111</v>
      </c>
      <c r="C1875" s="18">
        <v>7.2</v>
      </c>
      <c r="F1875" s="2" t="s">
        <v>5806</v>
      </c>
      <c r="G1875" s="18">
        <f>AVERAGEIF(Table5[director_name],Table8[[#This Row],[Director name]],Table5[imdb_score])</f>
        <v>5.5</v>
      </c>
      <c r="H1875" s="18"/>
      <c r="I1875" t="str">
        <v/>
      </c>
      <c r="J1875" t="str">
        <v/>
      </c>
    </row>
    <row r="1876" spans="1:10" x14ac:dyDescent="0.25">
      <c r="A1876" s="2" t="s">
        <v>1747</v>
      </c>
      <c r="B1876" s="2" t="s">
        <v>2521</v>
      </c>
      <c r="C1876" s="18">
        <v>5.3</v>
      </c>
      <c r="F1876" s="2" t="s">
        <v>7951</v>
      </c>
      <c r="G1876" s="18">
        <f>AVERAGEIF(Table5[director_name],Table8[[#This Row],[Director name]],Table5[imdb_score])</f>
        <v>5.5</v>
      </c>
      <c r="H1876" s="18"/>
      <c r="I1876" t="str">
        <v/>
      </c>
      <c r="J1876" t="str">
        <v/>
      </c>
    </row>
    <row r="1877" spans="1:10" x14ac:dyDescent="0.25">
      <c r="A1877" s="2" t="s">
        <v>1747</v>
      </c>
      <c r="B1877" s="2" t="s">
        <v>2521</v>
      </c>
      <c r="C1877" s="18">
        <v>5.3</v>
      </c>
      <c r="F1877" s="2" t="s">
        <v>5226</v>
      </c>
      <c r="G1877" s="18">
        <f>AVERAGEIF(Table5[director_name],Table8[[#This Row],[Director name]],Table5[imdb_score])</f>
        <v>5.5</v>
      </c>
      <c r="H1877" s="18"/>
      <c r="I1877" t="str">
        <v/>
      </c>
      <c r="J1877" t="str">
        <v/>
      </c>
    </row>
    <row r="1878" spans="1:10" x14ac:dyDescent="0.25">
      <c r="A1878" s="2" t="s">
        <v>1747</v>
      </c>
      <c r="B1878" s="2" t="s">
        <v>1748</v>
      </c>
      <c r="C1878" s="18">
        <v>7</v>
      </c>
      <c r="F1878" s="2" t="s">
        <v>1692</v>
      </c>
      <c r="G1878" s="18">
        <f>AVERAGEIF(Table5[director_name],Table8[[#This Row],[Director name]],Table5[imdb_score])</f>
        <v>5.5</v>
      </c>
      <c r="H1878" s="18"/>
      <c r="I1878" t="str">
        <v/>
      </c>
      <c r="J1878" t="str">
        <v/>
      </c>
    </row>
    <row r="1879" spans="1:10" x14ac:dyDescent="0.25">
      <c r="A1879" s="2" t="s">
        <v>1747</v>
      </c>
      <c r="B1879" s="2" t="s">
        <v>3641</v>
      </c>
      <c r="C1879" s="18">
        <v>7</v>
      </c>
      <c r="F1879" s="2" t="s">
        <v>1364</v>
      </c>
      <c r="G1879" s="18">
        <f>AVERAGEIF(Table5[director_name],Table8[[#This Row],[Director name]],Table5[imdb_score])</f>
        <v>5.5</v>
      </c>
      <c r="H1879" s="18"/>
      <c r="I1879" t="str">
        <v/>
      </c>
      <c r="J1879" t="str">
        <v/>
      </c>
    </row>
    <row r="1880" spans="1:10" x14ac:dyDescent="0.25">
      <c r="A1880" s="2" t="s">
        <v>1747</v>
      </c>
      <c r="B1880" s="2" t="s">
        <v>1834</v>
      </c>
      <c r="C1880" s="18">
        <v>6.6</v>
      </c>
      <c r="F1880" s="2" t="s">
        <v>4987</v>
      </c>
      <c r="G1880" s="18">
        <f>AVERAGEIF(Table5[director_name],Table8[[#This Row],[Director name]],Table5[imdb_score])</f>
        <v>5.5</v>
      </c>
      <c r="H1880" s="18"/>
      <c r="I1880" t="str">
        <v/>
      </c>
      <c r="J1880" t="str">
        <v/>
      </c>
    </row>
    <row r="1881" spans="1:10" x14ac:dyDescent="0.25">
      <c r="A1881" s="2" t="s">
        <v>1747</v>
      </c>
      <c r="B1881" s="2" t="s">
        <v>4638</v>
      </c>
      <c r="C1881" s="18">
        <v>6.8</v>
      </c>
      <c r="F1881" s="2" t="s">
        <v>7095</v>
      </c>
      <c r="G1881" s="18">
        <f>AVERAGEIF(Table5[director_name],Table8[[#This Row],[Director name]],Table5[imdb_score])</f>
        <v>5.5</v>
      </c>
      <c r="H1881" s="18"/>
      <c r="I1881" t="str">
        <v/>
      </c>
      <c r="J1881" t="str">
        <v/>
      </c>
    </row>
    <row r="1882" spans="1:10" x14ac:dyDescent="0.25">
      <c r="A1882" s="2" t="s">
        <v>1747</v>
      </c>
      <c r="B1882" s="2" t="s">
        <v>2187</v>
      </c>
      <c r="C1882" s="18">
        <v>6.9</v>
      </c>
      <c r="F1882" s="2" t="s">
        <v>3675</v>
      </c>
      <c r="G1882" s="18">
        <f>AVERAGEIF(Table5[director_name],Table8[[#This Row],[Director name]],Table5[imdb_score])</f>
        <v>5.5</v>
      </c>
      <c r="H1882" s="18"/>
      <c r="I1882" t="str">
        <v/>
      </c>
      <c r="J1882" t="str">
        <v/>
      </c>
    </row>
    <row r="1883" spans="1:10" x14ac:dyDescent="0.25">
      <c r="A1883" s="2" t="s">
        <v>1747</v>
      </c>
      <c r="B1883" s="2" t="s">
        <v>2187</v>
      </c>
      <c r="C1883" s="18">
        <v>6.9</v>
      </c>
      <c r="F1883" s="2" t="s">
        <v>4060</v>
      </c>
      <c r="G1883" s="18">
        <f>AVERAGEIF(Table5[director_name],Table8[[#This Row],[Director name]],Table5[imdb_score])</f>
        <v>5.5</v>
      </c>
      <c r="H1883" s="18"/>
      <c r="I1883" t="str">
        <v/>
      </c>
      <c r="J1883" t="str">
        <v/>
      </c>
    </row>
    <row r="1884" spans="1:10" x14ac:dyDescent="0.25">
      <c r="A1884" s="2" t="s">
        <v>7245</v>
      </c>
      <c r="B1884" s="2" t="s">
        <v>7246</v>
      </c>
      <c r="C1884" s="18">
        <v>4.5999999999999996</v>
      </c>
      <c r="F1884" s="2" t="s">
        <v>617</v>
      </c>
      <c r="G1884" s="18">
        <f>AVERAGEIF(Table5[director_name],Table8[[#This Row],[Director name]],Table5[imdb_score])</f>
        <v>5.4833333333333334</v>
      </c>
      <c r="H1884" s="18"/>
      <c r="I1884" t="str">
        <v/>
      </c>
      <c r="J1884" t="str">
        <v/>
      </c>
    </row>
    <row r="1885" spans="1:10" x14ac:dyDescent="0.25">
      <c r="A1885" s="2" t="s">
        <v>1681</v>
      </c>
      <c r="B1885" s="2" t="s">
        <v>4100</v>
      </c>
      <c r="C1885" s="18">
        <v>6.3</v>
      </c>
      <c r="F1885" s="2" t="s">
        <v>1588</v>
      </c>
      <c r="G1885" s="18">
        <f>AVERAGEIF(Table5[director_name],Table8[[#This Row],[Director name]],Table5[imdb_score])</f>
        <v>5.4666666666666659</v>
      </c>
      <c r="H1885" s="18"/>
      <c r="I1885" t="str">
        <v/>
      </c>
      <c r="J1885" t="str">
        <v/>
      </c>
    </row>
    <row r="1886" spans="1:10" x14ac:dyDescent="0.25">
      <c r="A1886" s="2" t="s">
        <v>1681</v>
      </c>
      <c r="B1886" s="2" t="s">
        <v>5426</v>
      </c>
      <c r="C1886" s="18">
        <v>5.6</v>
      </c>
      <c r="F1886" s="2" t="s">
        <v>3208</v>
      </c>
      <c r="G1886" s="18">
        <f>AVERAGEIF(Table5[director_name],Table8[[#This Row],[Director name]],Table5[imdb_score])</f>
        <v>5.45</v>
      </c>
      <c r="H1886" s="18"/>
      <c r="I1886" t="str">
        <v/>
      </c>
      <c r="J1886" t="str">
        <v/>
      </c>
    </row>
    <row r="1887" spans="1:10" x14ac:dyDescent="0.25">
      <c r="A1887" s="2" t="s">
        <v>1681</v>
      </c>
      <c r="B1887" s="2" t="s">
        <v>7202</v>
      </c>
      <c r="C1887" s="18">
        <v>7.1</v>
      </c>
      <c r="F1887" s="2" t="s">
        <v>3648</v>
      </c>
      <c r="G1887" s="18">
        <f>AVERAGEIF(Table5[director_name],Table8[[#This Row],[Director name]],Table5[imdb_score])</f>
        <v>5.45</v>
      </c>
      <c r="H1887" s="18"/>
      <c r="I1887" t="str">
        <v/>
      </c>
      <c r="J1887" t="str">
        <v/>
      </c>
    </row>
    <row r="1888" spans="1:10" x14ac:dyDescent="0.25">
      <c r="A1888" s="2" t="s">
        <v>1681</v>
      </c>
      <c r="B1888" s="2" t="s">
        <v>1682</v>
      </c>
      <c r="C1888" s="18">
        <v>5.0999999999999996</v>
      </c>
      <c r="F1888" s="2" t="s">
        <v>4010</v>
      </c>
      <c r="G1888" s="18">
        <f>AVERAGEIF(Table5[director_name],Table8[[#This Row],[Director name]],Table5[imdb_score])</f>
        <v>5.45</v>
      </c>
      <c r="H1888" s="18"/>
      <c r="I1888" t="str">
        <v/>
      </c>
      <c r="J1888" t="str">
        <v/>
      </c>
    </row>
    <row r="1889" spans="1:10" x14ac:dyDescent="0.25">
      <c r="A1889" s="2" t="s">
        <v>5152</v>
      </c>
      <c r="B1889" s="2" t="s">
        <v>7917</v>
      </c>
      <c r="C1889" s="18">
        <v>6</v>
      </c>
      <c r="F1889" s="2" t="s">
        <v>1742</v>
      </c>
      <c r="G1889" s="18">
        <f>AVERAGEIF(Table5[director_name],Table8[[#This Row],[Director name]],Table5[imdb_score])</f>
        <v>5.45</v>
      </c>
      <c r="H1889" s="18"/>
      <c r="I1889" t="str">
        <v/>
      </c>
      <c r="J1889" t="str">
        <v/>
      </c>
    </row>
    <row r="1890" spans="1:10" x14ac:dyDescent="0.25">
      <c r="A1890" s="2" t="s">
        <v>5152</v>
      </c>
      <c r="B1890" s="2" t="s">
        <v>5646</v>
      </c>
      <c r="C1890" s="18">
        <v>6.3</v>
      </c>
      <c r="F1890" s="2" t="s">
        <v>1472</v>
      </c>
      <c r="G1890" s="18">
        <f>AVERAGEIF(Table5[director_name],Table8[[#This Row],[Director name]],Table5[imdb_score])</f>
        <v>5.45</v>
      </c>
      <c r="H1890" s="18"/>
      <c r="I1890" t="str">
        <v/>
      </c>
      <c r="J1890" t="str">
        <v/>
      </c>
    </row>
    <row r="1891" spans="1:10" x14ac:dyDescent="0.25">
      <c r="A1891" t="s">
        <v>5152</v>
      </c>
      <c r="B1891" s="2" t="s">
        <v>5153</v>
      </c>
      <c r="C1891" s="18">
        <v>6.5</v>
      </c>
      <c r="F1891" s="2" t="s">
        <v>6623</v>
      </c>
      <c r="G1891" s="18">
        <f>AVERAGEIF(Table5[director_name],Table8[[#This Row],[Director name]],Table5[imdb_score])</f>
        <v>5.45</v>
      </c>
      <c r="H1891" s="18"/>
      <c r="I1891" t="str">
        <v/>
      </c>
      <c r="J1891" t="str">
        <v/>
      </c>
    </row>
    <row r="1892" spans="1:10" x14ac:dyDescent="0.25">
      <c r="A1892" s="2" t="s">
        <v>5152</v>
      </c>
      <c r="B1892" s="2" t="s">
        <v>8105</v>
      </c>
      <c r="C1892" s="18">
        <v>6.6</v>
      </c>
      <c r="F1892" s="2" t="s">
        <v>1566</v>
      </c>
      <c r="G1892" s="18">
        <f>AVERAGEIF(Table5[director_name],Table8[[#This Row],[Director name]],Table5[imdb_score])</f>
        <v>5.45</v>
      </c>
      <c r="H1892" s="18"/>
      <c r="I1892" t="str">
        <v/>
      </c>
      <c r="J1892" t="str">
        <v/>
      </c>
    </row>
    <row r="1893" spans="1:10" x14ac:dyDescent="0.25">
      <c r="A1893" s="2" t="s">
        <v>6044</v>
      </c>
      <c r="B1893" s="2" t="s">
        <v>6045</v>
      </c>
      <c r="C1893" s="18">
        <v>7</v>
      </c>
      <c r="F1893" s="2" t="s">
        <v>2864</v>
      </c>
      <c r="G1893" s="18">
        <f>AVERAGEIF(Table5[director_name],Table8[[#This Row],[Director name]],Table5[imdb_score])</f>
        <v>5.45</v>
      </c>
      <c r="H1893" s="18"/>
      <c r="I1893" t="str">
        <v/>
      </c>
      <c r="J1893" t="str">
        <v/>
      </c>
    </row>
    <row r="1894" spans="1:10" x14ac:dyDescent="0.25">
      <c r="A1894" s="2" t="s">
        <v>6438</v>
      </c>
      <c r="B1894" s="2" t="s">
        <v>6440</v>
      </c>
      <c r="C1894" s="18">
        <v>8.4</v>
      </c>
      <c r="F1894" s="2" t="s">
        <v>1982</v>
      </c>
      <c r="G1894" s="18">
        <f>AVERAGEIF(Table5[director_name],Table8[[#This Row],[Director name]],Table5[imdb_score])</f>
        <v>5.4499999999999993</v>
      </c>
      <c r="H1894" s="18"/>
      <c r="I1894" t="str">
        <v/>
      </c>
      <c r="J1894" t="str">
        <v/>
      </c>
    </row>
    <row r="1895" spans="1:10" x14ac:dyDescent="0.25">
      <c r="A1895" s="2" t="s">
        <v>675</v>
      </c>
      <c r="B1895" s="2" t="s">
        <v>1314</v>
      </c>
      <c r="C1895" s="18">
        <v>6.2</v>
      </c>
      <c r="F1895" s="2" t="s">
        <v>5590</v>
      </c>
      <c r="G1895" s="18">
        <f>AVERAGEIF(Table5[director_name],Table8[[#This Row],[Director name]],Table5[imdb_score])</f>
        <v>5.4499999999999993</v>
      </c>
      <c r="H1895" s="18"/>
      <c r="I1895" t="str">
        <v/>
      </c>
      <c r="J1895" t="str">
        <v/>
      </c>
    </row>
    <row r="1896" spans="1:10" x14ac:dyDescent="0.25">
      <c r="A1896" s="2" t="s">
        <v>675</v>
      </c>
      <c r="B1896" s="2" t="s">
        <v>3972</v>
      </c>
      <c r="C1896" s="18">
        <v>7</v>
      </c>
      <c r="F1896" s="2" t="s">
        <v>1643</v>
      </c>
      <c r="G1896" s="18">
        <f>AVERAGEIF(Table5[director_name],Table8[[#This Row],[Director name]],Table5[imdb_score])</f>
        <v>5.4499999999999993</v>
      </c>
      <c r="H1896" s="18"/>
      <c r="I1896" t="str">
        <v/>
      </c>
      <c r="J1896" t="str">
        <v/>
      </c>
    </row>
    <row r="1897" spans="1:10" x14ac:dyDescent="0.25">
      <c r="A1897" s="2" t="s">
        <v>675</v>
      </c>
      <c r="B1897" s="2" t="s">
        <v>2454</v>
      </c>
      <c r="C1897" s="18">
        <v>6.6</v>
      </c>
      <c r="F1897" s="2" t="s">
        <v>1338</v>
      </c>
      <c r="G1897" s="18">
        <f>AVERAGEIF(Table5[director_name],Table8[[#This Row],[Director name]],Table5[imdb_score])</f>
        <v>5.4399999999999995</v>
      </c>
      <c r="H1897" s="18"/>
      <c r="I1897" t="str">
        <v/>
      </c>
      <c r="J1897" t="str">
        <v/>
      </c>
    </row>
    <row r="1898" spans="1:10" x14ac:dyDescent="0.25">
      <c r="A1898" s="2" t="s">
        <v>675</v>
      </c>
      <c r="B1898" s="2" t="s">
        <v>1233</v>
      </c>
      <c r="C1898" s="18">
        <v>5.9</v>
      </c>
      <c r="F1898" s="2" t="s">
        <v>2010</v>
      </c>
      <c r="G1898" s="18">
        <f>AVERAGEIF(Table5[director_name],Table8[[#This Row],[Director name]],Table5[imdb_score])</f>
        <v>5.4000000000000012</v>
      </c>
      <c r="H1898" s="18"/>
      <c r="I1898" t="str">
        <v/>
      </c>
      <c r="J1898" t="str">
        <v/>
      </c>
    </row>
    <row r="1899" spans="1:10" x14ac:dyDescent="0.25">
      <c r="A1899" s="2" t="s">
        <v>675</v>
      </c>
      <c r="B1899" s="2" t="s">
        <v>1341</v>
      </c>
      <c r="C1899" s="18">
        <v>6.3</v>
      </c>
      <c r="F1899" s="2" t="s">
        <v>2967</v>
      </c>
      <c r="G1899" s="18">
        <f>AVERAGEIF(Table5[director_name],Table8[[#This Row],[Director name]],Table5[imdb_score])</f>
        <v>5.4</v>
      </c>
      <c r="H1899" s="18"/>
      <c r="I1899" t="str">
        <v/>
      </c>
      <c r="J1899" t="str">
        <v/>
      </c>
    </row>
    <row r="1900" spans="1:10" x14ac:dyDescent="0.25">
      <c r="A1900" s="2" t="s">
        <v>675</v>
      </c>
      <c r="B1900" s="2" t="s">
        <v>1558</v>
      </c>
      <c r="C1900" s="18">
        <v>7</v>
      </c>
      <c r="F1900" s="2" t="s">
        <v>3133</v>
      </c>
      <c r="G1900" s="18">
        <f>AVERAGEIF(Table5[director_name],Table8[[#This Row],[Director name]],Table5[imdb_score])</f>
        <v>5.4</v>
      </c>
      <c r="H1900" s="18"/>
      <c r="I1900" t="str">
        <v/>
      </c>
      <c r="J1900" t="str">
        <v/>
      </c>
    </row>
    <row r="1901" spans="1:10" x14ac:dyDescent="0.25">
      <c r="A1901" s="2" t="s">
        <v>675</v>
      </c>
      <c r="B1901" s="2" t="s">
        <v>3037</v>
      </c>
      <c r="C1901" s="18">
        <v>6.7</v>
      </c>
      <c r="F1901" s="2" t="s">
        <v>2287</v>
      </c>
      <c r="G1901" s="18">
        <f>AVERAGEIF(Table5[director_name],Table8[[#This Row],[Director name]],Table5[imdb_score])</f>
        <v>5.4</v>
      </c>
      <c r="H1901" s="18"/>
      <c r="I1901" t="str">
        <v/>
      </c>
      <c r="J1901" t="str">
        <v/>
      </c>
    </row>
    <row r="1902" spans="1:10" x14ac:dyDescent="0.25">
      <c r="A1902" s="2" t="s">
        <v>675</v>
      </c>
      <c r="B1902" s="2" t="s">
        <v>677</v>
      </c>
      <c r="C1902" s="18">
        <v>6.2</v>
      </c>
      <c r="F1902" s="2" t="s">
        <v>3053</v>
      </c>
      <c r="G1902" s="18">
        <f>AVERAGEIF(Table5[director_name],Table8[[#This Row],[Director name]],Table5[imdb_score])</f>
        <v>5.4</v>
      </c>
      <c r="H1902" s="18"/>
      <c r="I1902" t="str">
        <v/>
      </c>
      <c r="J1902" t="str">
        <v/>
      </c>
    </row>
    <row r="1903" spans="1:10" x14ac:dyDescent="0.25">
      <c r="A1903" s="2" t="s">
        <v>1380</v>
      </c>
      <c r="B1903" s="2" t="s">
        <v>1381</v>
      </c>
      <c r="C1903" s="18">
        <v>6.5</v>
      </c>
      <c r="F1903" s="2" t="s">
        <v>1865</v>
      </c>
      <c r="G1903" s="18">
        <f>AVERAGEIF(Table5[director_name],Table8[[#This Row],[Director name]],Table5[imdb_score])</f>
        <v>5.4</v>
      </c>
      <c r="H1903" s="18"/>
      <c r="I1903" t="str">
        <v/>
      </c>
      <c r="J1903" t="str">
        <v/>
      </c>
    </row>
    <row r="1904" spans="1:10" x14ac:dyDescent="0.25">
      <c r="A1904" s="2" t="s">
        <v>1380</v>
      </c>
      <c r="B1904" s="2" t="s">
        <v>5601</v>
      </c>
      <c r="C1904" s="18">
        <v>7</v>
      </c>
      <c r="F1904" s="2" t="s">
        <v>3230</v>
      </c>
      <c r="G1904" s="18">
        <f>AVERAGEIF(Table5[director_name],Table8[[#This Row],[Director name]],Table5[imdb_score])</f>
        <v>5.4</v>
      </c>
      <c r="H1904" s="18"/>
      <c r="I1904" t="str">
        <v/>
      </c>
      <c r="J1904" t="str">
        <v/>
      </c>
    </row>
    <row r="1905" spans="1:10" x14ac:dyDescent="0.25">
      <c r="A1905" s="2" t="s">
        <v>1380</v>
      </c>
      <c r="B1905" s="2" t="s">
        <v>4372</v>
      </c>
      <c r="C1905" s="18">
        <v>6.7</v>
      </c>
      <c r="F1905" s="2" t="s">
        <v>7063</v>
      </c>
      <c r="G1905" s="18">
        <f>AVERAGEIF(Table5[director_name],Table8[[#This Row],[Director name]],Table5[imdb_score])</f>
        <v>5.4</v>
      </c>
      <c r="H1905" s="18"/>
      <c r="I1905" t="str">
        <v/>
      </c>
      <c r="J1905" t="str">
        <v/>
      </c>
    </row>
    <row r="1906" spans="1:10" x14ac:dyDescent="0.25">
      <c r="A1906" s="2" t="s">
        <v>2879</v>
      </c>
      <c r="B1906" s="2" t="s">
        <v>2880</v>
      </c>
      <c r="C1906" s="18">
        <v>6.3</v>
      </c>
      <c r="F1906" s="2" t="s">
        <v>6160</v>
      </c>
      <c r="G1906" s="18">
        <f>AVERAGEIF(Table5[director_name],Table8[[#This Row],[Director name]],Table5[imdb_score])</f>
        <v>5.4</v>
      </c>
      <c r="H1906" s="18"/>
      <c r="I1906" t="str">
        <v/>
      </c>
      <c r="J1906" t="str">
        <v/>
      </c>
    </row>
    <row r="1907" spans="1:10" x14ac:dyDescent="0.25">
      <c r="A1907" s="2" t="s">
        <v>823</v>
      </c>
      <c r="B1907" s="2" t="s">
        <v>824</v>
      </c>
      <c r="C1907" s="18">
        <v>7.6</v>
      </c>
      <c r="F1907" s="2" t="s">
        <v>5875</v>
      </c>
      <c r="G1907" s="18">
        <f>AVERAGEIF(Table5[director_name],Table8[[#This Row],[Director name]],Table5[imdb_score])</f>
        <v>5.4</v>
      </c>
      <c r="H1907" s="18"/>
      <c r="I1907" t="str">
        <v/>
      </c>
      <c r="J1907" t="str">
        <v/>
      </c>
    </row>
    <row r="1908" spans="1:10" x14ac:dyDescent="0.25">
      <c r="A1908" s="2" t="s">
        <v>823</v>
      </c>
      <c r="B1908" s="2" t="s">
        <v>1174</v>
      </c>
      <c r="C1908" s="18">
        <v>7</v>
      </c>
      <c r="F1908" s="2" t="s">
        <v>7022</v>
      </c>
      <c r="G1908" s="18">
        <f>AVERAGEIF(Table5[director_name],Table8[[#This Row],[Director name]],Table5[imdb_score])</f>
        <v>5.4</v>
      </c>
      <c r="H1908" s="18"/>
      <c r="I1908" t="str">
        <v/>
      </c>
      <c r="J1908" t="str">
        <v/>
      </c>
    </row>
    <row r="1909" spans="1:10" x14ac:dyDescent="0.25">
      <c r="A1909" s="2" t="s">
        <v>823</v>
      </c>
      <c r="B1909" s="2" t="s">
        <v>1121</v>
      </c>
      <c r="C1909" s="18">
        <v>7.1</v>
      </c>
      <c r="F1909" s="2" t="s">
        <v>4189</v>
      </c>
      <c r="G1909" s="18">
        <f>AVERAGEIF(Table5[director_name],Table8[[#This Row],[Director name]],Table5[imdb_score])</f>
        <v>5.4</v>
      </c>
      <c r="H1909" s="18"/>
      <c r="I1909" t="str">
        <v/>
      </c>
      <c r="J1909" t="str">
        <v/>
      </c>
    </row>
    <row r="1910" spans="1:10" x14ac:dyDescent="0.25">
      <c r="A1910" s="2" t="s">
        <v>5798</v>
      </c>
      <c r="B1910" s="2" t="s">
        <v>5800</v>
      </c>
      <c r="C1910" s="18">
        <v>6.5</v>
      </c>
      <c r="F1910" s="2" t="s">
        <v>8085</v>
      </c>
      <c r="G1910" s="18">
        <f>AVERAGEIF(Table5[director_name],Table8[[#This Row],[Director name]],Table5[imdb_score])</f>
        <v>5.4</v>
      </c>
      <c r="H1910" s="18"/>
      <c r="I1910" t="str">
        <v/>
      </c>
      <c r="J1910" t="str">
        <v/>
      </c>
    </row>
    <row r="1911" spans="1:10" x14ac:dyDescent="0.25">
      <c r="A1911" s="2" t="s">
        <v>7792</v>
      </c>
      <c r="B1911" s="2" t="s">
        <v>7793</v>
      </c>
      <c r="C1911" s="18">
        <v>7.7</v>
      </c>
      <c r="F1911" s="2" t="s">
        <v>6902</v>
      </c>
      <c r="G1911" s="18">
        <f>AVERAGEIF(Table5[director_name],Table8[[#This Row],[Director name]],Table5[imdb_score])</f>
        <v>5.4</v>
      </c>
      <c r="H1911" s="18"/>
      <c r="I1911" t="str">
        <v/>
      </c>
      <c r="J1911" t="str">
        <v/>
      </c>
    </row>
    <row r="1912" spans="1:10" x14ac:dyDescent="0.25">
      <c r="A1912" t="s">
        <v>7792</v>
      </c>
      <c r="B1912" s="2" t="s">
        <v>7989</v>
      </c>
      <c r="C1912" s="18">
        <v>7.4</v>
      </c>
      <c r="F1912" s="2" t="s">
        <v>4784</v>
      </c>
      <c r="G1912" s="18">
        <f>AVERAGEIF(Table5[director_name],Table8[[#This Row],[Director name]],Table5[imdb_score])</f>
        <v>5.4</v>
      </c>
      <c r="H1912" s="18"/>
      <c r="I1912" t="str">
        <v/>
      </c>
      <c r="J1912" t="str">
        <v/>
      </c>
    </row>
    <row r="1913" spans="1:10" x14ac:dyDescent="0.25">
      <c r="A1913" s="2" t="s">
        <v>2579</v>
      </c>
      <c r="B1913" s="2" t="s">
        <v>5966</v>
      </c>
      <c r="C1913" s="18">
        <v>8</v>
      </c>
      <c r="F1913" s="2" t="s">
        <v>1238</v>
      </c>
      <c r="G1913" s="18">
        <f>AVERAGEIF(Table5[director_name],Table8[[#This Row],[Director name]],Table5[imdb_score])</f>
        <v>5.4</v>
      </c>
      <c r="H1913" s="18"/>
      <c r="I1913" t="str">
        <v/>
      </c>
      <c r="J1913" t="str">
        <v/>
      </c>
    </row>
    <row r="1914" spans="1:10" x14ac:dyDescent="0.25">
      <c r="A1914" s="2" t="s">
        <v>2579</v>
      </c>
      <c r="B1914" s="2" t="s">
        <v>2580</v>
      </c>
      <c r="C1914" s="18">
        <v>7.3</v>
      </c>
      <c r="F1914" s="2" t="s">
        <v>2885</v>
      </c>
      <c r="G1914" s="18">
        <f>AVERAGEIF(Table5[director_name],Table8[[#This Row],[Director name]],Table5[imdb_score])</f>
        <v>5.4</v>
      </c>
      <c r="H1914" s="18"/>
      <c r="I1914" t="str">
        <v/>
      </c>
      <c r="J1914" t="str">
        <v/>
      </c>
    </row>
    <row r="1915" spans="1:10" x14ac:dyDescent="0.25">
      <c r="A1915" s="2" t="s">
        <v>2579</v>
      </c>
      <c r="B1915" s="2" t="s">
        <v>4331</v>
      </c>
      <c r="C1915" s="18">
        <v>7.1</v>
      </c>
      <c r="F1915" s="2" t="s">
        <v>7402</v>
      </c>
      <c r="G1915" s="18">
        <f>AVERAGEIF(Table5[director_name],Table8[[#This Row],[Director name]],Table5[imdb_score])</f>
        <v>5.4</v>
      </c>
      <c r="H1915" s="18"/>
      <c r="I1915" t="str">
        <v/>
      </c>
      <c r="J1915" t="str">
        <v/>
      </c>
    </row>
    <row r="1916" spans="1:10" x14ac:dyDescent="0.25">
      <c r="A1916" s="2" t="s">
        <v>2311</v>
      </c>
      <c r="B1916" s="2" t="s">
        <v>2313</v>
      </c>
      <c r="C1916" s="18">
        <v>5.8</v>
      </c>
      <c r="F1916" s="2" t="s">
        <v>1414</v>
      </c>
      <c r="G1916" s="18">
        <f>AVERAGEIF(Table5[director_name],Table8[[#This Row],[Director name]],Table5[imdb_score])</f>
        <v>5.4</v>
      </c>
      <c r="H1916" s="18"/>
      <c r="I1916" t="str">
        <v/>
      </c>
      <c r="J1916" t="str">
        <v/>
      </c>
    </row>
    <row r="1917" spans="1:10" x14ac:dyDescent="0.25">
      <c r="A1917" s="2" t="s">
        <v>2311</v>
      </c>
      <c r="B1917" s="2" t="s">
        <v>3875</v>
      </c>
      <c r="C1917" s="18">
        <v>6</v>
      </c>
      <c r="F1917" s="2" t="s">
        <v>1736</v>
      </c>
      <c r="G1917" s="18">
        <f>AVERAGEIF(Table5[director_name],Table8[[#This Row],[Director name]],Table5[imdb_score])</f>
        <v>5.4</v>
      </c>
      <c r="H1917" s="18"/>
      <c r="I1917" t="str">
        <v/>
      </c>
      <c r="J1917" t="str">
        <v/>
      </c>
    </row>
    <row r="1918" spans="1:10" x14ac:dyDescent="0.25">
      <c r="A1918" s="2" t="s">
        <v>2311</v>
      </c>
      <c r="B1918" s="2" t="s">
        <v>5661</v>
      </c>
      <c r="C1918" s="18">
        <v>7</v>
      </c>
      <c r="F1918" s="2" t="s">
        <v>6502</v>
      </c>
      <c r="G1918" s="18">
        <f>AVERAGEIF(Table5[director_name],Table8[[#This Row],[Director name]],Table5[imdb_score])</f>
        <v>5.4</v>
      </c>
      <c r="H1918" s="18"/>
      <c r="I1918" t="str">
        <v/>
      </c>
      <c r="J1918" t="str">
        <v/>
      </c>
    </row>
    <row r="1919" spans="1:10" x14ac:dyDescent="0.25">
      <c r="A1919" s="2" t="s">
        <v>3599</v>
      </c>
      <c r="B1919" s="2" t="s">
        <v>3600</v>
      </c>
      <c r="C1919" s="18">
        <v>5.7</v>
      </c>
      <c r="F1919" s="2" t="s">
        <v>7932</v>
      </c>
      <c r="G1919" s="18">
        <f>AVERAGEIF(Table5[director_name],Table8[[#This Row],[Director name]],Table5[imdb_score])</f>
        <v>5.4</v>
      </c>
      <c r="H1919" s="18"/>
      <c r="I1919" t="str">
        <v/>
      </c>
      <c r="J1919" t="str">
        <v/>
      </c>
    </row>
    <row r="1920" spans="1:10" x14ac:dyDescent="0.25">
      <c r="A1920" s="2" t="s">
        <v>3599</v>
      </c>
      <c r="B1920" s="2" t="s">
        <v>5936</v>
      </c>
      <c r="C1920" s="18">
        <v>7.3</v>
      </c>
      <c r="F1920" s="2" t="s">
        <v>5537</v>
      </c>
      <c r="G1920" s="18">
        <f>AVERAGEIF(Table5[director_name],Table8[[#This Row],[Director name]],Table5[imdb_score])</f>
        <v>5.4</v>
      </c>
      <c r="H1920" s="18"/>
      <c r="I1920" t="str">
        <v/>
      </c>
      <c r="J1920" t="str">
        <v/>
      </c>
    </row>
    <row r="1921" spans="1:10" x14ac:dyDescent="0.25">
      <c r="A1921" s="2" t="s">
        <v>2603</v>
      </c>
      <c r="B1921" s="2" t="s">
        <v>3850</v>
      </c>
      <c r="C1921" s="18">
        <v>6.9</v>
      </c>
      <c r="F1921" s="2" t="s">
        <v>7441</v>
      </c>
      <c r="G1921" s="18">
        <f>AVERAGEIF(Table5[director_name],Table8[[#This Row],[Director name]],Table5[imdb_score])</f>
        <v>5.4</v>
      </c>
      <c r="H1921" s="18"/>
      <c r="I1921" t="str">
        <v/>
      </c>
      <c r="J1921" t="str">
        <v/>
      </c>
    </row>
    <row r="1922" spans="1:10" x14ac:dyDescent="0.25">
      <c r="A1922" s="2" t="s">
        <v>2603</v>
      </c>
      <c r="B1922" s="2" t="s">
        <v>2604</v>
      </c>
      <c r="C1922" s="18">
        <v>7.1</v>
      </c>
      <c r="F1922" s="2" t="s">
        <v>4710</v>
      </c>
      <c r="G1922" s="18">
        <f>AVERAGEIF(Table5[director_name],Table8[[#This Row],[Director name]],Table5[imdb_score])</f>
        <v>5.4</v>
      </c>
      <c r="H1922" s="18"/>
      <c r="I1922" t="str">
        <v/>
      </c>
      <c r="J1922" t="str">
        <v/>
      </c>
    </row>
    <row r="1923" spans="1:10" x14ac:dyDescent="0.25">
      <c r="A1923" s="2" t="s">
        <v>1422</v>
      </c>
      <c r="B1923" s="2" t="s">
        <v>1640</v>
      </c>
      <c r="C1923" s="18">
        <v>7.7</v>
      </c>
      <c r="F1923" s="2" t="s">
        <v>3456</v>
      </c>
      <c r="G1923" s="18">
        <f>AVERAGEIF(Table5[director_name],Table8[[#This Row],[Director name]],Table5[imdb_score])</f>
        <v>5.4</v>
      </c>
      <c r="H1923" s="18"/>
      <c r="I1923" t="str">
        <v/>
      </c>
      <c r="J1923" t="str">
        <v/>
      </c>
    </row>
    <row r="1924" spans="1:10" x14ac:dyDescent="0.25">
      <c r="A1924" s="2" t="s">
        <v>1422</v>
      </c>
      <c r="B1924" s="2" t="s">
        <v>1424</v>
      </c>
      <c r="C1924" s="18">
        <v>6.3</v>
      </c>
      <c r="F1924" s="2" t="s">
        <v>4577</v>
      </c>
      <c r="G1924" s="18">
        <f>AVERAGEIF(Table5[director_name],Table8[[#This Row],[Director name]],Table5[imdb_score])</f>
        <v>5.4</v>
      </c>
      <c r="H1924" s="18"/>
      <c r="I1924" t="str">
        <v/>
      </c>
      <c r="J1924" t="str">
        <v/>
      </c>
    </row>
    <row r="1925" spans="1:10" x14ac:dyDescent="0.25">
      <c r="A1925" s="2" t="s">
        <v>1422</v>
      </c>
      <c r="B1925" s="2" t="s">
        <v>2286</v>
      </c>
      <c r="C1925" s="18">
        <v>8.4</v>
      </c>
      <c r="F1925" s="2" t="s">
        <v>8025</v>
      </c>
      <c r="G1925" s="18">
        <f>AVERAGEIF(Table5[director_name],Table8[[#This Row],[Director name]],Table5[imdb_score])</f>
        <v>5.4</v>
      </c>
      <c r="H1925" s="18"/>
      <c r="I1925" t="str">
        <v/>
      </c>
      <c r="J1925" t="str">
        <v/>
      </c>
    </row>
    <row r="1926" spans="1:10" x14ac:dyDescent="0.25">
      <c r="A1926" s="2" t="s">
        <v>1422</v>
      </c>
      <c r="B1926" s="2" t="s">
        <v>2106</v>
      </c>
      <c r="C1926" s="18">
        <v>7.2</v>
      </c>
      <c r="F1926" s="2" t="s">
        <v>6444</v>
      </c>
      <c r="G1926" s="18">
        <f>AVERAGEIF(Table5[director_name],Table8[[#This Row],[Director name]],Table5[imdb_score])</f>
        <v>5.4</v>
      </c>
      <c r="H1926" s="18"/>
      <c r="I1926" t="str">
        <v/>
      </c>
      <c r="J1926" t="str">
        <v/>
      </c>
    </row>
    <row r="1927" spans="1:10" x14ac:dyDescent="0.25">
      <c r="A1927" s="2" t="s">
        <v>1422</v>
      </c>
      <c r="B1927" s="2" t="s">
        <v>2684</v>
      </c>
      <c r="C1927" s="18">
        <v>7.1</v>
      </c>
      <c r="F1927" s="2" t="s">
        <v>7739</v>
      </c>
      <c r="G1927" s="18">
        <f>AVERAGEIF(Table5[director_name],Table8[[#This Row],[Director name]],Table5[imdb_score])</f>
        <v>5.4</v>
      </c>
      <c r="H1927" s="18"/>
      <c r="I1927" t="str">
        <v/>
      </c>
      <c r="J1927" t="str">
        <v/>
      </c>
    </row>
    <row r="1928" spans="1:10" x14ac:dyDescent="0.25">
      <c r="A1928" s="2" t="s">
        <v>2389</v>
      </c>
      <c r="B1928" s="2" t="s">
        <v>5220</v>
      </c>
      <c r="C1928" s="18">
        <v>6.7</v>
      </c>
      <c r="F1928" s="2" t="s">
        <v>7614</v>
      </c>
      <c r="G1928" s="18">
        <f>AVERAGEIF(Table5[director_name],Table8[[#This Row],[Director name]],Table5[imdb_score])</f>
        <v>5.4</v>
      </c>
      <c r="H1928" s="18"/>
      <c r="I1928" t="str">
        <v/>
      </c>
      <c r="J1928" t="str">
        <v/>
      </c>
    </row>
    <row r="1929" spans="1:10" x14ac:dyDescent="0.25">
      <c r="A1929" s="2" t="s">
        <v>2389</v>
      </c>
      <c r="B1929" s="2" t="s">
        <v>2390</v>
      </c>
      <c r="C1929" s="18">
        <v>6.4</v>
      </c>
      <c r="F1929" s="2" t="s">
        <v>6886</v>
      </c>
      <c r="G1929" s="18">
        <f>AVERAGEIF(Table5[director_name],Table8[[#This Row],[Director name]],Table5[imdb_score])</f>
        <v>5.4</v>
      </c>
      <c r="H1929" s="18"/>
      <c r="I1929" t="str">
        <v/>
      </c>
      <c r="J1929" t="str">
        <v/>
      </c>
    </row>
    <row r="1930" spans="1:10" x14ac:dyDescent="0.25">
      <c r="A1930" s="2" t="s">
        <v>2910</v>
      </c>
      <c r="B1930" s="2" t="s">
        <v>5265</v>
      </c>
      <c r="C1930" s="18">
        <v>7.3</v>
      </c>
      <c r="F1930" s="2" t="s">
        <v>7990</v>
      </c>
      <c r="G1930" s="18">
        <f>AVERAGEIF(Table5[director_name],Table8[[#This Row],[Director name]],Table5[imdb_score])</f>
        <v>5.4</v>
      </c>
      <c r="H1930" s="18"/>
      <c r="I1930" t="str">
        <v/>
      </c>
      <c r="J1930" t="str">
        <v/>
      </c>
    </row>
    <row r="1931" spans="1:10" x14ac:dyDescent="0.25">
      <c r="A1931" s="2" t="s">
        <v>2910</v>
      </c>
      <c r="B1931" s="2" t="s">
        <v>2911</v>
      </c>
      <c r="C1931" s="18">
        <v>6.4</v>
      </c>
      <c r="F1931" s="2" t="s">
        <v>3173</v>
      </c>
      <c r="G1931" s="18">
        <f>AVERAGEIF(Table5[director_name],Table8[[#This Row],[Director name]],Table5[imdb_score])</f>
        <v>5.4</v>
      </c>
      <c r="H1931" s="18"/>
      <c r="I1931" t="str">
        <v/>
      </c>
      <c r="J1931" t="str">
        <v/>
      </c>
    </row>
    <row r="1932" spans="1:10" x14ac:dyDescent="0.25">
      <c r="A1932" s="2" t="s">
        <v>7252</v>
      </c>
      <c r="B1932" s="2" t="s">
        <v>7253</v>
      </c>
      <c r="C1932" s="18">
        <v>5.9</v>
      </c>
      <c r="F1932" s="2" t="s">
        <v>7961</v>
      </c>
      <c r="G1932" s="18">
        <f>AVERAGEIF(Table5[director_name],Table8[[#This Row],[Director name]],Table5[imdb_score])</f>
        <v>5.4</v>
      </c>
      <c r="H1932" s="18"/>
      <c r="I1932" t="str">
        <v/>
      </c>
      <c r="J1932" t="str">
        <v/>
      </c>
    </row>
    <row r="1933" spans="1:10" x14ac:dyDescent="0.25">
      <c r="A1933" t="s">
        <v>6939</v>
      </c>
      <c r="B1933" s="2" t="s">
        <v>6940</v>
      </c>
      <c r="C1933" s="18">
        <v>4.5999999999999996</v>
      </c>
      <c r="F1933" s="2" t="s">
        <v>3314</v>
      </c>
      <c r="G1933" s="18">
        <f>AVERAGEIF(Table5[director_name],Table8[[#This Row],[Director name]],Table5[imdb_score])</f>
        <v>5.4</v>
      </c>
      <c r="H1933" s="18"/>
      <c r="I1933" t="str">
        <v/>
      </c>
      <c r="J1933" t="str">
        <v/>
      </c>
    </row>
    <row r="1934" spans="1:10" x14ac:dyDescent="0.25">
      <c r="A1934" s="2" t="s">
        <v>6295</v>
      </c>
      <c r="B1934" s="2" t="s">
        <v>6296</v>
      </c>
      <c r="C1934" s="18">
        <v>5.8</v>
      </c>
      <c r="F1934" s="2" t="s">
        <v>7566</v>
      </c>
      <c r="G1934" s="18">
        <f>AVERAGEIF(Table5[director_name],Table8[[#This Row],[Director name]],Table5[imdb_score])</f>
        <v>5.4</v>
      </c>
      <c r="H1934" s="18"/>
      <c r="I1934" t="str">
        <v/>
      </c>
      <c r="J1934" t="str">
        <v/>
      </c>
    </row>
    <row r="1935" spans="1:10" x14ac:dyDescent="0.25">
      <c r="A1935" s="2" t="s">
        <v>7098</v>
      </c>
      <c r="B1935" s="2" t="s">
        <v>7099</v>
      </c>
      <c r="C1935" s="18">
        <v>6.2</v>
      </c>
      <c r="F1935" s="2" t="s">
        <v>4415</v>
      </c>
      <c r="G1935" s="18">
        <f>AVERAGEIF(Table5[director_name],Table8[[#This Row],[Director name]],Table5[imdb_score])</f>
        <v>5.4</v>
      </c>
      <c r="H1935" s="18"/>
      <c r="I1935" t="str">
        <v/>
      </c>
      <c r="J1935" t="str">
        <v/>
      </c>
    </row>
    <row r="1936" spans="1:10" x14ac:dyDescent="0.25">
      <c r="A1936" s="2" t="s">
        <v>4025</v>
      </c>
      <c r="B1936" s="2" t="s">
        <v>4026</v>
      </c>
      <c r="C1936" s="18">
        <v>5.5</v>
      </c>
      <c r="F1936" s="2" t="s">
        <v>6154</v>
      </c>
      <c r="G1936" s="18">
        <f>AVERAGEIF(Table5[director_name],Table8[[#This Row],[Director name]],Table5[imdb_score])</f>
        <v>5.4</v>
      </c>
      <c r="H1936" s="18"/>
      <c r="I1936" t="str">
        <v/>
      </c>
      <c r="J1936" t="str">
        <v/>
      </c>
    </row>
    <row r="1937" spans="1:10" x14ac:dyDescent="0.25">
      <c r="A1937" s="2" t="s">
        <v>5121</v>
      </c>
      <c r="B1937" s="2" t="s">
        <v>5122</v>
      </c>
      <c r="C1937" s="18">
        <v>5.2</v>
      </c>
      <c r="F1937" s="2" t="s">
        <v>5575</v>
      </c>
      <c r="G1937" s="18">
        <f>AVERAGEIF(Table5[director_name],Table8[[#This Row],[Director name]],Table5[imdb_score])</f>
        <v>5.4</v>
      </c>
      <c r="H1937" s="18"/>
      <c r="I1937" t="str">
        <v/>
      </c>
      <c r="J1937" t="str">
        <v/>
      </c>
    </row>
    <row r="1938" spans="1:10" x14ac:dyDescent="0.25">
      <c r="A1938" s="2" t="s">
        <v>2337</v>
      </c>
      <c r="B1938" s="2" t="s">
        <v>2338</v>
      </c>
      <c r="C1938" s="18">
        <v>5.7</v>
      </c>
      <c r="F1938" s="2" t="s">
        <v>3632</v>
      </c>
      <c r="G1938" s="18">
        <f>AVERAGEIF(Table5[director_name],Table8[[#This Row],[Director name]],Table5[imdb_score])</f>
        <v>5.4</v>
      </c>
      <c r="H1938" s="18"/>
      <c r="I1938" t="str">
        <v/>
      </c>
      <c r="J1938" t="str">
        <v/>
      </c>
    </row>
    <row r="1939" spans="1:10" x14ac:dyDescent="0.25">
      <c r="A1939" s="2" t="s">
        <v>4042</v>
      </c>
      <c r="B1939" s="2" t="s">
        <v>4043</v>
      </c>
      <c r="C1939" s="18">
        <v>6.7</v>
      </c>
      <c r="F1939" s="2" t="s">
        <v>8124</v>
      </c>
      <c r="G1939" s="18">
        <f>AVERAGEIF(Table5[director_name],Table8[[#This Row],[Director name]],Table5[imdb_score])</f>
        <v>5.4</v>
      </c>
      <c r="H1939" s="18"/>
      <c r="I1939" t="str">
        <v/>
      </c>
      <c r="J1939" t="str">
        <v/>
      </c>
    </row>
    <row r="1940" spans="1:10" x14ac:dyDescent="0.25">
      <c r="A1940" s="2" t="s">
        <v>4042</v>
      </c>
      <c r="B1940" s="2" t="s">
        <v>5090</v>
      </c>
      <c r="C1940" s="18">
        <v>7.4</v>
      </c>
      <c r="F1940" s="2" t="s">
        <v>4825</v>
      </c>
      <c r="G1940" s="18">
        <f>AVERAGEIF(Table5[director_name],Table8[[#This Row],[Director name]],Table5[imdb_score])</f>
        <v>5.4</v>
      </c>
      <c r="H1940" s="18"/>
      <c r="I1940" t="str">
        <v/>
      </c>
      <c r="J1940" t="str">
        <v/>
      </c>
    </row>
    <row r="1941" spans="1:10" x14ac:dyDescent="0.25">
      <c r="A1941" s="2" t="s">
        <v>4042</v>
      </c>
      <c r="B1941" s="2" t="s">
        <v>7854</v>
      </c>
      <c r="C1941" s="18">
        <v>7.3</v>
      </c>
      <c r="F1941" s="2" t="s">
        <v>6266</v>
      </c>
      <c r="G1941" s="18">
        <f>AVERAGEIF(Table5[director_name],Table8[[#This Row],[Director name]],Table5[imdb_score])</f>
        <v>5.4</v>
      </c>
      <c r="H1941" s="18"/>
      <c r="I1941" t="str">
        <v/>
      </c>
      <c r="J1941" t="str">
        <v/>
      </c>
    </row>
    <row r="1942" spans="1:10" x14ac:dyDescent="0.25">
      <c r="A1942" s="2" t="s">
        <v>4042</v>
      </c>
      <c r="B1942" s="2" t="s">
        <v>6149</v>
      </c>
      <c r="C1942" s="18">
        <v>7.4</v>
      </c>
      <c r="F1942" s="2" t="s">
        <v>2797</v>
      </c>
      <c r="G1942" s="18">
        <f>AVERAGEIF(Table5[director_name],Table8[[#This Row],[Director name]],Table5[imdb_score])</f>
        <v>5.4</v>
      </c>
      <c r="H1942" s="18"/>
      <c r="I1942" t="str">
        <v/>
      </c>
      <c r="J1942" t="str">
        <v/>
      </c>
    </row>
    <row r="1943" spans="1:10" x14ac:dyDescent="0.25">
      <c r="A1943" s="2" t="s">
        <v>3292</v>
      </c>
      <c r="B1943" s="2" t="s">
        <v>3293</v>
      </c>
      <c r="C1943" s="18">
        <v>6.6</v>
      </c>
      <c r="F1943" s="2" t="s">
        <v>513</v>
      </c>
      <c r="G1943" s="18">
        <f>AVERAGEIF(Table5[director_name],Table8[[#This Row],[Director name]],Table5[imdb_score])</f>
        <v>5.3999999999999995</v>
      </c>
      <c r="H1943" s="18"/>
      <c r="I1943" t="str">
        <v/>
      </c>
      <c r="J1943" t="str">
        <v/>
      </c>
    </row>
    <row r="1944" spans="1:10" x14ac:dyDescent="0.25">
      <c r="A1944" s="2" t="s">
        <v>3596</v>
      </c>
      <c r="B1944" s="2" t="s">
        <v>4296</v>
      </c>
      <c r="C1944" s="18">
        <v>6.6</v>
      </c>
      <c r="F1944" s="2" t="s">
        <v>4429</v>
      </c>
      <c r="G1944" s="18">
        <f>AVERAGEIF(Table5[director_name],Table8[[#This Row],[Director name]],Table5[imdb_score])</f>
        <v>5.3666666666666671</v>
      </c>
      <c r="H1944" s="18"/>
      <c r="I1944" t="str">
        <v/>
      </c>
      <c r="J1944" t="str">
        <v/>
      </c>
    </row>
    <row r="1945" spans="1:10" x14ac:dyDescent="0.25">
      <c r="A1945" s="2" t="s">
        <v>3596</v>
      </c>
      <c r="B1945" s="2" t="s">
        <v>3598</v>
      </c>
      <c r="C1945" s="18">
        <v>7.1</v>
      </c>
      <c r="F1945" s="2" t="s">
        <v>787</v>
      </c>
      <c r="G1945" s="18">
        <f>AVERAGEIF(Table5[director_name],Table8[[#This Row],[Director name]],Table5[imdb_score])</f>
        <v>5.35</v>
      </c>
      <c r="H1945" s="18"/>
      <c r="I1945" t="str">
        <v/>
      </c>
      <c r="J1945" t="str">
        <v/>
      </c>
    </row>
    <row r="1946" spans="1:10" x14ac:dyDescent="0.25">
      <c r="A1946" s="2" t="s">
        <v>3596</v>
      </c>
      <c r="B1946" s="2" t="s">
        <v>4919</v>
      </c>
      <c r="C1946" s="18">
        <v>7.1</v>
      </c>
      <c r="F1946" s="2" t="s">
        <v>3818</v>
      </c>
      <c r="G1946" s="18">
        <f>AVERAGEIF(Table5[director_name],Table8[[#This Row],[Director name]],Table5[imdb_score])</f>
        <v>5.35</v>
      </c>
      <c r="H1946" s="18"/>
      <c r="I1946" t="str">
        <v/>
      </c>
      <c r="J1946" t="str">
        <v/>
      </c>
    </row>
    <row r="1947" spans="1:10" x14ac:dyDescent="0.25">
      <c r="A1947" s="2" t="s">
        <v>3596</v>
      </c>
      <c r="B1947" s="2" t="s">
        <v>5945</v>
      </c>
      <c r="C1947" s="18">
        <v>6.6</v>
      </c>
      <c r="F1947" s="2" t="s">
        <v>1107</v>
      </c>
      <c r="G1947" s="18">
        <f>AVERAGEIF(Table5[director_name],Table8[[#This Row],[Director name]],Table5[imdb_score])</f>
        <v>5.35</v>
      </c>
      <c r="H1947" s="18"/>
      <c r="I1947" t="str">
        <v/>
      </c>
      <c r="J1947" t="str">
        <v/>
      </c>
    </row>
    <row r="1948" spans="1:10" x14ac:dyDescent="0.25">
      <c r="A1948" s="2" t="s">
        <v>3048</v>
      </c>
      <c r="B1948" s="2" t="s">
        <v>7293</v>
      </c>
      <c r="C1948" s="18">
        <v>5.9</v>
      </c>
      <c r="F1948" s="2" t="s">
        <v>356</v>
      </c>
      <c r="G1948" s="18">
        <f>AVERAGEIF(Table5[director_name],Table8[[#This Row],[Director name]],Table5[imdb_score])</f>
        <v>5.34</v>
      </c>
      <c r="H1948" s="18"/>
      <c r="I1948" t="str">
        <v/>
      </c>
      <c r="J1948" t="str">
        <v/>
      </c>
    </row>
    <row r="1949" spans="1:10" x14ac:dyDescent="0.25">
      <c r="A1949" s="2" t="s">
        <v>3048</v>
      </c>
      <c r="B1949" s="2" t="s">
        <v>3049</v>
      </c>
      <c r="C1949" s="18">
        <v>6.6</v>
      </c>
      <c r="F1949" s="2" t="s">
        <v>4670</v>
      </c>
      <c r="G1949" s="18">
        <f>AVERAGEIF(Table5[director_name],Table8[[#This Row],[Director name]],Table5[imdb_score])</f>
        <v>5.3000000000000007</v>
      </c>
      <c r="H1949" s="18"/>
      <c r="I1949" t="str">
        <v/>
      </c>
      <c r="J1949" t="str">
        <v/>
      </c>
    </row>
    <row r="1950" spans="1:10" x14ac:dyDescent="0.25">
      <c r="A1950" s="2" t="s">
        <v>3048</v>
      </c>
      <c r="B1950" s="2" t="s">
        <v>3571</v>
      </c>
      <c r="C1950" s="18">
        <v>6.6</v>
      </c>
      <c r="F1950" s="2" t="s">
        <v>1124</v>
      </c>
      <c r="G1950" s="18">
        <f>AVERAGEIF(Table5[director_name],Table8[[#This Row],[Director name]],Table5[imdb_score])</f>
        <v>5.3000000000000007</v>
      </c>
      <c r="H1950" s="18"/>
      <c r="I1950" t="str">
        <v/>
      </c>
      <c r="J1950" t="str">
        <v/>
      </c>
    </row>
    <row r="1951" spans="1:10" x14ac:dyDescent="0.25">
      <c r="A1951" s="2" t="s">
        <v>7441</v>
      </c>
      <c r="B1951" s="2" t="s">
        <v>7443</v>
      </c>
      <c r="C1951" s="18">
        <v>5.4</v>
      </c>
      <c r="F1951" s="2" t="s">
        <v>1594</v>
      </c>
      <c r="G1951" s="18">
        <f>AVERAGEIF(Table5[director_name],Table8[[#This Row],[Director name]],Table5[imdb_score])</f>
        <v>5.3000000000000007</v>
      </c>
      <c r="H1951" s="18"/>
      <c r="I1951" t="str">
        <v/>
      </c>
      <c r="J1951" t="str">
        <v/>
      </c>
    </row>
    <row r="1952" spans="1:10" x14ac:dyDescent="0.25">
      <c r="A1952" s="2" t="s">
        <v>3360</v>
      </c>
      <c r="B1952" s="2" t="s">
        <v>3361</v>
      </c>
      <c r="C1952" s="18">
        <v>4.0999999999999996</v>
      </c>
      <c r="F1952" s="2" t="s">
        <v>5862</v>
      </c>
      <c r="G1952" s="18">
        <f>AVERAGEIF(Table5[director_name],Table8[[#This Row],[Director name]],Table5[imdb_score])</f>
        <v>5.3000000000000007</v>
      </c>
      <c r="H1952" s="18"/>
      <c r="I1952" t="str">
        <v/>
      </c>
      <c r="J1952" t="str">
        <v/>
      </c>
    </row>
    <row r="1953" spans="1:10" x14ac:dyDescent="0.25">
      <c r="A1953" s="2" t="s">
        <v>6976</v>
      </c>
      <c r="B1953" s="2" t="s">
        <v>6978</v>
      </c>
      <c r="C1953" s="18">
        <v>8.1</v>
      </c>
      <c r="F1953" s="2" t="s">
        <v>1740</v>
      </c>
      <c r="G1953" s="18">
        <f>AVERAGEIF(Table5[director_name],Table8[[#This Row],[Director name]],Table5[imdb_score])</f>
        <v>5.3</v>
      </c>
      <c r="H1953" s="18"/>
      <c r="I1953" t="str">
        <v/>
      </c>
      <c r="J1953" t="str">
        <v/>
      </c>
    </row>
    <row r="1954" spans="1:10" x14ac:dyDescent="0.25">
      <c r="A1954" t="s">
        <v>4742</v>
      </c>
      <c r="B1954" s="2" t="s">
        <v>4743</v>
      </c>
      <c r="C1954" s="18">
        <v>8.1</v>
      </c>
      <c r="F1954" s="2" t="s">
        <v>2320</v>
      </c>
      <c r="G1954" s="18">
        <f>AVERAGEIF(Table5[director_name],Table8[[#This Row],[Director name]],Table5[imdb_score])</f>
        <v>5.3</v>
      </c>
      <c r="H1954" s="18"/>
      <c r="I1954" t="str">
        <v/>
      </c>
      <c r="J1954" t="str">
        <v/>
      </c>
    </row>
    <row r="1955" spans="1:10" x14ac:dyDescent="0.25">
      <c r="A1955" s="2" t="s">
        <v>8055</v>
      </c>
      <c r="B1955" s="2" t="s">
        <v>8056</v>
      </c>
      <c r="C1955" s="18">
        <v>6</v>
      </c>
      <c r="F1955" s="2" t="s">
        <v>1624</v>
      </c>
      <c r="G1955" s="18">
        <f>AVERAGEIF(Table5[director_name],Table8[[#This Row],[Director name]],Table5[imdb_score])</f>
        <v>5.3</v>
      </c>
      <c r="H1955" s="18"/>
      <c r="I1955" t="str">
        <v/>
      </c>
      <c r="J1955" t="str">
        <v/>
      </c>
    </row>
    <row r="1956" spans="1:10" x14ac:dyDescent="0.25">
      <c r="A1956" s="2" t="s">
        <v>6471</v>
      </c>
      <c r="B1956" s="2" t="s">
        <v>6472</v>
      </c>
      <c r="C1956" s="18">
        <v>4.5</v>
      </c>
      <c r="F1956" s="2" t="s">
        <v>2508</v>
      </c>
      <c r="G1956" s="18">
        <f>AVERAGEIF(Table5[director_name],Table8[[#This Row],[Director name]],Table5[imdb_score])</f>
        <v>5.3</v>
      </c>
      <c r="H1956" s="18"/>
      <c r="I1956" t="str">
        <v/>
      </c>
      <c r="J1956" t="str">
        <v/>
      </c>
    </row>
    <row r="1957" spans="1:10" x14ac:dyDescent="0.25">
      <c r="A1957" s="2" t="s">
        <v>2411</v>
      </c>
      <c r="B1957" s="2" t="s">
        <v>2412</v>
      </c>
      <c r="C1957" s="18">
        <v>6</v>
      </c>
      <c r="F1957" s="2" t="s">
        <v>7570</v>
      </c>
      <c r="G1957" s="18">
        <f>AVERAGEIF(Table5[director_name],Table8[[#This Row],[Director name]],Table5[imdb_score])</f>
        <v>5.3</v>
      </c>
      <c r="H1957" s="18"/>
      <c r="I1957" t="str">
        <v/>
      </c>
      <c r="J1957" t="str">
        <v/>
      </c>
    </row>
    <row r="1958" spans="1:10" x14ac:dyDescent="0.25">
      <c r="A1958" s="2" t="s">
        <v>7554</v>
      </c>
      <c r="B1958" s="2" t="s">
        <v>7555</v>
      </c>
      <c r="C1958" s="18">
        <v>6.5</v>
      </c>
      <c r="F1958" s="2" t="s">
        <v>3706</v>
      </c>
      <c r="G1958" s="18">
        <f>AVERAGEIF(Table5[director_name],Table8[[#This Row],[Director name]],Table5[imdb_score])</f>
        <v>5.3</v>
      </c>
      <c r="H1958" s="18"/>
      <c r="I1958" t="str">
        <v/>
      </c>
      <c r="J1958" t="str">
        <v/>
      </c>
    </row>
    <row r="1959" spans="1:10" x14ac:dyDescent="0.25">
      <c r="A1959" s="2" t="s">
        <v>302</v>
      </c>
      <c r="B1959" s="2" t="s">
        <v>303</v>
      </c>
      <c r="C1959" s="18">
        <v>7.3</v>
      </c>
      <c r="F1959" s="2" t="s">
        <v>6558</v>
      </c>
      <c r="G1959" s="18">
        <f>AVERAGEIF(Table5[director_name],Table8[[#This Row],[Director name]],Table5[imdb_score])</f>
        <v>5.3</v>
      </c>
      <c r="H1959" s="18"/>
      <c r="I1959" t="str">
        <v/>
      </c>
      <c r="J1959" t="str">
        <v/>
      </c>
    </row>
    <row r="1960" spans="1:10" x14ac:dyDescent="0.25">
      <c r="A1960" s="2" t="s">
        <v>6152</v>
      </c>
      <c r="B1960" s="2" t="s">
        <v>6153</v>
      </c>
      <c r="C1960" s="18">
        <v>6.8</v>
      </c>
      <c r="F1960" s="2" t="s">
        <v>5663</v>
      </c>
      <c r="G1960" s="18">
        <f>AVERAGEIF(Table5[director_name],Table8[[#This Row],[Director name]],Table5[imdb_score])</f>
        <v>5.3</v>
      </c>
      <c r="H1960" s="18"/>
      <c r="I1960" t="str">
        <v/>
      </c>
      <c r="J1960" t="str">
        <v/>
      </c>
    </row>
    <row r="1961" spans="1:10" x14ac:dyDescent="0.25">
      <c r="A1961" s="2" t="s">
        <v>2636</v>
      </c>
      <c r="B1961" s="2" t="s">
        <v>2637</v>
      </c>
      <c r="C1961" s="18">
        <v>6.3</v>
      </c>
      <c r="F1961" s="2" t="s">
        <v>2351</v>
      </c>
      <c r="G1961" s="18">
        <f>AVERAGEIF(Table5[director_name],Table8[[#This Row],[Director name]],Table5[imdb_score])</f>
        <v>5.3</v>
      </c>
      <c r="H1961" s="18"/>
      <c r="I1961" t="str">
        <v/>
      </c>
      <c r="J1961" t="str">
        <v/>
      </c>
    </row>
    <row r="1962" spans="1:10" x14ac:dyDescent="0.25">
      <c r="A1962" s="2" t="s">
        <v>3280</v>
      </c>
      <c r="B1962" s="2" t="s">
        <v>3281</v>
      </c>
      <c r="C1962" s="18">
        <v>6.8</v>
      </c>
      <c r="F1962" s="2" t="s">
        <v>5523</v>
      </c>
      <c r="G1962" s="18">
        <f>AVERAGEIF(Table5[director_name],Table8[[#This Row],[Director name]],Table5[imdb_score])</f>
        <v>5.3</v>
      </c>
      <c r="H1962" s="18"/>
      <c r="I1962" t="str">
        <v/>
      </c>
      <c r="J1962" t="str">
        <v/>
      </c>
    </row>
    <row r="1963" spans="1:10" x14ac:dyDescent="0.25">
      <c r="A1963" s="2" t="s">
        <v>6078</v>
      </c>
      <c r="B1963" s="2" t="s">
        <v>7726</v>
      </c>
      <c r="C1963" s="18">
        <v>7.1</v>
      </c>
      <c r="F1963" s="2" t="s">
        <v>4075</v>
      </c>
      <c r="G1963" s="18">
        <f>AVERAGEIF(Table5[director_name],Table8[[#This Row],[Director name]],Table5[imdb_score])</f>
        <v>5.3</v>
      </c>
      <c r="H1963" s="18"/>
      <c r="I1963" t="str">
        <v/>
      </c>
      <c r="J1963" t="str">
        <v/>
      </c>
    </row>
    <row r="1964" spans="1:10" x14ac:dyDescent="0.25">
      <c r="A1964" s="2" t="s">
        <v>6078</v>
      </c>
      <c r="B1964" s="2" t="s">
        <v>6080</v>
      </c>
      <c r="C1964" s="18">
        <v>7.1</v>
      </c>
      <c r="F1964" s="2" t="s">
        <v>5683</v>
      </c>
      <c r="G1964" s="18">
        <f>AVERAGEIF(Table5[director_name],Table8[[#This Row],[Director name]],Table5[imdb_score])</f>
        <v>5.3</v>
      </c>
      <c r="H1964" s="18"/>
      <c r="I1964" t="str">
        <v/>
      </c>
      <c r="J1964" t="str">
        <v/>
      </c>
    </row>
    <row r="1965" spans="1:10" x14ac:dyDescent="0.25">
      <c r="A1965" s="2" t="s">
        <v>5375</v>
      </c>
      <c r="B1965" s="2" t="s">
        <v>5376</v>
      </c>
      <c r="C1965" s="18">
        <v>7.1</v>
      </c>
      <c r="F1965" s="2" t="s">
        <v>7970</v>
      </c>
      <c r="G1965" s="18">
        <f>AVERAGEIF(Table5[director_name],Table8[[#This Row],[Director name]],Table5[imdb_score])</f>
        <v>5.3</v>
      </c>
      <c r="H1965" s="18"/>
      <c r="I1965" t="str">
        <v/>
      </c>
      <c r="J1965" t="str">
        <v/>
      </c>
    </row>
    <row r="1966" spans="1:10" x14ac:dyDescent="0.25">
      <c r="A1966" s="2" t="s">
        <v>3381</v>
      </c>
      <c r="B1966" s="2" t="s">
        <v>3382</v>
      </c>
      <c r="C1966" s="18">
        <v>2.9</v>
      </c>
      <c r="F1966" s="2" t="s">
        <v>4956</v>
      </c>
      <c r="G1966" s="18">
        <f>AVERAGEIF(Table5[director_name],Table8[[#This Row],[Director name]],Table5[imdb_score])</f>
        <v>5.3</v>
      </c>
      <c r="H1966" s="18"/>
      <c r="I1966" t="str">
        <v/>
      </c>
      <c r="J1966" t="str">
        <v/>
      </c>
    </row>
    <row r="1967" spans="1:10" x14ac:dyDescent="0.25">
      <c r="A1967" s="2" t="s">
        <v>7813</v>
      </c>
      <c r="B1967" s="2" t="s">
        <v>7814</v>
      </c>
      <c r="C1967" s="18">
        <v>7.2</v>
      </c>
      <c r="F1967" s="2" t="s">
        <v>642</v>
      </c>
      <c r="G1967" s="18">
        <f>AVERAGEIF(Table5[director_name],Table8[[#This Row],[Director name]],Table5[imdb_score])</f>
        <v>5.3</v>
      </c>
      <c r="H1967" s="18"/>
      <c r="I1967" t="str">
        <v/>
      </c>
      <c r="J1967" t="str">
        <v/>
      </c>
    </row>
    <row r="1968" spans="1:10" x14ac:dyDescent="0.25">
      <c r="A1968" s="2" t="s">
        <v>5768</v>
      </c>
      <c r="B1968" s="2" t="s">
        <v>5770</v>
      </c>
      <c r="C1968" s="18">
        <v>7.6</v>
      </c>
      <c r="F1968" s="2" t="s">
        <v>2427</v>
      </c>
      <c r="G1968" s="18">
        <f>AVERAGEIF(Table5[director_name],Table8[[#This Row],[Director name]],Table5[imdb_score])</f>
        <v>5.3</v>
      </c>
      <c r="H1968" s="18"/>
      <c r="I1968" t="str">
        <v/>
      </c>
      <c r="J1968" t="str">
        <v/>
      </c>
    </row>
    <row r="1969" spans="1:10" x14ac:dyDescent="0.25">
      <c r="A1969" s="2" t="s">
        <v>4257</v>
      </c>
      <c r="B1969" s="2" t="s">
        <v>4258</v>
      </c>
      <c r="C1969" s="18">
        <v>6.7</v>
      </c>
      <c r="F1969" s="2" t="s">
        <v>5478</v>
      </c>
      <c r="G1969" s="18">
        <f>AVERAGEIF(Table5[director_name],Table8[[#This Row],[Director name]],Table5[imdb_score])</f>
        <v>5.3</v>
      </c>
      <c r="H1969" s="18"/>
      <c r="I1969" t="str">
        <v/>
      </c>
      <c r="J1969" t="str">
        <v/>
      </c>
    </row>
    <row r="1970" spans="1:10" x14ac:dyDescent="0.25">
      <c r="A1970" s="2" t="s">
        <v>6060</v>
      </c>
      <c r="B1970" s="2" t="s">
        <v>6062</v>
      </c>
      <c r="C1970" s="18">
        <v>6.2</v>
      </c>
      <c r="F1970" s="2" t="s">
        <v>5922</v>
      </c>
      <c r="G1970" s="18">
        <f>AVERAGEIF(Table5[director_name],Table8[[#This Row],[Director name]],Table5[imdb_score])</f>
        <v>5.3</v>
      </c>
      <c r="H1970" s="18"/>
      <c r="I1970" t="str">
        <v/>
      </c>
      <c r="J1970" t="str">
        <v/>
      </c>
    </row>
    <row r="1971" spans="1:10" x14ac:dyDescent="0.25">
      <c r="A1971" s="2" t="s">
        <v>6967</v>
      </c>
      <c r="B1971" s="2" t="s">
        <v>6968</v>
      </c>
      <c r="C1971" s="18">
        <v>3.4</v>
      </c>
      <c r="F1971" s="2" t="s">
        <v>4949</v>
      </c>
      <c r="G1971" s="18">
        <f>AVERAGEIF(Table5[director_name],Table8[[#This Row],[Director name]],Table5[imdb_score])</f>
        <v>5.3</v>
      </c>
      <c r="H1971" s="18"/>
      <c r="I1971" t="str">
        <v/>
      </c>
      <c r="J1971" t="str">
        <v/>
      </c>
    </row>
    <row r="1972" spans="1:10" x14ac:dyDescent="0.25">
      <c r="A1972" s="2" t="s">
        <v>2302</v>
      </c>
      <c r="B1972" s="2" t="s">
        <v>6857</v>
      </c>
      <c r="C1972" s="18">
        <v>5.3</v>
      </c>
      <c r="F1972" s="2" t="s">
        <v>6004</v>
      </c>
      <c r="G1972" s="18">
        <f>AVERAGEIF(Table5[director_name],Table8[[#This Row],[Director name]],Table5[imdb_score])</f>
        <v>5.3</v>
      </c>
      <c r="H1972" s="18"/>
      <c r="I1972" t="str">
        <v/>
      </c>
      <c r="J1972" t="str">
        <v/>
      </c>
    </row>
    <row r="1973" spans="1:10" x14ac:dyDescent="0.25">
      <c r="A1973" s="2" t="s">
        <v>2302</v>
      </c>
      <c r="B1973" s="2" t="s">
        <v>2303</v>
      </c>
      <c r="C1973" s="18">
        <v>4.7</v>
      </c>
      <c r="F1973" s="2" t="s">
        <v>6041</v>
      </c>
      <c r="G1973" s="18">
        <f>AVERAGEIF(Table5[director_name],Table8[[#This Row],[Director name]],Table5[imdb_score])</f>
        <v>5.3</v>
      </c>
      <c r="H1973" s="18"/>
      <c r="I1973" t="str">
        <v/>
      </c>
      <c r="J1973" t="str">
        <v/>
      </c>
    </row>
    <row r="1974" spans="1:10" x14ac:dyDescent="0.25">
      <c r="A1974" s="2" t="s">
        <v>6767</v>
      </c>
      <c r="B1974" s="2" t="s">
        <v>6768</v>
      </c>
      <c r="C1974" s="18">
        <v>7.3</v>
      </c>
      <c r="F1974" s="2" t="s">
        <v>4309</v>
      </c>
      <c r="G1974" s="18">
        <f>AVERAGEIF(Table5[director_name],Table8[[#This Row],[Director name]],Table5[imdb_score])</f>
        <v>5.3</v>
      </c>
      <c r="H1974" s="18"/>
      <c r="I1974" t="str">
        <v/>
      </c>
      <c r="J1974" t="str">
        <v/>
      </c>
    </row>
    <row r="1975" spans="1:10" x14ac:dyDescent="0.25">
      <c r="A1975" t="s">
        <v>3464</v>
      </c>
      <c r="B1975" s="2" t="s">
        <v>3465</v>
      </c>
      <c r="C1975" s="18">
        <v>6.7</v>
      </c>
      <c r="F1975" s="2" t="s">
        <v>2645</v>
      </c>
      <c r="G1975" s="18">
        <f>AVERAGEIF(Table5[director_name],Table8[[#This Row],[Director name]],Table5[imdb_score])</f>
        <v>5.3</v>
      </c>
      <c r="H1975" s="18"/>
      <c r="I1975" t="str">
        <v/>
      </c>
      <c r="J1975" t="str">
        <v/>
      </c>
    </row>
    <row r="1976" spans="1:10" x14ac:dyDescent="0.25">
      <c r="A1976" s="2" t="s">
        <v>1067</v>
      </c>
      <c r="B1976" s="2" t="s">
        <v>1069</v>
      </c>
      <c r="C1976" s="18">
        <v>5.9</v>
      </c>
      <c r="F1976" s="2" t="s">
        <v>6653</v>
      </c>
      <c r="G1976" s="18">
        <f>AVERAGEIF(Table5[director_name],Table8[[#This Row],[Director name]],Table5[imdb_score])</f>
        <v>5.3</v>
      </c>
      <c r="H1976" s="18"/>
      <c r="I1976" t="str">
        <v/>
      </c>
      <c r="J1976" t="str">
        <v/>
      </c>
    </row>
    <row r="1977" spans="1:10" x14ac:dyDescent="0.25">
      <c r="A1977" s="2" t="s">
        <v>1067</v>
      </c>
      <c r="B1977" s="2" t="s">
        <v>3488</v>
      </c>
      <c r="C1977" s="18">
        <v>7</v>
      </c>
      <c r="F1977" s="2" t="s">
        <v>2007</v>
      </c>
      <c r="G1977" s="18">
        <f>AVERAGEIF(Table5[director_name],Table8[[#This Row],[Director name]],Table5[imdb_score])</f>
        <v>5.3</v>
      </c>
      <c r="H1977" s="18"/>
      <c r="I1977" t="str">
        <v/>
      </c>
      <c r="J1977" t="str">
        <v/>
      </c>
    </row>
    <row r="1978" spans="1:10" x14ac:dyDescent="0.25">
      <c r="A1978" s="2" t="s">
        <v>1067</v>
      </c>
      <c r="B1978" s="2" t="s">
        <v>1888</v>
      </c>
      <c r="C1978" s="18">
        <v>6.4</v>
      </c>
      <c r="F1978" s="2" t="s">
        <v>6899</v>
      </c>
      <c r="G1978" s="18">
        <f>AVERAGEIF(Table5[director_name],Table8[[#This Row],[Director name]],Table5[imdb_score])</f>
        <v>5.3</v>
      </c>
      <c r="H1978" s="18"/>
      <c r="I1978" t="str">
        <v/>
      </c>
      <c r="J1978" t="str">
        <v/>
      </c>
    </row>
    <row r="1979" spans="1:10" x14ac:dyDescent="0.25">
      <c r="A1979" s="2" t="s">
        <v>1569</v>
      </c>
      <c r="B1979" s="2" t="s">
        <v>1570</v>
      </c>
      <c r="C1979" s="18">
        <v>6.3</v>
      </c>
      <c r="F1979" s="2" t="s">
        <v>1412</v>
      </c>
      <c r="G1979" s="18">
        <f>AVERAGEIF(Table5[director_name],Table8[[#This Row],[Director name]],Table5[imdb_score])</f>
        <v>5.3</v>
      </c>
      <c r="H1979" s="18"/>
      <c r="I1979" t="str">
        <v/>
      </c>
      <c r="J1979" t="str">
        <v/>
      </c>
    </row>
    <row r="1980" spans="1:10" x14ac:dyDescent="0.25">
      <c r="A1980" s="2" t="s">
        <v>1569</v>
      </c>
      <c r="B1980" s="2" t="s">
        <v>4788</v>
      </c>
      <c r="C1980" s="18">
        <v>6.2</v>
      </c>
      <c r="F1980" s="2" t="s">
        <v>2882</v>
      </c>
      <c r="G1980" s="18">
        <f>AVERAGEIF(Table5[director_name],Table8[[#This Row],[Director name]],Table5[imdb_score])</f>
        <v>5.3</v>
      </c>
      <c r="H1980" s="18"/>
      <c r="I1980" t="str">
        <v/>
      </c>
      <c r="J1980" t="str">
        <v/>
      </c>
    </row>
    <row r="1981" spans="1:10" x14ac:dyDescent="0.25">
      <c r="A1981" s="2" t="s">
        <v>1569</v>
      </c>
      <c r="B1981" s="2" t="s">
        <v>1979</v>
      </c>
      <c r="C1981" s="18">
        <v>5.6</v>
      </c>
      <c r="F1981" s="2" t="s">
        <v>6169</v>
      </c>
      <c r="G1981" s="18">
        <f>AVERAGEIF(Table5[director_name],Table8[[#This Row],[Director name]],Table5[imdb_score])</f>
        <v>5.3</v>
      </c>
      <c r="H1981" s="18"/>
      <c r="I1981" t="str">
        <v/>
      </c>
      <c r="J1981" t="str">
        <v/>
      </c>
    </row>
    <row r="1982" spans="1:10" x14ac:dyDescent="0.25">
      <c r="A1982" s="2" t="s">
        <v>5986</v>
      </c>
      <c r="B1982" s="2" t="s">
        <v>7799</v>
      </c>
      <c r="C1982" s="18">
        <v>5.5</v>
      </c>
      <c r="F1982" s="2" t="s">
        <v>6588</v>
      </c>
      <c r="G1982" s="18">
        <f>AVERAGEIF(Table5[director_name],Table8[[#This Row],[Director name]],Table5[imdb_score])</f>
        <v>5.3</v>
      </c>
      <c r="H1982" s="18"/>
      <c r="I1982" t="str">
        <v/>
      </c>
      <c r="J1982" t="str">
        <v/>
      </c>
    </row>
    <row r="1983" spans="1:10" x14ac:dyDescent="0.25">
      <c r="A1983" s="2" t="s">
        <v>5986</v>
      </c>
      <c r="B1983" s="2" t="s">
        <v>5987</v>
      </c>
      <c r="C1983" s="18">
        <v>6.4</v>
      </c>
      <c r="F1983" s="2" t="s">
        <v>4816</v>
      </c>
      <c r="G1983" s="18">
        <f>AVERAGEIF(Table5[director_name],Table8[[#This Row],[Director name]],Table5[imdb_score])</f>
        <v>5.3</v>
      </c>
      <c r="H1983" s="18"/>
      <c r="I1983" t="str">
        <v/>
      </c>
      <c r="J1983" t="str">
        <v/>
      </c>
    </row>
    <row r="1984" spans="1:10" x14ac:dyDescent="0.25">
      <c r="A1984" s="2" t="s">
        <v>4261</v>
      </c>
      <c r="B1984" s="2" t="s">
        <v>4262</v>
      </c>
      <c r="C1984" s="18">
        <v>4.5</v>
      </c>
      <c r="F1984" s="2" t="s">
        <v>5820</v>
      </c>
      <c r="G1984" s="18">
        <f>AVERAGEIF(Table5[director_name],Table8[[#This Row],[Director name]],Table5[imdb_score])</f>
        <v>5.3</v>
      </c>
      <c r="H1984" s="18"/>
      <c r="I1984" t="str">
        <v/>
      </c>
      <c r="J1984" t="str">
        <v/>
      </c>
    </row>
    <row r="1985" spans="1:10" x14ac:dyDescent="0.25">
      <c r="A1985" s="2" t="s">
        <v>3709</v>
      </c>
      <c r="B1985" s="2" t="s">
        <v>3710</v>
      </c>
      <c r="C1985" s="18">
        <v>6.4</v>
      </c>
      <c r="F1985" s="2" t="s">
        <v>4466</v>
      </c>
      <c r="G1985" s="18">
        <f>AVERAGEIF(Table5[director_name],Table8[[#This Row],[Director name]],Table5[imdb_score])</f>
        <v>5.3</v>
      </c>
      <c r="H1985" s="18"/>
      <c r="I1985" t="str">
        <v/>
      </c>
      <c r="J1985" t="str">
        <v/>
      </c>
    </row>
    <row r="1986" spans="1:10" x14ac:dyDescent="0.25">
      <c r="A1986" s="2" t="s">
        <v>3498</v>
      </c>
      <c r="B1986" s="2" t="s">
        <v>3499</v>
      </c>
      <c r="C1986" s="18">
        <v>7.6</v>
      </c>
      <c r="F1986" s="2" t="s">
        <v>8027</v>
      </c>
      <c r="G1986" s="18">
        <f>AVERAGEIF(Table5[director_name],Table8[[#This Row],[Director name]],Table5[imdb_score])</f>
        <v>5.3</v>
      </c>
      <c r="H1986" s="18"/>
      <c r="I1986" t="str">
        <v/>
      </c>
      <c r="J1986" t="str">
        <v/>
      </c>
    </row>
    <row r="1987" spans="1:10" x14ac:dyDescent="0.25">
      <c r="A1987" s="2" t="s">
        <v>3498</v>
      </c>
      <c r="B1987" s="2" t="s">
        <v>4009</v>
      </c>
      <c r="C1987" s="18">
        <v>5.7</v>
      </c>
      <c r="F1987" s="2" t="s">
        <v>7644</v>
      </c>
      <c r="G1987" s="18">
        <f>AVERAGEIF(Table5[director_name],Table8[[#This Row],[Director name]],Table5[imdb_score])</f>
        <v>5.3</v>
      </c>
      <c r="H1987" s="18"/>
      <c r="I1987" t="str">
        <v/>
      </c>
      <c r="J1987" t="str">
        <v/>
      </c>
    </row>
    <row r="1988" spans="1:10" x14ac:dyDescent="0.25">
      <c r="A1988" s="2" t="s">
        <v>4247</v>
      </c>
      <c r="B1988" s="2" t="s">
        <v>4248</v>
      </c>
      <c r="C1988" s="18">
        <v>4.4000000000000004</v>
      </c>
      <c r="F1988" s="2" t="s">
        <v>2626</v>
      </c>
      <c r="G1988" s="18">
        <f>AVERAGEIF(Table5[director_name],Table8[[#This Row],[Director name]],Table5[imdb_score])</f>
        <v>5.3</v>
      </c>
      <c r="H1988" s="18"/>
      <c r="I1988" t="str">
        <v/>
      </c>
      <c r="J1988" t="str">
        <v/>
      </c>
    </row>
    <row r="1989" spans="1:10" x14ac:dyDescent="0.25">
      <c r="A1989" s="2" t="s">
        <v>5573</v>
      </c>
      <c r="B1989" s="2" t="s">
        <v>5574</v>
      </c>
      <c r="C1989" s="18">
        <v>5.6</v>
      </c>
      <c r="F1989" s="2" t="s">
        <v>3988</v>
      </c>
      <c r="G1989" s="18">
        <f>AVERAGEIF(Table5[director_name],Table8[[#This Row],[Director name]],Table5[imdb_score])</f>
        <v>5.3</v>
      </c>
      <c r="H1989" s="18"/>
      <c r="I1989" t="str">
        <v/>
      </c>
      <c r="J1989" t="str">
        <v/>
      </c>
    </row>
    <row r="1990" spans="1:10" x14ac:dyDescent="0.25">
      <c r="A1990" s="2" t="s">
        <v>4683</v>
      </c>
      <c r="B1990" s="2" t="s">
        <v>4684</v>
      </c>
      <c r="C1990" s="18">
        <v>6.1</v>
      </c>
      <c r="F1990" s="2" t="s">
        <v>6787</v>
      </c>
      <c r="G1990" s="18">
        <f>AVERAGEIF(Table5[director_name],Table8[[#This Row],[Director name]],Table5[imdb_score])</f>
        <v>5.3</v>
      </c>
      <c r="H1990" s="18"/>
      <c r="I1990" t="str">
        <v/>
      </c>
      <c r="J1990" t="str">
        <v/>
      </c>
    </row>
    <row r="1991" spans="1:10" x14ac:dyDescent="0.25">
      <c r="A1991" s="2" t="s">
        <v>6563</v>
      </c>
      <c r="B1991" s="2" t="s">
        <v>6880</v>
      </c>
      <c r="C1991" s="18">
        <v>6.4</v>
      </c>
      <c r="F1991" s="2" t="s">
        <v>5000</v>
      </c>
      <c r="G1991" s="18">
        <f>AVERAGEIF(Table5[director_name],Table8[[#This Row],[Director name]],Table5[imdb_score])</f>
        <v>5.3</v>
      </c>
      <c r="H1991" s="18"/>
      <c r="I1991" t="str">
        <v/>
      </c>
      <c r="J1991" t="str">
        <v/>
      </c>
    </row>
    <row r="1992" spans="1:10" x14ac:dyDescent="0.25">
      <c r="A1992" s="2" t="s">
        <v>6563</v>
      </c>
      <c r="B1992" s="2" t="s">
        <v>6564</v>
      </c>
      <c r="C1992" s="18">
        <v>7.1</v>
      </c>
      <c r="F1992" s="2" t="s">
        <v>5007</v>
      </c>
      <c r="G1992" s="18">
        <f>AVERAGEIF(Table5[director_name],Table8[[#This Row],[Director name]],Table5[imdb_score])</f>
        <v>5.3</v>
      </c>
      <c r="H1992" s="18"/>
      <c r="I1992" t="str">
        <v/>
      </c>
      <c r="J1992" t="str">
        <v/>
      </c>
    </row>
    <row r="1993" spans="1:10" x14ac:dyDescent="0.25">
      <c r="A1993" s="2" t="s">
        <v>6389</v>
      </c>
      <c r="B1993" s="2" t="s">
        <v>6390</v>
      </c>
      <c r="C1993" s="18">
        <v>7.8</v>
      </c>
      <c r="F1993" s="2" t="s">
        <v>3300</v>
      </c>
      <c r="G1993" s="18">
        <f>AVERAGEIF(Table5[director_name],Table8[[#This Row],[Director name]],Table5[imdb_score])</f>
        <v>5.3</v>
      </c>
      <c r="H1993" s="18"/>
      <c r="I1993" t="str">
        <v/>
      </c>
      <c r="J1993" t="str">
        <v/>
      </c>
    </row>
    <row r="1994" spans="1:10" x14ac:dyDescent="0.25">
      <c r="A1994" s="2" t="s">
        <v>6118</v>
      </c>
      <c r="B1994" s="2" t="s">
        <v>6119</v>
      </c>
      <c r="C1994" s="18">
        <v>4.5</v>
      </c>
      <c r="F1994" s="2" t="s">
        <v>6592</v>
      </c>
      <c r="G1994" s="18">
        <f>AVERAGEIF(Table5[director_name],Table8[[#This Row],[Director name]],Table5[imdb_score])</f>
        <v>5.3</v>
      </c>
      <c r="H1994" s="18"/>
      <c r="I1994" t="str">
        <v/>
      </c>
      <c r="J1994" t="str">
        <v/>
      </c>
    </row>
    <row r="1995" spans="1:10" x14ac:dyDescent="0.25">
      <c r="A1995" s="2" t="s">
        <v>8106</v>
      </c>
      <c r="B1995" s="2" t="s">
        <v>8107</v>
      </c>
      <c r="C1995" s="18">
        <v>7.4</v>
      </c>
      <c r="F1995" s="2" t="s">
        <v>4440</v>
      </c>
      <c r="G1995" s="18">
        <f>AVERAGEIF(Table5[director_name],Table8[[#This Row],[Director name]],Table5[imdb_score])</f>
        <v>5.3</v>
      </c>
      <c r="H1995" s="18"/>
      <c r="I1995" t="str">
        <v/>
      </c>
      <c r="J1995" t="str">
        <v/>
      </c>
    </row>
    <row r="1996" spans="1:10" x14ac:dyDescent="0.25">
      <c r="A1996" t="s">
        <v>4309</v>
      </c>
      <c r="B1996" s="2" t="s">
        <v>4311</v>
      </c>
      <c r="C1996" s="18">
        <v>5.3</v>
      </c>
      <c r="F1996" s="2" t="s">
        <v>5399</v>
      </c>
      <c r="G1996" s="18">
        <f>AVERAGEIF(Table5[director_name],Table8[[#This Row],[Director name]],Table5[imdb_score])</f>
        <v>5.3</v>
      </c>
      <c r="H1996" s="18"/>
      <c r="I1996" t="str">
        <v/>
      </c>
      <c r="J1996" t="str">
        <v/>
      </c>
    </row>
    <row r="1997" spans="1:10" x14ac:dyDescent="0.25">
      <c r="A1997" s="2" t="s">
        <v>3698</v>
      </c>
      <c r="B1997" s="2" t="s">
        <v>3699</v>
      </c>
      <c r="C1997" s="18">
        <v>6.4</v>
      </c>
      <c r="F1997" s="2" t="s">
        <v>6560</v>
      </c>
      <c r="G1997" s="18">
        <f>AVERAGEIF(Table5[director_name],Table8[[#This Row],[Director name]],Table5[imdb_score])</f>
        <v>5.3</v>
      </c>
      <c r="H1997" s="18"/>
      <c r="I1997" t="str">
        <v/>
      </c>
      <c r="J1997" t="str">
        <v/>
      </c>
    </row>
    <row r="1998" spans="1:10" x14ac:dyDescent="0.25">
      <c r="A1998" s="2" t="s">
        <v>1643</v>
      </c>
      <c r="B1998" s="2" t="s">
        <v>1645</v>
      </c>
      <c r="C1998" s="18">
        <v>5.3</v>
      </c>
      <c r="F1998" s="2" t="s">
        <v>6691</v>
      </c>
      <c r="G1998" s="18">
        <f>AVERAGEIF(Table5[director_name],Table8[[#This Row],[Director name]],Table5[imdb_score])</f>
        <v>5.3</v>
      </c>
      <c r="H1998" s="18"/>
      <c r="I1998" t="str">
        <v/>
      </c>
      <c r="J1998" t="str">
        <v/>
      </c>
    </row>
    <row r="1999" spans="1:10" x14ac:dyDescent="0.25">
      <c r="A1999" s="2" t="s">
        <v>1643</v>
      </c>
      <c r="B1999" s="2" t="s">
        <v>4097</v>
      </c>
      <c r="C1999" s="18">
        <v>5.6</v>
      </c>
      <c r="F1999" s="2" t="s">
        <v>7016</v>
      </c>
      <c r="G1999" s="18">
        <f>AVERAGEIF(Table5[director_name],Table8[[#This Row],[Director name]],Table5[imdb_score])</f>
        <v>5.3</v>
      </c>
      <c r="H1999" s="18"/>
      <c r="I1999" t="str">
        <v/>
      </c>
      <c r="J1999" t="str">
        <v/>
      </c>
    </row>
    <row r="2000" spans="1:10" x14ac:dyDescent="0.25">
      <c r="A2000" s="2" t="s">
        <v>4147</v>
      </c>
      <c r="B2000" s="2" t="s">
        <v>4149</v>
      </c>
      <c r="C2000" s="18">
        <v>3</v>
      </c>
      <c r="F2000" s="2" t="s">
        <v>4444</v>
      </c>
      <c r="G2000" s="18">
        <f>AVERAGEIF(Table5[director_name],Table8[[#This Row],[Director name]],Table5[imdb_score])</f>
        <v>5.3</v>
      </c>
      <c r="H2000" s="18"/>
      <c r="I2000" t="str">
        <v/>
      </c>
      <c r="J2000" t="str">
        <v/>
      </c>
    </row>
    <row r="2001" spans="1:10" x14ac:dyDescent="0.25">
      <c r="A2001" s="2" t="s">
        <v>5105</v>
      </c>
      <c r="B2001" s="2" t="s">
        <v>5106</v>
      </c>
      <c r="C2001" s="18">
        <v>7</v>
      </c>
      <c r="F2001" s="2" t="s">
        <v>5687</v>
      </c>
      <c r="G2001" s="18">
        <f>AVERAGEIF(Table5[director_name],Table8[[#This Row],[Director name]],Table5[imdb_score])</f>
        <v>5.3</v>
      </c>
      <c r="H2001" s="18"/>
      <c r="I2001" t="str">
        <v/>
      </c>
      <c r="J2001" t="str">
        <v/>
      </c>
    </row>
    <row r="2002" spans="1:10" x14ac:dyDescent="0.25">
      <c r="A2002" s="2" t="s">
        <v>5263</v>
      </c>
      <c r="B2002" s="2" t="s">
        <v>5264</v>
      </c>
      <c r="C2002" s="18">
        <v>5.2</v>
      </c>
      <c r="F2002" s="2" t="s">
        <v>6605</v>
      </c>
      <c r="G2002" s="18">
        <f>AVERAGEIF(Table5[director_name],Table8[[#This Row],[Director name]],Table5[imdb_score])</f>
        <v>5.3</v>
      </c>
      <c r="H2002" s="18"/>
      <c r="I2002" t="str">
        <v/>
      </c>
      <c r="J2002" t="str">
        <v/>
      </c>
    </row>
    <row r="2003" spans="1:10" x14ac:dyDescent="0.25">
      <c r="A2003" s="2" t="s">
        <v>6854</v>
      </c>
      <c r="B2003" s="2" t="s">
        <v>6855</v>
      </c>
      <c r="C2003" s="18">
        <v>7.5</v>
      </c>
      <c r="F2003" s="2" t="s">
        <v>1868</v>
      </c>
      <c r="G2003" s="18">
        <f>AVERAGEIF(Table5[director_name],Table8[[#This Row],[Director name]],Table5[imdb_score])</f>
        <v>5.2750000000000004</v>
      </c>
      <c r="H2003" s="18"/>
      <c r="I2003" t="str">
        <v/>
      </c>
      <c r="J2003" t="str">
        <v/>
      </c>
    </row>
    <row r="2004" spans="1:10" x14ac:dyDescent="0.25">
      <c r="A2004" s="2" t="s">
        <v>6333</v>
      </c>
      <c r="B2004" s="2" t="s">
        <v>6334</v>
      </c>
      <c r="C2004" s="18">
        <v>6.5</v>
      </c>
      <c r="F2004" s="2" t="s">
        <v>2064</v>
      </c>
      <c r="G2004" s="18">
        <f>AVERAGEIF(Table5[director_name],Table8[[#This Row],[Director name]],Table5[imdb_score])</f>
        <v>5.2666666666666666</v>
      </c>
      <c r="H2004" s="18"/>
      <c r="I2004" t="str">
        <v/>
      </c>
      <c r="J2004" t="str">
        <v/>
      </c>
    </row>
    <row r="2005" spans="1:10" x14ac:dyDescent="0.25">
      <c r="A2005" s="2" t="s">
        <v>1843</v>
      </c>
      <c r="B2005" s="2" t="s">
        <v>3132</v>
      </c>
      <c r="C2005" s="18">
        <v>7.1</v>
      </c>
      <c r="F2005" s="2" t="s">
        <v>2075</v>
      </c>
      <c r="G2005" s="18">
        <f>AVERAGEIF(Table5[director_name],Table8[[#This Row],[Director name]],Table5[imdb_score])</f>
        <v>5.2666666666666666</v>
      </c>
      <c r="H2005" s="18"/>
      <c r="I2005" t="str">
        <v/>
      </c>
      <c r="J2005" t="str">
        <v/>
      </c>
    </row>
    <row r="2006" spans="1:10" x14ac:dyDescent="0.25">
      <c r="A2006" s="2" t="s">
        <v>1843</v>
      </c>
      <c r="B2006" s="2" t="s">
        <v>3132</v>
      </c>
      <c r="C2006" s="18">
        <v>7.1</v>
      </c>
      <c r="F2006" s="2" t="s">
        <v>1940</v>
      </c>
      <c r="G2006" s="18">
        <f>AVERAGEIF(Table5[director_name],Table8[[#This Row],[Director name]],Table5[imdb_score])</f>
        <v>5.26</v>
      </c>
      <c r="H2006" s="18"/>
      <c r="I2006" t="str">
        <v/>
      </c>
      <c r="J2006" t="str">
        <v/>
      </c>
    </row>
    <row r="2007" spans="1:10" x14ac:dyDescent="0.25">
      <c r="A2007" s="2" t="s">
        <v>1843</v>
      </c>
      <c r="B2007" s="2" t="s">
        <v>1844</v>
      </c>
      <c r="C2007" s="18">
        <v>6</v>
      </c>
      <c r="F2007" s="2" t="s">
        <v>1177</v>
      </c>
      <c r="G2007" s="18">
        <f>AVERAGEIF(Table5[director_name],Table8[[#This Row],[Director name]],Table5[imdb_score])</f>
        <v>5.26</v>
      </c>
      <c r="H2007" s="18"/>
      <c r="I2007" t="str">
        <v/>
      </c>
      <c r="J2007" t="str">
        <v/>
      </c>
    </row>
    <row r="2008" spans="1:10" x14ac:dyDescent="0.25">
      <c r="A2008" s="2" t="s">
        <v>1843</v>
      </c>
      <c r="B2008" s="2" t="s">
        <v>2244</v>
      </c>
      <c r="C2008" s="18">
        <v>5</v>
      </c>
      <c r="F2008" s="2" t="s">
        <v>6109</v>
      </c>
      <c r="G2008" s="18">
        <f>AVERAGEIF(Table5[director_name],Table8[[#This Row],[Director name]],Table5[imdb_score])</f>
        <v>5.25</v>
      </c>
      <c r="H2008" s="18"/>
      <c r="I2008" t="str">
        <v/>
      </c>
      <c r="J2008" t="str">
        <v/>
      </c>
    </row>
    <row r="2009" spans="1:10" x14ac:dyDescent="0.25">
      <c r="A2009" s="2" t="s">
        <v>3589</v>
      </c>
      <c r="B2009" s="2" t="s">
        <v>3590</v>
      </c>
      <c r="C2009" s="18">
        <v>4.7</v>
      </c>
      <c r="F2009" s="2" t="s">
        <v>2554</v>
      </c>
      <c r="G2009" s="18">
        <f>AVERAGEIF(Table5[director_name],Table8[[#This Row],[Director name]],Table5[imdb_score])</f>
        <v>5.25</v>
      </c>
      <c r="H2009" s="18"/>
      <c r="I2009" t="str">
        <v/>
      </c>
      <c r="J2009" t="str">
        <v/>
      </c>
    </row>
    <row r="2010" spans="1:10" x14ac:dyDescent="0.25">
      <c r="A2010" s="2" t="s">
        <v>1594</v>
      </c>
      <c r="B2010" s="2" t="s">
        <v>1595</v>
      </c>
      <c r="C2010" s="18">
        <v>5.9</v>
      </c>
      <c r="F2010" s="2" t="s">
        <v>3247</v>
      </c>
      <c r="G2010" s="18">
        <f>AVERAGEIF(Table5[director_name],Table8[[#This Row],[Director name]],Table5[imdb_score])</f>
        <v>5.25</v>
      </c>
      <c r="H2010" s="18"/>
      <c r="I2010" t="str">
        <v/>
      </c>
      <c r="J2010" t="str">
        <v/>
      </c>
    </row>
    <row r="2011" spans="1:10" x14ac:dyDescent="0.25">
      <c r="A2011" s="2" t="s">
        <v>1594</v>
      </c>
      <c r="B2011" s="2" t="s">
        <v>1929</v>
      </c>
      <c r="C2011" s="18">
        <v>4.7</v>
      </c>
      <c r="F2011" s="2" t="s">
        <v>3756</v>
      </c>
      <c r="G2011" s="18">
        <f>AVERAGEIF(Table5[director_name],Table8[[#This Row],[Director name]],Table5[imdb_score])</f>
        <v>5.25</v>
      </c>
      <c r="H2011" s="18"/>
      <c r="I2011" t="str">
        <v/>
      </c>
      <c r="J2011" t="str">
        <v/>
      </c>
    </row>
    <row r="2012" spans="1:10" x14ac:dyDescent="0.25">
      <c r="A2012" s="2" t="s">
        <v>6138</v>
      </c>
      <c r="B2012" s="2" t="s">
        <v>6140</v>
      </c>
      <c r="C2012" s="18">
        <v>7.4</v>
      </c>
      <c r="F2012" s="2" t="s">
        <v>5910</v>
      </c>
      <c r="G2012" s="18">
        <f>AVERAGEIF(Table5[director_name],Table8[[#This Row],[Director name]],Table5[imdb_score])</f>
        <v>5.25</v>
      </c>
      <c r="H2012" s="18"/>
      <c r="I2012" t="str">
        <v/>
      </c>
      <c r="J2012" t="str">
        <v/>
      </c>
    </row>
    <row r="2013" spans="1:10" x14ac:dyDescent="0.25">
      <c r="A2013" s="2" t="s">
        <v>4284</v>
      </c>
      <c r="B2013" s="2" t="s">
        <v>4286</v>
      </c>
      <c r="C2013" s="18">
        <v>5.7</v>
      </c>
      <c r="F2013" s="2" t="s">
        <v>3726</v>
      </c>
      <c r="G2013" s="18">
        <f>AVERAGEIF(Table5[director_name],Table8[[#This Row],[Director name]],Table5[imdb_score])</f>
        <v>5.25</v>
      </c>
      <c r="H2013" s="18"/>
      <c r="I2013" t="str">
        <v/>
      </c>
      <c r="J2013" t="str">
        <v/>
      </c>
    </row>
    <row r="2014" spans="1:10" x14ac:dyDescent="0.25">
      <c r="A2014" s="2" t="s">
        <v>2608</v>
      </c>
      <c r="B2014" s="2" t="s">
        <v>2610</v>
      </c>
      <c r="C2014" s="18">
        <v>5.7</v>
      </c>
      <c r="F2014" s="2" t="s">
        <v>4003</v>
      </c>
      <c r="G2014" s="18">
        <f>AVERAGEIF(Table5[director_name],Table8[[#This Row],[Director name]],Table5[imdb_score])</f>
        <v>5.2</v>
      </c>
      <c r="H2014" s="18"/>
      <c r="I2014" t="str">
        <v/>
      </c>
      <c r="J2014" t="str">
        <v/>
      </c>
    </row>
    <row r="2015" spans="1:10" x14ac:dyDescent="0.25">
      <c r="A2015" s="2" t="s">
        <v>2216</v>
      </c>
      <c r="B2015" s="2" t="s">
        <v>2217</v>
      </c>
      <c r="C2015" s="18">
        <v>5.5</v>
      </c>
      <c r="F2015" s="2" t="s">
        <v>3151</v>
      </c>
      <c r="G2015" s="18">
        <f>AVERAGEIF(Table5[director_name],Table8[[#This Row],[Director name]],Table5[imdb_score])</f>
        <v>5.2</v>
      </c>
      <c r="H2015" s="18"/>
      <c r="I2015" t="str">
        <v/>
      </c>
      <c r="J2015" t="str">
        <v/>
      </c>
    </row>
    <row r="2016" spans="1:10" x14ac:dyDescent="0.25">
      <c r="A2016" s="2" t="s">
        <v>5379</v>
      </c>
      <c r="B2016" s="2" t="s">
        <v>5380</v>
      </c>
      <c r="C2016" s="18">
        <v>6.5</v>
      </c>
      <c r="F2016" s="2" t="s">
        <v>969</v>
      </c>
      <c r="G2016" s="18">
        <f>AVERAGEIF(Table5[director_name],Table8[[#This Row],[Director name]],Table5[imdb_score])</f>
        <v>5.2</v>
      </c>
      <c r="H2016" s="18"/>
      <c r="I2016" t="str">
        <v/>
      </c>
      <c r="J2016" t="str">
        <v/>
      </c>
    </row>
    <row r="2017" spans="1:10" x14ac:dyDescent="0.25">
      <c r="A2017" t="s">
        <v>3099</v>
      </c>
      <c r="B2017" s="2" t="s">
        <v>3744</v>
      </c>
      <c r="C2017" s="18">
        <v>6.6</v>
      </c>
      <c r="F2017" s="2" t="s">
        <v>3222</v>
      </c>
      <c r="G2017" s="18">
        <f>AVERAGEIF(Table5[director_name],Table8[[#This Row],[Director name]],Table5[imdb_score])</f>
        <v>5.2</v>
      </c>
      <c r="H2017" s="18"/>
      <c r="I2017" t="str">
        <v/>
      </c>
      <c r="J2017" t="str">
        <v/>
      </c>
    </row>
    <row r="2018" spans="1:10" x14ac:dyDescent="0.25">
      <c r="A2018" s="2" t="s">
        <v>3099</v>
      </c>
      <c r="B2018" s="2" t="s">
        <v>3100</v>
      </c>
      <c r="C2018" s="18">
        <v>6.7</v>
      </c>
      <c r="F2018" s="2" t="s">
        <v>5063</v>
      </c>
      <c r="G2018" s="18">
        <f>AVERAGEIF(Table5[director_name],Table8[[#This Row],[Director name]],Table5[imdb_score])</f>
        <v>5.2</v>
      </c>
      <c r="H2018" s="18"/>
      <c r="I2018" t="str">
        <v/>
      </c>
      <c r="J2018" t="str">
        <v/>
      </c>
    </row>
    <row r="2019" spans="1:10" x14ac:dyDescent="0.25">
      <c r="A2019" s="2" t="s">
        <v>3099</v>
      </c>
      <c r="B2019" s="2" t="s">
        <v>3582</v>
      </c>
      <c r="C2019" s="18">
        <v>6.7</v>
      </c>
      <c r="F2019" s="2" t="s">
        <v>5967</v>
      </c>
      <c r="G2019" s="18">
        <f>AVERAGEIF(Table5[director_name],Table8[[#This Row],[Director name]],Table5[imdb_score])</f>
        <v>5.2</v>
      </c>
      <c r="H2019" s="18"/>
      <c r="I2019" t="str">
        <v/>
      </c>
      <c r="J2019" t="str">
        <v/>
      </c>
    </row>
    <row r="2020" spans="1:10" x14ac:dyDescent="0.25">
      <c r="A2020" s="2" t="s">
        <v>3996</v>
      </c>
      <c r="B2020" s="2" t="s">
        <v>3997</v>
      </c>
      <c r="C2020" s="18">
        <v>5.8</v>
      </c>
      <c r="F2020" s="2" t="s">
        <v>5795</v>
      </c>
      <c r="G2020" s="18">
        <f>AVERAGEIF(Table5[director_name],Table8[[#This Row],[Director name]],Table5[imdb_score])</f>
        <v>5.2</v>
      </c>
      <c r="H2020" s="18"/>
      <c r="I2020" t="str">
        <v/>
      </c>
      <c r="J2020" t="str">
        <v/>
      </c>
    </row>
    <row r="2021" spans="1:10" x14ac:dyDescent="0.25">
      <c r="A2021" s="2" t="s">
        <v>4356</v>
      </c>
      <c r="B2021" s="2" t="s">
        <v>4358</v>
      </c>
      <c r="C2021" s="18">
        <v>4</v>
      </c>
      <c r="F2021" s="2" t="s">
        <v>7790</v>
      </c>
      <c r="G2021" s="18">
        <f>AVERAGEIF(Table5[director_name],Table8[[#This Row],[Director name]],Table5[imdb_score])</f>
        <v>5.2</v>
      </c>
      <c r="H2021" s="18"/>
      <c r="I2021" t="str">
        <v/>
      </c>
      <c r="J2021" t="str">
        <v/>
      </c>
    </row>
    <row r="2022" spans="1:10" x14ac:dyDescent="0.25">
      <c r="A2022" s="2" t="s">
        <v>7609</v>
      </c>
      <c r="B2022" s="2" t="s">
        <v>7611</v>
      </c>
      <c r="C2022" s="18">
        <v>6.1</v>
      </c>
      <c r="F2022" s="2" t="s">
        <v>6019</v>
      </c>
      <c r="G2022" s="18">
        <f>AVERAGEIF(Table5[director_name],Table8[[#This Row],[Director name]],Table5[imdb_score])</f>
        <v>5.2</v>
      </c>
      <c r="H2022" s="18"/>
      <c r="I2022" t="str">
        <v/>
      </c>
      <c r="J2022" t="str">
        <v/>
      </c>
    </row>
    <row r="2023" spans="1:10" x14ac:dyDescent="0.25">
      <c r="A2023" s="2" t="s">
        <v>3206</v>
      </c>
      <c r="B2023" s="2" t="s">
        <v>5557</v>
      </c>
      <c r="C2023" s="18">
        <v>7.2</v>
      </c>
      <c r="F2023" s="2" t="s">
        <v>2112</v>
      </c>
      <c r="G2023" s="18">
        <f>AVERAGEIF(Table5[director_name],Table8[[#This Row],[Director name]],Table5[imdb_score])</f>
        <v>5.2</v>
      </c>
      <c r="H2023" s="18"/>
      <c r="I2023" t="str">
        <v/>
      </c>
      <c r="J2023" t="str">
        <v/>
      </c>
    </row>
    <row r="2024" spans="1:10" x14ac:dyDescent="0.25">
      <c r="A2024" s="2" t="s">
        <v>3206</v>
      </c>
      <c r="B2024" s="2" t="s">
        <v>4106</v>
      </c>
      <c r="C2024" s="18">
        <v>6.7</v>
      </c>
      <c r="F2024" s="2" t="s">
        <v>2618</v>
      </c>
      <c r="G2024" s="18">
        <f>AVERAGEIF(Table5[director_name],Table8[[#This Row],[Director name]],Table5[imdb_score])</f>
        <v>5.2</v>
      </c>
      <c r="H2024" s="18"/>
      <c r="I2024" t="str">
        <v/>
      </c>
      <c r="J2024" t="str">
        <v/>
      </c>
    </row>
    <row r="2025" spans="1:10" x14ac:dyDescent="0.25">
      <c r="A2025" s="2" t="s">
        <v>3206</v>
      </c>
      <c r="B2025" s="2" t="s">
        <v>3207</v>
      </c>
      <c r="C2025" s="18">
        <v>6.8</v>
      </c>
      <c r="F2025" s="2" t="s">
        <v>3383</v>
      </c>
      <c r="G2025" s="18">
        <f>AVERAGEIF(Table5[director_name],Table8[[#This Row],[Director name]],Table5[imdb_score])</f>
        <v>5.2</v>
      </c>
      <c r="H2025" s="18"/>
      <c r="I2025" t="str">
        <v/>
      </c>
      <c r="J2025" t="str">
        <v/>
      </c>
    </row>
    <row r="2026" spans="1:10" x14ac:dyDescent="0.25">
      <c r="A2026" s="2" t="s">
        <v>6006</v>
      </c>
      <c r="B2026" s="2" t="s">
        <v>6007</v>
      </c>
      <c r="C2026" s="18">
        <v>4.9000000000000004</v>
      </c>
      <c r="F2026" s="2" t="s">
        <v>2402</v>
      </c>
      <c r="G2026" s="18">
        <f>AVERAGEIF(Table5[director_name],Table8[[#This Row],[Director name]],Table5[imdb_score])</f>
        <v>5.2</v>
      </c>
      <c r="H2026" s="18"/>
      <c r="I2026" t="str">
        <v/>
      </c>
      <c r="J2026" t="str">
        <v/>
      </c>
    </row>
    <row r="2027" spans="1:10" x14ac:dyDescent="0.25">
      <c r="A2027" s="2" t="s">
        <v>2645</v>
      </c>
      <c r="B2027" s="2" t="s">
        <v>2646</v>
      </c>
      <c r="C2027" s="18">
        <v>5.3</v>
      </c>
      <c r="F2027" s="2" t="s">
        <v>3883</v>
      </c>
      <c r="G2027" s="18">
        <f>AVERAGEIF(Table5[director_name],Table8[[#This Row],[Director name]],Table5[imdb_score])</f>
        <v>5.2</v>
      </c>
      <c r="H2027" s="18"/>
      <c r="I2027" t="str">
        <v/>
      </c>
      <c r="J2027" t="str">
        <v/>
      </c>
    </row>
    <row r="2028" spans="1:10" x14ac:dyDescent="0.25">
      <c r="A2028" s="2" t="s">
        <v>4703</v>
      </c>
      <c r="B2028" s="2" t="s">
        <v>4704</v>
      </c>
      <c r="C2028" s="18">
        <v>6.6</v>
      </c>
      <c r="F2028" s="2" t="s">
        <v>5121</v>
      </c>
      <c r="G2028" s="18">
        <f>AVERAGEIF(Table5[director_name],Table8[[#This Row],[Director name]],Table5[imdb_score])</f>
        <v>5.2</v>
      </c>
      <c r="H2028" s="18"/>
      <c r="I2028" t="str">
        <v/>
      </c>
      <c r="J2028" t="str">
        <v/>
      </c>
    </row>
    <row r="2029" spans="1:10" x14ac:dyDescent="0.25">
      <c r="A2029" s="2" t="s">
        <v>6695</v>
      </c>
      <c r="B2029" s="2" t="s">
        <v>6696</v>
      </c>
      <c r="C2029" s="18">
        <v>7.6</v>
      </c>
      <c r="F2029" s="2" t="s">
        <v>5263</v>
      </c>
      <c r="G2029" s="18">
        <f>AVERAGEIF(Table5[director_name],Table8[[#This Row],[Director name]],Table5[imdb_score])</f>
        <v>5.2</v>
      </c>
      <c r="H2029" s="18"/>
      <c r="I2029" t="str">
        <v/>
      </c>
      <c r="J2029" t="str">
        <v/>
      </c>
    </row>
    <row r="2030" spans="1:10" x14ac:dyDescent="0.25">
      <c r="A2030" s="2" t="s">
        <v>974</v>
      </c>
      <c r="B2030" s="2" t="s">
        <v>1789</v>
      </c>
      <c r="C2030" s="18">
        <v>6.3</v>
      </c>
      <c r="F2030" s="2" t="s">
        <v>5233</v>
      </c>
      <c r="G2030" s="18">
        <f>AVERAGEIF(Table5[director_name],Table8[[#This Row],[Director name]],Table5[imdb_score])</f>
        <v>5.2</v>
      </c>
      <c r="H2030" s="18"/>
      <c r="I2030" t="str">
        <v/>
      </c>
      <c r="J2030" t="str">
        <v/>
      </c>
    </row>
    <row r="2031" spans="1:10" x14ac:dyDescent="0.25">
      <c r="A2031" s="2" t="s">
        <v>974</v>
      </c>
      <c r="B2031" s="2" t="s">
        <v>4909</v>
      </c>
      <c r="C2031" s="18">
        <v>7.2</v>
      </c>
      <c r="F2031" s="2" t="s">
        <v>2567</v>
      </c>
      <c r="G2031" s="18">
        <f>AVERAGEIF(Table5[director_name],Table8[[#This Row],[Director name]],Table5[imdb_score])</f>
        <v>5.2</v>
      </c>
      <c r="H2031" s="18"/>
      <c r="I2031" t="str">
        <v/>
      </c>
      <c r="J2031" t="str">
        <v/>
      </c>
    </row>
    <row r="2032" spans="1:10" x14ac:dyDescent="0.25">
      <c r="A2032" s="2" t="s">
        <v>974</v>
      </c>
      <c r="B2032" s="2" t="s">
        <v>975</v>
      </c>
      <c r="C2032" s="18">
        <v>5.7</v>
      </c>
      <c r="F2032" s="2" t="s">
        <v>6414</v>
      </c>
      <c r="G2032" s="18">
        <f>AVERAGEIF(Table5[director_name],Table8[[#This Row],[Director name]],Table5[imdb_score])</f>
        <v>5.2</v>
      </c>
      <c r="H2032" s="18"/>
      <c r="I2032" t="str">
        <v/>
      </c>
      <c r="J2032" t="str">
        <v/>
      </c>
    </row>
    <row r="2033" spans="1:10" x14ac:dyDescent="0.25">
      <c r="A2033" s="2" t="s">
        <v>974</v>
      </c>
      <c r="B2033" s="2" t="s">
        <v>2181</v>
      </c>
      <c r="C2033" s="18">
        <v>6.1</v>
      </c>
      <c r="F2033" s="2" t="s">
        <v>7703</v>
      </c>
      <c r="G2033" s="18">
        <f>AVERAGEIF(Table5[director_name],Table8[[#This Row],[Director name]],Table5[imdb_score])</f>
        <v>5.2</v>
      </c>
      <c r="H2033" s="18"/>
      <c r="I2033" t="str">
        <v/>
      </c>
      <c r="J2033" t="str">
        <v/>
      </c>
    </row>
    <row r="2034" spans="1:10" x14ac:dyDescent="0.25">
      <c r="A2034" s="2" t="s">
        <v>974</v>
      </c>
      <c r="B2034" s="2" t="s">
        <v>5581</v>
      </c>
      <c r="C2034" s="18">
        <v>5.7</v>
      </c>
      <c r="F2034" s="2" t="s">
        <v>2182</v>
      </c>
      <c r="G2034" s="18">
        <f>AVERAGEIF(Table5[director_name],Table8[[#This Row],[Director name]],Table5[imdb_score])</f>
        <v>5.2</v>
      </c>
      <c r="H2034" s="18"/>
      <c r="I2034" t="str">
        <v/>
      </c>
      <c r="J2034" t="str">
        <v/>
      </c>
    </row>
    <row r="2035" spans="1:10" x14ac:dyDescent="0.25">
      <c r="A2035" s="2" t="s">
        <v>974</v>
      </c>
      <c r="B2035" s="2" t="s">
        <v>7285</v>
      </c>
      <c r="C2035" s="18">
        <v>6.6</v>
      </c>
      <c r="F2035" s="2" t="s">
        <v>5443</v>
      </c>
      <c r="G2035" s="18">
        <f>AVERAGEIF(Table5[director_name],Table8[[#This Row],[Director name]],Table5[imdb_score])</f>
        <v>5.2</v>
      </c>
      <c r="H2035" s="18"/>
      <c r="I2035" t="str">
        <v/>
      </c>
      <c r="J2035" t="str">
        <v/>
      </c>
    </row>
    <row r="2036" spans="1:10" x14ac:dyDescent="0.25">
      <c r="A2036" s="2" t="s">
        <v>974</v>
      </c>
      <c r="B2036" s="2" t="s">
        <v>5052</v>
      </c>
      <c r="C2036" s="18">
        <v>6.5</v>
      </c>
      <c r="F2036" s="2" t="s">
        <v>2870</v>
      </c>
      <c r="G2036" s="18">
        <f>AVERAGEIF(Table5[director_name],Table8[[#This Row],[Director name]],Table5[imdb_score])</f>
        <v>5.2</v>
      </c>
      <c r="H2036" s="18"/>
      <c r="I2036" t="str">
        <v/>
      </c>
      <c r="J2036" t="str">
        <v/>
      </c>
    </row>
    <row r="2037" spans="1:10" x14ac:dyDescent="0.25">
      <c r="A2037" s="2" t="s">
        <v>297</v>
      </c>
      <c r="B2037" s="2" t="s">
        <v>364</v>
      </c>
      <c r="C2037" s="18">
        <v>6.9</v>
      </c>
      <c r="F2037" s="2" t="s">
        <v>7384</v>
      </c>
      <c r="G2037" s="18">
        <f>AVERAGEIF(Table5[director_name],Table8[[#This Row],[Director name]],Table5[imdb_score])</f>
        <v>5.2</v>
      </c>
      <c r="H2037" s="18"/>
      <c r="I2037" t="str">
        <v/>
      </c>
      <c r="J2037" t="str">
        <v/>
      </c>
    </row>
    <row r="2038" spans="1:10" x14ac:dyDescent="0.25">
      <c r="A2038" t="s">
        <v>297</v>
      </c>
      <c r="B2038" s="2" t="s">
        <v>1003</v>
      </c>
      <c r="C2038" s="18">
        <v>6.7</v>
      </c>
      <c r="F2038" s="2" t="s">
        <v>7535</v>
      </c>
      <c r="G2038" s="18">
        <f>AVERAGEIF(Table5[director_name],Table8[[#This Row],[Director name]],Table5[imdb_score])</f>
        <v>5.2</v>
      </c>
      <c r="H2038" s="18"/>
      <c r="I2038" t="str">
        <v/>
      </c>
      <c r="J2038" t="str">
        <v/>
      </c>
    </row>
    <row r="2039" spans="1:10" x14ac:dyDescent="0.25">
      <c r="A2039" s="2" t="s">
        <v>297</v>
      </c>
      <c r="B2039" s="2" t="s">
        <v>699</v>
      </c>
      <c r="C2039" s="18">
        <v>5.9</v>
      </c>
      <c r="F2039" s="2" t="s">
        <v>6920</v>
      </c>
      <c r="G2039" s="18">
        <f>AVERAGEIF(Table5[director_name],Table8[[#This Row],[Director name]],Table5[imdb_score])</f>
        <v>5.2</v>
      </c>
      <c r="H2039" s="18"/>
      <c r="I2039" t="str">
        <v/>
      </c>
      <c r="J2039" t="str">
        <v/>
      </c>
    </row>
    <row r="2040" spans="1:10" x14ac:dyDescent="0.25">
      <c r="A2040" s="2" t="s">
        <v>297</v>
      </c>
      <c r="B2040" s="2" t="s">
        <v>299</v>
      </c>
      <c r="C2040" s="18">
        <v>5.8</v>
      </c>
      <c r="F2040" s="2" t="s">
        <v>7560</v>
      </c>
      <c r="G2040" s="18">
        <f>AVERAGEIF(Table5[director_name],Table8[[#This Row],[Director name]],Table5[imdb_score])</f>
        <v>5.2</v>
      </c>
      <c r="H2040" s="18"/>
      <c r="I2040" t="str">
        <v/>
      </c>
      <c r="J2040" t="str">
        <v/>
      </c>
    </row>
    <row r="2041" spans="1:10" x14ac:dyDescent="0.25">
      <c r="A2041" s="2" t="s">
        <v>7718</v>
      </c>
      <c r="B2041" s="2" t="s">
        <v>7719</v>
      </c>
      <c r="C2041" s="18">
        <v>8.1999999999999993</v>
      </c>
      <c r="F2041" s="2" t="s">
        <v>7444</v>
      </c>
      <c r="G2041" s="18">
        <f>AVERAGEIF(Table5[director_name],Table8[[#This Row],[Director name]],Table5[imdb_score])</f>
        <v>5.2</v>
      </c>
      <c r="H2041" s="18"/>
      <c r="I2041" t="str">
        <v/>
      </c>
      <c r="J2041" t="str">
        <v/>
      </c>
    </row>
    <row r="2042" spans="1:10" x14ac:dyDescent="0.25">
      <c r="A2042" s="2" t="s">
        <v>7268</v>
      </c>
      <c r="B2042" s="2" t="s">
        <v>7269</v>
      </c>
      <c r="C2042" s="18">
        <v>2.6</v>
      </c>
      <c r="F2042" s="2" t="s">
        <v>6347</v>
      </c>
      <c r="G2042" s="18">
        <f>AVERAGEIF(Table5[director_name],Table8[[#This Row],[Director name]],Table5[imdb_score])</f>
        <v>5.2</v>
      </c>
      <c r="H2042" s="18"/>
      <c r="I2042" t="str">
        <v/>
      </c>
      <c r="J2042" t="str">
        <v/>
      </c>
    </row>
    <row r="2043" spans="1:10" x14ac:dyDescent="0.25">
      <c r="A2043" s="2" t="s">
        <v>4173</v>
      </c>
      <c r="B2043" s="2" t="s">
        <v>5475</v>
      </c>
      <c r="C2043" s="18">
        <v>5.4</v>
      </c>
      <c r="F2043" s="2" t="s">
        <v>5274</v>
      </c>
      <c r="G2043" s="18">
        <f>AVERAGEIF(Table5[director_name],Table8[[#This Row],[Director name]],Table5[imdb_score])</f>
        <v>5.2</v>
      </c>
      <c r="H2043" s="18"/>
      <c r="I2043" t="str">
        <v/>
      </c>
      <c r="J2043" t="str">
        <v/>
      </c>
    </row>
    <row r="2044" spans="1:10" x14ac:dyDescent="0.25">
      <c r="A2044" s="2" t="s">
        <v>4173</v>
      </c>
      <c r="B2044" s="2" t="s">
        <v>5115</v>
      </c>
      <c r="C2044" s="18">
        <v>5.3</v>
      </c>
      <c r="F2044" s="2" t="s">
        <v>7182</v>
      </c>
      <c r="G2044" s="18">
        <f>AVERAGEIF(Table5[director_name],Table8[[#This Row],[Director name]],Table5[imdb_score])</f>
        <v>5.2</v>
      </c>
      <c r="H2044" s="18"/>
      <c r="I2044" t="str">
        <v/>
      </c>
      <c r="J2044" t="str">
        <v/>
      </c>
    </row>
    <row r="2045" spans="1:10" x14ac:dyDescent="0.25">
      <c r="A2045" s="2" t="s">
        <v>4173</v>
      </c>
      <c r="B2045" s="2" t="s">
        <v>4174</v>
      </c>
      <c r="C2045" s="18">
        <v>6.3</v>
      </c>
      <c r="F2045" s="2" t="s">
        <v>4658</v>
      </c>
      <c r="G2045" s="18">
        <f>AVERAGEIF(Table5[director_name],Table8[[#This Row],[Director name]],Table5[imdb_score])</f>
        <v>5.1999999999999993</v>
      </c>
      <c r="H2045" s="18"/>
      <c r="I2045" t="str">
        <v/>
      </c>
      <c r="J2045" t="str">
        <v/>
      </c>
    </row>
    <row r="2046" spans="1:10" x14ac:dyDescent="0.25">
      <c r="A2046" s="2" t="s">
        <v>913</v>
      </c>
      <c r="B2046" s="2" t="s">
        <v>915</v>
      </c>
      <c r="C2046" s="18">
        <v>6.3</v>
      </c>
      <c r="F2046" s="2" t="s">
        <v>927</v>
      </c>
      <c r="G2046" s="18">
        <f>AVERAGEIF(Table5[director_name],Table8[[#This Row],[Director name]],Table5[imdb_score])</f>
        <v>5.1999999999999993</v>
      </c>
      <c r="H2046" s="18"/>
      <c r="I2046" t="str">
        <v/>
      </c>
      <c r="J2046" t="str">
        <v/>
      </c>
    </row>
    <row r="2047" spans="1:10" x14ac:dyDescent="0.25">
      <c r="A2047" s="2" t="s">
        <v>1742</v>
      </c>
      <c r="B2047" s="2" t="s">
        <v>1924</v>
      </c>
      <c r="C2047" s="18">
        <v>5.7</v>
      </c>
      <c r="F2047" s="2" t="s">
        <v>1322</v>
      </c>
      <c r="G2047" s="18">
        <f>AVERAGEIF(Table5[director_name],Table8[[#This Row],[Director name]],Table5[imdb_score])</f>
        <v>5.1750000000000007</v>
      </c>
      <c r="H2047" s="18"/>
      <c r="I2047" t="str">
        <v/>
      </c>
      <c r="J2047" t="str">
        <v/>
      </c>
    </row>
    <row r="2048" spans="1:10" x14ac:dyDescent="0.25">
      <c r="A2048" s="2" t="s">
        <v>1742</v>
      </c>
      <c r="B2048" s="2" t="s">
        <v>1743</v>
      </c>
      <c r="C2048" s="18">
        <v>5.2</v>
      </c>
      <c r="F2048" s="2" t="s">
        <v>1282</v>
      </c>
      <c r="G2048" s="18">
        <f>AVERAGEIF(Table5[director_name],Table8[[#This Row],[Director name]],Table5[imdb_score])</f>
        <v>5.166666666666667</v>
      </c>
      <c r="H2048" s="18"/>
      <c r="I2048" t="str">
        <v/>
      </c>
      <c r="J2048" t="str">
        <v/>
      </c>
    </row>
    <row r="2049" spans="1:10" x14ac:dyDescent="0.25">
      <c r="A2049" s="2" t="s">
        <v>7647</v>
      </c>
      <c r="B2049" s="2" t="s">
        <v>7648</v>
      </c>
      <c r="C2049" s="18">
        <v>6.1</v>
      </c>
      <c r="F2049" s="2" t="s">
        <v>4125</v>
      </c>
      <c r="G2049" s="18">
        <f>AVERAGEIF(Table5[director_name],Table8[[#This Row],[Director name]],Table5[imdb_score])</f>
        <v>5.15</v>
      </c>
      <c r="H2049" s="18"/>
      <c r="I2049" t="str">
        <v/>
      </c>
      <c r="J2049" t="str">
        <v/>
      </c>
    </row>
    <row r="2050" spans="1:10" x14ac:dyDescent="0.25">
      <c r="A2050" s="2" t="s">
        <v>7647</v>
      </c>
      <c r="B2050" s="2" t="s">
        <v>8035</v>
      </c>
      <c r="C2050" s="18">
        <v>5.6</v>
      </c>
      <c r="F2050" s="2" t="s">
        <v>3232</v>
      </c>
      <c r="G2050" s="18">
        <f>AVERAGEIF(Table5[director_name],Table8[[#This Row],[Director name]],Table5[imdb_score])</f>
        <v>5.125</v>
      </c>
      <c r="H2050" s="18"/>
      <c r="I2050" t="str">
        <v/>
      </c>
      <c r="J2050" t="str">
        <v/>
      </c>
    </row>
    <row r="2051" spans="1:10" x14ac:dyDescent="0.25">
      <c r="A2051" s="2" t="s">
        <v>313</v>
      </c>
      <c r="B2051" s="2" t="s">
        <v>1877</v>
      </c>
      <c r="C2051" s="18">
        <v>6.6</v>
      </c>
      <c r="F2051" s="2" t="s">
        <v>3702</v>
      </c>
      <c r="G2051" s="18">
        <f>AVERAGEIF(Table5[director_name],Table8[[#This Row],[Director name]],Table5[imdb_score])</f>
        <v>5.1000000000000005</v>
      </c>
      <c r="H2051" s="18"/>
      <c r="I2051" t="str">
        <v/>
      </c>
      <c r="J2051" t="str">
        <v/>
      </c>
    </row>
    <row r="2052" spans="1:10" x14ac:dyDescent="0.25">
      <c r="A2052" s="2" t="s">
        <v>313</v>
      </c>
      <c r="B2052" s="2" t="s">
        <v>2809</v>
      </c>
      <c r="C2052" s="18">
        <v>7.8</v>
      </c>
      <c r="F2052" s="2" t="s">
        <v>2245</v>
      </c>
      <c r="G2052" s="18">
        <f>AVERAGEIF(Table5[director_name],Table8[[#This Row],[Director name]],Table5[imdb_score])</f>
        <v>5.0999999999999996</v>
      </c>
      <c r="H2052" s="18"/>
      <c r="I2052" t="str">
        <v/>
      </c>
      <c r="J2052" t="str">
        <v/>
      </c>
    </row>
    <row r="2053" spans="1:10" x14ac:dyDescent="0.25">
      <c r="A2053" s="2" t="s">
        <v>313</v>
      </c>
      <c r="B2053" s="2" t="s">
        <v>2837</v>
      </c>
      <c r="C2053" s="18">
        <v>6.8</v>
      </c>
      <c r="F2053" s="2" t="s">
        <v>4544</v>
      </c>
      <c r="G2053" s="18">
        <f>AVERAGEIF(Table5[director_name],Table8[[#This Row],[Director name]],Table5[imdb_score])</f>
        <v>5.0999999999999996</v>
      </c>
      <c r="H2053" s="18"/>
      <c r="I2053" t="str">
        <v/>
      </c>
      <c r="J2053" t="str">
        <v/>
      </c>
    </row>
    <row r="2054" spans="1:10" x14ac:dyDescent="0.25">
      <c r="A2054" s="2" t="s">
        <v>313</v>
      </c>
      <c r="B2054" s="2" t="s">
        <v>314</v>
      </c>
      <c r="C2054" s="18">
        <v>5.8</v>
      </c>
      <c r="F2054" s="2" t="s">
        <v>2978</v>
      </c>
      <c r="G2054" s="18">
        <f>AVERAGEIF(Table5[director_name],Table8[[#This Row],[Director name]],Table5[imdb_score])</f>
        <v>5.0999999999999996</v>
      </c>
      <c r="H2054" s="18"/>
      <c r="I2054" t="str">
        <v/>
      </c>
      <c r="J2054" t="str">
        <v/>
      </c>
    </row>
    <row r="2055" spans="1:10" x14ac:dyDescent="0.25">
      <c r="A2055" s="2" t="s">
        <v>313</v>
      </c>
      <c r="B2055" s="2" t="s">
        <v>314</v>
      </c>
      <c r="C2055" s="18">
        <v>5.8</v>
      </c>
      <c r="F2055" s="2" t="s">
        <v>2899</v>
      </c>
      <c r="G2055" s="18">
        <f>AVERAGEIF(Table5[director_name],Table8[[#This Row],[Director name]],Table5[imdb_score])</f>
        <v>5.0999999999999996</v>
      </c>
      <c r="H2055" s="18"/>
      <c r="I2055" t="str">
        <v/>
      </c>
      <c r="J2055" t="str">
        <v/>
      </c>
    </row>
    <row r="2056" spans="1:10" x14ac:dyDescent="0.25">
      <c r="A2056" s="2" t="s">
        <v>313</v>
      </c>
      <c r="B2056" s="2" t="s">
        <v>3025</v>
      </c>
      <c r="C2056" s="18">
        <v>7.8</v>
      </c>
      <c r="F2056" s="2" t="s">
        <v>6698</v>
      </c>
      <c r="G2056" s="18">
        <f>AVERAGEIF(Table5[director_name],Table8[[#This Row],[Director name]],Table5[imdb_score])</f>
        <v>5.0999999999999996</v>
      </c>
      <c r="H2056" s="18"/>
      <c r="I2056" t="str">
        <v/>
      </c>
      <c r="J2056" t="str">
        <v/>
      </c>
    </row>
    <row r="2057" spans="1:10" x14ac:dyDescent="0.25">
      <c r="A2057" s="2" t="s">
        <v>313</v>
      </c>
      <c r="B2057" s="2" t="s">
        <v>1465</v>
      </c>
      <c r="C2057" s="18">
        <v>6.7</v>
      </c>
      <c r="F2057" s="2" t="s">
        <v>4494</v>
      </c>
      <c r="G2057" s="18">
        <f>AVERAGEIF(Table5[director_name],Table8[[#This Row],[Director name]],Table5[imdb_score])</f>
        <v>5.0999999999999996</v>
      </c>
      <c r="H2057" s="18"/>
      <c r="I2057" t="str">
        <v/>
      </c>
      <c r="J2057" t="str">
        <v/>
      </c>
    </row>
    <row r="2058" spans="1:10" x14ac:dyDescent="0.25">
      <c r="A2058" s="2" t="s">
        <v>7271</v>
      </c>
      <c r="B2058" s="2" t="s">
        <v>7272</v>
      </c>
      <c r="C2058" s="18">
        <v>6.1</v>
      </c>
      <c r="F2058" s="2" t="s">
        <v>3466</v>
      </c>
      <c r="G2058" s="18">
        <f>AVERAGEIF(Table5[director_name],Table8[[#This Row],[Director name]],Table5[imdb_score])</f>
        <v>5.0999999999999996</v>
      </c>
      <c r="H2058" s="18"/>
      <c r="I2058" t="str">
        <v/>
      </c>
      <c r="J2058" t="str">
        <v/>
      </c>
    </row>
    <row r="2059" spans="1:10" x14ac:dyDescent="0.25">
      <c r="A2059" t="s">
        <v>1452</v>
      </c>
      <c r="B2059" s="2" t="s">
        <v>1454</v>
      </c>
      <c r="C2059" s="18">
        <v>6.3</v>
      </c>
      <c r="F2059" s="2" t="s">
        <v>495</v>
      </c>
      <c r="G2059" s="18">
        <f>AVERAGEIF(Table5[director_name],Table8[[#This Row],[Director name]],Table5[imdb_score])</f>
        <v>5.0999999999999996</v>
      </c>
      <c r="H2059" s="18"/>
      <c r="I2059" t="str">
        <v/>
      </c>
      <c r="J2059" t="str">
        <v/>
      </c>
    </row>
    <row r="2060" spans="1:10" x14ac:dyDescent="0.25">
      <c r="A2060" s="2" t="s">
        <v>1452</v>
      </c>
      <c r="B2060" s="2" t="s">
        <v>3124</v>
      </c>
      <c r="C2060" s="18">
        <v>7.8</v>
      </c>
      <c r="F2060" s="2" t="s">
        <v>5976</v>
      </c>
      <c r="G2060" s="18">
        <f>AVERAGEIF(Table5[director_name],Table8[[#This Row],[Director name]],Table5[imdb_score])</f>
        <v>5.0999999999999996</v>
      </c>
      <c r="H2060" s="18"/>
      <c r="I2060" t="str">
        <v/>
      </c>
      <c r="J2060" t="str">
        <v/>
      </c>
    </row>
    <row r="2061" spans="1:10" x14ac:dyDescent="0.25">
      <c r="A2061" s="2" t="s">
        <v>1452</v>
      </c>
      <c r="B2061" s="2" t="s">
        <v>4423</v>
      </c>
      <c r="C2061" s="18">
        <v>8.1999999999999993</v>
      </c>
      <c r="F2061" s="2" t="s">
        <v>288</v>
      </c>
      <c r="G2061" s="18">
        <f>AVERAGEIF(Table5[director_name],Table8[[#This Row],[Director name]],Table5[imdb_score])</f>
        <v>5.0999999999999996</v>
      </c>
      <c r="H2061" s="18"/>
      <c r="I2061" t="str">
        <v/>
      </c>
      <c r="J2061" t="str">
        <v/>
      </c>
    </row>
    <row r="2062" spans="1:10" x14ac:dyDescent="0.25">
      <c r="A2062" s="2" t="s">
        <v>1452</v>
      </c>
      <c r="B2062" s="2" t="s">
        <v>2328</v>
      </c>
      <c r="C2062" s="18">
        <v>7.3</v>
      </c>
      <c r="F2062" s="2" t="s">
        <v>4102</v>
      </c>
      <c r="G2062" s="18">
        <f>AVERAGEIF(Table5[director_name],Table8[[#This Row],[Director name]],Table5[imdb_score])</f>
        <v>5.0999999999999996</v>
      </c>
      <c r="H2062" s="18"/>
      <c r="I2062" t="str">
        <v/>
      </c>
      <c r="J2062" t="str">
        <v/>
      </c>
    </row>
    <row r="2063" spans="1:10" x14ac:dyDescent="0.25">
      <c r="A2063" s="2" t="s">
        <v>5103</v>
      </c>
      <c r="B2063" s="2" t="s">
        <v>5104</v>
      </c>
      <c r="C2063" s="18">
        <v>7.1</v>
      </c>
      <c r="F2063" s="2" t="s">
        <v>4698</v>
      </c>
      <c r="G2063" s="18">
        <f>AVERAGEIF(Table5[director_name],Table8[[#This Row],[Director name]],Table5[imdb_score])</f>
        <v>5.0999999999999996</v>
      </c>
      <c r="H2063" s="18"/>
      <c r="I2063" t="str">
        <v/>
      </c>
      <c r="J2063" t="str">
        <v/>
      </c>
    </row>
    <row r="2064" spans="1:10" x14ac:dyDescent="0.25">
      <c r="A2064" s="2" t="s">
        <v>5103</v>
      </c>
      <c r="B2064" s="2" t="s">
        <v>5104</v>
      </c>
      <c r="C2064" s="18">
        <v>7.1</v>
      </c>
      <c r="F2064" s="2" t="s">
        <v>7424</v>
      </c>
      <c r="G2064" s="18">
        <f>AVERAGEIF(Table5[director_name],Table8[[#This Row],[Director name]],Table5[imdb_score])</f>
        <v>5.0999999999999996</v>
      </c>
      <c r="H2064" s="18"/>
      <c r="I2064" t="str">
        <v/>
      </c>
      <c r="J2064" t="str">
        <v/>
      </c>
    </row>
    <row r="2065" spans="1:10" x14ac:dyDescent="0.25">
      <c r="A2065" s="2" t="s">
        <v>4319</v>
      </c>
      <c r="B2065" s="2" t="s">
        <v>4320</v>
      </c>
      <c r="C2065" s="18">
        <v>5.7</v>
      </c>
      <c r="F2065" s="2" t="s">
        <v>4418</v>
      </c>
      <c r="G2065" s="18">
        <f>AVERAGEIF(Table5[director_name],Table8[[#This Row],[Director name]],Table5[imdb_score])</f>
        <v>5.0999999999999996</v>
      </c>
      <c r="H2065" s="18"/>
      <c r="I2065" t="str">
        <v/>
      </c>
      <c r="J2065" t="str">
        <v/>
      </c>
    </row>
    <row r="2066" spans="1:10" x14ac:dyDescent="0.25">
      <c r="A2066" s="2" t="s">
        <v>7698</v>
      </c>
      <c r="B2066" s="2" t="s">
        <v>7877</v>
      </c>
      <c r="C2066" s="18">
        <v>6.6</v>
      </c>
      <c r="F2066" s="2" t="s">
        <v>4368</v>
      </c>
      <c r="G2066" s="18">
        <f>AVERAGEIF(Table5[director_name],Table8[[#This Row],[Director name]],Table5[imdb_score])</f>
        <v>5.0999999999999996</v>
      </c>
      <c r="H2066" s="18"/>
      <c r="I2066" t="str">
        <v/>
      </c>
      <c r="J2066" t="str">
        <v/>
      </c>
    </row>
    <row r="2067" spans="1:10" x14ac:dyDescent="0.25">
      <c r="A2067" s="2" t="s">
        <v>7698</v>
      </c>
      <c r="B2067" s="2" t="s">
        <v>7699</v>
      </c>
      <c r="C2067" s="18">
        <v>5.7</v>
      </c>
      <c r="F2067" s="2" t="s">
        <v>3438</v>
      </c>
      <c r="G2067" s="18">
        <f>AVERAGEIF(Table5[director_name],Table8[[#This Row],[Director name]],Table5[imdb_score])</f>
        <v>5.0999999999999996</v>
      </c>
      <c r="H2067" s="18"/>
      <c r="I2067" t="str">
        <v/>
      </c>
      <c r="J2067" t="str">
        <v/>
      </c>
    </row>
    <row r="2068" spans="1:10" x14ac:dyDescent="0.25">
      <c r="A2068" s="2" t="s">
        <v>448</v>
      </c>
      <c r="B2068" s="2" t="s">
        <v>2224</v>
      </c>
      <c r="C2068" s="18">
        <v>6.5</v>
      </c>
      <c r="F2068" s="2" t="s">
        <v>6621</v>
      </c>
      <c r="G2068" s="18">
        <f>AVERAGEIF(Table5[director_name],Table8[[#This Row],[Director name]],Table5[imdb_score])</f>
        <v>5.0999999999999996</v>
      </c>
      <c r="H2068" s="18"/>
      <c r="I2068" t="str">
        <v/>
      </c>
      <c r="J2068" t="str">
        <v/>
      </c>
    </row>
    <row r="2069" spans="1:10" x14ac:dyDescent="0.25">
      <c r="A2069" s="2" t="s">
        <v>448</v>
      </c>
      <c r="B2069" s="2" t="s">
        <v>2131</v>
      </c>
      <c r="C2069" s="18">
        <v>7.4</v>
      </c>
      <c r="F2069" s="2" t="s">
        <v>7737</v>
      </c>
      <c r="G2069" s="18">
        <f>AVERAGEIF(Table5[director_name],Table8[[#This Row],[Director name]],Table5[imdb_score])</f>
        <v>5.0999999999999996</v>
      </c>
      <c r="H2069" s="18"/>
      <c r="I2069" t="str">
        <v/>
      </c>
      <c r="J2069" t="str">
        <v/>
      </c>
    </row>
    <row r="2070" spans="1:10" x14ac:dyDescent="0.25">
      <c r="A2070" s="2" t="s">
        <v>448</v>
      </c>
      <c r="B2070" s="2" t="s">
        <v>1176</v>
      </c>
      <c r="C2070" s="18">
        <v>5.6</v>
      </c>
      <c r="F2070" s="2" t="s">
        <v>6751</v>
      </c>
      <c r="G2070" s="18">
        <f>AVERAGEIF(Table5[director_name],Table8[[#This Row],[Director name]],Table5[imdb_score])</f>
        <v>5.0999999999999996</v>
      </c>
      <c r="H2070" s="18"/>
      <c r="I2070" t="str">
        <v/>
      </c>
      <c r="J2070" t="str">
        <v/>
      </c>
    </row>
    <row r="2071" spans="1:10" x14ac:dyDescent="0.25">
      <c r="A2071" s="2" t="s">
        <v>448</v>
      </c>
      <c r="B2071" s="2" t="s">
        <v>450</v>
      </c>
      <c r="C2071" s="18">
        <v>3.7</v>
      </c>
      <c r="F2071" s="2" t="s">
        <v>7059</v>
      </c>
      <c r="G2071" s="18">
        <f>AVERAGEIF(Table5[director_name],Table8[[#This Row],[Director name]],Table5[imdb_score])</f>
        <v>5.0999999999999996</v>
      </c>
      <c r="H2071" s="18"/>
      <c r="I2071" t="str">
        <v/>
      </c>
      <c r="J2071" t="str">
        <v/>
      </c>
    </row>
    <row r="2072" spans="1:10" x14ac:dyDescent="0.25">
      <c r="A2072" s="2" t="s">
        <v>448</v>
      </c>
      <c r="B2072" s="2" t="s">
        <v>624</v>
      </c>
      <c r="C2072" s="18">
        <v>5.4</v>
      </c>
      <c r="F2072" s="2" t="s">
        <v>7514</v>
      </c>
      <c r="G2072" s="18">
        <f>AVERAGEIF(Table5[director_name],Table8[[#This Row],[Director name]],Table5[imdb_score])</f>
        <v>5.0999999999999996</v>
      </c>
      <c r="H2072" s="18"/>
      <c r="I2072" t="str">
        <v/>
      </c>
      <c r="J2072" t="str">
        <v/>
      </c>
    </row>
    <row r="2073" spans="1:10" x14ac:dyDescent="0.25">
      <c r="A2073" s="2" t="s">
        <v>448</v>
      </c>
      <c r="B2073" s="2" t="s">
        <v>3119</v>
      </c>
      <c r="C2073" s="18">
        <v>6.6</v>
      </c>
      <c r="F2073" s="2" t="s">
        <v>608</v>
      </c>
      <c r="G2073" s="18">
        <f>AVERAGEIF(Table5[director_name],Table8[[#This Row],[Director name]],Table5[imdb_score])</f>
        <v>5.0999999999999996</v>
      </c>
      <c r="H2073" s="18"/>
      <c r="I2073" t="str">
        <v/>
      </c>
      <c r="J2073" t="str">
        <v/>
      </c>
    </row>
    <row r="2074" spans="1:10" x14ac:dyDescent="0.25">
      <c r="A2074" s="2" t="s">
        <v>448</v>
      </c>
      <c r="B2074" s="2" t="s">
        <v>3103</v>
      </c>
      <c r="C2074" s="18">
        <v>6.4</v>
      </c>
      <c r="F2074" s="2" t="s">
        <v>7913</v>
      </c>
      <c r="G2074" s="18">
        <f>AVERAGEIF(Table5[director_name],Table8[[#This Row],[Director name]],Table5[imdb_score])</f>
        <v>5.0999999999999996</v>
      </c>
      <c r="H2074" s="18"/>
      <c r="I2074" t="str">
        <v/>
      </c>
      <c r="J2074" t="str">
        <v/>
      </c>
    </row>
    <row r="2075" spans="1:10" x14ac:dyDescent="0.25">
      <c r="A2075" s="2" t="s">
        <v>448</v>
      </c>
      <c r="B2075" s="2" t="s">
        <v>4928</v>
      </c>
      <c r="C2075" s="18">
        <v>7.1</v>
      </c>
      <c r="F2075" s="2" t="s">
        <v>4724</v>
      </c>
      <c r="G2075" s="18">
        <f>AVERAGEIF(Table5[director_name],Table8[[#This Row],[Director name]],Table5[imdb_score])</f>
        <v>5.0999999999999996</v>
      </c>
      <c r="H2075" s="18"/>
      <c r="I2075" t="str">
        <v/>
      </c>
      <c r="J2075" t="str">
        <v/>
      </c>
    </row>
    <row r="2076" spans="1:10" x14ac:dyDescent="0.25">
      <c r="A2076" s="2" t="s">
        <v>448</v>
      </c>
      <c r="B2076" s="2" t="s">
        <v>1948</v>
      </c>
      <c r="C2076" s="18">
        <v>6.7</v>
      </c>
      <c r="F2076" s="2" t="s">
        <v>1299</v>
      </c>
      <c r="G2076" s="18">
        <f>AVERAGEIF(Table5[director_name],Table8[[#This Row],[Director name]],Table5[imdb_score])</f>
        <v>5.0999999999999996</v>
      </c>
      <c r="H2076" s="18"/>
      <c r="I2076" t="str">
        <v/>
      </c>
      <c r="J2076" t="str">
        <v/>
      </c>
    </row>
    <row r="2077" spans="1:10" x14ac:dyDescent="0.25">
      <c r="A2077" s="2" t="s">
        <v>448</v>
      </c>
      <c r="B2077" s="2" t="s">
        <v>5383</v>
      </c>
      <c r="C2077" s="18">
        <v>7.2</v>
      </c>
      <c r="F2077" s="2" t="s">
        <v>7985</v>
      </c>
      <c r="G2077" s="18">
        <f>AVERAGEIF(Table5[director_name],Table8[[#This Row],[Director name]],Table5[imdb_score])</f>
        <v>5.0999999999999996</v>
      </c>
      <c r="H2077" s="18"/>
      <c r="I2077" t="str">
        <v/>
      </c>
      <c r="J2077" t="str">
        <v/>
      </c>
    </row>
    <row r="2078" spans="1:10" x14ac:dyDescent="0.25">
      <c r="A2078" s="2" t="s">
        <v>448</v>
      </c>
      <c r="B2078" s="2" t="s">
        <v>2682</v>
      </c>
      <c r="C2078" s="18">
        <v>6.4</v>
      </c>
      <c r="F2078" s="2" t="s">
        <v>5282</v>
      </c>
      <c r="G2078" s="18">
        <f>AVERAGEIF(Table5[director_name],Table8[[#This Row],[Director name]],Table5[imdb_score])</f>
        <v>5.0999999999999996</v>
      </c>
      <c r="H2078" s="18"/>
      <c r="I2078" t="str">
        <v/>
      </c>
      <c r="J2078" t="str">
        <v/>
      </c>
    </row>
    <row r="2079" spans="1:10" x14ac:dyDescent="0.25">
      <c r="A2079" s="2" t="s">
        <v>448</v>
      </c>
      <c r="B2079" s="2" t="s">
        <v>1621</v>
      </c>
      <c r="C2079" s="18">
        <v>7.4</v>
      </c>
      <c r="F2079" s="2" t="s">
        <v>7004</v>
      </c>
      <c r="G2079" s="18">
        <f>AVERAGEIF(Table5[director_name],Table8[[#This Row],[Director name]],Table5[imdb_score])</f>
        <v>5.0999999999999996</v>
      </c>
      <c r="H2079" s="18"/>
      <c r="I2079" t="str">
        <v/>
      </c>
      <c r="J2079" t="str">
        <v/>
      </c>
    </row>
    <row r="2080" spans="1:10" x14ac:dyDescent="0.25">
      <c r="A2080" t="s">
        <v>448</v>
      </c>
      <c r="B2080" s="2" t="s">
        <v>4153</v>
      </c>
      <c r="C2080" s="18">
        <v>6.9</v>
      </c>
      <c r="F2080" s="2" t="s">
        <v>4967</v>
      </c>
      <c r="G2080" s="18">
        <f>AVERAGEIF(Table5[director_name],Table8[[#This Row],[Director name]],Table5[imdb_score])</f>
        <v>5.0999999999999996</v>
      </c>
      <c r="H2080" s="18"/>
      <c r="I2080" t="str">
        <v/>
      </c>
      <c r="J2080" t="str">
        <v/>
      </c>
    </row>
    <row r="2081" spans="1:10" x14ac:dyDescent="0.25">
      <c r="A2081" s="2" t="s">
        <v>1982</v>
      </c>
      <c r="B2081" s="2" t="s">
        <v>1983</v>
      </c>
      <c r="C2081" s="18">
        <v>4.3</v>
      </c>
      <c r="F2081" s="2" t="s">
        <v>5816</v>
      </c>
      <c r="G2081" s="18">
        <f>AVERAGEIF(Table5[director_name],Table8[[#This Row],[Director name]],Table5[imdb_score])</f>
        <v>5.0999999999999996</v>
      </c>
      <c r="H2081" s="18"/>
      <c r="I2081" t="str">
        <v/>
      </c>
      <c r="J2081" t="str">
        <v/>
      </c>
    </row>
    <row r="2082" spans="1:10" x14ac:dyDescent="0.25">
      <c r="A2082" s="2" t="s">
        <v>1982</v>
      </c>
      <c r="B2082" s="2" t="s">
        <v>6003</v>
      </c>
      <c r="C2082" s="18">
        <v>6.6</v>
      </c>
      <c r="F2082" s="2" t="s">
        <v>3358</v>
      </c>
      <c r="G2082" s="18">
        <f>AVERAGEIF(Table5[director_name],Table8[[#This Row],[Director name]],Table5[imdb_score])</f>
        <v>5.0500000000000007</v>
      </c>
      <c r="H2082" s="18"/>
      <c r="I2082" t="str">
        <v/>
      </c>
      <c r="J2082" t="str">
        <v/>
      </c>
    </row>
    <row r="2083" spans="1:10" x14ac:dyDescent="0.25">
      <c r="A2083" s="2" t="s">
        <v>5846</v>
      </c>
      <c r="B2083" s="2" t="s">
        <v>5847</v>
      </c>
      <c r="C2083" s="18">
        <v>6.2</v>
      </c>
      <c r="F2083" s="2" t="s">
        <v>3316</v>
      </c>
      <c r="G2083" s="18">
        <f>AVERAGEIF(Table5[director_name],Table8[[#This Row],[Director name]],Table5[imdb_score])</f>
        <v>5.05</v>
      </c>
      <c r="H2083" s="18"/>
      <c r="I2083" t="str">
        <v/>
      </c>
      <c r="J2083" t="str">
        <v/>
      </c>
    </row>
    <row r="2084" spans="1:10" x14ac:dyDescent="0.25">
      <c r="A2084" s="2" t="s">
        <v>7587</v>
      </c>
      <c r="B2084" s="2" t="s">
        <v>7588</v>
      </c>
      <c r="C2084" s="18">
        <v>7.7</v>
      </c>
      <c r="F2084" s="2" t="s">
        <v>4775</v>
      </c>
      <c r="G2084" s="18">
        <f>AVERAGEIF(Table5[director_name],Table8[[#This Row],[Director name]],Table5[imdb_score])</f>
        <v>5</v>
      </c>
      <c r="H2084" s="18"/>
      <c r="I2084" t="str">
        <v/>
      </c>
      <c r="J2084" t="str">
        <v/>
      </c>
    </row>
    <row r="2085" spans="1:10" x14ac:dyDescent="0.25">
      <c r="A2085" s="2" t="s">
        <v>1996</v>
      </c>
      <c r="B2085" s="2" t="s">
        <v>3179</v>
      </c>
      <c r="C2085" s="18">
        <v>6</v>
      </c>
      <c r="F2085" s="2" t="s">
        <v>3393</v>
      </c>
      <c r="G2085" s="18">
        <f>AVERAGEIF(Table5[director_name],Table8[[#This Row],[Director name]],Table5[imdb_score])</f>
        <v>5</v>
      </c>
      <c r="H2085" s="18"/>
      <c r="I2085" t="str">
        <v/>
      </c>
      <c r="J2085" t="str">
        <v/>
      </c>
    </row>
    <row r="2086" spans="1:10" x14ac:dyDescent="0.25">
      <c r="A2086" s="2" t="s">
        <v>1996</v>
      </c>
      <c r="B2086" s="2" t="s">
        <v>1997</v>
      </c>
      <c r="C2086" s="18">
        <v>5.9</v>
      </c>
      <c r="F2086" s="2" t="s">
        <v>189</v>
      </c>
      <c r="G2086" s="18">
        <f>AVERAGEIF(Table5[director_name],Table8[[#This Row],[Director name]],Table5[imdb_score])</f>
        <v>5</v>
      </c>
      <c r="H2086" s="18"/>
      <c r="I2086" t="str">
        <v/>
      </c>
      <c r="J2086" t="str">
        <v/>
      </c>
    </row>
    <row r="2087" spans="1:10" x14ac:dyDescent="0.25">
      <c r="A2087" s="2" t="s">
        <v>4758</v>
      </c>
      <c r="B2087" s="2" t="s">
        <v>4759</v>
      </c>
      <c r="C2087" s="18">
        <v>7.1</v>
      </c>
      <c r="F2087" s="2" t="s">
        <v>2274</v>
      </c>
      <c r="G2087" s="18">
        <f>AVERAGEIF(Table5[director_name],Table8[[#This Row],[Director name]],Table5[imdb_score])</f>
        <v>5</v>
      </c>
      <c r="H2087" s="18"/>
      <c r="I2087" t="str">
        <v/>
      </c>
      <c r="J2087" t="str">
        <v/>
      </c>
    </row>
    <row r="2088" spans="1:10" x14ac:dyDescent="0.25">
      <c r="A2088" s="2" t="s">
        <v>4533</v>
      </c>
      <c r="B2088" s="2" t="s">
        <v>4534</v>
      </c>
      <c r="C2088" s="18">
        <v>9.5</v>
      </c>
      <c r="F2088" s="2" t="s">
        <v>1389</v>
      </c>
      <c r="G2088" s="18">
        <f>AVERAGEIF(Table5[director_name],Table8[[#This Row],[Director name]],Table5[imdb_score])</f>
        <v>5</v>
      </c>
      <c r="H2088" s="18"/>
      <c r="I2088" t="str">
        <v/>
      </c>
      <c r="J2088" t="str">
        <v/>
      </c>
    </row>
    <row r="2089" spans="1:10" x14ac:dyDescent="0.25">
      <c r="A2089" s="2" t="s">
        <v>4373</v>
      </c>
      <c r="B2089" s="2" t="s">
        <v>4374</v>
      </c>
      <c r="C2089" s="18">
        <v>4.7</v>
      </c>
      <c r="F2089" s="2" t="s">
        <v>1965</v>
      </c>
      <c r="G2089" s="18">
        <f>AVERAGEIF(Table5[director_name],Table8[[#This Row],[Director name]],Table5[imdb_score])</f>
        <v>5</v>
      </c>
      <c r="H2089" s="18"/>
      <c r="I2089" t="str">
        <v/>
      </c>
      <c r="J2089" t="str">
        <v/>
      </c>
    </row>
    <row r="2090" spans="1:10" x14ac:dyDescent="0.25">
      <c r="A2090" s="2" t="s">
        <v>4018</v>
      </c>
      <c r="B2090" s="2" t="s">
        <v>4555</v>
      </c>
      <c r="C2090" s="18">
        <v>3.7</v>
      </c>
      <c r="F2090" s="2" t="s">
        <v>1757</v>
      </c>
      <c r="G2090" s="18">
        <f>AVERAGEIF(Table5[director_name],Table8[[#This Row],[Director name]],Table5[imdb_score])</f>
        <v>5</v>
      </c>
      <c r="H2090" s="18"/>
      <c r="I2090" t="str">
        <v/>
      </c>
      <c r="J2090" t="str">
        <v/>
      </c>
    </row>
    <row r="2091" spans="1:10" x14ac:dyDescent="0.25">
      <c r="A2091" s="2" t="s">
        <v>4018</v>
      </c>
      <c r="B2091" s="2" t="s">
        <v>6620</v>
      </c>
      <c r="C2091" s="18">
        <v>7.4</v>
      </c>
      <c r="F2091" s="2" t="s">
        <v>2302</v>
      </c>
      <c r="G2091" s="18">
        <f>AVERAGEIF(Table5[director_name],Table8[[#This Row],[Director name]],Table5[imdb_score])</f>
        <v>5</v>
      </c>
      <c r="H2091" s="18"/>
      <c r="I2091" t="str">
        <v/>
      </c>
      <c r="J2091" t="str">
        <v/>
      </c>
    </row>
    <row r="2092" spans="1:10" x14ac:dyDescent="0.25">
      <c r="A2092" s="2" t="s">
        <v>4018</v>
      </c>
      <c r="B2092" s="2" t="s">
        <v>4019</v>
      </c>
      <c r="C2092" s="18">
        <v>6.1</v>
      </c>
      <c r="F2092" s="2" t="s">
        <v>6746</v>
      </c>
      <c r="G2092" s="18">
        <f>AVERAGEIF(Table5[director_name],Table8[[#This Row],[Director name]],Table5[imdb_score])</f>
        <v>5</v>
      </c>
      <c r="H2092" s="18"/>
      <c r="I2092" t="str">
        <v/>
      </c>
      <c r="J2092" t="str">
        <v/>
      </c>
    </row>
    <row r="2093" spans="1:10" x14ac:dyDescent="0.25">
      <c r="A2093" s="2" t="s">
        <v>7616</v>
      </c>
      <c r="B2093" s="2" t="s">
        <v>7617</v>
      </c>
      <c r="C2093" s="18">
        <v>5.9</v>
      </c>
      <c r="F2093" s="2" t="s">
        <v>3814</v>
      </c>
      <c r="G2093" s="18">
        <f>AVERAGEIF(Table5[director_name],Table8[[#This Row],[Director name]],Table5[imdb_score])</f>
        <v>5</v>
      </c>
      <c r="H2093" s="18"/>
      <c r="I2093" t="str">
        <v/>
      </c>
      <c r="J2093" t="str">
        <v/>
      </c>
    </row>
    <row r="2094" spans="1:10" x14ac:dyDescent="0.25">
      <c r="A2094" s="2" t="s">
        <v>5822</v>
      </c>
      <c r="B2094" s="2" t="s">
        <v>5823</v>
      </c>
      <c r="C2094" s="18">
        <v>7.8</v>
      </c>
      <c r="F2094" s="2" t="s">
        <v>6590</v>
      </c>
      <c r="G2094" s="18">
        <f>AVERAGEIF(Table5[director_name],Table8[[#This Row],[Director name]],Table5[imdb_score])</f>
        <v>5</v>
      </c>
      <c r="H2094" s="18"/>
      <c r="I2094" t="str">
        <v/>
      </c>
      <c r="J2094" t="str">
        <v/>
      </c>
    </row>
    <row r="2095" spans="1:10" x14ac:dyDescent="0.25">
      <c r="A2095" s="2" t="s">
        <v>5822</v>
      </c>
      <c r="B2095" s="2" t="s">
        <v>6075</v>
      </c>
      <c r="C2095" s="18">
        <v>7</v>
      </c>
      <c r="F2095" s="2" t="s">
        <v>7287</v>
      </c>
      <c r="G2095" s="18">
        <f>AVERAGEIF(Table5[director_name],Table8[[#This Row],[Director name]],Table5[imdb_score])</f>
        <v>5</v>
      </c>
      <c r="H2095" s="18"/>
      <c r="I2095" t="str">
        <v/>
      </c>
      <c r="J2095" t="str">
        <v/>
      </c>
    </row>
    <row r="2096" spans="1:10" x14ac:dyDescent="0.25">
      <c r="A2096" s="2" t="s">
        <v>5822</v>
      </c>
      <c r="B2096" s="2" t="s">
        <v>6861</v>
      </c>
      <c r="C2096" s="18">
        <v>6.5</v>
      </c>
      <c r="F2096" s="2" t="s">
        <v>5963</v>
      </c>
      <c r="G2096" s="18">
        <f>AVERAGEIF(Table5[director_name],Table8[[#This Row],[Director name]],Table5[imdb_score])</f>
        <v>5</v>
      </c>
      <c r="H2096" s="18"/>
      <c r="I2096" t="str">
        <v/>
      </c>
      <c r="J2096" t="str">
        <v/>
      </c>
    </row>
    <row r="2097" spans="1:10" x14ac:dyDescent="0.25">
      <c r="A2097" s="2" t="s">
        <v>6653</v>
      </c>
      <c r="B2097" s="2" t="s">
        <v>6654</v>
      </c>
      <c r="C2097" s="18">
        <v>5.3</v>
      </c>
      <c r="F2097" s="2" t="s">
        <v>6329</v>
      </c>
      <c r="G2097" s="18">
        <f>AVERAGEIF(Table5[director_name],Table8[[#This Row],[Director name]],Table5[imdb_score])</f>
        <v>5</v>
      </c>
      <c r="H2097" s="18"/>
      <c r="I2097" t="str">
        <v/>
      </c>
      <c r="J2097" t="str">
        <v/>
      </c>
    </row>
    <row r="2098" spans="1:10" x14ac:dyDescent="0.25">
      <c r="A2098" s="2" t="s">
        <v>5500</v>
      </c>
      <c r="B2098" s="2" t="s">
        <v>5501</v>
      </c>
      <c r="C2098" s="18">
        <v>7.4</v>
      </c>
      <c r="F2098" s="2" t="s">
        <v>5387</v>
      </c>
      <c r="G2098" s="18">
        <f>AVERAGEIF(Table5[director_name],Table8[[#This Row],[Director name]],Table5[imdb_score])</f>
        <v>5</v>
      </c>
      <c r="H2098" s="18"/>
      <c r="I2098" t="str">
        <v/>
      </c>
      <c r="J2098" t="str">
        <v/>
      </c>
    </row>
    <row r="2099" spans="1:10" x14ac:dyDescent="0.25">
      <c r="A2099" s="2" t="s">
        <v>5500</v>
      </c>
      <c r="B2099" s="2" t="s">
        <v>7956</v>
      </c>
      <c r="C2099" s="18">
        <v>7.9</v>
      </c>
      <c r="F2099" s="2" t="s">
        <v>6580</v>
      </c>
      <c r="G2099" s="18">
        <f>AVERAGEIF(Table5[director_name],Table8[[#This Row],[Director name]],Table5[imdb_score])</f>
        <v>5</v>
      </c>
      <c r="H2099" s="18"/>
      <c r="I2099" t="str">
        <v/>
      </c>
      <c r="J2099" t="str">
        <v/>
      </c>
    </row>
    <row r="2100" spans="1:10" x14ac:dyDescent="0.25">
      <c r="A2100" s="2" t="s">
        <v>1824</v>
      </c>
      <c r="B2100" s="2" t="s">
        <v>3330</v>
      </c>
      <c r="C2100" s="18">
        <v>7.3</v>
      </c>
      <c r="F2100" s="2" t="s">
        <v>7664</v>
      </c>
      <c r="G2100" s="18">
        <f>AVERAGEIF(Table5[director_name],Table8[[#This Row],[Director name]],Table5[imdb_score])</f>
        <v>5</v>
      </c>
      <c r="H2100" s="18"/>
      <c r="I2100" t="str">
        <v/>
      </c>
      <c r="J2100" t="str">
        <v/>
      </c>
    </row>
    <row r="2101" spans="1:10" x14ac:dyDescent="0.25">
      <c r="A2101" t="s">
        <v>1824</v>
      </c>
      <c r="B2101" s="2" t="s">
        <v>1825</v>
      </c>
      <c r="C2101" s="18">
        <v>5.7</v>
      </c>
      <c r="F2101" s="2" t="s">
        <v>5447</v>
      </c>
      <c r="G2101" s="18">
        <f>AVERAGEIF(Table5[director_name],Table8[[#This Row],[Director name]],Table5[imdb_score])</f>
        <v>5</v>
      </c>
      <c r="H2101" s="18"/>
      <c r="I2101" t="str">
        <v/>
      </c>
      <c r="J2101" t="str">
        <v/>
      </c>
    </row>
    <row r="2102" spans="1:10" x14ac:dyDescent="0.25">
      <c r="A2102" s="2" t="s">
        <v>1824</v>
      </c>
      <c r="B2102" s="2" t="s">
        <v>5783</v>
      </c>
      <c r="C2102" s="18">
        <v>7.2</v>
      </c>
      <c r="F2102" s="2" t="s">
        <v>8072</v>
      </c>
      <c r="G2102" s="18">
        <f>AVERAGEIF(Table5[director_name],Table8[[#This Row],[Director name]],Table5[imdb_score])</f>
        <v>5</v>
      </c>
      <c r="H2102" s="18"/>
      <c r="I2102" t="str">
        <v/>
      </c>
      <c r="J2102" t="str">
        <v/>
      </c>
    </row>
    <row r="2103" spans="1:10" x14ac:dyDescent="0.25">
      <c r="A2103" s="2" t="s">
        <v>1824</v>
      </c>
      <c r="B2103" s="2" t="s">
        <v>3041</v>
      </c>
      <c r="C2103" s="18">
        <v>4.9000000000000004</v>
      </c>
      <c r="F2103" s="2" t="s">
        <v>5980</v>
      </c>
      <c r="G2103" s="18">
        <f>AVERAGEIF(Table5[director_name],Table8[[#This Row],[Director name]],Table5[imdb_score])</f>
        <v>5</v>
      </c>
      <c r="H2103" s="18"/>
      <c r="I2103" t="str">
        <v/>
      </c>
      <c r="J2103" t="str">
        <v/>
      </c>
    </row>
    <row r="2104" spans="1:10" x14ac:dyDescent="0.25">
      <c r="A2104" s="2" t="s">
        <v>1824</v>
      </c>
      <c r="B2104" s="2" t="s">
        <v>4101</v>
      </c>
      <c r="C2104" s="18">
        <v>7.9</v>
      </c>
      <c r="F2104" s="2" t="s">
        <v>3736</v>
      </c>
      <c r="G2104" s="18">
        <f>AVERAGEIF(Table5[director_name],Table8[[#This Row],[Director name]],Table5[imdb_score])</f>
        <v>5</v>
      </c>
      <c r="H2104" s="18"/>
      <c r="I2104" t="str">
        <v/>
      </c>
      <c r="J2104" t="str">
        <v/>
      </c>
    </row>
    <row r="2105" spans="1:10" x14ac:dyDescent="0.25">
      <c r="A2105" s="2" t="s">
        <v>1824</v>
      </c>
      <c r="B2105" s="2" t="s">
        <v>4101</v>
      </c>
      <c r="C2105" s="18">
        <v>7.9</v>
      </c>
      <c r="F2105" s="2" t="s">
        <v>3915</v>
      </c>
      <c r="G2105" s="18">
        <f>AVERAGEIF(Table5[director_name],Table8[[#This Row],[Director name]],Table5[imdb_score])</f>
        <v>5</v>
      </c>
      <c r="H2105" s="18"/>
      <c r="I2105" t="str">
        <v/>
      </c>
      <c r="J2105" t="str">
        <v/>
      </c>
    </row>
    <row r="2106" spans="1:10" x14ac:dyDescent="0.25">
      <c r="A2106" s="2" t="s">
        <v>1824</v>
      </c>
      <c r="B2106" s="2" t="s">
        <v>2285</v>
      </c>
      <c r="C2106" s="18">
        <v>5.9</v>
      </c>
      <c r="F2106" s="2" t="s">
        <v>4016</v>
      </c>
      <c r="G2106" s="18">
        <f>AVERAGEIF(Table5[director_name],Table8[[#This Row],[Director name]],Table5[imdb_score])</f>
        <v>5</v>
      </c>
      <c r="H2106" s="18"/>
      <c r="I2106" t="str">
        <v/>
      </c>
      <c r="J2106" t="str">
        <v/>
      </c>
    </row>
    <row r="2107" spans="1:10" x14ac:dyDescent="0.25">
      <c r="A2107" s="2" t="s">
        <v>1824</v>
      </c>
      <c r="B2107" s="2" t="s">
        <v>3990</v>
      </c>
      <c r="C2107" s="18">
        <v>6.8</v>
      </c>
      <c r="F2107" s="2" t="s">
        <v>6754</v>
      </c>
      <c r="G2107" s="18">
        <f>AVERAGEIF(Table5[director_name],Table8[[#This Row],[Director name]],Table5[imdb_score])</f>
        <v>5</v>
      </c>
      <c r="H2107" s="18"/>
      <c r="I2107" t="str">
        <v/>
      </c>
      <c r="J2107" t="str">
        <v/>
      </c>
    </row>
    <row r="2108" spans="1:10" x14ac:dyDescent="0.25">
      <c r="A2108" s="2" t="s">
        <v>1824</v>
      </c>
      <c r="B2108" s="2" t="s">
        <v>3990</v>
      </c>
      <c r="C2108" s="18">
        <v>6.8</v>
      </c>
      <c r="F2108" s="2" t="s">
        <v>533</v>
      </c>
      <c r="G2108" s="18">
        <f>AVERAGEIF(Table5[director_name],Table8[[#This Row],[Director name]],Table5[imdb_score])</f>
        <v>4.916666666666667</v>
      </c>
      <c r="H2108" s="18"/>
      <c r="I2108" t="str">
        <v/>
      </c>
      <c r="J2108" t="str">
        <v/>
      </c>
    </row>
    <row r="2109" spans="1:10" x14ac:dyDescent="0.25">
      <c r="A2109" s="2" t="s">
        <v>1824</v>
      </c>
      <c r="B2109" s="2" t="s">
        <v>2387</v>
      </c>
      <c r="C2109" s="18">
        <v>8.1999999999999993</v>
      </c>
      <c r="F2109" s="2" t="s">
        <v>3204</v>
      </c>
      <c r="G2109" s="18">
        <f>AVERAGEIF(Table5[director_name],Table8[[#This Row],[Director name]],Table5[imdb_score])</f>
        <v>4.9000000000000004</v>
      </c>
      <c r="H2109" s="18"/>
      <c r="I2109" t="str">
        <v/>
      </c>
      <c r="J2109" t="str">
        <v/>
      </c>
    </row>
    <row r="2110" spans="1:10" x14ac:dyDescent="0.25">
      <c r="A2110" s="2" t="s">
        <v>1824</v>
      </c>
      <c r="B2110" s="2" t="s">
        <v>6262</v>
      </c>
      <c r="C2110" s="18">
        <v>7.3</v>
      </c>
      <c r="F2110" s="2" t="s">
        <v>2267</v>
      </c>
      <c r="G2110" s="18">
        <f>AVERAGEIF(Table5[director_name],Table8[[#This Row],[Director name]],Table5[imdb_score])</f>
        <v>4.9000000000000004</v>
      </c>
      <c r="H2110" s="18"/>
      <c r="I2110" t="str">
        <v/>
      </c>
      <c r="J2110" t="str">
        <v/>
      </c>
    </row>
    <row r="2111" spans="1:10" x14ac:dyDescent="0.25">
      <c r="A2111" s="2" t="s">
        <v>1824</v>
      </c>
      <c r="B2111" s="2" t="s">
        <v>3719</v>
      </c>
      <c r="C2111" s="18">
        <v>6.1</v>
      </c>
      <c r="F2111" s="2" t="s">
        <v>2638</v>
      </c>
      <c r="G2111" s="18">
        <f>AVERAGEIF(Table5[director_name],Table8[[#This Row],[Director name]],Table5[imdb_score])</f>
        <v>4.9000000000000004</v>
      </c>
      <c r="H2111" s="18"/>
      <c r="I2111" t="str">
        <v/>
      </c>
      <c r="J2111" t="str">
        <v/>
      </c>
    </row>
    <row r="2112" spans="1:10" x14ac:dyDescent="0.25">
      <c r="A2112" s="2" t="s">
        <v>4535</v>
      </c>
      <c r="B2112" s="2" t="s">
        <v>4536</v>
      </c>
      <c r="C2112" s="18">
        <v>5.5</v>
      </c>
      <c r="F2112" s="2" t="s">
        <v>6944</v>
      </c>
      <c r="G2112" s="18">
        <f>AVERAGEIF(Table5[director_name],Table8[[#This Row],[Director name]],Table5[imdb_score])</f>
        <v>4.9000000000000004</v>
      </c>
      <c r="H2112" s="18"/>
      <c r="I2112" t="str">
        <v/>
      </c>
      <c r="J2112" t="str">
        <v/>
      </c>
    </row>
    <row r="2113" spans="1:10" x14ac:dyDescent="0.25">
      <c r="A2113" s="2" t="s">
        <v>4726</v>
      </c>
      <c r="B2113" s="2" t="s">
        <v>4727</v>
      </c>
      <c r="C2113" s="18">
        <v>7.8</v>
      </c>
      <c r="F2113" s="2" t="s">
        <v>4205</v>
      </c>
      <c r="G2113" s="18">
        <f>AVERAGEIF(Table5[director_name],Table8[[#This Row],[Director name]],Table5[imdb_score])</f>
        <v>4.9000000000000004</v>
      </c>
      <c r="H2113" s="18"/>
      <c r="I2113" t="str">
        <v/>
      </c>
      <c r="J2113" t="str">
        <v/>
      </c>
    </row>
    <row r="2114" spans="1:10" x14ac:dyDescent="0.25">
      <c r="A2114" s="2" t="s">
        <v>4940</v>
      </c>
      <c r="B2114" s="2" t="s">
        <v>4941</v>
      </c>
      <c r="C2114" s="18">
        <v>7.5</v>
      </c>
      <c r="F2114" s="2" t="s">
        <v>2983</v>
      </c>
      <c r="G2114" s="18">
        <f>AVERAGEIF(Table5[director_name],Table8[[#This Row],[Director name]],Table5[imdb_score])</f>
        <v>4.9000000000000004</v>
      </c>
      <c r="H2114" s="18"/>
      <c r="I2114" t="str">
        <v/>
      </c>
      <c r="J2114" t="str">
        <v/>
      </c>
    </row>
    <row r="2115" spans="1:10" x14ac:dyDescent="0.25">
      <c r="A2115" s="2" t="s">
        <v>3547</v>
      </c>
      <c r="B2115" s="2" t="s">
        <v>3548</v>
      </c>
      <c r="C2115" s="18">
        <v>5.4</v>
      </c>
      <c r="F2115" s="2" t="s">
        <v>4116</v>
      </c>
      <c r="G2115" s="18">
        <f>AVERAGEIF(Table5[director_name],Table8[[#This Row],[Director name]],Table5[imdb_score])</f>
        <v>4.9000000000000004</v>
      </c>
      <c r="H2115" s="18"/>
      <c r="I2115" t="str">
        <v/>
      </c>
      <c r="J2115" t="str">
        <v/>
      </c>
    </row>
    <row r="2116" spans="1:10" x14ac:dyDescent="0.25">
      <c r="A2116" s="2" t="s">
        <v>3547</v>
      </c>
      <c r="B2116" s="2" t="s">
        <v>3901</v>
      </c>
      <c r="C2116" s="18">
        <v>7.5</v>
      </c>
      <c r="F2116" s="2" t="s">
        <v>4509</v>
      </c>
      <c r="G2116" s="18">
        <f>AVERAGEIF(Table5[director_name],Table8[[#This Row],[Director name]],Table5[imdb_score])</f>
        <v>4.9000000000000004</v>
      </c>
      <c r="H2116" s="18"/>
      <c r="I2116" t="str">
        <v/>
      </c>
      <c r="J2116" t="str">
        <v/>
      </c>
    </row>
    <row r="2117" spans="1:10" x14ac:dyDescent="0.25">
      <c r="A2117" s="2" t="s">
        <v>7804</v>
      </c>
      <c r="B2117" s="2" t="s">
        <v>7805</v>
      </c>
      <c r="C2117" s="18">
        <v>6.6</v>
      </c>
      <c r="F2117" s="2" t="s">
        <v>7558</v>
      </c>
      <c r="G2117" s="18">
        <f>AVERAGEIF(Table5[director_name],Table8[[#This Row],[Director name]],Table5[imdb_score])</f>
        <v>4.9000000000000004</v>
      </c>
      <c r="H2117" s="18"/>
      <c r="I2117" t="str">
        <v/>
      </c>
      <c r="J2117" t="str">
        <v/>
      </c>
    </row>
    <row r="2118" spans="1:10" x14ac:dyDescent="0.25">
      <c r="A2118" s="2" t="s">
        <v>1513</v>
      </c>
      <c r="B2118" s="2" t="s">
        <v>3455</v>
      </c>
      <c r="C2118" s="18">
        <v>6.6</v>
      </c>
      <c r="F2118" s="2" t="s">
        <v>6639</v>
      </c>
      <c r="G2118" s="18">
        <f>AVERAGEIF(Table5[director_name],Table8[[#This Row],[Director name]],Table5[imdb_score])</f>
        <v>4.9000000000000004</v>
      </c>
      <c r="H2118" s="18"/>
      <c r="I2118" t="str">
        <v/>
      </c>
      <c r="J2118" t="str">
        <v/>
      </c>
    </row>
    <row r="2119" spans="1:10" x14ac:dyDescent="0.25">
      <c r="A2119" s="2" t="s">
        <v>1513</v>
      </c>
      <c r="B2119" s="2" t="s">
        <v>4797</v>
      </c>
      <c r="C2119" s="18">
        <v>7.4</v>
      </c>
      <c r="F2119" s="2" t="s">
        <v>2109</v>
      </c>
      <c r="G2119" s="18">
        <f>AVERAGEIF(Table5[director_name],Table8[[#This Row],[Director name]],Table5[imdb_score])</f>
        <v>4.9000000000000004</v>
      </c>
      <c r="H2119" s="18"/>
      <c r="I2119" t="str">
        <v/>
      </c>
      <c r="J2119" t="str">
        <v/>
      </c>
    </row>
    <row r="2120" spans="1:10" x14ac:dyDescent="0.25">
      <c r="A2120" s="2" t="s">
        <v>1513</v>
      </c>
      <c r="B2120" s="2" t="s">
        <v>1514</v>
      </c>
      <c r="C2120" s="18">
        <v>6.7</v>
      </c>
      <c r="F2120" s="2" t="s">
        <v>6006</v>
      </c>
      <c r="G2120" s="18">
        <f>AVERAGEIF(Table5[director_name],Table8[[#This Row],[Director name]],Table5[imdb_score])</f>
        <v>4.9000000000000004</v>
      </c>
      <c r="H2120" s="18"/>
      <c r="I2120" t="str">
        <v/>
      </c>
      <c r="J2120" t="str">
        <v/>
      </c>
    </row>
    <row r="2121" spans="1:10" x14ac:dyDescent="0.25">
      <c r="A2121" s="2" t="s">
        <v>1513</v>
      </c>
      <c r="B2121" s="2" t="s">
        <v>6297</v>
      </c>
      <c r="C2121" s="18">
        <v>6.5</v>
      </c>
      <c r="F2121" s="2" t="s">
        <v>5318</v>
      </c>
      <c r="G2121" s="18">
        <f>AVERAGEIF(Table5[director_name],Table8[[#This Row],[Director name]],Table5[imdb_score])</f>
        <v>4.9000000000000004</v>
      </c>
      <c r="H2121" s="18"/>
      <c r="I2121" t="str">
        <v/>
      </c>
      <c r="J2121" t="str">
        <v/>
      </c>
    </row>
    <row r="2122" spans="1:10" x14ac:dyDescent="0.25">
      <c r="A2122" t="s">
        <v>3580</v>
      </c>
      <c r="B2122" s="2" t="s">
        <v>3581</v>
      </c>
      <c r="C2122" s="18">
        <v>5.8</v>
      </c>
      <c r="F2122" s="2" t="s">
        <v>3842</v>
      </c>
      <c r="G2122" s="18">
        <f>AVERAGEIF(Table5[director_name],Table8[[#This Row],[Director name]],Table5[imdb_score])</f>
        <v>4.9000000000000004</v>
      </c>
      <c r="H2122" s="18"/>
      <c r="I2122" t="str">
        <v/>
      </c>
      <c r="J2122" t="str">
        <v/>
      </c>
    </row>
    <row r="2123" spans="1:10" x14ac:dyDescent="0.25">
      <c r="A2123" s="2" t="s">
        <v>3224</v>
      </c>
      <c r="B2123" s="2" t="s">
        <v>3225</v>
      </c>
      <c r="C2123" s="18">
        <v>5.6</v>
      </c>
      <c r="F2123" s="2" t="s">
        <v>7278</v>
      </c>
      <c r="G2123" s="18">
        <f>AVERAGEIF(Table5[director_name],Table8[[#This Row],[Director name]],Table5[imdb_score])</f>
        <v>4.9000000000000004</v>
      </c>
      <c r="H2123" s="18"/>
      <c r="I2123" t="str">
        <v/>
      </c>
      <c r="J2123" t="str">
        <v/>
      </c>
    </row>
    <row r="2124" spans="1:10" x14ac:dyDescent="0.25">
      <c r="A2124" s="2" t="s">
        <v>4782</v>
      </c>
      <c r="B2124" s="2" t="s">
        <v>5991</v>
      </c>
      <c r="C2124" s="18">
        <v>6.1</v>
      </c>
      <c r="F2124" s="2" t="s">
        <v>4431</v>
      </c>
      <c r="G2124" s="18">
        <f>AVERAGEIF(Table5[director_name],Table8[[#This Row],[Director name]],Table5[imdb_score])</f>
        <v>4.9000000000000004</v>
      </c>
      <c r="H2124" s="18"/>
      <c r="I2124" t="str">
        <v/>
      </c>
      <c r="J2124" t="str">
        <v/>
      </c>
    </row>
    <row r="2125" spans="1:10" x14ac:dyDescent="0.25">
      <c r="A2125" s="2" t="s">
        <v>4782</v>
      </c>
      <c r="B2125" s="2" t="s">
        <v>5037</v>
      </c>
      <c r="C2125" s="18">
        <v>6.3</v>
      </c>
      <c r="F2125" s="2" t="s">
        <v>2951</v>
      </c>
      <c r="G2125" s="18">
        <f>AVERAGEIF(Table5[director_name],Table8[[#This Row],[Director name]],Table5[imdb_score])</f>
        <v>4.9000000000000004</v>
      </c>
      <c r="H2125" s="18"/>
      <c r="I2125" t="str">
        <v/>
      </c>
      <c r="J2125" t="str">
        <v/>
      </c>
    </row>
    <row r="2126" spans="1:10" x14ac:dyDescent="0.25">
      <c r="A2126" s="2" t="s">
        <v>4782</v>
      </c>
      <c r="B2126" s="2" t="s">
        <v>6023</v>
      </c>
      <c r="C2126" s="18">
        <v>6.8</v>
      </c>
      <c r="F2126" s="2" t="s">
        <v>4230</v>
      </c>
      <c r="G2126" s="18">
        <f>AVERAGEIF(Table5[director_name],Table8[[#This Row],[Director name]],Table5[imdb_score])</f>
        <v>4.9000000000000004</v>
      </c>
      <c r="H2126" s="18"/>
      <c r="I2126" t="str">
        <v/>
      </c>
      <c r="J2126" t="str">
        <v/>
      </c>
    </row>
    <row r="2127" spans="1:10" x14ac:dyDescent="0.25">
      <c r="A2127" s="2" t="s">
        <v>4782</v>
      </c>
      <c r="B2127" s="2" t="s">
        <v>4783</v>
      </c>
      <c r="C2127" s="18">
        <v>6</v>
      </c>
      <c r="F2127" s="2" t="s">
        <v>1697</v>
      </c>
      <c r="G2127" s="18">
        <f>AVERAGEIF(Table5[director_name],Table8[[#This Row],[Director name]],Table5[imdb_score])</f>
        <v>4.88</v>
      </c>
      <c r="H2127" s="18"/>
      <c r="I2127" t="str">
        <v/>
      </c>
      <c r="J2127" t="str">
        <v/>
      </c>
    </row>
    <row r="2128" spans="1:10" x14ac:dyDescent="0.25">
      <c r="A2128" s="2" t="s">
        <v>6478</v>
      </c>
      <c r="B2128" s="2" t="s">
        <v>6671</v>
      </c>
      <c r="C2128" s="18">
        <v>6.9</v>
      </c>
      <c r="F2128" s="2" t="s">
        <v>1398</v>
      </c>
      <c r="G2128" s="18">
        <f>AVERAGEIF(Table5[director_name],Table8[[#This Row],[Director name]],Table5[imdb_score])</f>
        <v>4.8166666666666664</v>
      </c>
      <c r="H2128" s="18"/>
      <c r="I2128" t="str">
        <v/>
      </c>
      <c r="J2128" t="str">
        <v/>
      </c>
    </row>
    <row r="2129" spans="1:10" x14ac:dyDescent="0.25">
      <c r="A2129" s="2" t="s">
        <v>6478</v>
      </c>
      <c r="B2129" s="2" t="s">
        <v>7198</v>
      </c>
      <c r="C2129" s="18">
        <v>7.8</v>
      </c>
      <c r="F2129" s="2" t="s">
        <v>5146</v>
      </c>
      <c r="G2129" s="18">
        <f>AVERAGEIF(Table5[director_name],Table8[[#This Row],[Director name]],Table5[imdb_score])</f>
        <v>4.8</v>
      </c>
      <c r="H2129" s="18"/>
      <c r="I2129" t="str">
        <v/>
      </c>
      <c r="J2129" t="str">
        <v/>
      </c>
    </row>
    <row r="2130" spans="1:10" x14ac:dyDescent="0.25">
      <c r="A2130" s="2" t="s">
        <v>6478</v>
      </c>
      <c r="B2130" s="2" t="s">
        <v>7045</v>
      </c>
      <c r="C2130" s="18">
        <v>7.4</v>
      </c>
      <c r="F2130" s="2" t="s">
        <v>1807</v>
      </c>
      <c r="G2130" s="18">
        <f>AVERAGEIF(Table5[director_name],Table8[[#This Row],[Director name]],Table5[imdb_score])</f>
        <v>4.8</v>
      </c>
      <c r="H2130" s="18"/>
      <c r="I2130" t="str">
        <v/>
      </c>
      <c r="J2130" t="str">
        <v/>
      </c>
    </row>
    <row r="2131" spans="1:10" x14ac:dyDescent="0.25">
      <c r="A2131" s="2" t="s">
        <v>6478</v>
      </c>
      <c r="B2131" s="2" t="s">
        <v>6479</v>
      </c>
      <c r="C2131" s="18">
        <v>8.1</v>
      </c>
      <c r="F2131" s="2" t="s">
        <v>7151</v>
      </c>
      <c r="G2131" s="18">
        <f>AVERAGEIF(Table5[director_name],Table8[[#This Row],[Director name]],Table5[imdb_score])</f>
        <v>4.8</v>
      </c>
      <c r="H2131" s="18"/>
      <c r="I2131" t="str">
        <v/>
      </c>
      <c r="J2131" t="str">
        <v/>
      </c>
    </row>
    <row r="2132" spans="1:10" x14ac:dyDescent="0.25">
      <c r="A2132" s="2" t="s">
        <v>4110</v>
      </c>
      <c r="B2132" s="2" t="s">
        <v>4111</v>
      </c>
      <c r="C2132" s="18">
        <v>6.2</v>
      </c>
      <c r="F2132" s="2" t="s">
        <v>6904</v>
      </c>
      <c r="G2132" s="18">
        <f>AVERAGEIF(Table5[director_name],Table8[[#This Row],[Director name]],Table5[imdb_score])</f>
        <v>4.8</v>
      </c>
      <c r="H2132" s="18"/>
      <c r="I2132" t="str">
        <v/>
      </c>
      <c r="J2132" t="str">
        <v/>
      </c>
    </row>
    <row r="2133" spans="1:10" x14ac:dyDescent="0.25">
      <c r="A2133" s="2" t="s">
        <v>2731</v>
      </c>
      <c r="B2133" s="2" t="s">
        <v>2732</v>
      </c>
      <c r="C2133" s="18">
        <v>6.1</v>
      </c>
      <c r="F2133" s="2" t="s">
        <v>7809</v>
      </c>
      <c r="G2133" s="18">
        <f>AVERAGEIF(Table5[director_name],Table8[[#This Row],[Director name]],Table5[imdb_score])</f>
        <v>4.8</v>
      </c>
      <c r="H2133" s="18"/>
      <c r="I2133" t="str">
        <v/>
      </c>
      <c r="J2133" t="str">
        <v/>
      </c>
    </row>
    <row r="2134" spans="1:10" x14ac:dyDescent="0.25">
      <c r="A2134" s="2" t="s">
        <v>1600</v>
      </c>
      <c r="B2134" s="2" t="s">
        <v>4799</v>
      </c>
      <c r="C2134" s="18">
        <v>5.4</v>
      </c>
      <c r="F2134" s="2" t="s">
        <v>6436</v>
      </c>
      <c r="G2134" s="18">
        <f>AVERAGEIF(Table5[director_name],Table8[[#This Row],[Director name]],Table5[imdb_score])</f>
        <v>4.8</v>
      </c>
      <c r="H2134" s="18"/>
      <c r="I2134" t="str">
        <v/>
      </c>
      <c r="J2134" t="str">
        <v/>
      </c>
    </row>
    <row r="2135" spans="1:10" x14ac:dyDescent="0.25">
      <c r="A2135" s="2" t="s">
        <v>1600</v>
      </c>
      <c r="B2135" s="2" t="s">
        <v>2436</v>
      </c>
      <c r="C2135" s="18">
        <v>5.7</v>
      </c>
      <c r="F2135" s="2" t="s">
        <v>4198</v>
      </c>
      <c r="G2135" s="18">
        <f>AVERAGEIF(Table5[director_name],Table8[[#This Row],[Director name]],Table5[imdb_score])</f>
        <v>4.8</v>
      </c>
      <c r="H2135" s="18"/>
      <c r="I2135" t="str">
        <v/>
      </c>
      <c r="J2135" t="str">
        <v/>
      </c>
    </row>
    <row r="2136" spans="1:10" x14ac:dyDescent="0.25">
      <c r="A2136" s="2" t="s">
        <v>1600</v>
      </c>
      <c r="B2136" s="2" t="s">
        <v>1601</v>
      </c>
      <c r="C2136" s="18">
        <v>7.3</v>
      </c>
      <c r="F2136" s="2" t="s">
        <v>2939</v>
      </c>
      <c r="G2136" s="18">
        <f>AVERAGEIF(Table5[director_name],Table8[[#This Row],[Director name]],Table5[imdb_score])</f>
        <v>4.8</v>
      </c>
      <c r="H2136" s="18"/>
      <c r="I2136" t="str">
        <v/>
      </c>
      <c r="J2136" t="str">
        <v/>
      </c>
    </row>
    <row r="2137" spans="1:10" x14ac:dyDescent="0.25">
      <c r="A2137" s="2" t="s">
        <v>1600</v>
      </c>
      <c r="B2137" s="2" t="s">
        <v>2251</v>
      </c>
      <c r="C2137" s="18">
        <v>4.4000000000000004</v>
      </c>
      <c r="F2137" s="2" t="s">
        <v>6446</v>
      </c>
      <c r="G2137" s="18">
        <f>AVERAGEIF(Table5[director_name],Table8[[#This Row],[Director name]],Table5[imdb_score])</f>
        <v>4.8</v>
      </c>
      <c r="H2137" s="18"/>
      <c r="I2137" t="str">
        <v/>
      </c>
      <c r="J2137" t="str">
        <v/>
      </c>
    </row>
    <row r="2138" spans="1:10" x14ac:dyDescent="0.25">
      <c r="A2138" s="2" t="s">
        <v>1600</v>
      </c>
      <c r="B2138" s="2" t="s">
        <v>5874</v>
      </c>
      <c r="C2138" s="18">
        <v>7.9</v>
      </c>
      <c r="F2138" s="2" t="s">
        <v>6625</v>
      </c>
      <c r="G2138" s="18">
        <f>AVERAGEIF(Table5[director_name],Table8[[#This Row],[Director name]],Table5[imdb_score])</f>
        <v>4.8</v>
      </c>
      <c r="H2138" s="18"/>
      <c r="I2138" t="str">
        <v/>
      </c>
      <c r="J2138" t="str">
        <v/>
      </c>
    </row>
    <row r="2139" spans="1:10" x14ac:dyDescent="0.25">
      <c r="A2139" s="2" t="s">
        <v>2118</v>
      </c>
      <c r="B2139" s="2" t="s">
        <v>7277</v>
      </c>
      <c r="C2139" s="18">
        <v>8.1</v>
      </c>
      <c r="F2139" s="2" t="s">
        <v>6411</v>
      </c>
      <c r="G2139" s="18">
        <f>AVERAGEIF(Table5[director_name],Table8[[#This Row],[Director name]],Table5[imdb_score])</f>
        <v>4.8</v>
      </c>
      <c r="H2139" s="18"/>
      <c r="I2139" t="str">
        <v/>
      </c>
      <c r="J2139" t="str">
        <v/>
      </c>
    </row>
    <row r="2140" spans="1:10" x14ac:dyDescent="0.25">
      <c r="A2140" s="2" t="s">
        <v>2118</v>
      </c>
      <c r="B2140" s="2" t="s">
        <v>2120</v>
      </c>
      <c r="C2140" s="18">
        <v>7.2</v>
      </c>
      <c r="F2140" s="2" t="s">
        <v>2583</v>
      </c>
      <c r="G2140" s="18">
        <f>AVERAGEIF(Table5[director_name],Table8[[#This Row],[Director name]],Table5[imdb_score])</f>
        <v>4.8</v>
      </c>
      <c r="H2140" s="18"/>
      <c r="I2140" t="str">
        <v/>
      </c>
      <c r="J2140" t="str">
        <v/>
      </c>
    </row>
    <row r="2141" spans="1:10" x14ac:dyDescent="0.25">
      <c r="A2141" s="2" t="s">
        <v>2118</v>
      </c>
      <c r="B2141" s="2" t="s">
        <v>2120</v>
      </c>
      <c r="C2141" s="18">
        <v>7.2</v>
      </c>
      <c r="F2141" s="2" t="s">
        <v>3032</v>
      </c>
      <c r="G2141" s="18">
        <f>AVERAGEIF(Table5[director_name],Table8[[#This Row],[Director name]],Table5[imdb_score])</f>
        <v>4.8</v>
      </c>
      <c r="H2141" s="18"/>
      <c r="I2141" t="str">
        <v/>
      </c>
      <c r="J2141" t="str">
        <v/>
      </c>
    </row>
    <row r="2142" spans="1:10" x14ac:dyDescent="0.25">
      <c r="A2142" s="2" t="s">
        <v>2687</v>
      </c>
      <c r="B2142" s="2" t="s">
        <v>2689</v>
      </c>
      <c r="C2142" s="18">
        <v>6.9</v>
      </c>
      <c r="F2142" s="2" t="s">
        <v>5170</v>
      </c>
      <c r="G2142" s="18">
        <f>AVERAGEIF(Table5[director_name],Table8[[#This Row],[Director name]],Table5[imdb_score])</f>
        <v>4.8</v>
      </c>
      <c r="H2142" s="18"/>
      <c r="I2142" t="str">
        <v/>
      </c>
      <c r="J2142" t="str">
        <v/>
      </c>
    </row>
    <row r="2143" spans="1:10" x14ac:dyDescent="0.25">
      <c r="A2143" t="s">
        <v>2089</v>
      </c>
      <c r="B2143" s="2" t="s">
        <v>2802</v>
      </c>
      <c r="C2143" s="18">
        <v>6.3</v>
      </c>
      <c r="F2143" s="2" t="s">
        <v>3352</v>
      </c>
      <c r="G2143" s="18">
        <f>AVERAGEIF(Table5[director_name],Table8[[#This Row],[Director name]],Table5[imdb_score])</f>
        <v>4.8</v>
      </c>
      <c r="H2143" s="18"/>
      <c r="I2143" t="str">
        <v/>
      </c>
      <c r="J2143" t="str">
        <v/>
      </c>
    </row>
    <row r="2144" spans="1:10" x14ac:dyDescent="0.25">
      <c r="A2144" s="2" t="s">
        <v>2089</v>
      </c>
      <c r="B2144" s="2" t="s">
        <v>3011</v>
      </c>
      <c r="C2144" s="18">
        <v>6.8</v>
      </c>
      <c r="F2144" s="2" t="s">
        <v>8097</v>
      </c>
      <c r="G2144" s="18">
        <f>AVERAGEIF(Table5[director_name],Table8[[#This Row],[Director name]],Table5[imdb_score])</f>
        <v>4.8</v>
      </c>
      <c r="H2144" s="18"/>
      <c r="I2144" t="str">
        <v/>
      </c>
      <c r="J2144" t="str">
        <v/>
      </c>
    </row>
    <row r="2145" spans="1:10" x14ac:dyDescent="0.25">
      <c r="A2145" s="2" t="s">
        <v>2089</v>
      </c>
      <c r="B2145" s="2" t="s">
        <v>2090</v>
      </c>
      <c r="C2145" s="18">
        <v>6.6</v>
      </c>
      <c r="F2145" s="2" t="s">
        <v>5332</v>
      </c>
      <c r="G2145" s="18">
        <f>AVERAGEIF(Table5[director_name],Table8[[#This Row],[Director name]],Table5[imdb_score])</f>
        <v>4.8</v>
      </c>
      <c r="H2145" s="18"/>
      <c r="I2145" t="str">
        <v/>
      </c>
      <c r="J2145" t="str">
        <v/>
      </c>
    </row>
    <row r="2146" spans="1:10" x14ac:dyDescent="0.25">
      <c r="A2146" s="2" t="s">
        <v>2089</v>
      </c>
      <c r="B2146" s="2" t="s">
        <v>3055</v>
      </c>
      <c r="C2146" s="18">
        <v>6.6</v>
      </c>
      <c r="F2146" s="2" t="s">
        <v>2916</v>
      </c>
      <c r="G2146" s="18">
        <f>AVERAGEIF(Table5[director_name],Table8[[#This Row],[Director name]],Table5[imdb_score])</f>
        <v>4.8</v>
      </c>
      <c r="H2146" s="18"/>
      <c r="I2146" t="str">
        <v/>
      </c>
      <c r="J2146" t="str">
        <v/>
      </c>
    </row>
    <row r="2147" spans="1:10" x14ac:dyDescent="0.25">
      <c r="A2147" s="2" t="s">
        <v>2089</v>
      </c>
      <c r="B2147" s="2" t="s">
        <v>2194</v>
      </c>
      <c r="C2147" s="18">
        <v>6.7</v>
      </c>
      <c r="F2147" s="2" t="s">
        <v>6803</v>
      </c>
      <c r="G2147" s="18">
        <f>AVERAGEIF(Table5[director_name],Table8[[#This Row],[Director name]],Table5[imdb_score])</f>
        <v>4.8</v>
      </c>
      <c r="H2147" s="18"/>
      <c r="I2147" t="str">
        <v/>
      </c>
      <c r="J2147" t="str">
        <v/>
      </c>
    </row>
    <row r="2148" spans="1:10" x14ac:dyDescent="0.25">
      <c r="A2148" s="2" t="s">
        <v>2007</v>
      </c>
      <c r="B2148" s="2" t="s">
        <v>2008</v>
      </c>
      <c r="C2148" s="18">
        <v>5.3</v>
      </c>
      <c r="F2148" s="2" t="s">
        <v>2912</v>
      </c>
      <c r="G2148" s="18">
        <f>AVERAGEIF(Table5[director_name],Table8[[#This Row],[Director name]],Table5[imdb_score])</f>
        <v>4.8</v>
      </c>
      <c r="H2148" s="18"/>
      <c r="I2148" t="str">
        <v/>
      </c>
      <c r="J2148" t="str">
        <v/>
      </c>
    </row>
    <row r="2149" spans="1:10" x14ac:dyDescent="0.25">
      <c r="A2149" s="2" t="s">
        <v>3352</v>
      </c>
      <c r="B2149" s="2" t="s">
        <v>3353</v>
      </c>
      <c r="C2149" s="18">
        <v>4.8</v>
      </c>
      <c r="F2149" s="2" t="s">
        <v>4354</v>
      </c>
      <c r="G2149" s="18">
        <f>AVERAGEIF(Table5[director_name],Table8[[#This Row],[Director name]],Table5[imdb_score])</f>
        <v>4.8</v>
      </c>
      <c r="H2149" s="18"/>
      <c r="I2149" t="str">
        <v/>
      </c>
      <c r="J2149" t="str">
        <v/>
      </c>
    </row>
    <row r="2150" spans="1:10" x14ac:dyDescent="0.25">
      <c r="A2150" s="2" t="s">
        <v>6485</v>
      </c>
      <c r="B2150" s="2" t="s">
        <v>6487</v>
      </c>
      <c r="C2150" s="18">
        <v>6.4</v>
      </c>
      <c r="F2150" s="2" t="s">
        <v>6304</v>
      </c>
      <c r="G2150" s="18">
        <f>AVERAGEIF(Table5[director_name],Table8[[#This Row],[Director name]],Table5[imdb_score])</f>
        <v>4.8</v>
      </c>
      <c r="H2150" s="18"/>
      <c r="I2150" t="str">
        <v/>
      </c>
      <c r="J2150" t="str">
        <v/>
      </c>
    </row>
    <row r="2151" spans="1:10" x14ac:dyDescent="0.25">
      <c r="A2151" s="2" t="s">
        <v>4708</v>
      </c>
      <c r="B2151" s="2" t="s">
        <v>4709</v>
      </c>
      <c r="C2151" s="18">
        <v>6.8</v>
      </c>
      <c r="F2151" s="2" t="s">
        <v>5569</v>
      </c>
      <c r="G2151" s="18">
        <f>AVERAGEIF(Table5[director_name],Table8[[#This Row],[Director name]],Table5[imdb_score])</f>
        <v>4.8</v>
      </c>
      <c r="H2151" s="18"/>
      <c r="I2151" t="str">
        <v/>
      </c>
      <c r="J2151" t="str">
        <v/>
      </c>
    </row>
    <row r="2152" spans="1:10" x14ac:dyDescent="0.25">
      <c r="A2152" s="2" t="s">
        <v>2073</v>
      </c>
      <c r="B2152" s="2" t="s">
        <v>2074</v>
      </c>
      <c r="C2152" s="18">
        <v>5.9</v>
      </c>
      <c r="F2152" s="2" t="s">
        <v>6783</v>
      </c>
      <c r="G2152" s="18">
        <f>AVERAGEIF(Table5[director_name],Table8[[#This Row],[Director name]],Table5[imdb_score])</f>
        <v>4.8</v>
      </c>
      <c r="H2152" s="18"/>
      <c r="I2152" t="str">
        <v/>
      </c>
      <c r="J2152" t="str">
        <v/>
      </c>
    </row>
    <row r="2153" spans="1:10" x14ac:dyDescent="0.25">
      <c r="A2153" s="2" t="s">
        <v>2073</v>
      </c>
      <c r="B2153" s="2" t="s">
        <v>2163</v>
      </c>
      <c r="C2153" s="18">
        <v>7.1</v>
      </c>
      <c r="F2153" s="2" t="s">
        <v>3564</v>
      </c>
      <c r="G2153" s="18">
        <f>AVERAGEIF(Table5[director_name],Table8[[#This Row],[Director name]],Table5[imdb_score])</f>
        <v>4.8</v>
      </c>
      <c r="H2153" s="18"/>
      <c r="I2153" t="str">
        <v/>
      </c>
      <c r="J2153" t="str">
        <v/>
      </c>
    </row>
    <row r="2154" spans="1:10" x14ac:dyDescent="0.25">
      <c r="A2154" s="2" t="s">
        <v>2073</v>
      </c>
      <c r="B2154" s="2" t="s">
        <v>7383</v>
      </c>
      <c r="C2154" s="18">
        <v>6.1</v>
      </c>
      <c r="F2154" s="2" t="s">
        <v>5249</v>
      </c>
      <c r="G2154" s="18">
        <f>AVERAGEIF(Table5[director_name],Table8[[#This Row],[Director name]],Table5[imdb_score])</f>
        <v>4.8</v>
      </c>
      <c r="H2154" s="18"/>
      <c r="I2154" t="str">
        <v/>
      </c>
      <c r="J2154" t="str">
        <v/>
      </c>
    </row>
    <row r="2155" spans="1:10" x14ac:dyDescent="0.25">
      <c r="A2155" s="2" t="s">
        <v>2093</v>
      </c>
      <c r="B2155" s="2" t="s">
        <v>2094</v>
      </c>
      <c r="C2155" s="18">
        <v>6.1</v>
      </c>
      <c r="F2155" s="2" t="s">
        <v>3893</v>
      </c>
      <c r="G2155" s="18">
        <f>AVERAGEIF(Table5[director_name],Table8[[#This Row],[Director name]],Table5[imdb_score])</f>
        <v>4.8</v>
      </c>
      <c r="H2155" s="18"/>
      <c r="I2155" t="str">
        <v/>
      </c>
      <c r="J2155" t="str">
        <v/>
      </c>
    </row>
    <row r="2156" spans="1:10" x14ac:dyDescent="0.25">
      <c r="A2156" s="2" t="s">
        <v>2093</v>
      </c>
      <c r="B2156" s="2" t="s">
        <v>5527</v>
      </c>
      <c r="C2156" s="18">
        <v>5.9</v>
      </c>
      <c r="F2156" s="2" t="s">
        <v>7377</v>
      </c>
      <c r="G2156" s="18">
        <f>AVERAGEIF(Table5[director_name],Table8[[#This Row],[Director name]],Table5[imdb_score])</f>
        <v>4.8</v>
      </c>
      <c r="H2156" s="18"/>
      <c r="I2156" t="str">
        <v/>
      </c>
      <c r="J2156" t="str">
        <v/>
      </c>
    </row>
    <row r="2157" spans="1:10" x14ac:dyDescent="0.25">
      <c r="A2157" s="2" t="s">
        <v>3350</v>
      </c>
      <c r="B2157" s="2" t="s">
        <v>3854</v>
      </c>
      <c r="C2157" s="18">
        <v>7.4</v>
      </c>
      <c r="F2157" s="2" t="s">
        <v>3681</v>
      </c>
      <c r="G2157" s="18">
        <f>AVERAGEIF(Table5[director_name],Table8[[#This Row],[Director name]],Table5[imdb_score])</f>
        <v>4.75</v>
      </c>
      <c r="H2157" s="18"/>
      <c r="I2157" t="str">
        <v/>
      </c>
      <c r="J2157" t="str">
        <v/>
      </c>
    </row>
    <row r="2158" spans="1:10" x14ac:dyDescent="0.25">
      <c r="A2158" s="2" t="s">
        <v>3350</v>
      </c>
      <c r="B2158" s="2" t="s">
        <v>3351</v>
      </c>
      <c r="C2158" s="18">
        <v>7.3</v>
      </c>
      <c r="F2158" s="2" t="s">
        <v>3344</v>
      </c>
      <c r="G2158" s="18">
        <f>AVERAGEIF(Table5[director_name],Table8[[#This Row],[Director name]],Table5[imdb_score])</f>
        <v>4.7333333333333334</v>
      </c>
      <c r="H2158" s="18"/>
      <c r="I2158" t="str">
        <v/>
      </c>
      <c r="J2158" t="str">
        <v/>
      </c>
    </row>
    <row r="2159" spans="1:10" x14ac:dyDescent="0.25">
      <c r="A2159" s="2" t="s">
        <v>3350</v>
      </c>
      <c r="B2159" s="2" t="s">
        <v>3793</v>
      </c>
      <c r="C2159" s="18">
        <v>6.3</v>
      </c>
      <c r="F2159" s="2" t="s">
        <v>4021</v>
      </c>
      <c r="G2159" s="18">
        <f>AVERAGEIF(Table5[director_name],Table8[[#This Row],[Director name]],Table5[imdb_score])</f>
        <v>4.7</v>
      </c>
      <c r="H2159" s="18"/>
      <c r="I2159" t="str">
        <v/>
      </c>
      <c r="J2159" t="str">
        <v/>
      </c>
    </row>
    <row r="2160" spans="1:10" x14ac:dyDescent="0.25">
      <c r="A2160" s="2" t="s">
        <v>4102</v>
      </c>
      <c r="B2160" s="2" t="s">
        <v>4104</v>
      </c>
      <c r="C2160" s="18">
        <v>5.0999999999999996</v>
      </c>
      <c r="F2160" s="2" t="s">
        <v>6359</v>
      </c>
      <c r="G2160" s="18">
        <f>AVERAGEIF(Table5[director_name],Table8[[#This Row],[Director name]],Table5[imdb_score])</f>
        <v>4.7</v>
      </c>
      <c r="H2160" s="18"/>
      <c r="I2160" t="str">
        <v/>
      </c>
      <c r="J2160" t="str">
        <v/>
      </c>
    </row>
    <row r="2161" spans="1:10" x14ac:dyDescent="0.25">
      <c r="A2161" s="2" t="s">
        <v>6182</v>
      </c>
      <c r="B2161" s="2" t="s">
        <v>6183</v>
      </c>
      <c r="C2161" s="18">
        <v>7.4</v>
      </c>
      <c r="F2161" s="2" t="s">
        <v>8053</v>
      </c>
      <c r="G2161" s="18">
        <f>AVERAGEIF(Table5[director_name],Table8[[#This Row],[Director name]],Table5[imdb_score])</f>
        <v>4.7</v>
      </c>
      <c r="H2161" s="18"/>
      <c r="I2161" t="str">
        <v/>
      </c>
      <c r="J2161" t="str">
        <v/>
      </c>
    </row>
    <row r="2162" spans="1:10" x14ac:dyDescent="0.25">
      <c r="A2162" s="2" t="s">
        <v>6182</v>
      </c>
      <c r="B2162" s="2" t="s">
        <v>6278</v>
      </c>
      <c r="C2162" s="18">
        <v>7.4</v>
      </c>
      <c r="F2162" s="2" t="s">
        <v>6773</v>
      </c>
      <c r="G2162" s="18">
        <f>AVERAGEIF(Table5[director_name],Table8[[#This Row],[Director name]],Table5[imdb_score])</f>
        <v>4.7</v>
      </c>
      <c r="H2162" s="18"/>
      <c r="I2162" t="str">
        <v/>
      </c>
      <c r="J2162" t="str">
        <v/>
      </c>
    </row>
    <row r="2163" spans="1:10" x14ac:dyDescent="0.25">
      <c r="A2163" s="2" t="s">
        <v>4650</v>
      </c>
      <c r="B2163" s="2" t="s">
        <v>4651</v>
      </c>
      <c r="C2163" s="18">
        <v>5.7</v>
      </c>
      <c r="F2163" s="2" t="s">
        <v>2228</v>
      </c>
      <c r="G2163" s="18">
        <f>AVERAGEIF(Table5[director_name],Table8[[#This Row],[Director name]],Table5[imdb_score])</f>
        <v>4.7</v>
      </c>
      <c r="H2163" s="18"/>
      <c r="I2163" t="str">
        <v/>
      </c>
      <c r="J2163" t="str">
        <v/>
      </c>
    </row>
    <row r="2164" spans="1:10" x14ac:dyDescent="0.25">
      <c r="A2164" t="s">
        <v>6985</v>
      </c>
      <c r="B2164" s="2" t="s">
        <v>6986</v>
      </c>
      <c r="C2164" s="18">
        <v>6.3</v>
      </c>
      <c r="F2164" s="2" t="s">
        <v>7254</v>
      </c>
      <c r="G2164" s="18">
        <f>AVERAGEIF(Table5[director_name],Table8[[#This Row],[Director name]],Table5[imdb_score])</f>
        <v>4.7</v>
      </c>
      <c r="H2164" s="18"/>
      <c r="I2164" t="str">
        <v/>
      </c>
      <c r="J2164" t="str">
        <v/>
      </c>
    </row>
    <row r="2165" spans="1:10" x14ac:dyDescent="0.25">
      <c r="A2165" s="2" t="s">
        <v>1787</v>
      </c>
      <c r="B2165" s="2" t="s">
        <v>6488</v>
      </c>
      <c r="C2165" s="18">
        <v>7.6</v>
      </c>
      <c r="F2165" s="2" t="s">
        <v>3589</v>
      </c>
      <c r="G2165" s="18">
        <f>AVERAGEIF(Table5[director_name],Table8[[#This Row],[Director name]],Table5[imdb_score])</f>
        <v>4.7</v>
      </c>
      <c r="H2165" s="18"/>
      <c r="I2165" t="str">
        <v/>
      </c>
      <c r="J2165" t="str">
        <v/>
      </c>
    </row>
    <row r="2166" spans="1:10" x14ac:dyDescent="0.25">
      <c r="A2166" s="2" t="s">
        <v>1787</v>
      </c>
      <c r="B2166" s="2" t="s">
        <v>1788</v>
      </c>
      <c r="C2166" s="18">
        <v>5.5</v>
      </c>
      <c r="F2166" s="2" t="s">
        <v>4373</v>
      </c>
      <c r="G2166" s="18">
        <f>AVERAGEIF(Table5[director_name],Table8[[#This Row],[Director name]],Table5[imdb_score])</f>
        <v>4.7</v>
      </c>
      <c r="H2166" s="18"/>
      <c r="I2166" t="str">
        <v/>
      </c>
      <c r="J2166" t="str">
        <v/>
      </c>
    </row>
    <row r="2167" spans="1:10" x14ac:dyDescent="0.25">
      <c r="A2167" s="2" t="s">
        <v>1787</v>
      </c>
      <c r="B2167" s="2" t="s">
        <v>3070</v>
      </c>
      <c r="C2167" s="18">
        <v>7.9</v>
      </c>
      <c r="F2167" s="2" t="s">
        <v>6218</v>
      </c>
      <c r="G2167" s="18">
        <f>AVERAGEIF(Table5[director_name],Table8[[#This Row],[Director name]],Table5[imdb_score])</f>
        <v>4.7</v>
      </c>
      <c r="H2167" s="18"/>
      <c r="I2167" t="str">
        <v/>
      </c>
      <c r="J2167" t="str">
        <v/>
      </c>
    </row>
    <row r="2168" spans="1:10" x14ac:dyDescent="0.25">
      <c r="A2168" s="2" t="s">
        <v>1787</v>
      </c>
      <c r="B2168" s="2" t="s">
        <v>7579</v>
      </c>
      <c r="C2168" s="18">
        <v>6.5</v>
      </c>
      <c r="F2168" s="2" t="s">
        <v>5230</v>
      </c>
      <c r="G2168" s="18">
        <f>AVERAGEIF(Table5[director_name],Table8[[#This Row],[Director name]],Table5[imdb_score])</f>
        <v>4.7</v>
      </c>
      <c r="H2168" s="18"/>
      <c r="I2168" t="str">
        <v/>
      </c>
      <c r="J2168" t="str">
        <v/>
      </c>
    </row>
    <row r="2169" spans="1:10" x14ac:dyDescent="0.25">
      <c r="A2169" s="2" t="s">
        <v>1787</v>
      </c>
      <c r="B2169" s="2" t="s">
        <v>5324</v>
      </c>
      <c r="C2169" s="18">
        <v>7.5</v>
      </c>
      <c r="F2169" s="2" t="s">
        <v>7435</v>
      </c>
      <c r="G2169" s="18">
        <f>AVERAGEIF(Table5[director_name],Table8[[#This Row],[Director name]],Table5[imdb_score])</f>
        <v>4.7</v>
      </c>
      <c r="H2169" s="18"/>
      <c r="I2169" t="str">
        <v/>
      </c>
      <c r="J2169" t="str">
        <v/>
      </c>
    </row>
    <row r="2170" spans="1:10" x14ac:dyDescent="0.25">
      <c r="A2170" s="2" t="s">
        <v>98</v>
      </c>
      <c r="B2170" s="2" t="s">
        <v>1971</v>
      </c>
      <c r="C2170" s="18">
        <v>7.2</v>
      </c>
      <c r="F2170" s="2" t="s">
        <v>7054</v>
      </c>
      <c r="G2170" s="18">
        <f>AVERAGEIF(Table5[director_name],Table8[[#This Row],[Director name]],Table5[imdb_score])</f>
        <v>4.7</v>
      </c>
      <c r="H2170" s="18"/>
      <c r="I2170" t="str">
        <v/>
      </c>
      <c r="J2170" t="str">
        <v/>
      </c>
    </row>
    <row r="2171" spans="1:10" x14ac:dyDescent="0.25">
      <c r="A2171" s="2" t="s">
        <v>98</v>
      </c>
      <c r="B2171" s="2" t="s">
        <v>100</v>
      </c>
      <c r="C2171" s="18">
        <v>6.3</v>
      </c>
      <c r="F2171" s="2" t="s">
        <v>7027</v>
      </c>
      <c r="G2171" s="18">
        <f>AVERAGEIF(Table5[director_name],Table8[[#This Row],[Director name]],Table5[imdb_score])</f>
        <v>4.7</v>
      </c>
      <c r="H2171" s="18"/>
      <c r="I2171" t="str">
        <v/>
      </c>
      <c r="J2171" t="str">
        <v/>
      </c>
    </row>
    <row r="2172" spans="1:10" x14ac:dyDescent="0.25">
      <c r="A2172" s="2" t="s">
        <v>98</v>
      </c>
      <c r="B2172" s="2" t="s">
        <v>1129</v>
      </c>
      <c r="C2172" s="18">
        <v>7.2</v>
      </c>
      <c r="F2172" s="2" t="s">
        <v>1628</v>
      </c>
      <c r="G2172" s="18">
        <f>AVERAGEIF(Table5[director_name],Table8[[#This Row],[Director name]],Table5[imdb_score])</f>
        <v>4.7</v>
      </c>
      <c r="H2172" s="18"/>
      <c r="I2172" t="str">
        <v/>
      </c>
      <c r="J2172" t="str">
        <v/>
      </c>
    </row>
    <row r="2173" spans="1:10" x14ac:dyDescent="0.25">
      <c r="A2173" s="2" t="s">
        <v>98</v>
      </c>
      <c r="B2173" s="2" t="s">
        <v>716</v>
      </c>
      <c r="C2173" s="18">
        <v>7.9</v>
      </c>
      <c r="F2173" s="2" t="s">
        <v>5851</v>
      </c>
      <c r="G2173" s="18">
        <f>AVERAGEIF(Table5[director_name],Table8[[#This Row],[Director name]],Table5[imdb_score])</f>
        <v>4.7</v>
      </c>
      <c r="H2173" s="18"/>
      <c r="I2173" t="str">
        <v/>
      </c>
      <c r="J2173" t="str">
        <v/>
      </c>
    </row>
    <row r="2174" spans="1:10" x14ac:dyDescent="0.25">
      <c r="A2174" s="2" t="s">
        <v>98</v>
      </c>
      <c r="B2174" s="2" t="s">
        <v>2739</v>
      </c>
      <c r="C2174" s="18">
        <v>8.3000000000000007</v>
      </c>
      <c r="F2174" s="2" t="s">
        <v>7764</v>
      </c>
      <c r="G2174" s="18">
        <f>AVERAGEIF(Table5[director_name],Table8[[#This Row],[Director name]],Table5[imdb_score])</f>
        <v>4.7</v>
      </c>
      <c r="H2174" s="18"/>
      <c r="I2174" t="str">
        <v/>
      </c>
      <c r="J2174" t="str">
        <v/>
      </c>
    </row>
    <row r="2175" spans="1:10" x14ac:dyDescent="0.25">
      <c r="A2175" s="2" t="s">
        <v>706</v>
      </c>
      <c r="B2175" s="2" t="s">
        <v>2490</v>
      </c>
      <c r="C2175" s="18">
        <v>7.5</v>
      </c>
      <c r="F2175" s="2" t="s">
        <v>7731</v>
      </c>
      <c r="G2175" s="18">
        <f>AVERAGEIF(Table5[director_name],Table8[[#This Row],[Director name]],Table5[imdb_score])</f>
        <v>4.7</v>
      </c>
      <c r="H2175" s="18"/>
      <c r="I2175" t="str">
        <v/>
      </c>
      <c r="J2175" t="str">
        <v/>
      </c>
    </row>
    <row r="2176" spans="1:10" x14ac:dyDescent="0.25">
      <c r="A2176" s="2" t="s">
        <v>706</v>
      </c>
      <c r="B2176" s="2" t="s">
        <v>708</v>
      </c>
      <c r="C2176" s="18">
        <v>6</v>
      </c>
      <c r="F2176" s="2" t="s">
        <v>6429</v>
      </c>
      <c r="G2176" s="18">
        <f>AVERAGEIF(Table5[director_name],Table8[[#This Row],[Director name]],Table5[imdb_score])</f>
        <v>4.7</v>
      </c>
      <c r="H2176" s="18"/>
      <c r="I2176" t="str">
        <v/>
      </c>
      <c r="J2176" t="str">
        <v/>
      </c>
    </row>
    <row r="2177" spans="1:10" x14ac:dyDescent="0.25">
      <c r="A2177" s="2" t="s">
        <v>706</v>
      </c>
      <c r="B2177" s="2" t="s">
        <v>2459</v>
      </c>
      <c r="C2177" s="18">
        <v>7.7</v>
      </c>
      <c r="F2177" s="2" t="s">
        <v>3803</v>
      </c>
      <c r="G2177" s="18">
        <f>AVERAGEIF(Table5[director_name],Table8[[#This Row],[Director name]],Table5[imdb_score])</f>
        <v>4.6749999999999998</v>
      </c>
      <c r="H2177" s="18"/>
      <c r="I2177" t="str">
        <v/>
      </c>
      <c r="J2177" t="str">
        <v/>
      </c>
    </row>
    <row r="2178" spans="1:10" x14ac:dyDescent="0.25">
      <c r="A2178" s="2" t="s">
        <v>706</v>
      </c>
      <c r="B2178" s="2" t="s">
        <v>3491</v>
      </c>
      <c r="C2178" s="18">
        <v>7</v>
      </c>
      <c r="F2178" s="2" t="s">
        <v>5236</v>
      </c>
      <c r="G2178" s="18">
        <f>AVERAGEIF(Table5[director_name],Table8[[#This Row],[Director name]],Table5[imdb_score])</f>
        <v>4.6500000000000004</v>
      </c>
      <c r="H2178" s="18"/>
      <c r="I2178" t="str">
        <v/>
      </c>
      <c r="J2178" t="str">
        <v/>
      </c>
    </row>
    <row r="2179" spans="1:10" x14ac:dyDescent="0.25">
      <c r="A2179" s="2" t="s">
        <v>2675</v>
      </c>
      <c r="B2179" s="2" t="s">
        <v>2676</v>
      </c>
      <c r="C2179" s="18">
        <v>6.2</v>
      </c>
      <c r="F2179" s="2" t="s">
        <v>4666</v>
      </c>
      <c r="G2179" s="18">
        <f>AVERAGEIF(Table5[director_name],Table8[[#This Row],[Director name]],Table5[imdb_score])</f>
        <v>4.5999999999999996</v>
      </c>
      <c r="H2179" s="18"/>
      <c r="I2179" t="str">
        <v/>
      </c>
      <c r="J2179" t="str">
        <v/>
      </c>
    </row>
    <row r="2180" spans="1:10" x14ac:dyDescent="0.25">
      <c r="A2180" s="2" t="s">
        <v>2675</v>
      </c>
      <c r="B2180" s="2" t="s">
        <v>3666</v>
      </c>
      <c r="C2180" s="18">
        <v>4.8</v>
      </c>
      <c r="F2180" s="2" t="s">
        <v>4880</v>
      </c>
      <c r="G2180" s="18">
        <f>AVERAGEIF(Table5[director_name],Table8[[#This Row],[Director name]],Table5[imdb_score])</f>
        <v>4.5999999999999996</v>
      </c>
      <c r="H2180" s="18"/>
      <c r="I2180" t="str">
        <v/>
      </c>
      <c r="J2180" t="str">
        <v/>
      </c>
    </row>
    <row r="2181" spans="1:10" x14ac:dyDescent="0.25">
      <c r="A2181" s="2" t="s">
        <v>6527</v>
      </c>
      <c r="B2181" s="2" t="s">
        <v>6528</v>
      </c>
      <c r="C2181" s="18">
        <v>6.9</v>
      </c>
      <c r="F2181" s="2" t="s">
        <v>7668</v>
      </c>
      <c r="G2181" s="18">
        <f>AVERAGEIF(Table5[director_name],Table8[[#This Row],[Director name]],Table5[imdb_score])</f>
        <v>4.5999999999999996</v>
      </c>
      <c r="H2181" s="18"/>
      <c r="I2181" t="str">
        <v/>
      </c>
      <c r="J2181" t="str">
        <v/>
      </c>
    </row>
    <row r="2182" spans="1:10" x14ac:dyDescent="0.25">
      <c r="A2182" s="2" t="s">
        <v>1548</v>
      </c>
      <c r="B2182" s="2" t="s">
        <v>1550</v>
      </c>
      <c r="C2182" s="18">
        <v>5.9</v>
      </c>
      <c r="F2182" s="2" t="s">
        <v>4088</v>
      </c>
      <c r="G2182" s="18">
        <f>AVERAGEIF(Table5[director_name],Table8[[#This Row],[Director name]],Table5[imdb_score])</f>
        <v>4.5999999999999996</v>
      </c>
      <c r="H2182" s="18"/>
      <c r="I2182" t="str">
        <v/>
      </c>
      <c r="J2182" t="str">
        <v/>
      </c>
    </row>
    <row r="2183" spans="1:10" x14ac:dyDescent="0.25">
      <c r="A2183" s="2" t="s">
        <v>1548</v>
      </c>
      <c r="B2183" s="2" t="s">
        <v>3112</v>
      </c>
      <c r="C2183" s="18">
        <v>7.2</v>
      </c>
      <c r="F2183" s="2" t="s">
        <v>1882</v>
      </c>
      <c r="G2183" s="18">
        <f>AVERAGEIF(Table5[director_name],Table8[[#This Row],[Director name]],Table5[imdb_score])</f>
        <v>4.5999999999999996</v>
      </c>
      <c r="H2183" s="18"/>
      <c r="I2183" t="str">
        <v/>
      </c>
      <c r="J2183" t="str">
        <v/>
      </c>
    </row>
    <row r="2184" spans="1:10" x14ac:dyDescent="0.25">
      <c r="A2184" s="2" t="s">
        <v>1548</v>
      </c>
      <c r="B2184" s="2" t="s">
        <v>5031</v>
      </c>
      <c r="C2184" s="18">
        <v>7.3</v>
      </c>
      <c r="F2184" s="2" t="s">
        <v>5812</v>
      </c>
      <c r="G2184" s="18">
        <f>AVERAGEIF(Table5[director_name],Table8[[#This Row],[Director name]],Table5[imdb_score])</f>
        <v>4.5999999999999996</v>
      </c>
      <c r="H2184" s="18"/>
      <c r="I2184" t="str">
        <v/>
      </c>
      <c r="J2184" t="str">
        <v/>
      </c>
    </row>
    <row r="2185" spans="1:10" x14ac:dyDescent="0.25">
      <c r="A2185" t="s">
        <v>1548</v>
      </c>
      <c r="B2185" s="2" t="s">
        <v>3683</v>
      </c>
      <c r="C2185" s="18">
        <v>6.9</v>
      </c>
      <c r="F2185" s="2" t="s">
        <v>4396</v>
      </c>
      <c r="G2185" s="18">
        <f>AVERAGEIF(Table5[director_name],Table8[[#This Row],[Director name]],Table5[imdb_score])</f>
        <v>4.5999999999999996</v>
      </c>
      <c r="H2185" s="18"/>
      <c r="I2185" t="str">
        <v/>
      </c>
      <c r="J2185" t="str">
        <v/>
      </c>
    </row>
    <row r="2186" spans="1:10" x14ac:dyDescent="0.25">
      <c r="A2186" s="2" t="s">
        <v>1548</v>
      </c>
      <c r="B2186" s="2" t="s">
        <v>5078</v>
      </c>
      <c r="C2186" s="18">
        <v>6.6</v>
      </c>
      <c r="F2186" s="2" t="s">
        <v>6881</v>
      </c>
      <c r="G2186" s="18">
        <f>AVERAGEIF(Table5[director_name],Table8[[#This Row],[Director name]],Table5[imdb_score])</f>
        <v>4.5999999999999996</v>
      </c>
      <c r="H2186" s="18"/>
      <c r="I2186" t="str">
        <v/>
      </c>
      <c r="J2186" t="str">
        <v/>
      </c>
    </row>
    <row r="2187" spans="1:10" x14ac:dyDescent="0.25">
      <c r="A2187" s="2" t="s">
        <v>2985</v>
      </c>
      <c r="B2187" s="2" t="s">
        <v>2986</v>
      </c>
      <c r="C2187" s="18">
        <v>7.1</v>
      </c>
      <c r="F2187" s="2" t="s">
        <v>6280</v>
      </c>
      <c r="G2187" s="18">
        <f>AVERAGEIF(Table5[director_name],Table8[[#This Row],[Director name]],Table5[imdb_score])</f>
        <v>4.5999999999999996</v>
      </c>
      <c r="H2187" s="18"/>
      <c r="I2187" t="str">
        <v/>
      </c>
      <c r="J2187" t="str">
        <v/>
      </c>
    </row>
    <row r="2188" spans="1:10" x14ac:dyDescent="0.25">
      <c r="A2188" s="2" t="s">
        <v>3679</v>
      </c>
      <c r="B2188" s="2" t="s">
        <v>3680</v>
      </c>
      <c r="C2188" s="18">
        <v>6.5</v>
      </c>
      <c r="F2188" s="2" t="s">
        <v>7245</v>
      </c>
      <c r="G2188" s="18">
        <f>AVERAGEIF(Table5[director_name],Table8[[#This Row],[Director name]],Table5[imdb_score])</f>
        <v>4.5999999999999996</v>
      </c>
      <c r="H2188" s="18"/>
      <c r="I2188" t="str">
        <v/>
      </c>
      <c r="J2188" t="str">
        <v/>
      </c>
    </row>
    <row r="2189" spans="1:10" x14ac:dyDescent="0.25">
      <c r="A2189" s="2" t="s">
        <v>443</v>
      </c>
      <c r="B2189" s="2" t="s">
        <v>1821</v>
      </c>
      <c r="C2189" s="18">
        <v>6.5</v>
      </c>
      <c r="F2189" s="2" t="s">
        <v>6939</v>
      </c>
      <c r="G2189" s="18">
        <f>AVERAGEIF(Table5[director_name],Table8[[#This Row],[Director name]],Table5[imdb_score])</f>
        <v>4.5999999999999996</v>
      </c>
      <c r="H2189" s="18"/>
      <c r="I2189" t="str">
        <v/>
      </c>
      <c r="J2189" t="str">
        <v/>
      </c>
    </row>
    <row r="2190" spans="1:10" x14ac:dyDescent="0.25">
      <c r="A2190" s="2" t="s">
        <v>443</v>
      </c>
      <c r="B2190" s="2" t="s">
        <v>739</v>
      </c>
      <c r="C2190" s="18">
        <v>7.6</v>
      </c>
      <c r="F2190" s="2" t="s">
        <v>3572</v>
      </c>
      <c r="G2190" s="18">
        <f>AVERAGEIF(Table5[director_name],Table8[[#This Row],[Director name]],Table5[imdb_score])</f>
        <v>4.5999999999999996</v>
      </c>
      <c r="H2190" s="18"/>
      <c r="I2190" t="str">
        <v/>
      </c>
      <c r="J2190" t="str">
        <v/>
      </c>
    </row>
    <row r="2191" spans="1:10" x14ac:dyDescent="0.25">
      <c r="A2191" s="2" t="s">
        <v>443</v>
      </c>
      <c r="B2191" s="2" t="s">
        <v>2998</v>
      </c>
      <c r="C2191" s="18">
        <v>8.1999999999999993</v>
      </c>
      <c r="F2191" s="2" t="s">
        <v>5530</v>
      </c>
      <c r="G2191" s="18">
        <f>AVERAGEIF(Table5[director_name],Table8[[#This Row],[Director name]],Table5[imdb_score])</f>
        <v>4.5999999999999996</v>
      </c>
      <c r="H2191" s="18"/>
      <c r="I2191" t="str">
        <v/>
      </c>
      <c r="J2191" t="str">
        <v/>
      </c>
    </row>
    <row r="2192" spans="1:10" x14ac:dyDescent="0.25">
      <c r="A2192" s="2" t="s">
        <v>443</v>
      </c>
      <c r="B2192" s="2" t="s">
        <v>827</v>
      </c>
      <c r="C2192" s="18">
        <v>6.2</v>
      </c>
      <c r="F2192" s="2" t="s">
        <v>8101</v>
      </c>
      <c r="G2192" s="18">
        <f>AVERAGEIF(Table5[director_name],Table8[[#This Row],[Director name]],Table5[imdb_score])</f>
        <v>4.5999999999999996</v>
      </c>
      <c r="H2192" s="18"/>
      <c r="I2192" t="str">
        <v/>
      </c>
      <c r="J2192" t="str">
        <v/>
      </c>
    </row>
    <row r="2193" spans="1:10" x14ac:dyDescent="0.25">
      <c r="A2193" s="2" t="s">
        <v>443</v>
      </c>
      <c r="B2193" s="2" t="s">
        <v>2212</v>
      </c>
      <c r="C2193" s="18">
        <v>6</v>
      </c>
      <c r="F2193" s="2" t="s">
        <v>6102</v>
      </c>
      <c r="G2193" s="18">
        <f>AVERAGEIF(Table5[director_name],Table8[[#This Row],[Director name]],Table5[imdb_score])</f>
        <v>4.5999999999999996</v>
      </c>
      <c r="H2193" s="18"/>
      <c r="I2193" t="str">
        <v/>
      </c>
      <c r="J2193" t="str">
        <v/>
      </c>
    </row>
    <row r="2194" spans="1:10" x14ac:dyDescent="0.25">
      <c r="A2194" s="2" t="s">
        <v>443</v>
      </c>
      <c r="B2194" s="2" t="s">
        <v>3975</v>
      </c>
      <c r="C2194" s="18">
        <v>7.8</v>
      </c>
      <c r="F2194" s="2" t="s">
        <v>3506</v>
      </c>
      <c r="G2194" s="18">
        <f>AVERAGEIF(Table5[director_name],Table8[[#This Row],[Director name]],Table5[imdb_score])</f>
        <v>4.5999999999999996</v>
      </c>
      <c r="H2194" s="18"/>
      <c r="I2194" t="str">
        <v/>
      </c>
      <c r="J2194" t="str">
        <v/>
      </c>
    </row>
    <row r="2195" spans="1:10" x14ac:dyDescent="0.25">
      <c r="A2195" s="2" t="s">
        <v>443</v>
      </c>
      <c r="B2195" s="2" t="s">
        <v>1191</v>
      </c>
      <c r="C2195" s="18">
        <v>3</v>
      </c>
      <c r="F2195" s="2" t="s">
        <v>4935</v>
      </c>
      <c r="G2195" s="18">
        <f>AVERAGEIF(Table5[director_name],Table8[[#This Row],[Director name]],Table5[imdb_score])</f>
        <v>4.5999999999999996</v>
      </c>
      <c r="H2195" s="18"/>
      <c r="I2195" t="str">
        <v/>
      </c>
      <c r="J2195" t="str">
        <v/>
      </c>
    </row>
    <row r="2196" spans="1:10" x14ac:dyDescent="0.25">
      <c r="A2196" s="2" t="s">
        <v>443</v>
      </c>
      <c r="B2196" s="2" t="s">
        <v>445</v>
      </c>
      <c r="C2196" s="18">
        <v>6.6</v>
      </c>
      <c r="F2196" s="2" t="s">
        <v>4343</v>
      </c>
      <c r="G2196" s="18">
        <f>AVERAGEIF(Table5[director_name],Table8[[#This Row],[Director name]],Table5[imdb_score])</f>
        <v>4.5999999999999996</v>
      </c>
      <c r="H2196" s="18"/>
      <c r="I2196" t="str">
        <v/>
      </c>
      <c r="J2196" t="str">
        <v/>
      </c>
    </row>
    <row r="2197" spans="1:10" x14ac:dyDescent="0.25">
      <c r="A2197" s="2" t="s">
        <v>443</v>
      </c>
      <c r="B2197" s="2" t="s">
        <v>2746</v>
      </c>
      <c r="C2197" s="18">
        <v>7.6</v>
      </c>
      <c r="F2197" s="2" t="s">
        <v>6701</v>
      </c>
      <c r="G2197" s="18">
        <f>AVERAGEIF(Table5[director_name],Table8[[#This Row],[Director name]],Table5[imdb_score])</f>
        <v>4.5999999999999996</v>
      </c>
      <c r="H2197" s="18"/>
      <c r="I2197" t="str">
        <v/>
      </c>
      <c r="J2197" t="str">
        <v/>
      </c>
    </row>
    <row r="2198" spans="1:10" x14ac:dyDescent="0.25">
      <c r="A2198" s="2" t="s">
        <v>443</v>
      </c>
      <c r="B2198" s="2" t="s">
        <v>1910</v>
      </c>
      <c r="C2198" s="18">
        <v>6.8</v>
      </c>
      <c r="F2198" s="2" t="s">
        <v>2895</v>
      </c>
      <c r="G2198" s="18">
        <f>AVERAGEIF(Table5[director_name],Table8[[#This Row],[Director name]],Table5[imdb_score])</f>
        <v>4.5999999999999996</v>
      </c>
      <c r="H2198" s="18"/>
      <c r="I2198" t="str">
        <v/>
      </c>
      <c r="J2198" t="str">
        <v/>
      </c>
    </row>
    <row r="2199" spans="1:10" x14ac:dyDescent="0.25">
      <c r="A2199" s="2" t="s">
        <v>5810</v>
      </c>
      <c r="B2199" s="2" t="s">
        <v>5811</v>
      </c>
      <c r="C2199" s="18">
        <v>7.3</v>
      </c>
      <c r="F2199" s="2" t="s">
        <v>2838</v>
      </c>
      <c r="G2199" s="18">
        <f>AVERAGEIF(Table5[director_name],Table8[[#This Row],[Director name]],Table5[imdb_score])</f>
        <v>4.5500000000000007</v>
      </c>
      <c r="H2199" s="18"/>
      <c r="I2199" t="str">
        <v/>
      </c>
      <c r="J2199" t="str">
        <v/>
      </c>
    </row>
    <row r="2200" spans="1:10" x14ac:dyDescent="0.25">
      <c r="A2200" s="2" t="s">
        <v>784</v>
      </c>
      <c r="B2200" s="2" t="s">
        <v>785</v>
      </c>
      <c r="C2200" s="18">
        <v>6.9</v>
      </c>
      <c r="F2200" s="2" t="s">
        <v>2213</v>
      </c>
      <c r="G2200" s="18">
        <f>AVERAGEIF(Table5[director_name],Table8[[#This Row],[Director name]],Table5[imdb_score])</f>
        <v>4.5500000000000007</v>
      </c>
      <c r="H2200" s="18"/>
      <c r="I2200" t="str">
        <v/>
      </c>
      <c r="J2200" t="str">
        <v/>
      </c>
    </row>
    <row r="2201" spans="1:10" x14ac:dyDescent="0.25">
      <c r="A2201" s="2" t="s">
        <v>784</v>
      </c>
      <c r="B2201" s="2" t="s">
        <v>785</v>
      </c>
      <c r="C2201" s="18">
        <v>6.9</v>
      </c>
      <c r="F2201" s="2" t="s">
        <v>5339</v>
      </c>
      <c r="G2201" s="18">
        <f>AVERAGEIF(Table5[director_name],Table8[[#This Row],[Director name]],Table5[imdb_score])</f>
        <v>4.55</v>
      </c>
      <c r="H2201" s="18"/>
      <c r="I2201" t="str">
        <v/>
      </c>
      <c r="J2201" t="str">
        <v/>
      </c>
    </row>
    <row r="2202" spans="1:10" x14ac:dyDescent="0.25">
      <c r="A2202" s="2" t="s">
        <v>784</v>
      </c>
      <c r="B2202" s="2" t="s">
        <v>2573</v>
      </c>
      <c r="C2202" s="18">
        <v>5.7</v>
      </c>
      <c r="F2202" s="2" t="s">
        <v>8029</v>
      </c>
      <c r="G2202" s="18">
        <f>AVERAGEIF(Table5[director_name],Table8[[#This Row],[Director name]],Table5[imdb_score])</f>
        <v>4.5</v>
      </c>
      <c r="H2202" s="18"/>
      <c r="I2202" t="str">
        <v/>
      </c>
      <c r="J2202" t="str">
        <v/>
      </c>
    </row>
    <row r="2203" spans="1:10" x14ac:dyDescent="0.25">
      <c r="A2203" s="2" t="s">
        <v>784</v>
      </c>
      <c r="B2203" s="2" t="s">
        <v>1285</v>
      </c>
      <c r="C2203" s="18">
        <v>6.4</v>
      </c>
      <c r="F2203" s="2" t="s">
        <v>4807</v>
      </c>
      <c r="G2203" s="18">
        <f>AVERAGEIF(Table5[director_name],Table8[[#This Row],[Director name]],Table5[imdb_score])</f>
        <v>4.5</v>
      </c>
      <c r="H2203" s="18"/>
      <c r="I2203" t="str">
        <v/>
      </c>
      <c r="J2203" t="str">
        <v/>
      </c>
    </row>
    <row r="2204" spans="1:10" x14ac:dyDescent="0.25">
      <c r="A2204" s="2" t="s">
        <v>704</v>
      </c>
      <c r="B2204" s="2" t="s">
        <v>705</v>
      </c>
      <c r="C2204" s="18">
        <v>5.3</v>
      </c>
      <c r="F2204" s="2" t="s">
        <v>6965</v>
      </c>
      <c r="G2204" s="18">
        <f>AVERAGEIF(Table5[director_name],Table8[[#This Row],[Director name]],Table5[imdb_score])</f>
        <v>4.5</v>
      </c>
      <c r="H2204" s="18"/>
      <c r="I2204" t="str">
        <v/>
      </c>
      <c r="J2204" t="str">
        <v/>
      </c>
    </row>
    <row r="2205" spans="1:10" x14ac:dyDescent="0.25">
      <c r="A2205" s="2" t="s">
        <v>704</v>
      </c>
      <c r="B2205" s="2" t="s">
        <v>2176</v>
      </c>
      <c r="C2205" s="18">
        <v>6.4</v>
      </c>
      <c r="F2205" s="2" t="s">
        <v>5280</v>
      </c>
      <c r="G2205" s="18">
        <f>AVERAGEIF(Table5[director_name],Table8[[#This Row],[Director name]],Table5[imdb_score])</f>
        <v>4.5</v>
      </c>
      <c r="H2205" s="18"/>
      <c r="I2205" t="str">
        <v/>
      </c>
      <c r="J2205" t="str">
        <v/>
      </c>
    </row>
    <row r="2206" spans="1:10" x14ac:dyDescent="0.25">
      <c r="A2206" t="s">
        <v>704</v>
      </c>
      <c r="B2206" s="2" t="s">
        <v>1090</v>
      </c>
      <c r="C2206" s="18">
        <v>6.1</v>
      </c>
      <c r="F2206" s="2" t="s">
        <v>7817</v>
      </c>
      <c r="G2206" s="18">
        <f>AVERAGEIF(Table5[director_name],Table8[[#This Row],[Director name]],Table5[imdb_score])</f>
        <v>4.5</v>
      </c>
      <c r="H2206" s="18"/>
      <c r="I2206" t="str">
        <v/>
      </c>
      <c r="J2206" t="str">
        <v/>
      </c>
    </row>
    <row r="2207" spans="1:10" x14ac:dyDescent="0.25">
      <c r="A2207" s="2" t="s">
        <v>704</v>
      </c>
      <c r="B2207" s="2" t="s">
        <v>2506</v>
      </c>
      <c r="C2207" s="18">
        <v>5.4</v>
      </c>
      <c r="F2207" s="2" t="s">
        <v>6471</v>
      </c>
      <c r="G2207" s="18">
        <f>AVERAGEIF(Table5[director_name],Table8[[#This Row],[Director name]],Table5[imdb_score])</f>
        <v>4.5</v>
      </c>
      <c r="H2207" s="18"/>
      <c r="I2207" t="str">
        <v/>
      </c>
      <c r="J2207" t="str">
        <v/>
      </c>
    </row>
    <row r="2208" spans="1:10" x14ac:dyDescent="0.25">
      <c r="A2208" s="2" t="s">
        <v>6744</v>
      </c>
      <c r="B2208" s="2" t="s">
        <v>6745</v>
      </c>
      <c r="C2208" s="18">
        <v>5.8</v>
      </c>
      <c r="F2208" s="2" t="s">
        <v>4261</v>
      </c>
      <c r="G2208" s="18">
        <f>AVERAGEIF(Table5[director_name],Table8[[#This Row],[Director name]],Table5[imdb_score])</f>
        <v>4.5</v>
      </c>
      <c r="H2208" s="18"/>
      <c r="I2208" t="str">
        <v/>
      </c>
      <c r="J2208" t="str">
        <v/>
      </c>
    </row>
    <row r="2209" spans="1:10" x14ac:dyDescent="0.25">
      <c r="A2209" s="2" t="s">
        <v>4370</v>
      </c>
      <c r="B2209" s="2" t="s">
        <v>4371</v>
      </c>
      <c r="C2209" s="18">
        <v>4.0999999999999996</v>
      </c>
      <c r="F2209" s="2" t="s">
        <v>6118</v>
      </c>
      <c r="G2209" s="18">
        <f>AVERAGEIF(Table5[director_name],Table8[[#This Row],[Director name]],Table5[imdb_score])</f>
        <v>4.5</v>
      </c>
      <c r="H2209" s="18"/>
      <c r="I2209" t="str">
        <v/>
      </c>
      <c r="J2209" t="str">
        <v/>
      </c>
    </row>
    <row r="2210" spans="1:10" x14ac:dyDescent="0.25">
      <c r="A2210" s="2" t="s">
        <v>1431</v>
      </c>
      <c r="B2210" s="2" t="s">
        <v>2378</v>
      </c>
      <c r="C2210" s="18">
        <v>5.5</v>
      </c>
      <c r="F2210" s="2" t="s">
        <v>7236</v>
      </c>
      <c r="G2210" s="18">
        <f>AVERAGEIF(Table5[director_name],Table8[[#This Row],[Director name]],Table5[imdb_score])</f>
        <v>4.5</v>
      </c>
      <c r="H2210" s="18"/>
      <c r="I2210" t="str">
        <v/>
      </c>
      <c r="J2210" t="str">
        <v/>
      </c>
    </row>
    <row r="2211" spans="1:10" x14ac:dyDescent="0.25">
      <c r="A2211" s="2" t="s">
        <v>1431</v>
      </c>
      <c r="B2211" s="2" t="s">
        <v>1432</v>
      </c>
      <c r="C2211" s="18">
        <v>5</v>
      </c>
      <c r="F2211" s="2" t="s">
        <v>7871</v>
      </c>
      <c r="G2211" s="18">
        <f>AVERAGEIF(Table5[director_name],Table8[[#This Row],[Director name]],Table5[imdb_score])</f>
        <v>4.5</v>
      </c>
      <c r="H2211" s="18"/>
      <c r="I2211" t="str">
        <v/>
      </c>
      <c r="J2211" t="str">
        <v/>
      </c>
    </row>
    <row r="2212" spans="1:10" x14ac:dyDescent="0.25">
      <c r="A2212" s="2" t="s">
        <v>1431</v>
      </c>
      <c r="B2212" s="2" t="s">
        <v>3490</v>
      </c>
      <c r="C2212" s="18">
        <v>6.4</v>
      </c>
      <c r="F2212" s="2" t="s">
        <v>7595</v>
      </c>
      <c r="G2212" s="18">
        <f>AVERAGEIF(Table5[director_name],Table8[[#This Row],[Director name]],Table5[imdb_score])</f>
        <v>4.5</v>
      </c>
      <c r="H2212" s="18"/>
      <c r="I2212" t="str">
        <v/>
      </c>
      <c r="J2212" t="str">
        <v/>
      </c>
    </row>
    <row r="2213" spans="1:10" x14ac:dyDescent="0.25">
      <c r="A2213" s="2" t="s">
        <v>3663</v>
      </c>
      <c r="B2213" s="2" t="s">
        <v>3664</v>
      </c>
      <c r="C2213" s="18">
        <v>7.5</v>
      </c>
      <c r="F2213" s="2" t="s">
        <v>3851</v>
      </c>
      <c r="G2213" s="18">
        <f>AVERAGEIF(Table5[director_name],Table8[[#This Row],[Director name]],Table5[imdb_score])</f>
        <v>4.5</v>
      </c>
      <c r="H2213" s="18"/>
      <c r="I2213" t="str">
        <v/>
      </c>
      <c r="J2213" t="str">
        <v/>
      </c>
    </row>
    <row r="2214" spans="1:10" x14ac:dyDescent="0.25">
      <c r="A2214" s="2" t="s">
        <v>3208</v>
      </c>
      <c r="B2214" s="2" t="s">
        <v>3209</v>
      </c>
      <c r="C2214" s="18">
        <v>5.9</v>
      </c>
      <c r="F2214" s="2" t="s">
        <v>1918</v>
      </c>
      <c r="G2214" s="18">
        <f>AVERAGEIF(Table5[director_name],Table8[[#This Row],[Director name]],Table5[imdb_score])</f>
        <v>4.5</v>
      </c>
      <c r="H2214" s="18"/>
      <c r="I2214" t="str">
        <v/>
      </c>
      <c r="J2214" t="str">
        <v/>
      </c>
    </row>
    <row r="2215" spans="1:10" x14ac:dyDescent="0.25">
      <c r="A2215" s="2" t="s">
        <v>3208</v>
      </c>
      <c r="B2215" s="2" t="s">
        <v>5055</v>
      </c>
      <c r="C2215" s="18">
        <v>5</v>
      </c>
      <c r="F2215" s="2" t="s">
        <v>7811</v>
      </c>
      <c r="G2215" s="18">
        <f>AVERAGEIF(Table5[director_name],Table8[[#This Row],[Director name]],Table5[imdb_score])</f>
        <v>4.5</v>
      </c>
      <c r="H2215" s="18"/>
      <c r="I2215" t="str">
        <v/>
      </c>
      <c r="J2215" t="str">
        <v/>
      </c>
    </row>
    <row r="2216" spans="1:10" x14ac:dyDescent="0.25">
      <c r="A2216" s="2" t="s">
        <v>5156</v>
      </c>
      <c r="B2216" s="2" t="s">
        <v>5157</v>
      </c>
      <c r="C2216" s="18">
        <v>5.5</v>
      </c>
      <c r="F2216" s="2" t="s">
        <v>6000</v>
      </c>
      <c r="G2216" s="18">
        <f>AVERAGEIF(Table5[director_name],Table8[[#This Row],[Director name]],Table5[imdb_score])</f>
        <v>4.5</v>
      </c>
      <c r="H2216" s="18"/>
      <c r="I2216" t="str">
        <v/>
      </c>
      <c r="J2216" t="str">
        <v/>
      </c>
    </row>
    <row r="2217" spans="1:10" x14ac:dyDescent="0.25">
      <c r="A2217" s="2" t="s">
        <v>2838</v>
      </c>
      <c r="B2217" s="2" t="s">
        <v>5714</v>
      </c>
      <c r="C2217" s="18">
        <v>5.4</v>
      </c>
      <c r="F2217" s="2" t="s">
        <v>5245</v>
      </c>
      <c r="G2217" s="18">
        <f>AVERAGEIF(Table5[director_name],Table8[[#This Row],[Director name]],Table5[imdb_score])</f>
        <v>4.5</v>
      </c>
      <c r="H2217" s="18"/>
      <c r="I2217" t="str">
        <v/>
      </c>
      <c r="J2217" t="str">
        <v/>
      </c>
    </row>
    <row r="2218" spans="1:10" x14ac:dyDescent="0.25">
      <c r="A2218" s="2" t="s">
        <v>2838</v>
      </c>
      <c r="B2218" s="2" t="s">
        <v>2839</v>
      </c>
      <c r="C2218" s="18">
        <v>3.7</v>
      </c>
      <c r="F2218" s="2" t="s">
        <v>4390</v>
      </c>
      <c r="G2218" s="18">
        <f>AVERAGEIF(Table5[director_name],Table8[[#This Row],[Director name]],Table5[imdb_score])</f>
        <v>4.5</v>
      </c>
      <c r="H2218" s="18"/>
      <c r="I2218" t="str">
        <v/>
      </c>
      <c r="J2218" t="str">
        <v/>
      </c>
    </row>
    <row r="2219" spans="1:10" x14ac:dyDescent="0.25">
      <c r="A2219" s="2" t="s">
        <v>8014</v>
      </c>
      <c r="B2219" s="2" t="s">
        <v>8015</v>
      </c>
      <c r="C2219" s="18">
        <v>7.1</v>
      </c>
      <c r="F2219" s="2" t="s">
        <v>2295</v>
      </c>
      <c r="G2219" s="18">
        <f>AVERAGEIF(Table5[director_name],Table8[[#This Row],[Director name]],Table5[imdb_score])</f>
        <v>4.4499999999999993</v>
      </c>
      <c r="H2219" s="18"/>
      <c r="I2219" t="str">
        <v/>
      </c>
      <c r="J2219" t="str">
        <v/>
      </c>
    </row>
    <row r="2220" spans="1:10" x14ac:dyDescent="0.25">
      <c r="A2220" s="2" t="s">
        <v>5406</v>
      </c>
      <c r="B2220" s="2" t="s">
        <v>7114</v>
      </c>
      <c r="C2220" s="18">
        <v>5.8</v>
      </c>
      <c r="F2220" s="2" t="s">
        <v>6027</v>
      </c>
      <c r="G2220" s="18">
        <f>AVERAGEIF(Table5[director_name],Table8[[#This Row],[Director name]],Table5[imdb_score])</f>
        <v>4.4333333333333336</v>
      </c>
      <c r="H2220" s="18"/>
      <c r="I2220" t="str">
        <v/>
      </c>
      <c r="J2220" t="str">
        <v/>
      </c>
    </row>
    <row r="2221" spans="1:10" x14ac:dyDescent="0.25">
      <c r="A2221" s="2" t="s">
        <v>5406</v>
      </c>
      <c r="B2221" s="2" t="s">
        <v>5407</v>
      </c>
      <c r="C2221" s="18">
        <v>7.1</v>
      </c>
      <c r="F2221" s="2" t="s">
        <v>992</v>
      </c>
      <c r="G2221" s="18">
        <f>AVERAGEIF(Table5[director_name],Table8[[#This Row],[Director name]],Table5[imdb_score])</f>
        <v>4.4000000000000004</v>
      </c>
      <c r="H2221" s="18"/>
      <c r="I2221" t="str">
        <v/>
      </c>
      <c r="J2221" t="str">
        <v/>
      </c>
    </row>
    <row r="2222" spans="1:10" x14ac:dyDescent="0.25">
      <c r="A2222" s="2" t="s">
        <v>5406</v>
      </c>
      <c r="B2222" s="2" t="s">
        <v>6012</v>
      </c>
      <c r="C2222" s="18">
        <v>7.6</v>
      </c>
      <c r="F2222" s="2" t="s">
        <v>7875</v>
      </c>
      <c r="G2222" s="18">
        <f>AVERAGEIF(Table5[director_name],Table8[[#This Row],[Director name]],Table5[imdb_score])</f>
        <v>4.4000000000000004</v>
      </c>
      <c r="H2222" s="18"/>
      <c r="I2222" t="str">
        <v/>
      </c>
      <c r="J2222" t="str">
        <v/>
      </c>
    </row>
    <row r="2223" spans="1:10" x14ac:dyDescent="0.25">
      <c r="A2223" s="2" t="s">
        <v>5406</v>
      </c>
      <c r="B2223" s="2" t="s">
        <v>5882</v>
      </c>
      <c r="C2223" s="18">
        <v>6.9</v>
      </c>
      <c r="F2223" s="2" t="s">
        <v>4571</v>
      </c>
      <c r="G2223" s="18">
        <f>AVERAGEIF(Table5[director_name],Table8[[#This Row],[Director name]],Table5[imdb_score])</f>
        <v>4.4000000000000004</v>
      </c>
      <c r="H2223" s="18"/>
      <c r="I2223" t="str">
        <v/>
      </c>
      <c r="J2223" t="str">
        <v/>
      </c>
    </row>
    <row r="2224" spans="1:10" x14ac:dyDescent="0.25">
      <c r="A2224" s="2" t="s">
        <v>3310</v>
      </c>
      <c r="B2224" s="2" t="s">
        <v>3687</v>
      </c>
      <c r="C2224" s="18">
        <v>6.1</v>
      </c>
      <c r="F2224" s="2" t="s">
        <v>6083</v>
      </c>
      <c r="G2224" s="18">
        <f>AVERAGEIF(Table5[director_name],Table8[[#This Row],[Director name]],Table5[imdb_score])</f>
        <v>4.4000000000000004</v>
      </c>
      <c r="H2224" s="18"/>
      <c r="I2224" t="str">
        <v/>
      </c>
      <c r="J2224" t="str">
        <v/>
      </c>
    </row>
    <row r="2225" spans="1:10" x14ac:dyDescent="0.25">
      <c r="A2225" s="2" t="s">
        <v>3310</v>
      </c>
      <c r="B2225" s="2" t="s">
        <v>6387</v>
      </c>
      <c r="C2225" s="18">
        <v>7.9</v>
      </c>
      <c r="F2225" s="2" t="s">
        <v>4247</v>
      </c>
      <c r="G2225" s="18">
        <f>AVERAGEIF(Table5[director_name],Table8[[#This Row],[Director name]],Table5[imdb_score])</f>
        <v>4.4000000000000004</v>
      </c>
      <c r="H2225" s="18"/>
      <c r="I2225" t="str">
        <v/>
      </c>
      <c r="J2225" t="str">
        <v/>
      </c>
    </row>
    <row r="2226" spans="1:10" x14ac:dyDescent="0.25">
      <c r="A2226" s="2" t="s">
        <v>3310</v>
      </c>
      <c r="B2226" s="2" t="s">
        <v>3311</v>
      </c>
      <c r="C2226" s="18">
        <v>4.7</v>
      </c>
      <c r="F2226" s="2" t="s">
        <v>2316</v>
      </c>
      <c r="G2226" s="18">
        <f>AVERAGEIF(Table5[director_name],Table8[[#This Row],[Director name]],Table5[imdb_score])</f>
        <v>4.4000000000000004</v>
      </c>
      <c r="H2226" s="18"/>
      <c r="I2226" t="str">
        <v/>
      </c>
      <c r="J2226" t="str">
        <v/>
      </c>
    </row>
    <row r="2227" spans="1:10" x14ac:dyDescent="0.25">
      <c r="A2227" t="s">
        <v>2010</v>
      </c>
      <c r="B2227" s="2" t="s">
        <v>2012</v>
      </c>
      <c r="C2227" s="18">
        <v>5.4</v>
      </c>
      <c r="F2227" s="2" t="s">
        <v>6550</v>
      </c>
      <c r="G2227" s="18">
        <f>AVERAGEIF(Table5[director_name],Table8[[#This Row],[Director name]],Table5[imdb_score])</f>
        <v>4.4000000000000004</v>
      </c>
      <c r="H2227" s="18"/>
      <c r="I2227" t="str">
        <v/>
      </c>
      <c r="J2227" t="str">
        <v/>
      </c>
    </row>
    <row r="2228" spans="1:10" x14ac:dyDescent="0.25">
      <c r="A2228" s="2" t="s">
        <v>2010</v>
      </c>
      <c r="B2228" s="2" t="s">
        <v>5455</v>
      </c>
      <c r="C2228" s="18">
        <v>5.7</v>
      </c>
      <c r="F2228" s="2" t="s">
        <v>1799</v>
      </c>
      <c r="G2228" s="18">
        <f>AVERAGEIF(Table5[director_name],Table8[[#This Row],[Director name]],Table5[imdb_score])</f>
        <v>4.4000000000000004</v>
      </c>
      <c r="H2228" s="18"/>
      <c r="I2228" t="str">
        <v/>
      </c>
      <c r="J2228" t="str">
        <v/>
      </c>
    </row>
    <row r="2229" spans="1:10" x14ac:dyDescent="0.25">
      <c r="A2229" s="2" t="s">
        <v>2010</v>
      </c>
      <c r="B2229" s="2" t="s">
        <v>2800</v>
      </c>
      <c r="C2229" s="18">
        <v>5.0999999999999996</v>
      </c>
      <c r="F2229" s="2" t="s">
        <v>5949</v>
      </c>
      <c r="G2229" s="18">
        <f>AVERAGEIF(Table5[director_name],Table8[[#This Row],[Director name]],Table5[imdb_score])</f>
        <v>4.4000000000000004</v>
      </c>
      <c r="H2229" s="18"/>
      <c r="I2229" t="str">
        <v/>
      </c>
      <c r="J2229" t="str">
        <v/>
      </c>
    </row>
    <row r="2230" spans="1:10" x14ac:dyDescent="0.25">
      <c r="A2230" s="2" t="s">
        <v>6925</v>
      </c>
      <c r="B2230" s="2" t="s">
        <v>6926</v>
      </c>
      <c r="C2230" s="18">
        <v>6.4</v>
      </c>
      <c r="F2230" s="2" t="s">
        <v>6960</v>
      </c>
      <c r="G2230" s="18">
        <f>AVERAGEIF(Table5[director_name],Table8[[#This Row],[Director name]],Table5[imdb_score])</f>
        <v>4.4000000000000004</v>
      </c>
      <c r="H2230" s="18"/>
      <c r="I2230" t="str">
        <v/>
      </c>
      <c r="J2230" t="str">
        <v/>
      </c>
    </row>
    <row r="2231" spans="1:10" x14ac:dyDescent="0.25">
      <c r="A2231" s="2" t="s">
        <v>1005</v>
      </c>
      <c r="B2231" s="2" t="s">
        <v>1006</v>
      </c>
      <c r="C2231" s="18">
        <v>5.9</v>
      </c>
      <c r="F2231" s="2" t="s">
        <v>6127</v>
      </c>
      <c r="G2231" s="18">
        <f>AVERAGEIF(Table5[director_name],Table8[[#This Row],[Director name]],Table5[imdb_score])</f>
        <v>4.4000000000000004</v>
      </c>
      <c r="H2231" s="18"/>
      <c r="I2231" t="str">
        <v/>
      </c>
      <c r="J2231" t="str">
        <v/>
      </c>
    </row>
    <row r="2232" spans="1:10" x14ac:dyDescent="0.25">
      <c r="A2232" s="2" t="s">
        <v>1005</v>
      </c>
      <c r="B2232" s="2" t="s">
        <v>2549</v>
      </c>
      <c r="C2232" s="18">
        <v>5</v>
      </c>
      <c r="F2232" s="2" t="s">
        <v>4211</v>
      </c>
      <c r="G2232" s="18">
        <f>AVERAGEIF(Table5[director_name],Table8[[#This Row],[Director name]],Table5[imdb_score])</f>
        <v>4.3999999999999995</v>
      </c>
      <c r="H2232" s="18"/>
      <c r="I2232" t="str">
        <v/>
      </c>
      <c r="J2232" t="str">
        <v/>
      </c>
    </row>
    <row r="2233" spans="1:10" x14ac:dyDescent="0.25">
      <c r="A2233" s="2" t="s">
        <v>1005</v>
      </c>
      <c r="B2233" s="2" t="s">
        <v>4197</v>
      </c>
      <c r="C2233" s="18">
        <v>6.4</v>
      </c>
      <c r="F2233" s="2" t="s">
        <v>6273</v>
      </c>
      <c r="G2233" s="18">
        <f>AVERAGEIF(Table5[director_name],Table8[[#This Row],[Director name]],Table5[imdb_score])</f>
        <v>4.3</v>
      </c>
      <c r="H2233" s="18"/>
      <c r="I2233" t="str">
        <v/>
      </c>
      <c r="J2233" t="str">
        <v/>
      </c>
    </row>
    <row r="2234" spans="1:10" x14ac:dyDescent="0.25">
      <c r="A2234" s="2" t="s">
        <v>1005</v>
      </c>
      <c r="B2234" s="2" t="s">
        <v>5718</v>
      </c>
      <c r="C2234" s="18">
        <v>7.8</v>
      </c>
      <c r="F2234" s="2" t="s">
        <v>6522</v>
      </c>
      <c r="G2234" s="18">
        <f>AVERAGEIF(Table5[director_name],Table8[[#This Row],[Director name]],Table5[imdb_score])</f>
        <v>4.3</v>
      </c>
      <c r="H2234" s="18"/>
      <c r="I2234" t="str">
        <v/>
      </c>
      <c r="J2234" t="str">
        <v/>
      </c>
    </row>
    <row r="2235" spans="1:10" x14ac:dyDescent="0.25">
      <c r="A2235" s="2" t="s">
        <v>1005</v>
      </c>
      <c r="B2235" s="2" t="s">
        <v>2782</v>
      </c>
      <c r="C2235" s="18">
        <v>6.9</v>
      </c>
      <c r="F2235" s="2" t="s">
        <v>7846</v>
      </c>
      <c r="G2235" s="18">
        <f>AVERAGEIF(Table5[director_name],Table8[[#This Row],[Director name]],Table5[imdb_score])</f>
        <v>4.3</v>
      </c>
      <c r="H2235" s="18"/>
      <c r="I2235" t="str">
        <v/>
      </c>
      <c r="J2235" t="str">
        <v/>
      </c>
    </row>
    <row r="2236" spans="1:10" x14ac:dyDescent="0.25">
      <c r="A2236" s="2" t="s">
        <v>1005</v>
      </c>
      <c r="B2236" s="2" t="s">
        <v>4552</v>
      </c>
      <c r="C2236" s="18">
        <v>5.9</v>
      </c>
      <c r="F2236" s="2" t="s">
        <v>7708</v>
      </c>
      <c r="G2236" s="18">
        <f>AVERAGEIF(Table5[director_name],Table8[[#This Row],[Director name]],Table5[imdb_score])</f>
        <v>4.3</v>
      </c>
      <c r="H2236" s="18"/>
      <c r="I2236" t="str">
        <v/>
      </c>
      <c r="J2236" t="str">
        <v/>
      </c>
    </row>
    <row r="2237" spans="1:10" x14ac:dyDescent="0.25">
      <c r="A2237" s="2" t="s">
        <v>1005</v>
      </c>
      <c r="B2237" s="2" t="s">
        <v>1657</v>
      </c>
      <c r="C2237" s="18">
        <v>5.9</v>
      </c>
      <c r="F2237" s="2" t="s">
        <v>3141</v>
      </c>
      <c r="G2237" s="18">
        <f>AVERAGEIF(Table5[director_name],Table8[[#This Row],[Director name]],Table5[imdb_score])</f>
        <v>4.3</v>
      </c>
      <c r="H2237" s="18"/>
      <c r="I2237" t="str">
        <v/>
      </c>
      <c r="J2237" t="str">
        <v/>
      </c>
    </row>
    <row r="2238" spans="1:10" x14ac:dyDescent="0.25">
      <c r="A2238" s="2" t="s">
        <v>4710</v>
      </c>
      <c r="B2238" s="2" t="s">
        <v>4712</v>
      </c>
      <c r="C2238" s="18">
        <v>5.4</v>
      </c>
      <c r="F2238" s="2" t="s">
        <v>5885</v>
      </c>
      <c r="G2238" s="18">
        <f>AVERAGEIF(Table5[director_name],Table8[[#This Row],[Director name]],Table5[imdb_score])</f>
        <v>4.3</v>
      </c>
      <c r="H2238" s="18"/>
      <c r="I2238" t="str">
        <v/>
      </c>
      <c r="J2238" t="str">
        <v/>
      </c>
    </row>
    <row r="2239" spans="1:10" x14ac:dyDescent="0.25">
      <c r="A2239" s="2" t="s">
        <v>5653</v>
      </c>
      <c r="B2239" s="2" t="s">
        <v>5654</v>
      </c>
      <c r="C2239" s="18">
        <v>5.8</v>
      </c>
      <c r="F2239" s="2" t="s">
        <v>3788</v>
      </c>
      <c r="G2239" s="18">
        <f>AVERAGEIF(Table5[director_name],Table8[[#This Row],[Director name]],Table5[imdb_score])</f>
        <v>4.3</v>
      </c>
      <c r="H2239" s="18"/>
      <c r="I2239" t="str">
        <v/>
      </c>
      <c r="J2239" t="str">
        <v/>
      </c>
    </row>
    <row r="2240" spans="1:10" x14ac:dyDescent="0.25">
      <c r="A2240" s="2" t="s">
        <v>1837</v>
      </c>
      <c r="B2240" s="2" t="s">
        <v>2825</v>
      </c>
      <c r="C2240" s="18">
        <v>5.6</v>
      </c>
      <c r="F2240" s="2" t="s">
        <v>4786</v>
      </c>
      <c r="G2240" s="18">
        <f>AVERAGEIF(Table5[director_name],Table8[[#This Row],[Director name]],Table5[imdb_score])</f>
        <v>4.3</v>
      </c>
      <c r="H2240" s="18"/>
      <c r="I2240" t="str">
        <v/>
      </c>
      <c r="J2240" t="str">
        <v/>
      </c>
    </row>
    <row r="2241" spans="1:10" x14ac:dyDescent="0.25">
      <c r="A2241" s="2" t="s">
        <v>1837</v>
      </c>
      <c r="B2241" s="2" t="s">
        <v>4662</v>
      </c>
      <c r="C2241" s="18">
        <v>6.5</v>
      </c>
      <c r="F2241" s="2" t="s">
        <v>7835</v>
      </c>
      <c r="G2241" s="18">
        <f>AVERAGEIF(Table5[director_name],Table8[[#This Row],[Director name]],Table5[imdb_score])</f>
        <v>4.3</v>
      </c>
      <c r="H2241" s="18"/>
      <c r="I2241" t="str">
        <v/>
      </c>
      <c r="J2241" t="str">
        <v/>
      </c>
    </row>
    <row r="2242" spans="1:10" x14ac:dyDescent="0.25">
      <c r="A2242" s="2" t="s">
        <v>1837</v>
      </c>
      <c r="B2242" s="2" t="s">
        <v>1838</v>
      </c>
      <c r="C2242" s="18">
        <v>5.8</v>
      </c>
      <c r="F2242" s="2" t="s">
        <v>7048</v>
      </c>
      <c r="G2242" s="18">
        <f>AVERAGEIF(Table5[director_name],Table8[[#This Row],[Director name]],Table5[imdb_score])</f>
        <v>4.3</v>
      </c>
      <c r="H2242" s="18"/>
      <c r="I2242" t="str">
        <v/>
      </c>
      <c r="J2242" t="str">
        <v/>
      </c>
    </row>
    <row r="2243" spans="1:10" x14ac:dyDescent="0.25">
      <c r="A2243" s="2" t="s">
        <v>6263</v>
      </c>
      <c r="B2243" s="2" t="s">
        <v>6265</v>
      </c>
      <c r="C2243" s="18">
        <v>8.3000000000000007</v>
      </c>
      <c r="F2243" s="2" t="s">
        <v>6254</v>
      </c>
      <c r="G2243" s="18">
        <f>AVERAGEIF(Table5[director_name],Table8[[#This Row],[Director name]],Table5[imdb_score])</f>
        <v>4.3</v>
      </c>
      <c r="H2243" s="18"/>
      <c r="I2243" t="str">
        <v/>
      </c>
      <c r="J2243" t="str">
        <v/>
      </c>
    </row>
    <row r="2244" spans="1:10" x14ac:dyDescent="0.25">
      <c r="A2244" s="2" t="s">
        <v>4971</v>
      </c>
      <c r="B2244" s="2" t="s">
        <v>5192</v>
      </c>
      <c r="C2244" s="18">
        <v>6.2</v>
      </c>
      <c r="F2244" s="2" t="s">
        <v>7815</v>
      </c>
      <c r="G2244" s="18">
        <f>AVERAGEIF(Table5[director_name],Table8[[#This Row],[Director name]],Table5[imdb_score])</f>
        <v>4.3</v>
      </c>
      <c r="H2244" s="18"/>
      <c r="I2244" t="str">
        <v/>
      </c>
      <c r="J2244" t="str">
        <v/>
      </c>
    </row>
    <row r="2245" spans="1:10" x14ac:dyDescent="0.25">
      <c r="A2245" s="2" t="s">
        <v>4971</v>
      </c>
      <c r="B2245" s="2" t="s">
        <v>4972</v>
      </c>
      <c r="C2245" s="18">
        <v>6.3</v>
      </c>
      <c r="F2245" s="2" t="s">
        <v>6779</v>
      </c>
      <c r="G2245" s="18">
        <f>AVERAGEIF(Table5[director_name],Table8[[#This Row],[Director name]],Table5[imdb_score])</f>
        <v>4.3</v>
      </c>
      <c r="H2245" s="18"/>
      <c r="I2245" t="str">
        <v/>
      </c>
      <c r="J2245" t="str">
        <v/>
      </c>
    </row>
    <row r="2246" spans="1:10" x14ac:dyDescent="0.25">
      <c r="A2246" s="2" t="s">
        <v>4672</v>
      </c>
      <c r="B2246" s="2" t="s">
        <v>5183</v>
      </c>
      <c r="C2246" s="18">
        <v>6.2</v>
      </c>
      <c r="F2246" s="2" t="s">
        <v>7826</v>
      </c>
      <c r="G2246" s="18">
        <f>AVERAGEIF(Table5[director_name],Table8[[#This Row],[Director name]],Table5[imdb_score])</f>
        <v>4.3</v>
      </c>
      <c r="H2246" s="18"/>
      <c r="I2246" t="str">
        <v/>
      </c>
      <c r="J2246" t="str">
        <v/>
      </c>
    </row>
    <row r="2247" spans="1:10" x14ac:dyDescent="0.25">
      <c r="A2247" s="2" t="s">
        <v>4672</v>
      </c>
      <c r="B2247" s="2" t="s">
        <v>8114</v>
      </c>
      <c r="C2247" s="18">
        <v>6.1</v>
      </c>
      <c r="F2247" s="2" t="s">
        <v>4980</v>
      </c>
      <c r="G2247" s="18">
        <f>AVERAGEIF(Table5[director_name],Table8[[#This Row],[Director name]],Table5[imdb_score])</f>
        <v>4.3</v>
      </c>
      <c r="H2247" s="18"/>
      <c r="I2247" t="str">
        <v/>
      </c>
      <c r="J2247" t="str">
        <v/>
      </c>
    </row>
    <row r="2248" spans="1:10" x14ac:dyDescent="0.25">
      <c r="A2248" t="s">
        <v>4672</v>
      </c>
      <c r="B2248" s="2" t="s">
        <v>4673</v>
      </c>
      <c r="C2248" s="18">
        <v>6.7</v>
      </c>
      <c r="F2248" s="2" t="s">
        <v>680</v>
      </c>
      <c r="G2248" s="18">
        <f>AVERAGEIF(Table5[director_name],Table8[[#This Row],[Director name]],Table5[imdb_score])</f>
        <v>4.3</v>
      </c>
      <c r="H2248" s="18"/>
      <c r="I2248" t="str">
        <v/>
      </c>
      <c r="J2248" t="str">
        <v/>
      </c>
    </row>
    <row r="2249" spans="1:10" x14ac:dyDescent="0.25">
      <c r="A2249" s="2" t="s">
        <v>3270</v>
      </c>
      <c r="B2249" s="2" t="s">
        <v>3271</v>
      </c>
      <c r="C2249" s="18">
        <v>7.3</v>
      </c>
      <c r="F2249" s="2" t="s">
        <v>7175</v>
      </c>
      <c r="G2249" s="18">
        <f>AVERAGEIF(Table5[director_name],Table8[[#This Row],[Director name]],Table5[imdb_score])</f>
        <v>4.3</v>
      </c>
      <c r="H2249" s="18"/>
      <c r="I2249" t="str">
        <v/>
      </c>
      <c r="J2249" t="str">
        <v/>
      </c>
    </row>
    <row r="2250" spans="1:10" x14ac:dyDescent="0.25">
      <c r="A2250" s="2" t="s">
        <v>3270</v>
      </c>
      <c r="B2250" s="2" t="s">
        <v>3797</v>
      </c>
      <c r="C2250" s="18">
        <v>6.6</v>
      </c>
      <c r="F2250" s="2" t="s">
        <v>5143</v>
      </c>
      <c r="G2250" s="18">
        <f>AVERAGEIF(Table5[director_name],Table8[[#This Row],[Director name]],Table5[imdb_score])</f>
        <v>4.2</v>
      </c>
      <c r="H2250" s="18"/>
      <c r="I2250" t="str">
        <v/>
      </c>
      <c r="J2250" t="str">
        <v/>
      </c>
    </row>
    <row r="2251" spans="1:10" x14ac:dyDescent="0.25">
      <c r="A2251" s="2" t="s">
        <v>1697</v>
      </c>
      <c r="B2251" s="2" t="s">
        <v>2166</v>
      </c>
      <c r="C2251" s="18">
        <v>4.5999999999999996</v>
      </c>
      <c r="F2251" s="2" t="s">
        <v>7512</v>
      </c>
      <c r="G2251" s="18">
        <f>AVERAGEIF(Table5[director_name],Table8[[#This Row],[Director name]],Table5[imdb_score])</f>
        <v>4.2</v>
      </c>
      <c r="H2251" s="18"/>
      <c r="I2251" t="str">
        <v/>
      </c>
      <c r="J2251" t="str">
        <v/>
      </c>
    </row>
    <row r="2252" spans="1:10" x14ac:dyDescent="0.25">
      <c r="A2252" s="2" t="s">
        <v>1697</v>
      </c>
      <c r="B2252" s="2" t="s">
        <v>2679</v>
      </c>
      <c r="C2252" s="18">
        <v>4.4000000000000004</v>
      </c>
      <c r="F2252" s="2" t="s">
        <v>7247</v>
      </c>
      <c r="G2252" s="18">
        <f>AVERAGEIF(Table5[director_name],Table8[[#This Row],[Director name]],Table5[imdb_score])</f>
        <v>4.2</v>
      </c>
      <c r="H2252" s="18"/>
      <c r="I2252" t="str">
        <v/>
      </c>
      <c r="J2252" t="str">
        <v/>
      </c>
    </row>
    <row r="2253" spans="1:10" x14ac:dyDescent="0.25">
      <c r="A2253" s="2" t="s">
        <v>1697</v>
      </c>
      <c r="B2253" s="2" t="s">
        <v>1698</v>
      </c>
      <c r="C2253" s="18">
        <v>4.9000000000000004</v>
      </c>
      <c r="F2253" s="2" t="s">
        <v>2278</v>
      </c>
      <c r="G2253" s="18">
        <f>AVERAGEIF(Table5[director_name],Table8[[#This Row],[Director name]],Table5[imdb_score])</f>
        <v>4.2</v>
      </c>
      <c r="H2253" s="18"/>
      <c r="I2253" t="str">
        <v/>
      </c>
      <c r="J2253" t="str">
        <v/>
      </c>
    </row>
    <row r="2254" spans="1:10" x14ac:dyDescent="0.25">
      <c r="A2254" s="2" t="s">
        <v>1697</v>
      </c>
      <c r="B2254" s="2" t="s">
        <v>4325</v>
      </c>
      <c r="C2254" s="18">
        <v>5.0999999999999996</v>
      </c>
      <c r="F2254" s="2" t="s">
        <v>5361</v>
      </c>
      <c r="G2254" s="18">
        <f>AVERAGEIF(Table5[director_name],Table8[[#This Row],[Director name]],Table5[imdb_score])</f>
        <v>4.2</v>
      </c>
      <c r="H2254" s="18"/>
      <c r="I2254" t="str">
        <v/>
      </c>
      <c r="J2254" t="str">
        <v/>
      </c>
    </row>
    <row r="2255" spans="1:10" x14ac:dyDescent="0.25">
      <c r="A2255" s="2" t="s">
        <v>1697</v>
      </c>
      <c r="B2255" s="2" t="s">
        <v>4196</v>
      </c>
      <c r="C2255" s="18">
        <v>5.4</v>
      </c>
      <c r="F2255" s="2" t="s">
        <v>5541</v>
      </c>
      <c r="G2255" s="18">
        <f>AVERAGEIF(Table5[director_name],Table8[[#This Row],[Director name]],Table5[imdb_score])</f>
        <v>4.2</v>
      </c>
      <c r="H2255" s="18"/>
      <c r="I2255" t="str">
        <v/>
      </c>
      <c r="J2255" t="str">
        <v/>
      </c>
    </row>
    <row r="2256" spans="1:10" x14ac:dyDescent="0.25">
      <c r="A2256" s="2" t="s">
        <v>453</v>
      </c>
      <c r="B2256" s="2" t="s">
        <v>1268</v>
      </c>
      <c r="C2256" s="18">
        <v>6</v>
      </c>
      <c r="F2256" s="2" t="s">
        <v>7995</v>
      </c>
      <c r="G2256" s="18">
        <f>AVERAGEIF(Table5[director_name],Table8[[#This Row],[Director name]],Table5[imdb_score])</f>
        <v>4.2</v>
      </c>
      <c r="H2256" s="18"/>
      <c r="I2256" t="str">
        <v/>
      </c>
      <c r="J2256" t="str">
        <v/>
      </c>
    </row>
    <row r="2257" spans="1:10" x14ac:dyDescent="0.25">
      <c r="A2257" s="2" t="s">
        <v>453</v>
      </c>
      <c r="B2257" s="2" t="s">
        <v>894</v>
      </c>
      <c r="C2257" s="18">
        <v>7.3</v>
      </c>
      <c r="F2257" s="2" t="s">
        <v>3527</v>
      </c>
      <c r="G2257" s="18">
        <f>AVERAGEIF(Table5[director_name],Table8[[#This Row],[Director name]],Table5[imdb_score])</f>
        <v>4.1666666666666661</v>
      </c>
      <c r="H2257" s="18"/>
      <c r="I2257" t="str">
        <v/>
      </c>
      <c r="J2257" t="str">
        <v/>
      </c>
    </row>
    <row r="2258" spans="1:10" x14ac:dyDescent="0.25">
      <c r="A2258" s="2" t="s">
        <v>453</v>
      </c>
      <c r="B2258" s="2" t="s">
        <v>454</v>
      </c>
      <c r="C2258" s="18">
        <v>6.1</v>
      </c>
      <c r="F2258" s="2" t="s">
        <v>4642</v>
      </c>
      <c r="G2258" s="18">
        <f>AVERAGEIF(Table5[director_name],Table8[[#This Row],[Director name]],Table5[imdb_score])</f>
        <v>4.0999999999999996</v>
      </c>
      <c r="H2258" s="18"/>
      <c r="I2258" t="str">
        <v/>
      </c>
      <c r="J2258" t="str">
        <v/>
      </c>
    </row>
    <row r="2259" spans="1:10" x14ac:dyDescent="0.25">
      <c r="A2259" s="2" t="s">
        <v>453</v>
      </c>
      <c r="B2259" s="2" t="s">
        <v>1407</v>
      </c>
      <c r="C2259" s="18">
        <v>6.3</v>
      </c>
      <c r="F2259" s="2" t="s">
        <v>2906</v>
      </c>
      <c r="G2259" s="18">
        <f>AVERAGEIF(Table5[director_name],Table8[[#This Row],[Director name]],Table5[imdb_score])</f>
        <v>4.0999999999999996</v>
      </c>
      <c r="H2259" s="18"/>
      <c r="I2259" t="str">
        <v/>
      </c>
      <c r="J2259" t="str">
        <v/>
      </c>
    </row>
    <row r="2260" spans="1:10" x14ac:dyDescent="0.25">
      <c r="A2260" s="2" t="s">
        <v>453</v>
      </c>
      <c r="B2260" s="2" t="s">
        <v>2356</v>
      </c>
      <c r="C2260" s="18">
        <v>7.4</v>
      </c>
      <c r="F2260" s="2" t="s">
        <v>1035</v>
      </c>
      <c r="G2260" s="18">
        <f>AVERAGEIF(Table5[director_name],Table8[[#This Row],[Director name]],Table5[imdb_score])</f>
        <v>4.0999999999999996</v>
      </c>
      <c r="H2260" s="18"/>
      <c r="I2260" t="str">
        <v/>
      </c>
      <c r="J2260" t="str">
        <v/>
      </c>
    </row>
    <row r="2261" spans="1:10" x14ac:dyDescent="0.25">
      <c r="A2261" s="2" t="s">
        <v>453</v>
      </c>
      <c r="B2261" s="2" t="s">
        <v>499</v>
      </c>
      <c r="C2261" s="18">
        <v>6</v>
      </c>
      <c r="F2261" s="2" t="s">
        <v>6597</v>
      </c>
      <c r="G2261" s="18">
        <f>AVERAGEIF(Table5[director_name],Table8[[#This Row],[Director name]],Table5[imdb_score])</f>
        <v>4.0999999999999996</v>
      </c>
      <c r="H2261" s="18"/>
      <c r="I2261" t="str">
        <v/>
      </c>
      <c r="J2261" t="str">
        <v/>
      </c>
    </row>
    <row r="2262" spans="1:10" x14ac:dyDescent="0.25">
      <c r="A2262" s="2" t="s">
        <v>6210</v>
      </c>
      <c r="B2262" s="2" t="s">
        <v>6211</v>
      </c>
      <c r="C2262" s="18">
        <v>7.3</v>
      </c>
      <c r="F2262" s="2" t="s">
        <v>1012</v>
      </c>
      <c r="G2262" s="18">
        <f>AVERAGEIF(Table5[director_name],Table8[[#This Row],[Director name]],Table5[imdb_score])</f>
        <v>4.0999999999999996</v>
      </c>
      <c r="H2262" s="18"/>
      <c r="I2262" t="str">
        <v/>
      </c>
      <c r="J2262" t="str">
        <v/>
      </c>
    </row>
    <row r="2263" spans="1:10" x14ac:dyDescent="0.25">
      <c r="A2263" s="2" t="s">
        <v>7375</v>
      </c>
      <c r="B2263" s="2" t="s">
        <v>7376</v>
      </c>
      <c r="C2263" s="18">
        <v>5.6</v>
      </c>
      <c r="F2263" s="2" t="s">
        <v>7723</v>
      </c>
      <c r="G2263" s="18">
        <f>AVERAGEIF(Table5[director_name],Table8[[#This Row],[Director name]],Table5[imdb_score])</f>
        <v>4.0999999999999996</v>
      </c>
      <c r="H2263" s="18"/>
      <c r="I2263" t="str">
        <v/>
      </c>
      <c r="J2263" t="str">
        <v/>
      </c>
    </row>
    <row r="2264" spans="1:10" x14ac:dyDescent="0.25">
      <c r="A2264" s="2" t="s">
        <v>845</v>
      </c>
      <c r="B2264" s="2" t="s">
        <v>3667</v>
      </c>
      <c r="C2264" s="18">
        <v>6.6</v>
      </c>
      <c r="F2264" s="2" t="s">
        <v>3360</v>
      </c>
      <c r="G2264" s="18">
        <f>AVERAGEIF(Table5[director_name],Table8[[#This Row],[Director name]],Table5[imdb_score])</f>
        <v>4.0999999999999996</v>
      </c>
      <c r="H2264" s="18"/>
      <c r="I2264" t="str">
        <v/>
      </c>
      <c r="J2264" t="str">
        <v/>
      </c>
    </row>
    <row r="2265" spans="1:10" x14ac:dyDescent="0.25">
      <c r="A2265" s="2" t="s">
        <v>845</v>
      </c>
      <c r="B2265" s="2" t="s">
        <v>1235</v>
      </c>
      <c r="C2265" s="18">
        <v>6.2</v>
      </c>
      <c r="F2265" s="2" t="s">
        <v>4370</v>
      </c>
      <c r="G2265" s="18">
        <f>AVERAGEIF(Table5[director_name],Table8[[#This Row],[Director name]],Table5[imdb_score])</f>
        <v>4.0999999999999996</v>
      </c>
      <c r="H2265" s="18"/>
      <c r="I2265" t="str">
        <v/>
      </c>
      <c r="J2265" t="str">
        <v/>
      </c>
    </row>
    <row r="2266" spans="1:10" x14ac:dyDescent="0.25">
      <c r="A2266" s="2" t="s">
        <v>845</v>
      </c>
      <c r="B2266" s="2" t="s">
        <v>846</v>
      </c>
      <c r="C2266" s="18">
        <v>5.4</v>
      </c>
      <c r="F2266" s="2" t="s">
        <v>8036</v>
      </c>
      <c r="G2266" s="18">
        <f>AVERAGEIF(Table5[director_name],Table8[[#This Row],[Director name]],Table5[imdb_score])</f>
        <v>4.0999999999999996</v>
      </c>
      <c r="H2266" s="18"/>
      <c r="I2266" t="str">
        <v/>
      </c>
      <c r="J2266" t="str">
        <v/>
      </c>
    </row>
    <row r="2267" spans="1:10" x14ac:dyDescent="0.25">
      <c r="A2267" s="2" t="s">
        <v>845</v>
      </c>
      <c r="B2267" s="2" t="s">
        <v>3769</v>
      </c>
      <c r="C2267" s="18">
        <v>6.6</v>
      </c>
      <c r="F2267" s="2" t="s">
        <v>2959</v>
      </c>
      <c r="G2267" s="18">
        <f>AVERAGEIF(Table5[director_name],Table8[[#This Row],[Director name]],Table5[imdb_score])</f>
        <v>4.0999999999999996</v>
      </c>
      <c r="H2267" s="18"/>
      <c r="I2267" t="str">
        <v/>
      </c>
      <c r="J2267" t="str">
        <v/>
      </c>
    </row>
    <row r="2268" spans="1:10" x14ac:dyDescent="0.25">
      <c r="A2268" s="2" t="s">
        <v>1408</v>
      </c>
      <c r="B2268" s="2" t="s">
        <v>2889</v>
      </c>
      <c r="C2268" s="18">
        <v>5.9</v>
      </c>
      <c r="F2268" s="2" t="s">
        <v>3354</v>
      </c>
      <c r="G2268" s="18">
        <f>AVERAGEIF(Table5[director_name],Table8[[#This Row],[Director name]],Table5[imdb_score])</f>
        <v>4.0999999999999996</v>
      </c>
      <c r="H2268" s="18"/>
      <c r="I2268" t="str">
        <v/>
      </c>
      <c r="J2268" t="str">
        <v/>
      </c>
    </row>
    <row r="2269" spans="1:10" x14ac:dyDescent="0.25">
      <c r="A2269" t="s">
        <v>1408</v>
      </c>
      <c r="B2269" s="2" t="s">
        <v>1461</v>
      </c>
      <c r="C2269" s="18">
        <v>6</v>
      </c>
      <c r="F2269" s="2" t="s">
        <v>2304</v>
      </c>
      <c r="G2269" s="18">
        <f>AVERAGEIF(Table5[director_name],Table8[[#This Row],[Director name]],Table5[imdb_score])</f>
        <v>4.0999999999999996</v>
      </c>
      <c r="H2269" s="18"/>
      <c r="I2269" t="str">
        <v/>
      </c>
      <c r="J2269" t="str">
        <v/>
      </c>
    </row>
    <row r="2270" spans="1:10" x14ac:dyDescent="0.25">
      <c r="A2270" s="2" t="s">
        <v>1408</v>
      </c>
      <c r="B2270" s="2" t="s">
        <v>1409</v>
      </c>
      <c r="C2270" s="18">
        <v>6.1</v>
      </c>
      <c r="F2270" s="2" t="s">
        <v>8081</v>
      </c>
      <c r="G2270" s="18">
        <f>AVERAGEIF(Table5[director_name],Table8[[#This Row],[Director name]],Table5[imdb_score])</f>
        <v>4.0999999999999996</v>
      </c>
      <c r="H2270" s="18"/>
      <c r="I2270" t="str">
        <v/>
      </c>
      <c r="J2270" t="str">
        <v/>
      </c>
    </row>
    <row r="2271" spans="1:10" x14ac:dyDescent="0.25">
      <c r="A2271" s="2" t="s">
        <v>3475</v>
      </c>
      <c r="B2271" s="2" t="s">
        <v>3476</v>
      </c>
      <c r="C2271" s="18">
        <v>6.3</v>
      </c>
      <c r="F2271" s="2" t="s">
        <v>4335</v>
      </c>
      <c r="G2271" s="18">
        <f>AVERAGEIF(Table5[director_name],Table8[[#This Row],[Director name]],Table5[imdb_score])</f>
        <v>4.0999999999999996</v>
      </c>
      <c r="H2271" s="18"/>
      <c r="I2271" t="str">
        <v/>
      </c>
      <c r="J2271" t="str">
        <v/>
      </c>
    </row>
    <row r="2272" spans="1:10" x14ac:dyDescent="0.25">
      <c r="A2272" s="2" t="s">
        <v>153</v>
      </c>
      <c r="B2272" s="2" t="s">
        <v>2661</v>
      </c>
      <c r="C2272" s="18">
        <v>6.9</v>
      </c>
      <c r="F2272" s="2" t="s">
        <v>5624</v>
      </c>
      <c r="G2272" s="18">
        <f>AVERAGEIF(Table5[director_name],Table8[[#This Row],[Director name]],Table5[imdb_score])</f>
        <v>4.0999999999999996</v>
      </c>
      <c r="H2272" s="18"/>
      <c r="I2272" t="str">
        <v/>
      </c>
      <c r="J2272" t="str">
        <v/>
      </c>
    </row>
    <row r="2273" spans="1:10" x14ac:dyDescent="0.25">
      <c r="A2273" s="2" t="s">
        <v>153</v>
      </c>
      <c r="B2273" s="2" t="s">
        <v>179</v>
      </c>
      <c r="C2273" s="18">
        <v>7</v>
      </c>
      <c r="F2273" s="2" t="s">
        <v>4163</v>
      </c>
      <c r="G2273" s="18">
        <f>AVERAGEIF(Table5[director_name],Table8[[#This Row],[Director name]],Table5[imdb_score])</f>
        <v>4.0999999999999996</v>
      </c>
      <c r="H2273" s="18"/>
      <c r="I2273" t="str">
        <v/>
      </c>
      <c r="J2273" t="str">
        <v/>
      </c>
    </row>
    <row r="2274" spans="1:10" x14ac:dyDescent="0.25">
      <c r="A2274" s="2" t="s">
        <v>153</v>
      </c>
      <c r="B2274" s="2" t="s">
        <v>154</v>
      </c>
      <c r="C2274" s="18">
        <v>7.9</v>
      </c>
      <c r="F2274" s="2" t="s">
        <v>7892</v>
      </c>
      <c r="G2274" s="18">
        <f>AVERAGEIF(Table5[director_name],Table8[[#This Row],[Director name]],Table5[imdb_score])</f>
        <v>4</v>
      </c>
      <c r="H2274" s="18"/>
      <c r="I2274" t="str">
        <v/>
      </c>
      <c r="J2274" t="str">
        <v/>
      </c>
    </row>
    <row r="2275" spans="1:10" x14ac:dyDescent="0.25">
      <c r="A2275" s="2" t="s">
        <v>153</v>
      </c>
      <c r="B2275" s="2" t="s">
        <v>6050</v>
      </c>
      <c r="C2275" s="18">
        <v>6.4</v>
      </c>
      <c r="F2275" s="2" t="s">
        <v>2095</v>
      </c>
      <c r="G2275" s="18">
        <f>AVERAGEIF(Table5[director_name],Table8[[#This Row],[Director name]],Table5[imdb_score])</f>
        <v>4</v>
      </c>
      <c r="H2275" s="18"/>
      <c r="I2275" t="str">
        <v/>
      </c>
      <c r="J2275" t="str">
        <v/>
      </c>
    </row>
    <row r="2276" spans="1:10" x14ac:dyDescent="0.25">
      <c r="A2276" s="2" t="s">
        <v>153</v>
      </c>
      <c r="B2276" s="2" t="s">
        <v>178</v>
      </c>
      <c r="C2276" s="18">
        <v>7.8</v>
      </c>
      <c r="F2276" s="2" t="s">
        <v>6269</v>
      </c>
      <c r="G2276" s="18">
        <f>AVERAGEIF(Table5[director_name],Table8[[#This Row],[Director name]],Table5[imdb_score])</f>
        <v>4</v>
      </c>
      <c r="H2276" s="18"/>
      <c r="I2276" t="str">
        <v/>
      </c>
      <c r="J2276" t="str">
        <v/>
      </c>
    </row>
    <row r="2277" spans="1:10" x14ac:dyDescent="0.25">
      <c r="A2277" s="2" t="s">
        <v>153</v>
      </c>
      <c r="B2277" s="2" t="s">
        <v>178</v>
      </c>
      <c r="C2277" s="18">
        <v>7.8</v>
      </c>
      <c r="F2277" s="2" t="s">
        <v>7550</v>
      </c>
      <c r="G2277" s="18">
        <f>AVERAGEIF(Table5[director_name],Table8[[#This Row],[Director name]],Table5[imdb_score])</f>
        <v>4</v>
      </c>
      <c r="H2277" s="18"/>
      <c r="I2277" t="str">
        <v/>
      </c>
      <c r="J2277" t="str">
        <v/>
      </c>
    </row>
    <row r="2278" spans="1:10" x14ac:dyDescent="0.25">
      <c r="A2278" s="2" t="s">
        <v>153</v>
      </c>
      <c r="B2278" s="2" t="s">
        <v>1292</v>
      </c>
      <c r="C2278" s="18">
        <v>6.1</v>
      </c>
      <c r="F2278" s="2" t="s">
        <v>6649</v>
      </c>
      <c r="G2278" s="18">
        <f>AVERAGEIF(Table5[director_name],Table8[[#This Row],[Director name]],Table5[imdb_score])</f>
        <v>4</v>
      </c>
      <c r="H2278" s="18"/>
      <c r="I2278" t="str">
        <v/>
      </c>
      <c r="J2278" t="str">
        <v/>
      </c>
    </row>
    <row r="2279" spans="1:10" x14ac:dyDescent="0.25">
      <c r="A2279" s="2" t="s">
        <v>6777</v>
      </c>
      <c r="B2279" s="2" t="s">
        <v>6778</v>
      </c>
      <c r="C2279" s="18">
        <v>5.9</v>
      </c>
      <c r="F2279" s="2" t="s">
        <v>7885</v>
      </c>
      <c r="G2279" s="18">
        <f>AVERAGEIF(Table5[director_name],Table8[[#This Row],[Director name]],Table5[imdb_score])</f>
        <v>4</v>
      </c>
      <c r="H2279" s="18"/>
      <c r="I2279" t="str">
        <v/>
      </c>
      <c r="J2279" t="str">
        <v/>
      </c>
    </row>
    <row r="2280" spans="1:10" x14ac:dyDescent="0.25">
      <c r="A2280" s="2" t="s">
        <v>6777</v>
      </c>
      <c r="B2280" s="2" t="s">
        <v>7580</v>
      </c>
      <c r="C2280" s="18">
        <v>5.6</v>
      </c>
      <c r="F2280" s="2" t="s">
        <v>8111</v>
      </c>
      <c r="G2280" s="18">
        <f>AVERAGEIF(Table5[director_name],Table8[[#This Row],[Director name]],Table5[imdb_score])</f>
        <v>4</v>
      </c>
      <c r="H2280" s="18"/>
      <c r="I2280" t="str">
        <v/>
      </c>
      <c r="J2280" t="str">
        <v/>
      </c>
    </row>
    <row r="2281" spans="1:10" x14ac:dyDescent="0.25">
      <c r="A2281" s="2" t="s">
        <v>6777</v>
      </c>
      <c r="B2281" s="2" t="s">
        <v>8142</v>
      </c>
      <c r="C2281" s="18">
        <v>6.6</v>
      </c>
      <c r="F2281" s="2" t="s">
        <v>4356</v>
      </c>
      <c r="G2281" s="18">
        <f>AVERAGEIF(Table5[director_name],Table8[[#This Row],[Director name]],Table5[imdb_score])</f>
        <v>4</v>
      </c>
      <c r="H2281" s="18"/>
      <c r="I2281" t="str">
        <v/>
      </c>
      <c r="J2281" t="str">
        <v/>
      </c>
    </row>
    <row r="2282" spans="1:10" x14ac:dyDescent="0.25">
      <c r="A2282" s="2" t="s">
        <v>4698</v>
      </c>
      <c r="B2282" s="2" t="s">
        <v>4699</v>
      </c>
      <c r="C2282" s="18">
        <v>5.0999999999999996</v>
      </c>
      <c r="F2282" s="2" t="s">
        <v>5616</v>
      </c>
      <c r="G2282" s="18">
        <f>AVERAGEIF(Table5[director_name],Table8[[#This Row],[Director name]],Table5[imdb_score])</f>
        <v>4</v>
      </c>
      <c r="H2282" s="18"/>
      <c r="I2282" t="str">
        <v/>
      </c>
      <c r="J2282" t="str">
        <v/>
      </c>
    </row>
    <row r="2283" spans="1:10" x14ac:dyDescent="0.25">
      <c r="A2283" s="2" t="s">
        <v>1782</v>
      </c>
      <c r="B2283" s="2" t="s">
        <v>1783</v>
      </c>
      <c r="C2283" s="18">
        <v>6.7</v>
      </c>
      <c r="F2283" s="2" t="s">
        <v>5496</v>
      </c>
      <c r="G2283" s="18">
        <f>AVERAGEIF(Table5[director_name],Table8[[#This Row],[Director name]],Table5[imdb_score])</f>
        <v>4</v>
      </c>
      <c r="H2283" s="18"/>
      <c r="I2283" t="str">
        <v/>
      </c>
      <c r="J2283" t="str">
        <v/>
      </c>
    </row>
    <row r="2284" spans="1:10" x14ac:dyDescent="0.25">
      <c r="A2284" s="2" t="s">
        <v>1782</v>
      </c>
      <c r="B2284" s="2" t="s">
        <v>4770</v>
      </c>
      <c r="C2284" s="18">
        <v>6.6</v>
      </c>
      <c r="F2284" s="2" t="s">
        <v>3748</v>
      </c>
      <c r="G2284" s="18">
        <f>AVERAGEIF(Table5[director_name],Table8[[#This Row],[Director name]],Table5[imdb_score])</f>
        <v>4</v>
      </c>
      <c r="H2284" s="18"/>
      <c r="I2284" t="str">
        <v/>
      </c>
      <c r="J2284" t="str">
        <v/>
      </c>
    </row>
    <row r="2285" spans="1:10" x14ac:dyDescent="0.25">
      <c r="A2285" s="2" t="s">
        <v>4994</v>
      </c>
      <c r="B2285" s="2" t="s">
        <v>4995</v>
      </c>
      <c r="C2285" s="18">
        <v>6.5</v>
      </c>
      <c r="F2285" s="2" t="s">
        <v>7690</v>
      </c>
      <c r="G2285" s="18">
        <f>AVERAGEIF(Table5[director_name],Table8[[#This Row],[Director name]],Table5[imdb_score])</f>
        <v>4</v>
      </c>
      <c r="H2285" s="18"/>
      <c r="I2285" t="str">
        <v/>
      </c>
      <c r="J2285" t="str">
        <v/>
      </c>
    </row>
    <row r="2286" spans="1:10" x14ac:dyDescent="0.25">
      <c r="A2286" s="2" t="s">
        <v>5825</v>
      </c>
      <c r="B2286" s="2" t="s">
        <v>7153</v>
      </c>
      <c r="C2286" s="18">
        <v>5.5</v>
      </c>
      <c r="F2286" s="2" t="s">
        <v>4050</v>
      </c>
      <c r="G2286" s="18">
        <f>AVERAGEIF(Table5[director_name],Table8[[#This Row],[Director name]],Table5[imdb_score])</f>
        <v>4</v>
      </c>
      <c r="H2286" s="18"/>
      <c r="I2286" t="str">
        <v/>
      </c>
      <c r="J2286" t="str">
        <v/>
      </c>
    </row>
    <row r="2287" spans="1:10" x14ac:dyDescent="0.25">
      <c r="A2287" s="2" t="s">
        <v>5825</v>
      </c>
      <c r="B2287" s="2" t="s">
        <v>5826</v>
      </c>
      <c r="C2287" s="18">
        <v>5.4</v>
      </c>
      <c r="F2287" s="2" t="s">
        <v>2933</v>
      </c>
      <c r="G2287" s="18">
        <f>AVERAGEIF(Table5[director_name],Table8[[#This Row],[Director name]],Table5[imdb_score])</f>
        <v>3.95</v>
      </c>
      <c r="H2287" s="18"/>
      <c r="I2287" t="str">
        <v/>
      </c>
      <c r="J2287" t="str">
        <v/>
      </c>
    </row>
    <row r="2288" spans="1:10" x14ac:dyDescent="0.25">
      <c r="A2288" s="2" t="s">
        <v>5825</v>
      </c>
      <c r="B2288" s="2" t="s">
        <v>6789</v>
      </c>
      <c r="C2288" s="18">
        <v>6</v>
      </c>
      <c r="F2288" s="2" t="s">
        <v>6760</v>
      </c>
      <c r="G2288" s="18">
        <f>AVERAGEIF(Table5[director_name],Table8[[#This Row],[Director name]],Table5[imdb_score])</f>
        <v>3.9</v>
      </c>
      <c r="H2288" s="18"/>
      <c r="I2288" t="str">
        <v/>
      </c>
      <c r="J2288" t="str">
        <v/>
      </c>
    </row>
    <row r="2289" spans="1:10" x14ac:dyDescent="0.25">
      <c r="A2289" s="2" t="s">
        <v>3624</v>
      </c>
      <c r="B2289" s="2" t="s">
        <v>4685</v>
      </c>
      <c r="C2289" s="18">
        <v>5.9</v>
      </c>
      <c r="F2289" s="2" t="s">
        <v>6627</v>
      </c>
      <c r="G2289" s="18">
        <f>AVERAGEIF(Table5[director_name],Table8[[#This Row],[Director name]],Table5[imdb_score])</f>
        <v>3.9</v>
      </c>
      <c r="H2289" s="18"/>
      <c r="I2289" t="str">
        <v/>
      </c>
      <c r="J2289" t="str">
        <v/>
      </c>
    </row>
    <row r="2290" spans="1:10" x14ac:dyDescent="0.25">
      <c r="A2290" t="s">
        <v>3624</v>
      </c>
      <c r="B2290" s="2" t="s">
        <v>3625</v>
      </c>
      <c r="C2290" s="18">
        <v>6.7</v>
      </c>
      <c r="F2290" s="2" t="s">
        <v>7439</v>
      </c>
      <c r="G2290" s="18">
        <f>AVERAGEIF(Table5[director_name],Table8[[#This Row],[Director name]],Table5[imdb_score])</f>
        <v>3.9</v>
      </c>
      <c r="H2290" s="18"/>
      <c r="I2290" t="str">
        <v/>
      </c>
      <c r="J2290" t="str">
        <v/>
      </c>
    </row>
    <row r="2291" spans="1:10" x14ac:dyDescent="0.25">
      <c r="A2291" s="2" t="s">
        <v>356</v>
      </c>
      <c r="B2291" s="2" t="s">
        <v>357</v>
      </c>
      <c r="C2291" s="18">
        <v>5.8</v>
      </c>
      <c r="F2291" s="2" t="s">
        <v>3685</v>
      </c>
      <c r="G2291" s="18">
        <f>AVERAGEIF(Table5[director_name],Table8[[#This Row],[Director name]],Table5[imdb_score])</f>
        <v>3.9</v>
      </c>
      <c r="H2291" s="18"/>
      <c r="I2291" t="str">
        <v/>
      </c>
      <c r="J2291" t="str">
        <v/>
      </c>
    </row>
    <row r="2292" spans="1:10" x14ac:dyDescent="0.25">
      <c r="A2292" s="2" t="s">
        <v>356</v>
      </c>
      <c r="B2292" s="2" t="s">
        <v>4620</v>
      </c>
      <c r="C2292" s="18">
        <v>1.6</v>
      </c>
      <c r="F2292" s="2" t="s">
        <v>3525</v>
      </c>
      <c r="G2292" s="18">
        <f>AVERAGEIF(Table5[director_name],Table8[[#This Row],[Director name]],Table5[imdb_score])</f>
        <v>3.9</v>
      </c>
      <c r="H2292" s="18"/>
      <c r="I2292" t="str">
        <v/>
      </c>
      <c r="J2292" t="str">
        <v/>
      </c>
    </row>
    <row r="2293" spans="1:10" x14ac:dyDescent="0.25">
      <c r="A2293" s="2" t="s">
        <v>356</v>
      </c>
      <c r="B2293" s="2" t="s">
        <v>770</v>
      </c>
      <c r="C2293" s="18">
        <v>6.9</v>
      </c>
      <c r="F2293" s="2" t="s">
        <v>6406</v>
      </c>
      <c r="G2293" s="18">
        <f>AVERAGEIF(Table5[director_name],Table8[[#This Row],[Director name]],Table5[imdb_score])</f>
        <v>3.9</v>
      </c>
      <c r="H2293" s="18"/>
      <c r="I2293" t="str">
        <v/>
      </c>
      <c r="J2293" t="str">
        <v/>
      </c>
    </row>
    <row r="2294" spans="1:10" x14ac:dyDescent="0.25">
      <c r="A2294" s="2" t="s">
        <v>356</v>
      </c>
      <c r="B2294" s="2" t="s">
        <v>4077</v>
      </c>
      <c r="C2294" s="18">
        <v>6.2</v>
      </c>
      <c r="F2294" s="2" t="s">
        <v>6937</v>
      </c>
      <c r="G2294" s="18">
        <f>AVERAGEIF(Table5[director_name],Table8[[#This Row],[Director name]],Table5[imdb_score])</f>
        <v>3.9</v>
      </c>
      <c r="H2294" s="18"/>
      <c r="I2294" t="str">
        <v/>
      </c>
      <c r="J2294" t="str">
        <v/>
      </c>
    </row>
    <row r="2295" spans="1:10" x14ac:dyDescent="0.25">
      <c r="A2295" s="2" t="s">
        <v>356</v>
      </c>
      <c r="B2295" s="2" t="s">
        <v>2824</v>
      </c>
      <c r="C2295" s="18">
        <v>6.2</v>
      </c>
      <c r="F2295" s="2" t="s">
        <v>4587</v>
      </c>
      <c r="G2295" s="18">
        <f>AVERAGEIF(Table5[director_name],Table8[[#This Row],[Director name]],Table5[imdb_score])</f>
        <v>3.9</v>
      </c>
      <c r="H2295" s="18"/>
      <c r="I2295" t="str">
        <v/>
      </c>
      <c r="J2295" t="str">
        <v/>
      </c>
    </row>
    <row r="2296" spans="1:10" x14ac:dyDescent="0.25">
      <c r="A2296" s="2" t="s">
        <v>4855</v>
      </c>
      <c r="B2296" s="2" t="s">
        <v>4856</v>
      </c>
      <c r="C2296" s="18">
        <v>7</v>
      </c>
      <c r="F2296" s="2" t="s">
        <v>7568</v>
      </c>
      <c r="G2296" s="18">
        <f>AVERAGEIF(Table5[director_name],Table8[[#This Row],[Director name]],Table5[imdb_score])</f>
        <v>3.9</v>
      </c>
      <c r="H2296" s="18"/>
      <c r="I2296" t="str">
        <v/>
      </c>
      <c r="J2296" t="str">
        <v/>
      </c>
    </row>
    <row r="2297" spans="1:10" x14ac:dyDescent="0.25">
      <c r="A2297" s="2" t="s">
        <v>7890</v>
      </c>
      <c r="B2297" s="2" t="s">
        <v>7891</v>
      </c>
      <c r="C2297" s="18">
        <v>7</v>
      </c>
      <c r="F2297" s="2" t="s">
        <v>5434</v>
      </c>
      <c r="G2297" s="18">
        <f>AVERAGEIF(Table5[director_name],Table8[[#This Row],[Director name]],Table5[imdb_score])</f>
        <v>3.85</v>
      </c>
      <c r="H2297" s="18"/>
      <c r="I2297" t="str">
        <v/>
      </c>
      <c r="J2297" t="str">
        <v/>
      </c>
    </row>
    <row r="2298" spans="1:10" x14ac:dyDescent="0.25">
      <c r="A2298" s="2" t="s">
        <v>5201</v>
      </c>
      <c r="B2298" s="2" t="s">
        <v>5202</v>
      </c>
      <c r="C2298" s="18">
        <v>6.6</v>
      </c>
      <c r="F2298" s="2" t="s">
        <v>7232</v>
      </c>
      <c r="G2298" s="18">
        <f>AVERAGEIF(Table5[director_name],Table8[[#This Row],[Director name]],Table5[imdb_score])</f>
        <v>3.8</v>
      </c>
      <c r="H2298" s="18"/>
      <c r="I2298" t="str">
        <v/>
      </c>
      <c r="J2298" t="str">
        <v/>
      </c>
    </row>
    <row r="2299" spans="1:10" x14ac:dyDescent="0.25">
      <c r="A2299" s="2" t="s">
        <v>233</v>
      </c>
      <c r="B2299" s="2" t="s">
        <v>4540</v>
      </c>
      <c r="C2299" s="18">
        <v>6.9</v>
      </c>
      <c r="F2299" s="2" t="s">
        <v>556</v>
      </c>
      <c r="G2299" s="18">
        <f>AVERAGEIF(Table5[director_name],Table8[[#This Row],[Director name]],Table5[imdb_score])</f>
        <v>3.8</v>
      </c>
      <c r="H2299" s="18"/>
      <c r="I2299" t="str">
        <v/>
      </c>
      <c r="J2299" t="str">
        <v/>
      </c>
    </row>
    <row r="2300" spans="1:10" x14ac:dyDescent="0.25">
      <c r="A2300" s="2" t="s">
        <v>233</v>
      </c>
      <c r="B2300" s="2" t="s">
        <v>1610</v>
      </c>
      <c r="C2300" s="18">
        <v>6.5</v>
      </c>
      <c r="F2300" s="2" t="s">
        <v>7238</v>
      </c>
      <c r="G2300" s="18">
        <f>AVERAGEIF(Table5[director_name],Table8[[#This Row],[Director name]],Table5[imdb_score])</f>
        <v>3.8</v>
      </c>
      <c r="H2300" s="18"/>
      <c r="I2300" t="str">
        <v/>
      </c>
      <c r="J2300" t="str">
        <v/>
      </c>
    </row>
    <row r="2301" spans="1:10" x14ac:dyDescent="0.25">
      <c r="A2301" s="2" t="s">
        <v>233</v>
      </c>
      <c r="B2301" s="2" t="s">
        <v>3010</v>
      </c>
      <c r="C2301" s="18">
        <v>6.6</v>
      </c>
      <c r="F2301" s="2" t="s">
        <v>5259</v>
      </c>
      <c r="G2301" s="18">
        <f>AVERAGEIF(Table5[director_name],Table8[[#This Row],[Director name]],Table5[imdb_score])</f>
        <v>3.8</v>
      </c>
      <c r="H2301" s="18"/>
      <c r="I2301" t="str">
        <v/>
      </c>
      <c r="J2301" t="str">
        <v/>
      </c>
    </row>
    <row r="2302" spans="1:10" x14ac:dyDescent="0.25">
      <c r="A2302" s="2" t="s">
        <v>233</v>
      </c>
      <c r="B2302" s="2" t="s">
        <v>607</v>
      </c>
      <c r="C2302" s="18">
        <v>6.9</v>
      </c>
      <c r="F2302" s="2" t="s">
        <v>1328</v>
      </c>
      <c r="G2302" s="18">
        <f>AVERAGEIF(Table5[director_name],Table8[[#This Row],[Director name]],Table5[imdb_score])</f>
        <v>3.8</v>
      </c>
      <c r="H2302" s="18"/>
      <c r="I2302" t="str">
        <v/>
      </c>
      <c r="J2302" t="str">
        <v/>
      </c>
    </row>
    <row r="2303" spans="1:10" x14ac:dyDescent="0.25">
      <c r="A2303" s="2" t="s">
        <v>233</v>
      </c>
      <c r="B2303" s="2" t="s">
        <v>2662</v>
      </c>
      <c r="C2303" s="18">
        <v>6.4</v>
      </c>
      <c r="F2303" s="2" t="s">
        <v>6010</v>
      </c>
      <c r="G2303" s="18">
        <f>AVERAGEIF(Table5[director_name],Table8[[#This Row],[Director name]],Table5[imdb_score])</f>
        <v>3.8</v>
      </c>
      <c r="H2303" s="18"/>
      <c r="I2303" t="str">
        <v/>
      </c>
      <c r="J2303" t="str">
        <v/>
      </c>
    </row>
    <row r="2304" spans="1:10" x14ac:dyDescent="0.25">
      <c r="A2304" s="2" t="s">
        <v>233</v>
      </c>
      <c r="B2304" s="2" t="s">
        <v>1269</v>
      </c>
      <c r="C2304" s="18">
        <v>6.1</v>
      </c>
      <c r="F2304" s="2" t="s">
        <v>2517</v>
      </c>
      <c r="G2304" s="18">
        <f>AVERAGEIF(Table5[director_name],Table8[[#This Row],[Director name]],Table5[imdb_score])</f>
        <v>3.8</v>
      </c>
      <c r="H2304" s="18"/>
      <c r="I2304" t="str">
        <v/>
      </c>
      <c r="J2304" t="str">
        <v/>
      </c>
    </row>
    <row r="2305" spans="1:10" x14ac:dyDescent="0.25">
      <c r="A2305" s="2" t="s">
        <v>233</v>
      </c>
      <c r="B2305" s="2" t="s">
        <v>234</v>
      </c>
      <c r="C2305" s="18">
        <v>6.1</v>
      </c>
      <c r="F2305" s="2" t="s">
        <v>5839</v>
      </c>
      <c r="G2305" s="18">
        <f>AVERAGEIF(Table5[director_name],Table8[[#This Row],[Director name]],Table5[imdb_score])</f>
        <v>3.8</v>
      </c>
      <c r="H2305" s="18"/>
      <c r="I2305" t="str">
        <v/>
      </c>
      <c r="J2305" t="str">
        <v/>
      </c>
    </row>
    <row r="2306" spans="1:10" x14ac:dyDescent="0.25">
      <c r="A2306" s="2" t="s">
        <v>5929</v>
      </c>
      <c r="B2306" s="2" t="s">
        <v>5931</v>
      </c>
      <c r="C2306" s="18">
        <v>6.3</v>
      </c>
      <c r="F2306" s="2" t="s">
        <v>1508</v>
      </c>
      <c r="G2306" s="18">
        <f>AVERAGEIF(Table5[director_name],Table8[[#This Row],[Director name]],Table5[imdb_score])</f>
        <v>3.72</v>
      </c>
      <c r="H2306" s="18"/>
      <c r="I2306" t="str">
        <v/>
      </c>
      <c r="J2306" t="str">
        <v/>
      </c>
    </row>
    <row r="2307" spans="1:10" x14ac:dyDescent="0.25">
      <c r="A2307" s="2" t="s">
        <v>6201</v>
      </c>
      <c r="B2307" s="2" t="s">
        <v>6947</v>
      </c>
      <c r="C2307" s="18">
        <v>6.1</v>
      </c>
      <c r="F2307" s="2" t="s">
        <v>645</v>
      </c>
      <c r="G2307" s="18">
        <f>AVERAGEIF(Table5[director_name],Table8[[#This Row],[Director name]],Table5[imdb_score])</f>
        <v>3.7</v>
      </c>
      <c r="H2307" s="18"/>
      <c r="I2307" t="str">
        <v/>
      </c>
      <c r="J2307" t="str">
        <v/>
      </c>
    </row>
    <row r="2308" spans="1:10" x14ac:dyDescent="0.25">
      <c r="A2308" s="2" t="s">
        <v>6201</v>
      </c>
      <c r="B2308" s="2" t="s">
        <v>6202</v>
      </c>
      <c r="C2308" s="18">
        <v>6.8</v>
      </c>
      <c r="F2308" s="2" t="s">
        <v>8077</v>
      </c>
      <c r="G2308" s="18">
        <f>AVERAGEIF(Table5[director_name],Table8[[#This Row],[Director name]],Table5[imdb_score])</f>
        <v>3.7</v>
      </c>
      <c r="H2308" s="18"/>
      <c r="I2308" t="str">
        <v/>
      </c>
      <c r="J2308" t="str">
        <v/>
      </c>
    </row>
    <row r="2309" spans="1:10" x14ac:dyDescent="0.25">
      <c r="A2309" s="2" t="s">
        <v>5459</v>
      </c>
      <c r="B2309" s="2" t="s">
        <v>5460</v>
      </c>
      <c r="C2309" s="18">
        <v>5.6</v>
      </c>
      <c r="F2309" s="2" t="s">
        <v>7193</v>
      </c>
      <c r="G2309" s="18">
        <f>AVERAGEIF(Table5[director_name],Table8[[#This Row],[Director name]],Table5[imdb_score])</f>
        <v>3.7</v>
      </c>
      <c r="H2309" s="18"/>
      <c r="I2309" t="str">
        <v/>
      </c>
      <c r="J2309" t="str">
        <v/>
      </c>
    </row>
    <row r="2310" spans="1:10" x14ac:dyDescent="0.25">
      <c r="A2310" s="2" t="s">
        <v>7734</v>
      </c>
      <c r="B2310" s="2" t="s">
        <v>7736</v>
      </c>
      <c r="C2310" s="18">
        <v>7.2</v>
      </c>
      <c r="F2310" s="2" t="s">
        <v>7065</v>
      </c>
      <c r="G2310" s="18">
        <f>AVERAGEIF(Table5[director_name],Table8[[#This Row],[Director name]],Table5[imdb_score])</f>
        <v>3.7</v>
      </c>
      <c r="H2310" s="18"/>
      <c r="I2310" t="str">
        <v/>
      </c>
      <c r="J2310" t="str">
        <v/>
      </c>
    </row>
    <row r="2311" spans="1:10" x14ac:dyDescent="0.25">
      <c r="A2311" t="s">
        <v>5430</v>
      </c>
      <c r="B2311" s="2" t="s">
        <v>5431</v>
      </c>
      <c r="C2311" s="18">
        <v>7.9</v>
      </c>
      <c r="F2311" s="2" t="s">
        <v>4603</v>
      </c>
      <c r="G2311" s="18">
        <f>AVERAGEIF(Table5[director_name],Table8[[#This Row],[Director name]],Table5[imdb_score])</f>
        <v>3.6</v>
      </c>
      <c r="H2311" s="18"/>
      <c r="I2311" t="str">
        <v/>
      </c>
      <c r="J2311" t="str">
        <v/>
      </c>
    </row>
    <row r="2312" spans="1:10" x14ac:dyDescent="0.25">
      <c r="A2312" s="2" t="s">
        <v>937</v>
      </c>
      <c r="B2312" s="2" t="s">
        <v>1670</v>
      </c>
      <c r="C2312" s="18">
        <v>5.9</v>
      </c>
      <c r="F2312" s="2" t="s">
        <v>3920</v>
      </c>
      <c r="G2312" s="18">
        <f>AVERAGEIF(Table5[director_name],Table8[[#This Row],[Director name]],Table5[imdb_score])</f>
        <v>3.6</v>
      </c>
      <c r="H2312" s="18"/>
      <c r="I2312" t="str">
        <v/>
      </c>
      <c r="J2312" t="str">
        <v/>
      </c>
    </row>
    <row r="2313" spans="1:10" x14ac:dyDescent="0.25">
      <c r="A2313" s="2" t="s">
        <v>937</v>
      </c>
      <c r="B2313" s="2" t="s">
        <v>4225</v>
      </c>
      <c r="C2313" s="18">
        <v>7.7</v>
      </c>
      <c r="F2313" s="2" t="s">
        <v>2698</v>
      </c>
      <c r="G2313" s="18">
        <f>AVERAGEIF(Table5[director_name],Table8[[#This Row],[Director name]],Table5[imdb_score])</f>
        <v>3.6</v>
      </c>
      <c r="H2313" s="18"/>
      <c r="I2313" t="str">
        <v/>
      </c>
      <c r="J2313" t="str">
        <v/>
      </c>
    </row>
    <row r="2314" spans="1:10" x14ac:dyDescent="0.25">
      <c r="A2314" s="2" t="s">
        <v>937</v>
      </c>
      <c r="B2314" s="2" t="s">
        <v>4820</v>
      </c>
      <c r="C2314" s="18">
        <v>6.7</v>
      </c>
      <c r="F2314" s="2" t="s">
        <v>7348</v>
      </c>
      <c r="G2314" s="18">
        <f>AVERAGEIF(Table5[director_name],Table8[[#This Row],[Director name]],Table5[imdb_score])</f>
        <v>3.6</v>
      </c>
      <c r="H2314" s="18"/>
      <c r="I2314" t="str">
        <v/>
      </c>
      <c r="J2314" t="str">
        <v/>
      </c>
    </row>
    <row r="2315" spans="1:10" x14ac:dyDescent="0.25">
      <c r="A2315" s="2" t="s">
        <v>937</v>
      </c>
      <c r="B2315" s="2" t="s">
        <v>938</v>
      </c>
      <c r="C2315" s="18">
        <v>6.6</v>
      </c>
      <c r="F2315" s="2" t="s">
        <v>4228</v>
      </c>
      <c r="G2315" s="18">
        <f>AVERAGEIF(Table5[director_name],Table8[[#This Row],[Director name]],Table5[imdb_score])</f>
        <v>3.6</v>
      </c>
      <c r="H2315" s="18"/>
      <c r="I2315" t="str">
        <v/>
      </c>
      <c r="J2315" t="str">
        <v/>
      </c>
    </row>
    <row r="2316" spans="1:10" x14ac:dyDescent="0.25">
      <c r="A2316" s="2" t="s">
        <v>937</v>
      </c>
      <c r="B2316" s="2" t="s">
        <v>3593</v>
      </c>
      <c r="C2316" s="18">
        <v>8.6</v>
      </c>
      <c r="F2316" s="2" t="s">
        <v>5730</v>
      </c>
      <c r="G2316" s="18">
        <f>AVERAGEIF(Table5[director_name],Table8[[#This Row],[Director name]],Table5[imdb_score])</f>
        <v>3.6</v>
      </c>
      <c r="H2316" s="18"/>
      <c r="I2316" t="str">
        <v/>
      </c>
      <c r="J2316" t="str">
        <v/>
      </c>
    </row>
    <row r="2317" spans="1:10" x14ac:dyDescent="0.25">
      <c r="A2317" s="2" t="s">
        <v>3386</v>
      </c>
      <c r="B2317" s="2" t="s">
        <v>3388</v>
      </c>
      <c r="C2317" s="18">
        <v>6.2</v>
      </c>
      <c r="F2317" s="2" t="s">
        <v>8016</v>
      </c>
      <c r="G2317" s="18">
        <f>AVERAGEIF(Table5[director_name],Table8[[#This Row],[Director name]],Table5[imdb_score])</f>
        <v>3.6</v>
      </c>
      <c r="H2317" s="18"/>
      <c r="I2317" t="str">
        <v/>
      </c>
      <c r="J2317" t="str">
        <v/>
      </c>
    </row>
    <row r="2318" spans="1:10" x14ac:dyDescent="0.25">
      <c r="A2318" s="2" t="s">
        <v>1154</v>
      </c>
      <c r="B2318" s="2" t="s">
        <v>3129</v>
      </c>
      <c r="C2318" s="18">
        <v>5.2</v>
      </c>
      <c r="F2318" s="2" t="s">
        <v>7140</v>
      </c>
      <c r="G2318" s="18">
        <f>AVERAGEIF(Table5[director_name],Table8[[#This Row],[Director name]],Table5[imdb_score])</f>
        <v>3.6</v>
      </c>
      <c r="H2318" s="18"/>
      <c r="I2318" t="str">
        <v/>
      </c>
      <c r="J2318" t="str">
        <v/>
      </c>
    </row>
    <row r="2319" spans="1:10" x14ac:dyDescent="0.25">
      <c r="A2319" s="2" t="s">
        <v>1154</v>
      </c>
      <c r="B2319" s="2" t="s">
        <v>1927</v>
      </c>
      <c r="C2319" s="18">
        <v>7.6</v>
      </c>
      <c r="F2319" s="2" t="s">
        <v>4139</v>
      </c>
      <c r="G2319" s="18">
        <f>AVERAGEIF(Table5[director_name],Table8[[#This Row],[Director name]],Table5[imdb_score])</f>
        <v>3.6</v>
      </c>
      <c r="H2319" s="18"/>
      <c r="I2319" t="str">
        <v/>
      </c>
      <c r="J2319" t="str">
        <v/>
      </c>
    </row>
    <row r="2320" spans="1:10" x14ac:dyDescent="0.25">
      <c r="A2320" s="2" t="s">
        <v>1154</v>
      </c>
      <c r="B2320" s="2" t="s">
        <v>1155</v>
      </c>
      <c r="C2320" s="18">
        <v>6.4</v>
      </c>
      <c r="F2320" s="2" t="s">
        <v>1192</v>
      </c>
      <c r="G2320" s="18">
        <f>AVERAGEIF(Table5[director_name],Table8[[#This Row],[Director name]],Table5[imdb_score])</f>
        <v>3.6</v>
      </c>
      <c r="H2320" s="18"/>
      <c r="I2320" t="str">
        <v/>
      </c>
      <c r="J2320" t="str">
        <v/>
      </c>
    </row>
    <row r="2321" spans="1:10" x14ac:dyDescent="0.25">
      <c r="A2321" s="2" t="s">
        <v>1154</v>
      </c>
      <c r="B2321" s="2" t="s">
        <v>1635</v>
      </c>
      <c r="C2321" s="18">
        <v>4.2</v>
      </c>
      <c r="F2321" s="2" t="s">
        <v>5224</v>
      </c>
      <c r="G2321" s="18">
        <f>AVERAGEIF(Table5[director_name],Table8[[#This Row],[Director name]],Table5[imdb_score])</f>
        <v>3.5</v>
      </c>
      <c r="H2321" s="18"/>
      <c r="I2321" t="str">
        <v/>
      </c>
      <c r="J2321" t="str">
        <v/>
      </c>
    </row>
    <row r="2322" spans="1:10" x14ac:dyDescent="0.25">
      <c r="A2322" s="2" t="s">
        <v>3832</v>
      </c>
      <c r="B2322" s="2" t="s">
        <v>3833</v>
      </c>
      <c r="C2322" s="18">
        <v>6.1</v>
      </c>
      <c r="F2322" s="2" t="s">
        <v>3262</v>
      </c>
      <c r="G2322" s="18">
        <f>AVERAGEIF(Table5[director_name],Table8[[#This Row],[Director name]],Table5[imdb_score])</f>
        <v>3.5</v>
      </c>
      <c r="H2322" s="18"/>
      <c r="I2322" t="str">
        <v/>
      </c>
      <c r="J2322" t="str">
        <v/>
      </c>
    </row>
    <row r="2323" spans="1:10" x14ac:dyDescent="0.25">
      <c r="A2323" s="2" t="s">
        <v>3832</v>
      </c>
      <c r="B2323" s="2" t="s">
        <v>6229</v>
      </c>
      <c r="C2323" s="18">
        <v>7.3</v>
      </c>
      <c r="F2323" s="2" t="s">
        <v>7050</v>
      </c>
      <c r="G2323" s="18">
        <f>AVERAGEIF(Table5[director_name],Table8[[#This Row],[Director name]],Table5[imdb_score])</f>
        <v>3.5</v>
      </c>
      <c r="H2323" s="18"/>
      <c r="I2323" t="str">
        <v/>
      </c>
      <c r="J2323" t="str">
        <v/>
      </c>
    </row>
    <row r="2324" spans="1:10" x14ac:dyDescent="0.25">
      <c r="A2324" s="2" t="s">
        <v>3832</v>
      </c>
      <c r="B2324" s="2" t="s">
        <v>4616</v>
      </c>
      <c r="C2324" s="18">
        <v>6.3</v>
      </c>
      <c r="F2324" s="2" t="s">
        <v>4038</v>
      </c>
      <c r="G2324" s="18">
        <f>AVERAGEIF(Table5[director_name],Table8[[#This Row],[Director name]],Table5[imdb_score])</f>
        <v>3.5</v>
      </c>
      <c r="H2324" s="18"/>
      <c r="I2324" t="str">
        <v/>
      </c>
      <c r="J2324" t="str">
        <v/>
      </c>
    </row>
    <row r="2325" spans="1:10" x14ac:dyDescent="0.25">
      <c r="A2325" s="2" t="s">
        <v>2647</v>
      </c>
      <c r="B2325" s="2" t="s">
        <v>2648</v>
      </c>
      <c r="C2325" s="18">
        <v>6.5</v>
      </c>
      <c r="F2325" s="2" t="s">
        <v>7446</v>
      </c>
      <c r="G2325" s="18">
        <f>AVERAGEIF(Table5[director_name],Table8[[#This Row],[Director name]],Table5[imdb_score])</f>
        <v>3.5</v>
      </c>
      <c r="H2325" s="18"/>
      <c r="I2325" t="str">
        <v/>
      </c>
      <c r="J2325" t="str">
        <v/>
      </c>
    </row>
    <row r="2326" spans="1:10" x14ac:dyDescent="0.25">
      <c r="A2326" s="2" t="s">
        <v>3896</v>
      </c>
      <c r="B2326" s="2" t="s">
        <v>3897</v>
      </c>
      <c r="C2326" s="18">
        <v>7.2</v>
      </c>
      <c r="F2326" s="2" t="s">
        <v>6391</v>
      </c>
      <c r="G2326" s="18">
        <f>AVERAGEIF(Table5[director_name],Table8[[#This Row],[Director name]],Table5[imdb_score])</f>
        <v>3.5</v>
      </c>
      <c r="H2326" s="18"/>
      <c r="I2326" t="str">
        <v/>
      </c>
      <c r="J2326" t="str">
        <v/>
      </c>
    </row>
    <row r="2327" spans="1:10" x14ac:dyDescent="0.25">
      <c r="A2327" s="2" t="s">
        <v>3340</v>
      </c>
      <c r="B2327" s="2" t="s">
        <v>3341</v>
      </c>
      <c r="C2327" s="18">
        <v>6.4</v>
      </c>
      <c r="F2327" s="2" t="s">
        <v>7679</v>
      </c>
      <c r="G2327" s="18">
        <f>AVERAGEIF(Table5[director_name],Table8[[#This Row],[Director name]],Table5[imdb_score])</f>
        <v>3.5</v>
      </c>
      <c r="H2327" s="18"/>
      <c r="I2327" t="str">
        <v/>
      </c>
      <c r="J2327" t="str">
        <v/>
      </c>
    </row>
    <row r="2328" spans="1:10" x14ac:dyDescent="0.25">
      <c r="A2328" s="2" t="s">
        <v>7177</v>
      </c>
      <c r="B2328" s="2" t="s">
        <v>7178</v>
      </c>
      <c r="C2328" s="18">
        <v>6.2</v>
      </c>
      <c r="F2328" s="2" t="s">
        <v>5587</v>
      </c>
      <c r="G2328" s="18">
        <f>AVERAGEIF(Table5[director_name],Table8[[#This Row],[Director name]],Table5[imdb_score])</f>
        <v>3.5</v>
      </c>
      <c r="H2328" s="18"/>
      <c r="I2328" t="str">
        <v/>
      </c>
      <c r="J2328" t="str">
        <v/>
      </c>
    </row>
    <row r="2329" spans="1:10" x14ac:dyDescent="0.25">
      <c r="A2329" s="2" t="s">
        <v>2772</v>
      </c>
      <c r="B2329" s="2" t="s">
        <v>5442</v>
      </c>
      <c r="C2329" s="18">
        <v>7.7</v>
      </c>
      <c r="F2329" s="2" t="s">
        <v>7768</v>
      </c>
      <c r="G2329" s="18">
        <f>AVERAGEIF(Table5[director_name],Table8[[#This Row],[Director name]],Table5[imdb_score])</f>
        <v>3.4</v>
      </c>
      <c r="H2329" s="18"/>
      <c r="I2329" t="str">
        <v/>
      </c>
      <c r="J2329" t="str">
        <v/>
      </c>
    </row>
    <row r="2330" spans="1:10" x14ac:dyDescent="0.25">
      <c r="A2330" s="2" t="s">
        <v>2772</v>
      </c>
      <c r="B2330" s="2" t="s">
        <v>7537</v>
      </c>
      <c r="C2330" s="18">
        <v>5.6</v>
      </c>
      <c r="F2330" s="2" t="s">
        <v>7291</v>
      </c>
      <c r="G2330" s="18">
        <f>AVERAGEIF(Table5[director_name],Table8[[#This Row],[Director name]],Table5[imdb_score])</f>
        <v>3.4</v>
      </c>
      <c r="H2330" s="18"/>
      <c r="I2330" t="str">
        <v/>
      </c>
      <c r="J2330" t="str">
        <v/>
      </c>
    </row>
    <row r="2331" spans="1:10" x14ac:dyDescent="0.25">
      <c r="A2331" s="2" t="s">
        <v>2772</v>
      </c>
      <c r="B2331" s="2" t="s">
        <v>5834</v>
      </c>
      <c r="C2331" s="18">
        <v>7</v>
      </c>
      <c r="F2331" s="2" t="s">
        <v>6967</v>
      </c>
      <c r="G2331" s="18">
        <f>AVERAGEIF(Table5[director_name],Table8[[#This Row],[Director name]],Table5[imdb_score])</f>
        <v>3.4</v>
      </c>
      <c r="H2331" s="18"/>
      <c r="I2331" t="str">
        <v/>
      </c>
      <c r="J2331" t="str">
        <v/>
      </c>
    </row>
    <row r="2332" spans="1:10" x14ac:dyDescent="0.25">
      <c r="A2332" t="s">
        <v>2772</v>
      </c>
      <c r="B2332" s="2" t="s">
        <v>2774</v>
      </c>
      <c r="C2332" s="18">
        <v>6.9</v>
      </c>
      <c r="F2332" s="2" t="s">
        <v>7432</v>
      </c>
      <c r="G2332" s="18">
        <f>AVERAGEIF(Table5[director_name],Table8[[#This Row],[Director name]],Table5[imdb_score])</f>
        <v>3.4</v>
      </c>
      <c r="H2332" s="18"/>
      <c r="I2332" t="str">
        <v/>
      </c>
      <c r="J2332" t="str">
        <v/>
      </c>
    </row>
    <row r="2333" spans="1:10" x14ac:dyDescent="0.25">
      <c r="A2333" s="2" t="s">
        <v>291</v>
      </c>
      <c r="B2333" s="2" t="s">
        <v>1156</v>
      </c>
      <c r="C2333" s="18">
        <v>5.8</v>
      </c>
      <c r="F2333" s="2" t="s">
        <v>6963</v>
      </c>
      <c r="G2333" s="18">
        <f>AVERAGEIF(Table5[director_name],Table8[[#This Row],[Director name]],Table5[imdb_score])</f>
        <v>3.4</v>
      </c>
      <c r="H2333" s="18"/>
      <c r="I2333" t="str">
        <v/>
      </c>
      <c r="J2333" t="str">
        <v/>
      </c>
    </row>
    <row r="2334" spans="1:10" x14ac:dyDescent="0.25">
      <c r="A2334" s="2" t="s">
        <v>291</v>
      </c>
      <c r="B2334" s="2" t="s">
        <v>5599</v>
      </c>
      <c r="C2334" s="18">
        <v>4.9000000000000004</v>
      </c>
      <c r="F2334" s="2" t="s">
        <v>6136</v>
      </c>
      <c r="G2334" s="18">
        <f>AVERAGEIF(Table5[director_name],Table8[[#This Row],[Director name]],Table5[imdb_score])</f>
        <v>3.4</v>
      </c>
      <c r="H2334" s="18"/>
      <c r="I2334" t="str">
        <v/>
      </c>
      <c r="J2334" t="str">
        <v/>
      </c>
    </row>
    <row r="2335" spans="1:10" x14ac:dyDescent="0.25">
      <c r="A2335" s="2" t="s">
        <v>291</v>
      </c>
      <c r="B2335" s="2" t="s">
        <v>502</v>
      </c>
      <c r="C2335" s="18">
        <v>5.9</v>
      </c>
      <c r="F2335" s="2" t="s">
        <v>8050</v>
      </c>
      <c r="G2335" s="18">
        <f>AVERAGEIF(Table5[director_name],Table8[[#This Row],[Director name]],Table5[imdb_score])</f>
        <v>3.4</v>
      </c>
      <c r="H2335" s="18"/>
      <c r="I2335" t="str">
        <v/>
      </c>
      <c r="J2335" t="str">
        <v/>
      </c>
    </row>
    <row r="2336" spans="1:10" x14ac:dyDescent="0.25">
      <c r="A2336" s="2" t="s">
        <v>291</v>
      </c>
      <c r="B2336" s="2" t="s">
        <v>502</v>
      </c>
      <c r="C2336" s="18">
        <v>5.9</v>
      </c>
      <c r="F2336" s="2" t="s">
        <v>2858</v>
      </c>
      <c r="G2336" s="18">
        <f>AVERAGEIF(Table5[director_name],Table8[[#This Row],[Director name]],Table5[imdb_score])</f>
        <v>3.4</v>
      </c>
      <c r="H2336" s="18"/>
      <c r="I2336" t="str">
        <v/>
      </c>
      <c r="J2336" t="str">
        <v/>
      </c>
    </row>
    <row r="2337" spans="1:10" x14ac:dyDescent="0.25">
      <c r="A2337" s="2" t="s">
        <v>291</v>
      </c>
      <c r="B2337" s="2" t="s">
        <v>4188</v>
      </c>
      <c r="C2337" s="18">
        <v>5.9</v>
      </c>
      <c r="F2337" s="2" t="s">
        <v>7020</v>
      </c>
      <c r="G2337" s="18">
        <f>AVERAGEIF(Table5[director_name],Table8[[#This Row],[Director name]],Table5[imdb_score])</f>
        <v>3.4</v>
      </c>
      <c r="H2337" s="18"/>
      <c r="I2337" t="str">
        <v/>
      </c>
      <c r="J2337" t="str">
        <v/>
      </c>
    </row>
    <row r="2338" spans="1:10" x14ac:dyDescent="0.25">
      <c r="A2338" s="2" t="s">
        <v>291</v>
      </c>
      <c r="B2338" s="2" t="s">
        <v>292</v>
      </c>
      <c r="C2338" s="18">
        <v>5.8</v>
      </c>
      <c r="F2338" s="2" t="s">
        <v>5901</v>
      </c>
      <c r="G2338" s="18">
        <f>AVERAGEIF(Table5[director_name],Table8[[#This Row],[Director name]],Table5[imdb_score])</f>
        <v>3.4</v>
      </c>
      <c r="H2338" s="18"/>
      <c r="I2338" t="str">
        <v/>
      </c>
      <c r="J2338" t="str">
        <v/>
      </c>
    </row>
    <row r="2339" spans="1:10" x14ac:dyDescent="0.25">
      <c r="A2339" s="2" t="s">
        <v>2359</v>
      </c>
      <c r="B2339" s="2" t="s">
        <v>4920</v>
      </c>
      <c r="C2339" s="18">
        <v>7.5</v>
      </c>
      <c r="F2339" s="2" t="s">
        <v>3294</v>
      </c>
      <c r="G2339" s="18">
        <f>AVERAGEIF(Table5[director_name],Table8[[#This Row],[Director name]],Table5[imdb_score])</f>
        <v>3.3</v>
      </c>
      <c r="H2339" s="18"/>
      <c r="I2339" t="str">
        <v/>
      </c>
      <c r="J2339" t="str">
        <v/>
      </c>
    </row>
    <row r="2340" spans="1:10" x14ac:dyDescent="0.25">
      <c r="A2340" s="2" t="s">
        <v>2359</v>
      </c>
      <c r="B2340" s="2" t="s">
        <v>2360</v>
      </c>
      <c r="C2340" s="18">
        <v>5.7</v>
      </c>
      <c r="F2340" s="2" t="s">
        <v>5218</v>
      </c>
      <c r="G2340" s="18">
        <f>AVERAGEIF(Table5[director_name],Table8[[#This Row],[Director name]],Table5[imdb_score])</f>
        <v>3.3</v>
      </c>
      <c r="H2340" s="18"/>
      <c r="I2340" t="str">
        <v/>
      </c>
      <c r="J2340" t="str">
        <v/>
      </c>
    </row>
    <row r="2341" spans="1:10" x14ac:dyDescent="0.25">
      <c r="A2341" s="2" t="s">
        <v>2359</v>
      </c>
      <c r="B2341" s="2" t="s">
        <v>3404</v>
      </c>
      <c r="C2341" s="18">
        <v>6.7</v>
      </c>
      <c r="F2341" s="2" t="s">
        <v>6417</v>
      </c>
      <c r="G2341" s="18">
        <f>AVERAGEIF(Table5[director_name],Table8[[#This Row],[Director name]],Table5[imdb_score])</f>
        <v>3.3</v>
      </c>
      <c r="H2341" s="18"/>
      <c r="I2341" t="str">
        <v/>
      </c>
      <c r="J2341" t="str">
        <v/>
      </c>
    </row>
    <row r="2342" spans="1:10" x14ac:dyDescent="0.25">
      <c r="A2342" s="2" t="s">
        <v>2359</v>
      </c>
      <c r="B2342" s="2" t="s">
        <v>5516</v>
      </c>
      <c r="C2342" s="18">
        <v>6.9</v>
      </c>
      <c r="F2342" s="2" t="s">
        <v>7179</v>
      </c>
      <c r="G2342" s="18">
        <f>AVERAGEIF(Table5[director_name],Table8[[#This Row],[Director name]],Table5[imdb_score])</f>
        <v>3.3</v>
      </c>
      <c r="H2342" s="18"/>
      <c r="I2342" t="str">
        <v/>
      </c>
      <c r="J2342" t="str">
        <v/>
      </c>
    </row>
    <row r="2343" spans="1:10" x14ac:dyDescent="0.25">
      <c r="A2343" s="2" t="s">
        <v>211</v>
      </c>
      <c r="B2343" s="2" t="s">
        <v>2429</v>
      </c>
      <c r="C2343" s="18">
        <v>6.9</v>
      </c>
      <c r="F2343" s="2" t="s">
        <v>3258</v>
      </c>
      <c r="G2343" s="18">
        <f>AVERAGEIF(Table5[director_name],Table8[[#This Row],[Director name]],Table5[imdb_score])</f>
        <v>3.3</v>
      </c>
      <c r="H2343" s="18"/>
      <c r="I2343" t="str">
        <v/>
      </c>
      <c r="J2343" t="str">
        <v/>
      </c>
    </row>
    <row r="2344" spans="1:10" x14ac:dyDescent="0.25">
      <c r="A2344" s="2" t="s">
        <v>211</v>
      </c>
      <c r="B2344" s="2" t="s">
        <v>965</v>
      </c>
      <c r="C2344" s="18">
        <v>6.3</v>
      </c>
      <c r="F2344" s="2" t="s">
        <v>6865</v>
      </c>
      <c r="G2344" s="18">
        <f>AVERAGEIF(Table5[director_name],Table8[[#This Row],[Director name]],Table5[imdb_score])</f>
        <v>3.3</v>
      </c>
      <c r="H2344" s="18"/>
      <c r="I2344" t="str">
        <v/>
      </c>
      <c r="J2344" t="str">
        <v/>
      </c>
    </row>
    <row r="2345" spans="1:10" x14ac:dyDescent="0.25">
      <c r="A2345" s="2" t="s">
        <v>211</v>
      </c>
      <c r="B2345" s="2" t="s">
        <v>213</v>
      </c>
      <c r="C2345" s="18">
        <v>6.4</v>
      </c>
      <c r="F2345" s="2" t="s">
        <v>4141</v>
      </c>
      <c r="G2345" s="18">
        <f>AVERAGEIF(Table5[director_name],Table8[[#This Row],[Director name]],Table5[imdb_score])</f>
        <v>3.3</v>
      </c>
      <c r="H2345" s="18"/>
      <c r="I2345" t="str">
        <v/>
      </c>
      <c r="J2345" t="str">
        <v/>
      </c>
    </row>
    <row r="2346" spans="1:10" x14ac:dyDescent="0.25">
      <c r="A2346" s="2" t="s">
        <v>211</v>
      </c>
      <c r="B2346" s="2" t="s">
        <v>1325</v>
      </c>
      <c r="C2346" s="18">
        <v>6.6</v>
      </c>
      <c r="F2346" s="2" t="s">
        <v>6107</v>
      </c>
      <c r="G2346" s="18">
        <f>AVERAGEIF(Table5[director_name],Table8[[#This Row],[Director name]],Table5[imdb_score])</f>
        <v>3.3</v>
      </c>
      <c r="H2346" s="18"/>
      <c r="I2346" t="str">
        <v/>
      </c>
      <c r="J2346" t="str">
        <v/>
      </c>
    </row>
    <row r="2347" spans="1:10" x14ac:dyDescent="0.25">
      <c r="A2347" s="2" t="s">
        <v>3456</v>
      </c>
      <c r="B2347" s="2" t="s">
        <v>3457</v>
      </c>
      <c r="C2347" s="18">
        <v>5.4</v>
      </c>
      <c r="F2347" s="2" t="s">
        <v>4191</v>
      </c>
      <c r="G2347" s="18">
        <f>AVERAGEIF(Table5[director_name],Table8[[#This Row],[Director name]],Table5[imdb_score])</f>
        <v>3.3</v>
      </c>
      <c r="H2347" s="18"/>
      <c r="I2347" t="str">
        <v/>
      </c>
      <c r="J2347" t="str">
        <v/>
      </c>
    </row>
    <row r="2348" spans="1:10" x14ac:dyDescent="0.25">
      <c r="A2348" s="2" t="s">
        <v>7664</v>
      </c>
      <c r="B2348" s="2" t="s">
        <v>7665</v>
      </c>
      <c r="C2348" s="18">
        <v>5</v>
      </c>
      <c r="F2348" s="2" t="s">
        <v>6607</v>
      </c>
      <c r="G2348" s="18">
        <f>AVERAGEIF(Table5[director_name],Table8[[#This Row],[Director name]],Table5[imdb_score])</f>
        <v>3.3</v>
      </c>
      <c r="H2348" s="18"/>
      <c r="I2348" t="str">
        <v/>
      </c>
      <c r="J2348" t="str">
        <v/>
      </c>
    </row>
    <row r="2349" spans="1:10" x14ac:dyDescent="0.25">
      <c r="A2349" s="2" t="s">
        <v>4045</v>
      </c>
      <c r="B2349" s="2" t="s">
        <v>4047</v>
      </c>
      <c r="C2349" s="18">
        <v>7.1</v>
      </c>
      <c r="F2349" s="2" t="s">
        <v>632</v>
      </c>
      <c r="G2349" s="18">
        <f>AVERAGEIF(Table5[director_name],Table8[[#This Row],[Director name]],Table5[imdb_score])</f>
        <v>3.3</v>
      </c>
      <c r="H2349" s="18"/>
      <c r="I2349" t="str">
        <v/>
      </c>
      <c r="J2349" t="str">
        <v/>
      </c>
    </row>
    <row r="2350" spans="1:10" x14ac:dyDescent="0.25">
      <c r="A2350" s="2" t="s">
        <v>7008</v>
      </c>
      <c r="B2350" s="2" t="s">
        <v>7009</v>
      </c>
      <c r="C2350" s="18">
        <v>6.1</v>
      </c>
      <c r="F2350" s="2" t="s">
        <v>7138</v>
      </c>
      <c r="G2350" s="18">
        <f>AVERAGEIF(Table5[director_name],Table8[[#This Row],[Director name]],Table5[imdb_score])</f>
        <v>3.3</v>
      </c>
      <c r="H2350" s="18"/>
      <c r="I2350" t="str">
        <v/>
      </c>
      <c r="J2350" t="str">
        <v/>
      </c>
    </row>
    <row r="2351" spans="1:10" x14ac:dyDescent="0.25">
      <c r="A2351" s="2" t="s">
        <v>2333</v>
      </c>
      <c r="B2351" s="2" t="s">
        <v>2334</v>
      </c>
      <c r="C2351" s="18">
        <v>7</v>
      </c>
      <c r="F2351" s="2" t="s">
        <v>5167</v>
      </c>
      <c r="G2351" s="18">
        <f>AVERAGEIF(Table5[director_name],Table8[[#This Row],[Director name]],Table5[imdb_score])</f>
        <v>3.3</v>
      </c>
      <c r="H2351" s="18"/>
      <c r="I2351" t="str">
        <v/>
      </c>
      <c r="J2351" t="str">
        <v/>
      </c>
    </row>
    <row r="2352" spans="1:10" x14ac:dyDescent="0.25">
      <c r="A2352" s="2" t="s">
        <v>2333</v>
      </c>
      <c r="B2352" s="2" t="s">
        <v>1820</v>
      </c>
      <c r="C2352" s="18">
        <v>7</v>
      </c>
      <c r="F2352" s="2" t="s">
        <v>8074</v>
      </c>
      <c r="G2352" s="18">
        <f>AVERAGEIF(Table5[director_name],Table8[[#This Row],[Director name]],Table5[imdb_score])</f>
        <v>3.25</v>
      </c>
      <c r="H2352" s="18"/>
      <c r="I2352" t="str">
        <v/>
      </c>
      <c r="J2352" t="str">
        <v/>
      </c>
    </row>
    <row r="2353" spans="1:10" x14ac:dyDescent="0.25">
      <c r="A2353" t="s">
        <v>1448</v>
      </c>
      <c r="B2353" s="2" t="s">
        <v>1449</v>
      </c>
      <c r="C2353" s="18">
        <v>6.1</v>
      </c>
      <c r="F2353" s="2" t="s">
        <v>7802</v>
      </c>
      <c r="G2353" s="18">
        <f>AVERAGEIF(Table5[director_name],Table8[[#This Row],[Director name]],Table5[imdb_score])</f>
        <v>3.2</v>
      </c>
      <c r="H2353" s="18"/>
      <c r="I2353" t="str">
        <v/>
      </c>
      <c r="J2353" t="str">
        <v/>
      </c>
    </row>
    <row r="2354" spans="1:10" x14ac:dyDescent="0.25">
      <c r="A2354" s="2" t="s">
        <v>7507</v>
      </c>
      <c r="B2354" s="2" t="s">
        <v>7508</v>
      </c>
      <c r="C2354" s="18">
        <v>7.2</v>
      </c>
      <c r="F2354" s="2" t="s">
        <v>6541</v>
      </c>
      <c r="G2354" s="18">
        <f>AVERAGEIF(Table5[director_name],Table8[[#This Row],[Director name]],Table5[imdb_score])</f>
        <v>3.2</v>
      </c>
      <c r="H2354" s="18"/>
      <c r="I2354" t="str">
        <v/>
      </c>
      <c r="J2354" t="str">
        <v/>
      </c>
    </row>
    <row r="2355" spans="1:10" x14ac:dyDescent="0.25">
      <c r="A2355" s="2" t="s">
        <v>1770</v>
      </c>
      <c r="B2355" s="2" t="s">
        <v>1771</v>
      </c>
      <c r="C2355" s="18">
        <v>7.3</v>
      </c>
      <c r="F2355" s="2" t="s">
        <v>6162</v>
      </c>
      <c r="G2355" s="18">
        <f>AVERAGEIF(Table5[director_name],Table8[[#This Row],[Director name]],Table5[imdb_score])</f>
        <v>3.2</v>
      </c>
      <c r="H2355" s="18"/>
      <c r="I2355" t="str">
        <v/>
      </c>
      <c r="J2355" t="str">
        <v/>
      </c>
    </row>
    <row r="2356" spans="1:10" x14ac:dyDescent="0.25">
      <c r="A2356" s="2" t="s">
        <v>6323</v>
      </c>
      <c r="B2356" s="2" t="s">
        <v>6324</v>
      </c>
      <c r="C2356" s="18">
        <v>7.7</v>
      </c>
      <c r="F2356" s="2" t="s">
        <v>4887</v>
      </c>
      <c r="G2356" s="18">
        <f>AVERAGEIF(Table5[director_name],Table8[[#This Row],[Director name]],Table5[imdb_score])</f>
        <v>3.2</v>
      </c>
      <c r="H2356" s="18"/>
      <c r="I2356" t="str">
        <v/>
      </c>
      <c r="J2356" t="str">
        <v/>
      </c>
    </row>
    <row r="2357" spans="1:10" x14ac:dyDescent="0.25">
      <c r="A2357" s="2" t="s">
        <v>5117</v>
      </c>
      <c r="B2357" s="2" t="s">
        <v>5118</v>
      </c>
      <c r="C2357" s="18">
        <v>5.5</v>
      </c>
      <c r="F2357" s="2" t="s">
        <v>7494</v>
      </c>
      <c r="G2357" s="18">
        <f>AVERAGEIF(Table5[director_name],Table8[[#This Row],[Director name]],Table5[imdb_score])</f>
        <v>3.2</v>
      </c>
      <c r="H2357" s="18"/>
      <c r="I2357" t="str">
        <v/>
      </c>
      <c r="J2357" t="str">
        <v/>
      </c>
    </row>
    <row r="2358" spans="1:10" x14ac:dyDescent="0.25">
      <c r="A2358" s="2" t="s">
        <v>7348</v>
      </c>
      <c r="B2358" s="2" t="s">
        <v>7349</v>
      </c>
      <c r="C2358" s="18">
        <v>3.6</v>
      </c>
      <c r="F2358" s="2" t="s">
        <v>8005</v>
      </c>
      <c r="G2358" s="18">
        <f>AVERAGEIF(Table5[director_name],Table8[[#This Row],[Director name]],Table5[imdb_score])</f>
        <v>3.2</v>
      </c>
      <c r="H2358" s="18"/>
      <c r="I2358" t="str">
        <v/>
      </c>
      <c r="J2358" t="str">
        <v/>
      </c>
    </row>
    <row r="2359" spans="1:10" x14ac:dyDescent="0.25">
      <c r="A2359" s="2" t="s">
        <v>474</v>
      </c>
      <c r="B2359" s="2" t="s">
        <v>5713</v>
      </c>
      <c r="C2359" s="18">
        <v>8.1</v>
      </c>
      <c r="F2359" s="2" t="s">
        <v>6448</v>
      </c>
      <c r="G2359" s="18">
        <f>AVERAGEIF(Table5[director_name],Table8[[#This Row],[Director name]],Table5[imdb_score])</f>
        <v>3.1</v>
      </c>
      <c r="H2359" s="18"/>
      <c r="I2359" t="str">
        <v/>
      </c>
      <c r="J2359" t="str">
        <v/>
      </c>
    </row>
    <row r="2360" spans="1:10" x14ac:dyDescent="0.25">
      <c r="A2360" s="2" t="s">
        <v>474</v>
      </c>
      <c r="B2360" s="2" t="s">
        <v>476</v>
      </c>
      <c r="C2360" s="18">
        <v>6.2</v>
      </c>
      <c r="F2360" s="2" t="s">
        <v>5559</v>
      </c>
      <c r="G2360" s="18">
        <f>AVERAGEIF(Table5[director_name],Table8[[#This Row],[Director name]],Table5[imdb_score])</f>
        <v>3.1</v>
      </c>
      <c r="H2360" s="18"/>
      <c r="I2360" t="str">
        <v/>
      </c>
      <c r="J2360" t="str">
        <v/>
      </c>
    </row>
    <row r="2361" spans="1:10" x14ac:dyDescent="0.25">
      <c r="A2361" s="2" t="s">
        <v>474</v>
      </c>
      <c r="B2361" s="2" t="s">
        <v>476</v>
      </c>
      <c r="C2361" s="18">
        <v>6.2</v>
      </c>
      <c r="F2361" s="2" t="s">
        <v>7538</v>
      </c>
      <c r="G2361" s="18">
        <f>AVERAGEIF(Table5[director_name],Table8[[#This Row],[Director name]],Table5[imdb_score])</f>
        <v>3.1</v>
      </c>
      <c r="H2361" s="18"/>
      <c r="I2361" t="str">
        <v/>
      </c>
      <c r="J2361" t="str">
        <v/>
      </c>
    </row>
    <row r="2362" spans="1:10" x14ac:dyDescent="0.25">
      <c r="A2362" s="2" t="s">
        <v>4226</v>
      </c>
      <c r="B2362" s="2" t="s">
        <v>4227</v>
      </c>
      <c r="C2362" s="18">
        <v>7</v>
      </c>
      <c r="F2362" s="2" t="s">
        <v>6757</v>
      </c>
      <c r="G2362" s="18">
        <f>AVERAGEIF(Table5[director_name],Table8[[#This Row],[Director name]],Table5[imdb_score])</f>
        <v>3.1</v>
      </c>
      <c r="H2362" s="18"/>
      <c r="I2362" t="str">
        <v/>
      </c>
      <c r="J2362" t="str">
        <v/>
      </c>
    </row>
    <row r="2363" spans="1:10" x14ac:dyDescent="0.25">
      <c r="A2363" s="2" t="s">
        <v>7633</v>
      </c>
      <c r="B2363" s="2" t="s">
        <v>7634</v>
      </c>
      <c r="C2363" s="18">
        <v>6.8</v>
      </c>
      <c r="F2363" s="2" t="s">
        <v>7136</v>
      </c>
      <c r="G2363" s="18">
        <f>AVERAGEIF(Table5[director_name],Table8[[#This Row],[Director name]],Table5[imdb_score])</f>
        <v>3.1</v>
      </c>
      <c r="H2363" s="18"/>
      <c r="I2363" t="str">
        <v/>
      </c>
      <c r="J2363" t="str">
        <v/>
      </c>
    </row>
    <row r="2364" spans="1:10" x14ac:dyDescent="0.25">
      <c r="A2364" s="2" t="s">
        <v>5895</v>
      </c>
      <c r="B2364" s="2" t="s">
        <v>5896</v>
      </c>
      <c r="C2364" s="18">
        <v>6.6</v>
      </c>
      <c r="F2364" s="2" t="s">
        <v>4127</v>
      </c>
      <c r="G2364" s="18">
        <f>AVERAGEIF(Table5[director_name],Table8[[#This Row],[Director name]],Table5[imdb_score])</f>
        <v>3.1</v>
      </c>
      <c r="H2364" s="18"/>
      <c r="I2364" t="str">
        <v/>
      </c>
      <c r="J2364" t="str">
        <v/>
      </c>
    </row>
    <row r="2365" spans="1:10" x14ac:dyDescent="0.25">
      <c r="A2365" s="2" t="s">
        <v>8036</v>
      </c>
      <c r="B2365" s="2" t="s">
        <v>8037</v>
      </c>
      <c r="C2365" s="18">
        <v>4.0999999999999996</v>
      </c>
      <c r="F2365" s="2" t="s">
        <v>3965</v>
      </c>
      <c r="G2365" s="18">
        <f>AVERAGEIF(Table5[director_name],Table8[[#This Row],[Director name]],Table5[imdb_score])</f>
        <v>3.1</v>
      </c>
      <c r="H2365" s="18"/>
      <c r="I2365" t="str">
        <v/>
      </c>
      <c r="J2365" t="str">
        <v/>
      </c>
    </row>
    <row r="2366" spans="1:10" x14ac:dyDescent="0.25">
      <c r="A2366" s="2" t="s">
        <v>2267</v>
      </c>
      <c r="B2366" s="2" t="s">
        <v>5310</v>
      </c>
      <c r="C2366" s="18">
        <v>5.8</v>
      </c>
      <c r="F2366" s="2" t="s">
        <v>7426</v>
      </c>
      <c r="G2366" s="18">
        <f>AVERAGEIF(Table5[director_name],Table8[[#This Row],[Director name]],Table5[imdb_score])</f>
        <v>3</v>
      </c>
      <c r="H2366" s="18"/>
      <c r="I2366" t="str">
        <v/>
      </c>
      <c r="J2366" t="str">
        <v/>
      </c>
    </row>
    <row r="2367" spans="1:10" x14ac:dyDescent="0.25">
      <c r="A2367" s="2" t="s">
        <v>2267</v>
      </c>
      <c r="B2367" s="2" t="s">
        <v>2268</v>
      </c>
      <c r="C2367" s="18">
        <v>4</v>
      </c>
      <c r="F2367" s="2" t="s">
        <v>8103</v>
      </c>
      <c r="G2367" s="18">
        <f>AVERAGEIF(Table5[director_name],Table8[[#This Row],[Director name]],Table5[imdb_score])</f>
        <v>3</v>
      </c>
      <c r="H2367" s="18"/>
      <c r="I2367" t="str">
        <v/>
      </c>
      <c r="J2367" t="str">
        <v/>
      </c>
    </row>
    <row r="2368" spans="1:10" x14ac:dyDescent="0.25">
      <c r="A2368" s="2" t="s">
        <v>96</v>
      </c>
      <c r="B2368" s="2" t="s">
        <v>7546</v>
      </c>
      <c r="C2368" s="18">
        <v>8.1</v>
      </c>
      <c r="F2368" s="2" t="s">
        <v>4147</v>
      </c>
      <c r="G2368" s="18">
        <f>AVERAGEIF(Table5[director_name],Table8[[#This Row],[Director name]],Table5[imdb_score])</f>
        <v>3</v>
      </c>
      <c r="H2368" s="18"/>
      <c r="I2368" t="str">
        <v/>
      </c>
      <c r="J2368" t="str">
        <v/>
      </c>
    </row>
    <row r="2369" spans="1:10" x14ac:dyDescent="0.25">
      <c r="A2369" s="2" t="s">
        <v>96</v>
      </c>
      <c r="B2369" s="2" t="s">
        <v>486</v>
      </c>
      <c r="C2369" s="18">
        <v>7</v>
      </c>
      <c r="F2369" s="2" t="s">
        <v>7266</v>
      </c>
      <c r="G2369" s="18">
        <f>AVERAGEIF(Table5[director_name],Table8[[#This Row],[Director name]],Table5[imdb_score])</f>
        <v>3</v>
      </c>
      <c r="H2369" s="18"/>
      <c r="I2369" t="str">
        <v/>
      </c>
      <c r="J2369" t="str">
        <v/>
      </c>
    </row>
    <row r="2370" spans="1:10" x14ac:dyDescent="0.25">
      <c r="A2370" s="2" t="s">
        <v>96</v>
      </c>
      <c r="B2370" s="2" t="s">
        <v>97</v>
      </c>
      <c r="C2370" s="18">
        <v>6.8</v>
      </c>
      <c r="F2370" s="2" t="s">
        <v>6538</v>
      </c>
      <c r="G2370" s="18">
        <f>AVERAGEIF(Table5[director_name],Table8[[#This Row],[Director name]],Table5[imdb_score])</f>
        <v>3</v>
      </c>
      <c r="H2370" s="18"/>
      <c r="I2370" t="str">
        <v/>
      </c>
      <c r="J2370" t="str">
        <v/>
      </c>
    </row>
    <row r="2371" spans="1:10" x14ac:dyDescent="0.25">
      <c r="A2371" s="2" t="s">
        <v>96</v>
      </c>
      <c r="B2371" s="2" t="s">
        <v>97</v>
      </c>
      <c r="C2371" s="18">
        <v>6.8</v>
      </c>
      <c r="F2371" s="2" t="s">
        <v>5785</v>
      </c>
      <c r="G2371" s="18">
        <f>AVERAGEIF(Table5[director_name],Table8[[#This Row],[Director name]],Table5[imdb_score])</f>
        <v>2.9</v>
      </c>
      <c r="H2371" s="18"/>
      <c r="I2371" t="str">
        <v/>
      </c>
      <c r="J2371" t="str">
        <v/>
      </c>
    </row>
    <row r="2372" spans="1:10" x14ac:dyDescent="0.25">
      <c r="A2372" s="2" t="s">
        <v>2078</v>
      </c>
      <c r="B2372" s="2" t="s">
        <v>2080</v>
      </c>
      <c r="C2372" s="18">
        <v>7</v>
      </c>
      <c r="F2372" s="2" t="s">
        <v>3381</v>
      </c>
      <c r="G2372" s="18">
        <f>AVERAGEIF(Table5[director_name],Table8[[#This Row],[Director name]],Table5[imdb_score])</f>
        <v>2.9</v>
      </c>
      <c r="H2372" s="18"/>
      <c r="I2372" t="str">
        <v/>
      </c>
      <c r="J2372" t="str">
        <v/>
      </c>
    </row>
    <row r="2373" spans="1:10" x14ac:dyDescent="0.25">
      <c r="A2373" s="2" t="s">
        <v>8097</v>
      </c>
      <c r="B2373" s="2" t="s">
        <v>8098</v>
      </c>
      <c r="C2373" s="18">
        <v>4.8</v>
      </c>
      <c r="F2373" s="2" t="s">
        <v>3812</v>
      </c>
      <c r="G2373" s="18">
        <f>AVERAGEIF(Table5[director_name],Table8[[#This Row],[Director name]],Table5[imdb_score])</f>
        <v>2.8</v>
      </c>
      <c r="H2373" s="18"/>
      <c r="I2373" t="str">
        <v/>
      </c>
      <c r="J2373" t="str">
        <v/>
      </c>
    </row>
    <row r="2374" spans="1:10" x14ac:dyDescent="0.25">
      <c r="A2374" t="s">
        <v>1216</v>
      </c>
      <c r="B2374" s="2" t="s">
        <v>1218</v>
      </c>
      <c r="C2374" s="18">
        <v>5.6</v>
      </c>
      <c r="F2374" s="2" t="s">
        <v>7132</v>
      </c>
      <c r="G2374" s="18">
        <f>AVERAGEIF(Table5[director_name],Table8[[#This Row],[Director name]],Table5[imdb_score])</f>
        <v>2.8</v>
      </c>
      <c r="H2374" s="18"/>
      <c r="I2374" t="str">
        <v/>
      </c>
      <c r="J2374" t="str">
        <v/>
      </c>
    </row>
    <row r="2375" spans="1:10" x14ac:dyDescent="0.25">
      <c r="A2375" s="2" t="s">
        <v>3462</v>
      </c>
      <c r="B2375" s="2" t="s">
        <v>3463</v>
      </c>
      <c r="C2375" s="18">
        <v>2.8</v>
      </c>
      <c r="F2375" s="2" t="s">
        <v>4899</v>
      </c>
      <c r="G2375" s="18">
        <f>AVERAGEIF(Table5[director_name],Table8[[#This Row],[Director name]],Table5[imdb_score])</f>
        <v>2.8</v>
      </c>
      <c r="H2375" s="18"/>
      <c r="I2375" t="str">
        <v/>
      </c>
      <c r="J2375" t="str">
        <v/>
      </c>
    </row>
    <row r="2376" spans="1:10" x14ac:dyDescent="0.25">
      <c r="A2376" s="2" t="s">
        <v>5073</v>
      </c>
      <c r="B2376" s="2" t="s">
        <v>6677</v>
      </c>
      <c r="C2376" s="18">
        <v>5.9</v>
      </c>
      <c r="F2376" s="2" t="s">
        <v>3462</v>
      </c>
      <c r="G2376" s="18">
        <f>AVERAGEIF(Table5[director_name],Table8[[#This Row],[Director name]],Table5[imdb_score])</f>
        <v>2.8</v>
      </c>
      <c r="H2376" s="18"/>
      <c r="I2376" t="str">
        <v/>
      </c>
      <c r="J2376" t="str">
        <v/>
      </c>
    </row>
    <row r="2377" spans="1:10" x14ac:dyDescent="0.25">
      <c r="A2377" s="2" t="s">
        <v>5073</v>
      </c>
      <c r="B2377" s="2" t="s">
        <v>5074</v>
      </c>
      <c r="C2377" s="18">
        <v>5.3</v>
      </c>
      <c r="F2377" s="2" t="s">
        <v>4240</v>
      </c>
      <c r="G2377" s="18">
        <f>AVERAGEIF(Table5[director_name],Table8[[#This Row],[Director name]],Table5[imdb_score])</f>
        <v>2.8</v>
      </c>
      <c r="H2377" s="18"/>
      <c r="I2377" t="str">
        <v/>
      </c>
      <c r="J2377" t="str">
        <v/>
      </c>
    </row>
    <row r="2378" spans="1:10" x14ac:dyDescent="0.25">
      <c r="A2378" s="2" t="s">
        <v>4795</v>
      </c>
      <c r="B2378" s="2" t="s">
        <v>4796</v>
      </c>
      <c r="C2378" s="18">
        <v>7.8</v>
      </c>
      <c r="F2378" s="2" t="s">
        <v>6891</v>
      </c>
      <c r="G2378" s="18">
        <f>AVERAGEIF(Table5[director_name],Table8[[#This Row],[Director name]],Table5[imdb_score])</f>
        <v>2.8</v>
      </c>
      <c r="H2378" s="18"/>
      <c r="I2378" t="str">
        <v/>
      </c>
      <c r="J2378" t="str">
        <v/>
      </c>
    </row>
    <row r="2379" spans="1:10" x14ac:dyDescent="0.25">
      <c r="A2379" s="2" t="s">
        <v>1335</v>
      </c>
      <c r="B2379" s="2" t="s">
        <v>1337</v>
      </c>
      <c r="C2379" s="18">
        <v>6.3</v>
      </c>
      <c r="F2379" s="2" t="s">
        <v>7415</v>
      </c>
      <c r="G2379" s="18">
        <f>AVERAGEIF(Table5[director_name],Table8[[#This Row],[Director name]],Table5[imdb_score])</f>
        <v>2.8</v>
      </c>
      <c r="H2379" s="18"/>
      <c r="I2379" t="str">
        <v/>
      </c>
      <c r="J2379" t="str">
        <v/>
      </c>
    </row>
    <row r="2380" spans="1:10" x14ac:dyDescent="0.25">
      <c r="A2380" s="2" t="s">
        <v>1335</v>
      </c>
      <c r="B2380" s="2" t="s">
        <v>3917</v>
      </c>
      <c r="C2380" s="18">
        <v>6.1</v>
      </c>
      <c r="F2380" s="2" t="s">
        <v>4413</v>
      </c>
      <c r="G2380" s="18">
        <f>AVERAGEIF(Table5[director_name],Table8[[#This Row],[Director name]],Table5[imdb_score])</f>
        <v>2.8</v>
      </c>
      <c r="H2380" s="18"/>
      <c r="I2380" t="str">
        <v/>
      </c>
      <c r="J2380" t="str">
        <v/>
      </c>
    </row>
    <row r="2381" spans="1:10" x14ac:dyDescent="0.25">
      <c r="A2381" s="2" t="s">
        <v>4577</v>
      </c>
      <c r="B2381" s="2" t="s">
        <v>4578</v>
      </c>
      <c r="C2381" s="18">
        <v>5.4</v>
      </c>
      <c r="F2381" s="2" t="s">
        <v>3626</v>
      </c>
      <c r="G2381" s="18">
        <f>AVERAGEIF(Table5[director_name],Table8[[#This Row],[Director name]],Table5[imdb_score])</f>
        <v>2.7</v>
      </c>
      <c r="H2381" s="18"/>
      <c r="I2381" t="str">
        <v/>
      </c>
      <c r="J2381" t="str">
        <v/>
      </c>
    </row>
    <row r="2382" spans="1:10" x14ac:dyDescent="0.25">
      <c r="A2382" s="2" t="s">
        <v>509</v>
      </c>
      <c r="B2382" s="2" t="s">
        <v>4771</v>
      </c>
      <c r="C2382" s="18">
        <v>7.1</v>
      </c>
      <c r="F2382" s="2" t="s">
        <v>6291</v>
      </c>
      <c r="G2382" s="18">
        <f>AVERAGEIF(Table5[director_name],Table8[[#This Row],[Director name]],Table5[imdb_score])</f>
        <v>2.7</v>
      </c>
      <c r="H2382" s="18"/>
      <c r="I2382" t="str">
        <v/>
      </c>
      <c r="J2382" t="str">
        <v/>
      </c>
    </row>
    <row r="2383" spans="1:10" x14ac:dyDescent="0.25">
      <c r="A2383" s="2" t="s">
        <v>509</v>
      </c>
      <c r="B2383" s="2" t="s">
        <v>510</v>
      </c>
      <c r="C2383" s="18">
        <v>4.3</v>
      </c>
      <c r="F2383" s="2" t="s">
        <v>6616</v>
      </c>
      <c r="G2383" s="18">
        <f>AVERAGEIF(Table5[director_name],Table8[[#This Row],[Director name]],Table5[imdb_score])</f>
        <v>2.6500000000000004</v>
      </c>
      <c r="H2383" s="18"/>
      <c r="I2383" t="str">
        <v/>
      </c>
      <c r="J2383" t="str">
        <v/>
      </c>
    </row>
    <row r="2384" spans="1:10" x14ac:dyDescent="0.25">
      <c r="A2384" s="2" t="s">
        <v>3669</v>
      </c>
      <c r="B2384" s="2" t="s">
        <v>3671</v>
      </c>
      <c r="C2384" s="18">
        <v>6.7</v>
      </c>
      <c r="F2384" s="2" t="s">
        <v>7268</v>
      </c>
      <c r="G2384" s="18">
        <f>AVERAGEIF(Table5[director_name],Table8[[#This Row],[Director name]],Table5[imdb_score])</f>
        <v>2.6</v>
      </c>
      <c r="H2384" s="18"/>
      <c r="I2384" t="str">
        <v/>
      </c>
      <c r="J2384" t="str">
        <v/>
      </c>
    </row>
    <row r="2385" spans="1:10" x14ac:dyDescent="0.25">
      <c r="A2385" s="2" t="s">
        <v>6482</v>
      </c>
      <c r="B2385" s="2" t="s">
        <v>6483</v>
      </c>
      <c r="C2385" s="18">
        <v>7.5</v>
      </c>
      <c r="F2385" s="2" t="s">
        <v>2830</v>
      </c>
      <c r="G2385" s="18">
        <f>AVERAGEIF(Table5[director_name],Table8[[#This Row],[Director name]],Table5[imdb_score])</f>
        <v>2.5999999999999996</v>
      </c>
      <c r="H2385" s="18"/>
      <c r="I2385" t="str">
        <v/>
      </c>
      <c r="J2385" t="str">
        <v/>
      </c>
    </row>
    <row r="2386" spans="1:10" x14ac:dyDescent="0.25">
      <c r="A2386" s="2" t="s">
        <v>3575</v>
      </c>
      <c r="B2386" s="2" t="s">
        <v>3576</v>
      </c>
      <c r="C2386" s="18">
        <v>6.1</v>
      </c>
      <c r="F2386" s="2" t="s">
        <v>7859</v>
      </c>
      <c r="G2386" s="18">
        <f>AVERAGEIF(Table5[director_name],Table8[[#This Row],[Director name]],Table5[imdb_score])</f>
        <v>2.5</v>
      </c>
      <c r="H2386" s="18"/>
      <c r="I2386" t="str">
        <v/>
      </c>
      <c r="J2386" t="str">
        <v/>
      </c>
    </row>
    <row r="2387" spans="1:10" x14ac:dyDescent="0.25">
      <c r="A2387" s="2" t="s">
        <v>7360</v>
      </c>
      <c r="B2387" s="2" t="s">
        <v>7362</v>
      </c>
      <c r="C2387" s="18">
        <v>8.1999999999999993</v>
      </c>
      <c r="F2387" s="2" t="s">
        <v>972</v>
      </c>
      <c r="G2387" s="18">
        <f>AVERAGEIF(Table5[director_name],Table8[[#This Row],[Director name]],Table5[imdb_score])</f>
        <v>2.4</v>
      </c>
      <c r="H2387" s="18"/>
      <c r="I2387" t="str">
        <v/>
      </c>
      <c r="J2387" t="str">
        <v/>
      </c>
    </row>
    <row r="2388" spans="1:10" x14ac:dyDescent="0.25">
      <c r="A2388" s="2" t="s">
        <v>5194</v>
      </c>
      <c r="B2388" s="2" t="s">
        <v>5195</v>
      </c>
      <c r="C2388" s="18">
        <v>5.7</v>
      </c>
      <c r="F2388" s="2" t="s">
        <v>5665</v>
      </c>
      <c r="G2388" s="18">
        <f>AVERAGEIF(Table5[director_name],Table8[[#This Row],[Director name]],Table5[imdb_score])</f>
        <v>2.2999999999999998</v>
      </c>
      <c r="H2388" s="18"/>
      <c r="I2388" t="str">
        <v/>
      </c>
      <c r="J2388" t="str">
        <v/>
      </c>
    </row>
    <row r="2389" spans="1:10" x14ac:dyDescent="0.25">
      <c r="A2389" s="2" t="s">
        <v>6730</v>
      </c>
      <c r="B2389" s="2" t="s">
        <v>6731</v>
      </c>
      <c r="C2389" s="18">
        <v>7.6</v>
      </c>
      <c r="F2389" s="2" t="s">
        <v>7684</v>
      </c>
      <c r="G2389" s="18">
        <f>AVERAGEIF(Table5[director_name],Table8[[#This Row],[Director name]],Table5[imdb_score])</f>
        <v>2.2000000000000002</v>
      </c>
      <c r="H2389" s="18"/>
      <c r="I2389" t="str">
        <v/>
      </c>
      <c r="J2389" t="str">
        <v/>
      </c>
    </row>
    <row r="2390" spans="1:10" x14ac:dyDescent="0.25">
      <c r="A2390" s="2" t="s">
        <v>30</v>
      </c>
      <c r="B2390" s="2" t="s">
        <v>31</v>
      </c>
      <c r="C2390" s="18">
        <v>7.5</v>
      </c>
      <c r="F2390" s="2" t="s">
        <v>5397</v>
      </c>
      <c r="G2390" s="18">
        <f>AVERAGEIF(Table5[director_name],Table8[[#This Row],[Director name]],Table5[imdb_score])</f>
        <v>2.1</v>
      </c>
      <c r="H2390" s="18"/>
      <c r="I2390" t="str">
        <v/>
      </c>
      <c r="J2390" t="str">
        <v/>
      </c>
    </row>
    <row r="2391" spans="1:10" x14ac:dyDescent="0.25">
      <c r="A2391" s="2" t="s">
        <v>30</v>
      </c>
      <c r="B2391" s="2" t="s">
        <v>2350</v>
      </c>
      <c r="C2391" s="18">
        <v>8</v>
      </c>
      <c r="F2391" s="2" t="s">
        <v>2955</v>
      </c>
      <c r="G2391" s="18">
        <f>AVERAGEIF(Table5[director_name],Table8[[#This Row],[Director name]],Table5[imdb_score])</f>
        <v>2</v>
      </c>
      <c r="H2391" s="18"/>
      <c r="I2391" t="str">
        <v/>
      </c>
      <c r="J2391" t="str">
        <v/>
      </c>
    </row>
    <row r="2392" spans="1:10" x14ac:dyDescent="0.25">
      <c r="A2392" s="2" t="s">
        <v>30</v>
      </c>
      <c r="B2392" s="2" t="s">
        <v>49</v>
      </c>
      <c r="C2392" s="18">
        <v>8.1</v>
      </c>
      <c r="F2392" s="2" t="s">
        <v>7398</v>
      </c>
      <c r="G2392" s="18">
        <f>AVERAGEIF(Table5[director_name],Table8[[#This Row],[Director name]],Table5[imdb_score])</f>
        <v>1.9</v>
      </c>
      <c r="H2392" s="18"/>
      <c r="I2392" t="str">
        <v/>
      </c>
      <c r="J2392" t="str">
        <v/>
      </c>
    </row>
    <row r="2393" spans="1:10" x14ac:dyDescent="0.25">
      <c r="A2393" s="2" t="s">
        <v>4347</v>
      </c>
      <c r="B2393" s="2" t="s">
        <v>4348</v>
      </c>
      <c r="C2393" s="18">
        <v>7</v>
      </c>
      <c r="F2393" s="2" t="s">
        <v>2038</v>
      </c>
      <c r="G2393" s="18">
        <f>AVERAGEIF(Table5[director_name],Table8[[#This Row],[Director name]],Table5[imdb_score])</f>
        <v>1.7</v>
      </c>
      <c r="H2393" s="18"/>
      <c r="I2393" t="str">
        <v/>
      </c>
      <c r="J2393" t="str">
        <v/>
      </c>
    </row>
    <row r="2394" spans="1:10" x14ac:dyDescent="0.25">
      <c r="A2394" s="2" t="s">
        <v>3555</v>
      </c>
      <c r="B2394" s="2" t="s">
        <v>6410</v>
      </c>
      <c r="C2394" s="18">
        <v>8.1999999999999993</v>
      </c>
      <c r="I2394" t="str">
        <v/>
      </c>
      <c r="J2394" t="str">
        <v/>
      </c>
    </row>
    <row r="2395" spans="1:10" x14ac:dyDescent="0.25">
      <c r="A2395" t="s">
        <v>3555</v>
      </c>
      <c r="B2395" s="2" t="s">
        <v>3557</v>
      </c>
      <c r="C2395" s="18">
        <v>6.7</v>
      </c>
      <c r="I2395" t="str">
        <v/>
      </c>
      <c r="J2395" t="str">
        <v/>
      </c>
    </row>
    <row r="2396" spans="1:10" x14ac:dyDescent="0.25">
      <c r="A2396" s="2" t="s">
        <v>1102</v>
      </c>
      <c r="B2396" s="2" t="s">
        <v>1103</v>
      </c>
      <c r="C2396" s="18">
        <v>6.4</v>
      </c>
      <c r="I2396" t="str">
        <v/>
      </c>
      <c r="J2396" t="str">
        <v/>
      </c>
    </row>
    <row r="2397" spans="1:10" x14ac:dyDescent="0.25">
      <c r="A2397" s="2" t="s">
        <v>1102</v>
      </c>
      <c r="B2397" s="2" t="s">
        <v>3056</v>
      </c>
      <c r="C2397" s="18">
        <v>7</v>
      </c>
      <c r="I2397" t="str">
        <v/>
      </c>
      <c r="J2397" t="str">
        <v/>
      </c>
    </row>
    <row r="2398" spans="1:10" x14ac:dyDescent="0.25">
      <c r="A2398" s="2" t="s">
        <v>1102</v>
      </c>
      <c r="B2398" s="2" t="s">
        <v>3111</v>
      </c>
      <c r="C2398" s="18">
        <v>7.1</v>
      </c>
      <c r="I2398" t="str">
        <v/>
      </c>
      <c r="J2398" t="str">
        <v/>
      </c>
    </row>
    <row r="2399" spans="1:10" x14ac:dyDescent="0.25">
      <c r="A2399" s="2" t="s">
        <v>1102</v>
      </c>
      <c r="B2399" s="2" t="s">
        <v>2492</v>
      </c>
      <c r="C2399" s="18">
        <v>6.2</v>
      </c>
      <c r="I2399" t="str">
        <v/>
      </c>
      <c r="J2399" t="str">
        <v/>
      </c>
    </row>
    <row r="2400" spans="1:10" x14ac:dyDescent="0.25">
      <c r="A2400" s="2" t="s">
        <v>1102</v>
      </c>
      <c r="B2400" s="2" t="s">
        <v>2469</v>
      </c>
      <c r="C2400" s="18">
        <v>6.3</v>
      </c>
      <c r="I2400" t="str">
        <v/>
      </c>
      <c r="J2400" t="str">
        <v/>
      </c>
    </row>
    <row r="2401" spans="1:3" x14ac:dyDescent="0.25">
      <c r="A2401" s="2" t="s">
        <v>6899</v>
      </c>
      <c r="B2401" s="2" t="s">
        <v>6901</v>
      </c>
      <c r="C2401" s="18">
        <v>5.3</v>
      </c>
    </row>
    <row r="2402" spans="1:3" x14ac:dyDescent="0.25">
      <c r="A2402" s="2" t="s">
        <v>5277</v>
      </c>
      <c r="B2402" s="2" t="s">
        <v>6340</v>
      </c>
      <c r="C2402" s="18">
        <v>6.3</v>
      </c>
    </row>
    <row r="2403" spans="1:3" x14ac:dyDescent="0.25">
      <c r="A2403" s="2" t="s">
        <v>5277</v>
      </c>
      <c r="B2403" s="2" t="s">
        <v>5278</v>
      </c>
      <c r="C2403" s="18">
        <v>6</v>
      </c>
    </row>
    <row r="2404" spans="1:3" x14ac:dyDescent="0.25">
      <c r="A2404" s="2" t="s">
        <v>4171</v>
      </c>
      <c r="B2404" s="2" t="s">
        <v>4172</v>
      </c>
      <c r="C2404" s="18">
        <v>7.1</v>
      </c>
    </row>
    <row r="2405" spans="1:3" x14ac:dyDescent="0.25">
      <c r="A2405" s="2" t="s">
        <v>4171</v>
      </c>
      <c r="B2405" s="2" t="s">
        <v>5363</v>
      </c>
      <c r="C2405" s="18">
        <v>7.1</v>
      </c>
    </row>
    <row r="2406" spans="1:3" x14ac:dyDescent="0.25">
      <c r="A2406" s="2" t="s">
        <v>4579</v>
      </c>
      <c r="B2406" s="2" t="s">
        <v>6567</v>
      </c>
      <c r="C2406" s="18">
        <v>6.9</v>
      </c>
    </row>
    <row r="2407" spans="1:3" x14ac:dyDescent="0.25">
      <c r="A2407" s="2" t="s">
        <v>4579</v>
      </c>
      <c r="B2407" s="2" t="s">
        <v>4580</v>
      </c>
      <c r="C2407" s="18">
        <v>8</v>
      </c>
    </row>
    <row r="2408" spans="1:3" x14ac:dyDescent="0.25">
      <c r="A2408" s="2" t="s">
        <v>2099</v>
      </c>
      <c r="B2408" s="2" t="s">
        <v>2100</v>
      </c>
      <c r="C2408" s="18">
        <v>5.3</v>
      </c>
    </row>
    <row r="2409" spans="1:3" x14ac:dyDescent="0.25">
      <c r="A2409" s="2" t="s">
        <v>2099</v>
      </c>
      <c r="B2409" s="2" t="s">
        <v>3613</v>
      </c>
      <c r="C2409" s="18">
        <v>5.8</v>
      </c>
    </row>
    <row r="2410" spans="1:3" x14ac:dyDescent="0.25">
      <c r="A2410" s="2" t="s">
        <v>8025</v>
      </c>
      <c r="B2410" s="2" t="s">
        <v>8026</v>
      </c>
      <c r="C2410" s="18">
        <v>5.4</v>
      </c>
    </row>
    <row r="2411" spans="1:3" x14ac:dyDescent="0.25">
      <c r="A2411" s="2" t="s">
        <v>2000</v>
      </c>
      <c r="B2411" s="2" t="s">
        <v>2002</v>
      </c>
      <c r="C2411" s="18">
        <v>7.4</v>
      </c>
    </row>
    <row r="2412" spans="1:3" x14ac:dyDescent="0.25">
      <c r="A2412" s="2" t="s">
        <v>2000</v>
      </c>
      <c r="B2412" s="2" t="s">
        <v>2002</v>
      </c>
      <c r="C2412" s="18">
        <v>7.4</v>
      </c>
    </row>
    <row r="2413" spans="1:3" x14ac:dyDescent="0.25">
      <c r="A2413" s="2" t="s">
        <v>2000</v>
      </c>
      <c r="B2413" s="2" t="s">
        <v>4792</v>
      </c>
      <c r="C2413" s="18">
        <v>7.4</v>
      </c>
    </row>
    <row r="2414" spans="1:3" x14ac:dyDescent="0.25">
      <c r="A2414" s="2" t="s">
        <v>2000</v>
      </c>
      <c r="B2414" s="2" t="s">
        <v>3881</v>
      </c>
      <c r="C2414" s="18">
        <v>5.4</v>
      </c>
    </row>
    <row r="2415" spans="1:3" x14ac:dyDescent="0.25">
      <c r="A2415" s="2" t="s">
        <v>4516</v>
      </c>
      <c r="B2415" s="2" t="s">
        <v>4517</v>
      </c>
      <c r="C2415" s="18">
        <v>6.6</v>
      </c>
    </row>
    <row r="2416" spans="1:3" x14ac:dyDescent="0.25">
      <c r="A2416" t="s">
        <v>5228</v>
      </c>
      <c r="B2416" s="2" t="s">
        <v>5229</v>
      </c>
      <c r="C2416" s="18">
        <v>5.9</v>
      </c>
    </row>
    <row r="2417" spans="1:3" x14ac:dyDescent="0.25">
      <c r="A2417" s="2" t="s">
        <v>3638</v>
      </c>
      <c r="B2417" s="2" t="s">
        <v>3640</v>
      </c>
      <c r="C2417" s="18">
        <v>6.3</v>
      </c>
    </row>
    <row r="2418" spans="1:3" x14ac:dyDescent="0.25">
      <c r="A2418" s="2" t="s">
        <v>4502</v>
      </c>
      <c r="B2418" s="2" t="s">
        <v>4504</v>
      </c>
      <c r="C2418" s="18">
        <v>6</v>
      </c>
    </row>
    <row r="2419" spans="1:3" x14ac:dyDescent="0.25">
      <c r="A2419" s="2" t="s">
        <v>2253</v>
      </c>
      <c r="B2419" s="2" t="s">
        <v>2631</v>
      </c>
      <c r="C2419" s="18">
        <v>7.1</v>
      </c>
    </row>
    <row r="2420" spans="1:3" x14ac:dyDescent="0.25">
      <c r="A2420" s="2" t="s">
        <v>2253</v>
      </c>
      <c r="B2420" s="2" t="s">
        <v>2254</v>
      </c>
      <c r="C2420" s="18">
        <v>6.7</v>
      </c>
    </row>
    <row r="2421" spans="1:3" x14ac:dyDescent="0.25">
      <c r="A2421" s="2" t="s">
        <v>7911</v>
      </c>
      <c r="B2421" s="2" t="s">
        <v>7912</v>
      </c>
      <c r="C2421" s="18">
        <v>7.5</v>
      </c>
    </row>
    <row r="2422" spans="1:3" x14ac:dyDescent="0.25">
      <c r="A2422" s="2" t="s">
        <v>6461</v>
      </c>
      <c r="B2422" s="2" t="s">
        <v>6462</v>
      </c>
      <c r="C2422" s="18">
        <v>7.1</v>
      </c>
    </row>
    <row r="2423" spans="1:3" x14ac:dyDescent="0.25">
      <c r="A2423" s="2" t="s">
        <v>129</v>
      </c>
      <c r="B2423" s="2" t="s">
        <v>7829</v>
      </c>
      <c r="C2423" s="18">
        <v>7.2</v>
      </c>
    </row>
    <row r="2424" spans="1:3" x14ac:dyDescent="0.25">
      <c r="A2424" s="2" t="s">
        <v>129</v>
      </c>
      <c r="B2424" s="2" t="s">
        <v>436</v>
      </c>
      <c r="C2424" s="18">
        <v>7.3</v>
      </c>
    </row>
    <row r="2425" spans="1:3" x14ac:dyDescent="0.25">
      <c r="A2425" s="2" t="s">
        <v>129</v>
      </c>
      <c r="B2425" s="2" t="s">
        <v>7656</v>
      </c>
      <c r="C2425" s="18">
        <v>6.2</v>
      </c>
    </row>
    <row r="2426" spans="1:3" x14ac:dyDescent="0.25">
      <c r="A2426" s="2" t="s">
        <v>129</v>
      </c>
      <c r="B2426" s="2" t="s">
        <v>130</v>
      </c>
      <c r="C2426" s="18">
        <v>7.5</v>
      </c>
    </row>
    <row r="2427" spans="1:3" x14ac:dyDescent="0.25">
      <c r="A2427" s="2" t="s">
        <v>129</v>
      </c>
      <c r="B2427" s="2" t="s">
        <v>829</v>
      </c>
      <c r="C2427" s="18">
        <v>6</v>
      </c>
    </row>
    <row r="2428" spans="1:3" x14ac:dyDescent="0.25">
      <c r="A2428" s="2" t="s">
        <v>7498</v>
      </c>
      <c r="B2428" s="2" t="s">
        <v>7499</v>
      </c>
      <c r="C2428" s="18">
        <v>6.9</v>
      </c>
    </row>
    <row r="2429" spans="1:3" x14ac:dyDescent="0.25">
      <c r="A2429" s="2" t="s">
        <v>7695</v>
      </c>
      <c r="B2429" s="2" t="s">
        <v>7697</v>
      </c>
      <c r="C2429" s="18">
        <v>8.3000000000000007</v>
      </c>
    </row>
    <row r="2430" spans="1:3" x14ac:dyDescent="0.25">
      <c r="A2430" s="2" t="s">
        <v>7236</v>
      </c>
      <c r="B2430" s="2" t="s">
        <v>7237</v>
      </c>
      <c r="C2430" s="18">
        <v>4.5</v>
      </c>
    </row>
    <row r="2431" spans="1:3" x14ac:dyDescent="0.25">
      <c r="A2431" s="2" t="s">
        <v>5449</v>
      </c>
      <c r="B2431" s="2" t="s">
        <v>5450</v>
      </c>
      <c r="C2431" s="18">
        <v>7.8</v>
      </c>
    </row>
    <row r="2432" spans="1:3" x14ac:dyDescent="0.25">
      <c r="A2432" s="2" t="s">
        <v>2677</v>
      </c>
      <c r="B2432" s="2" t="s">
        <v>2678</v>
      </c>
      <c r="C2432" s="18">
        <v>5.6</v>
      </c>
    </row>
    <row r="2433" spans="1:3" x14ac:dyDescent="0.25">
      <c r="A2433" s="2" t="s">
        <v>7446</v>
      </c>
      <c r="B2433" s="2" t="s">
        <v>7447</v>
      </c>
      <c r="C2433" s="18">
        <v>3.5</v>
      </c>
    </row>
    <row r="2434" spans="1:3" x14ac:dyDescent="0.25">
      <c r="A2434" s="2" t="s">
        <v>6218</v>
      </c>
      <c r="B2434" s="2" t="s">
        <v>6219</v>
      </c>
      <c r="C2434" s="18">
        <v>4.7</v>
      </c>
    </row>
    <row r="2435" spans="1:3" x14ac:dyDescent="0.25">
      <c r="A2435" s="2" t="s">
        <v>2937</v>
      </c>
      <c r="B2435" s="2" t="s">
        <v>2938</v>
      </c>
      <c r="C2435" s="18">
        <v>5.6</v>
      </c>
    </row>
    <row r="2436" spans="1:3" x14ac:dyDescent="0.25">
      <c r="A2436" s="2" t="s">
        <v>4984</v>
      </c>
      <c r="B2436" s="2" t="s">
        <v>4985</v>
      </c>
      <c r="C2436" s="18">
        <v>6</v>
      </c>
    </row>
    <row r="2437" spans="1:3" x14ac:dyDescent="0.25">
      <c r="A2437" t="s">
        <v>4984</v>
      </c>
      <c r="B2437" s="2" t="s">
        <v>5404</v>
      </c>
      <c r="C2437" s="18">
        <v>8</v>
      </c>
    </row>
    <row r="2438" spans="1:3" x14ac:dyDescent="0.25">
      <c r="A2438" s="2" t="s">
        <v>6465</v>
      </c>
      <c r="B2438" s="2" t="s">
        <v>7347</v>
      </c>
      <c r="C2438" s="18">
        <v>6.7</v>
      </c>
    </row>
    <row r="2439" spans="1:3" x14ac:dyDescent="0.25">
      <c r="A2439" s="2" t="s">
        <v>6465</v>
      </c>
      <c r="B2439" s="2" t="s">
        <v>6466</v>
      </c>
      <c r="C2439" s="18">
        <v>6.7</v>
      </c>
    </row>
    <row r="2440" spans="1:3" x14ac:dyDescent="0.25">
      <c r="A2440" s="2" t="s">
        <v>1630</v>
      </c>
      <c r="B2440" s="2" t="s">
        <v>1632</v>
      </c>
      <c r="C2440" s="18">
        <v>5.6</v>
      </c>
    </row>
    <row r="2441" spans="1:3" x14ac:dyDescent="0.25">
      <c r="A2441" s="2" t="s">
        <v>5247</v>
      </c>
      <c r="B2441" s="2" t="s">
        <v>5248</v>
      </c>
      <c r="C2441" s="18">
        <v>6.9</v>
      </c>
    </row>
    <row r="2442" spans="1:3" x14ac:dyDescent="0.25">
      <c r="A2442" s="2" t="s">
        <v>6336</v>
      </c>
      <c r="B2442" s="2" t="s">
        <v>6337</v>
      </c>
      <c r="C2442" s="18">
        <v>6.1</v>
      </c>
    </row>
    <row r="2443" spans="1:3" x14ac:dyDescent="0.25">
      <c r="A2443" s="2" t="s">
        <v>2364</v>
      </c>
      <c r="B2443" s="2" t="s">
        <v>4863</v>
      </c>
      <c r="C2443" s="18">
        <v>7.5</v>
      </c>
    </row>
    <row r="2444" spans="1:3" x14ac:dyDescent="0.25">
      <c r="A2444" s="2" t="s">
        <v>2364</v>
      </c>
      <c r="B2444" s="2" t="s">
        <v>5191</v>
      </c>
      <c r="C2444" s="18">
        <v>6.7</v>
      </c>
    </row>
    <row r="2445" spans="1:3" x14ac:dyDescent="0.25">
      <c r="A2445" s="2" t="s">
        <v>2364</v>
      </c>
      <c r="B2445" s="2" t="s">
        <v>2366</v>
      </c>
      <c r="C2445" s="18">
        <v>6.5</v>
      </c>
    </row>
    <row r="2446" spans="1:3" x14ac:dyDescent="0.25">
      <c r="A2446" s="2" t="s">
        <v>1624</v>
      </c>
      <c r="B2446" s="2" t="s">
        <v>1625</v>
      </c>
      <c r="C2446" s="18">
        <v>5.5</v>
      </c>
    </row>
    <row r="2447" spans="1:3" x14ac:dyDescent="0.25">
      <c r="A2447" s="2" t="s">
        <v>1624</v>
      </c>
      <c r="B2447" s="2" t="s">
        <v>4215</v>
      </c>
      <c r="C2447" s="18">
        <v>5.0999999999999996</v>
      </c>
    </row>
    <row r="2448" spans="1:3" x14ac:dyDescent="0.25">
      <c r="A2448" s="2" t="s">
        <v>4085</v>
      </c>
      <c r="B2448" s="2" t="s">
        <v>4087</v>
      </c>
      <c r="C2448" s="18">
        <v>4.4000000000000004</v>
      </c>
    </row>
    <row r="2449" spans="1:3" x14ac:dyDescent="0.25">
      <c r="A2449" s="2" t="s">
        <v>4085</v>
      </c>
      <c r="B2449" s="2" t="s">
        <v>5993</v>
      </c>
      <c r="C2449" s="18">
        <v>7.3</v>
      </c>
    </row>
    <row r="2450" spans="1:3" x14ac:dyDescent="0.25">
      <c r="A2450" s="2" t="s">
        <v>4085</v>
      </c>
      <c r="B2450" s="2" t="s">
        <v>4613</v>
      </c>
      <c r="C2450" s="18">
        <v>6</v>
      </c>
    </row>
    <row r="2451" spans="1:3" x14ac:dyDescent="0.25">
      <c r="A2451" s="2" t="s">
        <v>7460</v>
      </c>
      <c r="B2451" s="2" t="s">
        <v>7461</v>
      </c>
      <c r="C2451" s="18">
        <v>5.7</v>
      </c>
    </row>
    <row r="2452" spans="1:3" x14ac:dyDescent="0.25">
      <c r="A2452" s="2" t="s">
        <v>5867</v>
      </c>
      <c r="B2452" s="2" t="s">
        <v>5868</v>
      </c>
      <c r="C2452" s="18">
        <v>5.8</v>
      </c>
    </row>
    <row r="2453" spans="1:3" x14ac:dyDescent="0.25">
      <c r="A2453" s="2" t="s">
        <v>6595</v>
      </c>
      <c r="B2453" s="2" t="s">
        <v>6596</v>
      </c>
      <c r="C2453" s="18">
        <v>5.9</v>
      </c>
    </row>
    <row r="2454" spans="1:3" x14ac:dyDescent="0.25">
      <c r="A2454" s="2" t="s">
        <v>7409</v>
      </c>
      <c r="B2454" s="2" t="s">
        <v>7410</v>
      </c>
      <c r="C2454" s="18">
        <v>6.7</v>
      </c>
    </row>
    <row r="2455" spans="1:3" x14ac:dyDescent="0.25">
      <c r="A2455" s="2" t="s">
        <v>5230</v>
      </c>
      <c r="B2455" s="2" t="s">
        <v>5231</v>
      </c>
      <c r="C2455" s="18">
        <v>4.7</v>
      </c>
    </row>
    <row r="2456" spans="1:3" x14ac:dyDescent="0.25">
      <c r="A2456" s="2" t="s">
        <v>782</v>
      </c>
      <c r="B2456" s="2" t="s">
        <v>783</v>
      </c>
      <c r="C2456" s="18">
        <v>6.7</v>
      </c>
    </row>
    <row r="2457" spans="1:3" x14ac:dyDescent="0.25">
      <c r="A2457" s="2" t="s">
        <v>782</v>
      </c>
      <c r="B2457" s="2" t="s">
        <v>4385</v>
      </c>
      <c r="C2457" s="18">
        <v>7.6</v>
      </c>
    </row>
    <row r="2458" spans="1:3" x14ac:dyDescent="0.25">
      <c r="A2458" t="s">
        <v>782</v>
      </c>
      <c r="B2458" s="2" t="s">
        <v>1675</v>
      </c>
      <c r="C2458" s="18">
        <v>7.4</v>
      </c>
    </row>
    <row r="2459" spans="1:3" x14ac:dyDescent="0.25">
      <c r="A2459" s="2" t="s">
        <v>7435</v>
      </c>
      <c r="B2459" s="2" t="s">
        <v>7436</v>
      </c>
      <c r="C2459" s="18">
        <v>4.7</v>
      </c>
    </row>
    <row r="2460" spans="1:3" x14ac:dyDescent="0.25">
      <c r="A2460" s="2" t="s">
        <v>4458</v>
      </c>
      <c r="B2460" s="2" t="s">
        <v>4460</v>
      </c>
      <c r="C2460" s="18">
        <v>5.5</v>
      </c>
    </row>
    <row r="2461" spans="1:3" x14ac:dyDescent="0.25">
      <c r="A2461" s="2" t="s">
        <v>3864</v>
      </c>
      <c r="B2461" s="2" t="s">
        <v>5526</v>
      </c>
      <c r="C2461" s="18">
        <v>8.1</v>
      </c>
    </row>
    <row r="2462" spans="1:3" x14ac:dyDescent="0.25">
      <c r="A2462" s="2" t="s">
        <v>3864</v>
      </c>
      <c r="B2462" s="2" t="s">
        <v>3866</v>
      </c>
      <c r="C2462" s="18">
        <v>6.9</v>
      </c>
    </row>
    <row r="2463" spans="1:3" x14ac:dyDescent="0.25">
      <c r="A2463" s="2" t="s">
        <v>3572</v>
      </c>
      <c r="B2463" s="2" t="s">
        <v>3573</v>
      </c>
      <c r="C2463" s="18">
        <v>4.5999999999999996</v>
      </c>
    </row>
    <row r="2464" spans="1:3" x14ac:dyDescent="0.25">
      <c r="A2464" s="2" t="s">
        <v>7721</v>
      </c>
      <c r="B2464" s="2" t="s">
        <v>7722</v>
      </c>
      <c r="C2464" s="18">
        <v>7.6</v>
      </c>
    </row>
    <row r="2465" spans="1:3" x14ac:dyDescent="0.25">
      <c r="A2465" s="2" t="s">
        <v>1322</v>
      </c>
      <c r="B2465" s="2" t="s">
        <v>5054</v>
      </c>
      <c r="C2465" s="18">
        <v>5.8</v>
      </c>
    </row>
    <row r="2466" spans="1:3" x14ac:dyDescent="0.25">
      <c r="A2466" s="2" t="s">
        <v>1322</v>
      </c>
      <c r="B2466" s="2" t="s">
        <v>1323</v>
      </c>
      <c r="C2466" s="18">
        <v>4.3</v>
      </c>
    </row>
    <row r="2467" spans="1:3" x14ac:dyDescent="0.25">
      <c r="A2467" s="2" t="s">
        <v>1322</v>
      </c>
      <c r="B2467" s="2" t="s">
        <v>1956</v>
      </c>
      <c r="C2467" s="18">
        <v>5.2</v>
      </c>
    </row>
    <row r="2468" spans="1:3" x14ac:dyDescent="0.25">
      <c r="A2468" s="2" t="s">
        <v>1322</v>
      </c>
      <c r="B2468" s="2" t="s">
        <v>3608</v>
      </c>
      <c r="C2468" s="18">
        <v>5.4</v>
      </c>
    </row>
    <row r="2469" spans="1:3" x14ac:dyDescent="0.25">
      <c r="A2469" s="2" t="s">
        <v>5508</v>
      </c>
      <c r="B2469" s="2" t="s">
        <v>5510</v>
      </c>
      <c r="C2469" s="18">
        <v>5.6</v>
      </c>
    </row>
    <row r="2470" spans="1:3" x14ac:dyDescent="0.25">
      <c r="A2470" s="2" t="s">
        <v>5530</v>
      </c>
      <c r="B2470" s="2" t="s">
        <v>5531</v>
      </c>
      <c r="C2470" s="18">
        <v>4.5999999999999996</v>
      </c>
    </row>
    <row r="2471" spans="1:3" x14ac:dyDescent="0.25">
      <c r="A2471" s="2" t="s">
        <v>929</v>
      </c>
      <c r="B2471" s="2" t="s">
        <v>931</v>
      </c>
      <c r="C2471" s="18">
        <v>7</v>
      </c>
    </row>
    <row r="2472" spans="1:3" x14ac:dyDescent="0.25">
      <c r="A2472" s="2" t="s">
        <v>2231</v>
      </c>
      <c r="B2472" s="2" t="s">
        <v>2232</v>
      </c>
      <c r="C2472" s="18">
        <v>5.8</v>
      </c>
    </row>
    <row r="2473" spans="1:3" x14ac:dyDescent="0.25">
      <c r="A2473" s="2" t="s">
        <v>6874</v>
      </c>
      <c r="B2473" s="2" t="s">
        <v>6875</v>
      </c>
      <c r="C2473" s="18">
        <v>6.5</v>
      </c>
    </row>
    <row r="2474" spans="1:3" x14ac:dyDescent="0.25">
      <c r="A2474" s="2" t="s">
        <v>6874</v>
      </c>
      <c r="B2474" s="2" t="s">
        <v>7788</v>
      </c>
      <c r="C2474" s="18">
        <v>6.7</v>
      </c>
    </row>
    <row r="2475" spans="1:3" x14ac:dyDescent="0.25">
      <c r="A2475" s="2" t="s">
        <v>6874</v>
      </c>
      <c r="B2475" s="2" t="s">
        <v>7789</v>
      </c>
      <c r="C2475" s="18">
        <v>7.1</v>
      </c>
    </row>
    <row r="2476" spans="1:3" x14ac:dyDescent="0.25">
      <c r="A2476" s="2" t="s">
        <v>5020</v>
      </c>
      <c r="B2476" s="2" t="s">
        <v>5021</v>
      </c>
      <c r="C2476" s="18">
        <v>7.8</v>
      </c>
    </row>
    <row r="2477" spans="1:3" x14ac:dyDescent="0.25">
      <c r="A2477" s="2" t="s">
        <v>7826</v>
      </c>
      <c r="B2477" s="2" t="s">
        <v>7828</v>
      </c>
      <c r="C2477" s="18">
        <v>4.3</v>
      </c>
    </row>
    <row r="2478" spans="1:3" x14ac:dyDescent="0.25">
      <c r="A2478" s="2" t="s">
        <v>2139</v>
      </c>
      <c r="B2478" s="2" t="s">
        <v>2292</v>
      </c>
      <c r="C2478" s="18">
        <v>6.5</v>
      </c>
    </row>
    <row r="2479" spans="1:3" x14ac:dyDescent="0.25">
      <c r="A2479" t="s">
        <v>2139</v>
      </c>
      <c r="B2479" s="2" t="s">
        <v>2140</v>
      </c>
      <c r="C2479" s="18">
        <v>6.4</v>
      </c>
    </row>
    <row r="2480" spans="1:3" x14ac:dyDescent="0.25">
      <c r="A2480" s="2" t="s">
        <v>2139</v>
      </c>
      <c r="B2480" s="2" t="s">
        <v>2496</v>
      </c>
      <c r="C2480" s="18">
        <v>5.3</v>
      </c>
    </row>
    <row r="2481" spans="1:3" x14ac:dyDescent="0.25">
      <c r="A2481" s="2" t="s">
        <v>2139</v>
      </c>
      <c r="B2481" s="2" t="s">
        <v>3227</v>
      </c>
      <c r="C2481" s="18">
        <v>6.6</v>
      </c>
    </row>
    <row r="2482" spans="1:3" x14ac:dyDescent="0.25">
      <c r="A2482" s="2" t="s">
        <v>5410</v>
      </c>
      <c r="B2482" s="2" t="s">
        <v>5411</v>
      </c>
      <c r="C2482" s="18">
        <v>7.5</v>
      </c>
    </row>
    <row r="2483" spans="1:3" x14ac:dyDescent="0.25">
      <c r="A2483" s="2" t="s">
        <v>7953</v>
      </c>
      <c r="B2483" s="2" t="s">
        <v>7954</v>
      </c>
      <c r="C2483" s="18">
        <v>7</v>
      </c>
    </row>
    <row r="2484" spans="1:3" x14ac:dyDescent="0.25">
      <c r="A2484" s="2" t="s">
        <v>2614</v>
      </c>
      <c r="B2484" s="2" t="s">
        <v>3508</v>
      </c>
      <c r="C2484" s="18">
        <v>6.4</v>
      </c>
    </row>
    <row r="2485" spans="1:3" x14ac:dyDescent="0.25">
      <c r="A2485" s="2" t="s">
        <v>2614</v>
      </c>
      <c r="B2485" s="2" t="s">
        <v>2615</v>
      </c>
      <c r="C2485" s="18">
        <v>5.4</v>
      </c>
    </row>
    <row r="2486" spans="1:3" x14ac:dyDescent="0.25">
      <c r="A2486" s="2" t="s">
        <v>5447</v>
      </c>
      <c r="B2486" s="2" t="s">
        <v>5448</v>
      </c>
      <c r="C2486" s="18">
        <v>5</v>
      </c>
    </row>
    <row r="2487" spans="1:3" x14ac:dyDescent="0.25">
      <c r="A2487" s="2" t="s">
        <v>283</v>
      </c>
      <c r="B2487" s="2" t="s">
        <v>687</v>
      </c>
      <c r="C2487" s="18">
        <v>7</v>
      </c>
    </row>
    <row r="2488" spans="1:3" x14ac:dyDescent="0.25">
      <c r="A2488" s="2" t="s">
        <v>283</v>
      </c>
      <c r="B2488" s="2" t="s">
        <v>687</v>
      </c>
      <c r="C2488" s="18">
        <v>7</v>
      </c>
    </row>
    <row r="2489" spans="1:3" x14ac:dyDescent="0.25">
      <c r="A2489" s="2" t="s">
        <v>283</v>
      </c>
      <c r="B2489" s="2" t="s">
        <v>4040</v>
      </c>
      <c r="C2489" s="18">
        <v>7.8</v>
      </c>
    </row>
    <row r="2490" spans="1:3" x14ac:dyDescent="0.25">
      <c r="A2490" s="2" t="s">
        <v>283</v>
      </c>
      <c r="B2490" s="2" t="s">
        <v>5329</v>
      </c>
      <c r="C2490" s="18">
        <v>7.7</v>
      </c>
    </row>
    <row r="2491" spans="1:3" x14ac:dyDescent="0.25">
      <c r="A2491" s="2" t="s">
        <v>283</v>
      </c>
      <c r="B2491" s="2" t="s">
        <v>1416</v>
      </c>
      <c r="C2491" s="18">
        <v>6.2</v>
      </c>
    </row>
    <row r="2492" spans="1:3" x14ac:dyDescent="0.25">
      <c r="A2492" s="2" t="s">
        <v>283</v>
      </c>
      <c r="B2492" s="2" t="s">
        <v>5451</v>
      </c>
      <c r="C2492" s="18">
        <v>7.4</v>
      </c>
    </row>
    <row r="2493" spans="1:3" x14ac:dyDescent="0.25">
      <c r="A2493" s="2" t="s">
        <v>283</v>
      </c>
      <c r="B2493" s="2" t="s">
        <v>3107</v>
      </c>
      <c r="C2493" s="18">
        <v>6.6</v>
      </c>
    </row>
    <row r="2494" spans="1:3" x14ac:dyDescent="0.25">
      <c r="A2494" s="2" t="s">
        <v>283</v>
      </c>
      <c r="B2494" s="2" t="s">
        <v>284</v>
      </c>
      <c r="C2494" s="18">
        <v>7</v>
      </c>
    </row>
    <row r="2495" spans="1:3" x14ac:dyDescent="0.25">
      <c r="A2495" s="2" t="s">
        <v>4240</v>
      </c>
      <c r="B2495" s="2" t="s">
        <v>4242</v>
      </c>
      <c r="C2495" s="18">
        <v>2.8</v>
      </c>
    </row>
    <row r="2496" spans="1:3" x14ac:dyDescent="0.25">
      <c r="A2496" s="2" t="s">
        <v>4601</v>
      </c>
      <c r="B2496" s="2" t="s">
        <v>4602</v>
      </c>
      <c r="C2496" s="18">
        <v>6.5</v>
      </c>
    </row>
    <row r="2497" spans="1:3" x14ac:dyDescent="0.25">
      <c r="A2497" s="2" t="s">
        <v>4601</v>
      </c>
      <c r="B2497" s="2" t="s">
        <v>7208</v>
      </c>
      <c r="C2497" s="18">
        <v>7.7</v>
      </c>
    </row>
    <row r="2498" spans="1:3" x14ac:dyDescent="0.25">
      <c r="A2498" s="2" t="s">
        <v>1384</v>
      </c>
      <c r="B2498" s="2" t="s">
        <v>5694</v>
      </c>
      <c r="C2498" s="18">
        <v>4.8</v>
      </c>
    </row>
    <row r="2499" spans="1:3" x14ac:dyDescent="0.25">
      <c r="A2499" s="2" t="s">
        <v>1384</v>
      </c>
      <c r="B2499" s="2" t="s">
        <v>4917</v>
      </c>
      <c r="C2499" s="18">
        <v>4.5</v>
      </c>
    </row>
    <row r="2500" spans="1:3" x14ac:dyDescent="0.25">
      <c r="A2500" t="s">
        <v>1384</v>
      </c>
      <c r="B2500" s="2" t="s">
        <v>6236</v>
      </c>
      <c r="C2500" s="18">
        <v>5.2</v>
      </c>
    </row>
    <row r="2501" spans="1:3" x14ac:dyDescent="0.25">
      <c r="A2501" s="2" t="s">
        <v>1384</v>
      </c>
      <c r="B2501" s="2" t="s">
        <v>3017</v>
      </c>
      <c r="C2501" s="18">
        <v>6.7</v>
      </c>
    </row>
    <row r="2502" spans="1:3" x14ac:dyDescent="0.25">
      <c r="A2502" s="2" t="s">
        <v>1384</v>
      </c>
      <c r="B2502" s="2" t="s">
        <v>1386</v>
      </c>
      <c r="C2502" s="18">
        <v>7.3</v>
      </c>
    </row>
    <row r="2503" spans="1:3" x14ac:dyDescent="0.25">
      <c r="A2503" s="2" t="s">
        <v>1612</v>
      </c>
      <c r="B2503" s="2" t="s">
        <v>1613</v>
      </c>
      <c r="C2503" s="18">
        <v>5.8</v>
      </c>
    </row>
    <row r="2504" spans="1:3" x14ac:dyDescent="0.25">
      <c r="A2504" s="2" t="s">
        <v>1202</v>
      </c>
      <c r="B2504" s="2" t="s">
        <v>1203</v>
      </c>
      <c r="C2504" s="18">
        <v>6.1</v>
      </c>
    </row>
    <row r="2505" spans="1:3" x14ac:dyDescent="0.25">
      <c r="A2505" s="2" t="s">
        <v>3133</v>
      </c>
      <c r="B2505" s="2" t="s">
        <v>3135</v>
      </c>
      <c r="C2505" s="18">
        <v>4.5</v>
      </c>
    </row>
    <row r="2506" spans="1:3" x14ac:dyDescent="0.25">
      <c r="A2506" s="2" t="s">
        <v>3133</v>
      </c>
      <c r="B2506" s="2" t="s">
        <v>6322</v>
      </c>
      <c r="C2506" s="18">
        <v>6.3</v>
      </c>
    </row>
    <row r="2507" spans="1:3" x14ac:dyDescent="0.25">
      <c r="A2507" s="2" t="s">
        <v>1553</v>
      </c>
      <c r="B2507" s="2" t="s">
        <v>4553</v>
      </c>
      <c r="C2507" s="18">
        <v>5.7</v>
      </c>
    </row>
    <row r="2508" spans="1:3" x14ac:dyDescent="0.25">
      <c r="A2508" s="2" t="s">
        <v>1553</v>
      </c>
      <c r="B2508" s="2" t="s">
        <v>1555</v>
      </c>
      <c r="C2508" s="18">
        <v>6.2</v>
      </c>
    </row>
    <row r="2509" spans="1:3" x14ac:dyDescent="0.25">
      <c r="A2509" s="2" t="s">
        <v>5647</v>
      </c>
      <c r="B2509" s="2" t="s">
        <v>5648</v>
      </c>
      <c r="C2509" s="18">
        <v>6.3</v>
      </c>
    </row>
    <row r="2510" spans="1:3" x14ac:dyDescent="0.25">
      <c r="A2510" s="2" t="s">
        <v>6391</v>
      </c>
      <c r="B2510" s="2" t="s">
        <v>6392</v>
      </c>
      <c r="C2510" s="18">
        <v>3.5</v>
      </c>
    </row>
    <row r="2511" spans="1:3" x14ac:dyDescent="0.25">
      <c r="A2511" s="2" t="s">
        <v>979</v>
      </c>
      <c r="B2511" s="2" t="s">
        <v>3903</v>
      </c>
      <c r="C2511" s="18">
        <v>8</v>
      </c>
    </row>
    <row r="2512" spans="1:3" x14ac:dyDescent="0.25">
      <c r="A2512" s="2" t="s">
        <v>979</v>
      </c>
      <c r="B2512" s="2" t="s">
        <v>3118</v>
      </c>
      <c r="C2512" s="18">
        <v>7.5</v>
      </c>
    </row>
    <row r="2513" spans="1:3" x14ac:dyDescent="0.25">
      <c r="A2513" s="2" t="s">
        <v>979</v>
      </c>
      <c r="B2513" s="2" t="s">
        <v>980</v>
      </c>
      <c r="C2513" s="18">
        <v>6</v>
      </c>
    </row>
    <row r="2514" spans="1:3" x14ac:dyDescent="0.25">
      <c r="A2514" s="2" t="s">
        <v>1412</v>
      </c>
      <c r="B2514" s="2" t="s">
        <v>1413</v>
      </c>
      <c r="C2514" s="18">
        <v>5.3</v>
      </c>
    </row>
    <row r="2515" spans="1:3" x14ac:dyDescent="0.25">
      <c r="A2515" s="2" t="s">
        <v>4107</v>
      </c>
      <c r="B2515" s="2" t="s">
        <v>4108</v>
      </c>
      <c r="C2515" s="18">
        <v>5.6</v>
      </c>
    </row>
    <row r="2516" spans="1:3" x14ac:dyDescent="0.25">
      <c r="A2516" s="2" t="s">
        <v>4107</v>
      </c>
      <c r="B2516" s="2" t="s">
        <v>4932</v>
      </c>
      <c r="C2516" s="18">
        <v>6</v>
      </c>
    </row>
    <row r="2517" spans="1:3" x14ac:dyDescent="0.25">
      <c r="A2517" s="2" t="s">
        <v>7424</v>
      </c>
      <c r="B2517" s="2" t="s">
        <v>7425</v>
      </c>
      <c r="C2517" s="18">
        <v>5.0999999999999996</v>
      </c>
    </row>
    <row r="2518" spans="1:3" x14ac:dyDescent="0.25">
      <c r="A2518" s="2" t="s">
        <v>2882</v>
      </c>
      <c r="B2518" s="2" t="s">
        <v>2884</v>
      </c>
      <c r="C2518" s="18">
        <v>5.3</v>
      </c>
    </row>
    <row r="2519" spans="1:3" x14ac:dyDescent="0.25">
      <c r="A2519" s="2" t="s">
        <v>8070</v>
      </c>
      <c r="B2519" s="2" t="s">
        <v>8071</v>
      </c>
      <c r="C2519" s="18">
        <v>7.6</v>
      </c>
    </row>
    <row r="2520" spans="1:3" x14ac:dyDescent="0.25">
      <c r="A2520" s="2" t="s">
        <v>805</v>
      </c>
      <c r="B2520" s="2" t="s">
        <v>811</v>
      </c>
      <c r="C2520" s="18">
        <v>4.8</v>
      </c>
    </row>
    <row r="2521" spans="1:3" x14ac:dyDescent="0.25">
      <c r="A2521" t="s">
        <v>805</v>
      </c>
      <c r="B2521" s="2" t="s">
        <v>807</v>
      </c>
      <c r="C2521" s="18">
        <v>7.1</v>
      </c>
    </row>
    <row r="2522" spans="1:3" x14ac:dyDescent="0.25">
      <c r="A2522" s="2" t="s">
        <v>1441</v>
      </c>
      <c r="B2522" s="2" t="s">
        <v>1442</v>
      </c>
      <c r="C2522" s="18">
        <v>7.1</v>
      </c>
    </row>
    <row r="2523" spans="1:3" x14ac:dyDescent="0.25">
      <c r="A2523" s="2" t="s">
        <v>1441</v>
      </c>
      <c r="B2523" s="2" t="s">
        <v>5794</v>
      </c>
      <c r="C2523" s="18">
        <v>7.7</v>
      </c>
    </row>
    <row r="2524" spans="1:3" x14ac:dyDescent="0.25">
      <c r="A2524" s="2" t="s">
        <v>1441</v>
      </c>
      <c r="B2524" s="2" t="s">
        <v>6845</v>
      </c>
      <c r="C2524" s="18">
        <v>8.1</v>
      </c>
    </row>
    <row r="2525" spans="1:3" x14ac:dyDescent="0.25">
      <c r="A2525" s="2" t="s">
        <v>2483</v>
      </c>
      <c r="B2525" s="2" t="s">
        <v>3877</v>
      </c>
      <c r="C2525" s="18">
        <v>5.0999999999999996</v>
      </c>
    </row>
    <row r="2526" spans="1:3" x14ac:dyDescent="0.25">
      <c r="A2526" s="2" t="s">
        <v>2483</v>
      </c>
      <c r="B2526" s="2" t="s">
        <v>2484</v>
      </c>
      <c r="C2526" s="18">
        <v>6.3</v>
      </c>
    </row>
    <row r="2527" spans="1:3" x14ac:dyDescent="0.25">
      <c r="A2527" s="2" t="s">
        <v>171</v>
      </c>
      <c r="B2527" s="2" t="s">
        <v>3872</v>
      </c>
      <c r="C2527" s="18">
        <v>6.4</v>
      </c>
    </row>
    <row r="2528" spans="1:3" x14ac:dyDescent="0.25">
      <c r="A2528" s="2" t="s">
        <v>171</v>
      </c>
      <c r="B2528" s="2" t="s">
        <v>3674</v>
      </c>
      <c r="C2528" s="18">
        <v>6.3</v>
      </c>
    </row>
    <row r="2529" spans="1:3" x14ac:dyDescent="0.25">
      <c r="A2529" s="2" t="s">
        <v>171</v>
      </c>
      <c r="B2529" s="2" t="s">
        <v>1704</v>
      </c>
      <c r="C2529" s="18">
        <v>6.9</v>
      </c>
    </row>
    <row r="2530" spans="1:3" x14ac:dyDescent="0.25">
      <c r="A2530" s="2" t="s">
        <v>171</v>
      </c>
      <c r="B2530" s="2" t="s">
        <v>2185</v>
      </c>
      <c r="C2530" s="18">
        <v>7.7</v>
      </c>
    </row>
    <row r="2531" spans="1:3" x14ac:dyDescent="0.25">
      <c r="A2531" s="2" t="s">
        <v>171</v>
      </c>
      <c r="B2531" s="2" t="s">
        <v>172</v>
      </c>
      <c r="C2531" s="18">
        <v>6.1</v>
      </c>
    </row>
    <row r="2532" spans="1:3" x14ac:dyDescent="0.25">
      <c r="A2532" s="2" t="s">
        <v>2470</v>
      </c>
      <c r="B2532" s="2" t="s">
        <v>3969</v>
      </c>
      <c r="C2532" s="18">
        <v>5.7</v>
      </c>
    </row>
    <row r="2533" spans="1:3" x14ac:dyDescent="0.25">
      <c r="A2533" s="2" t="s">
        <v>2470</v>
      </c>
      <c r="B2533" s="2" t="s">
        <v>2471</v>
      </c>
      <c r="C2533" s="18">
        <v>5.9</v>
      </c>
    </row>
    <row r="2534" spans="1:3" x14ac:dyDescent="0.25">
      <c r="A2534" s="2" t="s">
        <v>2470</v>
      </c>
      <c r="B2534" s="2" t="s">
        <v>3650</v>
      </c>
      <c r="C2534" s="18">
        <v>5.5</v>
      </c>
    </row>
    <row r="2535" spans="1:3" x14ac:dyDescent="0.25">
      <c r="A2535" s="2" t="s">
        <v>2416</v>
      </c>
      <c r="B2535" s="2" t="s">
        <v>7824</v>
      </c>
      <c r="C2535" s="18">
        <v>7.3</v>
      </c>
    </row>
    <row r="2536" spans="1:3" x14ac:dyDescent="0.25">
      <c r="A2536" s="2" t="s">
        <v>2416</v>
      </c>
      <c r="B2536" s="2" t="s">
        <v>5972</v>
      </c>
      <c r="C2536" s="18">
        <v>7.4</v>
      </c>
    </row>
    <row r="2537" spans="1:3" x14ac:dyDescent="0.25">
      <c r="A2537" s="2" t="s">
        <v>2416</v>
      </c>
      <c r="B2537" s="2" t="s">
        <v>8088</v>
      </c>
      <c r="C2537" s="18">
        <v>7.8</v>
      </c>
    </row>
    <row r="2538" spans="1:3" x14ac:dyDescent="0.25">
      <c r="A2538" s="2" t="s">
        <v>2416</v>
      </c>
      <c r="B2538" s="2" t="s">
        <v>2417</v>
      </c>
      <c r="C2538" s="18">
        <v>5.6</v>
      </c>
    </row>
    <row r="2539" spans="1:3" x14ac:dyDescent="0.25">
      <c r="A2539" s="2" t="s">
        <v>2416</v>
      </c>
      <c r="B2539" s="2" t="s">
        <v>5048</v>
      </c>
      <c r="C2539" s="18">
        <v>7.4</v>
      </c>
    </row>
    <row r="2540" spans="1:3" x14ac:dyDescent="0.25">
      <c r="A2540" s="2" t="s">
        <v>2416</v>
      </c>
      <c r="B2540" s="2" t="s">
        <v>3514</v>
      </c>
      <c r="C2540" s="18">
        <v>6.9</v>
      </c>
    </row>
    <row r="2541" spans="1:3" x14ac:dyDescent="0.25">
      <c r="A2541" s="2" t="s">
        <v>2416</v>
      </c>
      <c r="B2541" s="2" t="s">
        <v>2535</v>
      </c>
      <c r="C2541" s="18">
        <v>6.2</v>
      </c>
    </row>
    <row r="2542" spans="1:3" x14ac:dyDescent="0.25">
      <c r="A2542" t="s">
        <v>2416</v>
      </c>
      <c r="B2542" s="2" t="s">
        <v>5755</v>
      </c>
      <c r="C2542" s="18">
        <v>7.2</v>
      </c>
    </row>
    <row r="2543" spans="1:3" x14ac:dyDescent="0.25">
      <c r="A2543" s="2" t="s">
        <v>2416</v>
      </c>
      <c r="B2543" s="2" t="s">
        <v>6301</v>
      </c>
      <c r="C2543" s="18">
        <v>6.2</v>
      </c>
    </row>
    <row r="2544" spans="1:3" x14ac:dyDescent="0.25">
      <c r="A2544" s="2" t="s">
        <v>2416</v>
      </c>
      <c r="B2544" s="2" t="s">
        <v>6574</v>
      </c>
      <c r="C2544" s="18">
        <v>5.4</v>
      </c>
    </row>
    <row r="2545" spans="1:3" x14ac:dyDescent="0.25">
      <c r="A2545" s="2" t="s">
        <v>2416</v>
      </c>
      <c r="B2545" s="2" t="s">
        <v>6135</v>
      </c>
      <c r="C2545" s="18">
        <v>4.8</v>
      </c>
    </row>
    <row r="2546" spans="1:3" x14ac:dyDescent="0.25">
      <c r="A2546" s="2" t="s">
        <v>2416</v>
      </c>
      <c r="B2546" s="2" t="s">
        <v>3412</v>
      </c>
      <c r="C2546" s="18">
        <v>6.6</v>
      </c>
    </row>
    <row r="2547" spans="1:3" x14ac:dyDescent="0.25">
      <c r="A2547" s="2" t="s">
        <v>3432</v>
      </c>
      <c r="B2547" s="2" t="s">
        <v>6086</v>
      </c>
      <c r="C2547" s="18">
        <v>6.1</v>
      </c>
    </row>
    <row r="2548" spans="1:3" x14ac:dyDescent="0.25">
      <c r="A2548" s="2" t="s">
        <v>3432</v>
      </c>
      <c r="B2548" s="2" t="s">
        <v>3433</v>
      </c>
      <c r="C2548" s="18">
        <v>6.7</v>
      </c>
    </row>
    <row r="2549" spans="1:3" x14ac:dyDescent="0.25">
      <c r="A2549" s="2" t="s">
        <v>4003</v>
      </c>
      <c r="B2549" s="2" t="s">
        <v>4004</v>
      </c>
      <c r="C2549" s="18">
        <v>5</v>
      </c>
    </row>
    <row r="2550" spans="1:3" x14ac:dyDescent="0.25">
      <c r="A2550" s="2" t="s">
        <v>4003</v>
      </c>
      <c r="B2550" s="2" t="s">
        <v>5347</v>
      </c>
      <c r="C2550" s="18">
        <v>5.4</v>
      </c>
    </row>
    <row r="2551" spans="1:3" x14ac:dyDescent="0.25">
      <c r="A2551" s="2" t="s">
        <v>6859</v>
      </c>
      <c r="B2551" s="2" t="s">
        <v>6860</v>
      </c>
      <c r="C2551" s="18">
        <v>5.7</v>
      </c>
    </row>
    <row r="2552" spans="1:3" x14ac:dyDescent="0.25">
      <c r="A2552" s="2" t="s">
        <v>7341</v>
      </c>
      <c r="B2552" s="2" t="s">
        <v>7342</v>
      </c>
      <c r="C2552" s="18">
        <v>6.2</v>
      </c>
    </row>
    <row r="2553" spans="1:3" x14ac:dyDescent="0.25">
      <c r="A2553" s="2" t="s">
        <v>4471</v>
      </c>
      <c r="B2553" s="2" t="s">
        <v>4472</v>
      </c>
      <c r="C2553" s="18">
        <v>5.6</v>
      </c>
    </row>
    <row r="2554" spans="1:3" x14ac:dyDescent="0.25">
      <c r="A2554" s="2" t="s">
        <v>7010</v>
      </c>
      <c r="B2554" s="2" t="s">
        <v>7011</v>
      </c>
      <c r="C2554" s="18">
        <v>7.5</v>
      </c>
    </row>
    <row r="2555" spans="1:3" x14ac:dyDescent="0.25">
      <c r="A2555" s="2" t="s">
        <v>7373</v>
      </c>
      <c r="B2555" s="2" t="s">
        <v>7374</v>
      </c>
      <c r="C2555" s="18">
        <v>6.8</v>
      </c>
    </row>
    <row r="2556" spans="1:3" x14ac:dyDescent="0.25">
      <c r="A2556" s="2" t="s">
        <v>5233</v>
      </c>
      <c r="B2556" s="2" t="s">
        <v>5234</v>
      </c>
      <c r="C2556" s="18">
        <v>5.2</v>
      </c>
    </row>
    <row r="2557" spans="1:3" x14ac:dyDescent="0.25">
      <c r="A2557" s="2" t="s">
        <v>5695</v>
      </c>
      <c r="B2557" s="2" t="s">
        <v>5696</v>
      </c>
      <c r="C2557" s="18">
        <v>7.2</v>
      </c>
    </row>
    <row r="2558" spans="1:3" x14ac:dyDescent="0.25">
      <c r="A2558" s="2" t="s">
        <v>2842</v>
      </c>
      <c r="B2558" s="2" t="s">
        <v>6820</v>
      </c>
      <c r="C2558" s="18">
        <v>7.6</v>
      </c>
    </row>
    <row r="2559" spans="1:3" x14ac:dyDescent="0.25">
      <c r="A2559" s="2" t="s">
        <v>2842</v>
      </c>
      <c r="B2559" s="2" t="s">
        <v>2843</v>
      </c>
      <c r="C2559" s="18">
        <v>5.9</v>
      </c>
    </row>
    <row r="2560" spans="1:3" x14ac:dyDescent="0.25">
      <c r="A2560" s="2" t="s">
        <v>2842</v>
      </c>
      <c r="B2560" s="2" t="s">
        <v>2843</v>
      </c>
      <c r="C2560" s="18">
        <v>5.9</v>
      </c>
    </row>
    <row r="2561" spans="1:3" x14ac:dyDescent="0.25">
      <c r="A2561" s="2" t="s">
        <v>2842</v>
      </c>
      <c r="B2561" s="2" t="s">
        <v>3337</v>
      </c>
      <c r="C2561" s="18">
        <v>6.5</v>
      </c>
    </row>
    <row r="2562" spans="1:3" x14ac:dyDescent="0.25">
      <c r="A2562" s="2" t="s">
        <v>2567</v>
      </c>
      <c r="B2562" s="2" t="s">
        <v>2568</v>
      </c>
      <c r="C2562" s="18">
        <v>5.2</v>
      </c>
    </row>
    <row r="2563" spans="1:3" x14ac:dyDescent="0.25">
      <c r="A2563" t="s">
        <v>5780</v>
      </c>
      <c r="B2563" s="2" t="s">
        <v>5781</v>
      </c>
      <c r="C2563" s="18">
        <v>6.9</v>
      </c>
    </row>
    <row r="2564" spans="1:3" x14ac:dyDescent="0.25">
      <c r="A2564" s="2" t="s">
        <v>5780</v>
      </c>
      <c r="B2564" s="2" t="s">
        <v>6026</v>
      </c>
      <c r="C2564" s="18">
        <v>6.2</v>
      </c>
    </row>
    <row r="2565" spans="1:3" x14ac:dyDescent="0.25">
      <c r="A2565" s="2" t="s">
        <v>1224</v>
      </c>
      <c r="B2565" s="2" t="s">
        <v>1225</v>
      </c>
      <c r="C2565" s="18">
        <v>6</v>
      </c>
    </row>
    <row r="2566" spans="1:3" x14ac:dyDescent="0.25">
      <c r="A2566" s="2" t="s">
        <v>493</v>
      </c>
      <c r="B2566" s="2" t="s">
        <v>2446</v>
      </c>
      <c r="C2566" s="18">
        <v>4.5</v>
      </c>
    </row>
    <row r="2567" spans="1:3" x14ac:dyDescent="0.25">
      <c r="A2567" s="2" t="s">
        <v>493</v>
      </c>
      <c r="B2567" s="2" t="s">
        <v>494</v>
      </c>
      <c r="C2567" s="18">
        <v>7.3</v>
      </c>
    </row>
    <row r="2568" spans="1:3" x14ac:dyDescent="0.25">
      <c r="A2568" s="2" t="s">
        <v>2407</v>
      </c>
      <c r="B2568" s="2" t="s">
        <v>3802</v>
      </c>
      <c r="C2568" s="18">
        <v>7.2</v>
      </c>
    </row>
    <row r="2569" spans="1:3" x14ac:dyDescent="0.25">
      <c r="A2569" s="2" t="s">
        <v>2407</v>
      </c>
      <c r="B2569" s="2" t="s">
        <v>3973</v>
      </c>
      <c r="C2569" s="18">
        <v>6.1</v>
      </c>
    </row>
    <row r="2570" spans="1:3" x14ac:dyDescent="0.25">
      <c r="A2570" s="2" t="s">
        <v>2407</v>
      </c>
      <c r="B2570" s="2" t="s">
        <v>3214</v>
      </c>
      <c r="C2570" s="18">
        <v>6.6</v>
      </c>
    </row>
    <row r="2571" spans="1:3" x14ac:dyDescent="0.25">
      <c r="A2571" s="2" t="s">
        <v>2407</v>
      </c>
      <c r="B2571" s="2" t="s">
        <v>6498</v>
      </c>
      <c r="C2571" s="18">
        <v>7.4</v>
      </c>
    </row>
    <row r="2572" spans="1:3" x14ac:dyDescent="0.25">
      <c r="A2572" s="2" t="s">
        <v>2407</v>
      </c>
      <c r="B2572" s="2" t="s">
        <v>2408</v>
      </c>
      <c r="C2572" s="18">
        <v>5.7</v>
      </c>
    </row>
    <row r="2573" spans="1:3" x14ac:dyDescent="0.25">
      <c r="A2573" s="2" t="s">
        <v>8072</v>
      </c>
      <c r="B2573" s="2" t="s">
        <v>8073</v>
      </c>
      <c r="C2573" s="18">
        <v>5</v>
      </c>
    </row>
    <row r="2574" spans="1:3" x14ac:dyDescent="0.25">
      <c r="A2574" s="2" t="s">
        <v>4646</v>
      </c>
      <c r="B2574" s="2" t="s">
        <v>4647</v>
      </c>
      <c r="C2574" s="18">
        <v>6.1</v>
      </c>
    </row>
    <row r="2575" spans="1:3" x14ac:dyDescent="0.25">
      <c r="A2575" s="2" t="s">
        <v>3251</v>
      </c>
      <c r="B2575" s="2" t="s">
        <v>3252</v>
      </c>
      <c r="C2575" s="18">
        <v>7.5</v>
      </c>
    </row>
    <row r="2576" spans="1:3" x14ac:dyDescent="0.25">
      <c r="A2576" s="2" t="s">
        <v>8120</v>
      </c>
      <c r="B2576" s="2" t="s">
        <v>8121</v>
      </c>
      <c r="C2576" s="18">
        <v>7.4</v>
      </c>
    </row>
    <row r="2577" spans="1:3" x14ac:dyDescent="0.25">
      <c r="A2577" s="2" t="s">
        <v>6107</v>
      </c>
      <c r="B2577" s="2" t="s">
        <v>6108</v>
      </c>
      <c r="C2577" s="18">
        <v>3.3</v>
      </c>
    </row>
    <row r="2578" spans="1:3" x14ac:dyDescent="0.25">
      <c r="A2578" s="2" t="s">
        <v>5318</v>
      </c>
      <c r="B2578" s="2" t="s">
        <v>5319</v>
      </c>
      <c r="C2578" s="18">
        <v>4.9000000000000004</v>
      </c>
    </row>
    <row r="2579" spans="1:3" x14ac:dyDescent="0.25">
      <c r="A2579" s="2" t="s">
        <v>7878</v>
      </c>
      <c r="B2579" s="2" t="s">
        <v>7879</v>
      </c>
      <c r="C2579" s="18">
        <v>8</v>
      </c>
    </row>
    <row r="2580" spans="1:3" x14ac:dyDescent="0.25">
      <c r="A2580" s="2" t="s">
        <v>5299</v>
      </c>
      <c r="B2580" s="2" t="s">
        <v>5301</v>
      </c>
      <c r="C2580" s="18">
        <v>7.5</v>
      </c>
    </row>
    <row r="2581" spans="1:3" x14ac:dyDescent="0.25">
      <c r="A2581" s="2" t="s">
        <v>6891</v>
      </c>
      <c r="B2581" s="2" t="s">
        <v>6892</v>
      </c>
      <c r="C2581" s="18">
        <v>2.8</v>
      </c>
    </row>
    <row r="2582" spans="1:3" x14ac:dyDescent="0.25">
      <c r="A2582" s="2" t="s">
        <v>6513</v>
      </c>
      <c r="B2582" s="2" t="s">
        <v>6514</v>
      </c>
      <c r="C2582" s="18">
        <v>5.6</v>
      </c>
    </row>
    <row r="2583" spans="1:3" x14ac:dyDescent="0.25">
      <c r="A2583" s="2" t="s">
        <v>7629</v>
      </c>
      <c r="B2583" s="2" t="s">
        <v>7637</v>
      </c>
      <c r="C2583" s="18">
        <v>6</v>
      </c>
    </row>
    <row r="2584" spans="1:3" x14ac:dyDescent="0.25">
      <c r="A2584" t="s">
        <v>7629</v>
      </c>
      <c r="B2584" s="2" t="s">
        <v>7630</v>
      </c>
      <c r="C2584" s="18">
        <v>6.4</v>
      </c>
    </row>
    <row r="2585" spans="1:3" x14ac:dyDescent="0.25">
      <c r="A2585" s="2" t="s">
        <v>7221</v>
      </c>
      <c r="B2585" s="2" t="s">
        <v>7222</v>
      </c>
      <c r="C2585" s="18">
        <v>6.1</v>
      </c>
    </row>
    <row r="2586" spans="1:3" x14ac:dyDescent="0.25">
      <c r="A2586" s="2" t="s">
        <v>2877</v>
      </c>
      <c r="B2586" s="2" t="s">
        <v>3858</v>
      </c>
      <c r="C2586" s="18">
        <v>7.5</v>
      </c>
    </row>
    <row r="2587" spans="1:3" x14ac:dyDescent="0.25">
      <c r="A2587" s="2" t="s">
        <v>2877</v>
      </c>
      <c r="B2587" s="2" t="s">
        <v>2878</v>
      </c>
      <c r="C2587" s="18">
        <v>4.4000000000000004</v>
      </c>
    </row>
    <row r="2588" spans="1:3" x14ac:dyDescent="0.25">
      <c r="A2588" s="2" t="s">
        <v>1092</v>
      </c>
      <c r="B2588" s="2" t="s">
        <v>1093</v>
      </c>
      <c r="C2588" s="18">
        <v>6.4</v>
      </c>
    </row>
    <row r="2589" spans="1:3" x14ac:dyDescent="0.25">
      <c r="A2589" s="2" t="s">
        <v>4877</v>
      </c>
      <c r="B2589" s="2" t="s">
        <v>4878</v>
      </c>
      <c r="C2589" s="18">
        <v>7.1</v>
      </c>
    </row>
    <row r="2590" spans="1:3" x14ac:dyDescent="0.25">
      <c r="A2590" s="2" t="s">
        <v>140</v>
      </c>
      <c r="B2590" s="2" t="s">
        <v>6185</v>
      </c>
      <c r="C2590" s="18">
        <v>7.4</v>
      </c>
    </row>
    <row r="2591" spans="1:3" x14ac:dyDescent="0.25">
      <c r="A2591" s="2" t="s">
        <v>140</v>
      </c>
      <c r="B2591" s="2" t="s">
        <v>141</v>
      </c>
      <c r="C2591" s="18">
        <v>5.4</v>
      </c>
    </row>
    <row r="2592" spans="1:3" x14ac:dyDescent="0.25">
      <c r="A2592" s="2" t="s">
        <v>140</v>
      </c>
      <c r="B2592" s="2" t="s">
        <v>478</v>
      </c>
      <c r="C2592" s="18">
        <v>6.1</v>
      </c>
    </row>
    <row r="2593" spans="1:3" x14ac:dyDescent="0.25">
      <c r="A2593" s="2" t="s">
        <v>140</v>
      </c>
      <c r="B2593" s="2" t="s">
        <v>276</v>
      </c>
      <c r="C2593" s="18">
        <v>7.2</v>
      </c>
    </row>
    <row r="2594" spans="1:3" x14ac:dyDescent="0.25">
      <c r="A2594" s="2" t="s">
        <v>140</v>
      </c>
      <c r="B2594" s="2" t="s">
        <v>272</v>
      </c>
      <c r="C2594" s="18">
        <v>6.7</v>
      </c>
    </row>
    <row r="2595" spans="1:3" x14ac:dyDescent="0.25">
      <c r="A2595" s="2" t="s">
        <v>140</v>
      </c>
      <c r="B2595" s="2" t="s">
        <v>1250</v>
      </c>
      <c r="C2595" s="18">
        <v>8.6999999999999993</v>
      </c>
    </row>
    <row r="2596" spans="1:3" x14ac:dyDescent="0.25">
      <c r="A2596" s="2" t="s">
        <v>4062</v>
      </c>
      <c r="B2596" s="2" t="s">
        <v>4064</v>
      </c>
      <c r="C2596" s="18">
        <v>6.2</v>
      </c>
    </row>
    <row r="2597" spans="1:3" x14ac:dyDescent="0.25">
      <c r="A2597" s="2" t="s">
        <v>6609</v>
      </c>
      <c r="B2597" s="2" t="s">
        <v>6610</v>
      </c>
      <c r="C2597" s="18">
        <v>6.2</v>
      </c>
    </row>
    <row r="2598" spans="1:3" x14ac:dyDescent="0.25">
      <c r="A2598" s="2" t="s">
        <v>7591</v>
      </c>
      <c r="B2598" s="2" t="s">
        <v>7592</v>
      </c>
      <c r="C2598" s="18">
        <v>8</v>
      </c>
    </row>
    <row r="2599" spans="1:3" x14ac:dyDescent="0.25">
      <c r="A2599" s="2" t="s">
        <v>6888</v>
      </c>
      <c r="B2599" s="2" t="s">
        <v>6890</v>
      </c>
      <c r="C2599" s="18">
        <v>6.7</v>
      </c>
    </row>
    <row r="2600" spans="1:3" x14ac:dyDescent="0.25">
      <c r="A2600" s="2" t="s">
        <v>4228</v>
      </c>
      <c r="B2600" s="2" t="s">
        <v>4229</v>
      </c>
      <c r="C2600" s="18">
        <v>3.6</v>
      </c>
    </row>
    <row r="2601" spans="1:3" x14ac:dyDescent="0.25">
      <c r="A2601" s="2" t="s">
        <v>8003</v>
      </c>
      <c r="B2601" s="2" t="s">
        <v>8004</v>
      </c>
      <c r="C2601" s="18">
        <v>7</v>
      </c>
    </row>
    <row r="2602" spans="1:3" x14ac:dyDescent="0.25">
      <c r="A2602" s="2" t="s">
        <v>1272</v>
      </c>
      <c r="B2602" s="2" t="s">
        <v>3960</v>
      </c>
      <c r="C2602" s="18">
        <v>7.3</v>
      </c>
    </row>
    <row r="2603" spans="1:3" x14ac:dyDescent="0.25">
      <c r="A2603" s="2" t="s">
        <v>1272</v>
      </c>
      <c r="B2603" s="2" t="s">
        <v>2088</v>
      </c>
      <c r="C2603" s="18">
        <v>5.8</v>
      </c>
    </row>
    <row r="2604" spans="1:3" x14ac:dyDescent="0.25">
      <c r="A2604" s="2" t="s">
        <v>1272</v>
      </c>
      <c r="B2604" s="2" t="s">
        <v>5564</v>
      </c>
      <c r="C2604" s="18">
        <v>5.5</v>
      </c>
    </row>
    <row r="2605" spans="1:3" x14ac:dyDescent="0.25">
      <c r="A2605" t="s">
        <v>1272</v>
      </c>
      <c r="B2605" s="2" t="s">
        <v>6729</v>
      </c>
      <c r="C2605" s="18">
        <v>7.7</v>
      </c>
    </row>
    <row r="2606" spans="1:3" x14ac:dyDescent="0.25">
      <c r="A2606" s="2" t="s">
        <v>1272</v>
      </c>
      <c r="B2606" s="2" t="s">
        <v>1273</v>
      </c>
      <c r="C2606" s="18">
        <v>6.4</v>
      </c>
    </row>
    <row r="2607" spans="1:3" x14ac:dyDescent="0.25">
      <c r="A2607" s="2" t="s">
        <v>6792</v>
      </c>
      <c r="B2607" s="2" t="s">
        <v>6793</v>
      </c>
      <c r="C2607" s="18">
        <v>7</v>
      </c>
    </row>
    <row r="2608" spans="1:3" x14ac:dyDescent="0.25">
      <c r="A2608" s="2" t="s">
        <v>6792</v>
      </c>
      <c r="B2608" s="2" t="s">
        <v>7072</v>
      </c>
      <c r="C2608" s="18">
        <v>7</v>
      </c>
    </row>
    <row r="2609" spans="1:3" x14ac:dyDescent="0.25">
      <c r="A2609" s="2" t="s">
        <v>4528</v>
      </c>
      <c r="B2609" s="2" t="s">
        <v>4732</v>
      </c>
      <c r="C2609" s="18">
        <v>8</v>
      </c>
    </row>
    <row r="2610" spans="1:3" x14ac:dyDescent="0.25">
      <c r="A2610" s="2" t="s">
        <v>4528</v>
      </c>
      <c r="B2610" s="2" t="s">
        <v>4529</v>
      </c>
      <c r="C2610" s="18">
        <v>7.4</v>
      </c>
    </row>
    <row r="2611" spans="1:3" x14ac:dyDescent="0.25">
      <c r="A2611" s="2" t="s">
        <v>4528</v>
      </c>
      <c r="B2611" s="2" t="s">
        <v>5298</v>
      </c>
      <c r="C2611" s="18">
        <v>7.1</v>
      </c>
    </row>
    <row r="2612" spans="1:3" x14ac:dyDescent="0.25">
      <c r="A2612" s="2" t="s">
        <v>8018</v>
      </c>
      <c r="B2612" s="2" t="s">
        <v>8019</v>
      </c>
      <c r="C2612" s="18">
        <v>6.8</v>
      </c>
    </row>
    <row r="2613" spans="1:3" x14ac:dyDescent="0.25">
      <c r="A2613" s="2" t="s">
        <v>2575</v>
      </c>
      <c r="B2613" s="2" t="s">
        <v>2918</v>
      </c>
      <c r="C2613" s="18">
        <v>7</v>
      </c>
    </row>
    <row r="2614" spans="1:3" x14ac:dyDescent="0.25">
      <c r="A2614" s="2" t="s">
        <v>2575</v>
      </c>
      <c r="B2614" s="2" t="s">
        <v>3188</v>
      </c>
      <c r="C2614" s="18">
        <v>7.3</v>
      </c>
    </row>
    <row r="2615" spans="1:3" x14ac:dyDescent="0.25">
      <c r="A2615" s="2" t="s">
        <v>2575</v>
      </c>
      <c r="B2615" s="2" t="s">
        <v>3282</v>
      </c>
      <c r="C2615" s="18">
        <v>6.3</v>
      </c>
    </row>
    <row r="2616" spans="1:3" x14ac:dyDescent="0.25">
      <c r="A2616" s="2" t="s">
        <v>2575</v>
      </c>
      <c r="B2616" s="2" t="s">
        <v>4256</v>
      </c>
      <c r="C2616" s="18">
        <v>8.1</v>
      </c>
    </row>
    <row r="2617" spans="1:3" x14ac:dyDescent="0.25">
      <c r="A2617" s="2" t="s">
        <v>2575</v>
      </c>
      <c r="B2617" s="2" t="s">
        <v>3016</v>
      </c>
      <c r="C2617" s="18">
        <v>6.7</v>
      </c>
    </row>
    <row r="2618" spans="1:3" x14ac:dyDescent="0.25">
      <c r="A2618" s="2" t="s">
        <v>2575</v>
      </c>
      <c r="B2618" s="2" t="s">
        <v>3347</v>
      </c>
      <c r="C2618" s="18">
        <v>6.7</v>
      </c>
    </row>
    <row r="2619" spans="1:3" x14ac:dyDescent="0.25">
      <c r="A2619" s="2" t="s">
        <v>2575</v>
      </c>
      <c r="B2619" s="2" t="s">
        <v>3496</v>
      </c>
      <c r="C2619" s="18">
        <v>7.3</v>
      </c>
    </row>
    <row r="2620" spans="1:3" x14ac:dyDescent="0.25">
      <c r="A2620" s="2" t="s">
        <v>2575</v>
      </c>
      <c r="B2620" s="2" t="s">
        <v>2576</v>
      </c>
      <c r="C2620" s="18">
        <v>6.8</v>
      </c>
    </row>
    <row r="2621" spans="1:3" x14ac:dyDescent="0.25">
      <c r="A2621" s="2" t="s">
        <v>2575</v>
      </c>
      <c r="B2621" s="2" t="s">
        <v>4958</v>
      </c>
      <c r="C2621" s="18">
        <v>7.8</v>
      </c>
    </row>
    <row r="2622" spans="1:3" x14ac:dyDescent="0.25">
      <c r="A2622" s="2" t="s">
        <v>7778</v>
      </c>
      <c r="B2622" s="2" t="s">
        <v>7779</v>
      </c>
      <c r="C2622" s="18">
        <v>8</v>
      </c>
    </row>
    <row r="2623" spans="1:3" x14ac:dyDescent="0.25">
      <c r="A2623" s="2" t="s">
        <v>3534</v>
      </c>
      <c r="B2623" s="2" t="s">
        <v>3535</v>
      </c>
      <c r="C2623" s="18">
        <v>6.4</v>
      </c>
    </row>
    <row r="2624" spans="1:3" x14ac:dyDescent="0.25">
      <c r="A2624" s="2" t="s">
        <v>7226</v>
      </c>
      <c r="B2624" s="2" t="s">
        <v>7227</v>
      </c>
      <c r="C2624" s="18">
        <v>5.6</v>
      </c>
    </row>
    <row r="2625" spans="1:3" x14ac:dyDescent="0.25">
      <c r="A2625" s="2" t="s">
        <v>6475</v>
      </c>
      <c r="B2625" s="2" t="s">
        <v>6476</v>
      </c>
      <c r="C2625" s="18">
        <v>7.5</v>
      </c>
    </row>
    <row r="2626" spans="1:3" x14ac:dyDescent="0.25">
      <c r="A2626" t="s">
        <v>2946</v>
      </c>
      <c r="B2626" s="2" t="s">
        <v>2947</v>
      </c>
      <c r="C2626" s="18">
        <v>7.2</v>
      </c>
    </row>
    <row r="2627" spans="1:3" x14ac:dyDescent="0.25">
      <c r="A2627" s="2" t="s">
        <v>2946</v>
      </c>
      <c r="B2627" s="2" t="s">
        <v>3550</v>
      </c>
      <c r="C2627" s="18">
        <v>7.3</v>
      </c>
    </row>
    <row r="2628" spans="1:3" x14ac:dyDescent="0.25">
      <c r="A2628" s="2" t="s">
        <v>6914</v>
      </c>
      <c r="B2628" s="2" t="s">
        <v>6915</v>
      </c>
      <c r="C2628" s="18">
        <v>6.6</v>
      </c>
    </row>
    <row r="2629" spans="1:3" x14ac:dyDescent="0.25">
      <c r="A2629" s="2" t="s">
        <v>645</v>
      </c>
      <c r="B2629" s="2" t="s">
        <v>1359</v>
      </c>
      <c r="C2629" s="18">
        <v>5.2</v>
      </c>
    </row>
    <row r="2630" spans="1:3" x14ac:dyDescent="0.25">
      <c r="A2630" s="2" t="s">
        <v>645</v>
      </c>
      <c r="B2630" s="2" t="s">
        <v>646</v>
      </c>
      <c r="C2630" s="18">
        <v>2.2000000000000002</v>
      </c>
    </row>
    <row r="2631" spans="1:3" x14ac:dyDescent="0.25">
      <c r="A2631" s="2" t="s">
        <v>2038</v>
      </c>
      <c r="B2631" s="2" t="s">
        <v>2040</v>
      </c>
      <c r="C2631" s="18">
        <v>1.7</v>
      </c>
    </row>
    <row r="2632" spans="1:3" x14ac:dyDescent="0.25">
      <c r="A2632" s="2" t="s">
        <v>1247</v>
      </c>
      <c r="B2632" s="2" t="s">
        <v>4874</v>
      </c>
      <c r="C2632" s="18">
        <v>5.0999999999999996</v>
      </c>
    </row>
    <row r="2633" spans="1:3" x14ac:dyDescent="0.25">
      <c r="A2633" s="2" t="s">
        <v>1247</v>
      </c>
      <c r="B2633" s="2" t="s">
        <v>1248</v>
      </c>
      <c r="C2633" s="18">
        <v>5.5</v>
      </c>
    </row>
    <row r="2634" spans="1:3" x14ac:dyDescent="0.25">
      <c r="A2634" s="2" t="s">
        <v>1247</v>
      </c>
      <c r="B2634" s="2" t="s">
        <v>2982</v>
      </c>
      <c r="C2634" s="18">
        <v>6.9</v>
      </c>
    </row>
    <row r="2635" spans="1:3" x14ac:dyDescent="0.25">
      <c r="A2635" s="2" t="s">
        <v>1247</v>
      </c>
      <c r="B2635" s="2" t="s">
        <v>3131</v>
      </c>
      <c r="C2635" s="18">
        <v>7.2</v>
      </c>
    </row>
    <row r="2636" spans="1:3" x14ac:dyDescent="0.25">
      <c r="A2636" s="2" t="s">
        <v>1247</v>
      </c>
      <c r="B2636" s="2" t="s">
        <v>1318</v>
      </c>
      <c r="C2636" s="18">
        <v>6.6</v>
      </c>
    </row>
    <row r="2637" spans="1:3" x14ac:dyDescent="0.25">
      <c r="A2637" s="2" t="s">
        <v>4996</v>
      </c>
      <c r="B2637" s="2" t="s">
        <v>7223</v>
      </c>
      <c r="C2637" s="18">
        <v>7.4</v>
      </c>
    </row>
    <row r="2638" spans="1:3" x14ac:dyDescent="0.25">
      <c r="A2638" s="2" t="s">
        <v>4996</v>
      </c>
      <c r="B2638" s="2" t="s">
        <v>4997</v>
      </c>
      <c r="C2638" s="18">
        <v>6.3</v>
      </c>
    </row>
    <row r="2639" spans="1:3" x14ac:dyDescent="0.25">
      <c r="A2639" s="2" t="s">
        <v>2382</v>
      </c>
      <c r="B2639" s="2" t="s">
        <v>2747</v>
      </c>
      <c r="C2639" s="18">
        <v>7.2</v>
      </c>
    </row>
    <row r="2640" spans="1:3" x14ac:dyDescent="0.25">
      <c r="A2640" s="2" t="s">
        <v>2382</v>
      </c>
      <c r="B2640" s="2" t="s">
        <v>2383</v>
      </c>
      <c r="C2640" s="18">
        <v>7.3</v>
      </c>
    </row>
    <row r="2641" spans="1:3" x14ac:dyDescent="0.25">
      <c r="A2641" s="2" t="s">
        <v>2382</v>
      </c>
      <c r="B2641" s="2" t="s">
        <v>2383</v>
      </c>
      <c r="C2641" s="18">
        <v>7.3</v>
      </c>
    </row>
    <row r="2642" spans="1:3" x14ac:dyDescent="0.25">
      <c r="A2642" s="2" t="s">
        <v>320</v>
      </c>
      <c r="B2642" s="2" t="s">
        <v>2994</v>
      </c>
      <c r="C2642" s="18">
        <v>6.3</v>
      </c>
    </row>
    <row r="2643" spans="1:3" x14ac:dyDescent="0.25">
      <c r="A2643" s="2" t="s">
        <v>320</v>
      </c>
      <c r="B2643" s="2" t="s">
        <v>321</v>
      </c>
      <c r="C2643" s="18">
        <v>6.1</v>
      </c>
    </row>
    <row r="2644" spans="1:3" x14ac:dyDescent="0.25">
      <c r="A2644" s="2" t="s">
        <v>320</v>
      </c>
      <c r="B2644" s="2" t="s">
        <v>3919</v>
      </c>
      <c r="C2644" s="18">
        <v>7.1</v>
      </c>
    </row>
    <row r="2645" spans="1:3" x14ac:dyDescent="0.25">
      <c r="A2645" s="2" t="s">
        <v>320</v>
      </c>
      <c r="B2645" s="2" t="s">
        <v>963</v>
      </c>
      <c r="C2645" s="18">
        <v>6.9</v>
      </c>
    </row>
    <row r="2646" spans="1:3" x14ac:dyDescent="0.25">
      <c r="A2646" s="2" t="s">
        <v>320</v>
      </c>
      <c r="B2646" s="2" t="s">
        <v>1471</v>
      </c>
      <c r="C2646" s="18">
        <v>4.3</v>
      </c>
    </row>
    <row r="2647" spans="1:3" x14ac:dyDescent="0.25">
      <c r="A2647" t="s">
        <v>2820</v>
      </c>
      <c r="B2647" s="2" t="s">
        <v>7487</v>
      </c>
      <c r="C2647" s="18">
        <v>6.7</v>
      </c>
    </row>
    <row r="2648" spans="1:3" x14ac:dyDescent="0.25">
      <c r="A2648" s="2" t="s">
        <v>2820</v>
      </c>
      <c r="B2648" s="2" t="s">
        <v>2821</v>
      </c>
      <c r="C2648" s="18">
        <v>7.2</v>
      </c>
    </row>
    <row r="2649" spans="1:3" x14ac:dyDescent="0.25">
      <c r="A2649" s="2" t="s">
        <v>103</v>
      </c>
      <c r="B2649" s="2" t="s">
        <v>104</v>
      </c>
      <c r="C2649" s="18">
        <v>8.3000000000000007</v>
      </c>
    </row>
    <row r="2650" spans="1:3" x14ac:dyDescent="0.25">
      <c r="A2650" s="2" t="s">
        <v>5040</v>
      </c>
      <c r="B2650" s="2" t="s">
        <v>5041</v>
      </c>
      <c r="C2650" s="18">
        <v>6.1</v>
      </c>
    </row>
    <row r="2651" spans="1:3" x14ac:dyDescent="0.25">
      <c r="A2651" s="2" t="s">
        <v>547</v>
      </c>
      <c r="B2651" s="2" t="s">
        <v>548</v>
      </c>
      <c r="C2651" s="18">
        <v>7.2</v>
      </c>
    </row>
    <row r="2652" spans="1:3" x14ac:dyDescent="0.25">
      <c r="A2652" s="2" t="s">
        <v>547</v>
      </c>
      <c r="B2652" s="2" t="s">
        <v>3502</v>
      </c>
      <c r="C2652" s="18">
        <v>7</v>
      </c>
    </row>
    <row r="2653" spans="1:3" x14ac:dyDescent="0.25">
      <c r="A2653" s="2" t="s">
        <v>547</v>
      </c>
      <c r="B2653" s="2" t="s">
        <v>2057</v>
      </c>
      <c r="C2653" s="18">
        <v>6.8</v>
      </c>
    </row>
    <row r="2654" spans="1:3" x14ac:dyDescent="0.25">
      <c r="A2654" s="2" t="s">
        <v>8048</v>
      </c>
      <c r="B2654" s="2" t="s">
        <v>8049</v>
      </c>
      <c r="C2654" s="18">
        <v>6.3</v>
      </c>
    </row>
    <row r="2655" spans="1:3" x14ac:dyDescent="0.25">
      <c r="A2655" s="2" t="s">
        <v>4668</v>
      </c>
      <c r="B2655" s="2" t="s">
        <v>4669</v>
      </c>
      <c r="C2655" s="18">
        <v>8.3000000000000007</v>
      </c>
    </row>
    <row r="2656" spans="1:3" x14ac:dyDescent="0.25">
      <c r="A2656" s="2" t="s">
        <v>6647</v>
      </c>
      <c r="B2656" s="2" t="s">
        <v>6648</v>
      </c>
      <c r="C2656" s="18">
        <v>6.1</v>
      </c>
    </row>
    <row r="2657" spans="1:3" x14ac:dyDescent="0.25">
      <c r="A2657" s="2" t="s">
        <v>5071</v>
      </c>
      <c r="B2657" s="2" t="s">
        <v>5072</v>
      </c>
      <c r="C2657" s="18">
        <v>5.9</v>
      </c>
    </row>
    <row r="2658" spans="1:3" x14ac:dyDescent="0.25">
      <c r="A2658" s="2" t="s">
        <v>6169</v>
      </c>
      <c r="B2658" s="2" t="s">
        <v>6170</v>
      </c>
      <c r="C2658" s="18">
        <v>5.3</v>
      </c>
    </row>
    <row r="2659" spans="1:3" x14ac:dyDescent="0.25">
      <c r="A2659" s="2" t="s">
        <v>3397</v>
      </c>
      <c r="B2659" s="2" t="s">
        <v>4274</v>
      </c>
      <c r="C2659" s="18">
        <v>5.9</v>
      </c>
    </row>
    <row r="2660" spans="1:3" x14ac:dyDescent="0.25">
      <c r="A2660" s="2" t="s">
        <v>3397</v>
      </c>
      <c r="B2660" s="2" t="s">
        <v>3962</v>
      </c>
      <c r="C2660" s="18">
        <v>6.6</v>
      </c>
    </row>
    <row r="2661" spans="1:3" x14ac:dyDescent="0.25">
      <c r="A2661" s="2" t="s">
        <v>3397</v>
      </c>
      <c r="B2661" s="2" t="s">
        <v>3398</v>
      </c>
      <c r="C2661" s="18">
        <v>7.3</v>
      </c>
    </row>
    <row r="2662" spans="1:3" x14ac:dyDescent="0.25">
      <c r="A2662" s="2" t="s">
        <v>6313</v>
      </c>
      <c r="B2662" s="2" t="s">
        <v>6314</v>
      </c>
      <c r="C2662" s="18">
        <v>7.1</v>
      </c>
    </row>
    <row r="2663" spans="1:3" x14ac:dyDescent="0.25">
      <c r="A2663" s="2" t="s">
        <v>908</v>
      </c>
      <c r="B2663" s="2" t="s">
        <v>2578</v>
      </c>
      <c r="C2663" s="18">
        <v>6</v>
      </c>
    </row>
    <row r="2664" spans="1:3" x14ac:dyDescent="0.25">
      <c r="A2664" s="2" t="s">
        <v>908</v>
      </c>
      <c r="B2664" s="2" t="s">
        <v>2425</v>
      </c>
      <c r="C2664" s="18">
        <v>6.3</v>
      </c>
    </row>
    <row r="2665" spans="1:3" x14ac:dyDescent="0.25">
      <c r="A2665" s="2" t="s">
        <v>908</v>
      </c>
      <c r="B2665" s="2" t="s">
        <v>3806</v>
      </c>
      <c r="C2665" s="18">
        <v>4.5</v>
      </c>
    </row>
    <row r="2666" spans="1:3" x14ac:dyDescent="0.25">
      <c r="A2666" s="2" t="s">
        <v>908</v>
      </c>
      <c r="B2666" s="2" t="s">
        <v>910</v>
      </c>
      <c r="C2666" s="18">
        <v>5.2</v>
      </c>
    </row>
    <row r="2667" spans="1:3" x14ac:dyDescent="0.25">
      <c r="A2667" s="2" t="s">
        <v>908</v>
      </c>
      <c r="B2667" s="2" t="s">
        <v>3805</v>
      </c>
      <c r="C2667" s="18">
        <v>5.5</v>
      </c>
    </row>
    <row r="2668" spans="1:3" x14ac:dyDescent="0.25">
      <c r="A2668" t="s">
        <v>7158</v>
      </c>
      <c r="B2668" s="2" t="s">
        <v>7159</v>
      </c>
      <c r="C2668" s="18">
        <v>6.5</v>
      </c>
    </row>
    <row r="2669" spans="1:3" x14ac:dyDescent="0.25">
      <c r="A2669" s="2" t="s">
        <v>6706</v>
      </c>
      <c r="B2669" s="2" t="s">
        <v>7529</v>
      </c>
      <c r="C2669" s="18">
        <v>7.5</v>
      </c>
    </row>
    <row r="2670" spans="1:3" x14ac:dyDescent="0.25">
      <c r="A2670" s="2" t="s">
        <v>6706</v>
      </c>
      <c r="B2670" s="2" t="s">
        <v>6707</v>
      </c>
      <c r="C2670" s="18">
        <v>6.7</v>
      </c>
    </row>
    <row r="2671" spans="1:3" x14ac:dyDescent="0.25">
      <c r="A2671" s="2" t="s">
        <v>6588</v>
      </c>
      <c r="B2671" s="2" t="s">
        <v>6589</v>
      </c>
      <c r="C2671" s="18">
        <v>5.3</v>
      </c>
    </row>
    <row r="2672" spans="1:3" x14ac:dyDescent="0.25">
      <c r="A2672" s="2" t="s">
        <v>7282</v>
      </c>
      <c r="B2672" s="2" t="s">
        <v>7283</v>
      </c>
      <c r="C2672" s="18">
        <v>5.7</v>
      </c>
    </row>
    <row r="2673" spans="1:3" x14ac:dyDescent="0.25">
      <c r="A2673" s="2" t="s">
        <v>2721</v>
      </c>
      <c r="B2673" s="2" t="s">
        <v>2722</v>
      </c>
      <c r="C2673" s="18">
        <v>6.3</v>
      </c>
    </row>
    <row r="2674" spans="1:3" x14ac:dyDescent="0.25">
      <c r="A2674" s="2" t="s">
        <v>2721</v>
      </c>
      <c r="B2674" s="2" t="s">
        <v>4543</v>
      </c>
      <c r="C2674" s="18">
        <v>7.1</v>
      </c>
    </row>
    <row r="2675" spans="1:3" x14ac:dyDescent="0.25">
      <c r="A2675" s="2" t="s">
        <v>2721</v>
      </c>
      <c r="B2675" s="2" t="s">
        <v>5276</v>
      </c>
      <c r="C2675" s="18">
        <v>6.9</v>
      </c>
    </row>
    <row r="2676" spans="1:3" x14ac:dyDescent="0.25">
      <c r="A2676" s="2" t="s">
        <v>2587</v>
      </c>
      <c r="B2676" s="2" t="s">
        <v>2588</v>
      </c>
      <c r="C2676" s="18">
        <v>6</v>
      </c>
    </row>
    <row r="2677" spans="1:3" x14ac:dyDescent="0.25">
      <c r="A2677" s="2" t="s">
        <v>2944</v>
      </c>
      <c r="B2677" s="2" t="s">
        <v>2945</v>
      </c>
      <c r="C2677" s="18">
        <v>6</v>
      </c>
    </row>
    <row r="2678" spans="1:3" x14ac:dyDescent="0.25">
      <c r="A2678" s="2" t="s">
        <v>4887</v>
      </c>
      <c r="B2678" s="2" t="s">
        <v>4888</v>
      </c>
      <c r="C2678" s="18">
        <v>3.2</v>
      </c>
    </row>
    <row r="2679" spans="1:3" x14ac:dyDescent="0.25">
      <c r="A2679" s="2" t="s">
        <v>2962</v>
      </c>
      <c r="B2679" s="2" t="s">
        <v>2963</v>
      </c>
      <c r="C2679" s="18">
        <v>6.7</v>
      </c>
    </row>
    <row r="2680" spans="1:3" x14ac:dyDescent="0.25">
      <c r="A2680" s="2" t="s">
        <v>5332</v>
      </c>
      <c r="B2680" s="2" t="s">
        <v>5333</v>
      </c>
      <c r="C2680" s="18">
        <v>4.8</v>
      </c>
    </row>
    <row r="2681" spans="1:3" x14ac:dyDescent="0.25">
      <c r="A2681" s="2" t="s">
        <v>4816</v>
      </c>
      <c r="B2681" s="2" t="s">
        <v>4817</v>
      </c>
      <c r="C2681" s="18">
        <v>5.3</v>
      </c>
    </row>
    <row r="2682" spans="1:3" x14ac:dyDescent="0.25">
      <c r="A2682" s="2" t="s">
        <v>4980</v>
      </c>
      <c r="B2682" s="2" t="s">
        <v>4981</v>
      </c>
      <c r="C2682" s="18">
        <v>4.3</v>
      </c>
    </row>
    <row r="2683" spans="1:3" x14ac:dyDescent="0.25">
      <c r="A2683" s="2" t="s">
        <v>6260</v>
      </c>
      <c r="B2683" s="2" t="s">
        <v>6261</v>
      </c>
      <c r="C2683" s="18">
        <v>7.1</v>
      </c>
    </row>
    <row r="2684" spans="1:3" x14ac:dyDescent="0.25">
      <c r="A2684" s="2" t="s">
        <v>8010</v>
      </c>
      <c r="B2684" s="2" t="s">
        <v>8011</v>
      </c>
      <c r="C2684" s="18">
        <v>7.7</v>
      </c>
    </row>
    <row r="2685" spans="1:3" x14ac:dyDescent="0.25">
      <c r="A2685" s="2" t="s">
        <v>5934</v>
      </c>
      <c r="B2685" s="2" t="s">
        <v>5935</v>
      </c>
      <c r="C2685" s="18">
        <v>5.6</v>
      </c>
    </row>
    <row r="2686" spans="1:3" x14ac:dyDescent="0.25">
      <c r="A2686" s="2" t="s">
        <v>7918</v>
      </c>
      <c r="B2686" s="2" t="s">
        <v>7920</v>
      </c>
      <c r="C2686" s="18">
        <v>6.8</v>
      </c>
    </row>
    <row r="2687" spans="1:3" x14ac:dyDescent="0.25">
      <c r="A2687" s="2" t="s">
        <v>2844</v>
      </c>
      <c r="B2687" s="2" t="s">
        <v>2845</v>
      </c>
      <c r="C2687" s="18">
        <v>6.7</v>
      </c>
    </row>
    <row r="2688" spans="1:3" x14ac:dyDescent="0.25">
      <c r="A2688" s="2" t="s">
        <v>7716</v>
      </c>
      <c r="B2688" s="2" t="s">
        <v>7717</v>
      </c>
      <c r="C2688" s="18">
        <v>7.7</v>
      </c>
    </row>
    <row r="2689" spans="1:3" x14ac:dyDescent="0.25">
      <c r="A2689" t="s">
        <v>7712</v>
      </c>
      <c r="B2689" s="2" t="s">
        <v>7713</v>
      </c>
      <c r="C2689" s="18">
        <v>6.2</v>
      </c>
    </row>
    <row r="2690" spans="1:3" x14ac:dyDescent="0.25">
      <c r="A2690" s="2" t="s">
        <v>7054</v>
      </c>
      <c r="B2690" s="2" t="s">
        <v>7055</v>
      </c>
      <c r="C2690" s="18">
        <v>4.7</v>
      </c>
    </row>
    <row r="2691" spans="1:3" x14ac:dyDescent="0.25">
      <c r="A2691" s="2" t="s">
        <v>4401</v>
      </c>
      <c r="B2691" s="2" t="s">
        <v>5553</v>
      </c>
      <c r="C2691" s="18">
        <v>7.3</v>
      </c>
    </row>
    <row r="2692" spans="1:3" x14ac:dyDescent="0.25">
      <c r="A2692" s="2" t="s">
        <v>4401</v>
      </c>
      <c r="B2692" s="2" t="s">
        <v>4402</v>
      </c>
      <c r="C2692" s="18">
        <v>7</v>
      </c>
    </row>
    <row r="2693" spans="1:3" x14ac:dyDescent="0.25">
      <c r="A2693" s="2" t="s">
        <v>5123</v>
      </c>
      <c r="B2693" s="2" t="s">
        <v>5125</v>
      </c>
      <c r="C2693" s="18">
        <v>6.7</v>
      </c>
    </row>
    <row r="2694" spans="1:3" x14ac:dyDescent="0.25">
      <c r="A2694" s="2" t="s">
        <v>7420</v>
      </c>
      <c r="B2694" s="2" t="s">
        <v>7421</v>
      </c>
      <c r="C2694" s="18">
        <v>6.5</v>
      </c>
    </row>
    <row r="2695" spans="1:3" x14ac:dyDescent="0.25">
      <c r="A2695" s="2" t="s">
        <v>7852</v>
      </c>
      <c r="B2695" s="2" t="s">
        <v>7853</v>
      </c>
      <c r="C2695" s="18">
        <v>6.9</v>
      </c>
    </row>
    <row r="2696" spans="1:3" x14ac:dyDescent="0.25">
      <c r="A2696" s="2" t="s">
        <v>6414</v>
      </c>
      <c r="B2696" s="2" t="s">
        <v>6416</v>
      </c>
      <c r="C2696" s="18">
        <v>5.2</v>
      </c>
    </row>
    <row r="2697" spans="1:3" x14ac:dyDescent="0.25">
      <c r="A2697" s="2" t="s">
        <v>374</v>
      </c>
      <c r="B2697" s="2" t="s">
        <v>440</v>
      </c>
      <c r="C2697" s="18">
        <v>5.8</v>
      </c>
    </row>
    <row r="2698" spans="1:3" x14ac:dyDescent="0.25">
      <c r="A2698" s="2" t="s">
        <v>374</v>
      </c>
      <c r="B2698" s="2" t="s">
        <v>440</v>
      </c>
      <c r="C2698" s="18">
        <v>5.8</v>
      </c>
    </row>
    <row r="2699" spans="1:3" x14ac:dyDescent="0.25">
      <c r="A2699" s="2" t="s">
        <v>374</v>
      </c>
      <c r="B2699" s="2" t="s">
        <v>1038</v>
      </c>
      <c r="C2699" s="18">
        <v>7.3</v>
      </c>
    </row>
    <row r="2700" spans="1:3" x14ac:dyDescent="0.25">
      <c r="A2700" s="2" t="s">
        <v>374</v>
      </c>
      <c r="B2700" s="2" t="s">
        <v>375</v>
      </c>
      <c r="C2700" s="18">
        <v>6.8</v>
      </c>
    </row>
    <row r="2701" spans="1:3" x14ac:dyDescent="0.25">
      <c r="A2701" s="2" t="s">
        <v>374</v>
      </c>
      <c r="B2701" s="2" t="s">
        <v>3570</v>
      </c>
      <c r="C2701" s="18">
        <v>6.8</v>
      </c>
    </row>
    <row r="2702" spans="1:3" x14ac:dyDescent="0.25">
      <c r="A2702" s="2" t="s">
        <v>374</v>
      </c>
      <c r="B2702" s="2" t="s">
        <v>2691</v>
      </c>
      <c r="C2702" s="18">
        <v>6.3</v>
      </c>
    </row>
    <row r="2703" spans="1:3" x14ac:dyDescent="0.25">
      <c r="A2703" s="2" t="s">
        <v>374</v>
      </c>
      <c r="B2703" s="2" t="s">
        <v>2063</v>
      </c>
      <c r="C2703" s="18">
        <v>7</v>
      </c>
    </row>
    <row r="2704" spans="1:3" x14ac:dyDescent="0.25">
      <c r="A2704" s="2" t="s">
        <v>5730</v>
      </c>
      <c r="B2704" s="2" t="s">
        <v>5731</v>
      </c>
      <c r="C2704" s="18">
        <v>3.6</v>
      </c>
    </row>
    <row r="2705" spans="1:3" x14ac:dyDescent="0.25">
      <c r="A2705" s="2" t="s">
        <v>7900</v>
      </c>
      <c r="B2705" s="2" t="s">
        <v>7902</v>
      </c>
      <c r="C2705" s="18">
        <v>6.5</v>
      </c>
    </row>
    <row r="2706" spans="1:3" x14ac:dyDescent="0.25">
      <c r="A2706" s="2" t="s">
        <v>678</v>
      </c>
      <c r="B2706" s="2" t="s">
        <v>985</v>
      </c>
      <c r="C2706" s="18">
        <v>6</v>
      </c>
    </row>
    <row r="2707" spans="1:3" x14ac:dyDescent="0.25">
      <c r="A2707" s="2" t="s">
        <v>678</v>
      </c>
      <c r="B2707" s="2" t="s">
        <v>2127</v>
      </c>
      <c r="C2707" s="18">
        <v>6.4</v>
      </c>
    </row>
    <row r="2708" spans="1:3" x14ac:dyDescent="0.25">
      <c r="A2708" s="2" t="s">
        <v>678</v>
      </c>
      <c r="B2708" s="2" t="s">
        <v>6883</v>
      </c>
      <c r="C2708" s="18">
        <v>6.5</v>
      </c>
    </row>
    <row r="2709" spans="1:3" x14ac:dyDescent="0.25">
      <c r="A2709" s="2" t="s">
        <v>678</v>
      </c>
      <c r="B2709" s="2" t="s">
        <v>679</v>
      </c>
      <c r="C2709" s="18">
        <v>7.7</v>
      </c>
    </row>
    <row r="2710" spans="1:3" x14ac:dyDescent="0.25">
      <c r="A2710" t="s">
        <v>678</v>
      </c>
      <c r="B2710" s="2" t="s">
        <v>1839</v>
      </c>
      <c r="C2710" s="18">
        <v>6.4</v>
      </c>
    </row>
    <row r="2711" spans="1:3" x14ac:dyDescent="0.25">
      <c r="A2711" s="2" t="s">
        <v>6451</v>
      </c>
      <c r="B2711" s="2" t="s">
        <v>6452</v>
      </c>
      <c r="C2711" s="18">
        <v>7.6</v>
      </c>
    </row>
    <row r="2712" spans="1:3" x14ac:dyDescent="0.25">
      <c r="A2712" s="2" t="s">
        <v>5154</v>
      </c>
      <c r="B2712" s="2" t="s">
        <v>5155</v>
      </c>
      <c r="C2712" s="18">
        <v>7</v>
      </c>
    </row>
    <row r="2713" spans="1:3" x14ac:dyDescent="0.25">
      <c r="A2713" s="2" t="s">
        <v>960</v>
      </c>
      <c r="B2713" s="2" t="s">
        <v>962</v>
      </c>
      <c r="C2713" s="18">
        <v>6.4</v>
      </c>
    </row>
    <row r="2714" spans="1:3" x14ac:dyDescent="0.25">
      <c r="A2714" s="2" t="s">
        <v>7741</v>
      </c>
      <c r="B2714" s="2" t="s">
        <v>7742</v>
      </c>
      <c r="C2714" s="18">
        <v>6.9</v>
      </c>
    </row>
    <row r="2715" spans="1:3" x14ac:dyDescent="0.25">
      <c r="A2715" s="2" t="s">
        <v>7025</v>
      </c>
      <c r="B2715" s="2" t="s">
        <v>7026</v>
      </c>
      <c r="C2715" s="18">
        <v>6.7</v>
      </c>
    </row>
    <row r="2716" spans="1:3" x14ac:dyDescent="0.25">
      <c r="A2716" s="2" t="s">
        <v>7144</v>
      </c>
      <c r="B2716" s="2" t="s">
        <v>7145</v>
      </c>
      <c r="C2716" s="18">
        <v>6.7</v>
      </c>
    </row>
    <row r="2717" spans="1:3" x14ac:dyDescent="0.25">
      <c r="A2717" s="2" t="s">
        <v>1965</v>
      </c>
      <c r="B2717" s="2" t="s">
        <v>1967</v>
      </c>
      <c r="C2717" s="18">
        <v>4.5999999999999996</v>
      </c>
    </row>
    <row r="2718" spans="1:3" x14ac:dyDescent="0.25">
      <c r="A2718" s="2" t="s">
        <v>1965</v>
      </c>
      <c r="B2718" s="2" t="s">
        <v>1974</v>
      </c>
      <c r="C2718" s="18">
        <v>5.4</v>
      </c>
    </row>
    <row r="2719" spans="1:3" x14ac:dyDescent="0.25">
      <c r="A2719" s="2" t="s">
        <v>2376</v>
      </c>
      <c r="B2719" s="2" t="s">
        <v>2377</v>
      </c>
      <c r="C2719" s="18">
        <v>5.6</v>
      </c>
    </row>
    <row r="2720" spans="1:3" x14ac:dyDescent="0.25">
      <c r="A2720" s="2" t="s">
        <v>2376</v>
      </c>
      <c r="B2720" s="2" t="s">
        <v>2796</v>
      </c>
      <c r="C2720" s="18">
        <v>6.1</v>
      </c>
    </row>
    <row r="2721" spans="1:3" x14ac:dyDescent="0.25">
      <c r="A2721" s="2" t="s">
        <v>5719</v>
      </c>
      <c r="B2721" s="2" t="s">
        <v>5720</v>
      </c>
      <c r="C2721" s="18">
        <v>6.8</v>
      </c>
    </row>
    <row r="2722" spans="1:3" x14ac:dyDescent="0.25">
      <c r="A2722" s="2" t="s">
        <v>6214</v>
      </c>
      <c r="B2722" s="2" t="s">
        <v>6215</v>
      </c>
      <c r="C2722" s="18">
        <v>7.9</v>
      </c>
    </row>
    <row r="2723" spans="1:3" x14ac:dyDescent="0.25">
      <c r="A2723" s="2" t="s">
        <v>7703</v>
      </c>
      <c r="B2723" s="2" t="s">
        <v>7704</v>
      </c>
      <c r="C2723" s="18">
        <v>5.2</v>
      </c>
    </row>
    <row r="2724" spans="1:3" x14ac:dyDescent="0.25">
      <c r="A2724" s="2" t="s">
        <v>2510</v>
      </c>
      <c r="B2724" s="2" t="s">
        <v>4098</v>
      </c>
      <c r="C2724" s="18">
        <v>6.5</v>
      </c>
    </row>
    <row r="2725" spans="1:3" x14ac:dyDescent="0.25">
      <c r="A2725" s="2" t="s">
        <v>2510</v>
      </c>
      <c r="B2725" s="2" t="s">
        <v>2511</v>
      </c>
      <c r="C2725" s="18">
        <v>5.9</v>
      </c>
    </row>
    <row r="2726" spans="1:3" x14ac:dyDescent="0.25">
      <c r="A2726" s="2" t="s">
        <v>2510</v>
      </c>
      <c r="B2726" s="2" t="s">
        <v>3494</v>
      </c>
      <c r="C2726" s="18">
        <v>4.8</v>
      </c>
    </row>
    <row r="2727" spans="1:3" x14ac:dyDescent="0.25">
      <c r="A2727" s="2" t="s">
        <v>2510</v>
      </c>
      <c r="B2727" s="2" t="s">
        <v>3313</v>
      </c>
      <c r="C2727" s="18">
        <v>6.8</v>
      </c>
    </row>
    <row r="2728" spans="1:3" x14ac:dyDescent="0.25">
      <c r="A2728" s="2" t="s">
        <v>7983</v>
      </c>
      <c r="B2728" s="2" t="s">
        <v>7984</v>
      </c>
      <c r="C2728" s="18">
        <v>6.7</v>
      </c>
    </row>
    <row r="2729" spans="1:3" x14ac:dyDescent="0.25">
      <c r="A2729" s="2" t="s">
        <v>5651</v>
      </c>
      <c r="B2729" s="2" t="s">
        <v>5838</v>
      </c>
      <c r="C2729" s="18">
        <v>6.7</v>
      </c>
    </row>
    <row r="2730" spans="1:3" x14ac:dyDescent="0.25">
      <c r="A2730" s="2" t="s">
        <v>5651</v>
      </c>
      <c r="B2730" s="2" t="s">
        <v>5652</v>
      </c>
      <c r="C2730" s="18">
        <v>7.5</v>
      </c>
    </row>
    <row r="2731" spans="1:3" x14ac:dyDescent="0.25">
      <c r="A2731" t="s">
        <v>304</v>
      </c>
      <c r="B2731" s="2" t="s">
        <v>411</v>
      </c>
      <c r="C2731" s="18">
        <v>4.9000000000000004</v>
      </c>
    </row>
    <row r="2732" spans="1:3" x14ac:dyDescent="0.25">
      <c r="A2732" s="2" t="s">
        <v>304</v>
      </c>
      <c r="B2732" s="2" t="s">
        <v>1147</v>
      </c>
      <c r="C2732" s="18">
        <v>5.6</v>
      </c>
    </row>
    <row r="2733" spans="1:3" x14ac:dyDescent="0.25">
      <c r="A2733" s="2" t="s">
        <v>304</v>
      </c>
      <c r="B2733" s="2" t="s">
        <v>1126</v>
      </c>
      <c r="C2733" s="18">
        <v>6.7</v>
      </c>
    </row>
    <row r="2734" spans="1:3" x14ac:dyDescent="0.25">
      <c r="A2734" s="2" t="s">
        <v>304</v>
      </c>
      <c r="B2734" s="2" t="s">
        <v>1393</v>
      </c>
      <c r="C2734" s="18">
        <v>5</v>
      </c>
    </row>
    <row r="2735" spans="1:3" x14ac:dyDescent="0.25">
      <c r="A2735" s="2" t="s">
        <v>304</v>
      </c>
      <c r="B2735" s="2" t="s">
        <v>305</v>
      </c>
      <c r="C2735" s="18">
        <v>4.2</v>
      </c>
    </row>
    <row r="2736" spans="1:3" x14ac:dyDescent="0.25">
      <c r="A2736" s="2" t="s">
        <v>304</v>
      </c>
      <c r="B2736" s="2" t="s">
        <v>2114</v>
      </c>
      <c r="C2736" s="18">
        <v>8.1</v>
      </c>
    </row>
    <row r="2737" spans="1:3" x14ac:dyDescent="0.25">
      <c r="A2737" s="2" t="s">
        <v>304</v>
      </c>
      <c r="B2737" s="2" t="s">
        <v>1123</v>
      </c>
      <c r="C2737" s="18">
        <v>6.5</v>
      </c>
    </row>
    <row r="2738" spans="1:3" x14ac:dyDescent="0.25">
      <c r="A2738" s="2" t="s">
        <v>304</v>
      </c>
      <c r="B2738" s="2" t="s">
        <v>6104</v>
      </c>
      <c r="C2738" s="18">
        <v>6.2</v>
      </c>
    </row>
    <row r="2739" spans="1:3" x14ac:dyDescent="0.25">
      <c r="A2739" s="2" t="s">
        <v>304</v>
      </c>
      <c r="B2739" s="2" t="s">
        <v>1091</v>
      </c>
      <c r="C2739" s="18">
        <v>7.2</v>
      </c>
    </row>
    <row r="2740" spans="1:3" x14ac:dyDescent="0.25">
      <c r="A2740" s="2" t="s">
        <v>4907</v>
      </c>
      <c r="B2740" s="2" t="s">
        <v>4908</v>
      </c>
      <c r="C2740" s="18">
        <v>6.2</v>
      </c>
    </row>
    <row r="2741" spans="1:3" x14ac:dyDescent="0.25">
      <c r="A2741" s="2" t="s">
        <v>3842</v>
      </c>
      <c r="B2741" s="2" t="s">
        <v>3843</v>
      </c>
      <c r="C2741" s="18">
        <v>4.9000000000000004</v>
      </c>
    </row>
    <row r="2742" spans="1:3" x14ac:dyDescent="0.25">
      <c r="A2742" s="2" t="s">
        <v>7089</v>
      </c>
      <c r="B2742" s="2" t="s">
        <v>7090</v>
      </c>
      <c r="C2742" s="18">
        <v>5.8</v>
      </c>
    </row>
    <row r="2743" spans="1:3" x14ac:dyDescent="0.25">
      <c r="A2743" s="2" t="s">
        <v>7000</v>
      </c>
      <c r="B2743" s="2" t="s">
        <v>7001</v>
      </c>
      <c r="C2743" s="18">
        <v>7.3</v>
      </c>
    </row>
    <row r="2744" spans="1:3" x14ac:dyDescent="0.25">
      <c r="A2744" s="2" t="s">
        <v>5377</v>
      </c>
      <c r="B2744" s="2" t="s">
        <v>5378</v>
      </c>
      <c r="C2744" s="18">
        <v>7.3</v>
      </c>
    </row>
    <row r="2745" spans="1:3" x14ac:dyDescent="0.25">
      <c r="A2745" s="2" t="s">
        <v>7941</v>
      </c>
      <c r="B2745" s="2" t="s">
        <v>7942</v>
      </c>
      <c r="C2745" s="18">
        <v>8.5</v>
      </c>
    </row>
    <row r="2746" spans="1:3" x14ac:dyDescent="0.25">
      <c r="A2746" s="2" t="s">
        <v>2959</v>
      </c>
      <c r="B2746" s="2" t="s">
        <v>2961</v>
      </c>
      <c r="C2746" s="18">
        <v>4.0999999999999996</v>
      </c>
    </row>
    <row r="2747" spans="1:3" x14ac:dyDescent="0.25">
      <c r="A2747" s="2" t="s">
        <v>2300</v>
      </c>
      <c r="B2747" s="2" t="s">
        <v>5075</v>
      </c>
      <c r="C2747" s="18">
        <v>6</v>
      </c>
    </row>
    <row r="2748" spans="1:3" x14ac:dyDescent="0.25">
      <c r="A2748" s="2" t="s">
        <v>2300</v>
      </c>
      <c r="B2748" s="2" t="s">
        <v>3668</v>
      </c>
      <c r="C2748" s="18">
        <v>3.5</v>
      </c>
    </row>
    <row r="2749" spans="1:3" x14ac:dyDescent="0.25">
      <c r="A2749" s="2" t="s">
        <v>2300</v>
      </c>
      <c r="B2749" s="2" t="s">
        <v>2301</v>
      </c>
      <c r="C2749" s="18">
        <v>6.5</v>
      </c>
    </row>
    <row r="2750" spans="1:3" x14ac:dyDescent="0.25">
      <c r="A2750" s="2" t="s">
        <v>2300</v>
      </c>
      <c r="B2750" s="2" t="s">
        <v>4105</v>
      </c>
      <c r="C2750" s="18">
        <v>6.7</v>
      </c>
    </row>
    <row r="2751" spans="1:3" x14ac:dyDescent="0.25">
      <c r="A2751" s="2" t="s">
        <v>2300</v>
      </c>
      <c r="B2751" s="2" t="s">
        <v>5314</v>
      </c>
      <c r="C2751" s="18">
        <v>6.7</v>
      </c>
    </row>
    <row r="2752" spans="1:3" x14ac:dyDescent="0.25">
      <c r="A2752" t="s">
        <v>2300</v>
      </c>
      <c r="B2752" s="2" t="s">
        <v>3226</v>
      </c>
      <c r="C2752" s="18">
        <v>5.8</v>
      </c>
    </row>
    <row r="2753" spans="1:3" x14ac:dyDescent="0.25">
      <c r="A2753" s="2" t="s">
        <v>2300</v>
      </c>
      <c r="B2753" s="2" t="s">
        <v>3058</v>
      </c>
      <c r="C2753" s="18">
        <v>5.3</v>
      </c>
    </row>
    <row r="2754" spans="1:3" x14ac:dyDescent="0.25">
      <c r="A2754" s="2" t="s">
        <v>8067</v>
      </c>
      <c r="B2754" s="2" t="s">
        <v>8068</v>
      </c>
      <c r="C2754" s="18">
        <v>5.5</v>
      </c>
    </row>
    <row r="2755" spans="1:3" x14ac:dyDescent="0.25">
      <c r="A2755" s="2" t="s">
        <v>6034</v>
      </c>
      <c r="B2755" s="2" t="s">
        <v>6035</v>
      </c>
      <c r="C2755" s="18">
        <v>5.9</v>
      </c>
    </row>
    <row r="2756" spans="1:3" x14ac:dyDescent="0.25">
      <c r="A2756" s="2" t="s">
        <v>1181</v>
      </c>
      <c r="B2756" s="2" t="s">
        <v>1183</v>
      </c>
      <c r="C2756" s="18">
        <v>6.4</v>
      </c>
    </row>
    <row r="2757" spans="1:3" x14ac:dyDescent="0.25">
      <c r="A2757" s="2" t="s">
        <v>3838</v>
      </c>
      <c r="B2757" s="2" t="s">
        <v>3839</v>
      </c>
      <c r="C2757" s="18">
        <v>7</v>
      </c>
    </row>
    <row r="2758" spans="1:3" x14ac:dyDescent="0.25">
      <c r="A2758" s="2" t="s">
        <v>6130</v>
      </c>
      <c r="B2758" s="2" t="s">
        <v>6131</v>
      </c>
      <c r="C2758" s="18">
        <v>6.7</v>
      </c>
    </row>
    <row r="2759" spans="1:3" x14ac:dyDescent="0.25">
      <c r="A2759" s="2" t="s">
        <v>2316</v>
      </c>
      <c r="B2759" s="2" t="s">
        <v>2318</v>
      </c>
      <c r="C2759" s="18">
        <v>4.4000000000000004</v>
      </c>
    </row>
    <row r="2760" spans="1:3" x14ac:dyDescent="0.25">
      <c r="A2760" s="2" t="s">
        <v>5355</v>
      </c>
      <c r="B2760" s="2" t="s">
        <v>5356</v>
      </c>
      <c r="C2760" s="18">
        <v>6.2</v>
      </c>
    </row>
    <row r="2761" spans="1:3" x14ac:dyDescent="0.25">
      <c r="A2761" s="2" t="s">
        <v>39</v>
      </c>
      <c r="B2761" s="2" t="s">
        <v>7673</v>
      </c>
      <c r="C2761" s="18">
        <v>6.6</v>
      </c>
    </row>
    <row r="2762" spans="1:3" x14ac:dyDescent="0.25">
      <c r="A2762" s="2" t="s">
        <v>39</v>
      </c>
      <c r="B2762" s="2" t="s">
        <v>3203</v>
      </c>
      <c r="C2762" s="18">
        <v>7.8</v>
      </c>
    </row>
    <row r="2763" spans="1:3" x14ac:dyDescent="0.25">
      <c r="A2763" s="2" t="s">
        <v>39</v>
      </c>
      <c r="B2763" s="2" t="s">
        <v>2950</v>
      </c>
      <c r="C2763" s="18">
        <v>6.8</v>
      </c>
    </row>
    <row r="2764" spans="1:3" x14ac:dyDescent="0.25">
      <c r="A2764" s="2" t="s">
        <v>39</v>
      </c>
      <c r="B2764" s="2" t="s">
        <v>6249</v>
      </c>
      <c r="C2764" s="18">
        <v>7.1</v>
      </c>
    </row>
    <row r="2765" spans="1:3" x14ac:dyDescent="0.25">
      <c r="A2765" s="2" t="s">
        <v>39</v>
      </c>
      <c r="B2765" s="2" t="s">
        <v>41</v>
      </c>
      <c r="C2765" s="18">
        <v>6.7</v>
      </c>
    </row>
    <row r="2766" spans="1:3" x14ac:dyDescent="0.25">
      <c r="A2766" s="2" t="s">
        <v>39</v>
      </c>
      <c r="B2766" s="2" t="s">
        <v>2826</v>
      </c>
      <c r="C2766" s="18">
        <v>7.6</v>
      </c>
    </row>
    <row r="2767" spans="1:3" x14ac:dyDescent="0.25">
      <c r="A2767" s="2" t="s">
        <v>39</v>
      </c>
      <c r="B2767" s="2" t="s">
        <v>3751</v>
      </c>
      <c r="C2767" s="18">
        <v>7.6</v>
      </c>
    </row>
    <row r="2768" spans="1:3" x14ac:dyDescent="0.25">
      <c r="A2768" s="2" t="s">
        <v>39</v>
      </c>
      <c r="B2768" s="2" t="s">
        <v>111</v>
      </c>
      <c r="C2768" s="18">
        <v>7</v>
      </c>
    </row>
    <row r="2769" spans="1:3" x14ac:dyDescent="0.25">
      <c r="A2769" s="2" t="s">
        <v>1361</v>
      </c>
      <c r="B2769" s="2" t="s">
        <v>1535</v>
      </c>
      <c r="C2769" s="18">
        <v>4.7</v>
      </c>
    </row>
    <row r="2770" spans="1:3" x14ac:dyDescent="0.25">
      <c r="A2770" s="2" t="s">
        <v>1361</v>
      </c>
      <c r="B2770" s="2" t="s">
        <v>2219</v>
      </c>
      <c r="C2770" s="18">
        <v>6.5</v>
      </c>
    </row>
    <row r="2771" spans="1:3" x14ac:dyDescent="0.25">
      <c r="A2771" s="2" t="s">
        <v>1361</v>
      </c>
      <c r="B2771" s="2" t="s">
        <v>1362</v>
      </c>
      <c r="C2771" s="18">
        <v>6.1</v>
      </c>
    </row>
    <row r="2772" spans="1:3" x14ac:dyDescent="0.25">
      <c r="A2772" s="2" t="s">
        <v>7337</v>
      </c>
      <c r="B2772" s="2" t="s">
        <v>7338</v>
      </c>
      <c r="C2772" s="18">
        <v>7.2</v>
      </c>
    </row>
    <row r="2773" spans="1:3" x14ac:dyDescent="0.25">
      <c r="A2773" t="s">
        <v>5517</v>
      </c>
      <c r="B2773" s="2" t="s">
        <v>5518</v>
      </c>
      <c r="C2773" s="18">
        <v>6</v>
      </c>
    </row>
    <row r="2774" spans="1:3" x14ac:dyDescent="0.25">
      <c r="A2774" s="2" t="s">
        <v>58</v>
      </c>
      <c r="B2774" s="2" t="s">
        <v>5596</v>
      </c>
      <c r="C2774" s="18">
        <v>7.7</v>
      </c>
    </row>
    <row r="2775" spans="1:3" x14ac:dyDescent="0.25">
      <c r="A2775" s="2" t="s">
        <v>58</v>
      </c>
      <c r="B2775" s="2" t="s">
        <v>95</v>
      </c>
      <c r="C2775" s="18">
        <v>6.7</v>
      </c>
    </row>
    <row r="2776" spans="1:3" x14ac:dyDescent="0.25">
      <c r="A2776" s="2" t="s">
        <v>58</v>
      </c>
      <c r="B2776" s="2" t="s">
        <v>59</v>
      </c>
      <c r="C2776" s="18">
        <v>7</v>
      </c>
    </row>
    <row r="2777" spans="1:3" x14ac:dyDescent="0.25">
      <c r="A2777" s="2" t="s">
        <v>6613</v>
      </c>
      <c r="B2777" s="2" t="s">
        <v>6614</v>
      </c>
      <c r="C2777" s="18">
        <v>5.5</v>
      </c>
    </row>
    <row r="2778" spans="1:3" x14ac:dyDescent="0.25">
      <c r="A2778" s="2" t="s">
        <v>4875</v>
      </c>
      <c r="B2778" s="2" t="s">
        <v>6594</v>
      </c>
      <c r="C2778" s="18">
        <v>7.4</v>
      </c>
    </row>
    <row r="2779" spans="1:3" x14ac:dyDescent="0.25">
      <c r="A2779" s="2" t="s">
        <v>4875</v>
      </c>
      <c r="B2779" s="2" t="s">
        <v>4876</v>
      </c>
      <c r="C2779" s="18">
        <v>7.5</v>
      </c>
    </row>
    <row r="2780" spans="1:3" x14ac:dyDescent="0.25">
      <c r="A2780" s="2" t="s">
        <v>1328</v>
      </c>
      <c r="B2780" s="2" t="s">
        <v>1330</v>
      </c>
      <c r="C2780" s="18">
        <v>3.8</v>
      </c>
    </row>
    <row r="2781" spans="1:3" x14ac:dyDescent="0.25">
      <c r="A2781" s="2" t="s">
        <v>3354</v>
      </c>
      <c r="B2781" s="2" t="s">
        <v>3355</v>
      </c>
      <c r="C2781" s="18">
        <v>4.0999999999999996</v>
      </c>
    </row>
    <row r="2782" spans="1:3" x14ac:dyDescent="0.25">
      <c r="A2782" s="2" t="s">
        <v>5128</v>
      </c>
      <c r="B2782" s="2" t="s">
        <v>5129</v>
      </c>
      <c r="C2782" s="18">
        <v>6.1</v>
      </c>
    </row>
    <row r="2783" spans="1:3" x14ac:dyDescent="0.25">
      <c r="A2783" s="2" t="s">
        <v>8101</v>
      </c>
      <c r="B2783" s="2" t="s">
        <v>8102</v>
      </c>
      <c r="C2783" s="18">
        <v>4.5999999999999996</v>
      </c>
    </row>
    <row r="2784" spans="1:3" x14ac:dyDescent="0.25">
      <c r="A2784" s="2" t="s">
        <v>5038</v>
      </c>
      <c r="B2784" s="2" t="s">
        <v>5039</v>
      </c>
      <c r="C2784" s="18">
        <v>5.8</v>
      </c>
    </row>
    <row r="2785" spans="1:3" x14ac:dyDescent="0.25">
      <c r="A2785" s="2" t="s">
        <v>5038</v>
      </c>
      <c r="B2785" s="2" t="s">
        <v>5235</v>
      </c>
      <c r="C2785" s="18">
        <v>5.2</v>
      </c>
    </row>
    <row r="2786" spans="1:3" x14ac:dyDescent="0.25">
      <c r="A2786" s="2" t="s">
        <v>7830</v>
      </c>
      <c r="B2786" s="2" t="s">
        <v>7831</v>
      </c>
      <c r="C2786" s="18">
        <v>6.5</v>
      </c>
    </row>
    <row r="2787" spans="1:3" x14ac:dyDescent="0.25">
      <c r="A2787" s="2" t="s">
        <v>7925</v>
      </c>
      <c r="B2787" s="2" t="s">
        <v>7926</v>
      </c>
      <c r="C2787" s="18">
        <v>6.5</v>
      </c>
    </row>
    <row r="2788" spans="1:3" x14ac:dyDescent="0.25">
      <c r="A2788" s="2" t="s">
        <v>6869</v>
      </c>
      <c r="B2788" s="2" t="s">
        <v>6870</v>
      </c>
      <c r="C2788" s="18">
        <v>6.9</v>
      </c>
    </row>
    <row r="2789" spans="1:3" x14ac:dyDescent="0.25">
      <c r="A2789" s="2" t="s">
        <v>7481</v>
      </c>
      <c r="B2789" s="2" t="s">
        <v>7482</v>
      </c>
      <c r="C2789" s="18">
        <v>6.7</v>
      </c>
    </row>
    <row r="2790" spans="1:3" x14ac:dyDescent="0.25">
      <c r="A2790" s="2" t="s">
        <v>7618</v>
      </c>
      <c r="B2790" s="2" t="s">
        <v>7620</v>
      </c>
      <c r="C2790" s="18">
        <v>7.5</v>
      </c>
    </row>
    <row r="2791" spans="1:3" x14ac:dyDescent="0.25">
      <c r="A2791" s="2" t="s">
        <v>3393</v>
      </c>
      <c r="B2791" s="2" t="s">
        <v>3394</v>
      </c>
      <c r="C2791" s="18">
        <v>4.0999999999999996</v>
      </c>
    </row>
    <row r="2792" spans="1:3" x14ac:dyDescent="0.25">
      <c r="A2792" s="2" t="s">
        <v>3393</v>
      </c>
      <c r="B2792" s="2" t="s">
        <v>6764</v>
      </c>
      <c r="C2792" s="18">
        <v>5.9</v>
      </c>
    </row>
    <row r="2793" spans="1:3" x14ac:dyDescent="0.25">
      <c r="A2793" s="2" t="s">
        <v>7652</v>
      </c>
      <c r="B2793" s="2" t="s">
        <v>7653</v>
      </c>
      <c r="C2793" s="18">
        <v>8.4</v>
      </c>
    </row>
    <row r="2794" spans="1:3" x14ac:dyDescent="0.25">
      <c r="A2794" t="s">
        <v>2182</v>
      </c>
      <c r="B2794" s="2" t="s">
        <v>2183</v>
      </c>
      <c r="C2794" s="18">
        <v>5.2</v>
      </c>
    </row>
    <row r="2795" spans="1:3" x14ac:dyDescent="0.25">
      <c r="A2795" s="2" t="s">
        <v>127</v>
      </c>
      <c r="B2795" s="2" t="s">
        <v>128</v>
      </c>
      <c r="C2795" s="18">
        <v>7.2</v>
      </c>
    </row>
    <row r="2796" spans="1:3" x14ac:dyDescent="0.25">
      <c r="A2796" s="2" t="s">
        <v>4658</v>
      </c>
      <c r="B2796" s="2" t="s">
        <v>7110</v>
      </c>
      <c r="C2796" s="18">
        <v>4.3</v>
      </c>
    </row>
    <row r="2797" spans="1:3" x14ac:dyDescent="0.25">
      <c r="A2797" s="2" t="s">
        <v>4658</v>
      </c>
      <c r="B2797" s="2" t="s">
        <v>4659</v>
      </c>
      <c r="C2797" s="18">
        <v>6.1</v>
      </c>
    </row>
    <row r="2798" spans="1:3" x14ac:dyDescent="0.25">
      <c r="A2798" s="2" t="s">
        <v>4678</v>
      </c>
      <c r="B2798" s="2" t="s">
        <v>4679</v>
      </c>
      <c r="C2798" s="18">
        <v>5.8</v>
      </c>
    </row>
    <row r="2799" spans="1:3" x14ac:dyDescent="0.25">
      <c r="A2799" s="2" t="s">
        <v>602</v>
      </c>
      <c r="B2799" s="2" t="s">
        <v>2705</v>
      </c>
      <c r="C2799" s="18">
        <v>6.9</v>
      </c>
    </row>
    <row r="2800" spans="1:3" x14ac:dyDescent="0.25">
      <c r="A2800" s="2" t="s">
        <v>602</v>
      </c>
      <c r="B2800" s="2" t="s">
        <v>1348</v>
      </c>
      <c r="C2800" s="18">
        <v>5.8</v>
      </c>
    </row>
    <row r="2801" spans="1:3" x14ac:dyDescent="0.25">
      <c r="A2801" s="2" t="s">
        <v>602</v>
      </c>
      <c r="B2801" s="2" t="s">
        <v>603</v>
      </c>
      <c r="C2801" s="18">
        <v>7.3</v>
      </c>
    </row>
    <row r="2802" spans="1:3" x14ac:dyDescent="0.25">
      <c r="A2802" s="2" t="s">
        <v>6357</v>
      </c>
      <c r="B2802" s="2" t="s">
        <v>6358</v>
      </c>
      <c r="C2802" s="18">
        <v>6.3</v>
      </c>
    </row>
    <row r="2803" spans="1:3" x14ac:dyDescent="0.25">
      <c r="A2803" s="2" t="s">
        <v>3240</v>
      </c>
      <c r="B2803" s="2" t="s">
        <v>3241</v>
      </c>
      <c r="C2803" s="18">
        <v>5.6</v>
      </c>
    </row>
    <row r="2804" spans="1:3" x14ac:dyDescent="0.25">
      <c r="A2804" s="2" t="s">
        <v>4729</v>
      </c>
      <c r="B2804" s="2" t="s">
        <v>5815</v>
      </c>
      <c r="C2804" s="18">
        <v>7</v>
      </c>
    </row>
    <row r="2805" spans="1:3" x14ac:dyDescent="0.25">
      <c r="A2805" s="2" t="s">
        <v>4729</v>
      </c>
      <c r="B2805" s="2" t="s">
        <v>4730</v>
      </c>
      <c r="C2805" s="18">
        <v>7.8</v>
      </c>
    </row>
    <row r="2806" spans="1:3" x14ac:dyDescent="0.25">
      <c r="A2806" s="2" t="s">
        <v>7036</v>
      </c>
      <c r="B2806" s="2" t="s">
        <v>7037</v>
      </c>
      <c r="C2806" s="18">
        <v>6.3</v>
      </c>
    </row>
    <row r="2807" spans="1:3" x14ac:dyDescent="0.25">
      <c r="A2807" s="2" t="s">
        <v>4386</v>
      </c>
      <c r="B2807" s="2" t="s">
        <v>6470</v>
      </c>
      <c r="C2807" s="18">
        <v>6.6</v>
      </c>
    </row>
    <row r="2808" spans="1:3" x14ac:dyDescent="0.25">
      <c r="A2808" s="2" t="s">
        <v>4386</v>
      </c>
      <c r="B2808" s="2" t="s">
        <v>5035</v>
      </c>
      <c r="C2808" s="18">
        <v>6.7</v>
      </c>
    </row>
    <row r="2809" spans="1:3" x14ac:dyDescent="0.25">
      <c r="A2809" s="2" t="s">
        <v>4386</v>
      </c>
      <c r="B2809" s="2" t="s">
        <v>4387</v>
      </c>
      <c r="C2809" s="18">
        <v>6</v>
      </c>
    </row>
    <row r="2810" spans="1:3" x14ac:dyDescent="0.25">
      <c r="A2810" s="2" t="s">
        <v>4386</v>
      </c>
      <c r="B2810" s="2" t="s">
        <v>5488</v>
      </c>
      <c r="C2810" s="18">
        <v>6</v>
      </c>
    </row>
    <row r="2811" spans="1:3" x14ac:dyDescent="0.25">
      <c r="A2811" s="2" t="s">
        <v>3770</v>
      </c>
      <c r="B2811" s="2" t="s">
        <v>3771</v>
      </c>
      <c r="C2811" s="18">
        <v>6</v>
      </c>
    </row>
    <row r="2812" spans="1:3" x14ac:dyDescent="0.25">
      <c r="A2812" s="2" t="s">
        <v>1546</v>
      </c>
      <c r="B2812" s="2" t="s">
        <v>4815</v>
      </c>
      <c r="C2812" s="18">
        <v>7</v>
      </c>
    </row>
    <row r="2813" spans="1:3" x14ac:dyDescent="0.25">
      <c r="A2813" s="2" t="s">
        <v>1546</v>
      </c>
      <c r="B2813" s="2" t="s">
        <v>3775</v>
      </c>
      <c r="C2813" s="18">
        <v>6.2</v>
      </c>
    </row>
    <row r="2814" spans="1:3" x14ac:dyDescent="0.25">
      <c r="A2814" s="2" t="s">
        <v>1546</v>
      </c>
      <c r="B2814" s="2" t="s">
        <v>1855</v>
      </c>
      <c r="C2814" s="18">
        <v>5.8</v>
      </c>
    </row>
    <row r="2815" spans="1:3" x14ac:dyDescent="0.25">
      <c r="A2815" t="s">
        <v>1546</v>
      </c>
      <c r="B2815" s="2" t="s">
        <v>1547</v>
      </c>
      <c r="C2815" s="18">
        <v>4.3</v>
      </c>
    </row>
    <row r="2816" spans="1:3" x14ac:dyDescent="0.25">
      <c r="A2816" s="2" t="s">
        <v>1546</v>
      </c>
      <c r="B2816" s="2" t="s">
        <v>4702</v>
      </c>
      <c r="C2816" s="18">
        <v>4.5</v>
      </c>
    </row>
    <row r="2817" spans="1:3" x14ac:dyDescent="0.25">
      <c r="A2817" s="2" t="s">
        <v>388</v>
      </c>
      <c r="B2817" s="2" t="s">
        <v>389</v>
      </c>
      <c r="C2817" s="18">
        <v>7.6</v>
      </c>
    </row>
    <row r="2818" spans="1:3" x14ac:dyDescent="0.25">
      <c r="A2818" s="2" t="s">
        <v>388</v>
      </c>
      <c r="B2818" s="2" t="s">
        <v>1008</v>
      </c>
      <c r="C2818" s="18">
        <v>7.8</v>
      </c>
    </row>
    <row r="2819" spans="1:3" x14ac:dyDescent="0.25">
      <c r="A2819" s="2" t="s">
        <v>2085</v>
      </c>
      <c r="B2819" s="2" t="s">
        <v>3554</v>
      </c>
      <c r="C2819" s="18">
        <v>7.2</v>
      </c>
    </row>
    <row r="2820" spans="1:3" x14ac:dyDescent="0.25">
      <c r="A2820" s="2" t="s">
        <v>2085</v>
      </c>
      <c r="B2820" s="2" t="s">
        <v>2087</v>
      </c>
      <c r="C2820" s="18">
        <v>6.5</v>
      </c>
    </row>
    <row r="2821" spans="1:3" x14ac:dyDescent="0.25">
      <c r="A2821" s="2" t="s">
        <v>4418</v>
      </c>
      <c r="B2821" s="2" t="s">
        <v>4419</v>
      </c>
      <c r="C2821" s="18">
        <v>5.0999999999999996</v>
      </c>
    </row>
    <row r="2822" spans="1:3" x14ac:dyDescent="0.25">
      <c r="A2822" s="2" t="s">
        <v>4462</v>
      </c>
      <c r="B2822" s="2" t="s">
        <v>4463</v>
      </c>
      <c r="C2822" s="18">
        <v>7.2</v>
      </c>
    </row>
    <row r="2823" spans="1:3" x14ac:dyDescent="0.25">
      <c r="A2823" s="2" t="s">
        <v>4462</v>
      </c>
      <c r="B2823" s="2" t="s">
        <v>4781</v>
      </c>
      <c r="C2823" s="18">
        <v>6.8</v>
      </c>
    </row>
    <row r="2824" spans="1:3" x14ac:dyDescent="0.25">
      <c r="A2824" s="2" t="s">
        <v>3906</v>
      </c>
      <c r="B2824" s="2" t="s">
        <v>3907</v>
      </c>
      <c r="C2824" s="18">
        <v>5.9</v>
      </c>
    </row>
    <row r="2825" spans="1:3" x14ac:dyDescent="0.25">
      <c r="A2825" s="2" t="s">
        <v>3906</v>
      </c>
      <c r="B2825" s="2" t="s">
        <v>5081</v>
      </c>
      <c r="C2825" s="18">
        <v>5.5</v>
      </c>
    </row>
    <row r="2826" spans="1:3" x14ac:dyDescent="0.25">
      <c r="A2826" s="2" t="s">
        <v>5385</v>
      </c>
      <c r="B2826" s="2" t="s">
        <v>5386</v>
      </c>
      <c r="C2826" s="18">
        <v>6.9</v>
      </c>
    </row>
    <row r="2827" spans="1:3" x14ac:dyDescent="0.25">
      <c r="A2827" s="2" t="s">
        <v>7572</v>
      </c>
      <c r="B2827" s="2" t="s">
        <v>7573</v>
      </c>
      <c r="C2827" s="18">
        <v>7.8</v>
      </c>
    </row>
    <row r="2828" spans="1:3" x14ac:dyDescent="0.25">
      <c r="A2828" s="2" t="s">
        <v>460</v>
      </c>
      <c r="B2828" s="2" t="s">
        <v>462</v>
      </c>
      <c r="C2828" s="18">
        <v>5.2</v>
      </c>
    </row>
    <row r="2829" spans="1:3" x14ac:dyDescent="0.25">
      <c r="A2829" s="2" t="s">
        <v>460</v>
      </c>
      <c r="B2829" s="2" t="s">
        <v>3730</v>
      </c>
      <c r="C2829" s="18">
        <v>6.9</v>
      </c>
    </row>
    <row r="2830" spans="1:3" x14ac:dyDescent="0.25">
      <c r="A2830" s="2" t="s">
        <v>5820</v>
      </c>
      <c r="B2830" s="2" t="s">
        <v>5821</v>
      </c>
      <c r="C2830" s="18">
        <v>5.3</v>
      </c>
    </row>
    <row r="2831" spans="1:3" x14ac:dyDescent="0.25">
      <c r="A2831" s="2" t="s">
        <v>5705</v>
      </c>
      <c r="B2831" s="2" t="s">
        <v>5706</v>
      </c>
      <c r="C2831" s="18">
        <v>5.6</v>
      </c>
    </row>
    <row r="2832" spans="1:3" x14ac:dyDescent="0.25">
      <c r="A2832" s="2" t="s">
        <v>702</v>
      </c>
      <c r="B2832" s="2" t="s">
        <v>3110</v>
      </c>
      <c r="C2832" s="18">
        <v>6.1</v>
      </c>
    </row>
    <row r="2833" spans="1:3" x14ac:dyDescent="0.25">
      <c r="A2833" s="2" t="s">
        <v>702</v>
      </c>
      <c r="B2833" s="2" t="s">
        <v>4576</v>
      </c>
      <c r="C2833" s="18">
        <v>5.4</v>
      </c>
    </row>
    <row r="2834" spans="1:3" x14ac:dyDescent="0.25">
      <c r="A2834" s="2" t="s">
        <v>702</v>
      </c>
      <c r="B2834" s="2" t="s">
        <v>1525</v>
      </c>
      <c r="C2834" s="18">
        <v>6.7</v>
      </c>
    </row>
    <row r="2835" spans="1:3" x14ac:dyDescent="0.25">
      <c r="A2835" s="2" t="s">
        <v>702</v>
      </c>
      <c r="B2835" s="2" t="s">
        <v>3979</v>
      </c>
      <c r="C2835" s="18">
        <v>7</v>
      </c>
    </row>
    <row r="2836" spans="1:3" x14ac:dyDescent="0.25">
      <c r="A2836" t="s">
        <v>702</v>
      </c>
      <c r="B2836" s="2" t="s">
        <v>1592</v>
      </c>
      <c r="C2836" s="18">
        <v>6</v>
      </c>
    </row>
    <row r="2837" spans="1:3" x14ac:dyDescent="0.25">
      <c r="A2837" s="2" t="s">
        <v>702</v>
      </c>
      <c r="B2837" s="2" t="s">
        <v>703</v>
      </c>
      <c r="C2837" s="18">
        <v>6.6</v>
      </c>
    </row>
    <row r="2838" spans="1:3" x14ac:dyDescent="0.25">
      <c r="A2838" s="2" t="s">
        <v>6444</v>
      </c>
      <c r="B2838" s="2" t="s">
        <v>6445</v>
      </c>
      <c r="C2838" s="18">
        <v>5.4</v>
      </c>
    </row>
    <row r="2839" spans="1:3" x14ac:dyDescent="0.25">
      <c r="A2839" s="2" t="s">
        <v>6310</v>
      </c>
      <c r="B2839" s="2" t="s">
        <v>6311</v>
      </c>
      <c r="C2839" s="18">
        <v>7</v>
      </c>
    </row>
    <row r="2840" spans="1:3" x14ac:dyDescent="0.25">
      <c r="A2840" s="2" t="s">
        <v>2854</v>
      </c>
      <c r="B2840" s="2" t="s">
        <v>2855</v>
      </c>
      <c r="C2840" s="18">
        <v>5.9</v>
      </c>
    </row>
    <row r="2841" spans="1:3" x14ac:dyDescent="0.25">
      <c r="A2841" s="2" t="s">
        <v>832</v>
      </c>
      <c r="B2841" s="2" t="s">
        <v>4272</v>
      </c>
      <c r="C2841" s="18">
        <v>7.3</v>
      </c>
    </row>
    <row r="2842" spans="1:3" x14ac:dyDescent="0.25">
      <c r="A2842" s="2" t="s">
        <v>832</v>
      </c>
      <c r="B2842" s="2" t="s">
        <v>1655</v>
      </c>
      <c r="C2842" s="18">
        <v>2.4</v>
      </c>
    </row>
    <row r="2843" spans="1:3" x14ac:dyDescent="0.25">
      <c r="A2843" s="2" t="s">
        <v>832</v>
      </c>
      <c r="B2843" s="2" t="s">
        <v>833</v>
      </c>
      <c r="C2843" s="18">
        <v>7.1</v>
      </c>
    </row>
    <row r="2844" spans="1:3" x14ac:dyDescent="0.25">
      <c r="A2844" s="2" t="s">
        <v>832</v>
      </c>
      <c r="B2844" s="2" t="s">
        <v>2832</v>
      </c>
      <c r="C2844" s="18">
        <v>7.6</v>
      </c>
    </row>
    <row r="2845" spans="1:3" x14ac:dyDescent="0.25">
      <c r="A2845" s="2" t="s">
        <v>101</v>
      </c>
      <c r="B2845" s="2" t="s">
        <v>1510</v>
      </c>
      <c r="C2845" s="18">
        <v>6.5</v>
      </c>
    </row>
    <row r="2846" spans="1:3" x14ac:dyDescent="0.25">
      <c r="A2846" s="2" t="s">
        <v>101</v>
      </c>
      <c r="B2846" s="2" t="s">
        <v>577</v>
      </c>
      <c r="C2846" s="18">
        <v>8</v>
      </c>
    </row>
    <row r="2847" spans="1:3" x14ac:dyDescent="0.25">
      <c r="A2847" s="2" t="s">
        <v>101</v>
      </c>
      <c r="B2847" s="2" t="s">
        <v>577</v>
      </c>
      <c r="C2847" s="18">
        <v>8</v>
      </c>
    </row>
    <row r="2848" spans="1:3" x14ac:dyDescent="0.25">
      <c r="A2848" s="2" t="s">
        <v>101</v>
      </c>
      <c r="B2848" s="2" t="s">
        <v>1457</v>
      </c>
      <c r="C2848" s="18">
        <v>6.6</v>
      </c>
    </row>
    <row r="2849" spans="1:3" x14ac:dyDescent="0.25">
      <c r="A2849" s="2" t="s">
        <v>101</v>
      </c>
      <c r="B2849" s="2" t="s">
        <v>1351</v>
      </c>
      <c r="C2849" s="18">
        <v>7.2</v>
      </c>
    </row>
    <row r="2850" spans="1:3" x14ac:dyDescent="0.25">
      <c r="A2850" s="2" t="s">
        <v>101</v>
      </c>
      <c r="B2850" s="2" t="s">
        <v>102</v>
      </c>
      <c r="C2850" s="18">
        <v>5.6</v>
      </c>
    </row>
    <row r="2851" spans="1:3" x14ac:dyDescent="0.25">
      <c r="A2851" s="2" t="s">
        <v>101</v>
      </c>
      <c r="B2851" s="2" t="s">
        <v>949</v>
      </c>
      <c r="C2851" s="18">
        <v>5.9</v>
      </c>
    </row>
    <row r="2852" spans="1:3" x14ac:dyDescent="0.25">
      <c r="A2852" s="2" t="s">
        <v>101</v>
      </c>
      <c r="B2852" s="2" t="s">
        <v>1260</v>
      </c>
      <c r="C2852" s="18">
        <v>6.7</v>
      </c>
    </row>
    <row r="2853" spans="1:3" x14ac:dyDescent="0.25">
      <c r="A2853" s="2" t="s">
        <v>101</v>
      </c>
      <c r="B2853" s="2" t="s">
        <v>1043</v>
      </c>
      <c r="C2853" s="18">
        <v>5.9</v>
      </c>
    </row>
    <row r="2854" spans="1:3" x14ac:dyDescent="0.25">
      <c r="A2854" s="2" t="s">
        <v>5869</v>
      </c>
      <c r="B2854" s="2" t="s">
        <v>5870</v>
      </c>
      <c r="C2854" s="18">
        <v>7.1</v>
      </c>
    </row>
    <row r="2855" spans="1:3" x14ac:dyDescent="0.25">
      <c r="A2855" s="2" t="s">
        <v>5439</v>
      </c>
      <c r="B2855" s="2" t="s">
        <v>5441</v>
      </c>
      <c r="C2855" s="18">
        <v>5.6</v>
      </c>
    </row>
    <row r="2856" spans="1:3" x14ac:dyDescent="0.25">
      <c r="A2856" s="2" t="s">
        <v>4438</v>
      </c>
      <c r="B2856" s="2" t="s">
        <v>4439</v>
      </c>
      <c r="C2856" s="18">
        <v>8</v>
      </c>
    </row>
    <row r="2857" spans="1:3" x14ac:dyDescent="0.25">
      <c r="A2857" t="s">
        <v>4438</v>
      </c>
      <c r="B2857" s="2" t="s">
        <v>4611</v>
      </c>
      <c r="C2857" s="18">
        <v>7.2</v>
      </c>
    </row>
    <row r="2858" spans="1:3" x14ac:dyDescent="0.25">
      <c r="A2858" s="2" t="s">
        <v>4969</v>
      </c>
      <c r="B2858" s="2" t="s">
        <v>6705</v>
      </c>
      <c r="C2858" s="18">
        <v>7.9</v>
      </c>
    </row>
    <row r="2859" spans="1:3" x14ac:dyDescent="0.25">
      <c r="A2859" s="2" t="s">
        <v>4969</v>
      </c>
      <c r="B2859" s="2" t="s">
        <v>4970</v>
      </c>
      <c r="C2859" s="18">
        <v>6.9</v>
      </c>
    </row>
    <row r="2860" spans="1:3" x14ac:dyDescent="0.25">
      <c r="A2860" s="2" t="s">
        <v>155</v>
      </c>
      <c r="B2860" s="2" t="s">
        <v>2695</v>
      </c>
      <c r="C2860" s="18">
        <v>6.8</v>
      </c>
    </row>
    <row r="2861" spans="1:3" x14ac:dyDescent="0.25">
      <c r="A2861" s="2" t="s">
        <v>155</v>
      </c>
      <c r="B2861" s="2" t="s">
        <v>2467</v>
      </c>
      <c r="C2861" s="18">
        <v>7.3</v>
      </c>
    </row>
    <row r="2862" spans="1:3" x14ac:dyDescent="0.25">
      <c r="A2862" s="2" t="s">
        <v>155</v>
      </c>
      <c r="B2862" s="2" t="s">
        <v>1689</v>
      </c>
      <c r="C2862" s="18">
        <v>8.1999999999999993</v>
      </c>
    </row>
    <row r="2863" spans="1:3" x14ac:dyDescent="0.25">
      <c r="A2863" s="2" t="s">
        <v>155</v>
      </c>
      <c r="B2863" s="2" t="s">
        <v>662</v>
      </c>
      <c r="C2863" s="18">
        <v>7.5</v>
      </c>
    </row>
    <row r="2864" spans="1:3" x14ac:dyDescent="0.25">
      <c r="A2864" s="2" t="s">
        <v>155</v>
      </c>
      <c r="B2864" s="2" t="s">
        <v>3211</v>
      </c>
      <c r="C2864" s="18">
        <v>8.6999999999999993</v>
      </c>
    </row>
    <row r="2865" spans="1:3" x14ac:dyDescent="0.25">
      <c r="A2865" s="2" t="s">
        <v>155</v>
      </c>
      <c r="B2865" s="2" t="s">
        <v>157</v>
      </c>
      <c r="C2865" s="18">
        <v>7.5</v>
      </c>
    </row>
    <row r="2866" spans="1:3" x14ac:dyDescent="0.25">
      <c r="A2866" s="2" t="s">
        <v>155</v>
      </c>
      <c r="B2866" s="2" t="s">
        <v>3045</v>
      </c>
      <c r="C2866" s="18">
        <v>7</v>
      </c>
    </row>
    <row r="2867" spans="1:3" x14ac:dyDescent="0.25">
      <c r="A2867" s="2" t="s">
        <v>155</v>
      </c>
      <c r="B2867" s="2" t="s">
        <v>2258</v>
      </c>
      <c r="C2867" s="18">
        <v>7.4</v>
      </c>
    </row>
    <row r="2868" spans="1:3" x14ac:dyDescent="0.25">
      <c r="A2868" s="2" t="s">
        <v>155</v>
      </c>
      <c r="B2868" s="2" t="s">
        <v>4568</v>
      </c>
      <c r="C2868" s="18">
        <v>6.7</v>
      </c>
    </row>
    <row r="2869" spans="1:3" x14ac:dyDescent="0.25">
      <c r="A2869" s="2" t="s">
        <v>155</v>
      </c>
      <c r="B2869" s="2" t="s">
        <v>3999</v>
      </c>
      <c r="C2869" s="18">
        <v>8.3000000000000007</v>
      </c>
    </row>
    <row r="2870" spans="1:3" x14ac:dyDescent="0.25">
      <c r="A2870" s="2" t="s">
        <v>155</v>
      </c>
      <c r="B2870" s="2" t="s">
        <v>7309</v>
      </c>
      <c r="C2870" s="18">
        <v>7.2</v>
      </c>
    </row>
    <row r="2871" spans="1:3" x14ac:dyDescent="0.25">
      <c r="A2871" s="2" t="s">
        <v>155</v>
      </c>
      <c r="B2871" s="2" t="s">
        <v>890</v>
      </c>
      <c r="C2871" s="18">
        <v>8.1</v>
      </c>
    </row>
    <row r="2872" spans="1:3" x14ac:dyDescent="0.25">
      <c r="A2872" s="2" t="s">
        <v>155</v>
      </c>
      <c r="B2872" s="2" t="s">
        <v>7284</v>
      </c>
      <c r="C2872" s="18">
        <v>8.3000000000000007</v>
      </c>
    </row>
    <row r="2873" spans="1:3" x14ac:dyDescent="0.25">
      <c r="A2873" s="2" t="s">
        <v>155</v>
      </c>
      <c r="B2873" s="2" t="s">
        <v>2616</v>
      </c>
      <c r="C2873" s="18">
        <v>7.2</v>
      </c>
    </row>
    <row r="2874" spans="1:3" x14ac:dyDescent="0.25">
      <c r="A2874" s="2" t="s">
        <v>155</v>
      </c>
      <c r="B2874" s="2" t="s">
        <v>525</v>
      </c>
      <c r="C2874" s="18">
        <v>7.5</v>
      </c>
    </row>
    <row r="2875" spans="1:3" x14ac:dyDescent="0.25">
      <c r="A2875" s="2" t="s">
        <v>155</v>
      </c>
      <c r="B2875" s="2" t="s">
        <v>5019</v>
      </c>
      <c r="C2875" s="18">
        <v>7</v>
      </c>
    </row>
    <row r="2876" spans="1:3" x14ac:dyDescent="0.25">
      <c r="A2876" s="2" t="s">
        <v>155</v>
      </c>
      <c r="B2876" s="2" t="s">
        <v>731</v>
      </c>
      <c r="C2876" s="18">
        <v>8.5</v>
      </c>
    </row>
    <row r="2877" spans="1:3" x14ac:dyDescent="0.25">
      <c r="A2877" s="2" t="s">
        <v>155</v>
      </c>
      <c r="B2877" s="2" t="s">
        <v>5633</v>
      </c>
      <c r="C2877" s="18">
        <v>7.6</v>
      </c>
    </row>
    <row r="2878" spans="1:3" x14ac:dyDescent="0.25">
      <c r="A2878" t="s">
        <v>155</v>
      </c>
      <c r="B2878" s="2" t="s">
        <v>8076</v>
      </c>
      <c r="C2878" s="18">
        <v>8.1999999999999993</v>
      </c>
    </row>
    <row r="2879" spans="1:3" x14ac:dyDescent="0.25">
      <c r="A2879" s="2" t="s">
        <v>155</v>
      </c>
      <c r="B2879" s="2" t="s">
        <v>623</v>
      </c>
      <c r="C2879" s="18">
        <v>8.1999999999999993</v>
      </c>
    </row>
    <row r="2880" spans="1:3" x14ac:dyDescent="0.25">
      <c r="A2880" s="2" t="s">
        <v>4368</v>
      </c>
      <c r="B2880" s="2" t="s">
        <v>4369</v>
      </c>
      <c r="C2880" s="18">
        <v>5.0999999999999996</v>
      </c>
    </row>
    <row r="2881" spans="1:3" x14ac:dyDescent="0.25">
      <c r="A2881" s="2" t="s">
        <v>5370</v>
      </c>
      <c r="B2881" s="2" t="s">
        <v>5372</v>
      </c>
      <c r="C2881" s="18">
        <v>5.7</v>
      </c>
    </row>
    <row r="2882" spans="1:3" x14ac:dyDescent="0.25">
      <c r="A2882" s="2" t="s">
        <v>5461</v>
      </c>
      <c r="B2882" s="2" t="s">
        <v>5462</v>
      </c>
      <c r="C2882" s="18">
        <v>7.6</v>
      </c>
    </row>
    <row r="2883" spans="1:3" x14ac:dyDescent="0.25">
      <c r="A2883" s="2" t="s">
        <v>4448</v>
      </c>
      <c r="B2883" s="2" t="s">
        <v>4902</v>
      </c>
      <c r="C2883" s="18">
        <v>6.6</v>
      </c>
    </row>
    <row r="2884" spans="1:3" x14ac:dyDescent="0.25">
      <c r="A2884" s="2" t="s">
        <v>4448</v>
      </c>
      <c r="B2884" s="2" t="s">
        <v>4449</v>
      </c>
      <c r="C2884" s="18">
        <v>4.5999999999999996</v>
      </c>
    </row>
    <row r="2885" spans="1:3" x14ac:dyDescent="0.25">
      <c r="A2885" s="2" t="s">
        <v>3438</v>
      </c>
      <c r="B2885" s="2" t="s">
        <v>3439</v>
      </c>
      <c r="C2885" s="18">
        <v>5.0999999999999996</v>
      </c>
    </row>
    <row r="2886" spans="1:3" x14ac:dyDescent="0.25">
      <c r="A2886" s="2" t="s">
        <v>7418</v>
      </c>
      <c r="B2886" s="2" t="s">
        <v>7419</v>
      </c>
      <c r="C2886" s="18">
        <v>5.8</v>
      </c>
    </row>
    <row r="2887" spans="1:3" x14ac:dyDescent="0.25">
      <c r="A2887" s="2" t="s">
        <v>7469</v>
      </c>
      <c r="B2887" s="2" t="s">
        <v>7470</v>
      </c>
      <c r="C2887" s="18">
        <v>5.9</v>
      </c>
    </row>
    <row r="2888" spans="1:3" x14ac:dyDescent="0.25">
      <c r="A2888" s="2" t="s">
        <v>5443</v>
      </c>
      <c r="B2888" s="2" t="s">
        <v>5444</v>
      </c>
      <c r="C2888" s="18">
        <v>5.2</v>
      </c>
    </row>
    <row r="2889" spans="1:3" x14ac:dyDescent="0.25">
      <c r="A2889" s="2" t="s">
        <v>6212</v>
      </c>
      <c r="B2889" s="2" t="s">
        <v>6213</v>
      </c>
      <c r="C2889" s="18">
        <v>6.6</v>
      </c>
    </row>
    <row r="2890" spans="1:3" x14ac:dyDescent="0.25">
      <c r="A2890" s="2" t="s">
        <v>7154</v>
      </c>
      <c r="B2890" s="2" t="s">
        <v>7155</v>
      </c>
      <c r="C2890" s="18">
        <v>6.3</v>
      </c>
    </row>
    <row r="2891" spans="1:3" x14ac:dyDescent="0.25">
      <c r="A2891" s="2" t="s">
        <v>2005</v>
      </c>
      <c r="B2891" s="2" t="s">
        <v>2006</v>
      </c>
      <c r="C2891" s="18">
        <v>5.6</v>
      </c>
    </row>
    <row r="2892" spans="1:3" x14ac:dyDescent="0.25">
      <c r="A2892" s="2" t="s">
        <v>2005</v>
      </c>
      <c r="B2892" s="2" t="s">
        <v>2209</v>
      </c>
      <c r="C2892" s="18">
        <v>5.8</v>
      </c>
    </row>
    <row r="2893" spans="1:3" x14ac:dyDescent="0.25">
      <c r="A2893" s="2" t="s">
        <v>5616</v>
      </c>
      <c r="B2893" s="2" t="s">
        <v>5617</v>
      </c>
      <c r="C2893" s="18">
        <v>4</v>
      </c>
    </row>
    <row r="2894" spans="1:3" x14ac:dyDescent="0.25">
      <c r="A2894" s="2" t="s">
        <v>415</v>
      </c>
      <c r="B2894" s="2" t="s">
        <v>429</v>
      </c>
      <c r="C2894" s="18">
        <v>6.4</v>
      </c>
    </row>
    <row r="2895" spans="1:3" x14ac:dyDescent="0.25">
      <c r="A2895" s="2" t="s">
        <v>415</v>
      </c>
      <c r="B2895" s="2" t="s">
        <v>417</v>
      </c>
      <c r="C2895" s="18">
        <v>7.5</v>
      </c>
    </row>
    <row r="2896" spans="1:3" x14ac:dyDescent="0.25">
      <c r="A2896" s="2" t="s">
        <v>7871</v>
      </c>
      <c r="B2896" s="2" t="s">
        <v>7872</v>
      </c>
      <c r="C2896" s="18">
        <v>4.5</v>
      </c>
    </row>
    <row r="2897" spans="1:3" x14ac:dyDescent="0.25">
      <c r="A2897" s="2" t="s">
        <v>4090</v>
      </c>
      <c r="B2897" s="2" t="s">
        <v>4091</v>
      </c>
      <c r="C2897" s="18">
        <v>6</v>
      </c>
    </row>
    <row r="2898" spans="1:3" x14ac:dyDescent="0.25">
      <c r="A2898" s="2" t="s">
        <v>7739</v>
      </c>
      <c r="B2898" s="2" t="s">
        <v>7740</v>
      </c>
      <c r="C2898" s="18">
        <v>5.4</v>
      </c>
    </row>
    <row r="2899" spans="1:3" x14ac:dyDescent="0.25">
      <c r="A2899" t="s">
        <v>8044</v>
      </c>
      <c r="B2899" s="2" t="s">
        <v>8045</v>
      </c>
      <c r="C2899" s="18">
        <v>6.7</v>
      </c>
    </row>
    <row r="2900" spans="1:3" x14ac:dyDescent="0.25">
      <c r="A2900" s="2" t="s">
        <v>7525</v>
      </c>
      <c r="B2900" s="2" t="s">
        <v>7527</v>
      </c>
      <c r="C2900" s="18">
        <v>6.9</v>
      </c>
    </row>
    <row r="2901" spans="1:3" x14ac:dyDescent="0.25">
      <c r="A2901" s="2" t="s">
        <v>5806</v>
      </c>
      <c r="B2901" s="2" t="s">
        <v>5807</v>
      </c>
      <c r="C2901" s="18">
        <v>5.5</v>
      </c>
    </row>
    <row r="2902" spans="1:3" x14ac:dyDescent="0.25">
      <c r="A2902" s="2" t="s">
        <v>186</v>
      </c>
      <c r="B2902" s="2" t="s">
        <v>3180</v>
      </c>
      <c r="C2902" s="18">
        <v>7</v>
      </c>
    </row>
    <row r="2903" spans="1:3" x14ac:dyDescent="0.25">
      <c r="A2903" s="2" t="s">
        <v>186</v>
      </c>
      <c r="B2903" s="2" t="s">
        <v>188</v>
      </c>
      <c r="C2903" s="18">
        <v>7.6</v>
      </c>
    </row>
    <row r="2904" spans="1:3" x14ac:dyDescent="0.25">
      <c r="A2904" s="2" t="s">
        <v>186</v>
      </c>
      <c r="B2904" s="2" t="s">
        <v>3787</v>
      </c>
      <c r="C2904" s="18">
        <v>7.2</v>
      </c>
    </row>
    <row r="2905" spans="1:3" x14ac:dyDescent="0.25">
      <c r="A2905" s="2" t="s">
        <v>186</v>
      </c>
      <c r="B2905" s="2" t="s">
        <v>5476</v>
      </c>
      <c r="C2905" s="18">
        <v>4.9000000000000004</v>
      </c>
    </row>
    <row r="2906" spans="1:3" x14ac:dyDescent="0.25">
      <c r="A2906" s="2" t="s">
        <v>7614</v>
      </c>
      <c r="B2906" s="2" t="s">
        <v>7615</v>
      </c>
      <c r="C2906" s="18">
        <v>5.4</v>
      </c>
    </row>
    <row r="2907" spans="1:3" x14ac:dyDescent="0.25">
      <c r="A2907" s="2" t="s">
        <v>4326</v>
      </c>
      <c r="B2907" s="2" t="s">
        <v>4327</v>
      </c>
      <c r="C2907" s="18">
        <v>6.8</v>
      </c>
    </row>
    <row r="2908" spans="1:3" x14ac:dyDescent="0.25">
      <c r="A2908" s="2" t="s">
        <v>6582</v>
      </c>
      <c r="B2908" s="2" t="s">
        <v>6583</v>
      </c>
      <c r="C2908" s="18">
        <v>6.9</v>
      </c>
    </row>
    <row r="2909" spans="1:3" x14ac:dyDescent="0.25">
      <c r="A2909" s="2" t="s">
        <v>3861</v>
      </c>
      <c r="B2909" s="2" t="s">
        <v>3862</v>
      </c>
      <c r="C2909" s="18">
        <v>6.7</v>
      </c>
    </row>
    <row r="2910" spans="1:3" x14ac:dyDescent="0.25">
      <c r="A2910" s="2" t="s">
        <v>6102</v>
      </c>
      <c r="B2910" s="2" t="s">
        <v>6103</v>
      </c>
      <c r="C2910" s="18">
        <v>4.5999999999999996</v>
      </c>
    </row>
    <row r="2911" spans="1:3" x14ac:dyDescent="0.25">
      <c r="A2911" s="2" t="s">
        <v>1755</v>
      </c>
      <c r="B2911" s="2" t="s">
        <v>1756</v>
      </c>
      <c r="C2911" s="18">
        <v>6.6</v>
      </c>
    </row>
    <row r="2912" spans="1:3" x14ac:dyDescent="0.25">
      <c r="A2912" s="2" t="s">
        <v>7266</v>
      </c>
      <c r="B2912" s="2" t="s">
        <v>7267</v>
      </c>
      <c r="C2912" s="18">
        <v>3</v>
      </c>
    </row>
    <row r="2913" spans="1:3" x14ac:dyDescent="0.25">
      <c r="A2913" s="2" t="s">
        <v>4030</v>
      </c>
      <c r="B2913" s="2" t="s">
        <v>4031</v>
      </c>
      <c r="C2913" s="18">
        <v>6.7</v>
      </c>
    </row>
    <row r="2914" spans="1:3" x14ac:dyDescent="0.25">
      <c r="A2914" s="2" t="s">
        <v>228</v>
      </c>
      <c r="B2914" s="2" t="s">
        <v>3019</v>
      </c>
      <c r="C2914" s="18">
        <v>7.7</v>
      </c>
    </row>
    <row r="2915" spans="1:3" x14ac:dyDescent="0.25">
      <c r="A2915" s="2" t="s">
        <v>228</v>
      </c>
      <c r="B2915" s="2" t="s">
        <v>5735</v>
      </c>
      <c r="C2915" s="18">
        <v>7.4</v>
      </c>
    </row>
    <row r="2916" spans="1:3" x14ac:dyDescent="0.25">
      <c r="A2916" s="2" t="s">
        <v>228</v>
      </c>
      <c r="B2916" s="2" t="s">
        <v>1172</v>
      </c>
      <c r="C2916" s="18">
        <v>7.7</v>
      </c>
    </row>
    <row r="2917" spans="1:3" x14ac:dyDescent="0.25">
      <c r="A2917" s="2" t="s">
        <v>228</v>
      </c>
      <c r="B2917" s="2" t="s">
        <v>229</v>
      </c>
      <c r="C2917" s="18">
        <v>7.8</v>
      </c>
    </row>
    <row r="2918" spans="1:3" x14ac:dyDescent="0.25">
      <c r="A2918" s="2" t="s">
        <v>7714</v>
      </c>
      <c r="B2918" s="2" t="s">
        <v>7715</v>
      </c>
      <c r="C2918" s="18">
        <v>6.8</v>
      </c>
    </row>
    <row r="2919" spans="1:3" x14ac:dyDescent="0.25">
      <c r="A2919" s="2" t="s">
        <v>5472</v>
      </c>
      <c r="B2919" s="2" t="s">
        <v>7706</v>
      </c>
      <c r="C2919" s="18">
        <v>5.9</v>
      </c>
    </row>
    <row r="2920" spans="1:3" x14ac:dyDescent="0.25">
      <c r="A2920" t="s">
        <v>5472</v>
      </c>
      <c r="B2920" s="2" t="s">
        <v>5473</v>
      </c>
      <c r="C2920" s="18">
        <v>6.5</v>
      </c>
    </row>
    <row r="2921" spans="1:3" x14ac:dyDescent="0.25">
      <c r="A2921" s="2" t="s">
        <v>5980</v>
      </c>
      <c r="B2921" s="2" t="s">
        <v>5981</v>
      </c>
      <c r="C2921" s="18">
        <v>5</v>
      </c>
    </row>
    <row r="2922" spans="1:3" x14ac:dyDescent="0.25">
      <c r="A2922" s="2" t="s">
        <v>7903</v>
      </c>
      <c r="B2922" s="2" t="s">
        <v>7904</v>
      </c>
      <c r="C2922" s="18">
        <v>7.2</v>
      </c>
    </row>
    <row r="2923" spans="1:3" x14ac:dyDescent="0.25">
      <c r="A2923" s="2" t="s">
        <v>5699</v>
      </c>
      <c r="B2923" s="2" t="s">
        <v>5700</v>
      </c>
      <c r="C2923" s="18">
        <v>7.3</v>
      </c>
    </row>
    <row r="2924" spans="1:3" x14ac:dyDescent="0.25">
      <c r="A2924" s="2" t="s">
        <v>6852</v>
      </c>
      <c r="B2924" s="2" t="s">
        <v>6853</v>
      </c>
      <c r="C2924" s="18">
        <v>6.1</v>
      </c>
    </row>
    <row r="2925" spans="1:3" x14ac:dyDescent="0.25">
      <c r="A2925" s="2" t="s">
        <v>6480</v>
      </c>
      <c r="B2925" s="2" t="s">
        <v>6481</v>
      </c>
      <c r="C2925" s="18">
        <v>7.2</v>
      </c>
    </row>
    <row r="2926" spans="1:3" x14ac:dyDescent="0.25">
      <c r="A2926" s="2" t="s">
        <v>105</v>
      </c>
      <c r="B2926" s="2" t="s">
        <v>3029</v>
      </c>
      <c r="C2926" s="18">
        <v>6.2</v>
      </c>
    </row>
    <row r="2927" spans="1:3" x14ac:dyDescent="0.25">
      <c r="A2927" s="2" t="s">
        <v>105</v>
      </c>
      <c r="B2927" s="2" t="s">
        <v>729</v>
      </c>
      <c r="C2927" s="18">
        <v>5.5</v>
      </c>
    </row>
    <row r="2928" spans="1:3" x14ac:dyDescent="0.25">
      <c r="A2928" s="2" t="s">
        <v>105</v>
      </c>
      <c r="B2928" s="2" t="s">
        <v>465</v>
      </c>
      <c r="C2928" s="18">
        <v>4.8</v>
      </c>
    </row>
    <row r="2929" spans="1:3" x14ac:dyDescent="0.25">
      <c r="A2929" s="2" t="s">
        <v>105</v>
      </c>
      <c r="B2929" s="2" t="s">
        <v>106</v>
      </c>
      <c r="C2929" s="18">
        <v>6.6</v>
      </c>
    </row>
    <row r="2930" spans="1:3" x14ac:dyDescent="0.25">
      <c r="A2930" s="2" t="s">
        <v>105</v>
      </c>
      <c r="B2930" s="2" t="s">
        <v>1281</v>
      </c>
      <c r="C2930" s="18">
        <v>6.3</v>
      </c>
    </row>
    <row r="2931" spans="1:3" x14ac:dyDescent="0.25">
      <c r="A2931" s="2" t="s">
        <v>105</v>
      </c>
      <c r="B2931" s="2" t="s">
        <v>1295</v>
      </c>
      <c r="C2931" s="18">
        <v>7.1</v>
      </c>
    </row>
    <row r="2932" spans="1:3" x14ac:dyDescent="0.25">
      <c r="A2932" s="2" t="s">
        <v>5361</v>
      </c>
      <c r="B2932" s="2" t="s">
        <v>5362</v>
      </c>
      <c r="C2932" s="18">
        <v>4.2</v>
      </c>
    </row>
    <row r="2933" spans="1:3" x14ac:dyDescent="0.25">
      <c r="A2933" s="2" t="s">
        <v>3483</v>
      </c>
      <c r="B2933" s="2" t="s">
        <v>6676</v>
      </c>
      <c r="C2933" s="18">
        <v>7.8</v>
      </c>
    </row>
    <row r="2934" spans="1:3" x14ac:dyDescent="0.25">
      <c r="A2934" s="2" t="s">
        <v>3483</v>
      </c>
      <c r="B2934" s="2" t="s">
        <v>6450</v>
      </c>
      <c r="C2934" s="18">
        <v>6.7</v>
      </c>
    </row>
    <row r="2935" spans="1:3" x14ac:dyDescent="0.25">
      <c r="A2935" s="2" t="s">
        <v>3483</v>
      </c>
      <c r="B2935" s="2" t="s">
        <v>4933</v>
      </c>
      <c r="C2935" s="18">
        <v>6.9</v>
      </c>
    </row>
    <row r="2936" spans="1:3" x14ac:dyDescent="0.25">
      <c r="A2936" s="2" t="s">
        <v>3483</v>
      </c>
      <c r="B2936" s="2" t="s">
        <v>3484</v>
      </c>
      <c r="C2936" s="18">
        <v>7.1</v>
      </c>
    </row>
    <row r="2937" spans="1:3" x14ac:dyDescent="0.25">
      <c r="A2937" s="2" t="s">
        <v>3483</v>
      </c>
      <c r="B2937" s="2" t="s">
        <v>6656</v>
      </c>
      <c r="C2937" s="18">
        <v>8</v>
      </c>
    </row>
    <row r="2938" spans="1:3" x14ac:dyDescent="0.25">
      <c r="A2938" s="2" t="s">
        <v>1109</v>
      </c>
      <c r="B2938" s="2" t="s">
        <v>2192</v>
      </c>
      <c r="C2938" s="18">
        <v>7.8</v>
      </c>
    </row>
    <row r="2939" spans="1:3" x14ac:dyDescent="0.25">
      <c r="A2939" s="2" t="s">
        <v>1109</v>
      </c>
      <c r="B2939" s="2" t="s">
        <v>1111</v>
      </c>
      <c r="C2939" s="18">
        <v>8.4</v>
      </c>
    </row>
    <row r="2940" spans="1:3" x14ac:dyDescent="0.25">
      <c r="A2940" s="2" t="s">
        <v>1109</v>
      </c>
      <c r="B2940" s="2" t="s">
        <v>3157</v>
      </c>
      <c r="C2940" s="18">
        <v>7.1</v>
      </c>
    </row>
    <row r="2941" spans="1:3" x14ac:dyDescent="0.25">
      <c r="A2941" t="s">
        <v>5209</v>
      </c>
      <c r="B2941" s="2" t="s">
        <v>5211</v>
      </c>
      <c r="C2941" s="18">
        <v>6.2</v>
      </c>
    </row>
    <row r="2942" spans="1:3" x14ac:dyDescent="0.25">
      <c r="A2942" s="2" t="s">
        <v>6555</v>
      </c>
      <c r="B2942" s="2" t="s">
        <v>6557</v>
      </c>
      <c r="C2942" s="18">
        <v>7.8</v>
      </c>
    </row>
    <row r="2943" spans="1:3" x14ac:dyDescent="0.25">
      <c r="A2943" s="2" t="s">
        <v>1976</v>
      </c>
      <c r="B2943" s="2" t="s">
        <v>1977</v>
      </c>
      <c r="C2943" s="18">
        <v>7.2</v>
      </c>
    </row>
    <row r="2944" spans="1:3" x14ac:dyDescent="0.25">
      <c r="A2944" s="2" t="s">
        <v>7951</v>
      </c>
      <c r="B2944" s="2" t="s">
        <v>7952</v>
      </c>
      <c r="C2944" s="18">
        <v>5.5</v>
      </c>
    </row>
    <row r="2945" spans="1:3" x14ac:dyDescent="0.25">
      <c r="A2945" s="2" t="s">
        <v>3636</v>
      </c>
      <c r="B2945" s="2" t="s">
        <v>3637</v>
      </c>
      <c r="C2945" s="18">
        <v>5.9</v>
      </c>
    </row>
    <row r="2946" spans="1:3" x14ac:dyDescent="0.25">
      <c r="A2946" s="2" t="s">
        <v>3096</v>
      </c>
      <c r="B2946" s="2" t="s">
        <v>3097</v>
      </c>
      <c r="C2946" s="18">
        <v>6.8</v>
      </c>
    </row>
    <row r="2947" spans="1:3" x14ac:dyDescent="0.25">
      <c r="A2947" s="2" t="s">
        <v>5414</v>
      </c>
      <c r="B2947" s="2" t="s">
        <v>5415</v>
      </c>
      <c r="C2947" s="18">
        <v>7.2</v>
      </c>
    </row>
    <row r="2948" spans="1:3" x14ac:dyDescent="0.25">
      <c r="A2948" s="2" t="s">
        <v>2304</v>
      </c>
      <c r="B2948" s="2" t="s">
        <v>2305</v>
      </c>
      <c r="C2948" s="18">
        <v>4.0999999999999996</v>
      </c>
    </row>
    <row r="2949" spans="1:3" x14ac:dyDescent="0.25">
      <c r="A2949" s="2" t="s">
        <v>5608</v>
      </c>
      <c r="B2949" s="2" t="s">
        <v>5609</v>
      </c>
      <c r="C2949" s="18">
        <v>6.8</v>
      </c>
    </row>
    <row r="2950" spans="1:3" x14ac:dyDescent="0.25">
      <c r="A2950" s="2" t="s">
        <v>246</v>
      </c>
      <c r="B2950" s="2" t="s">
        <v>3829</v>
      </c>
      <c r="C2950" s="18">
        <v>7.2</v>
      </c>
    </row>
    <row r="2951" spans="1:3" x14ac:dyDescent="0.25">
      <c r="A2951" s="2" t="s">
        <v>246</v>
      </c>
      <c r="B2951" s="2" t="s">
        <v>4291</v>
      </c>
      <c r="C2951" s="18">
        <v>7.5</v>
      </c>
    </row>
    <row r="2952" spans="1:3" x14ac:dyDescent="0.25">
      <c r="A2952" s="2" t="s">
        <v>246</v>
      </c>
      <c r="B2952" s="2" t="s">
        <v>2372</v>
      </c>
      <c r="C2952" s="18">
        <v>5.6</v>
      </c>
    </row>
    <row r="2953" spans="1:3" x14ac:dyDescent="0.25">
      <c r="A2953" s="2" t="s">
        <v>246</v>
      </c>
      <c r="B2953" s="2" t="s">
        <v>2380</v>
      </c>
      <c r="C2953" s="18">
        <v>6.1</v>
      </c>
    </row>
    <row r="2954" spans="1:3" x14ac:dyDescent="0.25">
      <c r="A2954" s="2" t="s">
        <v>246</v>
      </c>
      <c r="B2954" s="2" t="s">
        <v>247</v>
      </c>
      <c r="C2954" s="18">
        <v>6.3</v>
      </c>
    </row>
    <row r="2955" spans="1:3" x14ac:dyDescent="0.25">
      <c r="A2955" s="2" t="s">
        <v>246</v>
      </c>
      <c r="B2955" s="2" t="s">
        <v>365</v>
      </c>
      <c r="C2955" s="18">
        <v>6.4</v>
      </c>
    </row>
    <row r="2956" spans="1:3" x14ac:dyDescent="0.25">
      <c r="A2956" s="2" t="s">
        <v>91</v>
      </c>
      <c r="B2956" s="2" t="s">
        <v>1769</v>
      </c>
      <c r="C2956" s="18">
        <v>7.4</v>
      </c>
    </row>
    <row r="2957" spans="1:3" x14ac:dyDescent="0.25">
      <c r="A2957" s="2" t="s">
        <v>91</v>
      </c>
      <c r="B2957" s="2" t="s">
        <v>325</v>
      </c>
      <c r="C2957" s="18">
        <v>6.6</v>
      </c>
    </row>
    <row r="2958" spans="1:3" x14ac:dyDescent="0.25">
      <c r="A2958" s="2" t="s">
        <v>91</v>
      </c>
      <c r="B2958" s="2" t="s">
        <v>398</v>
      </c>
      <c r="C2958" s="18">
        <v>6.6</v>
      </c>
    </row>
    <row r="2959" spans="1:3" x14ac:dyDescent="0.25">
      <c r="A2959" s="2" t="s">
        <v>91</v>
      </c>
      <c r="B2959" s="2" t="s">
        <v>3446</v>
      </c>
      <c r="C2959" s="18">
        <v>6.8</v>
      </c>
    </row>
    <row r="2960" spans="1:3" x14ac:dyDescent="0.25">
      <c r="A2960" s="2" t="s">
        <v>91</v>
      </c>
      <c r="B2960" s="2" t="s">
        <v>3126</v>
      </c>
      <c r="C2960" s="18">
        <v>6.5</v>
      </c>
    </row>
    <row r="2961" spans="1:3" x14ac:dyDescent="0.25">
      <c r="A2961" s="2" t="s">
        <v>91</v>
      </c>
      <c r="B2961" s="2" t="s">
        <v>249</v>
      </c>
      <c r="C2961" s="18">
        <v>6.1</v>
      </c>
    </row>
    <row r="2962" spans="1:3" x14ac:dyDescent="0.25">
      <c r="A2962" t="s">
        <v>91</v>
      </c>
      <c r="B2962" s="2" t="s">
        <v>567</v>
      </c>
      <c r="C2962" s="18">
        <v>6.9</v>
      </c>
    </row>
    <row r="2963" spans="1:3" x14ac:dyDescent="0.25">
      <c r="A2963" s="2" t="s">
        <v>91</v>
      </c>
      <c r="B2963" s="2" t="s">
        <v>567</v>
      </c>
      <c r="C2963" s="18">
        <v>6.9</v>
      </c>
    </row>
    <row r="2964" spans="1:3" x14ac:dyDescent="0.25">
      <c r="A2964" s="2" t="s">
        <v>91</v>
      </c>
      <c r="B2964" s="2" t="s">
        <v>1028</v>
      </c>
      <c r="C2964" s="18">
        <v>7.4</v>
      </c>
    </row>
    <row r="2965" spans="1:3" x14ac:dyDescent="0.25">
      <c r="A2965" s="2" t="s">
        <v>91</v>
      </c>
      <c r="B2965" s="2" t="s">
        <v>250</v>
      </c>
      <c r="C2965" s="18">
        <v>7.1</v>
      </c>
    </row>
    <row r="2966" spans="1:3" x14ac:dyDescent="0.25">
      <c r="A2966" s="2" t="s">
        <v>91</v>
      </c>
      <c r="B2966" s="2" t="s">
        <v>93</v>
      </c>
      <c r="C2966" s="18">
        <v>5.7</v>
      </c>
    </row>
    <row r="2967" spans="1:3" x14ac:dyDescent="0.25">
      <c r="A2967" s="2" t="s">
        <v>91</v>
      </c>
      <c r="B2967" s="2" t="s">
        <v>122</v>
      </c>
      <c r="C2967" s="18">
        <v>6.3</v>
      </c>
    </row>
    <row r="2968" spans="1:3" x14ac:dyDescent="0.25">
      <c r="A2968" s="2" t="s">
        <v>91</v>
      </c>
      <c r="B2968" s="2" t="s">
        <v>92</v>
      </c>
      <c r="C2968" s="18">
        <v>6</v>
      </c>
    </row>
    <row r="2969" spans="1:3" x14ac:dyDescent="0.25">
      <c r="A2969" s="2" t="s">
        <v>7510</v>
      </c>
      <c r="B2969" s="2" t="s">
        <v>7511</v>
      </c>
      <c r="C2969" s="18">
        <v>7.2</v>
      </c>
    </row>
    <row r="2970" spans="1:3" x14ac:dyDescent="0.25">
      <c r="A2970" s="2" t="s">
        <v>1204</v>
      </c>
      <c r="B2970" s="2" t="s">
        <v>1205</v>
      </c>
      <c r="C2970" s="18">
        <v>4.2</v>
      </c>
    </row>
    <row r="2971" spans="1:3" x14ac:dyDescent="0.25">
      <c r="A2971" s="2" t="s">
        <v>1204</v>
      </c>
      <c r="B2971" s="2" t="s">
        <v>2264</v>
      </c>
      <c r="C2971" s="18">
        <v>6.2</v>
      </c>
    </row>
    <row r="2972" spans="1:3" x14ac:dyDescent="0.25">
      <c r="A2972" s="2" t="s">
        <v>1204</v>
      </c>
      <c r="B2972" s="2" t="s">
        <v>3028</v>
      </c>
      <c r="C2972" s="18">
        <v>6.9</v>
      </c>
    </row>
    <row r="2973" spans="1:3" x14ac:dyDescent="0.25">
      <c r="A2973" s="2" t="s">
        <v>1204</v>
      </c>
      <c r="B2973" s="2" t="s">
        <v>1406</v>
      </c>
      <c r="C2973" s="18">
        <v>6.3</v>
      </c>
    </row>
    <row r="2974" spans="1:3" x14ac:dyDescent="0.25">
      <c r="A2974" s="2" t="s">
        <v>4466</v>
      </c>
      <c r="B2974" s="2" t="s">
        <v>4467</v>
      </c>
      <c r="C2974" s="18">
        <v>5.3</v>
      </c>
    </row>
    <row r="2975" spans="1:3" x14ac:dyDescent="0.25">
      <c r="A2975" s="2" t="s">
        <v>2054</v>
      </c>
      <c r="B2975" s="2" t="s">
        <v>2056</v>
      </c>
      <c r="C2975" s="18">
        <v>6.8</v>
      </c>
    </row>
    <row r="2976" spans="1:3" x14ac:dyDescent="0.25">
      <c r="A2976" s="2" t="s">
        <v>2054</v>
      </c>
      <c r="B2976" s="2" t="s">
        <v>4307</v>
      </c>
      <c r="C2976" s="18">
        <v>8.1999999999999993</v>
      </c>
    </row>
    <row r="2977" spans="1:3" x14ac:dyDescent="0.25">
      <c r="A2977" s="2" t="s">
        <v>5242</v>
      </c>
      <c r="B2977" s="2" t="s">
        <v>5243</v>
      </c>
      <c r="C2977" s="18">
        <v>6.7</v>
      </c>
    </row>
    <row r="2978" spans="1:3" x14ac:dyDescent="0.25">
      <c r="A2978" s="2" t="s">
        <v>3146</v>
      </c>
      <c r="B2978" s="2" t="s">
        <v>3147</v>
      </c>
      <c r="C2978" s="18">
        <v>6.3</v>
      </c>
    </row>
    <row r="2979" spans="1:3" x14ac:dyDescent="0.25">
      <c r="A2979" s="2" t="s">
        <v>5504</v>
      </c>
      <c r="B2979" s="2" t="s">
        <v>5505</v>
      </c>
      <c r="C2979" s="18">
        <v>6.4</v>
      </c>
    </row>
    <row r="2980" spans="1:3" x14ac:dyDescent="0.25">
      <c r="A2980" s="2" t="s">
        <v>5504</v>
      </c>
      <c r="B2980" s="2" t="s">
        <v>5634</v>
      </c>
      <c r="C2980" s="18">
        <v>6.4</v>
      </c>
    </row>
    <row r="2981" spans="1:3" x14ac:dyDescent="0.25">
      <c r="A2981" s="2" t="s">
        <v>5835</v>
      </c>
      <c r="B2981" s="2" t="s">
        <v>5837</v>
      </c>
      <c r="C2981" s="18">
        <v>7</v>
      </c>
    </row>
    <row r="2982" spans="1:3" x14ac:dyDescent="0.25">
      <c r="A2982" s="2" t="s">
        <v>3137</v>
      </c>
      <c r="B2982" s="2" t="s">
        <v>3138</v>
      </c>
      <c r="C2982" s="18">
        <v>6</v>
      </c>
    </row>
    <row r="2983" spans="1:3" x14ac:dyDescent="0.25">
      <c r="A2983" t="s">
        <v>6072</v>
      </c>
      <c r="B2983" s="2" t="s">
        <v>6074</v>
      </c>
      <c r="C2983" s="18">
        <v>7</v>
      </c>
    </row>
    <row r="2984" spans="1:3" x14ac:dyDescent="0.25">
      <c r="A2984" s="2" t="s">
        <v>6072</v>
      </c>
      <c r="B2984" s="2" t="s">
        <v>7547</v>
      </c>
      <c r="C2984" s="18">
        <v>7.2</v>
      </c>
    </row>
    <row r="2985" spans="1:3" x14ac:dyDescent="0.25">
      <c r="A2985" s="2" t="s">
        <v>5996</v>
      </c>
      <c r="B2985" s="2" t="s">
        <v>7270</v>
      </c>
      <c r="C2985" s="18">
        <v>8.6</v>
      </c>
    </row>
    <row r="2986" spans="1:3" x14ac:dyDescent="0.25">
      <c r="A2986" s="2" t="s">
        <v>5996</v>
      </c>
      <c r="B2986" s="2" t="s">
        <v>7235</v>
      </c>
      <c r="C2986" s="18">
        <v>7.1</v>
      </c>
    </row>
    <row r="2987" spans="1:3" x14ac:dyDescent="0.25">
      <c r="A2987" s="2" t="s">
        <v>5996</v>
      </c>
      <c r="B2987" s="2" t="s">
        <v>5997</v>
      </c>
      <c r="C2987" s="18">
        <v>6.6</v>
      </c>
    </row>
    <row r="2988" spans="1:3" x14ac:dyDescent="0.25">
      <c r="A2988" s="2" t="s">
        <v>6734</v>
      </c>
      <c r="B2988" s="2" t="s">
        <v>6735</v>
      </c>
      <c r="C2988" s="18">
        <v>5.7</v>
      </c>
    </row>
    <row r="2989" spans="1:3" x14ac:dyDescent="0.25">
      <c r="A2989" s="2" t="s">
        <v>3459</v>
      </c>
      <c r="B2989" s="2" t="s">
        <v>3460</v>
      </c>
      <c r="C2989" s="18">
        <v>5.6</v>
      </c>
    </row>
    <row r="2990" spans="1:3" x14ac:dyDescent="0.25">
      <c r="A2990" s="2" t="s">
        <v>4314</v>
      </c>
      <c r="B2990" s="2" t="s">
        <v>4315</v>
      </c>
      <c r="C2990" s="18">
        <v>6.2</v>
      </c>
    </row>
    <row r="2991" spans="1:3" x14ac:dyDescent="0.25">
      <c r="A2991" s="2" t="s">
        <v>3935</v>
      </c>
      <c r="B2991" s="2" t="s">
        <v>6894</v>
      </c>
      <c r="C2991" s="18">
        <v>7.4</v>
      </c>
    </row>
    <row r="2992" spans="1:3" x14ac:dyDescent="0.25">
      <c r="A2992" s="2" t="s">
        <v>3935</v>
      </c>
      <c r="B2992" s="2" t="s">
        <v>3936</v>
      </c>
      <c r="C2992" s="18">
        <v>6.3</v>
      </c>
    </row>
    <row r="2993" spans="1:3" x14ac:dyDescent="0.25">
      <c r="A2993" s="2" t="s">
        <v>6395</v>
      </c>
      <c r="B2993" s="2" t="s">
        <v>6396</v>
      </c>
      <c r="C2993" s="18">
        <v>6</v>
      </c>
    </row>
    <row r="2994" spans="1:3" x14ac:dyDescent="0.25">
      <c r="A2994" s="2" t="s">
        <v>4048</v>
      </c>
      <c r="B2994" s="2" t="s">
        <v>5279</v>
      </c>
      <c r="C2994" s="18">
        <v>7.9</v>
      </c>
    </row>
    <row r="2995" spans="1:3" x14ac:dyDescent="0.25">
      <c r="A2995" s="2" t="s">
        <v>4048</v>
      </c>
      <c r="B2995" s="2" t="s">
        <v>4470</v>
      </c>
      <c r="C2995" s="18">
        <v>6.5</v>
      </c>
    </row>
    <row r="2996" spans="1:3" x14ac:dyDescent="0.25">
      <c r="A2996" s="2" t="s">
        <v>4048</v>
      </c>
      <c r="B2996" s="2" t="s">
        <v>4049</v>
      </c>
      <c r="C2996" s="18">
        <v>7.8</v>
      </c>
    </row>
    <row r="2997" spans="1:3" x14ac:dyDescent="0.25">
      <c r="A2997" s="2" t="s">
        <v>6808</v>
      </c>
      <c r="B2997" s="2" t="s">
        <v>6810</v>
      </c>
      <c r="C2997" s="18">
        <v>5.0999999999999996</v>
      </c>
    </row>
    <row r="2998" spans="1:3" x14ac:dyDescent="0.25">
      <c r="A2998" s="2" t="s">
        <v>6808</v>
      </c>
      <c r="B2998" s="2" t="s">
        <v>7705</v>
      </c>
      <c r="C2998" s="18">
        <v>6.2</v>
      </c>
    </row>
    <row r="2999" spans="1:3" x14ac:dyDescent="0.25">
      <c r="A2999" s="2" t="s">
        <v>3164</v>
      </c>
      <c r="B2999" s="2" t="s">
        <v>3165</v>
      </c>
      <c r="C2999" s="18">
        <v>6.7</v>
      </c>
    </row>
    <row r="3000" spans="1:3" x14ac:dyDescent="0.25">
      <c r="A3000" s="2" t="s">
        <v>3164</v>
      </c>
      <c r="B3000" s="2" t="s">
        <v>4716</v>
      </c>
      <c r="C3000" s="18">
        <v>6.9</v>
      </c>
    </row>
    <row r="3001" spans="1:3" x14ac:dyDescent="0.25">
      <c r="A3001" s="2" t="s">
        <v>3164</v>
      </c>
      <c r="B3001" s="2" t="s">
        <v>4032</v>
      </c>
      <c r="C3001" s="18">
        <v>7</v>
      </c>
    </row>
    <row r="3002" spans="1:3" x14ac:dyDescent="0.25">
      <c r="A3002" s="2" t="s">
        <v>7679</v>
      </c>
      <c r="B3002" s="2" t="s">
        <v>7680</v>
      </c>
      <c r="C3002" s="18">
        <v>3.5</v>
      </c>
    </row>
    <row r="3003" spans="1:3" x14ac:dyDescent="0.25">
      <c r="A3003" s="2" t="s">
        <v>3736</v>
      </c>
      <c r="B3003" s="2" t="s">
        <v>3738</v>
      </c>
      <c r="C3003" s="18">
        <v>5</v>
      </c>
    </row>
    <row r="3004" spans="1:3" x14ac:dyDescent="0.25">
      <c r="A3004" t="s">
        <v>6618</v>
      </c>
      <c r="B3004" s="2" t="s">
        <v>6619</v>
      </c>
      <c r="C3004" s="18">
        <v>5.8</v>
      </c>
    </row>
    <row r="3005" spans="1:3" x14ac:dyDescent="0.25">
      <c r="A3005" s="2" t="s">
        <v>7849</v>
      </c>
      <c r="B3005" s="2" t="s">
        <v>7850</v>
      </c>
      <c r="C3005" s="18">
        <v>6.8</v>
      </c>
    </row>
    <row r="3006" spans="1:3" x14ac:dyDescent="0.25">
      <c r="A3006" s="2" t="s">
        <v>6775</v>
      </c>
      <c r="B3006" s="2" t="s">
        <v>6776</v>
      </c>
      <c r="C3006" s="18">
        <v>5.9</v>
      </c>
    </row>
    <row r="3007" spans="1:3" x14ac:dyDescent="0.25">
      <c r="A3007" s="2" t="s">
        <v>1296</v>
      </c>
      <c r="B3007" s="2" t="s">
        <v>4109</v>
      </c>
      <c r="C3007" s="18">
        <v>5.6</v>
      </c>
    </row>
    <row r="3008" spans="1:3" x14ac:dyDescent="0.25">
      <c r="A3008" s="2" t="s">
        <v>1296</v>
      </c>
      <c r="B3008" s="2" t="s">
        <v>2347</v>
      </c>
      <c r="C3008" s="18">
        <v>5.6</v>
      </c>
    </row>
    <row r="3009" spans="1:3" x14ac:dyDescent="0.25">
      <c r="A3009" s="2" t="s">
        <v>1296</v>
      </c>
      <c r="B3009" s="2" t="s">
        <v>1297</v>
      </c>
      <c r="C3009" s="18">
        <v>5.7</v>
      </c>
    </row>
    <row r="3010" spans="1:3" x14ac:dyDescent="0.25">
      <c r="A3010" s="2" t="s">
        <v>1252</v>
      </c>
      <c r="B3010" s="2" t="s">
        <v>3807</v>
      </c>
      <c r="C3010" s="18">
        <v>6.3</v>
      </c>
    </row>
    <row r="3011" spans="1:3" x14ac:dyDescent="0.25">
      <c r="A3011" s="2" t="s">
        <v>1252</v>
      </c>
      <c r="B3011" s="2" t="s">
        <v>1253</v>
      </c>
      <c r="C3011" s="18">
        <v>5.5</v>
      </c>
    </row>
    <row r="3012" spans="1:3" x14ac:dyDescent="0.25">
      <c r="A3012" s="2" t="s">
        <v>553</v>
      </c>
      <c r="B3012" s="2" t="s">
        <v>555</v>
      </c>
      <c r="C3012" s="18">
        <v>6.8</v>
      </c>
    </row>
    <row r="3013" spans="1:3" x14ac:dyDescent="0.25">
      <c r="A3013" s="2" t="s">
        <v>553</v>
      </c>
      <c r="B3013" s="2" t="s">
        <v>1201</v>
      </c>
      <c r="C3013" s="18">
        <v>5.4</v>
      </c>
    </row>
    <row r="3014" spans="1:3" x14ac:dyDescent="0.25">
      <c r="A3014" s="2" t="s">
        <v>553</v>
      </c>
      <c r="B3014" s="2" t="s">
        <v>1378</v>
      </c>
      <c r="C3014" s="18">
        <v>7.6</v>
      </c>
    </row>
    <row r="3015" spans="1:3" x14ac:dyDescent="0.25">
      <c r="A3015" s="2" t="s">
        <v>553</v>
      </c>
      <c r="B3015" s="2" t="s">
        <v>581</v>
      </c>
      <c r="C3015" s="18">
        <v>7</v>
      </c>
    </row>
    <row r="3016" spans="1:3" x14ac:dyDescent="0.25">
      <c r="A3016" s="2" t="s">
        <v>553</v>
      </c>
      <c r="B3016" s="2" t="s">
        <v>1228</v>
      </c>
      <c r="C3016" s="18">
        <v>7.9</v>
      </c>
    </row>
    <row r="3017" spans="1:3" x14ac:dyDescent="0.25">
      <c r="A3017" s="2" t="s">
        <v>553</v>
      </c>
      <c r="B3017" s="2" t="s">
        <v>2159</v>
      </c>
      <c r="C3017" s="18">
        <v>7.8</v>
      </c>
    </row>
    <row r="3018" spans="1:3" x14ac:dyDescent="0.25">
      <c r="A3018" s="2" t="s">
        <v>6406</v>
      </c>
      <c r="B3018" s="2" t="s">
        <v>6407</v>
      </c>
      <c r="C3018" s="18">
        <v>3.9</v>
      </c>
    </row>
    <row r="3019" spans="1:3" x14ac:dyDescent="0.25">
      <c r="A3019" s="2" t="s">
        <v>4366</v>
      </c>
      <c r="B3019" s="2" t="s">
        <v>5740</v>
      </c>
      <c r="C3019" s="18">
        <v>6.8</v>
      </c>
    </row>
    <row r="3020" spans="1:3" x14ac:dyDescent="0.25">
      <c r="A3020" s="2" t="s">
        <v>4366</v>
      </c>
      <c r="B3020" s="2" t="s">
        <v>4367</v>
      </c>
      <c r="C3020" s="18">
        <v>6.2</v>
      </c>
    </row>
    <row r="3021" spans="1:3" x14ac:dyDescent="0.25">
      <c r="A3021" s="2" t="s">
        <v>2783</v>
      </c>
      <c r="B3021" s="2" t="s">
        <v>2784</v>
      </c>
      <c r="C3021" s="18">
        <v>6</v>
      </c>
    </row>
    <row r="3022" spans="1:3" x14ac:dyDescent="0.25">
      <c r="A3022" s="2" t="s">
        <v>5932</v>
      </c>
      <c r="B3022" s="2" t="s">
        <v>5933</v>
      </c>
      <c r="C3022" s="18">
        <v>7.6</v>
      </c>
    </row>
    <row r="3023" spans="1:3" x14ac:dyDescent="0.25">
      <c r="A3023" s="2" t="s">
        <v>5226</v>
      </c>
      <c r="B3023" s="2" t="s">
        <v>5227</v>
      </c>
      <c r="C3023" s="18">
        <v>5.5</v>
      </c>
    </row>
    <row r="3024" spans="1:3" x14ac:dyDescent="0.25">
      <c r="A3024" s="2" t="s">
        <v>3760</v>
      </c>
      <c r="B3024" s="2" t="s">
        <v>6500</v>
      </c>
      <c r="C3024" s="18">
        <v>8</v>
      </c>
    </row>
    <row r="3025" spans="1:3" x14ac:dyDescent="0.25">
      <c r="A3025" t="s">
        <v>3760</v>
      </c>
      <c r="B3025" s="2" t="s">
        <v>3762</v>
      </c>
      <c r="C3025" s="18">
        <v>7.4</v>
      </c>
    </row>
    <row r="3026" spans="1:3" x14ac:dyDescent="0.25">
      <c r="A3026" s="2" t="s">
        <v>3760</v>
      </c>
      <c r="B3026" s="2" t="s">
        <v>5760</v>
      </c>
      <c r="C3026" s="18">
        <v>7.5</v>
      </c>
    </row>
    <row r="3027" spans="1:3" x14ac:dyDescent="0.25">
      <c r="A3027" s="2" t="s">
        <v>3760</v>
      </c>
      <c r="B3027" s="2" t="s">
        <v>7974</v>
      </c>
      <c r="C3027" s="18">
        <v>7.5</v>
      </c>
    </row>
    <row r="3028" spans="1:3" x14ac:dyDescent="0.25">
      <c r="A3028" s="2" t="s">
        <v>3760</v>
      </c>
      <c r="B3028" s="2" t="s">
        <v>5316</v>
      </c>
      <c r="C3028" s="18">
        <v>8</v>
      </c>
    </row>
    <row r="3029" spans="1:3" x14ac:dyDescent="0.25">
      <c r="A3029" s="2" t="s">
        <v>3760</v>
      </c>
      <c r="B3029" s="2" t="s">
        <v>6959</v>
      </c>
      <c r="C3029" s="18">
        <v>5.3</v>
      </c>
    </row>
    <row r="3030" spans="1:3" x14ac:dyDescent="0.25">
      <c r="A3030" s="2" t="s">
        <v>3777</v>
      </c>
      <c r="B3030" s="2" t="s">
        <v>3778</v>
      </c>
      <c r="C3030" s="18">
        <v>6.3</v>
      </c>
    </row>
    <row r="3031" spans="1:3" x14ac:dyDescent="0.25">
      <c r="A3031" s="2" t="s">
        <v>3777</v>
      </c>
      <c r="B3031" s="2" t="s">
        <v>5338</v>
      </c>
      <c r="C3031" s="18">
        <v>7.4</v>
      </c>
    </row>
    <row r="3032" spans="1:3" x14ac:dyDescent="0.25">
      <c r="A3032" s="2" t="s">
        <v>5109</v>
      </c>
      <c r="B3032" s="2" t="s">
        <v>5111</v>
      </c>
      <c r="C3032" s="18">
        <v>6.5</v>
      </c>
    </row>
    <row r="3033" spans="1:3" x14ac:dyDescent="0.25">
      <c r="A3033" s="2" t="s">
        <v>680</v>
      </c>
      <c r="B3033" s="2" t="s">
        <v>681</v>
      </c>
      <c r="C3033" s="18">
        <v>4.3</v>
      </c>
    </row>
    <row r="3034" spans="1:3" x14ac:dyDescent="0.25">
      <c r="A3034" s="2" t="s">
        <v>4664</v>
      </c>
      <c r="B3034" s="2" t="s">
        <v>6065</v>
      </c>
      <c r="C3034" s="18">
        <v>4.5999999999999996</v>
      </c>
    </row>
    <row r="3035" spans="1:3" x14ac:dyDescent="0.25">
      <c r="A3035" s="2" t="s">
        <v>4664</v>
      </c>
      <c r="B3035" s="2" t="s">
        <v>6643</v>
      </c>
      <c r="C3035" s="18">
        <v>4.3</v>
      </c>
    </row>
    <row r="3036" spans="1:3" x14ac:dyDescent="0.25">
      <c r="A3036" s="2" t="s">
        <v>4664</v>
      </c>
      <c r="B3036" s="2" t="s">
        <v>6971</v>
      </c>
      <c r="C3036" s="18">
        <v>6.4</v>
      </c>
    </row>
    <row r="3037" spans="1:3" x14ac:dyDescent="0.25">
      <c r="A3037" s="2" t="s">
        <v>4664</v>
      </c>
      <c r="B3037" s="2" t="s">
        <v>4665</v>
      </c>
      <c r="C3037" s="18">
        <v>6.3</v>
      </c>
    </row>
    <row r="3038" spans="1:3" x14ac:dyDescent="0.25">
      <c r="A3038" s="2" t="s">
        <v>4664</v>
      </c>
      <c r="B3038" s="2" t="s">
        <v>7638</v>
      </c>
      <c r="C3038" s="18">
        <v>7.3</v>
      </c>
    </row>
    <row r="3039" spans="1:3" x14ac:dyDescent="0.25">
      <c r="A3039" s="2" t="s">
        <v>3181</v>
      </c>
      <c r="B3039" s="2" t="s">
        <v>3182</v>
      </c>
      <c r="C3039" s="18">
        <v>6</v>
      </c>
    </row>
    <row r="3040" spans="1:3" x14ac:dyDescent="0.25">
      <c r="A3040" s="2" t="s">
        <v>2930</v>
      </c>
      <c r="B3040" s="2" t="s">
        <v>5223</v>
      </c>
      <c r="C3040" s="18">
        <v>6.5</v>
      </c>
    </row>
    <row r="3041" spans="1:3" x14ac:dyDescent="0.25">
      <c r="A3041" s="2" t="s">
        <v>2930</v>
      </c>
      <c r="B3041" s="2" t="s">
        <v>2931</v>
      </c>
      <c r="C3041" s="18">
        <v>7.1</v>
      </c>
    </row>
    <row r="3042" spans="1:3" x14ac:dyDescent="0.25">
      <c r="A3042" s="2" t="s">
        <v>2514</v>
      </c>
      <c r="B3042" s="2" t="s">
        <v>3040</v>
      </c>
      <c r="C3042" s="18">
        <v>5.4</v>
      </c>
    </row>
    <row r="3043" spans="1:3" x14ac:dyDescent="0.25">
      <c r="A3043" s="2" t="s">
        <v>2514</v>
      </c>
      <c r="B3043" s="2" t="s">
        <v>2516</v>
      </c>
      <c r="C3043" s="18">
        <v>7.3</v>
      </c>
    </row>
    <row r="3044" spans="1:3" x14ac:dyDescent="0.25">
      <c r="A3044" s="2" t="s">
        <v>2514</v>
      </c>
      <c r="B3044" s="2" t="s">
        <v>4753</v>
      </c>
      <c r="C3044" s="18">
        <v>5.9</v>
      </c>
    </row>
    <row r="3045" spans="1:3" x14ac:dyDescent="0.25">
      <c r="A3045" s="2" t="s">
        <v>7797</v>
      </c>
      <c r="B3045" s="2" t="s">
        <v>7798</v>
      </c>
      <c r="C3045" s="18">
        <v>8.1</v>
      </c>
    </row>
    <row r="3046" spans="1:3" x14ac:dyDescent="0.25">
      <c r="A3046" t="s">
        <v>2526</v>
      </c>
      <c r="B3046" s="2" t="s">
        <v>5622</v>
      </c>
      <c r="C3046" s="18">
        <v>6.1</v>
      </c>
    </row>
    <row r="3047" spans="1:3" x14ac:dyDescent="0.25">
      <c r="A3047" s="2" t="s">
        <v>2526</v>
      </c>
      <c r="B3047" s="2" t="s">
        <v>2527</v>
      </c>
      <c r="C3047" s="18">
        <v>5.2</v>
      </c>
    </row>
    <row r="3048" spans="1:3" x14ac:dyDescent="0.25">
      <c r="A3048" s="2" t="s">
        <v>5042</v>
      </c>
      <c r="B3048" s="2" t="s">
        <v>6529</v>
      </c>
      <c r="C3048" s="18">
        <v>6.6</v>
      </c>
    </row>
    <row r="3049" spans="1:3" x14ac:dyDescent="0.25">
      <c r="A3049" s="2" t="s">
        <v>5042</v>
      </c>
      <c r="B3049" s="2" t="s">
        <v>5044</v>
      </c>
      <c r="C3049" s="18">
        <v>6.9</v>
      </c>
    </row>
    <row r="3050" spans="1:3" x14ac:dyDescent="0.25">
      <c r="A3050" s="2" t="s">
        <v>5042</v>
      </c>
      <c r="B3050" s="2" t="s">
        <v>6544</v>
      </c>
      <c r="C3050" s="18">
        <v>6.9</v>
      </c>
    </row>
    <row r="3051" spans="1:3" x14ac:dyDescent="0.25">
      <c r="A3051" s="2" t="s">
        <v>3696</v>
      </c>
      <c r="B3051" s="2" t="s">
        <v>3697</v>
      </c>
      <c r="C3051" s="18">
        <v>6.5</v>
      </c>
    </row>
    <row r="3052" spans="1:3" x14ac:dyDescent="0.25">
      <c r="A3052" s="2" t="s">
        <v>2741</v>
      </c>
      <c r="B3052" s="2" t="s">
        <v>2742</v>
      </c>
      <c r="C3052" s="18">
        <v>6.8</v>
      </c>
    </row>
    <row r="3053" spans="1:3" x14ac:dyDescent="0.25">
      <c r="A3053" s="2" t="s">
        <v>7432</v>
      </c>
      <c r="B3053" s="2" t="s">
        <v>7433</v>
      </c>
      <c r="C3053" s="18">
        <v>3.4</v>
      </c>
    </row>
    <row r="3054" spans="1:3" x14ac:dyDescent="0.25">
      <c r="A3054" s="2" t="s">
        <v>6027</v>
      </c>
      <c r="B3054" s="2" t="s">
        <v>6283</v>
      </c>
      <c r="C3054" s="18">
        <v>4.7</v>
      </c>
    </row>
    <row r="3055" spans="1:3" x14ac:dyDescent="0.25">
      <c r="A3055" s="2" t="s">
        <v>6027</v>
      </c>
      <c r="B3055" s="2" t="s">
        <v>6697</v>
      </c>
      <c r="C3055" s="18">
        <v>5.0999999999999996</v>
      </c>
    </row>
    <row r="3056" spans="1:3" x14ac:dyDescent="0.25">
      <c r="A3056" s="2" t="s">
        <v>6027</v>
      </c>
      <c r="B3056" s="2" t="s">
        <v>6028</v>
      </c>
      <c r="C3056" s="18">
        <v>3.5</v>
      </c>
    </row>
    <row r="3057" spans="1:3" x14ac:dyDescent="0.25">
      <c r="A3057" s="2" t="s">
        <v>2485</v>
      </c>
      <c r="B3057" s="2" t="s">
        <v>2486</v>
      </c>
      <c r="C3057" s="18">
        <v>6.9</v>
      </c>
    </row>
    <row r="3058" spans="1:3" x14ac:dyDescent="0.25">
      <c r="A3058" s="2" t="s">
        <v>2485</v>
      </c>
      <c r="B3058" s="2" t="s">
        <v>4123</v>
      </c>
      <c r="C3058" s="18">
        <v>4.9000000000000004</v>
      </c>
    </row>
    <row r="3059" spans="1:3" x14ac:dyDescent="0.25">
      <c r="A3059" s="2" t="s">
        <v>7576</v>
      </c>
      <c r="B3059" s="2" t="s">
        <v>7578</v>
      </c>
      <c r="C3059" s="18">
        <v>8.1</v>
      </c>
    </row>
    <row r="3060" spans="1:3" x14ac:dyDescent="0.25">
      <c r="A3060" s="2" t="s">
        <v>7595</v>
      </c>
      <c r="B3060" s="2" t="s">
        <v>7596</v>
      </c>
      <c r="C3060" s="18">
        <v>4.5</v>
      </c>
    </row>
    <row r="3061" spans="1:3" x14ac:dyDescent="0.25">
      <c r="A3061" s="2" t="s">
        <v>5496</v>
      </c>
      <c r="B3061" s="2" t="s">
        <v>5497</v>
      </c>
      <c r="C3061" s="18">
        <v>4</v>
      </c>
    </row>
    <row r="3062" spans="1:3" x14ac:dyDescent="0.25">
      <c r="A3062" s="2" t="s">
        <v>5541</v>
      </c>
      <c r="B3062" s="2" t="s">
        <v>5542</v>
      </c>
      <c r="C3062" s="18">
        <v>4.2</v>
      </c>
    </row>
    <row r="3063" spans="1:3" x14ac:dyDescent="0.25">
      <c r="A3063" s="2" t="s">
        <v>3177</v>
      </c>
      <c r="B3063" s="2" t="s">
        <v>4428</v>
      </c>
      <c r="C3063" s="18">
        <v>6.7</v>
      </c>
    </row>
    <row r="3064" spans="1:3" x14ac:dyDescent="0.25">
      <c r="A3064" s="2" t="s">
        <v>3177</v>
      </c>
      <c r="B3064" s="2" t="s">
        <v>5568</v>
      </c>
      <c r="C3064" s="18">
        <v>6.3</v>
      </c>
    </row>
    <row r="3065" spans="1:3" x14ac:dyDescent="0.25">
      <c r="A3065" s="2" t="s">
        <v>3177</v>
      </c>
      <c r="B3065" s="2" t="s">
        <v>4701</v>
      </c>
      <c r="C3065" s="18">
        <v>6.5</v>
      </c>
    </row>
    <row r="3066" spans="1:3" x14ac:dyDescent="0.25">
      <c r="A3066" s="2" t="s">
        <v>3177</v>
      </c>
      <c r="B3066" s="2" t="s">
        <v>3178</v>
      </c>
      <c r="C3066" s="18">
        <v>4.7</v>
      </c>
    </row>
    <row r="3067" spans="1:3" x14ac:dyDescent="0.25">
      <c r="A3067" t="s">
        <v>3177</v>
      </c>
      <c r="B3067" s="2" t="s">
        <v>4721</v>
      </c>
      <c r="C3067" s="18">
        <v>6.1</v>
      </c>
    </row>
    <row r="3068" spans="1:3" x14ac:dyDescent="0.25">
      <c r="A3068" s="2" t="s">
        <v>3177</v>
      </c>
      <c r="B3068" s="2" t="s">
        <v>6148</v>
      </c>
      <c r="C3068" s="18">
        <v>6.8</v>
      </c>
    </row>
    <row r="3069" spans="1:3" x14ac:dyDescent="0.25">
      <c r="A3069" s="2" t="s">
        <v>527</v>
      </c>
      <c r="B3069" s="2" t="s">
        <v>3790</v>
      </c>
      <c r="C3069" s="18">
        <v>6.4</v>
      </c>
    </row>
    <row r="3070" spans="1:3" x14ac:dyDescent="0.25">
      <c r="A3070" s="2" t="s">
        <v>527</v>
      </c>
      <c r="B3070" s="2" t="s">
        <v>6526</v>
      </c>
      <c r="C3070" s="18">
        <v>7.2</v>
      </c>
    </row>
    <row r="3071" spans="1:3" x14ac:dyDescent="0.25">
      <c r="A3071" s="2" t="s">
        <v>527</v>
      </c>
      <c r="B3071" s="2" t="s">
        <v>3689</v>
      </c>
      <c r="C3071" s="18">
        <v>8.3000000000000007</v>
      </c>
    </row>
    <row r="3072" spans="1:3" x14ac:dyDescent="0.25">
      <c r="A3072" s="2" t="s">
        <v>527</v>
      </c>
      <c r="B3072" s="2" t="s">
        <v>529</v>
      </c>
      <c r="C3072" s="18">
        <v>5.8</v>
      </c>
    </row>
    <row r="3073" spans="1:3" x14ac:dyDescent="0.25">
      <c r="A3073" s="2" t="s">
        <v>4184</v>
      </c>
      <c r="B3073" s="2" t="s">
        <v>4185</v>
      </c>
      <c r="C3073" s="18">
        <v>8</v>
      </c>
    </row>
    <row r="3074" spans="1:3" x14ac:dyDescent="0.25">
      <c r="A3074" s="2" t="s">
        <v>6171</v>
      </c>
      <c r="B3074" s="2" t="s">
        <v>6172</v>
      </c>
      <c r="C3074" s="18">
        <v>7.2</v>
      </c>
    </row>
    <row r="3075" spans="1:3" x14ac:dyDescent="0.25">
      <c r="A3075" s="2" t="s">
        <v>7959</v>
      </c>
      <c r="B3075" s="2" t="s">
        <v>7960</v>
      </c>
      <c r="C3075" s="18">
        <v>7.4</v>
      </c>
    </row>
    <row r="3076" spans="1:3" x14ac:dyDescent="0.25">
      <c r="A3076" s="2" t="s">
        <v>778</v>
      </c>
      <c r="B3076" s="2" t="s">
        <v>3167</v>
      </c>
      <c r="C3076" s="18">
        <v>6.1</v>
      </c>
    </row>
    <row r="3077" spans="1:3" x14ac:dyDescent="0.25">
      <c r="A3077" s="2" t="s">
        <v>778</v>
      </c>
      <c r="B3077" s="2" t="s">
        <v>779</v>
      </c>
      <c r="C3077" s="18">
        <v>5.4</v>
      </c>
    </row>
    <row r="3078" spans="1:3" x14ac:dyDescent="0.25">
      <c r="A3078" s="2" t="s">
        <v>6010</v>
      </c>
      <c r="B3078" s="2" t="s">
        <v>6011</v>
      </c>
      <c r="C3078" s="18">
        <v>3.8</v>
      </c>
    </row>
    <row r="3079" spans="1:3" x14ac:dyDescent="0.25">
      <c r="A3079" s="2" t="s">
        <v>3023</v>
      </c>
      <c r="B3079" s="2" t="s">
        <v>3024</v>
      </c>
      <c r="C3079" s="18">
        <v>6.2</v>
      </c>
    </row>
    <row r="3080" spans="1:3" x14ac:dyDescent="0.25">
      <c r="A3080" s="2" t="s">
        <v>3023</v>
      </c>
      <c r="B3080" s="2" t="s">
        <v>5126</v>
      </c>
      <c r="C3080" s="18">
        <v>6.3</v>
      </c>
    </row>
    <row r="3081" spans="1:3" x14ac:dyDescent="0.25">
      <c r="A3081" s="2" t="s">
        <v>3023</v>
      </c>
      <c r="B3081" s="2" t="s">
        <v>7832</v>
      </c>
      <c r="C3081" s="18">
        <v>6.6</v>
      </c>
    </row>
    <row r="3082" spans="1:3" x14ac:dyDescent="0.25">
      <c r="A3082" s="2" t="s">
        <v>3023</v>
      </c>
      <c r="B3082" s="2" t="s">
        <v>5463</v>
      </c>
      <c r="C3082" s="18">
        <v>6.5</v>
      </c>
    </row>
    <row r="3083" spans="1:3" x14ac:dyDescent="0.25">
      <c r="A3083" s="2" t="s">
        <v>3023</v>
      </c>
      <c r="B3083" s="2" t="s">
        <v>4015</v>
      </c>
      <c r="C3083" s="18">
        <v>6.5</v>
      </c>
    </row>
    <row r="3084" spans="1:3" x14ac:dyDescent="0.25">
      <c r="A3084" s="2" t="s">
        <v>2696</v>
      </c>
      <c r="B3084" s="2" t="s">
        <v>2697</v>
      </c>
      <c r="C3084" s="18">
        <v>6.3</v>
      </c>
    </row>
    <row r="3085" spans="1:3" x14ac:dyDescent="0.25">
      <c r="A3085" s="2" t="s">
        <v>1206</v>
      </c>
      <c r="B3085" s="2" t="s">
        <v>3482</v>
      </c>
      <c r="C3085" s="18">
        <v>6.8</v>
      </c>
    </row>
    <row r="3086" spans="1:3" x14ac:dyDescent="0.25">
      <c r="A3086" s="2" t="s">
        <v>1206</v>
      </c>
      <c r="B3086" s="2" t="s">
        <v>3503</v>
      </c>
      <c r="C3086" s="18">
        <v>6.6</v>
      </c>
    </row>
    <row r="3087" spans="1:3" x14ac:dyDescent="0.25">
      <c r="A3087" s="2" t="s">
        <v>1206</v>
      </c>
      <c r="B3087" s="2" t="s">
        <v>1208</v>
      </c>
      <c r="C3087" s="18">
        <v>6.7</v>
      </c>
    </row>
    <row r="3088" spans="1:3" x14ac:dyDescent="0.25">
      <c r="A3088" t="s">
        <v>1206</v>
      </c>
      <c r="B3088" s="2" t="s">
        <v>2442</v>
      </c>
      <c r="C3088" s="18">
        <v>6</v>
      </c>
    </row>
    <row r="3089" spans="1:3" x14ac:dyDescent="0.25">
      <c r="A3089" s="2" t="s">
        <v>1194</v>
      </c>
      <c r="B3089" s="2" t="s">
        <v>1195</v>
      </c>
      <c r="C3089" s="18">
        <v>5.8</v>
      </c>
    </row>
    <row r="3090" spans="1:3" x14ac:dyDescent="0.25">
      <c r="A3090" s="2" t="s">
        <v>3887</v>
      </c>
      <c r="B3090" s="2" t="s">
        <v>3888</v>
      </c>
      <c r="C3090" s="18">
        <v>6.7</v>
      </c>
    </row>
    <row r="3091" spans="1:3" x14ac:dyDescent="0.25">
      <c r="A3091" s="2" t="s">
        <v>3506</v>
      </c>
      <c r="B3091" s="2" t="s">
        <v>3507</v>
      </c>
      <c r="C3091" s="18">
        <v>4.5999999999999996</v>
      </c>
    </row>
    <row r="3092" spans="1:3" x14ac:dyDescent="0.25">
      <c r="A3092" s="2" t="s">
        <v>3731</v>
      </c>
      <c r="B3092" s="2" t="s">
        <v>5145</v>
      </c>
      <c r="C3092" s="18">
        <v>6.6</v>
      </c>
    </row>
    <row r="3093" spans="1:3" x14ac:dyDescent="0.25">
      <c r="A3093" s="2" t="s">
        <v>3731</v>
      </c>
      <c r="B3093" s="2" t="s">
        <v>3732</v>
      </c>
      <c r="C3093" s="18">
        <v>7.5</v>
      </c>
    </row>
    <row r="3094" spans="1:3" x14ac:dyDescent="0.25">
      <c r="A3094" s="2" t="s">
        <v>3731</v>
      </c>
      <c r="B3094" s="2" t="s">
        <v>4802</v>
      </c>
      <c r="C3094" s="18">
        <v>6.9</v>
      </c>
    </row>
    <row r="3095" spans="1:3" x14ac:dyDescent="0.25">
      <c r="A3095" s="2" t="s">
        <v>8081</v>
      </c>
      <c r="B3095" s="2" t="s">
        <v>8082</v>
      </c>
      <c r="C3095" s="18">
        <v>4.0999999999999996</v>
      </c>
    </row>
    <row r="3096" spans="1:3" x14ac:dyDescent="0.25">
      <c r="A3096" s="2" t="s">
        <v>7356</v>
      </c>
      <c r="B3096" s="2" t="s">
        <v>7950</v>
      </c>
      <c r="C3096" s="18">
        <v>7</v>
      </c>
    </row>
    <row r="3097" spans="1:3" x14ac:dyDescent="0.25">
      <c r="A3097" s="2" t="s">
        <v>7356</v>
      </c>
      <c r="B3097" s="2" t="s">
        <v>7357</v>
      </c>
      <c r="C3097" s="18">
        <v>7.3</v>
      </c>
    </row>
    <row r="3098" spans="1:3" x14ac:dyDescent="0.25">
      <c r="A3098" s="2" t="s">
        <v>2916</v>
      </c>
      <c r="B3098" s="2" t="s">
        <v>2917</v>
      </c>
      <c r="C3098" s="18">
        <v>4.8</v>
      </c>
    </row>
    <row r="3099" spans="1:3" x14ac:dyDescent="0.25">
      <c r="A3099" s="2" t="s">
        <v>6252</v>
      </c>
      <c r="B3099" s="2" t="s">
        <v>6253</v>
      </c>
      <c r="C3099" s="18">
        <v>7.6</v>
      </c>
    </row>
    <row r="3100" spans="1:3" x14ac:dyDescent="0.25">
      <c r="A3100" s="2" t="s">
        <v>6252</v>
      </c>
      <c r="B3100" s="2" t="s">
        <v>6312</v>
      </c>
      <c r="C3100" s="18">
        <v>5.4</v>
      </c>
    </row>
    <row r="3101" spans="1:3" x14ac:dyDescent="0.25">
      <c r="A3101" s="2" t="s">
        <v>5970</v>
      </c>
      <c r="B3101" s="2" t="s">
        <v>8042</v>
      </c>
      <c r="C3101" s="18">
        <v>5.8</v>
      </c>
    </row>
    <row r="3102" spans="1:3" x14ac:dyDescent="0.25">
      <c r="A3102" s="2" t="s">
        <v>5970</v>
      </c>
      <c r="B3102" s="2" t="s">
        <v>5971</v>
      </c>
      <c r="C3102" s="18">
        <v>6.5</v>
      </c>
    </row>
    <row r="3103" spans="1:3" x14ac:dyDescent="0.25">
      <c r="A3103" s="2" t="s">
        <v>1559</v>
      </c>
      <c r="B3103" s="2" t="s">
        <v>1561</v>
      </c>
      <c r="C3103" s="18">
        <v>6.6</v>
      </c>
    </row>
    <row r="3104" spans="1:3" x14ac:dyDescent="0.25">
      <c r="A3104" s="2" t="s">
        <v>2533</v>
      </c>
      <c r="B3104" s="2" t="s">
        <v>2534</v>
      </c>
      <c r="C3104" s="18">
        <v>6.4</v>
      </c>
    </row>
    <row r="3105" spans="1:3" x14ac:dyDescent="0.25">
      <c r="A3105" s="2" t="s">
        <v>4766</v>
      </c>
      <c r="B3105" s="2" t="s">
        <v>4768</v>
      </c>
      <c r="C3105" s="18">
        <v>6.8</v>
      </c>
    </row>
    <row r="3106" spans="1:3" x14ac:dyDescent="0.25">
      <c r="A3106" s="2" t="s">
        <v>4766</v>
      </c>
      <c r="B3106" s="2" t="s">
        <v>5563</v>
      </c>
      <c r="C3106" s="18">
        <v>6.2</v>
      </c>
    </row>
    <row r="3107" spans="1:3" x14ac:dyDescent="0.25">
      <c r="A3107" s="2" t="s">
        <v>4766</v>
      </c>
      <c r="B3107" s="2" t="s">
        <v>6753</v>
      </c>
      <c r="C3107" s="18">
        <v>6.6</v>
      </c>
    </row>
    <row r="3108" spans="1:3" x14ac:dyDescent="0.25">
      <c r="A3108" s="2" t="s">
        <v>4766</v>
      </c>
      <c r="B3108" s="2" t="s">
        <v>5108</v>
      </c>
      <c r="C3108" s="18">
        <v>7.8</v>
      </c>
    </row>
    <row r="3109" spans="1:3" x14ac:dyDescent="0.25">
      <c r="A3109" t="s">
        <v>3821</v>
      </c>
      <c r="B3109" s="2" t="s">
        <v>5354</v>
      </c>
      <c r="C3109" s="18">
        <v>7.6</v>
      </c>
    </row>
    <row r="3110" spans="1:3" x14ac:dyDescent="0.25">
      <c r="A3110" s="2" t="s">
        <v>3821</v>
      </c>
      <c r="B3110" s="2" t="s">
        <v>5484</v>
      </c>
      <c r="C3110" s="18">
        <v>7.3</v>
      </c>
    </row>
    <row r="3111" spans="1:3" x14ac:dyDescent="0.25">
      <c r="A3111" s="2" t="s">
        <v>3821</v>
      </c>
      <c r="B3111" s="2" t="s">
        <v>4593</v>
      </c>
      <c r="C3111" s="18">
        <v>6.8</v>
      </c>
    </row>
    <row r="3112" spans="1:3" x14ac:dyDescent="0.25">
      <c r="A3112" s="2" t="s">
        <v>3821</v>
      </c>
      <c r="B3112" s="2" t="s">
        <v>3823</v>
      </c>
      <c r="C3112" s="18">
        <v>7.4</v>
      </c>
    </row>
    <row r="3113" spans="1:3" x14ac:dyDescent="0.25">
      <c r="A3113" s="2" t="s">
        <v>3821</v>
      </c>
      <c r="B3113" s="2" t="s">
        <v>4961</v>
      </c>
      <c r="C3113" s="18">
        <v>7.7</v>
      </c>
    </row>
    <row r="3114" spans="1:3" x14ac:dyDescent="0.25">
      <c r="A3114" s="2" t="s">
        <v>4052</v>
      </c>
      <c r="B3114" s="2" t="s">
        <v>4054</v>
      </c>
      <c r="C3114" s="18">
        <v>5.9</v>
      </c>
    </row>
    <row r="3115" spans="1:3" x14ac:dyDescent="0.25">
      <c r="A3115" s="2" t="s">
        <v>6132</v>
      </c>
      <c r="B3115" s="2" t="s">
        <v>6134</v>
      </c>
      <c r="C3115" s="18">
        <v>8.6</v>
      </c>
    </row>
    <row r="3116" spans="1:3" x14ac:dyDescent="0.25">
      <c r="A3116" s="2" t="s">
        <v>4761</v>
      </c>
      <c r="B3116" s="2" t="s">
        <v>4763</v>
      </c>
      <c r="C3116" s="18">
        <v>6.5</v>
      </c>
    </row>
    <row r="3117" spans="1:3" x14ac:dyDescent="0.25">
      <c r="A3117" s="2" t="s">
        <v>6298</v>
      </c>
      <c r="B3117" s="2" t="s">
        <v>6484</v>
      </c>
      <c r="C3117" s="18">
        <v>7.2</v>
      </c>
    </row>
    <row r="3118" spans="1:3" x14ac:dyDescent="0.25">
      <c r="A3118" s="2" t="s">
        <v>6298</v>
      </c>
      <c r="B3118" s="2" t="s">
        <v>6299</v>
      </c>
      <c r="C3118" s="18">
        <v>6.6</v>
      </c>
    </row>
    <row r="3119" spans="1:3" x14ac:dyDescent="0.25">
      <c r="A3119" s="2" t="s">
        <v>195</v>
      </c>
      <c r="B3119" s="2" t="s">
        <v>886</v>
      </c>
      <c r="C3119" s="18">
        <v>4.4000000000000004</v>
      </c>
    </row>
    <row r="3120" spans="1:3" x14ac:dyDescent="0.25">
      <c r="A3120" s="2" t="s">
        <v>195</v>
      </c>
      <c r="B3120" s="2" t="s">
        <v>3964</v>
      </c>
      <c r="C3120" s="18">
        <v>5.7</v>
      </c>
    </row>
    <row r="3121" spans="1:3" x14ac:dyDescent="0.25">
      <c r="A3121" s="2" t="s">
        <v>195</v>
      </c>
      <c r="B3121" s="2" t="s">
        <v>196</v>
      </c>
      <c r="C3121" s="18">
        <v>6.4</v>
      </c>
    </row>
    <row r="3122" spans="1:3" x14ac:dyDescent="0.25">
      <c r="A3122" s="2" t="s">
        <v>195</v>
      </c>
      <c r="B3122" s="2" t="s">
        <v>2475</v>
      </c>
      <c r="C3122" s="18">
        <v>6.2</v>
      </c>
    </row>
    <row r="3123" spans="1:3" x14ac:dyDescent="0.25">
      <c r="A3123" s="2" t="s">
        <v>4392</v>
      </c>
      <c r="B3123" s="2" t="s">
        <v>4551</v>
      </c>
      <c r="C3123" s="18">
        <v>6.6</v>
      </c>
    </row>
    <row r="3124" spans="1:3" x14ac:dyDescent="0.25">
      <c r="A3124" s="2" t="s">
        <v>4392</v>
      </c>
      <c r="B3124" s="2" t="s">
        <v>4393</v>
      </c>
      <c r="C3124" s="18">
        <v>5.7</v>
      </c>
    </row>
    <row r="3125" spans="1:3" x14ac:dyDescent="0.25">
      <c r="A3125" s="2" t="s">
        <v>118</v>
      </c>
      <c r="B3125" s="2" t="s">
        <v>2500</v>
      </c>
      <c r="C3125" s="18">
        <v>7.8</v>
      </c>
    </row>
    <row r="3126" spans="1:3" x14ac:dyDescent="0.25">
      <c r="A3126" s="2" t="s">
        <v>118</v>
      </c>
      <c r="B3126" s="2" t="s">
        <v>6180</v>
      </c>
      <c r="C3126" s="18">
        <v>7.1</v>
      </c>
    </row>
    <row r="3127" spans="1:3" x14ac:dyDescent="0.25">
      <c r="A3127" s="2" t="s">
        <v>118</v>
      </c>
      <c r="B3127" s="2" t="s">
        <v>255</v>
      </c>
      <c r="C3127" s="18">
        <v>7.6</v>
      </c>
    </row>
    <row r="3128" spans="1:3" x14ac:dyDescent="0.25">
      <c r="A3128" s="2" t="s">
        <v>118</v>
      </c>
      <c r="B3128" s="2" t="s">
        <v>2033</v>
      </c>
      <c r="C3128" s="18">
        <v>6.4</v>
      </c>
    </row>
    <row r="3129" spans="1:3" x14ac:dyDescent="0.25">
      <c r="A3129" s="2" t="s">
        <v>118</v>
      </c>
      <c r="B3129" s="2" t="s">
        <v>1271</v>
      </c>
      <c r="C3129" s="18">
        <v>6.4</v>
      </c>
    </row>
    <row r="3130" spans="1:3" x14ac:dyDescent="0.25">
      <c r="A3130" t="s">
        <v>118</v>
      </c>
      <c r="B3130" s="2" t="s">
        <v>119</v>
      </c>
      <c r="C3130" s="18">
        <v>6.6</v>
      </c>
    </row>
    <row r="3131" spans="1:3" x14ac:dyDescent="0.25">
      <c r="A3131" s="2" t="s">
        <v>118</v>
      </c>
      <c r="B3131" s="2" t="s">
        <v>2653</v>
      </c>
      <c r="C3131" s="18">
        <v>6</v>
      </c>
    </row>
    <row r="3132" spans="1:3" x14ac:dyDescent="0.25">
      <c r="A3132" s="2" t="s">
        <v>1044</v>
      </c>
      <c r="B3132" s="2" t="s">
        <v>3995</v>
      </c>
      <c r="C3132" s="18">
        <v>7.2</v>
      </c>
    </row>
    <row r="3133" spans="1:3" x14ac:dyDescent="0.25">
      <c r="A3133" s="2" t="s">
        <v>1044</v>
      </c>
      <c r="B3133" s="2" t="s">
        <v>1046</v>
      </c>
      <c r="C3133" s="18">
        <v>7.1</v>
      </c>
    </row>
    <row r="3134" spans="1:3" x14ac:dyDescent="0.25">
      <c r="A3134" s="2" t="s">
        <v>1044</v>
      </c>
      <c r="B3134" s="2" t="s">
        <v>2522</v>
      </c>
      <c r="C3134" s="18">
        <v>7.3</v>
      </c>
    </row>
    <row r="3135" spans="1:3" x14ac:dyDescent="0.25">
      <c r="A3135" s="2" t="s">
        <v>1044</v>
      </c>
      <c r="B3135" s="2" t="s">
        <v>1286</v>
      </c>
      <c r="C3135" s="18">
        <v>6.7</v>
      </c>
    </row>
    <row r="3136" spans="1:3" x14ac:dyDescent="0.25">
      <c r="A3136" s="2" t="s">
        <v>1044</v>
      </c>
      <c r="B3136" s="2" t="s">
        <v>1864</v>
      </c>
      <c r="C3136" s="18">
        <v>5.6</v>
      </c>
    </row>
    <row r="3137" spans="1:3" x14ac:dyDescent="0.25">
      <c r="A3137" s="2" t="s">
        <v>1044</v>
      </c>
      <c r="B3137" s="2" t="s">
        <v>1159</v>
      </c>
      <c r="C3137" s="18">
        <v>6.2</v>
      </c>
    </row>
    <row r="3138" spans="1:3" x14ac:dyDescent="0.25">
      <c r="A3138" s="2" t="s">
        <v>6199</v>
      </c>
      <c r="B3138" s="2" t="s">
        <v>6200</v>
      </c>
      <c r="C3138" s="18">
        <v>7.8</v>
      </c>
    </row>
    <row r="3139" spans="1:3" x14ac:dyDescent="0.25">
      <c r="A3139" s="2" t="s">
        <v>7428</v>
      </c>
      <c r="B3139" s="2" t="s">
        <v>7429</v>
      </c>
      <c r="C3139" s="18">
        <v>7.2</v>
      </c>
    </row>
    <row r="3140" spans="1:3" x14ac:dyDescent="0.25">
      <c r="A3140" s="2" t="s">
        <v>1687</v>
      </c>
      <c r="B3140" s="2" t="s">
        <v>3977</v>
      </c>
      <c r="C3140" s="18">
        <v>8.3000000000000007</v>
      </c>
    </row>
    <row r="3141" spans="1:3" x14ac:dyDescent="0.25">
      <c r="A3141" s="2" t="s">
        <v>1687</v>
      </c>
      <c r="B3141" s="2" t="s">
        <v>1688</v>
      </c>
      <c r="C3141" s="18">
        <v>7.4</v>
      </c>
    </row>
    <row r="3142" spans="1:3" x14ac:dyDescent="0.25">
      <c r="A3142" s="2" t="s">
        <v>1687</v>
      </c>
      <c r="B3142" s="2" t="s">
        <v>6220</v>
      </c>
      <c r="C3142" s="18">
        <v>8.6999999999999993</v>
      </c>
    </row>
    <row r="3143" spans="1:3" x14ac:dyDescent="0.25">
      <c r="A3143" s="2" t="s">
        <v>880</v>
      </c>
      <c r="B3143" s="2" t="s">
        <v>882</v>
      </c>
      <c r="C3143" s="18">
        <v>6.1</v>
      </c>
    </row>
    <row r="3144" spans="1:3" x14ac:dyDescent="0.25">
      <c r="A3144" s="2" t="s">
        <v>880</v>
      </c>
      <c r="B3144" s="2" t="s">
        <v>2233</v>
      </c>
      <c r="C3144" s="18">
        <v>7.2</v>
      </c>
    </row>
    <row r="3145" spans="1:3" x14ac:dyDescent="0.25">
      <c r="A3145" s="2" t="s">
        <v>880</v>
      </c>
      <c r="B3145" s="2" t="s">
        <v>1791</v>
      </c>
      <c r="C3145" s="18">
        <v>5.9</v>
      </c>
    </row>
    <row r="3146" spans="1:3" x14ac:dyDescent="0.25">
      <c r="A3146" s="2" t="s">
        <v>3478</v>
      </c>
      <c r="B3146" s="2" t="s">
        <v>6553</v>
      </c>
      <c r="C3146" s="18">
        <v>6</v>
      </c>
    </row>
    <row r="3147" spans="1:3" x14ac:dyDescent="0.25">
      <c r="A3147" s="2" t="s">
        <v>3478</v>
      </c>
      <c r="B3147" s="2" t="s">
        <v>7207</v>
      </c>
      <c r="C3147" s="18">
        <v>7.4</v>
      </c>
    </row>
    <row r="3148" spans="1:3" x14ac:dyDescent="0.25">
      <c r="A3148" s="2" t="s">
        <v>3478</v>
      </c>
      <c r="B3148" s="2" t="s">
        <v>5394</v>
      </c>
      <c r="C3148" s="18">
        <v>7.6</v>
      </c>
    </row>
    <row r="3149" spans="1:3" x14ac:dyDescent="0.25">
      <c r="A3149" s="2" t="s">
        <v>3478</v>
      </c>
      <c r="B3149" s="2" t="s">
        <v>4963</v>
      </c>
      <c r="C3149" s="18">
        <v>6.2</v>
      </c>
    </row>
    <row r="3150" spans="1:3" x14ac:dyDescent="0.25">
      <c r="A3150" s="2" t="s">
        <v>3478</v>
      </c>
      <c r="B3150" s="2" t="s">
        <v>3479</v>
      </c>
      <c r="C3150" s="18">
        <v>6.2</v>
      </c>
    </row>
    <row r="3151" spans="1:3" x14ac:dyDescent="0.25">
      <c r="A3151" t="s">
        <v>6848</v>
      </c>
      <c r="B3151" s="2" t="s">
        <v>6849</v>
      </c>
      <c r="C3151" s="18">
        <v>7.4</v>
      </c>
    </row>
    <row r="3152" spans="1:3" x14ac:dyDescent="0.25">
      <c r="A3152" s="2" t="s">
        <v>5642</v>
      </c>
      <c r="B3152" s="2" t="s">
        <v>6124</v>
      </c>
      <c r="C3152" s="18">
        <v>5.0999999999999996</v>
      </c>
    </row>
    <row r="3153" spans="1:3" x14ac:dyDescent="0.25">
      <c r="A3153" s="2" t="s">
        <v>5642</v>
      </c>
      <c r="B3153" s="2" t="s">
        <v>5643</v>
      </c>
      <c r="C3153" s="18">
        <v>6.5</v>
      </c>
    </row>
    <row r="3154" spans="1:3" x14ac:dyDescent="0.25">
      <c r="A3154" s="2" t="s">
        <v>7018</v>
      </c>
      <c r="B3154" s="2" t="s">
        <v>7019</v>
      </c>
      <c r="C3154" s="18">
        <v>8.6999999999999993</v>
      </c>
    </row>
    <row r="3155" spans="1:3" x14ac:dyDescent="0.25">
      <c r="A3155" s="2" t="s">
        <v>6886</v>
      </c>
      <c r="B3155" s="2" t="s">
        <v>6887</v>
      </c>
      <c r="C3155" s="18">
        <v>5.4</v>
      </c>
    </row>
    <row r="3156" spans="1:3" x14ac:dyDescent="0.25">
      <c r="A3156" s="2" t="s">
        <v>7649</v>
      </c>
      <c r="B3156" s="2" t="s">
        <v>7650</v>
      </c>
      <c r="C3156" s="18">
        <v>7.1</v>
      </c>
    </row>
    <row r="3157" spans="1:3" x14ac:dyDescent="0.25">
      <c r="A3157" s="2" t="s">
        <v>7278</v>
      </c>
      <c r="B3157" s="2" t="s">
        <v>7279</v>
      </c>
      <c r="C3157" s="18">
        <v>4.9000000000000004</v>
      </c>
    </row>
    <row r="3158" spans="1:3" x14ac:dyDescent="0.25">
      <c r="A3158" s="2" t="s">
        <v>6629</v>
      </c>
      <c r="B3158" s="2" t="s">
        <v>6631</v>
      </c>
      <c r="C3158" s="18">
        <v>6.2</v>
      </c>
    </row>
    <row r="3159" spans="1:3" x14ac:dyDescent="0.25">
      <c r="A3159" s="2" t="s">
        <v>7760</v>
      </c>
      <c r="B3159" s="2" t="s">
        <v>7761</v>
      </c>
      <c r="C3159" s="18">
        <v>7.2</v>
      </c>
    </row>
    <row r="3160" spans="1:3" x14ac:dyDescent="0.25">
      <c r="A3160" s="2" t="s">
        <v>6308</v>
      </c>
      <c r="B3160" s="2" t="s">
        <v>6309</v>
      </c>
      <c r="C3160" s="18">
        <v>5.7</v>
      </c>
    </row>
    <row r="3161" spans="1:3" x14ac:dyDescent="0.25">
      <c r="A3161" s="2" t="s">
        <v>6100</v>
      </c>
      <c r="B3161" s="2" t="s">
        <v>6101</v>
      </c>
      <c r="C3161" s="18">
        <v>6.2</v>
      </c>
    </row>
    <row r="3162" spans="1:3" x14ac:dyDescent="0.25">
      <c r="A3162" s="2" t="s">
        <v>6100</v>
      </c>
      <c r="B3162" s="2" t="s">
        <v>7641</v>
      </c>
      <c r="C3162" s="18">
        <v>6.5</v>
      </c>
    </row>
    <row r="3163" spans="1:3" x14ac:dyDescent="0.25">
      <c r="A3163" s="2" t="s">
        <v>7327</v>
      </c>
      <c r="B3163" s="2" t="s">
        <v>7328</v>
      </c>
      <c r="C3163" s="18">
        <v>7.4</v>
      </c>
    </row>
    <row r="3164" spans="1:3" x14ac:dyDescent="0.25">
      <c r="A3164" s="2" t="s">
        <v>5093</v>
      </c>
      <c r="B3164" s="2" t="s">
        <v>5094</v>
      </c>
      <c r="C3164" s="18">
        <v>4.0999999999999996</v>
      </c>
    </row>
    <row r="3165" spans="1:3" x14ac:dyDescent="0.25">
      <c r="A3165" s="2" t="s">
        <v>5093</v>
      </c>
      <c r="B3165" s="2" t="s">
        <v>8032</v>
      </c>
      <c r="C3165" s="18">
        <v>7.3</v>
      </c>
    </row>
    <row r="3166" spans="1:3" x14ac:dyDescent="0.25">
      <c r="A3166" s="2" t="s">
        <v>5093</v>
      </c>
      <c r="B3166" s="2" t="s">
        <v>7007</v>
      </c>
      <c r="C3166" s="18">
        <v>6.6</v>
      </c>
    </row>
    <row r="3167" spans="1:3" x14ac:dyDescent="0.25">
      <c r="A3167" s="2" t="s">
        <v>4431</v>
      </c>
      <c r="B3167" s="2" t="s">
        <v>4432</v>
      </c>
      <c r="C3167" s="18">
        <v>4.9000000000000004</v>
      </c>
    </row>
    <row r="3168" spans="1:3" x14ac:dyDescent="0.25">
      <c r="A3168" s="2" t="s">
        <v>4288</v>
      </c>
      <c r="B3168" s="2" t="s">
        <v>5927</v>
      </c>
      <c r="C3168" s="18">
        <v>7.6</v>
      </c>
    </row>
    <row r="3169" spans="1:3" x14ac:dyDescent="0.25">
      <c r="A3169" s="2" t="s">
        <v>4288</v>
      </c>
      <c r="B3169" s="2" t="s">
        <v>4289</v>
      </c>
      <c r="C3169" s="18">
        <v>8.1</v>
      </c>
    </row>
    <row r="3170" spans="1:3" x14ac:dyDescent="0.25">
      <c r="A3170" s="2" t="s">
        <v>2601</v>
      </c>
      <c r="B3170" s="2" t="s">
        <v>2602</v>
      </c>
      <c r="C3170" s="18">
        <v>8.4</v>
      </c>
    </row>
    <row r="3171" spans="1:3" x14ac:dyDescent="0.25">
      <c r="A3171" s="2" t="s">
        <v>8027</v>
      </c>
      <c r="B3171" s="2" t="s">
        <v>8028</v>
      </c>
      <c r="C3171" s="18">
        <v>5.3</v>
      </c>
    </row>
    <row r="3172" spans="1:3" x14ac:dyDescent="0.25">
      <c r="A3172" t="s">
        <v>6687</v>
      </c>
      <c r="B3172" s="2" t="s">
        <v>6688</v>
      </c>
      <c r="C3172" s="18">
        <v>7.2</v>
      </c>
    </row>
    <row r="3173" spans="1:3" x14ac:dyDescent="0.25">
      <c r="A3173" s="2" t="s">
        <v>7930</v>
      </c>
      <c r="B3173" s="2" t="s">
        <v>7931</v>
      </c>
      <c r="C3173" s="18">
        <v>7.2</v>
      </c>
    </row>
    <row r="3174" spans="1:3" x14ac:dyDescent="0.25">
      <c r="A3174" s="2" t="s">
        <v>7052</v>
      </c>
      <c r="B3174" s="2" t="s">
        <v>7053</v>
      </c>
      <c r="C3174" s="18">
        <v>7.2</v>
      </c>
    </row>
    <row r="3175" spans="1:3" x14ac:dyDescent="0.25">
      <c r="A3175" s="2" t="s">
        <v>7130</v>
      </c>
      <c r="B3175" s="2" t="s">
        <v>7131</v>
      </c>
      <c r="C3175" s="18">
        <v>7.1</v>
      </c>
    </row>
    <row r="3176" spans="1:3" x14ac:dyDescent="0.25">
      <c r="A3176" s="2" t="s">
        <v>813</v>
      </c>
      <c r="B3176" s="2" t="s">
        <v>817</v>
      </c>
      <c r="C3176" s="18">
        <v>6.6</v>
      </c>
    </row>
    <row r="3177" spans="1:3" x14ac:dyDescent="0.25">
      <c r="A3177" s="2" t="s">
        <v>813</v>
      </c>
      <c r="B3177" s="2" t="s">
        <v>889</v>
      </c>
      <c r="C3177" s="18">
        <v>6.7</v>
      </c>
    </row>
    <row r="3178" spans="1:3" x14ac:dyDescent="0.25">
      <c r="A3178" s="2" t="s">
        <v>813</v>
      </c>
      <c r="B3178" s="2" t="s">
        <v>814</v>
      </c>
      <c r="C3178" s="18">
        <v>6.9</v>
      </c>
    </row>
    <row r="3179" spans="1:3" x14ac:dyDescent="0.25">
      <c r="A3179" s="2" t="s">
        <v>813</v>
      </c>
      <c r="B3179" s="2" t="s">
        <v>2156</v>
      </c>
      <c r="C3179" s="18">
        <v>7.2</v>
      </c>
    </row>
    <row r="3180" spans="1:3" x14ac:dyDescent="0.25">
      <c r="A3180" s="2" t="s">
        <v>813</v>
      </c>
      <c r="B3180" s="2" t="s">
        <v>1245</v>
      </c>
      <c r="C3180" s="18">
        <v>6.4</v>
      </c>
    </row>
    <row r="3181" spans="1:3" x14ac:dyDescent="0.25">
      <c r="A3181" s="2" t="s">
        <v>3851</v>
      </c>
      <c r="B3181" s="2" t="s">
        <v>3853</v>
      </c>
      <c r="C3181" s="18">
        <v>4.5</v>
      </c>
    </row>
    <row r="3182" spans="1:3" x14ac:dyDescent="0.25">
      <c r="A3182" s="2" t="s">
        <v>2713</v>
      </c>
      <c r="B3182" s="2" t="s">
        <v>2714</v>
      </c>
      <c r="C3182" s="18">
        <v>6.3</v>
      </c>
    </row>
    <row r="3183" spans="1:3" x14ac:dyDescent="0.25">
      <c r="A3183" s="2" t="s">
        <v>5974</v>
      </c>
      <c r="B3183" s="2" t="s">
        <v>5975</v>
      </c>
      <c r="C3183" s="18">
        <v>7.4</v>
      </c>
    </row>
    <row r="3184" spans="1:3" x14ac:dyDescent="0.25">
      <c r="A3184" s="2" t="s">
        <v>7494</v>
      </c>
      <c r="B3184" s="2" t="s">
        <v>7495</v>
      </c>
      <c r="C3184" s="18">
        <v>3.2</v>
      </c>
    </row>
    <row r="3185" spans="1:3" x14ac:dyDescent="0.25">
      <c r="A3185" s="2" t="s">
        <v>7990</v>
      </c>
      <c r="B3185" s="2" t="s">
        <v>7991</v>
      </c>
      <c r="C3185" s="18">
        <v>5.4</v>
      </c>
    </row>
    <row r="3186" spans="1:3" x14ac:dyDescent="0.25">
      <c r="A3186" s="2" t="s">
        <v>6463</v>
      </c>
      <c r="B3186" s="2" t="s">
        <v>6464</v>
      </c>
      <c r="C3186" s="18">
        <v>6.6</v>
      </c>
    </row>
    <row r="3187" spans="1:3" x14ac:dyDescent="0.25">
      <c r="A3187" s="2" t="s">
        <v>27</v>
      </c>
      <c r="B3187" s="2" t="s">
        <v>29</v>
      </c>
      <c r="C3187" s="18">
        <v>7.8</v>
      </c>
    </row>
    <row r="3188" spans="1:3" x14ac:dyDescent="0.25">
      <c r="A3188" s="2" t="s">
        <v>7992</v>
      </c>
      <c r="B3188" s="2" t="s">
        <v>7993</v>
      </c>
      <c r="C3188" s="18">
        <v>5.7</v>
      </c>
    </row>
    <row r="3189" spans="1:3" x14ac:dyDescent="0.25">
      <c r="A3189" s="2" t="s">
        <v>5095</v>
      </c>
      <c r="B3189" s="2" t="s">
        <v>5096</v>
      </c>
      <c r="C3189" s="18">
        <v>5.8</v>
      </c>
    </row>
    <row r="3190" spans="1:3" x14ac:dyDescent="0.25">
      <c r="A3190" s="2" t="s">
        <v>7644</v>
      </c>
      <c r="B3190" s="2" t="s">
        <v>7645</v>
      </c>
      <c r="C3190" s="18">
        <v>5.3</v>
      </c>
    </row>
    <row r="3191" spans="1:3" x14ac:dyDescent="0.25">
      <c r="A3191" s="2" t="s">
        <v>821</v>
      </c>
      <c r="B3191" s="2" t="s">
        <v>822</v>
      </c>
      <c r="C3191" s="18">
        <v>6.7</v>
      </c>
    </row>
    <row r="3192" spans="1:3" x14ac:dyDescent="0.25">
      <c r="A3192" s="2" t="s">
        <v>821</v>
      </c>
      <c r="B3192" s="2" t="s">
        <v>7534</v>
      </c>
      <c r="C3192" s="18">
        <v>6.6</v>
      </c>
    </row>
    <row r="3193" spans="1:3" x14ac:dyDescent="0.25">
      <c r="A3193" t="s">
        <v>821</v>
      </c>
      <c r="B3193" s="2" t="s">
        <v>4150</v>
      </c>
      <c r="C3193" s="18">
        <v>7.6</v>
      </c>
    </row>
    <row r="3194" spans="1:3" x14ac:dyDescent="0.25">
      <c r="A3194" s="2" t="s">
        <v>821</v>
      </c>
      <c r="B3194" s="2" t="s">
        <v>4600</v>
      </c>
      <c r="C3194" s="18">
        <v>7</v>
      </c>
    </row>
    <row r="3195" spans="1:3" x14ac:dyDescent="0.25">
      <c r="A3195" s="2" t="s">
        <v>1717</v>
      </c>
      <c r="B3195" s="2" t="s">
        <v>2908</v>
      </c>
      <c r="C3195" s="18">
        <v>5.5</v>
      </c>
    </row>
    <row r="3196" spans="1:3" x14ac:dyDescent="0.25">
      <c r="A3196" s="2" t="s">
        <v>1717</v>
      </c>
      <c r="B3196" s="2" t="s">
        <v>1719</v>
      </c>
      <c r="C3196" s="18">
        <v>7.6</v>
      </c>
    </row>
    <row r="3197" spans="1:3" x14ac:dyDescent="0.25">
      <c r="A3197" s="2" t="s">
        <v>1717</v>
      </c>
      <c r="B3197" s="2" t="s">
        <v>3335</v>
      </c>
      <c r="C3197" s="18">
        <v>7.1</v>
      </c>
    </row>
    <row r="3198" spans="1:3" x14ac:dyDescent="0.25">
      <c r="A3198" s="2" t="s">
        <v>1717</v>
      </c>
      <c r="B3198" s="2" t="s">
        <v>4868</v>
      </c>
      <c r="C3198" s="18">
        <v>6.8</v>
      </c>
    </row>
    <row r="3199" spans="1:3" x14ac:dyDescent="0.25">
      <c r="A3199" s="2" t="s">
        <v>1717</v>
      </c>
      <c r="B3199" s="2" t="s">
        <v>6240</v>
      </c>
      <c r="C3199" s="18">
        <v>7.3</v>
      </c>
    </row>
    <row r="3200" spans="1:3" x14ac:dyDescent="0.25">
      <c r="A3200" s="2" t="s">
        <v>1717</v>
      </c>
      <c r="B3200" s="2" t="s">
        <v>3469</v>
      </c>
      <c r="C3200" s="18">
        <v>7.2</v>
      </c>
    </row>
    <row r="3201" spans="1:3" x14ac:dyDescent="0.25">
      <c r="A3201" s="2" t="s">
        <v>1717</v>
      </c>
      <c r="B3201" s="2" t="s">
        <v>2932</v>
      </c>
      <c r="C3201" s="18">
        <v>6.6</v>
      </c>
    </row>
    <row r="3202" spans="1:3" x14ac:dyDescent="0.25">
      <c r="A3202" s="2" t="s">
        <v>1717</v>
      </c>
      <c r="B3202" s="2" t="s">
        <v>3798</v>
      </c>
      <c r="C3202" s="18">
        <v>6</v>
      </c>
    </row>
    <row r="3203" spans="1:3" x14ac:dyDescent="0.25">
      <c r="A3203" s="2" t="s">
        <v>3413</v>
      </c>
      <c r="B3203" s="2" t="s">
        <v>8092</v>
      </c>
      <c r="C3203" s="18">
        <v>7.3</v>
      </c>
    </row>
    <row r="3204" spans="1:3" x14ac:dyDescent="0.25">
      <c r="A3204" s="2" t="s">
        <v>3413</v>
      </c>
      <c r="B3204" s="2" t="s">
        <v>3647</v>
      </c>
      <c r="C3204" s="18">
        <v>6.1</v>
      </c>
    </row>
    <row r="3205" spans="1:3" x14ac:dyDescent="0.25">
      <c r="A3205" s="2" t="s">
        <v>3413</v>
      </c>
      <c r="B3205" s="2" t="s">
        <v>3414</v>
      </c>
      <c r="C3205" s="18">
        <v>6.3</v>
      </c>
    </row>
    <row r="3206" spans="1:3" x14ac:dyDescent="0.25">
      <c r="A3206" s="2" t="s">
        <v>2656</v>
      </c>
      <c r="B3206" s="2" t="s">
        <v>4488</v>
      </c>
      <c r="C3206" s="18">
        <v>6.4</v>
      </c>
    </row>
    <row r="3207" spans="1:3" x14ac:dyDescent="0.25">
      <c r="A3207" s="2" t="s">
        <v>2656</v>
      </c>
      <c r="B3207" s="2" t="s">
        <v>2657</v>
      </c>
      <c r="C3207" s="18">
        <v>6</v>
      </c>
    </row>
    <row r="3208" spans="1:3" x14ac:dyDescent="0.25">
      <c r="A3208" s="2" t="s">
        <v>2656</v>
      </c>
      <c r="B3208" s="2" t="s">
        <v>5612</v>
      </c>
      <c r="C3208" s="18">
        <v>7.2</v>
      </c>
    </row>
    <row r="3209" spans="1:3" x14ac:dyDescent="0.25">
      <c r="A3209" s="2" t="s">
        <v>6803</v>
      </c>
      <c r="B3209" s="2" t="s">
        <v>6804</v>
      </c>
      <c r="C3209" s="18">
        <v>4.8</v>
      </c>
    </row>
    <row r="3210" spans="1:3" x14ac:dyDescent="0.25">
      <c r="A3210" s="2" t="s">
        <v>469</v>
      </c>
      <c r="B3210" s="2" t="s">
        <v>1879</v>
      </c>
      <c r="C3210" s="18">
        <v>6.9</v>
      </c>
    </row>
    <row r="3211" spans="1:3" x14ac:dyDescent="0.25">
      <c r="A3211" s="2" t="s">
        <v>469</v>
      </c>
      <c r="B3211" s="2" t="s">
        <v>2754</v>
      </c>
      <c r="C3211" s="18">
        <v>8</v>
      </c>
    </row>
    <row r="3212" spans="1:3" x14ac:dyDescent="0.25">
      <c r="A3212" s="2" t="s">
        <v>469</v>
      </c>
      <c r="B3212" s="2" t="s">
        <v>471</v>
      </c>
      <c r="C3212" s="18">
        <v>6.6</v>
      </c>
    </row>
    <row r="3213" spans="1:3" x14ac:dyDescent="0.25">
      <c r="A3213" s="2" t="s">
        <v>8130</v>
      </c>
      <c r="B3213" s="2" t="s">
        <v>8131</v>
      </c>
      <c r="C3213" s="18">
        <v>6.3</v>
      </c>
    </row>
    <row r="3214" spans="1:3" x14ac:dyDescent="0.25">
      <c r="A3214" t="s">
        <v>3681</v>
      </c>
      <c r="B3214" s="2" t="s">
        <v>3978</v>
      </c>
      <c r="C3214" s="18">
        <v>3.9</v>
      </c>
    </row>
    <row r="3215" spans="1:3" x14ac:dyDescent="0.25">
      <c r="A3215" s="2" t="s">
        <v>3681</v>
      </c>
      <c r="B3215" s="2" t="s">
        <v>3682</v>
      </c>
      <c r="C3215" s="18">
        <v>5.6</v>
      </c>
    </row>
    <row r="3216" spans="1:3" x14ac:dyDescent="0.25">
      <c r="A3216" s="2" t="s">
        <v>7069</v>
      </c>
      <c r="B3216" s="2" t="s">
        <v>7070</v>
      </c>
      <c r="C3216" s="18">
        <v>6.8</v>
      </c>
    </row>
    <row r="3217" spans="1:3" x14ac:dyDescent="0.25">
      <c r="A3217" s="2" t="s">
        <v>7786</v>
      </c>
      <c r="B3217" s="2" t="s">
        <v>7787</v>
      </c>
      <c r="C3217" s="18">
        <v>5.6</v>
      </c>
    </row>
    <row r="3218" spans="1:3" x14ac:dyDescent="0.25">
      <c r="A3218" s="2" t="s">
        <v>6096</v>
      </c>
      <c r="B3218" s="2" t="s">
        <v>6097</v>
      </c>
      <c r="C3218" s="18">
        <v>7.3</v>
      </c>
    </row>
    <row r="3219" spans="1:3" x14ac:dyDescent="0.25">
      <c r="A3219" s="2" t="s">
        <v>4007</v>
      </c>
      <c r="B3219" s="2" t="s">
        <v>4008</v>
      </c>
      <c r="C3219" s="18">
        <v>6.7</v>
      </c>
    </row>
    <row r="3220" spans="1:3" x14ac:dyDescent="0.25">
      <c r="A3220" s="2" t="s">
        <v>4007</v>
      </c>
      <c r="B3220" s="2" t="s">
        <v>6386</v>
      </c>
      <c r="C3220" s="18">
        <v>6.9</v>
      </c>
    </row>
    <row r="3221" spans="1:3" x14ac:dyDescent="0.25">
      <c r="A3221" s="2" t="s">
        <v>4007</v>
      </c>
      <c r="B3221" s="2" t="s">
        <v>4346</v>
      </c>
      <c r="C3221" s="18">
        <v>6</v>
      </c>
    </row>
    <row r="3222" spans="1:3" x14ac:dyDescent="0.25">
      <c r="A3222" s="2" t="s">
        <v>4829</v>
      </c>
      <c r="B3222" s="2" t="s">
        <v>4830</v>
      </c>
      <c r="C3222" s="18">
        <v>6.6</v>
      </c>
    </row>
    <row r="3223" spans="1:3" x14ac:dyDescent="0.25">
      <c r="A3223" s="2" t="s">
        <v>3064</v>
      </c>
      <c r="B3223" s="2" t="s">
        <v>4756</v>
      </c>
      <c r="C3223" s="18">
        <v>7.7</v>
      </c>
    </row>
    <row r="3224" spans="1:3" x14ac:dyDescent="0.25">
      <c r="A3224" s="2" t="s">
        <v>3064</v>
      </c>
      <c r="B3224" s="2" t="s">
        <v>3065</v>
      </c>
      <c r="C3224" s="18">
        <v>7.2</v>
      </c>
    </row>
    <row r="3225" spans="1:3" x14ac:dyDescent="0.25">
      <c r="A3225" s="2" t="s">
        <v>4133</v>
      </c>
      <c r="B3225" s="2" t="s">
        <v>4134</v>
      </c>
      <c r="C3225" s="18">
        <v>6.8</v>
      </c>
    </row>
    <row r="3226" spans="1:3" x14ac:dyDescent="0.25">
      <c r="A3226" s="2" t="s">
        <v>2177</v>
      </c>
      <c r="B3226" s="2" t="s">
        <v>2781</v>
      </c>
      <c r="C3226" s="18">
        <v>7.2</v>
      </c>
    </row>
    <row r="3227" spans="1:3" x14ac:dyDescent="0.25">
      <c r="A3227" s="2" t="s">
        <v>2177</v>
      </c>
      <c r="B3227" s="2" t="s">
        <v>2179</v>
      </c>
      <c r="C3227" s="18">
        <v>6.4</v>
      </c>
    </row>
    <row r="3228" spans="1:3" x14ac:dyDescent="0.25">
      <c r="A3228" s="2" t="s">
        <v>2177</v>
      </c>
      <c r="B3228" s="2" t="s">
        <v>2488</v>
      </c>
      <c r="C3228" s="18">
        <v>6</v>
      </c>
    </row>
    <row r="3229" spans="1:3" x14ac:dyDescent="0.25">
      <c r="A3229" s="2" t="s">
        <v>2177</v>
      </c>
      <c r="B3229" s="2" t="s">
        <v>3957</v>
      </c>
      <c r="C3229" s="18">
        <v>6.4</v>
      </c>
    </row>
    <row r="3230" spans="1:3" x14ac:dyDescent="0.25">
      <c r="A3230" s="2" t="s">
        <v>2177</v>
      </c>
      <c r="B3230" s="2" t="s">
        <v>2872</v>
      </c>
      <c r="C3230" s="18">
        <v>6.2</v>
      </c>
    </row>
    <row r="3231" spans="1:3" x14ac:dyDescent="0.25">
      <c r="A3231" s="2" t="s">
        <v>6046</v>
      </c>
      <c r="B3231" s="2" t="s">
        <v>6047</v>
      </c>
      <c r="C3231" s="18">
        <v>7</v>
      </c>
    </row>
    <row r="3232" spans="1:3" x14ac:dyDescent="0.25">
      <c r="A3232" s="2" t="s">
        <v>2171</v>
      </c>
      <c r="B3232" s="2" t="s">
        <v>2424</v>
      </c>
      <c r="C3232" s="18">
        <v>7</v>
      </c>
    </row>
    <row r="3233" spans="1:3" x14ac:dyDescent="0.25">
      <c r="A3233" s="2" t="s">
        <v>2171</v>
      </c>
      <c r="B3233" s="2" t="s">
        <v>3057</v>
      </c>
      <c r="C3233" s="18">
        <v>7.4</v>
      </c>
    </row>
    <row r="3234" spans="1:3" x14ac:dyDescent="0.25">
      <c r="A3234" s="2" t="s">
        <v>2171</v>
      </c>
      <c r="B3234" s="2" t="s">
        <v>2760</v>
      </c>
      <c r="C3234" s="18">
        <v>7.9</v>
      </c>
    </row>
    <row r="3235" spans="1:3" x14ac:dyDescent="0.25">
      <c r="A3235" t="s">
        <v>2171</v>
      </c>
      <c r="B3235" s="2" t="s">
        <v>2172</v>
      </c>
      <c r="C3235" s="18">
        <v>6</v>
      </c>
    </row>
    <row r="3236" spans="1:3" x14ac:dyDescent="0.25">
      <c r="A3236" s="2" t="s">
        <v>4216</v>
      </c>
      <c r="B3236" s="2" t="s">
        <v>4218</v>
      </c>
      <c r="C3236" s="18">
        <v>5.6</v>
      </c>
    </row>
    <row r="3237" spans="1:3" x14ac:dyDescent="0.25">
      <c r="A3237" s="2" t="s">
        <v>2912</v>
      </c>
      <c r="B3237" s="2" t="s">
        <v>2913</v>
      </c>
      <c r="C3237" s="18">
        <v>4.8</v>
      </c>
    </row>
    <row r="3238" spans="1:3" x14ac:dyDescent="0.25">
      <c r="A3238" s="2" t="s">
        <v>2870</v>
      </c>
      <c r="B3238" s="2" t="s">
        <v>2871</v>
      </c>
      <c r="C3238" s="18">
        <v>5.2</v>
      </c>
    </row>
    <row r="3239" spans="1:3" x14ac:dyDescent="0.25">
      <c r="A3239" s="2" t="s">
        <v>6227</v>
      </c>
      <c r="B3239" s="2" t="s">
        <v>7493</v>
      </c>
      <c r="C3239" s="18">
        <v>4.9000000000000004</v>
      </c>
    </row>
    <row r="3240" spans="1:3" x14ac:dyDescent="0.25">
      <c r="A3240" s="2" t="s">
        <v>6227</v>
      </c>
      <c r="B3240" s="2" t="s">
        <v>6228</v>
      </c>
      <c r="C3240" s="18">
        <v>6.1</v>
      </c>
    </row>
    <row r="3241" spans="1:3" x14ac:dyDescent="0.25">
      <c r="A3241" s="2" t="s">
        <v>6145</v>
      </c>
      <c r="B3241" s="2" t="s">
        <v>6146</v>
      </c>
      <c r="C3241" s="18">
        <v>6.5</v>
      </c>
    </row>
    <row r="3242" spans="1:3" x14ac:dyDescent="0.25">
      <c r="A3242" s="2" t="s">
        <v>7381</v>
      </c>
      <c r="B3242" s="2" t="s">
        <v>7382</v>
      </c>
      <c r="C3242" s="18">
        <v>6.8</v>
      </c>
    </row>
    <row r="3243" spans="1:3" x14ac:dyDescent="0.25">
      <c r="A3243" s="2" t="s">
        <v>7384</v>
      </c>
      <c r="B3243" s="2" t="s">
        <v>7385</v>
      </c>
      <c r="C3243" s="18">
        <v>5.2</v>
      </c>
    </row>
    <row r="3244" spans="1:3" x14ac:dyDescent="0.25">
      <c r="A3244" s="2" t="s">
        <v>7948</v>
      </c>
      <c r="B3244" s="2" t="s">
        <v>7949</v>
      </c>
      <c r="C3244" s="18">
        <v>6.5</v>
      </c>
    </row>
    <row r="3245" spans="1:3" x14ac:dyDescent="0.25">
      <c r="A3245" s="2" t="s">
        <v>4341</v>
      </c>
      <c r="B3245" s="2" t="s">
        <v>7884</v>
      </c>
      <c r="C3245" s="18">
        <v>7.1</v>
      </c>
    </row>
    <row r="3246" spans="1:3" x14ac:dyDescent="0.25">
      <c r="A3246" s="2" t="s">
        <v>4341</v>
      </c>
      <c r="B3246" s="2" t="s">
        <v>4342</v>
      </c>
      <c r="C3246" s="18">
        <v>7.8</v>
      </c>
    </row>
    <row r="3247" spans="1:3" x14ac:dyDescent="0.25">
      <c r="A3247" s="2" t="s">
        <v>4341</v>
      </c>
      <c r="B3247" s="2" t="s">
        <v>6159</v>
      </c>
      <c r="C3247" s="18">
        <v>5.7</v>
      </c>
    </row>
    <row r="3248" spans="1:3" x14ac:dyDescent="0.25">
      <c r="A3248" s="2" t="s">
        <v>4341</v>
      </c>
      <c r="B3248" s="2" t="s">
        <v>5584</v>
      </c>
      <c r="C3248" s="18">
        <v>7</v>
      </c>
    </row>
    <row r="3249" spans="1:3" x14ac:dyDescent="0.25">
      <c r="A3249" s="2" t="s">
        <v>5469</v>
      </c>
      <c r="B3249" s="2" t="s">
        <v>5470</v>
      </c>
      <c r="C3249" s="18">
        <v>7.1</v>
      </c>
    </row>
    <row r="3250" spans="1:3" x14ac:dyDescent="0.25">
      <c r="A3250" s="2" t="s">
        <v>5469</v>
      </c>
      <c r="B3250" s="2" t="s">
        <v>5728</v>
      </c>
      <c r="C3250" s="18">
        <v>5.9</v>
      </c>
    </row>
    <row r="3251" spans="1:3" x14ac:dyDescent="0.25">
      <c r="A3251" s="2" t="s">
        <v>5469</v>
      </c>
      <c r="B3251" s="2" t="s">
        <v>7825</v>
      </c>
      <c r="C3251" s="18">
        <v>6.9</v>
      </c>
    </row>
    <row r="3252" spans="1:3" x14ac:dyDescent="0.25">
      <c r="A3252" s="2" t="s">
        <v>5469</v>
      </c>
      <c r="B3252" s="2" t="s">
        <v>6554</v>
      </c>
      <c r="C3252" s="18">
        <v>6.6</v>
      </c>
    </row>
    <row r="3253" spans="1:3" x14ac:dyDescent="0.25">
      <c r="A3253" s="2" t="s">
        <v>5469</v>
      </c>
      <c r="B3253" s="2" t="s">
        <v>7330</v>
      </c>
      <c r="C3253" s="18">
        <v>6.8</v>
      </c>
    </row>
    <row r="3254" spans="1:3" x14ac:dyDescent="0.25">
      <c r="A3254" s="2" t="s">
        <v>2928</v>
      </c>
      <c r="B3254" s="2" t="s">
        <v>2929</v>
      </c>
      <c r="C3254" s="18">
        <v>6.5</v>
      </c>
    </row>
    <row r="3255" spans="1:3" x14ac:dyDescent="0.25">
      <c r="A3255" s="2" t="s">
        <v>2928</v>
      </c>
      <c r="B3255" s="2" t="s">
        <v>4675</v>
      </c>
      <c r="C3255" s="18">
        <v>8.1</v>
      </c>
    </row>
    <row r="3256" spans="1:3" x14ac:dyDescent="0.25">
      <c r="A3256" t="s">
        <v>3274</v>
      </c>
      <c r="B3256" s="2" t="s">
        <v>3275</v>
      </c>
      <c r="C3256" s="18">
        <v>6.6</v>
      </c>
    </row>
    <row r="3257" spans="1:3" x14ac:dyDescent="0.25">
      <c r="A3257" s="2" t="s">
        <v>3274</v>
      </c>
      <c r="B3257" s="2" t="s">
        <v>5492</v>
      </c>
      <c r="C3257" s="18">
        <v>7.2</v>
      </c>
    </row>
    <row r="3258" spans="1:3" x14ac:dyDescent="0.25">
      <c r="A3258" s="2" t="s">
        <v>2890</v>
      </c>
      <c r="B3258" s="2" t="s">
        <v>4115</v>
      </c>
      <c r="C3258" s="18">
        <v>7.4</v>
      </c>
    </row>
    <row r="3259" spans="1:3" x14ac:dyDescent="0.25">
      <c r="A3259" s="2" t="s">
        <v>2890</v>
      </c>
      <c r="B3259" s="2" t="s">
        <v>2891</v>
      </c>
      <c r="C3259" s="18">
        <v>7.3</v>
      </c>
    </row>
    <row r="3260" spans="1:3" x14ac:dyDescent="0.25">
      <c r="A3260" s="2" t="s">
        <v>2890</v>
      </c>
      <c r="B3260" s="2" t="s">
        <v>6231</v>
      </c>
      <c r="C3260" s="18">
        <v>7.6</v>
      </c>
    </row>
    <row r="3261" spans="1:3" x14ac:dyDescent="0.25">
      <c r="A3261" s="2" t="s">
        <v>5391</v>
      </c>
      <c r="B3261" s="2" t="s">
        <v>5392</v>
      </c>
      <c r="C3261" s="18">
        <v>6.7</v>
      </c>
    </row>
    <row r="3262" spans="1:3" x14ac:dyDescent="0.25">
      <c r="A3262" s="2" t="s">
        <v>4777</v>
      </c>
      <c r="B3262" s="2" t="s">
        <v>4778</v>
      </c>
      <c r="C3262" s="18">
        <v>6.7</v>
      </c>
    </row>
    <row r="3263" spans="1:3" x14ac:dyDescent="0.25">
      <c r="A3263" s="2" t="s">
        <v>2195</v>
      </c>
      <c r="B3263" s="2" t="s">
        <v>3768</v>
      </c>
      <c r="C3263" s="18">
        <v>5.7</v>
      </c>
    </row>
    <row r="3264" spans="1:3" x14ac:dyDescent="0.25">
      <c r="A3264" s="2" t="s">
        <v>2195</v>
      </c>
      <c r="B3264" s="2" t="s">
        <v>4057</v>
      </c>
      <c r="C3264" s="18">
        <v>7.2</v>
      </c>
    </row>
    <row r="3265" spans="1:3" x14ac:dyDescent="0.25">
      <c r="A3265" s="2" t="s">
        <v>2195</v>
      </c>
      <c r="B3265" s="2" t="s">
        <v>2196</v>
      </c>
      <c r="C3265" s="18">
        <v>6.4</v>
      </c>
    </row>
    <row r="3266" spans="1:3" x14ac:dyDescent="0.25">
      <c r="A3266" s="2" t="s">
        <v>6538</v>
      </c>
      <c r="B3266" s="2" t="s">
        <v>6539</v>
      </c>
      <c r="C3266" s="18">
        <v>3</v>
      </c>
    </row>
    <row r="3267" spans="1:3" x14ac:dyDescent="0.25">
      <c r="A3267" s="2" t="s">
        <v>5173</v>
      </c>
      <c r="B3267" s="2" t="s">
        <v>6568</v>
      </c>
      <c r="C3267" s="18">
        <v>7.4</v>
      </c>
    </row>
    <row r="3268" spans="1:3" x14ac:dyDescent="0.25">
      <c r="A3268" s="2" t="s">
        <v>5173</v>
      </c>
      <c r="B3268" s="2" t="s">
        <v>7073</v>
      </c>
      <c r="C3268" s="18">
        <v>7.4</v>
      </c>
    </row>
    <row r="3269" spans="1:3" x14ac:dyDescent="0.25">
      <c r="A3269" s="2" t="s">
        <v>5173</v>
      </c>
      <c r="B3269" s="2" t="s">
        <v>5174</v>
      </c>
      <c r="C3269" s="18">
        <v>6.3</v>
      </c>
    </row>
    <row r="3270" spans="1:3" x14ac:dyDescent="0.25">
      <c r="A3270" s="2" t="s">
        <v>6907</v>
      </c>
      <c r="B3270" s="2" t="s">
        <v>6908</v>
      </c>
      <c r="C3270" s="18">
        <v>6.2</v>
      </c>
    </row>
    <row r="3271" spans="1:3" x14ac:dyDescent="0.25">
      <c r="A3271" s="2" t="s">
        <v>530</v>
      </c>
      <c r="B3271" s="2" t="s">
        <v>532</v>
      </c>
      <c r="C3271" s="18">
        <v>6.2</v>
      </c>
    </row>
    <row r="3272" spans="1:3" x14ac:dyDescent="0.25">
      <c r="A3272" s="2" t="s">
        <v>4151</v>
      </c>
      <c r="B3272" s="2" t="s">
        <v>4152</v>
      </c>
      <c r="C3272" s="18">
        <v>6.4</v>
      </c>
    </row>
    <row r="3273" spans="1:3" x14ac:dyDescent="0.25">
      <c r="A3273" s="2" t="s">
        <v>1256</v>
      </c>
      <c r="B3273" s="2" t="s">
        <v>2151</v>
      </c>
      <c r="C3273" s="18">
        <v>7</v>
      </c>
    </row>
    <row r="3274" spans="1:3" x14ac:dyDescent="0.25">
      <c r="A3274" s="2" t="s">
        <v>1256</v>
      </c>
      <c r="B3274" s="2" t="s">
        <v>1298</v>
      </c>
      <c r="C3274" s="18">
        <v>5</v>
      </c>
    </row>
    <row r="3275" spans="1:3" x14ac:dyDescent="0.25">
      <c r="A3275" s="2" t="s">
        <v>1256</v>
      </c>
      <c r="B3275" s="2" t="s">
        <v>1257</v>
      </c>
      <c r="C3275" s="18">
        <v>6.5</v>
      </c>
    </row>
    <row r="3276" spans="1:3" x14ac:dyDescent="0.25">
      <c r="A3276" s="2" t="s">
        <v>2051</v>
      </c>
      <c r="B3276" s="2" t="s">
        <v>2053</v>
      </c>
      <c r="C3276" s="18">
        <v>7.5</v>
      </c>
    </row>
    <row r="3277" spans="1:3" x14ac:dyDescent="0.25">
      <c r="A3277" t="s">
        <v>2370</v>
      </c>
      <c r="B3277" s="2" t="s">
        <v>2701</v>
      </c>
      <c r="C3277" s="18">
        <v>5.3</v>
      </c>
    </row>
    <row r="3278" spans="1:3" x14ac:dyDescent="0.25">
      <c r="A3278" s="2" t="s">
        <v>2370</v>
      </c>
      <c r="B3278" s="2" t="s">
        <v>4938</v>
      </c>
      <c r="C3278" s="18">
        <v>6.4</v>
      </c>
    </row>
    <row r="3279" spans="1:3" x14ac:dyDescent="0.25">
      <c r="A3279" s="2" t="s">
        <v>2370</v>
      </c>
      <c r="B3279" s="2" t="s">
        <v>5308</v>
      </c>
      <c r="C3279" s="18">
        <v>8</v>
      </c>
    </row>
    <row r="3280" spans="1:3" x14ac:dyDescent="0.25">
      <c r="A3280" s="2" t="s">
        <v>2370</v>
      </c>
      <c r="B3280" s="2" t="s">
        <v>2371</v>
      </c>
      <c r="C3280" s="18">
        <v>7.6</v>
      </c>
    </row>
    <row r="3281" spans="1:3" x14ac:dyDescent="0.25">
      <c r="A3281" s="2" t="s">
        <v>2370</v>
      </c>
      <c r="B3281" s="2" t="s">
        <v>3106</v>
      </c>
      <c r="C3281" s="18">
        <v>6.2</v>
      </c>
    </row>
    <row r="3282" spans="1:3" x14ac:dyDescent="0.25">
      <c r="A3282" s="2" t="s">
        <v>5533</v>
      </c>
      <c r="B3282" s="2" t="s">
        <v>5534</v>
      </c>
      <c r="C3282" s="18">
        <v>6.9</v>
      </c>
    </row>
    <row r="3283" spans="1:3" x14ac:dyDescent="0.25">
      <c r="A3283" s="2" t="s">
        <v>5533</v>
      </c>
      <c r="B3283" s="2" t="s">
        <v>7678</v>
      </c>
      <c r="C3283" s="18">
        <v>7.2</v>
      </c>
    </row>
    <row r="3284" spans="1:3" x14ac:dyDescent="0.25">
      <c r="A3284" s="2" t="s">
        <v>5068</v>
      </c>
      <c r="B3284" s="2" t="s">
        <v>5069</v>
      </c>
      <c r="C3284" s="18">
        <v>5.9</v>
      </c>
    </row>
    <row r="3285" spans="1:3" x14ac:dyDescent="0.25">
      <c r="A3285" s="2" t="s">
        <v>3342</v>
      </c>
      <c r="B3285" s="2" t="s">
        <v>3343</v>
      </c>
      <c r="C3285" s="18">
        <v>5.9</v>
      </c>
    </row>
    <row r="3286" spans="1:3" x14ac:dyDescent="0.25">
      <c r="A3286" s="2" t="s">
        <v>5358</v>
      </c>
      <c r="B3286" s="2" t="s">
        <v>5359</v>
      </c>
      <c r="C3286" s="18">
        <v>7.3</v>
      </c>
    </row>
    <row r="3287" spans="1:3" x14ac:dyDescent="0.25">
      <c r="A3287" s="2" t="s">
        <v>3173</v>
      </c>
      <c r="B3287" s="2" t="s">
        <v>3175</v>
      </c>
      <c r="C3287" s="18">
        <v>5.4</v>
      </c>
    </row>
    <row r="3288" spans="1:3" x14ac:dyDescent="0.25">
      <c r="A3288" s="2" t="s">
        <v>7535</v>
      </c>
      <c r="B3288" s="2" t="s">
        <v>7536</v>
      </c>
      <c r="C3288" s="18">
        <v>5.2</v>
      </c>
    </row>
    <row r="3289" spans="1:3" x14ac:dyDescent="0.25">
      <c r="A3289" s="2" t="s">
        <v>1009</v>
      </c>
      <c r="B3289" s="2" t="s">
        <v>4614</v>
      </c>
      <c r="C3289" s="18">
        <v>8.3000000000000007</v>
      </c>
    </row>
    <row r="3290" spans="1:3" x14ac:dyDescent="0.25">
      <c r="A3290" s="2" t="s">
        <v>1009</v>
      </c>
      <c r="B3290" s="2" t="s">
        <v>1011</v>
      </c>
      <c r="C3290" s="18">
        <v>5.9</v>
      </c>
    </row>
    <row r="3291" spans="1:3" x14ac:dyDescent="0.25">
      <c r="A3291" s="2" t="s">
        <v>2036</v>
      </c>
      <c r="B3291" s="2" t="s">
        <v>4986</v>
      </c>
      <c r="C3291" s="18">
        <v>6.9</v>
      </c>
    </row>
    <row r="3292" spans="1:3" x14ac:dyDescent="0.25">
      <c r="A3292" s="2" t="s">
        <v>2036</v>
      </c>
      <c r="B3292" s="2" t="s">
        <v>2037</v>
      </c>
      <c r="C3292" s="18">
        <v>6.3</v>
      </c>
    </row>
    <row r="3293" spans="1:3" x14ac:dyDescent="0.25">
      <c r="A3293" s="2" t="s">
        <v>2036</v>
      </c>
      <c r="B3293" s="2" t="s">
        <v>4927</v>
      </c>
      <c r="C3293" s="18">
        <v>5.8</v>
      </c>
    </row>
    <row r="3294" spans="1:3" x14ac:dyDescent="0.25">
      <c r="A3294" s="2" t="s">
        <v>2036</v>
      </c>
      <c r="B3294" s="2" t="s">
        <v>4433</v>
      </c>
      <c r="C3294" s="18">
        <v>6.9</v>
      </c>
    </row>
    <row r="3295" spans="1:3" x14ac:dyDescent="0.25">
      <c r="A3295" s="2" t="s">
        <v>251</v>
      </c>
      <c r="B3295" s="2" t="s">
        <v>253</v>
      </c>
      <c r="C3295" s="18">
        <v>5.5</v>
      </c>
    </row>
    <row r="3296" spans="1:3" x14ac:dyDescent="0.25">
      <c r="A3296" s="2" t="s">
        <v>251</v>
      </c>
      <c r="B3296" s="2" t="s">
        <v>1374</v>
      </c>
      <c r="C3296" s="18">
        <v>6.8</v>
      </c>
    </row>
    <row r="3297" spans="1:3" x14ac:dyDescent="0.25">
      <c r="A3297" s="2" t="s">
        <v>251</v>
      </c>
      <c r="B3297" s="2" t="s">
        <v>4539</v>
      </c>
      <c r="C3297" s="18">
        <v>7.2</v>
      </c>
    </row>
    <row r="3298" spans="1:3" x14ac:dyDescent="0.25">
      <c r="A3298" t="s">
        <v>251</v>
      </c>
      <c r="B3298" s="2" t="s">
        <v>2165</v>
      </c>
      <c r="C3298" s="18">
        <v>8</v>
      </c>
    </row>
    <row r="3299" spans="1:3" x14ac:dyDescent="0.25">
      <c r="A3299" s="2" t="s">
        <v>251</v>
      </c>
      <c r="B3299" s="2" t="s">
        <v>2023</v>
      </c>
      <c r="C3299" s="18">
        <v>7.1</v>
      </c>
    </row>
    <row r="3300" spans="1:3" x14ac:dyDescent="0.25">
      <c r="A3300" s="2" t="s">
        <v>251</v>
      </c>
      <c r="B3300" s="2" t="s">
        <v>5758</v>
      </c>
      <c r="C3300" s="18">
        <v>8.1</v>
      </c>
    </row>
    <row r="3301" spans="1:3" x14ac:dyDescent="0.25">
      <c r="A3301" s="2" t="s">
        <v>251</v>
      </c>
      <c r="B3301" s="2" t="s">
        <v>6192</v>
      </c>
      <c r="C3301" s="18">
        <v>7.5</v>
      </c>
    </row>
    <row r="3302" spans="1:3" x14ac:dyDescent="0.25">
      <c r="A3302" s="2" t="s">
        <v>251</v>
      </c>
      <c r="B3302" s="2" t="s">
        <v>1991</v>
      </c>
      <c r="C3302" s="18">
        <v>6.5</v>
      </c>
    </row>
    <row r="3303" spans="1:3" x14ac:dyDescent="0.25">
      <c r="A3303" s="2" t="s">
        <v>251</v>
      </c>
      <c r="B3303" s="2" t="s">
        <v>6293</v>
      </c>
      <c r="C3303" s="18">
        <v>7.3</v>
      </c>
    </row>
    <row r="3304" spans="1:3" x14ac:dyDescent="0.25">
      <c r="A3304" s="2" t="s">
        <v>251</v>
      </c>
      <c r="B3304" s="2" t="s">
        <v>2225</v>
      </c>
      <c r="C3304" s="18">
        <v>7.2</v>
      </c>
    </row>
    <row r="3305" spans="1:3" x14ac:dyDescent="0.25">
      <c r="A3305" s="2" t="s">
        <v>251</v>
      </c>
      <c r="B3305" s="2" t="s">
        <v>3162</v>
      </c>
      <c r="C3305" s="18">
        <v>6.4</v>
      </c>
    </row>
    <row r="3306" spans="1:3" x14ac:dyDescent="0.25">
      <c r="A3306" s="2" t="s">
        <v>251</v>
      </c>
      <c r="B3306" s="2" t="s">
        <v>4169</v>
      </c>
      <c r="C3306" s="18">
        <v>7.4</v>
      </c>
    </row>
    <row r="3307" spans="1:3" x14ac:dyDescent="0.25">
      <c r="A3307" s="2" t="s">
        <v>251</v>
      </c>
      <c r="B3307" s="2" t="s">
        <v>1166</v>
      </c>
      <c r="C3307" s="18">
        <v>6.3</v>
      </c>
    </row>
    <row r="3308" spans="1:3" x14ac:dyDescent="0.25">
      <c r="A3308" s="2" t="s">
        <v>251</v>
      </c>
      <c r="B3308" s="2" t="s">
        <v>1270</v>
      </c>
      <c r="C3308" s="18">
        <v>6</v>
      </c>
    </row>
    <row r="3309" spans="1:3" x14ac:dyDescent="0.25">
      <c r="A3309" s="2" t="s">
        <v>4686</v>
      </c>
      <c r="B3309" s="2" t="s">
        <v>8115</v>
      </c>
      <c r="C3309" s="18">
        <v>6.9</v>
      </c>
    </row>
    <row r="3310" spans="1:3" x14ac:dyDescent="0.25">
      <c r="A3310" s="2" t="s">
        <v>4686</v>
      </c>
      <c r="B3310" s="2" t="s">
        <v>4687</v>
      </c>
      <c r="C3310" s="18">
        <v>7.3</v>
      </c>
    </row>
    <row r="3311" spans="1:3" x14ac:dyDescent="0.25">
      <c r="A3311" s="2" t="s">
        <v>2957</v>
      </c>
      <c r="B3311" s="2" t="s">
        <v>2958</v>
      </c>
      <c r="C3311" s="18">
        <v>5.7</v>
      </c>
    </row>
    <row r="3312" spans="1:3" x14ac:dyDescent="0.25">
      <c r="A3312" s="2" t="s">
        <v>1897</v>
      </c>
      <c r="B3312" s="2" t="s">
        <v>2260</v>
      </c>
      <c r="C3312" s="18">
        <v>6.4</v>
      </c>
    </row>
    <row r="3313" spans="1:3" x14ac:dyDescent="0.25">
      <c r="A3313" s="2" t="s">
        <v>1897</v>
      </c>
      <c r="B3313" s="2" t="s">
        <v>1939</v>
      </c>
      <c r="C3313" s="18">
        <v>6.3</v>
      </c>
    </row>
    <row r="3314" spans="1:3" x14ac:dyDescent="0.25">
      <c r="A3314" s="2" t="s">
        <v>1897</v>
      </c>
      <c r="B3314" s="2" t="s">
        <v>1898</v>
      </c>
      <c r="C3314" s="18">
        <v>6</v>
      </c>
    </row>
    <row r="3315" spans="1:3" x14ac:dyDescent="0.25">
      <c r="A3315" s="2" t="s">
        <v>5743</v>
      </c>
      <c r="B3315" s="2" t="s">
        <v>5744</v>
      </c>
      <c r="C3315" s="18">
        <v>7.2</v>
      </c>
    </row>
    <row r="3316" spans="1:3" x14ac:dyDescent="0.25">
      <c r="A3316" s="2" t="s">
        <v>6109</v>
      </c>
      <c r="B3316" s="2" t="s">
        <v>6110</v>
      </c>
      <c r="C3316" s="18">
        <v>4.2</v>
      </c>
    </row>
    <row r="3317" spans="1:3" x14ac:dyDescent="0.25">
      <c r="A3317" s="2" t="s">
        <v>6109</v>
      </c>
      <c r="B3317" s="2" t="s">
        <v>7727</v>
      </c>
      <c r="C3317" s="18">
        <v>6.3</v>
      </c>
    </row>
    <row r="3318" spans="1:3" x14ac:dyDescent="0.25">
      <c r="A3318" s="2" t="s">
        <v>6941</v>
      </c>
      <c r="B3318" s="2" t="s">
        <v>6943</v>
      </c>
      <c r="C3318" s="18">
        <v>7.7</v>
      </c>
    </row>
    <row r="3319" spans="1:3" x14ac:dyDescent="0.25">
      <c r="A3319" t="s">
        <v>7243</v>
      </c>
      <c r="B3319" s="2" t="s">
        <v>7244</v>
      </c>
      <c r="C3319" s="18">
        <v>6.6</v>
      </c>
    </row>
    <row r="3320" spans="1:3" x14ac:dyDescent="0.25">
      <c r="A3320" s="2" t="s">
        <v>1922</v>
      </c>
      <c r="B3320" s="2" t="s">
        <v>1923</v>
      </c>
      <c r="C3320" s="18">
        <v>6.3</v>
      </c>
    </row>
    <row r="3321" spans="1:3" x14ac:dyDescent="0.25">
      <c r="A3321" s="2" t="s">
        <v>7606</v>
      </c>
      <c r="B3321" s="2" t="s">
        <v>7796</v>
      </c>
      <c r="C3321" s="18">
        <v>7.6</v>
      </c>
    </row>
    <row r="3322" spans="1:3" x14ac:dyDescent="0.25">
      <c r="A3322" s="2" t="s">
        <v>7606</v>
      </c>
      <c r="B3322" s="2" t="s">
        <v>7608</v>
      </c>
      <c r="C3322" s="18">
        <v>7</v>
      </c>
    </row>
    <row r="3323" spans="1:3" x14ac:dyDescent="0.25">
      <c r="A3323" s="2" t="s">
        <v>7261</v>
      </c>
      <c r="B3323" s="2" t="s">
        <v>7262</v>
      </c>
      <c r="C3323" s="18">
        <v>6.1</v>
      </c>
    </row>
    <row r="3324" spans="1:3" x14ac:dyDescent="0.25">
      <c r="A3324" s="2" t="s">
        <v>6621</v>
      </c>
      <c r="B3324" s="2" t="s">
        <v>6622</v>
      </c>
      <c r="C3324" s="18">
        <v>5.0999999999999996</v>
      </c>
    </row>
    <row r="3325" spans="1:3" x14ac:dyDescent="0.25">
      <c r="A3325" s="2" t="s">
        <v>4857</v>
      </c>
      <c r="B3325" s="2" t="s">
        <v>4858</v>
      </c>
      <c r="C3325" s="18">
        <v>7.7</v>
      </c>
    </row>
    <row r="3326" spans="1:3" x14ac:dyDescent="0.25">
      <c r="A3326" s="2" t="s">
        <v>6979</v>
      </c>
      <c r="B3326" s="2" t="s">
        <v>6980</v>
      </c>
      <c r="C3326" s="18">
        <v>5.8</v>
      </c>
    </row>
    <row r="3327" spans="1:3" x14ac:dyDescent="0.25">
      <c r="A3327" s="2" t="s">
        <v>3331</v>
      </c>
      <c r="B3327" s="2" t="s">
        <v>3332</v>
      </c>
      <c r="C3327" s="18">
        <v>6.3</v>
      </c>
    </row>
    <row r="3328" spans="1:3" x14ac:dyDescent="0.25">
      <c r="A3328" s="2" t="s">
        <v>7961</v>
      </c>
      <c r="B3328" s="2" t="s">
        <v>7962</v>
      </c>
      <c r="C3328" s="18">
        <v>5.4</v>
      </c>
    </row>
    <row r="3329" spans="1:3" x14ac:dyDescent="0.25">
      <c r="A3329" s="2" t="s">
        <v>2255</v>
      </c>
      <c r="B3329" s="2" t="s">
        <v>2256</v>
      </c>
      <c r="C3329" s="18">
        <v>6.7</v>
      </c>
    </row>
    <row r="3330" spans="1:3" x14ac:dyDescent="0.25">
      <c r="A3330" s="2" t="s">
        <v>4690</v>
      </c>
      <c r="B3330" s="2" t="s">
        <v>4691</v>
      </c>
      <c r="C3330" s="18">
        <v>7.3</v>
      </c>
    </row>
    <row r="3331" spans="1:3" x14ac:dyDescent="0.25">
      <c r="A3331" s="2" t="s">
        <v>6545</v>
      </c>
      <c r="B3331" s="2" t="s">
        <v>6799</v>
      </c>
      <c r="C3331" s="18">
        <v>6.3</v>
      </c>
    </row>
    <row r="3332" spans="1:3" x14ac:dyDescent="0.25">
      <c r="A3332" s="2" t="s">
        <v>6545</v>
      </c>
      <c r="B3332" s="2" t="s">
        <v>6546</v>
      </c>
      <c r="C3332" s="18">
        <v>7</v>
      </c>
    </row>
    <row r="3333" spans="1:3" x14ac:dyDescent="0.25">
      <c r="A3333" s="2" t="s">
        <v>3328</v>
      </c>
      <c r="B3333" s="2" t="s">
        <v>4625</v>
      </c>
      <c r="C3333" s="18">
        <v>6.8</v>
      </c>
    </row>
    <row r="3334" spans="1:3" x14ac:dyDescent="0.25">
      <c r="A3334" s="2" t="s">
        <v>3328</v>
      </c>
      <c r="B3334" s="2" t="s">
        <v>3329</v>
      </c>
      <c r="C3334" s="18">
        <v>6.9</v>
      </c>
    </row>
    <row r="3335" spans="1:3" x14ac:dyDescent="0.25">
      <c r="A3335" s="2" t="s">
        <v>3328</v>
      </c>
      <c r="B3335" s="2" t="s">
        <v>7031</v>
      </c>
      <c r="C3335" s="18">
        <v>7.4</v>
      </c>
    </row>
    <row r="3336" spans="1:3" x14ac:dyDescent="0.25">
      <c r="A3336" s="2" t="s">
        <v>5079</v>
      </c>
      <c r="B3336" s="2" t="s">
        <v>5080</v>
      </c>
      <c r="C3336" s="18">
        <v>6.7</v>
      </c>
    </row>
    <row r="3337" spans="1:3" x14ac:dyDescent="0.25">
      <c r="A3337" s="2" t="s">
        <v>7624</v>
      </c>
      <c r="B3337" s="2" t="s">
        <v>7625</v>
      </c>
      <c r="C3337" s="18">
        <v>7.4</v>
      </c>
    </row>
    <row r="3338" spans="1:3" x14ac:dyDescent="0.25">
      <c r="A3338" s="2" t="s">
        <v>7681</v>
      </c>
      <c r="B3338" s="2" t="s">
        <v>7683</v>
      </c>
      <c r="C3338" s="18">
        <v>7.5</v>
      </c>
    </row>
    <row r="3339" spans="1:3" x14ac:dyDescent="0.25">
      <c r="A3339" s="2" t="s">
        <v>1475</v>
      </c>
      <c r="B3339" s="2" t="s">
        <v>1477</v>
      </c>
      <c r="C3339" s="18">
        <v>6.7</v>
      </c>
    </row>
    <row r="3340" spans="1:3" x14ac:dyDescent="0.25">
      <c r="A3340" t="s">
        <v>640</v>
      </c>
      <c r="B3340" s="2" t="s">
        <v>641</v>
      </c>
      <c r="C3340" s="18">
        <v>6.1</v>
      </c>
    </row>
    <row r="3341" spans="1:3" x14ac:dyDescent="0.25">
      <c r="A3341" s="2" t="s">
        <v>1865</v>
      </c>
      <c r="B3341" s="2" t="s">
        <v>3022</v>
      </c>
      <c r="C3341" s="18">
        <v>4.9000000000000004</v>
      </c>
    </row>
    <row r="3342" spans="1:3" x14ac:dyDescent="0.25">
      <c r="A3342" s="2" t="s">
        <v>1865</v>
      </c>
      <c r="B3342" s="2" t="s">
        <v>1866</v>
      </c>
      <c r="C3342" s="18">
        <v>5.5</v>
      </c>
    </row>
    <row r="3343" spans="1:3" x14ac:dyDescent="0.25">
      <c r="A3343" s="2" t="s">
        <v>1865</v>
      </c>
      <c r="B3343" s="2" t="s">
        <v>4541</v>
      </c>
      <c r="C3343" s="18">
        <v>5.5</v>
      </c>
    </row>
    <row r="3344" spans="1:3" x14ac:dyDescent="0.25">
      <c r="A3344" s="2" t="s">
        <v>1865</v>
      </c>
      <c r="B3344" s="2" t="s">
        <v>5244</v>
      </c>
      <c r="C3344" s="18">
        <v>5.7</v>
      </c>
    </row>
    <row r="3345" spans="1:3" x14ac:dyDescent="0.25">
      <c r="A3345" s="2" t="s">
        <v>8063</v>
      </c>
      <c r="B3345" s="2" t="s">
        <v>8064</v>
      </c>
      <c r="C3345" s="18">
        <v>7.4</v>
      </c>
    </row>
    <row r="3346" spans="1:3" x14ac:dyDescent="0.25">
      <c r="A3346" s="2" t="s">
        <v>1847</v>
      </c>
      <c r="B3346" s="2" t="s">
        <v>1849</v>
      </c>
      <c r="C3346" s="18">
        <v>5.9</v>
      </c>
    </row>
    <row r="3347" spans="1:3" x14ac:dyDescent="0.25">
      <c r="A3347" s="2" t="s">
        <v>1847</v>
      </c>
      <c r="B3347" s="2" t="s">
        <v>6518</v>
      </c>
      <c r="C3347" s="18">
        <v>5.3</v>
      </c>
    </row>
    <row r="3348" spans="1:3" x14ac:dyDescent="0.25">
      <c r="A3348" s="2" t="s">
        <v>8016</v>
      </c>
      <c r="B3348" s="2" t="s">
        <v>8017</v>
      </c>
      <c r="C3348" s="18">
        <v>3.6</v>
      </c>
    </row>
    <row r="3349" spans="1:3" x14ac:dyDescent="0.25">
      <c r="A3349" s="2" t="s">
        <v>5830</v>
      </c>
      <c r="B3349" s="2" t="s">
        <v>5831</v>
      </c>
      <c r="C3349" s="18">
        <v>6.4</v>
      </c>
    </row>
    <row r="3350" spans="1:3" x14ac:dyDescent="0.25">
      <c r="A3350" s="2" t="s">
        <v>5830</v>
      </c>
      <c r="B3350" s="2" t="s">
        <v>6279</v>
      </c>
      <c r="C3350" s="18">
        <v>5.9</v>
      </c>
    </row>
    <row r="3351" spans="1:3" x14ac:dyDescent="0.25">
      <c r="A3351" s="2" t="s">
        <v>2494</v>
      </c>
      <c r="B3351" s="2" t="s">
        <v>2495</v>
      </c>
      <c r="C3351" s="18">
        <v>6.6</v>
      </c>
    </row>
    <row r="3352" spans="1:3" x14ac:dyDescent="0.25">
      <c r="A3352" s="2" t="s">
        <v>5959</v>
      </c>
      <c r="B3352" s="2" t="s">
        <v>5960</v>
      </c>
      <c r="C3352" s="18">
        <v>7.3</v>
      </c>
    </row>
    <row r="3353" spans="1:3" x14ac:dyDescent="0.25">
      <c r="A3353" s="2" t="s">
        <v>3754</v>
      </c>
      <c r="B3353" s="2" t="s">
        <v>3755</v>
      </c>
      <c r="C3353" s="18">
        <v>5.8</v>
      </c>
    </row>
    <row r="3354" spans="1:3" x14ac:dyDescent="0.25">
      <c r="A3354" s="2" t="s">
        <v>6112</v>
      </c>
      <c r="B3354" s="2" t="s">
        <v>7491</v>
      </c>
      <c r="C3354" s="18">
        <v>7</v>
      </c>
    </row>
    <row r="3355" spans="1:3" x14ac:dyDescent="0.25">
      <c r="A3355" s="2" t="s">
        <v>6112</v>
      </c>
      <c r="B3355" s="2" t="s">
        <v>6114</v>
      </c>
      <c r="C3355" s="18">
        <v>6.2</v>
      </c>
    </row>
    <row r="3356" spans="1:3" x14ac:dyDescent="0.25">
      <c r="A3356" s="2" t="s">
        <v>7806</v>
      </c>
      <c r="B3356" s="2" t="s">
        <v>7808</v>
      </c>
      <c r="C3356" s="18">
        <v>6.2</v>
      </c>
    </row>
    <row r="3357" spans="1:3" x14ac:dyDescent="0.25">
      <c r="A3357" s="2" t="s">
        <v>1918</v>
      </c>
      <c r="B3357" s="2" t="s">
        <v>1919</v>
      </c>
      <c r="C3357" s="18">
        <v>4.5</v>
      </c>
    </row>
    <row r="3358" spans="1:3" x14ac:dyDescent="0.25">
      <c r="A3358" s="2" t="s">
        <v>6950</v>
      </c>
      <c r="B3358" s="2" t="s">
        <v>6952</v>
      </c>
      <c r="C3358" s="18">
        <v>5.7</v>
      </c>
    </row>
    <row r="3359" spans="1:3" x14ac:dyDescent="0.25">
      <c r="A3359" s="2" t="s">
        <v>7365</v>
      </c>
      <c r="B3359" s="2" t="s">
        <v>7366</v>
      </c>
      <c r="C3359" s="18">
        <v>7.3</v>
      </c>
    </row>
    <row r="3360" spans="1:3" x14ac:dyDescent="0.25">
      <c r="A3360" s="2" t="s">
        <v>7175</v>
      </c>
      <c r="B3360" s="2" t="s">
        <v>7176</v>
      </c>
      <c r="C3360" s="18">
        <v>4.3</v>
      </c>
    </row>
    <row r="3361" spans="1:3" x14ac:dyDescent="0.25">
      <c r="A3361" t="s">
        <v>322</v>
      </c>
      <c r="B3361" s="2" t="s">
        <v>2670</v>
      </c>
      <c r="C3361" s="18">
        <v>6.8</v>
      </c>
    </row>
    <row r="3362" spans="1:3" x14ac:dyDescent="0.25">
      <c r="A3362" s="2" t="s">
        <v>322</v>
      </c>
      <c r="B3362" s="2" t="s">
        <v>324</v>
      </c>
      <c r="C3362" s="18">
        <v>5.5</v>
      </c>
    </row>
    <row r="3363" spans="1:3" x14ac:dyDescent="0.25">
      <c r="A3363" s="2" t="s">
        <v>322</v>
      </c>
      <c r="B3363" s="2" t="s">
        <v>324</v>
      </c>
      <c r="C3363" s="18">
        <v>5.5</v>
      </c>
    </row>
    <row r="3364" spans="1:3" x14ac:dyDescent="0.25">
      <c r="A3364" s="2" t="s">
        <v>322</v>
      </c>
      <c r="B3364" s="2" t="s">
        <v>2077</v>
      </c>
      <c r="C3364" s="18">
        <v>6.6</v>
      </c>
    </row>
    <row r="3365" spans="1:3" x14ac:dyDescent="0.25">
      <c r="A3365" s="2" t="s">
        <v>322</v>
      </c>
      <c r="B3365" s="2" t="s">
        <v>3297</v>
      </c>
      <c r="C3365" s="18">
        <v>5.0999999999999996</v>
      </c>
    </row>
    <row r="3366" spans="1:3" x14ac:dyDescent="0.25">
      <c r="A3366" s="2" t="s">
        <v>7771</v>
      </c>
      <c r="B3366" s="2" t="s">
        <v>7773</v>
      </c>
      <c r="C3366" s="18">
        <v>6.9</v>
      </c>
    </row>
    <row r="3367" spans="1:3" x14ac:dyDescent="0.25">
      <c r="A3367" s="2" t="s">
        <v>7744</v>
      </c>
      <c r="B3367" s="2" t="s">
        <v>7745</v>
      </c>
      <c r="C3367" s="18">
        <v>6.1</v>
      </c>
    </row>
    <row r="3368" spans="1:3" x14ac:dyDescent="0.25">
      <c r="A3368" s="2" t="s">
        <v>385</v>
      </c>
      <c r="B3368" s="2" t="s">
        <v>7707</v>
      </c>
      <c r="C3368" s="18">
        <v>7.7</v>
      </c>
    </row>
    <row r="3369" spans="1:3" x14ac:dyDescent="0.25">
      <c r="A3369" s="2" t="s">
        <v>385</v>
      </c>
      <c r="B3369" s="2" t="s">
        <v>1571</v>
      </c>
      <c r="C3369" s="18">
        <v>7.9</v>
      </c>
    </row>
    <row r="3370" spans="1:3" x14ac:dyDescent="0.25">
      <c r="A3370" s="2" t="s">
        <v>385</v>
      </c>
      <c r="B3370" s="2" t="s">
        <v>653</v>
      </c>
      <c r="C3370" s="18">
        <v>6.9</v>
      </c>
    </row>
    <row r="3371" spans="1:3" x14ac:dyDescent="0.25">
      <c r="A3371" s="2" t="s">
        <v>385</v>
      </c>
      <c r="B3371" s="2" t="s">
        <v>463</v>
      </c>
      <c r="C3371" s="18">
        <v>7.1</v>
      </c>
    </row>
    <row r="3372" spans="1:3" x14ac:dyDescent="0.25">
      <c r="A3372" s="2" t="s">
        <v>385</v>
      </c>
      <c r="B3372" s="2" t="s">
        <v>798</v>
      </c>
      <c r="C3372" s="18">
        <v>7.8</v>
      </c>
    </row>
    <row r="3373" spans="1:3" x14ac:dyDescent="0.25">
      <c r="A3373" s="2" t="s">
        <v>385</v>
      </c>
      <c r="B3373" s="2" t="s">
        <v>387</v>
      </c>
      <c r="C3373" s="18">
        <v>8.1</v>
      </c>
    </row>
    <row r="3374" spans="1:3" x14ac:dyDescent="0.25">
      <c r="A3374" s="2" t="s">
        <v>385</v>
      </c>
      <c r="B3374" s="2" t="s">
        <v>3986</v>
      </c>
      <c r="C3374" s="18">
        <v>7.6</v>
      </c>
    </row>
    <row r="3375" spans="1:3" x14ac:dyDescent="0.25">
      <c r="A3375" s="2" t="s">
        <v>3836</v>
      </c>
      <c r="B3375" s="2" t="s">
        <v>5558</v>
      </c>
      <c r="C3375" s="18">
        <v>6</v>
      </c>
    </row>
    <row r="3376" spans="1:3" x14ac:dyDescent="0.25">
      <c r="A3376" s="2" t="s">
        <v>3836</v>
      </c>
      <c r="B3376" s="2" t="s">
        <v>3837</v>
      </c>
      <c r="C3376" s="18">
        <v>6.5</v>
      </c>
    </row>
    <row r="3377" spans="1:3" x14ac:dyDescent="0.25">
      <c r="A3377" s="2" t="s">
        <v>2875</v>
      </c>
      <c r="B3377" s="2" t="s">
        <v>5161</v>
      </c>
      <c r="C3377" s="18">
        <v>7.9</v>
      </c>
    </row>
    <row r="3378" spans="1:3" x14ac:dyDescent="0.25">
      <c r="A3378" s="2" t="s">
        <v>2875</v>
      </c>
      <c r="B3378" s="2" t="s">
        <v>3472</v>
      </c>
      <c r="C3378" s="18">
        <v>7.2</v>
      </c>
    </row>
    <row r="3379" spans="1:3" x14ac:dyDescent="0.25">
      <c r="A3379" s="2" t="s">
        <v>2875</v>
      </c>
      <c r="B3379" s="2" t="s">
        <v>2876</v>
      </c>
      <c r="C3379" s="18">
        <v>7.4</v>
      </c>
    </row>
    <row r="3380" spans="1:3" x14ac:dyDescent="0.25">
      <c r="A3380" s="2" t="s">
        <v>1692</v>
      </c>
      <c r="B3380" s="2" t="s">
        <v>1693</v>
      </c>
      <c r="C3380" s="18">
        <v>5.5</v>
      </c>
    </row>
    <row r="3381" spans="1:3" x14ac:dyDescent="0.25">
      <c r="A3381" s="2" t="s">
        <v>1604</v>
      </c>
      <c r="B3381" s="2" t="s">
        <v>1605</v>
      </c>
      <c r="C3381" s="18">
        <v>7.2</v>
      </c>
    </row>
    <row r="3382" spans="1:3" x14ac:dyDescent="0.25">
      <c r="A3382" t="s">
        <v>4693</v>
      </c>
      <c r="B3382" s="2" t="s">
        <v>4694</v>
      </c>
      <c r="C3382" s="18">
        <v>5.9</v>
      </c>
    </row>
    <row r="3383" spans="1:3" x14ac:dyDescent="0.25">
      <c r="A3383" s="2" t="s">
        <v>2058</v>
      </c>
      <c r="B3383" s="2" t="s">
        <v>3078</v>
      </c>
      <c r="C3383" s="18">
        <v>7.8</v>
      </c>
    </row>
    <row r="3384" spans="1:3" x14ac:dyDescent="0.25">
      <c r="A3384" s="2" t="s">
        <v>2058</v>
      </c>
      <c r="B3384" s="2" t="s">
        <v>3078</v>
      </c>
      <c r="C3384" s="18">
        <v>7.8</v>
      </c>
    </row>
    <row r="3385" spans="1:3" x14ac:dyDescent="0.25">
      <c r="A3385" s="2" t="s">
        <v>2058</v>
      </c>
      <c r="B3385" s="2" t="s">
        <v>2059</v>
      </c>
      <c r="C3385" s="18">
        <v>6</v>
      </c>
    </row>
    <row r="3386" spans="1:3" x14ac:dyDescent="0.25">
      <c r="A3386" s="2" t="s">
        <v>2058</v>
      </c>
      <c r="B3386" s="2" t="s">
        <v>2059</v>
      </c>
      <c r="C3386" s="18">
        <v>6</v>
      </c>
    </row>
    <row r="3387" spans="1:3" x14ac:dyDescent="0.25">
      <c r="A3387" s="2" t="s">
        <v>2058</v>
      </c>
      <c r="B3387" s="2" t="s">
        <v>2903</v>
      </c>
      <c r="C3387" s="18">
        <v>7</v>
      </c>
    </row>
    <row r="3388" spans="1:3" x14ac:dyDescent="0.25">
      <c r="A3388" s="2" t="s">
        <v>2833</v>
      </c>
      <c r="B3388" s="2" t="s">
        <v>2834</v>
      </c>
      <c r="C3388" s="18">
        <v>6.6</v>
      </c>
    </row>
    <row r="3389" spans="1:3" x14ac:dyDescent="0.25">
      <c r="A3389" s="2" t="s">
        <v>4722</v>
      </c>
      <c r="B3389" s="2" t="s">
        <v>5252</v>
      </c>
      <c r="C3389" s="18">
        <v>6.3</v>
      </c>
    </row>
    <row r="3390" spans="1:3" x14ac:dyDescent="0.25">
      <c r="A3390" s="2" t="s">
        <v>4722</v>
      </c>
      <c r="B3390" s="2" t="s">
        <v>5649</v>
      </c>
      <c r="C3390" s="18">
        <v>6.6</v>
      </c>
    </row>
    <row r="3391" spans="1:3" x14ac:dyDescent="0.25">
      <c r="A3391" s="2" t="s">
        <v>4722</v>
      </c>
      <c r="B3391" s="2" t="s">
        <v>4723</v>
      </c>
      <c r="C3391" s="18">
        <v>6.1</v>
      </c>
    </row>
    <row r="3392" spans="1:3" x14ac:dyDescent="0.25">
      <c r="A3392" s="2" t="s">
        <v>4722</v>
      </c>
      <c r="B3392" s="2" t="s">
        <v>6126</v>
      </c>
      <c r="C3392" s="18">
        <v>4.4000000000000004</v>
      </c>
    </row>
    <row r="3393" spans="1:3" x14ac:dyDescent="0.25">
      <c r="A3393" s="2" t="s">
        <v>4722</v>
      </c>
      <c r="B3393" s="2" t="s">
        <v>6071</v>
      </c>
      <c r="C3393" s="18">
        <v>6.8</v>
      </c>
    </row>
    <row r="3394" spans="1:3" x14ac:dyDescent="0.25">
      <c r="A3394" s="2" t="s">
        <v>4722</v>
      </c>
      <c r="B3394" s="2" t="s">
        <v>7851</v>
      </c>
      <c r="C3394" s="18">
        <v>3.9</v>
      </c>
    </row>
    <row r="3395" spans="1:3" x14ac:dyDescent="0.25">
      <c r="A3395" s="2" t="s">
        <v>2396</v>
      </c>
      <c r="B3395" s="2" t="s">
        <v>4364</v>
      </c>
      <c r="C3395" s="18">
        <v>7.9</v>
      </c>
    </row>
    <row r="3396" spans="1:3" x14ac:dyDescent="0.25">
      <c r="A3396" s="2" t="s">
        <v>2396</v>
      </c>
      <c r="B3396" s="2" t="s">
        <v>3811</v>
      </c>
      <c r="C3396" s="18">
        <v>6.7</v>
      </c>
    </row>
    <row r="3397" spans="1:3" x14ac:dyDescent="0.25">
      <c r="A3397" s="2" t="s">
        <v>2396</v>
      </c>
      <c r="B3397" s="2" t="s">
        <v>2415</v>
      </c>
      <c r="C3397" s="18">
        <v>8</v>
      </c>
    </row>
    <row r="3398" spans="1:3" x14ac:dyDescent="0.25">
      <c r="A3398" s="2" t="s">
        <v>2396</v>
      </c>
      <c r="B3398" s="2" t="s">
        <v>3291</v>
      </c>
      <c r="C3398" s="18">
        <v>7.3</v>
      </c>
    </row>
    <row r="3399" spans="1:3" x14ac:dyDescent="0.25">
      <c r="A3399" s="2" t="s">
        <v>2396</v>
      </c>
      <c r="B3399" s="2" t="s">
        <v>2397</v>
      </c>
      <c r="C3399" s="18">
        <v>7.1</v>
      </c>
    </row>
    <row r="3400" spans="1:3" x14ac:dyDescent="0.25">
      <c r="A3400" s="2" t="s">
        <v>2396</v>
      </c>
      <c r="B3400" s="2" t="s">
        <v>3221</v>
      </c>
      <c r="C3400" s="18">
        <v>8.1</v>
      </c>
    </row>
    <row r="3401" spans="1:3" x14ac:dyDescent="0.25">
      <c r="A3401" s="2" t="s">
        <v>1133</v>
      </c>
      <c r="B3401" s="2" t="s">
        <v>1134</v>
      </c>
      <c r="C3401" s="18">
        <v>6</v>
      </c>
    </row>
    <row r="3402" spans="1:3" x14ac:dyDescent="0.25">
      <c r="A3402" s="2" t="s">
        <v>441</v>
      </c>
      <c r="B3402" s="2" t="s">
        <v>3536</v>
      </c>
      <c r="C3402" s="18">
        <v>7.8</v>
      </c>
    </row>
    <row r="3403" spans="1:3" x14ac:dyDescent="0.25">
      <c r="A3403" t="s">
        <v>441</v>
      </c>
      <c r="B3403" s="2" t="s">
        <v>761</v>
      </c>
      <c r="C3403" s="18">
        <v>5.7</v>
      </c>
    </row>
    <row r="3404" spans="1:3" x14ac:dyDescent="0.25">
      <c r="A3404" s="2" t="s">
        <v>441</v>
      </c>
      <c r="B3404" s="2" t="s">
        <v>2270</v>
      </c>
      <c r="C3404" s="18">
        <v>4.5999999999999996</v>
      </c>
    </row>
    <row r="3405" spans="1:3" x14ac:dyDescent="0.25">
      <c r="A3405" s="2" t="s">
        <v>441</v>
      </c>
      <c r="B3405" s="2" t="s">
        <v>626</v>
      </c>
      <c r="C3405" s="18">
        <v>7.2</v>
      </c>
    </row>
    <row r="3406" spans="1:3" x14ac:dyDescent="0.25">
      <c r="A3406" s="2" t="s">
        <v>441</v>
      </c>
      <c r="B3406" s="2" t="s">
        <v>442</v>
      </c>
      <c r="C3406" s="18">
        <v>7.5</v>
      </c>
    </row>
    <row r="3407" spans="1:3" x14ac:dyDescent="0.25">
      <c r="A3407" s="2" t="s">
        <v>801</v>
      </c>
      <c r="B3407" s="2" t="s">
        <v>1148</v>
      </c>
      <c r="C3407" s="18">
        <v>5.6</v>
      </c>
    </row>
    <row r="3408" spans="1:3" x14ac:dyDescent="0.25">
      <c r="A3408" s="2" t="s">
        <v>801</v>
      </c>
      <c r="B3408" s="2" t="s">
        <v>1288</v>
      </c>
      <c r="C3408" s="18">
        <v>6.4</v>
      </c>
    </row>
    <row r="3409" spans="1:3" x14ac:dyDescent="0.25">
      <c r="A3409" s="2" t="s">
        <v>801</v>
      </c>
      <c r="B3409" s="2" t="s">
        <v>1479</v>
      </c>
      <c r="C3409" s="18">
        <v>6.7</v>
      </c>
    </row>
    <row r="3410" spans="1:3" x14ac:dyDescent="0.25">
      <c r="A3410" s="2" t="s">
        <v>801</v>
      </c>
      <c r="B3410" s="2" t="s">
        <v>3607</v>
      </c>
      <c r="C3410" s="18">
        <v>5.8</v>
      </c>
    </row>
    <row r="3411" spans="1:3" x14ac:dyDescent="0.25">
      <c r="A3411" s="2" t="s">
        <v>801</v>
      </c>
      <c r="B3411" s="2" t="s">
        <v>991</v>
      </c>
      <c r="C3411" s="18">
        <v>5.6</v>
      </c>
    </row>
    <row r="3412" spans="1:3" x14ac:dyDescent="0.25">
      <c r="A3412" s="2" t="s">
        <v>801</v>
      </c>
      <c r="B3412" s="2" t="s">
        <v>2501</v>
      </c>
      <c r="C3412" s="18">
        <v>6.7</v>
      </c>
    </row>
    <row r="3413" spans="1:3" x14ac:dyDescent="0.25">
      <c r="A3413" s="2" t="s">
        <v>801</v>
      </c>
      <c r="B3413" s="2" t="s">
        <v>1537</v>
      </c>
      <c r="C3413" s="18">
        <v>5.9</v>
      </c>
    </row>
    <row r="3414" spans="1:3" x14ac:dyDescent="0.25">
      <c r="A3414" s="2" t="s">
        <v>801</v>
      </c>
      <c r="B3414" s="2" t="s">
        <v>1287</v>
      </c>
      <c r="C3414" s="18">
        <v>5.4</v>
      </c>
    </row>
    <row r="3415" spans="1:3" x14ac:dyDescent="0.25">
      <c r="A3415" s="2" t="s">
        <v>801</v>
      </c>
      <c r="B3415" s="2" t="s">
        <v>1083</v>
      </c>
      <c r="C3415" s="18">
        <v>6</v>
      </c>
    </row>
    <row r="3416" spans="1:3" x14ac:dyDescent="0.25">
      <c r="A3416" s="2" t="s">
        <v>801</v>
      </c>
      <c r="B3416" s="2" t="s">
        <v>802</v>
      </c>
      <c r="C3416" s="18">
        <v>5.8</v>
      </c>
    </row>
    <row r="3417" spans="1:3" x14ac:dyDescent="0.25">
      <c r="A3417" s="2" t="s">
        <v>2204</v>
      </c>
      <c r="B3417" s="2" t="s">
        <v>2205</v>
      </c>
      <c r="C3417" s="18">
        <v>5.8</v>
      </c>
    </row>
    <row r="3418" spans="1:3" x14ac:dyDescent="0.25">
      <c r="A3418" s="2" t="s">
        <v>588</v>
      </c>
      <c r="B3418" s="2" t="s">
        <v>4689</v>
      </c>
      <c r="C3418" s="18">
        <v>5.7</v>
      </c>
    </row>
    <row r="3419" spans="1:3" x14ac:dyDescent="0.25">
      <c r="A3419" s="2" t="s">
        <v>588</v>
      </c>
      <c r="B3419" s="2" t="s">
        <v>4138</v>
      </c>
      <c r="C3419" s="18">
        <v>5.5</v>
      </c>
    </row>
    <row r="3420" spans="1:3" x14ac:dyDescent="0.25">
      <c r="A3420" s="2" t="s">
        <v>588</v>
      </c>
      <c r="B3420" s="2" t="s">
        <v>4748</v>
      </c>
      <c r="C3420" s="18">
        <v>7</v>
      </c>
    </row>
    <row r="3421" spans="1:3" x14ac:dyDescent="0.25">
      <c r="A3421" s="2" t="s">
        <v>588</v>
      </c>
      <c r="B3421" s="2" t="s">
        <v>2298</v>
      </c>
      <c r="C3421" s="18">
        <v>5.9</v>
      </c>
    </row>
    <row r="3422" spans="1:3" x14ac:dyDescent="0.25">
      <c r="A3422" s="2" t="s">
        <v>588</v>
      </c>
      <c r="B3422" s="2" t="s">
        <v>3127</v>
      </c>
      <c r="C3422" s="18">
        <v>6.5</v>
      </c>
    </row>
    <row r="3423" spans="1:3" x14ac:dyDescent="0.25">
      <c r="A3423" s="2" t="s">
        <v>588</v>
      </c>
      <c r="B3423" s="2" t="s">
        <v>589</v>
      </c>
      <c r="C3423" s="18">
        <v>5.5</v>
      </c>
    </row>
    <row r="3424" spans="1:3" x14ac:dyDescent="0.25">
      <c r="A3424" t="s">
        <v>6678</v>
      </c>
      <c r="B3424" s="2" t="s">
        <v>6679</v>
      </c>
      <c r="C3424" s="18">
        <v>7.4</v>
      </c>
    </row>
    <row r="3425" spans="1:3" x14ac:dyDescent="0.25">
      <c r="A3425" s="2" t="s">
        <v>6678</v>
      </c>
      <c r="B3425" s="2" t="s">
        <v>7038</v>
      </c>
      <c r="C3425" s="18">
        <v>6.8</v>
      </c>
    </row>
    <row r="3426" spans="1:3" x14ac:dyDescent="0.25">
      <c r="A3426" s="2" t="s">
        <v>7811</v>
      </c>
      <c r="B3426" s="2" t="s">
        <v>7812</v>
      </c>
      <c r="C3426" s="18">
        <v>4.5</v>
      </c>
    </row>
    <row r="3427" spans="1:3" x14ac:dyDescent="0.25">
      <c r="A3427" s="2" t="s">
        <v>5286</v>
      </c>
      <c r="B3427" s="2" t="s">
        <v>5288</v>
      </c>
      <c r="C3427" s="18">
        <v>7.6</v>
      </c>
    </row>
    <row r="3428" spans="1:3" x14ac:dyDescent="0.25">
      <c r="A3428" s="2" t="s">
        <v>3594</v>
      </c>
      <c r="B3428" s="2" t="s">
        <v>3595</v>
      </c>
      <c r="C3428" s="18">
        <v>7</v>
      </c>
    </row>
    <row r="3429" spans="1:3" x14ac:dyDescent="0.25">
      <c r="A3429" s="2" t="s">
        <v>1911</v>
      </c>
      <c r="B3429" s="2" t="s">
        <v>2136</v>
      </c>
      <c r="C3429" s="18">
        <v>7.2</v>
      </c>
    </row>
    <row r="3430" spans="1:3" x14ac:dyDescent="0.25">
      <c r="A3430" s="2" t="s">
        <v>1911</v>
      </c>
      <c r="B3430" s="2" t="s">
        <v>3959</v>
      </c>
      <c r="C3430" s="18">
        <v>7.3</v>
      </c>
    </row>
    <row r="3431" spans="1:3" x14ac:dyDescent="0.25">
      <c r="A3431" s="2" t="s">
        <v>1911</v>
      </c>
      <c r="B3431" s="2" t="s">
        <v>2259</v>
      </c>
      <c r="C3431" s="18">
        <v>6.1</v>
      </c>
    </row>
    <row r="3432" spans="1:3" x14ac:dyDescent="0.25">
      <c r="A3432" s="2" t="s">
        <v>1911</v>
      </c>
      <c r="B3432" s="2" t="s">
        <v>1912</v>
      </c>
      <c r="C3432" s="18">
        <v>6.4</v>
      </c>
    </row>
    <row r="3433" spans="1:3" x14ac:dyDescent="0.25">
      <c r="A3433" s="2" t="s">
        <v>4191</v>
      </c>
      <c r="B3433" s="2" t="s">
        <v>4192</v>
      </c>
      <c r="C3433" s="18">
        <v>3.3</v>
      </c>
    </row>
    <row r="3434" spans="1:3" x14ac:dyDescent="0.25">
      <c r="A3434" s="2" t="s">
        <v>5856</v>
      </c>
      <c r="B3434" s="2" t="s">
        <v>5857</v>
      </c>
      <c r="C3434" s="18">
        <v>5.8</v>
      </c>
    </row>
    <row r="3435" spans="1:3" x14ac:dyDescent="0.25">
      <c r="A3435" s="2" t="s">
        <v>147</v>
      </c>
      <c r="B3435" s="2" t="s">
        <v>176</v>
      </c>
      <c r="C3435" s="18">
        <v>8.3000000000000007</v>
      </c>
    </row>
    <row r="3436" spans="1:3" x14ac:dyDescent="0.25">
      <c r="A3436" s="2" t="s">
        <v>147</v>
      </c>
      <c r="B3436" s="2" t="s">
        <v>490</v>
      </c>
      <c r="C3436" s="18">
        <v>8.1</v>
      </c>
    </row>
    <row r="3437" spans="1:3" x14ac:dyDescent="0.25">
      <c r="A3437" s="2" t="s">
        <v>147</v>
      </c>
      <c r="B3437" s="2" t="s">
        <v>149</v>
      </c>
      <c r="C3437" s="18">
        <v>8.3000000000000007</v>
      </c>
    </row>
    <row r="3438" spans="1:3" x14ac:dyDescent="0.25">
      <c r="A3438" s="2" t="s">
        <v>7106</v>
      </c>
      <c r="B3438" s="2" t="s">
        <v>7107</v>
      </c>
      <c r="C3438" s="18">
        <v>6.5</v>
      </c>
    </row>
    <row r="3439" spans="1:3" x14ac:dyDescent="0.25">
      <c r="A3439" s="2" t="s">
        <v>852</v>
      </c>
      <c r="B3439" s="2" t="s">
        <v>853</v>
      </c>
      <c r="C3439" s="18">
        <v>7.1</v>
      </c>
    </row>
    <row r="3440" spans="1:3" x14ac:dyDescent="0.25">
      <c r="A3440" s="2" t="s">
        <v>852</v>
      </c>
      <c r="B3440" s="2" t="s">
        <v>853</v>
      </c>
      <c r="C3440" s="18">
        <v>7.1</v>
      </c>
    </row>
    <row r="3441" spans="1:3" x14ac:dyDescent="0.25">
      <c r="A3441" s="2" t="s">
        <v>852</v>
      </c>
      <c r="B3441" s="2" t="s">
        <v>2162</v>
      </c>
      <c r="C3441" s="18">
        <v>6.6</v>
      </c>
    </row>
    <row r="3442" spans="1:3" x14ac:dyDescent="0.25">
      <c r="A3442" s="2" t="s">
        <v>4375</v>
      </c>
      <c r="B3442" s="2" t="s">
        <v>4376</v>
      </c>
      <c r="C3442" s="18">
        <v>6.4</v>
      </c>
    </row>
    <row r="3443" spans="1:3" x14ac:dyDescent="0.25">
      <c r="A3443" s="2" t="s">
        <v>73</v>
      </c>
      <c r="B3443" s="2" t="s">
        <v>75</v>
      </c>
      <c r="C3443" s="18">
        <v>5.9</v>
      </c>
    </row>
    <row r="3444" spans="1:3" x14ac:dyDescent="0.25">
      <c r="A3444" s="2" t="s">
        <v>73</v>
      </c>
      <c r="B3444" s="2" t="s">
        <v>257</v>
      </c>
      <c r="C3444" s="18">
        <v>6.4</v>
      </c>
    </row>
    <row r="3445" spans="1:3" x14ac:dyDescent="0.25">
      <c r="A3445" t="s">
        <v>73</v>
      </c>
      <c r="B3445" s="2" t="s">
        <v>2134</v>
      </c>
      <c r="C3445" s="18">
        <v>7.6</v>
      </c>
    </row>
    <row r="3446" spans="1:3" x14ac:dyDescent="0.25">
      <c r="A3446" s="2" t="s">
        <v>73</v>
      </c>
      <c r="B3446" s="2" t="s">
        <v>1104</v>
      </c>
      <c r="C3446" s="18">
        <v>7.1</v>
      </c>
    </row>
    <row r="3447" spans="1:3" x14ac:dyDescent="0.25">
      <c r="A3447" s="2" t="s">
        <v>73</v>
      </c>
      <c r="B3447" s="2" t="s">
        <v>825</v>
      </c>
      <c r="C3447" s="18">
        <v>6.7</v>
      </c>
    </row>
    <row r="3448" spans="1:3" x14ac:dyDescent="0.25">
      <c r="A3448" s="2" t="s">
        <v>73</v>
      </c>
      <c r="B3448" s="2" t="s">
        <v>5114</v>
      </c>
      <c r="C3448" s="18">
        <v>6.3</v>
      </c>
    </row>
    <row r="3449" spans="1:3" x14ac:dyDescent="0.25">
      <c r="A3449" s="2" t="s">
        <v>1364</v>
      </c>
      <c r="B3449" s="2" t="s">
        <v>1365</v>
      </c>
      <c r="C3449" s="18">
        <v>5.5</v>
      </c>
    </row>
    <row r="3450" spans="1:3" x14ac:dyDescent="0.25">
      <c r="A3450" s="2" t="s">
        <v>4859</v>
      </c>
      <c r="B3450" s="2" t="s">
        <v>4860</v>
      </c>
      <c r="C3450" s="18">
        <v>7.1</v>
      </c>
    </row>
    <row r="3451" spans="1:3" x14ac:dyDescent="0.25">
      <c r="A3451" s="2" t="s">
        <v>4442</v>
      </c>
      <c r="B3451" s="2" t="s">
        <v>5848</v>
      </c>
      <c r="C3451" s="18">
        <v>6.2</v>
      </c>
    </row>
    <row r="3452" spans="1:3" x14ac:dyDescent="0.25">
      <c r="A3452" s="2" t="s">
        <v>4442</v>
      </c>
      <c r="B3452" s="2" t="s">
        <v>5357</v>
      </c>
      <c r="C3452" s="18">
        <v>6.6</v>
      </c>
    </row>
    <row r="3453" spans="1:3" x14ac:dyDescent="0.25">
      <c r="A3453" s="2" t="s">
        <v>4442</v>
      </c>
      <c r="B3453" s="2" t="s">
        <v>6388</v>
      </c>
      <c r="C3453" s="18">
        <v>7.2</v>
      </c>
    </row>
    <row r="3454" spans="1:3" x14ac:dyDescent="0.25">
      <c r="A3454" s="2" t="s">
        <v>4442</v>
      </c>
      <c r="B3454" s="2" t="s">
        <v>4443</v>
      </c>
      <c r="C3454" s="18">
        <v>6.2</v>
      </c>
    </row>
    <row r="3455" spans="1:3" x14ac:dyDescent="0.25">
      <c r="A3455" s="2" t="s">
        <v>568</v>
      </c>
      <c r="B3455" s="2" t="s">
        <v>2763</v>
      </c>
      <c r="C3455" s="18">
        <v>4.2</v>
      </c>
    </row>
    <row r="3456" spans="1:3" x14ac:dyDescent="0.25">
      <c r="A3456" s="2" t="s">
        <v>568</v>
      </c>
      <c r="B3456" s="2" t="s">
        <v>3012</v>
      </c>
      <c r="C3456" s="18">
        <v>6.9</v>
      </c>
    </row>
    <row r="3457" spans="1:3" x14ac:dyDescent="0.25">
      <c r="A3457" s="2" t="s">
        <v>568</v>
      </c>
      <c r="B3457" s="2" t="s">
        <v>2180</v>
      </c>
      <c r="C3457" s="18">
        <v>6.1</v>
      </c>
    </row>
    <row r="3458" spans="1:3" x14ac:dyDescent="0.25">
      <c r="A3458" s="2" t="s">
        <v>568</v>
      </c>
      <c r="B3458" s="2" t="s">
        <v>8000</v>
      </c>
      <c r="C3458" s="18">
        <v>7.3</v>
      </c>
    </row>
    <row r="3459" spans="1:3" x14ac:dyDescent="0.25">
      <c r="A3459" s="2" t="s">
        <v>568</v>
      </c>
      <c r="B3459" s="2" t="s">
        <v>570</v>
      </c>
      <c r="C3459" s="18">
        <v>4.4000000000000004</v>
      </c>
    </row>
    <row r="3460" spans="1:3" x14ac:dyDescent="0.25">
      <c r="A3460" s="2" t="s">
        <v>4524</v>
      </c>
      <c r="B3460" s="2" t="s">
        <v>4526</v>
      </c>
      <c r="C3460" s="18">
        <v>6.2</v>
      </c>
    </row>
    <row r="3461" spans="1:3" x14ac:dyDescent="0.25">
      <c r="A3461" s="2" t="s">
        <v>6221</v>
      </c>
      <c r="B3461" s="2" t="s">
        <v>6222</v>
      </c>
      <c r="C3461" s="18">
        <v>5.9</v>
      </c>
    </row>
    <row r="3462" spans="1:3" x14ac:dyDescent="0.25">
      <c r="A3462" s="2" t="s">
        <v>5368</v>
      </c>
      <c r="B3462" s="2" t="s">
        <v>5369</v>
      </c>
      <c r="C3462" s="18">
        <v>6.5</v>
      </c>
    </row>
    <row r="3463" spans="1:3" x14ac:dyDescent="0.25">
      <c r="A3463" s="2" t="s">
        <v>4178</v>
      </c>
      <c r="B3463" s="2" t="s">
        <v>4179</v>
      </c>
      <c r="C3463" s="18">
        <v>7.3</v>
      </c>
    </row>
    <row r="3464" spans="1:3" x14ac:dyDescent="0.25">
      <c r="A3464" s="2" t="s">
        <v>4208</v>
      </c>
      <c r="B3464" s="2" t="s">
        <v>4209</v>
      </c>
      <c r="C3464" s="18">
        <v>6.6</v>
      </c>
    </row>
    <row r="3465" spans="1:3" x14ac:dyDescent="0.25">
      <c r="A3465" s="2" t="s">
        <v>6344</v>
      </c>
      <c r="B3465" s="2" t="s">
        <v>6346</v>
      </c>
      <c r="C3465" s="18">
        <v>7.6</v>
      </c>
    </row>
    <row r="3466" spans="1:3" x14ac:dyDescent="0.25">
      <c r="A3466" t="s">
        <v>3748</v>
      </c>
      <c r="B3466" s="2" t="s">
        <v>3750</v>
      </c>
      <c r="C3466" s="18">
        <v>4</v>
      </c>
    </row>
    <row r="3467" spans="1:3" x14ac:dyDescent="0.25">
      <c r="A3467" s="2" t="s">
        <v>2202</v>
      </c>
      <c r="B3467" s="2" t="s">
        <v>7785</v>
      </c>
      <c r="C3467" s="18">
        <v>7.1</v>
      </c>
    </row>
    <row r="3468" spans="1:3" x14ac:dyDescent="0.25">
      <c r="A3468" s="2" t="s">
        <v>2202</v>
      </c>
      <c r="B3468" s="2" t="s">
        <v>2203</v>
      </c>
      <c r="C3468" s="18">
        <v>6.6</v>
      </c>
    </row>
    <row r="3469" spans="1:3" x14ac:dyDescent="0.25">
      <c r="A3469" s="2" t="s">
        <v>1740</v>
      </c>
      <c r="B3469" s="2" t="s">
        <v>3652</v>
      </c>
      <c r="C3469" s="18">
        <v>6.2</v>
      </c>
    </row>
    <row r="3470" spans="1:3" x14ac:dyDescent="0.25">
      <c r="A3470" s="2" t="s">
        <v>1740</v>
      </c>
      <c r="B3470" s="2" t="s">
        <v>1741</v>
      </c>
      <c r="C3470" s="18">
        <v>5</v>
      </c>
    </row>
    <row r="3471" spans="1:3" x14ac:dyDescent="0.25">
      <c r="A3471" s="2" t="s">
        <v>1740</v>
      </c>
      <c r="B3471" s="2" t="s">
        <v>2973</v>
      </c>
      <c r="C3471" s="18">
        <v>5.8</v>
      </c>
    </row>
    <row r="3472" spans="1:3" x14ac:dyDescent="0.25">
      <c r="A3472" s="2" t="s">
        <v>1740</v>
      </c>
      <c r="B3472" s="2" t="s">
        <v>2590</v>
      </c>
      <c r="C3472" s="18">
        <v>4.2</v>
      </c>
    </row>
    <row r="3473" spans="1:3" x14ac:dyDescent="0.25">
      <c r="A3473" s="2" t="s">
        <v>2329</v>
      </c>
      <c r="B3473" s="2" t="s">
        <v>2330</v>
      </c>
      <c r="C3473" s="18">
        <v>7.1</v>
      </c>
    </row>
    <row r="3474" spans="1:3" x14ac:dyDescent="0.25">
      <c r="A3474" s="2" t="s">
        <v>1994</v>
      </c>
      <c r="B3474" s="2" t="s">
        <v>2924</v>
      </c>
      <c r="C3474" s="18">
        <v>6.1</v>
      </c>
    </row>
    <row r="3475" spans="1:3" x14ac:dyDescent="0.25">
      <c r="A3475" s="2" t="s">
        <v>1994</v>
      </c>
      <c r="B3475" s="2" t="s">
        <v>1995</v>
      </c>
      <c r="C3475" s="18">
        <v>6.1</v>
      </c>
    </row>
    <row r="3476" spans="1:3" x14ac:dyDescent="0.25">
      <c r="A3476" s="2" t="s">
        <v>1994</v>
      </c>
      <c r="B3476" s="2" t="s">
        <v>2694</v>
      </c>
      <c r="C3476" s="18">
        <v>5.9</v>
      </c>
    </row>
    <row r="3477" spans="1:3" x14ac:dyDescent="0.25">
      <c r="A3477" s="2" t="s">
        <v>1994</v>
      </c>
      <c r="B3477" s="2" t="s">
        <v>5791</v>
      </c>
      <c r="C3477" s="18">
        <v>6.8</v>
      </c>
    </row>
    <row r="3478" spans="1:3" x14ac:dyDescent="0.25">
      <c r="A3478" s="2" t="s">
        <v>617</v>
      </c>
      <c r="B3478" s="2" t="s">
        <v>989</v>
      </c>
      <c r="C3478" s="18">
        <v>4.2</v>
      </c>
    </row>
    <row r="3479" spans="1:3" x14ac:dyDescent="0.25">
      <c r="A3479" s="2" t="s">
        <v>617</v>
      </c>
      <c r="B3479" s="2" t="s">
        <v>6129</v>
      </c>
      <c r="C3479" s="18">
        <v>6.8</v>
      </c>
    </row>
    <row r="3480" spans="1:3" x14ac:dyDescent="0.25">
      <c r="A3480" s="2" t="s">
        <v>617</v>
      </c>
      <c r="B3480" s="2" t="s">
        <v>619</v>
      </c>
      <c r="C3480" s="18">
        <v>5.7</v>
      </c>
    </row>
    <row r="3481" spans="1:3" x14ac:dyDescent="0.25">
      <c r="A3481" s="2" t="s">
        <v>617</v>
      </c>
      <c r="B3481" s="2" t="s">
        <v>2252</v>
      </c>
      <c r="C3481" s="18">
        <v>4.7</v>
      </c>
    </row>
    <row r="3482" spans="1:3" x14ac:dyDescent="0.25">
      <c r="A3482" s="2" t="s">
        <v>617</v>
      </c>
      <c r="B3482" s="2" t="s">
        <v>1459</v>
      </c>
      <c r="C3482" s="18">
        <v>5.7</v>
      </c>
    </row>
    <row r="3483" spans="1:3" x14ac:dyDescent="0.25">
      <c r="A3483" s="2" t="s">
        <v>617</v>
      </c>
      <c r="B3483" s="2" t="s">
        <v>3013</v>
      </c>
      <c r="C3483" s="18">
        <v>5.8</v>
      </c>
    </row>
    <row r="3484" spans="1:3" x14ac:dyDescent="0.25">
      <c r="A3484" s="2" t="s">
        <v>55</v>
      </c>
      <c r="B3484" s="2" t="s">
        <v>6064</v>
      </c>
      <c r="C3484" s="18">
        <v>7.4</v>
      </c>
    </row>
    <row r="3485" spans="1:3" x14ac:dyDescent="0.25">
      <c r="A3485" s="2" t="s">
        <v>55</v>
      </c>
      <c r="B3485" s="2" t="s">
        <v>68</v>
      </c>
      <c r="C3485" s="18">
        <v>7.2</v>
      </c>
    </row>
    <row r="3486" spans="1:3" x14ac:dyDescent="0.25">
      <c r="A3486" s="2" t="s">
        <v>55</v>
      </c>
      <c r="B3486" s="2" t="s">
        <v>68</v>
      </c>
      <c r="C3486" s="18">
        <v>7.2</v>
      </c>
    </row>
    <row r="3487" spans="1:3" x14ac:dyDescent="0.25">
      <c r="A3487" t="s">
        <v>55</v>
      </c>
      <c r="B3487" s="2" t="s">
        <v>68</v>
      </c>
      <c r="C3487" s="18">
        <v>7.2</v>
      </c>
    </row>
    <row r="3488" spans="1:3" x14ac:dyDescent="0.25">
      <c r="A3488" s="2" t="s">
        <v>55</v>
      </c>
      <c r="B3488" s="2" t="s">
        <v>223</v>
      </c>
      <c r="C3488" s="18">
        <v>7.9</v>
      </c>
    </row>
    <row r="3489" spans="1:3" x14ac:dyDescent="0.25">
      <c r="A3489" s="2" t="s">
        <v>55</v>
      </c>
      <c r="B3489" s="2" t="s">
        <v>57</v>
      </c>
      <c r="C3489" s="18">
        <v>7.5</v>
      </c>
    </row>
    <row r="3490" spans="1:3" x14ac:dyDescent="0.25">
      <c r="A3490" s="2" t="s">
        <v>55</v>
      </c>
      <c r="B3490" s="2" t="s">
        <v>63</v>
      </c>
      <c r="C3490" s="18">
        <v>7.9</v>
      </c>
    </row>
    <row r="3491" spans="1:3" x14ac:dyDescent="0.25">
      <c r="A3491" s="2" t="s">
        <v>55</v>
      </c>
      <c r="B3491" s="2" t="s">
        <v>549</v>
      </c>
      <c r="C3491" s="18">
        <v>8.8000000000000007</v>
      </c>
    </row>
    <row r="3492" spans="1:3" x14ac:dyDescent="0.25">
      <c r="A3492" s="2" t="s">
        <v>55</v>
      </c>
      <c r="B3492" s="2" t="s">
        <v>691</v>
      </c>
      <c r="C3492" s="18">
        <v>8.9</v>
      </c>
    </row>
    <row r="3493" spans="1:3" x14ac:dyDescent="0.25">
      <c r="A3493" s="2" t="s">
        <v>55</v>
      </c>
      <c r="B3493" s="2" t="s">
        <v>692</v>
      </c>
      <c r="C3493" s="18">
        <v>8.6999999999999993</v>
      </c>
    </row>
    <row r="3494" spans="1:3" x14ac:dyDescent="0.25">
      <c r="A3494" s="2" t="s">
        <v>55</v>
      </c>
      <c r="B3494" s="2" t="s">
        <v>689</v>
      </c>
      <c r="C3494" s="18">
        <v>6.7</v>
      </c>
    </row>
    <row r="3495" spans="1:3" x14ac:dyDescent="0.25">
      <c r="A3495" s="2" t="s">
        <v>55</v>
      </c>
      <c r="B3495" s="2" t="s">
        <v>689</v>
      </c>
      <c r="C3495" s="18">
        <v>6.7</v>
      </c>
    </row>
    <row r="3496" spans="1:3" x14ac:dyDescent="0.25">
      <c r="A3496" s="2" t="s">
        <v>4452</v>
      </c>
      <c r="B3496" s="2" t="s">
        <v>4453</v>
      </c>
      <c r="C3496" s="18">
        <v>6.5</v>
      </c>
    </row>
    <row r="3497" spans="1:3" x14ac:dyDescent="0.25">
      <c r="A3497" s="2" t="s">
        <v>4213</v>
      </c>
      <c r="B3497" s="2" t="s">
        <v>4214</v>
      </c>
      <c r="C3497" s="18">
        <v>7.2</v>
      </c>
    </row>
    <row r="3498" spans="1:3" x14ac:dyDescent="0.25">
      <c r="A3498" s="2" t="s">
        <v>2547</v>
      </c>
      <c r="B3498" s="2" t="s">
        <v>2548</v>
      </c>
      <c r="C3498" s="18">
        <v>7.1</v>
      </c>
    </row>
    <row r="3499" spans="1:3" x14ac:dyDescent="0.25">
      <c r="A3499" s="2" t="s">
        <v>2792</v>
      </c>
      <c r="B3499" s="2" t="s">
        <v>2793</v>
      </c>
      <c r="C3499" s="18">
        <v>5.8</v>
      </c>
    </row>
    <row r="3500" spans="1:3" x14ac:dyDescent="0.25">
      <c r="A3500" s="2" t="s">
        <v>1614</v>
      </c>
      <c r="B3500" s="2" t="s">
        <v>2072</v>
      </c>
      <c r="C3500" s="18">
        <v>7</v>
      </c>
    </row>
    <row r="3501" spans="1:3" x14ac:dyDescent="0.25">
      <c r="A3501" s="2" t="s">
        <v>1614</v>
      </c>
      <c r="B3501" s="2" t="s">
        <v>1615</v>
      </c>
      <c r="C3501" s="18">
        <v>6.7</v>
      </c>
    </row>
    <row r="3502" spans="1:3" x14ac:dyDescent="0.25">
      <c r="A3502" s="2" t="s">
        <v>6550</v>
      </c>
      <c r="B3502" s="2" t="s">
        <v>6551</v>
      </c>
      <c r="C3502" s="18">
        <v>4.4000000000000004</v>
      </c>
    </row>
    <row r="3503" spans="1:3" x14ac:dyDescent="0.25">
      <c r="A3503" s="2" t="s">
        <v>1528</v>
      </c>
      <c r="B3503" s="2" t="s">
        <v>1530</v>
      </c>
      <c r="C3503" s="18">
        <v>5.7</v>
      </c>
    </row>
    <row r="3504" spans="1:3" x14ac:dyDescent="0.25">
      <c r="A3504" s="2" t="s">
        <v>5158</v>
      </c>
      <c r="B3504" s="2" t="s">
        <v>5159</v>
      </c>
      <c r="C3504" s="18">
        <v>6.6</v>
      </c>
    </row>
    <row r="3505" spans="1:3" x14ac:dyDescent="0.25">
      <c r="A3505" s="2" t="s">
        <v>5452</v>
      </c>
      <c r="B3505" s="2" t="s">
        <v>5453</v>
      </c>
      <c r="C3505" s="18">
        <v>6.8</v>
      </c>
    </row>
    <row r="3506" spans="1:3" x14ac:dyDescent="0.25">
      <c r="A3506" s="2" t="s">
        <v>333</v>
      </c>
      <c r="B3506" s="2" t="s">
        <v>334</v>
      </c>
      <c r="C3506" s="18">
        <v>7.3</v>
      </c>
    </row>
    <row r="3507" spans="1:3" x14ac:dyDescent="0.25">
      <c r="A3507" s="2" t="s">
        <v>847</v>
      </c>
      <c r="B3507" s="2" t="s">
        <v>1030</v>
      </c>
      <c r="C3507" s="18">
        <v>6.8</v>
      </c>
    </row>
    <row r="3508" spans="1:3" x14ac:dyDescent="0.25">
      <c r="A3508" t="s">
        <v>847</v>
      </c>
      <c r="B3508" s="2" t="s">
        <v>888</v>
      </c>
      <c r="C3508" s="18">
        <v>6.5</v>
      </c>
    </row>
    <row r="3509" spans="1:3" x14ac:dyDescent="0.25">
      <c r="A3509" s="2" t="s">
        <v>847</v>
      </c>
      <c r="B3509" s="2" t="s">
        <v>2355</v>
      </c>
      <c r="C3509" s="18">
        <v>6.4</v>
      </c>
    </row>
    <row r="3510" spans="1:3" x14ac:dyDescent="0.25">
      <c r="A3510" s="2" t="s">
        <v>847</v>
      </c>
      <c r="B3510" s="2" t="s">
        <v>3553</v>
      </c>
      <c r="C3510" s="18">
        <v>6.5</v>
      </c>
    </row>
    <row r="3511" spans="1:3" x14ac:dyDescent="0.25">
      <c r="A3511" s="2" t="s">
        <v>847</v>
      </c>
      <c r="B3511" s="2" t="s">
        <v>2801</v>
      </c>
      <c r="C3511" s="18">
        <v>6.4</v>
      </c>
    </row>
    <row r="3512" spans="1:3" x14ac:dyDescent="0.25">
      <c r="A3512" s="2" t="s">
        <v>847</v>
      </c>
      <c r="B3512" s="2" t="s">
        <v>849</v>
      </c>
      <c r="C3512" s="18">
        <v>4.3</v>
      </c>
    </row>
    <row r="3513" spans="1:3" x14ac:dyDescent="0.25">
      <c r="A3513" s="2" t="s">
        <v>847</v>
      </c>
      <c r="B3513" s="2" t="s">
        <v>885</v>
      </c>
      <c r="C3513" s="18">
        <v>6.4</v>
      </c>
    </row>
    <row r="3514" spans="1:3" x14ac:dyDescent="0.25">
      <c r="A3514" s="2" t="s">
        <v>125</v>
      </c>
      <c r="B3514" s="2" t="s">
        <v>126</v>
      </c>
      <c r="C3514" s="18">
        <v>6.8</v>
      </c>
    </row>
    <row r="3515" spans="1:3" x14ac:dyDescent="0.25">
      <c r="A3515" s="2" t="s">
        <v>5046</v>
      </c>
      <c r="B3515" s="2" t="s">
        <v>5673</v>
      </c>
      <c r="C3515" s="18">
        <v>6.5</v>
      </c>
    </row>
    <row r="3516" spans="1:3" x14ac:dyDescent="0.25">
      <c r="A3516" s="2" t="s">
        <v>5046</v>
      </c>
      <c r="B3516" s="2" t="s">
        <v>5047</v>
      </c>
      <c r="C3516" s="18">
        <v>6.7</v>
      </c>
    </row>
    <row r="3517" spans="1:3" x14ac:dyDescent="0.25">
      <c r="A3517" s="2" t="s">
        <v>5046</v>
      </c>
      <c r="B3517" s="2" t="s">
        <v>7502</v>
      </c>
      <c r="C3517" s="18">
        <v>7.2</v>
      </c>
    </row>
    <row r="3518" spans="1:3" x14ac:dyDescent="0.25">
      <c r="A3518" s="2" t="s">
        <v>6379</v>
      </c>
      <c r="B3518" s="2" t="s">
        <v>6380</v>
      </c>
      <c r="C3518" s="18">
        <v>6.8</v>
      </c>
    </row>
    <row r="3519" spans="1:3" x14ac:dyDescent="0.25">
      <c r="A3519" s="2" t="s">
        <v>1816</v>
      </c>
      <c r="B3519" s="2" t="s">
        <v>4822</v>
      </c>
      <c r="C3519" s="18">
        <v>7</v>
      </c>
    </row>
    <row r="3520" spans="1:3" x14ac:dyDescent="0.25">
      <c r="A3520" s="2" t="s">
        <v>1816</v>
      </c>
      <c r="B3520" s="2" t="s">
        <v>1817</v>
      </c>
      <c r="C3520" s="18">
        <v>6.2</v>
      </c>
    </row>
    <row r="3521" spans="1:3" x14ac:dyDescent="0.25">
      <c r="A3521" s="2" t="s">
        <v>366</v>
      </c>
      <c r="B3521" s="2" t="s">
        <v>4177</v>
      </c>
      <c r="C3521" s="18">
        <v>8</v>
      </c>
    </row>
    <row r="3522" spans="1:3" x14ac:dyDescent="0.25">
      <c r="A3522" s="2" t="s">
        <v>366</v>
      </c>
      <c r="B3522" s="2" t="s">
        <v>368</v>
      </c>
      <c r="C3522" s="18">
        <v>7.4</v>
      </c>
    </row>
    <row r="3523" spans="1:3" x14ac:dyDescent="0.25">
      <c r="A3523" s="2" t="s">
        <v>366</v>
      </c>
      <c r="B3523" s="2" t="s">
        <v>1353</v>
      </c>
      <c r="C3523" s="18">
        <v>8.1</v>
      </c>
    </row>
    <row r="3524" spans="1:3" x14ac:dyDescent="0.25">
      <c r="A3524" s="2" t="s">
        <v>366</v>
      </c>
      <c r="B3524" s="2" t="s">
        <v>4760</v>
      </c>
      <c r="C3524" s="18">
        <v>7.4</v>
      </c>
    </row>
    <row r="3525" spans="1:3" x14ac:dyDescent="0.25">
      <c r="A3525" s="2" t="s">
        <v>2569</v>
      </c>
      <c r="B3525" s="2" t="s">
        <v>2570</v>
      </c>
      <c r="C3525" s="18">
        <v>6</v>
      </c>
    </row>
    <row r="3526" spans="1:3" x14ac:dyDescent="0.25">
      <c r="A3526" s="2" t="s">
        <v>6794</v>
      </c>
      <c r="B3526" s="2" t="s">
        <v>6795</v>
      </c>
      <c r="C3526" s="18">
        <v>7.6</v>
      </c>
    </row>
    <row r="3527" spans="1:3" x14ac:dyDescent="0.25">
      <c r="A3527" s="2" t="s">
        <v>390</v>
      </c>
      <c r="B3527" s="2" t="s">
        <v>391</v>
      </c>
      <c r="C3527" s="18">
        <v>7.4</v>
      </c>
    </row>
    <row r="3528" spans="1:3" x14ac:dyDescent="0.25">
      <c r="A3528" s="2" t="s">
        <v>390</v>
      </c>
      <c r="B3528" s="2" t="s">
        <v>5012</v>
      </c>
      <c r="C3528" s="18">
        <v>5.9</v>
      </c>
    </row>
    <row r="3529" spans="1:3" x14ac:dyDescent="0.25">
      <c r="A3529" t="s">
        <v>390</v>
      </c>
      <c r="B3529" s="2" t="s">
        <v>1676</v>
      </c>
      <c r="C3529" s="18">
        <v>5.8</v>
      </c>
    </row>
    <row r="3530" spans="1:3" x14ac:dyDescent="0.25">
      <c r="A3530" s="2" t="s">
        <v>390</v>
      </c>
      <c r="B3530" s="2" t="s">
        <v>1720</v>
      </c>
      <c r="C3530" s="18">
        <v>6.8</v>
      </c>
    </row>
    <row r="3531" spans="1:3" x14ac:dyDescent="0.25">
      <c r="A3531" s="2" t="s">
        <v>1210</v>
      </c>
      <c r="B3531" s="2" t="s">
        <v>1211</v>
      </c>
      <c r="C3531" s="18">
        <v>6.4</v>
      </c>
    </row>
    <row r="3532" spans="1:3" x14ac:dyDescent="0.25">
      <c r="A3532" s="2" t="s">
        <v>6920</v>
      </c>
      <c r="B3532" s="2" t="s">
        <v>6922</v>
      </c>
      <c r="C3532" s="18">
        <v>5.2</v>
      </c>
    </row>
    <row r="3533" spans="1:3" x14ac:dyDescent="0.25">
      <c r="A3533" s="2" t="s">
        <v>2846</v>
      </c>
      <c r="B3533" s="2" t="s">
        <v>2848</v>
      </c>
      <c r="C3533" s="18">
        <v>6.9</v>
      </c>
    </row>
    <row r="3534" spans="1:3" x14ac:dyDescent="0.25">
      <c r="A3534" s="2" t="s">
        <v>2846</v>
      </c>
      <c r="B3534" s="2" t="s">
        <v>6353</v>
      </c>
      <c r="C3534" s="18">
        <v>4.7</v>
      </c>
    </row>
    <row r="3535" spans="1:3" x14ac:dyDescent="0.25">
      <c r="A3535" s="2" t="s">
        <v>721</v>
      </c>
      <c r="B3535" s="2" t="s">
        <v>2070</v>
      </c>
      <c r="C3535" s="18">
        <v>7.2</v>
      </c>
    </row>
    <row r="3536" spans="1:3" x14ac:dyDescent="0.25">
      <c r="A3536" s="2" t="s">
        <v>721</v>
      </c>
      <c r="B3536" s="2" t="s">
        <v>1716</v>
      </c>
      <c r="C3536" s="18">
        <v>7.1</v>
      </c>
    </row>
    <row r="3537" spans="1:3" x14ac:dyDescent="0.25">
      <c r="A3537" s="2" t="s">
        <v>721</v>
      </c>
      <c r="B3537" s="2" t="s">
        <v>723</v>
      </c>
      <c r="C3537" s="18">
        <v>7</v>
      </c>
    </row>
    <row r="3538" spans="1:3" x14ac:dyDescent="0.25">
      <c r="A3538" s="2" t="s">
        <v>721</v>
      </c>
      <c r="B3538" s="2" t="s">
        <v>1430</v>
      </c>
      <c r="C3538" s="18">
        <v>7.8</v>
      </c>
    </row>
    <row r="3539" spans="1:3" x14ac:dyDescent="0.25">
      <c r="A3539" s="2" t="s">
        <v>6953</v>
      </c>
      <c r="B3539" s="2" t="s">
        <v>6954</v>
      </c>
      <c r="C3539" s="18">
        <v>5.6</v>
      </c>
    </row>
    <row r="3540" spans="1:3" x14ac:dyDescent="0.25">
      <c r="A3540" s="2" t="s">
        <v>4354</v>
      </c>
      <c r="B3540" s="2" t="s">
        <v>4355</v>
      </c>
      <c r="C3540" s="18">
        <v>4.8</v>
      </c>
    </row>
    <row r="3541" spans="1:3" x14ac:dyDescent="0.25">
      <c r="A3541" s="2" t="s">
        <v>3288</v>
      </c>
      <c r="B3541" s="2" t="s">
        <v>3289</v>
      </c>
      <c r="C3541" s="18">
        <v>6.3</v>
      </c>
    </row>
    <row r="3542" spans="1:3" x14ac:dyDescent="0.25">
      <c r="A3542" s="2" t="s">
        <v>3079</v>
      </c>
      <c r="B3542" s="2" t="s">
        <v>4610</v>
      </c>
      <c r="C3542" s="18">
        <v>7.4</v>
      </c>
    </row>
    <row r="3543" spans="1:3" x14ac:dyDescent="0.25">
      <c r="A3543" s="2" t="s">
        <v>3079</v>
      </c>
      <c r="B3543" s="2" t="s">
        <v>3080</v>
      </c>
      <c r="C3543" s="18">
        <v>7.9</v>
      </c>
    </row>
    <row r="3544" spans="1:3" x14ac:dyDescent="0.25">
      <c r="A3544" s="2" t="s">
        <v>4959</v>
      </c>
      <c r="B3544" s="2" t="s">
        <v>4960</v>
      </c>
      <c r="C3544" s="18">
        <v>7.7</v>
      </c>
    </row>
    <row r="3545" spans="1:3" x14ac:dyDescent="0.25">
      <c r="A3545" s="2" t="s">
        <v>6607</v>
      </c>
      <c r="B3545" s="2" t="s">
        <v>6608</v>
      </c>
      <c r="C3545" s="18">
        <v>3.3</v>
      </c>
    </row>
    <row r="3546" spans="1:3" x14ac:dyDescent="0.25">
      <c r="A3546" s="2" t="s">
        <v>400</v>
      </c>
      <c r="B3546" s="2" t="s">
        <v>4586</v>
      </c>
      <c r="C3546" s="18">
        <v>6.7</v>
      </c>
    </row>
    <row r="3547" spans="1:3" x14ac:dyDescent="0.25">
      <c r="A3547" s="2" t="s">
        <v>400</v>
      </c>
      <c r="B3547" s="2" t="s">
        <v>1319</v>
      </c>
      <c r="C3547" s="18">
        <v>6.9</v>
      </c>
    </row>
    <row r="3548" spans="1:3" x14ac:dyDescent="0.25">
      <c r="A3548" s="2" t="s">
        <v>400</v>
      </c>
      <c r="B3548" s="2" t="s">
        <v>1950</v>
      </c>
      <c r="C3548" s="18">
        <v>6.9</v>
      </c>
    </row>
    <row r="3549" spans="1:3" x14ac:dyDescent="0.25">
      <c r="A3549" s="2" t="s">
        <v>400</v>
      </c>
      <c r="B3549" s="2" t="s">
        <v>5637</v>
      </c>
      <c r="C3549" s="18">
        <v>7.5</v>
      </c>
    </row>
    <row r="3550" spans="1:3" x14ac:dyDescent="0.25">
      <c r="A3550" t="s">
        <v>400</v>
      </c>
      <c r="B3550" s="2" t="s">
        <v>402</v>
      </c>
      <c r="C3550" s="18">
        <v>6.4</v>
      </c>
    </row>
    <row r="3551" spans="1:3" x14ac:dyDescent="0.25">
      <c r="A3551" s="2" t="s">
        <v>400</v>
      </c>
      <c r="B3551" s="2" t="s">
        <v>1880</v>
      </c>
      <c r="C3551" s="18">
        <v>6.7</v>
      </c>
    </row>
    <row r="3552" spans="1:3" x14ac:dyDescent="0.25">
      <c r="A3552" s="2" t="s">
        <v>400</v>
      </c>
      <c r="B3552" s="2" t="s">
        <v>3236</v>
      </c>
      <c r="C3552" s="18">
        <v>6.5</v>
      </c>
    </row>
    <row r="3553" spans="1:3" x14ac:dyDescent="0.25">
      <c r="A3553" s="2" t="s">
        <v>400</v>
      </c>
      <c r="B3553" s="2" t="s">
        <v>3780</v>
      </c>
      <c r="C3553" s="18">
        <v>7.1</v>
      </c>
    </row>
    <row r="3554" spans="1:3" x14ac:dyDescent="0.25">
      <c r="A3554" s="2" t="s">
        <v>400</v>
      </c>
      <c r="B3554" s="2" t="s">
        <v>771</v>
      </c>
      <c r="C3554" s="18">
        <v>6.2</v>
      </c>
    </row>
    <row r="3555" spans="1:3" x14ac:dyDescent="0.25">
      <c r="A3555" s="2" t="s">
        <v>1677</v>
      </c>
      <c r="B3555" s="2" t="s">
        <v>1679</v>
      </c>
      <c r="C3555" s="18">
        <v>6.3</v>
      </c>
    </row>
    <row r="3556" spans="1:3" x14ac:dyDescent="0.25">
      <c r="A3556" s="2" t="s">
        <v>1677</v>
      </c>
      <c r="B3556" s="2" t="s">
        <v>4550</v>
      </c>
      <c r="C3556" s="18">
        <v>6.4</v>
      </c>
    </row>
    <row r="3557" spans="1:3" x14ac:dyDescent="0.25">
      <c r="A3557" s="2" t="s">
        <v>1019</v>
      </c>
      <c r="B3557" s="2" t="s">
        <v>1020</v>
      </c>
      <c r="C3557" s="18">
        <v>7.5</v>
      </c>
    </row>
    <row r="3558" spans="1:3" x14ac:dyDescent="0.25">
      <c r="A3558" s="2" t="s">
        <v>1019</v>
      </c>
      <c r="B3558" s="2" t="s">
        <v>1215</v>
      </c>
      <c r="C3558" s="18">
        <v>7.7</v>
      </c>
    </row>
    <row r="3559" spans="1:3" x14ac:dyDescent="0.25">
      <c r="A3559" s="2" t="s">
        <v>1690</v>
      </c>
      <c r="B3559" s="2" t="s">
        <v>4476</v>
      </c>
      <c r="C3559" s="18">
        <v>7.2</v>
      </c>
    </row>
    <row r="3560" spans="1:3" x14ac:dyDescent="0.25">
      <c r="A3560" s="2" t="s">
        <v>1690</v>
      </c>
      <c r="B3560" s="2" t="s">
        <v>1691</v>
      </c>
      <c r="C3560" s="18">
        <v>6.5</v>
      </c>
    </row>
    <row r="3561" spans="1:3" x14ac:dyDescent="0.25">
      <c r="A3561" s="2" t="s">
        <v>1690</v>
      </c>
      <c r="B3561" s="2" t="s">
        <v>3163</v>
      </c>
      <c r="C3561" s="18">
        <v>7.9</v>
      </c>
    </row>
    <row r="3562" spans="1:3" x14ac:dyDescent="0.25">
      <c r="A3562" s="2" t="s">
        <v>1690</v>
      </c>
      <c r="B3562" s="2" t="s">
        <v>2319</v>
      </c>
      <c r="C3562" s="18">
        <v>5.8</v>
      </c>
    </row>
    <row r="3563" spans="1:3" x14ac:dyDescent="0.25">
      <c r="A3563" s="2" t="s">
        <v>632</v>
      </c>
      <c r="B3563" s="2" t="s">
        <v>634</v>
      </c>
      <c r="C3563" s="18">
        <v>3.3</v>
      </c>
    </row>
    <row r="3564" spans="1:3" x14ac:dyDescent="0.25">
      <c r="A3564" s="2" t="s">
        <v>7833</v>
      </c>
      <c r="B3564" s="2" t="s">
        <v>7834</v>
      </c>
      <c r="C3564" s="18">
        <v>6.7</v>
      </c>
    </row>
    <row r="3565" spans="1:3" x14ac:dyDescent="0.25">
      <c r="A3565" s="2" t="s">
        <v>1511</v>
      </c>
      <c r="B3565" s="2" t="s">
        <v>1512</v>
      </c>
      <c r="C3565" s="18">
        <v>6</v>
      </c>
    </row>
    <row r="3566" spans="1:3" x14ac:dyDescent="0.25">
      <c r="A3566" s="2" t="s">
        <v>5877</v>
      </c>
      <c r="B3566" s="2" t="s">
        <v>5878</v>
      </c>
      <c r="C3566" s="18">
        <v>7.1</v>
      </c>
    </row>
    <row r="3567" spans="1:3" x14ac:dyDescent="0.25">
      <c r="A3567" s="2" t="s">
        <v>4642</v>
      </c>
      <c r="B3567" s="2" t="s">
        <v>5884</v>
      </c>
      <c r="C3567" s="18">
        <v>2.1</v>
      </c>
    </row>
    <row r="3568" spans="1:3" x14ac:dyDescent="0.25">
      <c r="A3568" s="2" t="s">
        <v>4642</v>
      </c>
      <c r="B3568" s="2" t="s">
        <v>4643</v>
      </c>
      <c r="C3568" s="18">
        <v>6.1</v>
      </c>
    </row>
    <row r="3569" spans="1:3" x14ac:dyDescent="0.25">
      <c r="A3569" s="2" t="s">
        <v>7100</v>
      </c>
      <c r="B3569" s="2" t="s">
        <v>7101</v>
      </c>
      <c r="C3569" s="18">
        <v>6.7</v>
      </c>
    </row>
    <row r="3570" spans="1:3" x14ac:dyDescent="0.25">
      <c r="A3570" s="2" t="s">
        <v>7657</v>
      </c>
      <c r="B3570" s="2" t="s">
        <v>7658</v>
      </c>
      <c r="C3570" s="18">
        <v>5.8</v>
      </c>
    </row>
    <row r="3571" spans="1:3" x14ac:dyDescent="0.25">
      <c r="A3571" t="s">
        <v>596</v>
      </c>
      <c r="B3571" s="2" t="s">
        <v>598</v>
      </c>
      <c r="C3571" s="18">
        <v>8.5</v>
      </c>
    </row>
    <row r="3572" spans="1:3" x14ac:dyDescent="0.25">
      <c r="A3572" s="2" t="s">
        <v>596</v>
      </c>
      <c r="B3572" s="2" t="s">
        <v>1137</v>
      </c>
      <c r="C3572" s="18">
        <v>8.3000000000000007</v>
      </c>
    </row>
    <row r="3573" spans="1:3" x14ac:dyDescent="0.25">
      <c r="A3573" s="2" t="s">
        <v>596</v>
      </c>
      <c r="B3573" s="2" t="s">
        <v>4769</v>
      </c>
      <c r="C3573" s="18">
        <v>7.5</v>
      </c>
    </row>
    <row r="3574" spans="1:3" x14ac:dyDescent="0.25">
      <c r="A3574" s="2" t="s">
        <v>596</v>
      </c>
      <c r="B3574" s="2" t="s">
        <v>1583</v>
      </c>
      <c r="C3574" s="18">
        <v>8.1</v>
      </c>
    </row>
    <row r="3575" spans="1:3" x14ac:dyDescent="0.25">
      <c r="A3575" s="2" t="s">
        <v>596</v>
      </c>
      <c r="B3575" s="2" t="s">
        <v>1585</v>
      </c>
      <c r="C3575" s="18">
        <v>8</v>
      </c>
    </row>
    <row r="3576" spans="1:3" x14ac:dyDescent="0.25">
      <c r="A3576" s="2" t="s">
        <v>596</v>
      </c>
      <c r="B3576" s="2" t="s">
        <v>5421</v>
      </c>
      <c r="C3576" s="18">
        <v>8.9</v>
      </c>
    </row>
    <row r="3577" spans="1:3" x14ac:dyDescent="0.25">
      <c r="A3577" s="2" t="s">
        <v>596</v>
      </c>
      <c r="B3577" s="2" t="s">
        <v>7214</v>
      </c>
      <c r="C3577" s="18">
        <v>8.4</v>
      </c>
    </row>
    <row r="3578" spans="1:3" x14ac:dyDescent="0.25">
      <c r="A3578" s="2" t="s">
        <v>596</v>
      </c>
      <c r="B3578" s="2" t="s">
        <v>1334</v>
      </c>
      <c r="C3578" s="18">
        <v>7.9</v>
      </c>
    </row>
    <row r="3579" spans="1:3" x14ac:dyDescent="0.25">
      <c r="A3579" s="2" t="s">
        <v>6232</v>
      </c>
      <c r="B3579" s="2" t="s">
        <v>6233</v>
      </c>
      <c r="C3579" s="18">
        <v>7.2</v>
      </c>
    </row>
    <row r="3580" spans="1:3" x14ac:dyDescent="0.25">
      <c r="A3580" s="2" t="s">
        <v>4921</v>
      </c>
      <c r="B3580" s="2" t="s">
        <v>4923</v>
      </c>
      <c r="C3580" s="18">
        <v>6.8</v>
      </c>
    </row>
    <row r="3581" spans="1:3" x14ac:dyDescent="0.25">
      <c r="A3581" s="2" t="s">
        <v>7859</v>
      </c>
      <c r="B3581" s="2" t="s">
        <v>7860</v>
      </c>
      <c r="C3581" s="18">
        <v>2.5</v>
      </c>
    </row>
    <row r="3582" spans="1:3" x14ac:dyDescent="0.25">
      <c r="A3582" s="2" t="s">
        <v>5715</v>
      </c>
      <c r="B3582" s="2" t="s">
        <v>5717</v>
      </c>
      <c r="C3582" s="18">
        <v>6.3</v>
      </c>
    </row>
    <row r="3583" spans="1:3" x14ac:dyDescent="0.25">
      <c r="A3583" s="2" t="s">
        <v>3358</v>
      </c>
      <c r="B3583" s="2" t="s">
        <v>5958</v>
      </c>
      <c r="C3583" s="18">
        <v>4.9000000000000004</v>
      </c>
    </row>
    <row r="3584" spans="1:3" x14ac:dyDescent="0.25">
      <c r="A3584" s="2" t="s">
        <v>3358</v>
      </c>
      <c r="B3584" s="2" t="s">
        <v>3359</v>
      </c>
      <c r="C3584" s="18">
        <v>5.2</v>
      </c>
    </row>
    <row r="3585" spans="1:3" x14ac:dyDescent="0.25">
      <c r="A3585" s="2" t="s">
        <v>5221</v>
      </c>
      <c r="B3585" s="2" t="s">
        <v>5222</v>
      </c>
      <c r="C3585" s="18">
        <v>6.2</v>
      </c>
    </row>
    <row r="3586" spans="1:3" x14ac:dyDescent="0.25">
      <c r="A3586" s="2" t="s">
        <v>533</v>
      </c>
      <c r="B3586" s="2" t="s">
        <v>3602</v>
      </c>
      <c r="C3586" s="18">
        <v>3.7</v>
      </c>
    </row>
    <row r="3587" spans="1:3" x14ac:dyDescent="0.25">
      <c r="A3587" s="2" t="s">
        <v>533</v>
      </c>
      <c r="B3587" s="2" t="s">
        <v>2635</v>
      </c>
      <c r="C3587" s="18">
        <v>5.0999999999999996</v>
      </c>
    </row>
    <row r="3588" spans="1:3" x14ac:dyDescent="0.25">
      <c r="A3588" s="2" t="s">
        <v>533</v>
      </c>
      <c r="B3588" s="2" t="s">
        <v>3172</v>
      </c>
      <c r="C3588" s="18">
        <v>4.9000000000000004</v>
      </c>
    </row>
    <row r="3589" spans="1:3" x14ac:dyDescent="0.25">
      <c r="A3589" s="2" t="s">
        <v>533</v>
      </c>
      <c r="B3589" s="2" t="s">
        <v>851</v>
      </c>
      <c r="C3589" s="18">
        <v>4.9000000000000004</v>
      </c>
    </row>
    <row r="3590" spans="1:3" x14ac:dyDescent="0.25">
      <c r="A3590" s="2" t="s">
        <v>533</v>
      </c>
      <c r="B3590" s="2" t="s">
        <v>542</v>
      </c>
      <c r="C3590" s="18">
        <v>5.4</v>
      </c>
    </row>
    <row r="3591" spans="1:3" x14ac:dyDescent="0.25">
      <c r="A3591" s="2" t="s">
        <v>533</v>
      </c>
      <c r="B3591" s="2" t="s">
        <v>534</v>
      </c>
      <c r="C3591" s="18">
        <v>5.5</v>
      </c>
    </row>
    <row r="3592" spans="1:3" x14ac:dyDescent="0.25">
      <c r="A3592" t="s">
        <v>6223</v>
      </c>
      <c r="B3592" s="2" t="s">
        <v>6225</v>
      </c>
      <c r="C3592" s="18">
        <v>8.5</v>
      </c>
    </row>
    <row r="3593" spans="1:3" x14ac:dyDescent="0.25">
      <c r="A3593" s="2" t="s">
        <v>6658</v>
      </c>
      <c r="B3593" s="2" t="s">
        <v>6659</v>
      </c>
      <c r="C3593" s="18">
        <v>8.1999999999999993</v>
      </c>
    </row>
    <row r="3594" spans="1:3" x14ac:dyDescent="0.25">
      <c r="A3594" s="2" t="s">
        <v>5181</v>
      </c>
      <c r="B3594" s="2" t="s">
        <v>5182</v>
      </c>
      <c r="C3594" s="18">
        <v>6.3</v>
      </c>
    </row>
    <row r="3595" spans="1:3" x14ac:dyDescent="0.25">
      <c r="A3595" s="2" t="s">
        <v>5917</v>
      </c>
      <c r="B3595" s="2" t="s">
        <v>5919</v>
      </c>
      <c r="C3595" s="18">
        <v>8.4</v>
      </c>
    </row>
    <row r="3596" spans="1:3" x14ac:dyDescent="0.25">
      <c r="A3596" s="2" t="s">
        <v>5205</v>
      </c>
      <c r="B3596" s="2" t="s">
        <v>5206</v>
      </c>
      <c r="C3596" s="18">
        <v>6.2</v>
      </c>
    </row>
    <row r="3597" spans="1:3" x14ac:dyDescent="0.25">
      <c r="A3597" s="2" t="s">
        <v>7448</v>
      </c>
      <c r="B3597" s="2" t="s">
        <v>7449</v>
      </c>
      <c r="C3597" s="18">
        <v>7.1</v>
      </c>
    </row>
    <row r="3598" spans="1:3" x14ac:dyDescent="0.25">
      <c r="A3598" s="2" t="s">
        <v>6923</v>
      </c>
      <c r="B3598" s="2" t="s">
        <v>6924</v>
      </c>
      <c r="C3598" s="18">
        <v>7.8</v>
      </c>
    </row>
    <row r="3599" spans="1:3" x14ac:dyDescent="0.25">
      <c r="A3599" s="2" t="s">
        <v>7473</v>
      </c>
      <c r="B3599" s="2" t="s">
        <v>7475</v>
      </c>
      <c r="C3599" s="18">
        <v>6.4</v>
      </c>
    </row>
    <row r="3600" spans="1:3" x14ac:dyDescent="0.25">
      <c r="A3600" s="2" t="s">
        <v>2626</v>
      </c>
      <c r="B3600" s="2" t="s">
        <v>2627</v>
      </c>
      <c r="C3600" s="18">
        <v>5.3</v>
      </c>
    </row>
    <row r="3601" spans="1:3" x14ac:dyDescent="0.25">
      <c r="A3601" s="2" t="s">
        <v>2626</v>
      </c>
      <c r="B3601" s="2" t="s">
        <v>2627</v>
      </c>
      <c r="C3601" s="18">
        <v>5.3</v>
      </c>
    </row>
    <row r="3602" spans="1:3" x14ac:dyDescent="0.25">
      <c r="A3602" s="2" t="s">
        <v>4547</v>
      </c>
      <c r="B3602" s="2" t="s">
        <v>5757</v>
      </c>
      <c r="C3602" s="18">
        <v>7.2</v>
      </c>
    </row>
    <row r="3603" spans="1:3" x14ac:dyDescent="0.25">
      <c r="A3603" s="2" t="s">
        <v>4547</v>
      </c>
      <c r="B3603" s="2" t="s">
        <v>6179</v>
      </c>
      <c r="C3603" s="18">
        <v>5.7</v>
      </c>
    </row>
    <row r="3604" spans="1:3" x14ac:dyDescent="0.25">
      <c r="A3604" s="2" t="s">
        <v>4547</v>
      </c>
      <c r="B3604" s="2" t="s">
        <v>4548</v>
      </c>
      <c r="C3604" s="18">
        <v>6.7</v>
      </c>
    </row>
    <row r="3605" spans="1:3" x14ac:dyDescent="0.25">
      <c r="A3605" s="2" t="s">
        <v>6058</v>
      </c>
      <c r="B3605" s="2" t="s">
        <v>6059</v>
      </c>
      <c r="C3605" s="18">
        <v>6.8</v>
      </c>
    </row>
    <row r="3606" spans="1:3" x14ac:dyDescent="0.25">
      <c r="A3606" s="2" t="s">
        <v>6058</v>
      </c>
      <c r="B3606" s="2" t="s">
        <v>6727</v>
      </c>
      <c r="C3606" s="18">
        <v>7.1</v>
      </c>
    </row>
    <row r="3607" spans="1:3" x14ac:dyDescent="0.25">
      <c r="A3607" s="2" t="s">
        <v>7413</v>
      </c>
      <c r="B3607" s="2" t="s">
        <v>7414</v>
      </c>
      <c r="C3607" s="18">
        <v>6.2</v>
      </c>
    </row>
    <row r="3608" spans="1:3" x14ac:dyDescent="0.25">
      <c r="A3608" s="2" t="s">
        <v>1151</v>
      </c>
      <c r="B3608" s="2" t="s">
        <v>4897</v>
      </c>
      <c r="C3608" s="18">
        <v>5.8</v>
      </c>
    </row>
    <row r="3609" spans="1:3" x14ac:dyDescent="0.25">
      <c r="A3609" s="2" t="s">
        <v>1151</v>
      </c>
      <c r="B3609" s="2" t="s">
        <v>2482</v>
      </c>
      <c r="C3609" s="18">
        <v>7.2</v>
      </c>
    </row>
    <row r="3610" spans="1:3" x14ac:dyDescent="0.25">
      <c r="A3610" s="2" t="s">
        <v>1151</v>
      </c>
      <c r="B3610" s="2" t="s">
        <v>2480</v>
      </c>
      <c r="C3610" s="18">
        <v>6.4</v>
      </c>
    </row>
    <row r="3611" spans="1:3" x14ac:dyDescent="0.25">
      <c r="A3611" s="2" t="s">
        <v>1151</v>
      </c>
      <c r="B3611" s="2" t="s">
        <v>1152</v>
      </c>
      <c r="C3611" s="18">
        <v>7.1</v>
      </c>
    </row>
    <row r="3612" spans="1:3" x14ac:dyDescent="0.25">
      <c r="A3612" s="2" t="s">
        <v>7560</v>
      </c>
      <c r="B3612" s="2" t="s">
        <v>7561</v>
      </c>
      <c r="C3612" s="18">
        <v>5.2</v>
      </c>
    </row>
    <row r="3613" spans="1:3" x14ac:dyDescent="0.25">
      <c r="A3613" t="s">
        <v>7937</v>
      </c>
      <c r="B3613" s="2" t="s">
        <v>7938</v>
      </c>
      <c r="C3613" s="18">
        <v>6.3</v>
      </c>
    </row>
    <row r="3614" spans="1:3" x14ac:dyDescent="0.25">
      <c r="A3614" s="2" t="s">
        <v>1721</v>
      </c>
      <c r="B3614" s="2" t="s">
        <v>1722</v>
      </c>
      <c r="C3614" s="18">
        <v>6.6</v>
      </c>
    </row>
    <row r="3615" spans="1:3" x14ac:dyDescent="0.25">
      <c r="A3615" s="2" t="s">
        <v>1721</v>
      </c>
      <c r="B3615" s="2" t="s">
        <v>2748</v>
      </c>
      <c r="C3615" s="18">
        <v>6.7</v>
      </c>
    </row>
    <row r="3616" spans="1:3" x14ac:dyDescent="0.25">
      <c r="A3616" s="2" t="s">
        <v>1721</v>
      </c>
      <c r="B3616" s="2" t="s">
        <v>2748</v>
      </c>
      <c r="C3616" s="18">
        <v>6.7</v>
      </c>
    </row>
    <row r="3617" spans="1:3" x14ac:dyDescent="0.25">
      <c r="A3617" s="2" t="s">
        <v>1721</v>
      </c>
      <c r="B3617" s="2" t="s">
        <v>2426</v>
      </c>
      <c r="C3617" s="18">
        <v>7</v>
      </c>
    </row>
    <row r="3618" spans="1:3" x14ac:dyDescent="0.25">
      <c r="A3618" s="2" t="s">
        <v>7737</v>
      </c>
      <c r="B3618" s="2" t="s">
        <v>7738</v>
      </c>
      <c r="C3618" s="18">
        <v>5.0999999999999996</v>
      </c>
    </row>
    <row r="3619" spans="1:3" x14ac:dyDescent="0.25">
      <c r="A3619" s="2" t="s">
        <v>4982</v>
      </c>
      <c r="B3619" s="2" t="s">
        <v>4983</v>
      </c>
      <c r="C3619" s="18">
        <v>6.4</v>
      </c>
    </row>
    <row r="3620" spans="1:3" x14ac:dyDescent="0.25">
      <c r="A3620" s="2" t="s">
        <v>5808</v>
      </c>
      <c r="B3620" s="2" t="s">
        <v>5809</v>
      </c>
      <c r="C3620" s="18">
        <v>7.4</v>
      </c>
    </row>
    <row r="3621" spans="1:3" x14ac:dyDescent="0.25">
      <c r="A3621" s="2" t="s">
        <v>7087</v>
      </c>
      <c r="B3621" s="2" t="s">
        <v>7088</v>
      </c>
      <c r="C3621" s="18">
        <v>6.7</v>
      </c>
    </row>
    <row r="3622" spans="1:3" x14ac:dyDescent="0.25">
      <c r="A3622" s="2" t="s">
        <v>6736</v>
      </c>
      <c r="B3622" s="2" t="s">
        <v>6737</v>
      </c>
      <c r="C3622" s="18">
        <v>7.1</v>
      </c>
    </row>
    <row r="3623" spans="1:3" x14ac:dyDescent="0.25">
      <c r="A3623" s="2" t="s">
        <v>7259</v>
      </c>
      <c r="B3623" s="2" t="s">
        <v>7260</v>
      </c>
      <c r="C3623" s="18">
        <v>6.9</v>
      </c>
    </row>
    <row r="3624" spans="1:3" x14ac:dyDescent="0.25">
      <c r="A3624" s="2" t="s">
        <v>2075</v>
      </c>
      <c r="B3624" s="2" t="s">
        <v>2076</v>
      </c>
      <c r="C3624" s="18">
        <v>5.4</v>
      </c>
    </row>
    <row r="3625" spans="1:3" x14ac:dyDescent="0.25">
      <c r="A3625" s="2" t="s">
        <v>2075</v>
      </c>
      <c r="B3625" s="2" t="s">
        <v>2977</v>
      </c>
      <c r="C3625" s="18">
        <v>5.3</v>
      </c>
    </row>
    <row r="3626" spans="1:3" x14ac:dyDescent="0.25">
      <c r="A3626" s="2" t="s">
        <v>2075</v>
      </c>
      <c r="B3626" s="2" t="s">
        <v>4946</v>
      </c>
      <c r="C3626" s="18">
        <v>5.0999999999999996</v>
      </c>
    </row>
    <row r="3627" spans="1:3" x14ac:dyDescent="0.25">
      <c r="A3627" s="2" t="s">
        <v>2951</v>
      </c>
      <c r="B3627" s="2" t="s">
        <v>2952</v>
      </c>
      <c r="C3627" s="18">
        <v>4.9000000000000004</v>
      </c>
    </row>
    <row r="3628" spans="1:3" x14ac:dyDescent="0.25">
      <c r="A3628" s="2" t="s">
        <v>6981</v>
      </c>
      <c r="B3628" s="2" t="s">
        <v>6982</v>
      </c>
      <c r="C3628" s="18">
        <v>6.4</v>
      </c>
    </row>
    <row r="3629" spans="1:3" x14ac:dyDescent="0.25">
      <c r="A3629" s="2" t="s">
        <v>6206</v>
      </c>
      <c r="B3629" s="2" t="s">
        <v>6207</v>
      </c>
      <c r="C3629" s="18">
        <v>6.4</v>
      </c>
    </row>
    <row r="3630" spans="1:3" x14ac:dyDescent="0.25">
      <c r="A3630" s="2" t="s">
        <v>711</v>
      </c>
      <c r="B3630" s="2" t="s">
        <v>3785</v>
      </c>
      <c r="C3630" s="18">
        <v>5.6</v>
      </c>
    </row>
    <row r="3631" spans="1:3" x14ac:dyDescent="0.25">
      <c r="A3631" s="2" t="s">
        <v>711</v>
      </c>
      <c r="B3631" s="2" t="s">
        <v>4891</v>
      </c>
      <c r="C3631" s="18">
        <v>5.6</v>
      </c>
    </row>
    <row r="3632" spans="1:3" x14ac:dyDescent="0.25">
      <c r="A3632" s="2" t="s">
        <v>711</v>
      </c>
      <c r="B3632" s="2" t="s">
        <v>4624</v>
      </c>
      <c r="C3632" s="18">
        <v>5.7</v>
      </c>
    </row>
    <row r="3633" spans="1:3" x14ac:dyDescent="0.25">
      <c r="A3633" s="2" t="s">
        <v>711</v>
      </c>
      <c r="B3633" s="2" t="s">
        <v>1267</v>
      </c>
      <c r="C3633" s="18">
        <v>6.4</v>
      </c>
    </row>
    <row r="3634" spans="1:3" x14ac:dyDescent="0.25">
      <c r="A3634" t="s">
        <v>711</v>
      </c>
      <c r="B3634" s="2" t="s">
        <v>712</v>
      </c>
      <c r="C3634" s="18">
        <v>5.6</v>
      </c>
    </row>
    <row r="3635" spans="1:3" x14ac:dyDescent="0.25">
      <c r="A3635" s="2" t="s">
        <v>711</v>
      </c>
      <c r="B3635" s="2" t="s">
        <v>1383</v>
      </c>
      <c r="C3635" s="18">
        <v>5.8</v>
      </c>
    </row>
    <row r="3636" spans="1:3" x14ac:dyDescent="0.25">
      <c r="A3636" s="2" t="s">
        <v>711</v>
      </c>
      <c r="B3636" s="2" t="s">
        <v>1139</v>
      </c>
      <c r="C3636" s="18">
        <v>7.1</v>
      </c>
    </row>
    <row r="3637" spans="1:3" x14ac:dyDescent="0.25">
      <c r="A3637" s="2" t="s">
        <v>711</v>
      </c>
      <c r="B3637" s="2" t="s">
        <v>1119</v>
      </c>
      <c r="C3637" s="18">
        <v>4.5</v>
      </c>
    </row>
    <row r="3638" spans="1:3" x14ac:dyDescent="0.25">
      <c r="A3638" s="2" t="s">
        <v>711</v>
      </c>
      <c r="B3638" s="2" t="s">
        <v>1034</v>
      </c>
      <c r="C3638" s="18">
        <v>5.0999999999999996</v>
      </c>
    </row>
    <row r="3639" spans="1:3" x14ac:dyDescent="0.25">
      <c r="A3639" s="2" t="s">
        <v>711</v>
      </c>
      <c r="B3639" s="2" t="s">
        <v>3104</v>
      </c>
      <c r="C3639" s="18">
        <v>6.4</v>
      </c>
    </row>
    <row r="3640" spans="1:3" x14ac:dyDescent="0.25">
      <c r="A3640" s="2" t="s">
        <v>711</v>
      </c>
      <c r="B3640" s="2" t="s">
        <v>6318</v>
      </c>
      <c r="C3640" s="18">
        <v>5.9</v>
      </c>
    </row>
    <row r="3641" spans="1:3" x14ac:dyDescent="0.25">
      <c r="A3641" s="2" t="s">
        <v>711</v>
      </c>
      <c r="B3641" s="2" t="s">
        <v>1871</v>
      </c>
      <c r="C3641" s="18">
        <v>6.3</v>
      </c>
    </row>
    <row r="3642" spans="1:3" x14ac:dyDescent="0.25">
      <c r="A3642" s="2" t="s">
        <v>711</v>
      </c>
      <c r="B3642" s="2" t="s">
        <v>3708</v>
      </c>
      <c r="C3642" s="18">
        <v>5.3</v>
      </c>
    </row>
    <row r="3643" spans="1:3" x14ac:dyDescent="0.25">
      <c r="A3643" s="2" t="s">
        <v>711</v>
      </c>
      <c r="B3643" s="2" t="s">
        <v>1209</v>
      </c>
      <c r="C3643" s="18">
        <v>4.2</v>
      </c>
    </row>
    <row r="3644" spans="1:3" x14ac:dyDescent="0.25">
      <c r="A3644" s="2" t="s">
        <v>711</v>
      </c>
      <c r="B3644" s="2" t="s">
        <v>1289</v>
      </c>
      <c r="C3644" s="18">
        <v>6.7</v>
      </c>
    </row>
    <row r="3645" spans="1:3" x14ac:dyDescent="0.25">
      <c r="A3645" s="2" t="s">
        <v>2775</v>
      </c>
      <c r="B3645" s="2" t="s">
        <v>2776</v>
      </c>
      <c r="C3645" s="18">
        <v>7.4</v>
      </c>
    </row>
    <row r="3646" spans="1:3" x14ac:dyDescent="0.25">
      <c r="A3646" s="2" t="s">
        <v>2775</v>
      </c>
      <c r="B3646" s="2" t="s">
        <v>3845</v>
      </c>
      <c r="C3646" s="18">
        <v>6.9</v>
      </c>
    </row>
    <row r="3647" spans="1:3" x14ac:dyDescent="0.25">
      <c r="A3647" s="2" t="s">
        <v>4312</v>
      </c>
      <c r="B3647" s="2" t="s">
        <v>4313</v>
      </c>
      <c r="C3647" s="18">
        <v>6.5</v>
      </c>
    </row>
    <row r="3648" spans="1:3" x14ac:dyDescent="0.25">
      <c r="A3648" s="2" t="s">
        <v>4312</v>
      </c>
      <c r="B3648" s="2" t="s">
        <v>4313</v>
      </c>
      <c r="C3648" s="18">
        <v>6.5</v>
      </c>
    </row>
    <row r="3649" spans="1:3" x14ac:dyDescent="0.25">
      <c r="A3649" s="2" t="s">
        <v>7488</v>
      </c>
      <c r="B3649" s="2" t="s">
        <v>7490</v>
      </c>
      <c r="C3649" s="18">
        <v>5.6</v>
      </c>
    </row>
    <row r="3650" spans="1:3" x14ac:dyDescent="0.25">
      <c r="A3650" s="2" t="s">
        <v>7169</v>
      </c>
      <c r="B3650" s="2" t="s">
        <v>7170</v>
      </c>
      <c r="C3650" s="18">
        <v>6.5</v>
      </c>
    </row>
    <row r="3651" spans="1:3" x14ac:dyDescent="0.25">
      <c r="A3651" s="2" t="s">
        <v>203</v>
      </c>
      <c r="B3651" s="2" t="s">
        <v>205</v>
      </c>
      <c r="C3651" s="18">
        <v>7.8</v>
      </c>
    </row>
    <row r="3652" spans="1:3" x14ac:dyDescent="0.25">
      <c r="A3652" s="2" t="s">
        <v>2980</v>
      </c>
      <c r="B3652" s="2" t="s">
        <v>3120</v>
      </c>
      <c r="C3652" s="18">
        <v>7.4</v>
      </c>
    </row>
    <row r="3653" spans="1:3" x14ac:dyDescent="0.25">
      <c r="A3653" s="2" t="s">
        <v>2980</v>
      </c>
      <c r="B3653" s="2" t="s">
        <v>2981</v>
      </c>
      <c r="C3653" s="18">
        <v>7.5</v>
      </c>
    </row>
    <row r="3654" spans="1:3" x14ac:dyDescent="0.25">
      <c r="A3654" s="2" t="s">
        <v>2980</v>
      </c>
      <c r="B3654" s="2" t="s">
        <v>3495</v>
      </c>
      <c r="C3654" s="18">
        <v>8.1</v>
      </c>
    </row>
    <row r="3655" spans="1:3" x14ac:dyDescent="0.25">
      <c r="A3655" t="s">
        <v>2980</v>
      </c>
      <c r="B3655" s="2" t="s">
        <v>3505</v>
      </c>
      <c r="C3655" s="18">
        <v>7.4</v>
      </c>
    </row>
    <row r="3656" spans="1:3" x14ac:dyDescent="0.25">
      <c r="A3656" s="2" t="s">
        <v>6974</v>
      </c>
      <c r="B3656" s="2" t="s">
        <v>6975</v>
      </c>
      <c r="C3656" s="18">
        <v>7.3</v>
      </c>
    </row>
    <row r="3657" spans="1:3" x14ac:dyDescent="0.25">
      <c r="A3657" s="2" t="s">
        <v>3344</v>
      </c>
      <c r="B3657" s="2" t="s">
        <v>3857</v>
      </c>
      <c r="C3657" s="18">
        <v>2.8</v>
      </c>
    </row>
    <row r="3658" spans="1:3" x14ac:dyDescent="0.25">
      <c r="A3658" s="2" t="s">
        <v>3344</v>
      </c>
      <c r="B3658" s="2" t="s">
        <v>3345</v>
      </c>
      <c r="C3658" s="18">
        <v>6.2</v>
      </c>
    </row>
    <row r="3659" spans="1:3" x14ac:dyDescent="0.25">
      <c r="A3659" s="2" t="s">
        <v>3344</v>
      </c>
      <c r="B3659" s="2" t="s">
        <v>4224</v>
      </c>
      <c r="C3659" s="18">
        <v>5.2</v>
      </c>
    </row>
    <row r="3660" spans="1:3" x14ac:dyDescent="0.25">
      <c r="A3660" s="2" t="s">
        <v>7027</v>
      </c>
      <c r="B3660" s="2" t="s">
        <v>7028</v>
      </c>
      <c r="C3660" s="18">
        <v>4.7</v>
      </c>
    </row>
    <row r="3661" spans="1:3" x14ac:dyDescent="0.25">
      <c r="A3661" s="2" t="s">
        <v>6399</v>
      </c>
      <c r="B3661" s="2" t="s">
        <v>6509</v>
      </c>
      <c r="C3661" s="18">
        <v>8.1</v>
      </c>
    </row>
    <row r="3662" spans="1:3" x14ac:dyDescent="0.25">
      <c r="A3662" s="2" t="s">
        <v>6399</v>
      </c>
      <c r="B3662" s="2" t="s">
        <v>7015</v>
      </c>
      <c r="C3662" s="18">
        <v>7.2</v>
      </c>
    </row>
    <row r="3663" spans="1:3" x14ac:dyDescent="0.25">
      <c r="A3663" s="2" t="s">
        <v>6399</v>
      </c>
      <c r="B3663" s="2" t="s">
        <v>6532</v>
      </c>
      <c r="C3663" s="18">
        <v>7.9</v>
      </c>
    </row>
    <row r="3664" spans="1:3" x14ac:dyDescent="0.25">
      <c r="A3664" s="2" t="s">
        <v>6399</v>
      </c>
      <c r="B3664" s="2" t="s">
        <v>6400</v>
      </c>
      <c r="C3664" s="18">
        <v>8</v>
      </c>
    </row>
    <row r="3665" spans="1:3" x14ac:dyDescent="0.25">
      <c r="A3665" s="2" t="s">
        <v>1872</v>
      </c>
      <c r="B3665" s="2" t="s">
        <v>4827</v>
      </c>
      <c r="C3665" s="18">
        <v>7.8</v>
      </c>
    </row>
    <row r="3666" spans="1:3" x14ac:dyDescent="0.25">
      <c r="A3666" s="2" t="s">
        <v>1872</v>
      </c>
      <c r="B3666" s="2" t="s">
        <v>1970</v>
      </c>
      <c r="C3666" s="18">
        <v>7.7</v>
      </c>
    </row>
    <row r="3667" spans="1:3" x14ac:dyDescent="0.25">
      <c r="A3667" s="2" t="s">
        <v>1872</v>
      </c>
      <c r="B3667" s="2" t="s">
        <v>1874</v>
      </c>
      <c r="C3667" s="18">
        <v>7.4</v>
      </c>
    </row>
    <row r="3668" spans="1:3" x14ac:dyDescent="0.25">
      <c r="A3668" s="2" t="s">
        <v>352</v>
      </c>
      <c r="B3668" s="2" t="s">
        <v>2004</v>
      </c>
      <c r="C3668" s="18">
        <v>6.6</v>
      </c>
    </row>
    <row r="3669" spans="1:3" x14ac:dyDescent="0.25">
      <c r="A3669" s="2" t="s">
        <v>352</v>
      </c>
      <c r="B3669" s="2" t="s">
        <v>1815</v>
      </c>
      <c r="C3669" s="18">
        <v>6.3</v>
      </c>
    </row>
    <row r="3670" spans="1:3" x14ac:dyDescent="0.25">
      <c r="A3670" s="2" t="s">
        <v>352</v>
      </c>
      <c r="B3670" s="2" t="s">
        <v>922</v>
      </c>
      <c r="C3670" s="18">
        <v>6.7</v>
      </c>
    </row>
    <row r="3671" spans="1:3" x14ac:dyDescent="0.25">
      <c r="A3671" s="2" t="s">
        <v>352</v>
      </c>
      <c r="B3671" s="2" t="s">
        <v>3729</v>
      </c>
      <c r="C3671" s="18">
        <v>7</v>
      </c>
    </row>
    <row r="3672" spans="1:3" x14ac:dyDescent="0.25">
      <c r="A3672" s="2" t="s">
        <v>352</v>
      </c>
      <c r="B3672" s="2" t="s">
        <v>2458</v>
      </c>
      <c r="C3672" s="18">
        <v>6.7</v>
      </c>
    </row>
    <row r="3673" spans="1:3" x14ac:dyDescent="0.25">
      <c r="A3673" s="2" t="s">
        <v>352</v>
      </c>
      <c r="B3673" s="2" t="s">
        <v>353</v>
      </c>
      <c r="C3673" s="18">
        <v>6.6</v>
      </c>
    </row>
    <row r="3674" spans="1:3" x14ac:dyDescent="0.25">
      <c r="A3674" s="2" t="s">
        <v>352</v>
      </c>
      <c r="B3674" s="2" t="s">
        <v>2596</v>
      </c>
      <c r="C3674" s="18">
        <v>6.9</v>
      </c>
    </row>
    <row r="3675" spans="1:3" x14ac:dyDescent="0.25">
      <c r="A3675" s="2" t="s">
        <v>352</v>
      </c>
      <c r="B3675" s="2" t="s">
        <v>2666</v>
      </c>
      <c r="C3675" s="18">
        <v>7</v>
      </c>
    </row>
    <row r="3676" spans="1:3" x14ac:dyDescent="0.25">
      <c r="A3676" t="s">
        <v>352</v>
      </c>
      <c r="B3676" s="2" t="s">
        <v>1563</v>
      </c>
      <c r="C3676" s="18">
        <v>7.3</v>
      </c>
    </row>
    <row r="3677" spans="1:3" x14ac:dyDescent="0.25">
      <c r="A3677" s="2" t="s">
        <v>352</v>
      </c>
      <c r="B3677" s="2" t="s">
        <v>3197</v>
      </c>
      <c r="C3677" s="18">
        <v>7.6</v>
      </c>
    </row>
    <row r="3678" spans="1:3" x14ac:dyDescent="0.25">
      <c r="A3678" s="2" t="s">
        <v>352</v>
      </c>
      <c r="B3678" s="2" t="s">
        <v>3197</v>
      </c>
      <c r="C3678" s="18">
        <v>7.6</v>
      </c>
    </row>
    <row r="3679" spans="1:3" x14ac:dyDescent="0.25">
      <c r="A3679" s="2" t="s">
        <v>352</v>
      </c>
      <c r="B3679" s="2" t="s">
        <v>978</v>
      </c>
      <c r="C3679" s="18">
        <v>5.6</v>
      </c>
    </row>
    <row r="3680" spans="1:3" x14ac:dyDescent="0.25">
      <c r="A3680" s="2" t="s">
        <v>7339</v>
      </c>
      <c r="B3680" s="2" t="s">
        <v>7340</v>
      </c>
      <c r="C3680" s="18">
        <v>7.2</v>
      </c>
    </row>
    <row r="3681" spans="1:3" x14ac:dyDescent="0.25">
      <c r="A3681" s="2" t="s">
        <v>5680</v>
      </c>
      <c r="B3681" s="2" t="s">
        <v>5681</v>
      </c>
      <c r="C3681" s="18">
        <v>6.9</v>
      </c>
    </row>
    <row r="3682" spans="1:3" x14ac:dyDescent="0.25">
      <c r="A3682" s="2" t="s">
        <v>3061</v>
      </c>
      <c r="B3682" s="2" t="s">
        <v>5900</v>
      </c>
      <c r="C3682" s="18">
        <v>7.1</v>
      </c>
    </row>
    <row r="3683" spans="1:3" x14ac:dyDescent="0.25">
      <c r="A3683" s="2" t="s">
        <v>3061</v>
      </c>
      <c r="B3683" s="2" t="s">
        <v>3062</v>
      </c>
      <c r="C3683" s="18">
        <v>7.4</v>
      </c>
    </row>
    <row r="3684" spans="1:3" x14ac:dyDescent="0.25">
      <c r="A3684" s="2" t="s">
        <v>3256</v>
      </c>
      <c r="B3684" s="2" t="s">
        <v>5962</v>
      </c>
      <c r="C3684" s="18">
        <v>7.2</v>
      </c>
    </row>
    <row r="3685" spans="1:3" x14ac:dyDescent="0.25">
      <c r="A3685" s="2" t="s">
        <v>3256</v>
      </c>
      <c r="B3685" s="2" t="s">
        <v>5962</v>
      </c>
      <c r="C3685" s="18">
        <v>7.2</v>
      </c>
    </row>
    <row r="3686" spans="1:3" x14ac:dyDescent="0.25">
      <c r="A3686" s="2" t="s">
        <v>3256</v>
      </c>
      <c r="B3686" s="2" t="s">
        <v>3998</v>
      </c>
      <c r="C3686" s="18">
        <v>5.8</v>
      </c>
    </row>
    <row r="3687" spans="1:3" x14ac:dyDescent="0.25">
      <c r="A3687" s="2" t="s">
        <v>3256</v>
      </c>
      <c r="B3687" s="2" t="s">
        <v>4070</v>
      </c>
      <c r="C3687" s="18">
        <v>5</v>
      </c>
    </row>
    <row r="3688" spans="1:3" x14ac:dyDescent="0.25">
      <c r="A3688" s="2" t="s">
        <v>3256</v>
      </c>
      <c r="B3688" s="2" t="s">
        <v>3257</v>
      </c>
      <c r="C3688" s="18">
        <v>7.5</v>
      </c>
    </row>
    <row r="3689" spans="1:3" x14ac:dyDescent="0.25">
      <c r="A3689" s="2" t="s">
        <v>5994</v>
      </c>
      <c r="B3689" s="2" t="s">
        <v>7730</v>
      </c>
      <c r="C3689" s="18">
        <v>7.1</v>
      </c>
    </row>
    <row r="3690" spans="1:3" x14ac:dyDescent="0.25">
      <c r="A3690" s="2" t="s">
        <v>5994</v>
      </c>
      <c r="B3690" s="2" t="s">
        <v>5995</v>
      </c>
      <c r="C3690" s="18">
        <v>7.5</v>
      </c>
    </row>
    <row r="3691" spans="1:3" x14ac:dyDescent="0.25">
      <c r="A3691" s="2" t="s">
        <v>2921</v>
      </c>
      <c r="B3691" s="2" t="s">
        <v>2922</v>
      </c>
      <c r="C3691" s="18">
        <v>7.3</v>
      </c>
    </row>
    <row r="3692" spans="1:3" x14ac:dyDescent="0.25">
      <c r="A3692" s="2" t="s">
        <v>3306</v>
      </c>
      <c r="B3692" s="2" t="s">
        <v>6195</v>
      </c>
      <c r="C3692" s="18">
        <v>8.1</v>
      </c>
    </row>
    <row r="3693" spans="1:3" x14ac:dyDescent="0.25">
      <c r="A3693" s="2" t="s">
        <v>3306</v>
      </c>
      <c r="B3693" s="2" t="s">
        <v>4157</v>
      </c>
      <c r="C3693" s="18">
        <v>5.5</v>
      </c>
    </row>
    <row r="3694" spans="1:3" x14ac:dyDescent="0.25">
      <c r="A3694" s="2" t="s">
        <v>3306</v>
      </c>
      <c r="B3694" s="2" t="s">
        <v>3307</v>
      </c>
      <c r="C3694" s="18">
        <v>5.6</v>
      </c>
    </row>
    <row r="3695" spans="1:3" x14ac:dyDescent="0.25">
      <c r="A3695" s="2" t="s">
        <v>5187</v>
      </c>
      <c r="B3695" s="2" t="s">
        <v>6237</v>
      </c>
      <c r="C3695" s="18">
        <v>7.1</v>
      </c>
    </row>
    <row r="3696" spans="1:3" x14ac:dyDescent="0.25">
      <c r="A3696" s="2" t="s">
        <v>5187</v>
      </c>
      <c r="B3696" s="2" t="s">
        <v>5188</v>
      </c>
      <c r="C3696" s="18">
        <v>7.2</v>
      </c>
    </row>
    <row r="3697" spans="1:3" x14ac:dyDescent="0.25">
      <c r="A3697" t="s">
        <v>1856</v>
      </c>
      <c r="B3697" s="2" t="s">
        <v>1857</v>
      </c>
      <c r="C3697" s="18">
        <v>6.2</v>
      </c>
    </row>
    <row r="3698" spans="1:3" x14ac:dyDescent="0.25">
      <c r="A3698" s="2" t="s">
        <v>1856</v>
      </c>
      <c r="B3698" s="2" t="s">
        <v>3568</v>
      </c>
      <c r="C3698" s="18">
        <v>7.5</v>
      </c>
    </row>
    <row r="3699" spans="1:3" x14ac:dyDescent="0.25">
      <c r="A3699" s="2" t="s">
        <v>1856</v>
      </c>
      <c r="B3699" s="2" t="s">
        <v>4818</v>
      </c>
      <c r="C3699" s="18">
        <v>6.6</v>
      </c>
    </row>
    <row r="3700" spans="1:3" x14ac:dyDescent="0.25">
      <c r="A3700" s="2" t="s">
        <v>1856</v>
      </c>
      <c r="B3700" s="2" t="s">
        <v>2806</v>
      </c>
      <c r="C3700" s="18">
        <v>7.1</v>
      </c>
    </row>
    <row r="3701" spans="1:3" x14ac:dyDescent="0.25">
      <c r="A3701" s="2" t="s">
        <v>1856</v>
      </c>
      <c r="B3701" s="2" t="s">
        <v>6906</v>
      </c>
      <c r="C3701" s="18">
        <v>5.9</v>
      </c>
    </row>
    <row r="3702" spans="1:3" x14ac:dyDescent="0.25">
      <c r="A3702" s="2" t="s">
        <v>1653</v>
      </c>
      <c r="B3702" s="2" t="s">
        <v>6958</v>
      </c>
      <c r="C3702" s="18">
        <v>7</v>
      </c>
    </row>
    <row r="3703" spans="1:3" x14ac:dyDescent="0.25">
      <c r="A3703" s="2" t="s">
        <v>1653</v>
      </c>
      <c r="B3703" s="2" t="s">
        <v>7597</v>
      </c>
      <c r="C3703" s="18">
        <v>7.7</v>
      </c>
    </row>
    <row r="3704" spans="1:3" x14ac:dyDescent="0.25">
      <c r="A3704" s="2" t="s">
        <v>1653</v>
      </c>
      <c r="B3704" s="2" t="s">
        <v>6040</v>
      </c>
      <c r="C3704" s="18">
        <v>6.6</v>
      </c>
    </row>
    <row r="3705" spans="1:3" x14ac:dyDescent="0.25">
      <c r="A3705" s="2" t="s">
        <v>1653</v>
      </c>
      <c r="B3705" s="2" t="s">
        <v>1654</v>
      </c>
      <c r="C3705" s="18">
        <v>6.8</v>
      </c>
    </row>
    <row r="3706" spans="1:3" x14ac:dyDescent="0.25">
      <c r="A3706" s="2" t="s">
        <v>1653</v>
      </c>
      <c r="B3706" s="2" t="s">
        <v>2354</v>
      </c>
      <c r="C3706" s="18">
        <v>4.9000000000000004</v>
      </c>
    </row>
    <row r="3707" spans="1:3" x14ac:dyDescent="0.25">
      <c r="A3707" s="2" t="s">
        <v>3090</v>
      </c>
      <c r="B3707" s="2" t="s">
        <v>3828</v>
      </c>
      <c r="C3707" s="18">
        <v>7.1</v>
      </c>
    </row>
    <row r="3708" spans="1:3" x14ac:dyDescent="0.25">
      <c r="A3708" s="2" t="s">
        <v>3090</v>
      </c>
      <c r="B3708" s="2" t="s">
        <v>6540</v>
      </c>
      <c r="C3708" s="18">
        <v>7.9</v>
      </c>
    </row>
    <row r="3709" spans="1:3" x14ac:dyDescent="0.25">
      <c r="A3709" s="2" t="s">
        <v>3090</v>
      </c>
      <c r="B3709" s="2" t="s">
        <v>6710</v>
      </c>
      <c r="C3709" s="18">
        <v>8.1</v>
      </c>
    </row>
    <row r="3710" spans="1:3" x14ac:dyDescent="0.25">
      <c r="A3710" s="2" t="s">
        <v>3090</v>
      </c>
      <c r="B3710" s="2" t="s">
        <v>6837</v>
      </c>
      <c r="C3710" s="18">
        <v>8</v>
      </c>
    </row>
    <row r="3711" spans="1:3" x14ac:dyDescent="0.25">
      <c r="A3711" s="2" t="s">
        <v>3090</v>
      </c>
      <c r="B3711" s="2" t="s">
        <v>5797</v>
      </c>
      <c r="C3711" s="18">
        <v>6.8</v>
      </c>
    </row>
    <row r="3712" spans="1:3" x14ac:dyDescent="0.25">
      <c r="A3712" s="2" t="s">
        <v>3090</v>
      </c>
      <c r="B3712" s="2" t="s">
        <v>6271</v>
      </c>
      <c r="C3712" s="18">
        <v>8</v>
      </c>
    </row>
    <row r="3713" spans="1:3" x14ac:dyDescent="0.25">
      <c r="A3713" s="2" t="s">
        <v>3090</v>
      </c>
      <c r="B3713" s="2" t="s">
        <v>5693</v>
      </c>
      <c r="C3713" s="18">
        <v>7.7</v>
      </c>
    </row>
    <row r="3714" spans="1:3" x14ac:dyDescent="0.25">
      <c r="A3714" s="2" t="s">
        <v>3090</v>
      </c>
      <c r="B3714" s="2" t="s">
        <v>3371</v>
      </c>
      <c r="C3714" s="18">
        <v>6.8</v>
      </c>
    </row>
    <row r="3715" spans="1:3" x14ac:dyDescent="0.25">
      <c r="A3715" s="2" t="s">
        <v>3090</v>
      </c>
      <c r="B3715" s="2" t="s">
        <v>3606</v>
      </c>
      <c r="C3715" s="18">
        <v>7.1</v>
      </c>
    </row>
    <row r="3716" spans="1:3" x14ac:dyDescent="0.25">
      <c r="A3716" s="2" t="s">
        <v>3090</v>
      </c>
      <c r="B3716" s="2" t="s">
        <v>8096</v>
      </c>
      <c r="C3716" s="18">
        <v>7.1</v>
      </c>
    </row>
    <row r="3717" spans="1:3" x14ac:dyDescent="0.25">
      <c r="A3717" s="2" t="s">
        <v>3090</v>
      </c>
      <c r="B3717" s="2" t="s">
        <v>3092</v>
      </c>
      <c r="C3717" s="18">
        <v>6</v>
      </c>
    </row>
    <row r="3718" spans="1:3" x14ac:dyDescent="0.25">
      <c r="A3718" t="s">
        <v>1772</v>
      </c>
      <c r="B3718" s="2" t="s">
        <v>1773</v>
      </c>
      <c r="C3718" s="18">
        <v>5.8</v>
      </c>
    </row>
    <row r="3719" spans="1:3" x14ac:dyDescent="0.25">
      <c r="A3719" s="2" t="s">
        <v>1772</v>
      </c>
      <c r="B3719" s="2" t="s">
        <v>5293</v>
      </c>
      <c r="C3719" s="18">
        <v>7.5</v>
      </c>
    </row>
    <row r="3720" spans="1:3" x14ac:dyDescent="0.25">
      <c r="A3720" s="2" t="s">
        <v>1772</v>
      </c>
      <c r="B3720" s="2" t="s">
        <v>2565</v>
      </c>
      <c r="C3720" s="18">
        <v>6.3</v>
      </c>
    </row>
    <row r="3721" spans="1:3" x14ac:dyDescent="0.25">
      <c r="A3721" s="2" t="s">
        <v>2654</v>
      </c>
      <c r="B3721" s="2" t="s">
        <v>2655</v>
      </c>
      <c r="C3721" s="18">
        <v>8.4</v>
      </c>
    </row>
    <row r="3722" spans="1:3" x14ac:dyDescent="0.25">
      <c r="A3722" s="2" t="s">
        <v>7585</v>
      </c>
      <c r="B3722" s="2" t="s">
        <v>7586</v>
      </c>
      <c r="C3722" s="18">
        <v>6.3</v>
      </c>
    </row>
    <row r="3723" spans="1:3" x14ac:dyDescent="0.25">
      <c r="A3723" s="2" t="s">
        <v>6366</v>
      </c>
      <c r="B3723" s="2" t="s">
        <v>6367</v>
      </c>
      <c r="C3723" s="18">
        <v>6</v>
      </c>
    </row>
    <row r="3724" spans="1:3" x14ac:dyDescent="0.25">
      <c r="A3724" s="2" t="s">
        <v>7454</v>
      </c>
      <c r="B3724" s="2" t="s">
        <v>7455</v>
      </c>
      <c r="C3724" s="18">
        <v>4.8</v>
      </c>
    </row>
    <row r="3725" spans="1:3" x14ac:dyDescent="0.25">
      <c r="A3725" s="2" t="s">
        <v>7454</v>
      </c>
      <c r="B3725" s="2" t="s">
        <v>7927</v>
      </c>
      <c r="C3725" s="18">
        <v>8</v>
      </c>
    </row>
    <row r="3726" spans="1:3" x14ac:dyDescent="0.25">
      <c r="A3726" s="2" t="s">
        <v>2325</v>
      </c>
      <c r="B3726" s="2" t="s">
        <v>5669</v>
      </c>
      <c r="C3726" s="18">
        <v>6.2</v>
      </c>
    </row>
    <row r="3727" spans="1:3" x14ac:dyDescent="0.25">
      <c r="A3727" s="2" t="s">
        <v>2325</v>
      </c>
      <c r="B3727" s="2" t="s">
        <v>2327</v>
      </c>
      <c r="C3727" s="18">
        <v>6.9</v>
      </c>
    </row>
    <row r="3728" spans="1:3" x14ac:dyDescent="0.25">
      <c r="A3728" s="2" t="s">
        <v>2325</v>
      </c>
      <c r="B3728" s="2" t="s">
        <v>5100</v>
      </c>
      <c r="C3728" s="18">
        <v>6.8</v>
      </c>
    </row>
    <row r="3729" spans="1:3" x14ac:dyDescent="0.25">
      <c r="A3729" s="2" t="s">
        <v>6098</v>
      </c>
      <c r="B3729" s="2" t="s">
        <v>6099</v>
      </c>
      <c r="C3729" s="18">
        <v>6.2</v>
      </c>
    </row>
    <row r="3730" spans="1:3" x14ac:dyDescent="0.25">
      <c r="A3730" s="2" t="s">
        <v>3435</v>
      </c>
      <c r="B3730" s="2" t="s">
        <v>3437</v>
      </c>
      <c r="C3730" s="18">
        <v>7.2</v>
      </c>
    </row>
    <row r="3731" spans="1:3" x14ac:dyDescent="0.25">
      <c r="A3731" s="2" t="s">
        <v>5841</v>
      </c>
      <c r="B3731" s="2" t="s">
        <v>5842</v>
      </c>
      <c r="C3731" s="18">
        <v>5.7</v>
      </c>
    </row>
    <row r="3732" spans="1:3" x14ac:dyDescent="0.25">
      <c r="A3732" s="2" t="s">
        <v>6291</v>
      </c>
      <c r="B3732" s="2" t="s">
        <v>6292</v>
      </c>
      <c r="C3732" s="18">
        <v>2.7</v>
      </c>
    </row>
    <row r="3733" spans="1:3" x14ac:dyDescent="0.25">
      <c r="A3733" s="2" t="s">
        <v>4560</v>
      </c>
      <c r="B3733" s="2" t="s">
        <v>5438</v>
      </c>
      <c r="C3733" s="18">
        <v>6.5</v>
      </c>
    </row>
    <row r="3734" spans="1:3" x14ac:dyDescent="0.25">
      <c r="A3734" s="2" t="s">
        <v>4560</v>
      </c>
      <c r="B3734" s="2" t="s">
        <v>5621</v>
      </c>
      <c r="C3734" s="18">
        <v>7.3</v>
      </c>
    </row>
    <row r="3735" spans="1:3" x14ac:dyDescent="0.25">
      <c r="A3735" s="2" t="s">
        <v>4560</v>
      </c>
      <c r="B3735" s="2" t="s">
        <v>4561</v>
      </c>
      <c r="C3735" s="18">
        <v>4.9000000000000004</v>
      </c>
    </row>
    <row r="3736" spans="1:3" x14ac:dyDescent="0.25">
      <c r="A3736" s="2" t="s">
        <v>4560</v>
      </c>
      <c r="B3736" s="2" t="s">
        <v>5774</v>
      </c>
      <c r="C3736" s="18">
        <v>6.9</v>
      </c>
    </row>
    <row r="3737" spans="1:3" x14ac:dyDescent="0.25">
      <c r="A3737" s="2" t="s">
        <v>3988</v>
      </c>
      <c r="B3737" s="2" t="s">
        <v>3989</v>
      </c>
      <c r="C3737" s="18">
        <v>5.3</v>
      </c>
    </row>
    <row r="3738" spans="1:3" x14ac:dyDescent="0.25">
      <c r="A3738" s="2" t="s">
        <v>4335</v>
      </c>
      <c r="B3738" s="2" t="s">
        <v>4337</v>
      </c>
      <c r="C3738" s="18">
        <v>4.0999999999999996</v>
      </c>
    </row>
    <row r="3739" spans="1:3" x14ac:dyDescent="0.25">
      <c r="A3739" t="s">
        <v>7928</v>
      </c>
      <c r="B3739" s="2" t="s">
        <v>7929</v>
      </c>
      <c r="C3739" s="18">
        <v>7.7</v>
      </c>
    </row>
    <row r="3740" spans="1:3" x14ac:dyDescent="0.25">
      <c r="A3740" s="2" t="s">
        <v>3955</v>
      </c>
      <c r="B3740" s="2" t="s">
        <v>3956</v>
      </c>
      <c r="C3740" s="18">
        <v>6.4</v>
      </c>
    </row>
    <row r="3741" spans="1:3" x14ac:dyDescent="0.25">
      <c r="A3741" s="2" t="s">
        <v>60</v>
      </c>
      <c r="B3741" s="2" t="s">
        <v>2595</v>
      </c>
      <c r="C3741" s="18">
        <v>6.9</v>
      </c>
    </row>
    <row r="3742" spans="1:3" x14ac:dyDescent="0.25">
      <c r="A3742" s="2" t="s">
        <v>60</v>
      </c>
      <c r="B3742" s="2" t="s">
        <v>5304</v>
      </c>
      <c r="C3742" s="18">
        <v>8.5</v>
      </c>
    </row>
    <row r="3743" spans="1:3" x14ac:dyDescent="0.25">
      <c r="A3743" s="2" t="s">
        <v>60</v>
      </c>
      <c r="B3743" s="2" t="s">
        <v>583</v>
      </c>
      <c r="C3743" s="18">
        <v>7.8</v>
      </c>
    </row>
    <row r="3744" spans="1:3" x14ac:dyDescent="0.25">
      <c r="A3744" s="2" t="s">
        <v>60</v>
      </c>
      <c r="B3744" s="2" t="s">
        <v>674</v>
      </c>
      <c r="C3744" s="18">
        <v>7.7</v>
      </c>
    </row>
    <row r="3745" spans="1:3" x14ac:dyDescent="0.25">
      <c r="A3745" s="2" t="s">
        <v>60</v>
      </c>
      <c r="B3745" s="2" t="s">
        <v>2811</v>
      </c>
      <c r="C3745" s="18">
        <v>6.6</v>
      </c>
    </row>
    <row r="3746" spans="1:3" x14ac:dyDescent="0.25">
      <c r="A3746" s="2" t="s">
        <v>60</v>
      </c>
      <c r="B3746" s="2" t="s">
        <v>3026</v>
      </c>
      <c r="C3746" s="18">
        <v>8.1999999999999993</v>
      </c>
    </row>
    <row r="3747" spans="1:3" x14ac:dyDescent="0.25">
      <c r="A3747" s="2" t="s">
        <v>60</v>
      </c>
      <c r="B3747" s="2" t="s">
        <v>1232</v>
      </c>
      <c r="C3747" s="18">
        <v>7.1</v>
      </c>
    </row>
    <row r="3748" spans="1:3" x14ac:dyDescent="0.25">
      <c r="A3748" s="2" t="s">
        <v>60</v>
      </c>
      <c r="B3748" s="2" t="s">
        <v>342</v>
      </c>
      <c r="C3748" s="18">
        <v>6.1</v>
      </c>
    </row>
    <row r="3749" spans="1:3" x14ac:dyDescent="0.25">
      <c r="A3749" s="2" t="s">
        <v>60</v>
      </c>
      <c r="B3749" s="2" t="s">
        <v>342</v>
      </c>
      <c r="C3749" s="18">
        <v>6.1</v>
      </c>
    </row>
    <row r="3750" spans="1:3" x14ac:dyDescent="0.25">
      <c r="A3750" s="2" t="s">
        <v>60</v>
      </c>
      <c r="B3750" s="2" t="s">
        <v>1775</v>
      </c>
      <c r="C3750" s="18">
        <v>5.8</v>
      </c>
    </row>
    <row r="3751" spans="1:3" x14ac:dyDescent="0.25">
      <c r="A3751" s="2" t="s">
        <v>60</v>
      </c>
      <c r="B3751" s="2" t="s">
        <v>574</v>
      </c>
      <c r="C3751" s="18">
        <v>8.5</v>
      </c>
    </row>
    <row r="3752" spans="1:3" x14ac:dyDescent="0.25">
      <c r="A3752" s="2" t="s">
        <v>60</v>
      </c>
      <c r="B3752" s="2" t="s">
        <v>560</v>
      </c>
      <c r="C3752" s="18">
        <v>7.2</v>
      </c>
    </row>
    <row r="3753" spans="1:3" x14ac:dyDescent="0.25">
      <c r="A3753" s="2" t="s">
        <v>60</v>
      </c>
      <c r="B3753" s="2" t="s">
        <v>467</v>
      </c>
      <c r="C3753" s="18">
        <v>7</v>
      </c>
    </row>
    <row r="3754" spans="1:3" x14ac:dyDescent="0.25">
      <c r="A3754" s="2" t="s">
        <v>60</v>
      </c>
      <c r="B3754" s="2" t="s">
        <v>62</v>
      </c>
      <c r="C3754" s="18">
        <v>6.7</v>
      </c>
    </row>
    <row r="3755" spans="1:3" x14ac:dyDescent="0.25">
      <c r="A3755" s="2" t="s">
        <v>60</v>
      </c>
      <c r="B3755" s="2" t="s">
        <v>3385</v>
      </c>
      <c r="C3755" s="18">
        <v>5.3</v>
      </c>
    </row>
    <row r="3756" spans="1:3" x14ac:dyDescent="0.25">
      <c r="A3756" s="2" t="s">
        <v>60</v>
      </c>
      <c r="B3756" s="2" t="s">
        <v>565</v>
      </c>
      <c r="C3756" s="18">
        <v>8.1</v>
      </c>
    </row>
    <row r="3757" spans="1:3" x14ac:dyDescent="0.25">
      <c r="A3757" s="2" t="s">
        <v>60</v>
      </c>
      <c r="B3757" s="2" t="s">
        <v>2385</v>
      </c>
      <c r="C3757" s="18">
        <v>6.6</v>
      </c>
    </row>
    <row r="3758" spans="1:3" x14ac:dyDescent="0.25">
      <c r="A3758" s="2" t="s">
        <v>3314</v>
      </c>
      <c r="B3758" s="2" t="s">
        <v>3315</v>
      </c>
      <c r="C3758" s="18">
        <v>5.4</v>
      </c>
    </row>
    <row r="3759" spans="1:3" x14ac:dyDescent="0.25">
      <c r="A3759" s="2" t="s">
        <v>5802</v>
      </c>
      <c r="B3759" s="2" t="s">
        <v>5803</v>
      </c>
      <c r="C3759" s="18">
        <v>5.9</v>
      </c>
    </row>
    <row r="3760" spans="1:3" x14ac:dyDescent="0.25">
      <c r="A3760" t="s">
        <v>6787</v>
      </c>
      <c r="B3760" s="2" t="s">
        <v>6788</v>
      </c>
      <c r="C3760" s="18">
        <v>5.3</v>
      </c>
    </row>
    <row r="3761" spans="1:3" x14ac:dyDescent="0.25">
      <c r="A3761" s="2" t="s">
        <v>7039</v>
      </c>
      <c r="B3761" s="2" t="s">
        <v>7040</v>
      </c>
      <c r="C3761" s="18">
        <v>7.8</v>
      </c>
    </row>
    <row r="3762" spans="1:3" x14ac:dyDescent="0.25">
      <c r="A3762" s="2" t="s">
        <v>1236</v>
      </c>
      <c r="B3762" s="2" t="s">
        <v>7242</v>
      </c>
      <c r="C3762" s="18">
        <v>6.2</v>
      </c>
    </row>
    <row r="3763" spans="1:3" x14ac:dyDescent="0.25">
      <c r="A3763" s="2" t="s">
        <v>1236</v>
      </c>
      <c r="B3763" s="2" t="s">
        <v>1304</v>
      </c>
      <c r="C3763" s="18">
        <v>4.8</v>
      </c>
    </row>
    <row r="3764" spans="1:3" x14ac:dyDescent="0.25">
      <c r="A3764" s="2" t="s">
        <v>1236</v>
      </c>
      <c r="B3764" s="2" t="s">
        <v>1433</v>
      </c>
      <c r="C3764" s="18">
        <v>6.2</v>
      </c>
    </row>
    <row r="3765" spans="1:3" x14ac:dyDescent="0.25">
      <c r="A3765" s="2" t="s">
        <v>1236</v>
      </c>
      <c r="B3765" s="2" t="s">
        <v>1237</v>
      </c>
      <c r="C3765" s="18">
        <v>7</v>
      </c>
    </row>
    <row r="3766" spans="1:3" x14ac:dyDescent="0.25">
      <c r="A3766" s="2" t="s">
        <v>160</v>
      </c>
      <c r="B3766" s="2" t="s">
        <v>2536</v>
      </c>
      <c r="C3766" s="18">
        <v>5.0999999999999996</v>
      </c>
    </row>
    <row r="3767" spans="1:3" x14ac:dyDescent="0.25">
      <c r="A3767" s="2" t="s">
        <v>160</v>
      </c>
      <c r="B3767" s="2" t="s">
        <v>968</v>
      </c>
      <c r="C3767" s="18">
        <v>5.8</v>
      </c>
    </row>
    <row r="3768" spans="1:3" x14ac:dyDescent="0.25">
      <c r="A3768" s="2" t="s">
        <v>160</v>
      </c>
      <c r="B3768" s="2" t="s">
        <v>1543</v>
      </c>
      <c r="C3768" s="18">
        <v>6.4</v>
      </c>
    </row>
    <row r="3769" spans="1:3" x14ac:dyDescent="0.25">
      <c r="A3769" s="2" t="s">
        <v>160</v>
      </c>
      <c r="B3769" s="2" t="s">
        <v>349</v>
      </c>
      <c r="C3769" s="18">
        <v>5</v>
      </c>
    </row>
    <row r="3770" spans="1:3" x14ac:dyDescent="0.25">
      <c r="A3770" s="2" t="s">
        <v>160</v>
      </c>
      <c r="B3770" s="2" t="s">
        <v>6258</v>
      </c>
      <c r="C3770" s="18">
        <v>4.5999999999999996</v>
      </c>
    </row>
    <row r="3771" spans="1:3" x14ac:dyDescent="0.25">
      <c r="A3771" s="2" t="s">
        <v>160</v>
      </c>
      <c r="B3771" s="2" t="s">
        <v>224</v>
      </c>
      <c r="C3771" s="18">
        <v>6.7</v>
      </c>
    </row>
    <row r="3772" spans="1:3" x14ac:dyDescent="0.25">
      <c r="A3772" s="2" t="s">
        <v>160</v>
      </c>
      <c r="B3772" s="2" t="s">
        <v>224</v>
      </c>
      <c r="C3772" s="18">
        <v>6.7</v>
      </c>
    </row>
    <row r="3773" spans="1:3" x14ac:dyDescent="0.25">
      <c r="A3773" s="2" t="s">
        <v>160</v>
      </c>
      <c r="B3773" s="2" t="s">
        <v>162</v>
      </c>
      <c r="C3773" s="18">
        <v>5.2</v>
      </c>
    </row>
    <row r="3774" spans="1:3" x14ac:dyDescent="0.25">
      <c r="A3774" s="2" t="s">
        <v>160</v>
      </c>
      <c r="B3774" s="2" t="s">
        <v>4322</v>
      </c>
      <c r="C3774" s="18">
        <v>5.6</v>
      </c>
    </row>
    <row r="3775" spans="1:3" x14ac:dyDescent="0.25">
      <c r="A3775" s="2" t="s">
        <v>160</v>
      </c>
      <c r="B3775" s="2" t="s">
        <v>1132</v>
      </c>
      <c r="C3775" s="18">
        <v>5.8</v>
      </c>
    </row>
    <row r="3776" spans="1:3" x14ac:dyDescent="0.25">
      <c r="A3776" s="2" t="s">
        <v>3915</v>
      </c>
      <c r="B3776" s="2" t="s">
        <v>3916</v>
      </c>
      <c r="C3776" s="18">
        <v>5</v>
      </c>
    </row>
    <row r="3777" spans="1:3" x14ac:dyDescent="0.25">
      <c r="A3777" s="2" t="s">
        <v>6000</v>
      </c>
      <c r="B3777" s="2" t="s">
        <v>6002</v>
      </c>
      <c r="C3777" s="18">
        <v>4.5</v>
      </c>
    </row>
    <row r="3778" spans="1:3" x14ac:dyDescent="0.25">
      <c r="A3778" s="2" t="s">
        <v>150</v>
      </c>
      <c r="B3778" s="2" t="s">
        <v>1524</v>
      </c>
      <c r="C3778" s="18">
        <v>6.4</v>
      </c>
    </row>
    <row r="3779" spans="1:3" x14ac:dyDescent="0.25">
      <c r="A3779" s="2" t="s">
        <v>150</v>
      </c>
      <c r="B3779" s="2" t="s">
        <v>1524</v>
      </c>
      <c r="C3779" s="18">
        <v>6.4</v>
      </c>
    </row>
    <row r="3780" spans="1:3" x14ac:dyDescent="0.25">
      <c r="A3780" s="2" t="s">
        <v>150</v>
      </c>
      <c r="B3780" s="2" t="s">
        <v>526</v>
      </c>
      <c r="C3780" s="18">
        <v>4.9000000000000004</v>
      </c>
    </row>
    <row r="3781" spans="1:3" x14ac:dyDescent="0.25">
      <c r="A3781" t="s">
        <v>150</v>
      </c>
      <c r="B3781" s="2" t="s">
        <v>152</v>
      </c>
      <c r="C3781" s="18">
        <v>6.5</v>
      </c>
    </row>
    <row r="3782" spans="1:3" x14ac:dyDescent="0.25">
      <c r="A3782" s="2" t="s">
        <v>50</v>
      </c>
      <c r="B3782" s="2" t="s">
        <v>2735</v>
      </c>
      <c r="C3782" s="18">
        <v>7.2</v>
      </c>
    </row>
    <row r="3783" spans="1:3" x14ac:dyDescent="0.25">
      <c r="A3783" s="2" t="s">
        <v>50</v>
      </c>
      <c r="B3783" s="2" t="s">
        <v>1726</v>
      </c>
      <c r="C3783" s="18">
        <v>6</v>
      </c>
    </row>
    <row r="3784" spans="1:3" x14ac:dyDescent="0.25">
      <c r="A3784" s="2" t="s">
        <v>50</v>
      </c>
      <c r="B3784" s="2" t="s">
        <v>828</v>
      </c>
      <c r="C3784" s="18">
        <v>7.3</v>
      </c>
    </row>
    <row r="3785" spans="1:3" x14ac:dyDescent="0.25">
      <c r="A3785" s="2" t="s">
        <v>50</v>
      </c>
      <c r="B3785" s="2" t="s">
        <v>977</v>
      </c>
      <c r="C3785" s="18">
        <v>5.8</v>
      </c>
    </row>
    <row r="3786" spans="1:3" x14ac:dyDescent="0.25">
      <c r="A3786" s="2" t="s">
        <v>50</v>
      </c>
      <c r="B3786" s="2" t="s">
        <v>51</v>
      </c>
      <c r="C3786" s="18">
        <v>6.7</v>
      </c>
    </row>
    <row r="3787" spans="1:3" x14ac:dyDescent="0.25">
      <c r="A3787" s="2" t="s">
        <v>7249</v>
      </c>
      <c r="B3787" s="2" t="s">
        <v>7250</v>
      </c>
      <c r="C3787" s="18">
        <v>6.8</v>
      </c>
    </row>
    <row r="3788" spans="1:3" x14ac:dyDescent="0.25">
      <c r="A3788" s="2" t="s">
        <v>315</v>
      </c>
      <c r="B3788" s="2" t="s">
        <v>316</v>
      </c>
      <c r="C3788" s="18">
        <v>6.9</v>
      </c>
    </row>
    <row r="3789" spans="1:3" x14ac:dyDescent="0.25">
      <c r="A3789" s="2" t="s">
        <v>315</v>
      </c>
      <c r="B3789" s="2" t="s">
        <v>468</v>
      </c>
      <c r="C3789" s="18">
        <v>5.4</v>
      </c>
    </row>
    <row r="3790" spans="1:3" x14ac:dyDescent="0.25">
      <c r="A3790" s="2" t="s">
        <v>315</v>
      </c>
      <c r="B3790" s="2" t="s">
        <v>561</v>
      </c>
      <c r="C3790" s="18">
        <v>5.9</v>
      </c>
    </row>
    <row r="3791" spans="1:3" x14ac:dyDescent="0.25">
      <c r="A3791" s="2" t="s">
        <v>315</v>
      </c>
      <c r="B3791" s="2" t="s">
        <v>1593</v>
      </c>
      <c r="C3791" s="18">
        <v>6.6</v>
      </c>
    </row>
    <row r="3792" spans="1:3" x14ac:dyDescent="0.25">
      <c r="A3792" s="2" t="s">
        <v>315</v>
      </c>
      <c r="B3792" s="2" t="s">
        <v>757</v>
      </c>
      <c r="C3792" s="18">
        <v>4.9000000000000004</v>
      </c>
    </row>
    <row r="3793" spans="1:3" x14ac:dyDescent="0.25">
      <c r="A3793" s="2" t="s">
        <v>4935</v>
      </c>
      <c r="B3793" s="2" t="s">
        <v>4936</v>
      </c>
      <c r="C3793" s="18">
        <v>4.5999999999999996</v>
      </c>
    </row>
    <row r="3794" spans="1:3" x14ac:dyDescent="0.25">
      <c r="A3794" s="2" t="s">
        <v>1326</v>
      </c>
      <c r="B3794" s="2" t="s">
        <v>2633</v>
      </c>
      <c r="C3794" s="18">
        <v>7.6</v>
      </c>
    </row>
    <row r="3795" spans="1:3" x14ac:dyDescent="0.25">
      <c r="A3795" s="2" t="s">
        <v>1326</v>
      </c>
      <c r="B3795" s="2" t="s">
        <v>2902</v>
      </c>
      <c r="C3795" s="18">
        <v>5.6</v>
      </c>
    </row>
    <row r="3796" spans="1:3" x14ac:dyDescent="0.25">
      <c r="A3796" s="2" t="s">
        <v>1326</v>
      </c>
      <c r="B3796" s="2" t="s">
        <v>4024</v>
      </c>
      <c r="C3796" s="18">
        <v>5.7</v>
      </c>
    </row>
    <row r="3797" spans="1:3" x14ac:dyDescent="0.25">
      <c r="A3797" s="2" t="s">
        <v>1326</v>
      </c>
      <c r="B3797" s="2" t="s">
        <v>4605</v>
      </c>
      <c r="C3797" s="18">
        <v>7.7</v>
      </c>
    </row>
    <row r="3798" spans="1:3" x14ac:dyDescent="0.25">
      <c r="A3798" s="2" t="s">
        <v>1326</v>
      </c>
      <c r="B3798" s="2" t="s">
        <v>2439</v>
      </c>
      <c r="C3798" s="18">
        <v>6.7</v>
      </c>
    </row>
    <row r="3799" spans="1:3" x14ac:dyDescent="0.25">
      <c r="A3799" s="2" t="s">
        <v>1326</v>
      </c>
      <c r="B3799" s="2" t="s">
        <v>5432</v>
      </c>
      <c r="C3799" s="18">
        <v>8.1</v>
      </c>
    </row>
    <row r="3800" spans="1:3" x14ac:dyDescent="0.25">
      <c r="A3800" s="2" t="s">
        <v>1326</v>
      </c>
      <c r="B3800" s="2" t="s">
        <v>1327</v>
      </c>
      <c r="C3800" s="18">
        <v>6.8</v>
      </c>
    </row>
    <row r="3801" spans="1:3" x14ac:dyDescent="0.25">
      <c r="A3801" s="2" t="s">
        <v>1326</v>
      </c>
      <c r="B3801" s="2" t="s">
        <v>1949</v>
      </c>
      <c r="C3801" s="18">
        <v>7.4</v>
      </c>
    </row>
    <row r="3802" spans="1:3" x14ac:dyDescent="0.25">
      <c r="A3802" t="s">
        <v>1326</v>
      </c>
      <c r="B3802" s="2" t="s">
        <v>4338</v>
      </c>
      <c r="C3802" s="18">
        <v>8.1</v>
      </c>
    </row>
    <row r="3803" spans="1:3" x14ac:dyDescent="0.25">
      <c r="A3803" s="2" t="s">
        <v>1326</v>
      </c>
      <c r="B3803" s="2" t="s">
        <v>1818</v>
      </c>
      <c r="C3803" s="18">
        <v>5.9</v>
      </c>
    </row>
    <row r="3804" spans="1:3" x14ac:dyDescent="0.25">
      <c r="A3804" s="2" t="s">
        <v>1326</v>
      </c>
      <c r="B3804" s="2" t="s">
        <v>4180</v>
      </c>
      <c r="C3804" s="18">
        <v>7.6</v>
      </c>
    </row>
    <row r="3805" spans="1:3" x14ac:dyDescent="0.25">
      <c r="A3805" s="2" t="s">
        <v>5085</v>
      </c>
      <c r="B3805" s="2" t="s">
        <v>5086</v>
      </c>
      <c r="C3805" s="18">
        <v>6.1</v>
      </c>
    </row>
    <row r="3806" spans="1:3" x14ac:dyDescent="0.25">
      <c r="A3806" s="2" t="s">
        <v>4329</v>
      </c>
      <c r="B3806" s="2" t="s">
        <v>4330</v>
      </c>
      <c r="C3806" s="18">
        <v>4.9000000000000004</v>
      </c>
    </row>
    <row r="3807" spans="1:3" x14ac:dyDescent="0.25">
      <c r="A3807" s="2" t="s">
        <v>4329</v>
      </c>
      <c r="B3807" s="2" t="s">
        <v>5623</v>
      </c>
      <c r="C3807" s="18">
        <v>6</v>
      </c>
    </row>
    <row r="3808" spans="1:3" x14ac:dyDescent="0.25">
      <c r="A3808" s="2" t="s">
        <v>4329</v>
      </c>
      <c r="B3808" s="2" t="s">
        <v>5620</v>
      </c>
      <c r="C3808" s="18">
        <v>6.9</v>
      </c>
    </row>
    <row r="3809" spans="1:3" x14ac:dyDescent="0.25">
      <c r="A3809" s="2" t="s">
        <v>4329</v>
      </c>
      <c r="B3809" s="2" t="s">
        <v>7121</v>
      </c>
      <c r="C3809" s="18">
        <v>5.0999999999999996</v>
      </c>
    </row>
    <row r="3810" spans="1:3" x14ac:dyDescent="0.25">
      <c r="A3810" s="2" t="s">
        <v>6751</v>
      </c>
      <c r="B3810" s="2" t="s">
        <v>6752</v>
      </c>
      <c r="C3810" s="18">
        <v>5.0999999999999996</v>
      </c>
    </row>
    <row r="3811" spans="1:3" x14ac:dyDescent="0.25">
      <c r="A3811" s="2" t="s">
        <v>5245</v>
      </c>
      <c r="B3811" s="2" t="s">
        <v>5246</v>
      </c>
      <c r="C3811" s="18">
        <v>4.5</v>
      </c>
    </row>
    <row r="3812" spans="1:3" x14ac:dyDescent="0.25">
      <c r="A3812" s="2" t="s">
        <v>3942</v>
      </c>
      <c r="B3812" s="2" t="s">
        <v>5070</v>
      </c>
      <c r="C3812" s="18">
        <v>6.8</v>
      </c>
    </row>
    <row r="3813" spans="1:3" x14ac:dyDescent="0.25">
      <c r="A3813" s="2" t="s">
        <v>3942</v>
      </c>
      <c r="B3813" s="2" t="s">
        <v>3982</v>
      </c>
      <c r="C3813" s="18">
        <v>7.3</v>
      </c>
    </row>
    <row r="3814" spans="1:3" x14ac:dyDescent="0.25">
      <c r="A3814" s="2" t="s">
        <v>3942</v>
      </c>
      <c r="B3814" s="2" t="s">
        <v>3944</v>
      </c>
      <c r="C3814" s="18">
        <v>6.3</v>
      </c>
    </row>
    <row r="3815" spans="1:3" x14ac:dyDescent="0.25">
      <c r="A3815" s="2" t="s">
        <v>3046</v>
      </c>
      <c r="B3815" s="2" t="s">
        <v>3047</v>
      </c>
      <c r="C3815" s="18">
        <v>6.5</v>
      </c>
    </row>
    <row r="3816" spans="1:3" x14ac:dyDescent="0.25">
      <c r="A3816" s="2" t="s">
        <v>5091</v>
      </c>
      <c r="B3816" s="2" t="s">
        <v>5092</v>
      </c>
      <c r="C3816" s="18">
        <v>5.9</v>
      </c>
    </row>
    <row r="3817" spans="1:3" x14ac:dyDescent="0.25">
      <c r="A3817" s="2" t="s">
        <v>7415</v>
      </c>
      <c r="B3817" s="2" t="s">
        <v>7416</v>
      </c>
      <c r="C3817" s="18">
        <v>2.8</v>
      </c>
    </row>
    <row r="3818" spans="1:3" x14ac:dyDescent="0.25">
      <c r="A3818" s="2" t="s">
        <v>1628</v>
      </c>
      <c r="B3818" s="2" t="s">
        <v>1629</v>
      </c>
      <c r="C3818" s="18">
        <v>4.7</v>
      </c>
    </row>
    <row r="3819" spans="1:3" x14ac:dyDescent="0.25">
      <c r="A3819" s="2" t="s">
        <v>5690</v>
      </c>
      <c r="B3819" s="2" t="s">
        <v>5692</v>
      </c>
      <c r="C3819" s="18">
        <v>7.4</v>
      </c>
    </row>
    <row r="3820" spans="1:3" x14ac:dyDescent="0.25">
      <c r="A3820" s="2" t="s">
        <v>6424</v>
      </c>
      <c r="B3820" s="2" t="s">
        <v>6425</v>
      </c>
      <c r="C3820" s="18">
        <v>6.5</v>
      </c>
    </row>
    <row r="3821" spans="1:3" x14ac:dyDescent="0.25">
      <c r="A3821" s="2" t="s">
        <v>7302</v>
      </c>
      <c r="B3821" s="2" t="s">
        <v>7303</v>
      </c>
      <c r="C3821" s="18">
        <v>6.2</v>
      </c>
    </row>
    <row r="3822" spans="1:3" x14ac:dyDescent="0.25">
      <c r="A3822" s="2" t="s">
        <v>5982</v>
      </c>
      <c r="B3822" s="2" t="s">
        <v>5983</v>
      </c>
      <c r="C3822" s="18">
        <v>7.2</v>
      </c>
    </row>
    <row r="3823" spans="1:3" x14ac:dyDescent="0.25">
      <c r="A3823" t="s">
        <v>6404</v>
      </c>
      <c r="B3823" s="2" t="s">
        <v>6405</v>
      </c>
      <c r="C3823" s="18">
        <v>6.8</v>
      </c>
    </row>
    <row r="3824" spans="1:3" x14ac:dyDescent="0.25">
      <c r="A3824" s="2" t="s">
        <v>6796</v>
      </c>
      <c r="B3824" s="2" t="s">
        <v>6797</v>
      </c>
      <c r="C3824" s="18">
        <v>7.2</v>
      </c>
    </row>
    <row r="3825" spans="1:3" x14ac:dyDescent="0.25">
      <c r="A3825" s="2" t="s">
        <v>7124</v>
      </c>
      <c r="B3825" s="2" t="s">
        <v>7524</v>
      </c>
      <c r="C3825" s="18">
        <v>7.7</v>
      </c>
    </row>
    <row r="3826" spans="1:3" x14ac:dyDescent="0.25">
      <c r="A3826" s="2" t="s">
        <v>7124</v>
      </c>
      <c r="B3826" s="2" t="s">
        <v>7125</v>
      </c>
      <c r="C3826" s="18">
        <v>6.8</v>
      </c>
    </row>
    <row r="3827" spans="1:3" x14ac:dyDescent="0.25">
      <c r="A3827" s="2" t="s">
        <v>7444</v>
      </c>
      <c r="B3827" s="2" t="s">
        <v>7445</v>
      </c>
      <c r="C3827" s="18">
        <v>5.2</v>
      </c>
    </row>
    <row r="3828" spans="1:3" x14ac:dyDescent="0.25">
      <c r="A3828" s="2" t="s">
        <v>4125</v>
      </c>
      <c r="B3828" s="2" t="s">
        <v>4365</v>
      </c>
      <c r="C3828" s="18">
        <v>5.5</v>
      </c>
    </row>
    <row r="3829" spans="1:3" x14ac:dyDescent="0.25">
      <c r="A3829" s="2" t="s">
        <v>4125</v>
      </c>
      <c r="B3829" s="2" t="s">
        <v>4126</v>
      </c>
      <c r="C3829" s="18">
        <v>4.8</v>
      </c>
    </row>
    <row r="3830" spans="1:3" x14ac:dyDescent="0.25">
      <c r="A3830" s="2" t="s">
        <v>7437</v>
      </c>
      <c r="B3830" s="2" t="s">
        <v>7438</v>
      </c>
      <c r="C3830" s="18">
        <v>5.6</v>
      </c>
    </row>
    <row r="3831" spans="1:3" x14ac:dyDescent="0.25">
      <c r="A3831" s="2" t="s">
        <v>4211</v>
      </c>
      <c r="B3831" s="2" t="s">
        <v>4212</v>
      </c>
      <c r="C3831" s="18">
        <v>5.3</v>
      </c>
    </row>
    <row r="3832" spans="1:3" x14ac:dyDescent="0.25">
      <c r="A3832" s="2" t="s">
        <v>4211</v>
      </c>
      <c r="B3832" s="2" t="s">
        <v>4843</v>
      </c>
      <c r="C3832" s="18">
        <v>2.1</v>
      </c>
    </row>
    <row r="3833" spans="1:3" x14ac:dyDescent="0.25">
      <c r="A3833" s="2" t="s">
        <v>4211</v>
      </c>
      <c r="B3833" s="2" t="s">
        <v>5015</v>
      </c>
      <c r="C3833" s="18">
        <v>5.8</v>
      </c>
    </row>
    <row r="3834" spans="1:3" x14ac:dyDescent="0.25">
      <c r="A3834" s="2" t="s">
        <v>7315</v>
      </c>
      <c r="B3834" s="2" t="s">
        <v>7316</v>
      </c>
      <c r="C3834" s="18">
        <v>7.9</v>
      </c>
    </row>
    <row r="3835" spans="1:3" x14ac:dyDescent="0.25">
      <c r="A3835" s="2" t="s">
        <v>6319</v>
      </c>
      <c r="B3835" s="2" t="s">
        <v>6321</v>
      </c>
      <c r="C3835" s="18">
        <v>6.3</v>
      </c>
    </row>
    <row r="3836" spans="1:3" x14ac:dyDescent="0.25">
      <c r="A3836" s="2" t="s">
        <v>1455</v>
      </c>
      <c r="B3836" s="2" t="s">
        <v>1456</v>
      </c>
      <c r="C3836" s="18">
        <v>6.8</v>
      </c>
    </row>
    <row r="3837" spans="1:3" x14ac:dyDescent="0.25">
      <c r="A3837" s="2" t="s">
        <v>1056</v>
      </c>
      <c r="B3837" s="2" t="s">
        <v>2468</v>
      </c>
      <c r="C3837" s="18">
        <v>6.8</v>
      </c>
    </row>
    <row r="3838" spans="1:3" x14ac:dyDescent="0.25">
      <c r="A3838" s="2" t="s">
        <v>1056</v>
      </c>
      <c r="B3838" s="2" t="s">
        <v>1058</v>
      </c>
      <c r="C3838" s="18">
        <v>5.4</v>
      </c>
    </row>
    <row r="3839" spans="1:3" x14ac:dyDescent="0.25">
      <c r="A3839" s="2" t="s">
        <v>1056</v>
      </c>
      <c r="B3839" s="2" t="s">
        <v>3961</v>
      </c>
      <c r="C3839" s="18">
        <v>6.2</v>
      </c>
    </row>
    <row r="3840" spans="1:3" x14ac:dyDescent="0.25">
      <c r="A3840" s="2" t="s">
        <v>1056</v>
      </c>
      <c r="B3840" s="2" t="s">
        <v>1951</v>
      </c>
      <c r="C3840" s="18">
        <v>5.5</v>
      </c>
    </row>
    <row r="3841" spans="1:3" x14ac:dyDescent="0.25">
      <c r="A3841" s="2" t="s">
        <v>1056</v>
      </c>
      <c r="B3841" s="2" t="s">
        <v>2358</v>
      </c>
      <c r="C3841" s="18">
        <v>6.5</v>
      </c>
    </row>
    <row r="3842" spans="1:3" x14ac:dyDescent="0.25">
      <c r="A3842" s="2" t="s">
        <v>1056</v>
      </c>
      <c r="B3842" s="2" t="s">
        <v>3421</v>
      </c>
      <c r="C3842" s="18">
        <v>5.6</v>
      </c>
    </row>
    <row r="3843" spans="1:3" x14ac:dyDescent="0.25">
      <c r="A3843" s="2" t="s">
        <v>7161</v>
      </c>
      <c r="B3843" s="2" t="s">
        <v>7162</v>
      </c>
      <c r="C3843" s="18">
        <v>7.1</v>
      </c>
    </row>
    <row r="3844" spans="1:3" x14ac:dyDescent="0.25">
      <c r="A3844" t="s">
        <v>5587</v>
      </c>
      <c r="B3844" s="2" t="s">
        <v>5588</v>
      </c>
      <c r="C3844" s="18">
        <v>3.5</v>
      </c>
    </row>
    <row r="3845" spans="1:3" x14ac:dyDescent="0.25">
      <c r="A3845" s="2" t="s">
        <v>5519</v>
      </c>
      <c r="B3845" s="2" t="s">
        <v>5520</v>
      </c>
      <c r="C3845" s="18">
        <v>6.4</v>
      </c>
    </row>
    <row r="3846" spans="1:3" x14ac:dyDescent="0.25">
      <c r="A3846" s="2" t="s">
        <v>6815</v>
      </c>
      <c r="B3846" s="2" t="s">
        <v>6816</v>
      </c>
      <c r="C3846" s="18">
        <v>8.4</v>
      </c>
    </row>
    <row r="3847" spans="1:3" x14ac:dyDescent="0.25">
      <c r="A3847" s="2" t="s">
        <v>1375</v>
      </c>
      <c r="B3847" s="2" t="s">
        <v>2572</v>
      </c>
      <c r="C3847" s="18">
        <v>6.2</v>
      </c>
    </row>
    <row r="3848" spans="1:3" x14ac:dyDescent="0.25">
      <c r="A3848" s="2" t="s">
        <v>1375</v>
      </c>
      <c r="B3848" s="2" t="s">
        <v>5767</v>
      </c>
      <c r="C3848" s="18">
        <v>7.8</v>
      </c>
    </row>
    <row r="3849" spans="1:3" x14ac:dyDescent="0.25">
      <c r="A3849" s="2" t="s">
        <v>1375</v>
      </c>
      <c r="B3849" s="2" t="s">
        <v>3326</v>
      </c>
      <c r="C3849" s="18">
        <v>7</v>
      </c>
    </row>
    <row r="3850" spans="1:3" x14ac:dyDescent="0.25">
      <c r="A3850" s="2" t="s">
        <v>1375</v>
      </c>
      <c r="B3850" s="2" t="s">
        <v>1377</v>
      </c>
      <c r="C3850" s="18">
        <v>6.5</v>
      </c>
    </row>
    <row r="3851" spans="1:3" x14ac:dyDescent="0.25">
      <c r="A3851" s="2" t="s">
        <v>1375</v>
      </c>
      <c r="B3851" s="2" t="s">
        <v>1467</v>
      </c>
      <c r="C3851" s="18">
        <v>6.7</v>
      </c>
    </row>
    <row r="3852" spans="1:3" x14ac:dyDescent="0.25">
      <c r="A3852" s="2" t="s">
        <v>1666</v>
      </c>
      <c r="B3852" s="2" t="s">
        <v>5607</v>
      </c>
      <c r="C3852" s="18">
        <v>7.2</v>
      </c>
    </row>
    <row r="3853" spans="1:3" x14ac:dyDescent="0.25">
      <c r="A3853" s="2" t="s">
        <v>1666</v>
      </c>
      <c r="B3853" s="2" t="s">
        <v>8132</v>
      </c>
      <c r="C3853" s="18">
        <v>6.9</v>
      </c>
    </row>
    <row r="3854" spans="1:3" x14ac:dyDescent="0.25">
      <c r="A3854" s="2" t="s">
        <v>1666</v>
      </c>
      <c r="B3854" s="2" t="s">
        <v>3740</v>
      </c>
      <c r="C3854" s="18">
        <v>7.3</v>
      </c>
    </row>
    <row r="3855" spans="1:3" x14ac:dyDescent="0.25">
      <c r="A3855" s="2" t="s">
        <v>1666</v>
      </c>
      <c r="B3855" s="2" t="s">
        <v>1668</v>
      </c>
      <c r="C3855" s="18">
        <v>7.6</v>
      </c>
    </row>
    <row r="3856" spans="1:3" x14ac:dyDescent="0.25">
      <c r="A3856" s="2" t="s">
        <v>1666</v>
      </c>
      <c r="B3856" s="2" t="s">
        <v>3817</v>
      </c>
      <c r="C3856" s="18">
        <v>5.6</v>
      </c>
    </row>
    <row r="3857" spans="1:3" x14ac:dyDescent="0.25">
      <c r="A3857" s="2" t="s">
        <v>1666</v>
      </c>
      <c r="B3857" s="2" t="s">
        <v>2997</v>
      </c>
      <c r="C3857" s="18">
        <v>6.4</v>
      </c>
    </row>
    <row r="3858" spans="1:3" x14ac:dyDescent="0.25">
      <c r="A3858" s="2" t="s">
        <v>1666</v>
      </c>
      <c r="B3858" s="2" t="s">
        <v>3711</v>
      </c>
      <c r="C3858" s="18">
        <v>4.9000000000000004</v>
      </c>
    </row>
    <row r="3859" spans="1:3" x14ac:dyDescent="0.25">
      <c r="A3859" s="2" t="s">
        <v>1666</v>
      </c>
      <c r="B3859" s="2" t="s">
        <v>2361</v>
      </c>
      <c r="C3859" s="18">
        <v>5.0999999999999996</v>
      </c>
    </row>
    <row r="3860" spans="1:3" x14ac:dyDescent="0.25">
      <c r="A3860" s="2" t="s">
        <v>1666</v>
      </c>
      <c r="B3860" s="2" t="s">
        <v>2130</v>
      </c>
      <c r="C3860" s="18">
        <v>4.0999999999999996</v>
      </c>
    </row>
    <row r="3861" spans="1:3" x14ac:dyDescent="0.25">
      <c r="A3861" s="2" t="s">
        <v>1666</v>
      </c>
      <c r="B3861" s="2" t="s">
        <v>2460</v>
      </c>
      <c r="C3861" s="18">
        <v>5.4</v>
      </c>
    </row>
    <row r="3862" spans="1:3" x14ac:dyDescent="0.25">
      <c r="A3862" s="2" t="s">
        <v>1666</v>
      </c>
      <c r="B3862" s="2" t="s">
        <v>3098</v>
      </c>
      <c r="C3862" s="18">
        <v>3.6</v>
      </c>
    </row>
    <row r="3863" spans="1:3" x14ac:dyDescent="0.25">
      <c r="A3863" s="2" t="s">
        <v>1666</v>
      </c>
      <c r="B3863" s="2" t="s">
        <v>1801</v>
      </c>
      <c r="C3863" s="18">
        <v>3.5</v>
      </c>
    </row>
    <row r="3864" spans="1:3" x14ac:dyDescent="0.25">
      <c r="A3864" s="2" t="s">
        <v>1666</v>
      </c>
      <c r="B3864" s="2" t="s">
        <v>4316</v>
      </c>
      <c r="C3864" s="18">
        <v>6.4</v>
      </c>
    </row>
    <row r="3865" spans="1:3" x14ac:dyDescent="0.25">
      <c r="A3865" t="s">
        <v>6826</v>
      </c>
      <c r="B3865" s="2" t="s">
        <v>6827</v>
      </c>
      <c r="C3865" s="18">
        <v>8</v>
      </c>
    </row>
    <row r="3866" spans="1:3" x14ac:dyDescent="0.25">
      <c r="A3866" s="2" t="s">
        <v>6177</v>
      </c>
      <c r="B3866" s="2" t="s">
        <v>6093</v>
      </c>
      <c r="C3866" s="18">
        <v>7.3</v>
      </c>
    </row>
    <row r="3867" spans="1:3" x14ac:dyDescent="0.25">
      <c r="A3867" s="2" t="s">
        <v>424</v>
      </c>
      <c r="B3867" s="2" t="s">
        <v>539</v>
      </c>
      <c r="C3867" s="18">
        <v>5.8</v>
      </c>
    </row>
    <row r="3868" spans="1:3" x14ac:dyDescent="0.25">
      <c r="A3868" s="2" t="s">
        <v>424</v>
      </c>
      <c r="B3868" s="2" t="s">
        <v>1580</v>
      </c>
      <c r="C3868" s="18">
        <v>6.2</v>
      </c>
    </row>
    <row r="3869" spans="1:3" x14ac:dyDescent="0.25">
      <c r="A3869" s="2" t="s">
        <v>424</v>
      </c>
      <c r="B3869" s="2" t="s">
        <v>523</v>
      </c>
      <c r="C3869" s="18">
        <v>6.3</v>
      </c>
    </row>
    <row r="3870" spans="1:3" x14ac:dyDescent="0.25">
      <c r="A3870" s="2" t="s">
        <v>424</v>
      </c>
      <c r="B3870" s="2" t="s">
        <v>426</v>
      </c>
      <c r="C3870" s="18">
        <v>5.6</v>
      </c>
    </row>
    <row r="3871" spans="1:3" x14ac:dyDescent="0.25">
      <c r="A3871" s="2" t="s">
        <v>424</v>
      </c>
      <c r="B3871" s="2" t="s">
        <v>1373</v>
      </c>
      <c r="C3871" s="18">
        <v>7.1</v>
      </c>
    </row>
    <row r="3872" spans="1:3" x14ac:dyDescent="0.25">
      <c r="A3872" s="2" t="s">
        <v>424</v>
      </c>
      <c r="B3872" s="2" t="s">
        <v>2346</v>
      </c>
      <c r="C3872" s="18">
        <v>7.1</v>
      </c>
    </row>
    <row r="3873" spans="1:3" x14ac:dyDescent="0.25">
      <c r="A3873" s="2" t="s">
        <v>5764</v>
      </c>
      <c r="B3873" s="2" t="s">
        <v>5766</v>
      </c>
      <c r="C3873" s="18">
        <v>7.8</v>
      </c>
    </row>
    <row r="3874" spans="1:3" x14ac:dyDescent="0.25">
      <c r="A3874" s="2" t="s">
        <v>183</v>
      </c>
      <c r="B3874" s="2" t="s">
        <v>185</v>
      </c>
      <c r="C3874" s="18">
        <v>7</v>
      </c>
    </row>
    <row r="3875" spans="1:3" x14ac:dyDescent="0.25">
      <c r="A3875" s="2" t="s">
        <v>3369</v>
      </c>
      <c r="B3875" s="2" t="s">
        <v>3370</v>
      </c>
      <c r="C3875" s="18">
        <v>7.2</v>
      </c>
    </row>
    <row r="3876" spans="1:3" x14ac:dyDescent="0.25">
      <c r="A3876" s="2" t="s">
        <v>7998</v>
      </c>
      <c r="B3876" s="2" t="s">
        <v>7999</v>
      </c>
      <c r="C3876" s="18">
        <v>7</v>
      </c>
    </row>
    <row r="3877" spans="1:3" x14ac:dyDescent="0.25">
      <c r="A3877" s="2" t="s">
        <v>2464</v>
      </c>
      <c r="B3877" s="2" t="s">
        <v>2465</v>
      </c>
      <c r="C3877" s="18">
        <v>6.4</v>
      </c>
    </row>
    <row r="3878" spans="1:3" x14ac:dyDescent="0.25">
      <c r="A3878" s="2" t="s">
        <v>2464</v>
      </c>
      <c r="B3878" s="2" t="s">
        <v>5729</v>
      </c>
      <c r="C3878" s="18">
        <v>7.2</v>
      </c>
    </row>
    <row r="3879" spans="1:3" x14ac:dyDescent="0.25">
      <c r="A3879" s="2" t="s">
        <v>2464</v>
      </c>
      <c r="B3879" s="2" t="s">
        <v>5428</v>
      </c>
      <c r="C3879" s="18">
        <v>8</v>
      </c>
    </row>
    <row r="3880" spans="1:3" x14ac:dyDescent="0.25">
      <c r="A3880" s="2" t="s">
        <v>137</v>
      </c>
      <c r="B3880" s="2" t="s">
        <v>139</v>
      </c>
      <c r="C3880" s="18">
        <v>6.8</v>
      </c>
    </row>
    <row r="3881" spans="1:3" x14ac:dyDescent="0.25">
      <c r="A3881" s="2" t="s">
        <v>137</v>
      </c>
      <c r="B3881" s="2" t="s">
        <v>2126</v>
      </c>
      <c r="C3881" s="18">
        <v>7.8</v>
      </c>
    </row>
    <row r="3882" spans="1:3" x14ac:dyDescent="0.25">
      <c r="A3882" s="2" t="s">
        <v>137</v>
      </c>
      <c r="B3882" s="2" t="s">
        <v>2145</v>
      </c>
      <c r="C3882" s="18">
        <v>7.4</v>
      </c>
    </row>
    <row r="3883" spans="1:3" x14ac:dyDescent="0.25">
      <c r="A3883" s="2" t="s">
        <v>137</v>
      </c>
      <c r="B3883" s="2" t="s">
        <v>3912</v>
      </c>
      <c r="C3883" s="18">
        <v>8.5</v>
      </c>
    </row>
    <row r="3884" spans="1:3" x14ac:dyDescent="0.25">
      <c r="A3884" s="2" t="s">
        <v>137</v>
      </c>
      <c r="B3884" s="2" t="s">
        <v>329</v>
      </c>
      <c r="C3884" s="18">
        <v>6.3</v>
      </c>
    </row>
    <row r="3885" spans="1:3" x14ac:dyDescent="0.25">
      <c r="A3885" s="2" t="s">
        <v>137</v>
      </c>
      <c r="B3885" s="2" t="s">
        <v>795</v>
      </c>
      <c r="C3885" s="18">
        <v>7.7</v>
      </c>
    </row>
    <row r="3886" spans="1:3" x14ac:dyDescent="0.25">
      <c r="A3886" t="s">
        <v>137</v>
      </c>
      <c r="B3886" s="2" t="s">
        <v>759</v>
      </c>
      <c r="C3886" s="18">
        <v>7.4</v>
      </c>
    </row>
    <row r="3887" spans="1:3" x14ac:dyDescent="0.25">
      <c r="A3887" s="2" t="s">
        <v>137</v>
      </c>
      <c r="B3887" s="2" t="s">
        <v>1587</v>
      </c>
      <c r="C3887" s="18">
        <v>6.4</v>
      </c>
    </row>
    <row r="3888" spans="1:3" x14ac:dyDescent="0.25">
      <c r="A3888" s="2" t="s">
        <v>137</v>
      </c>
      <c r="B3888" s="2" t="s">
        <v>2720</v>
      </c>
      <c r="C3888" s="18">
        <v>7.3</v>
      </c>
    </row>
    <row r="3889" spans="1:3" x14ac:dyDescent="0.25">
      <c r="A3889" s="2" t="s">
        <v>137</v>
      </c>
      <c r="B3889" s="2" t="s">
        <v>1556</v>
      </c>
      <c r="C3889" s="18">
        <v>8.8000000000000007</v>
      </c>
    </row>
    <row r="3890" spans="1:3" x14ac:dyDescent="0.25">
      <c r="A3890" s="2" t="s">
        <v>137</v>
      </c>
      <c r="B3890" s="2" t="s">
        <v>207</v>
      </c>
      <c r="C3890" s="18">
        <v>6.6</v>
      </c>
    </row>
    <row r="3891" spans="1:3" x14ac:dyDescent="0.25">
      <c r="A3891" s="2" t="s">
        <v>137</v>
      </c>
      <c r="B3891" s="2" t="s">
        <v>2592</v>
      </c>
      <c r="C3891" s="18">
        <v>7.4</v>
      </c>
    </row>
    <row r="3892" spans="1:3" x14ac:dyDescent="0.25">
      <c r="A3892" s="2" t="s">
        <v>137</v>
      </c>
      <c r="B3892" s="2" t="s">
        <v>720</v>
      </c>
      <c r="C3892" s="18">
        <v>6.6</v>
      </c>
    </row>
    <row r="3893" spans="1:3" x14ac:dyDescent="0.25">
      <c r="A3893" s="2" t="s">
        <v>3628</v>
      </c>
      <c r="B3893" s="2" t="s">
        <v>3629</v>
      </c>
      <c r="C3893" s="18">
        <v>5.8</v>
      </c>
    </row>
    <row r="3894" spans="1:3" x14ac:dyDescent="0.25">
      <c r="A3894" s="2" t="s">
        <v>7957</v>
      </c>
      <c r="B3894" s="2" t="s">
        <v>7958</v>
      </c>
      <c r="C3894" s="18">
        <v>7.3</v>
      </c>
    </row>
    <row r="3895" spans="1:3" x14ac:dyDescent="0.25">
      <c r="A3895" s="2" t="s">
        <v>1486</v>
      </c>
      <c r="B3895" s="2" t="s">
        <v>7509</v>
      </c>
      <c r="C3895" s="18">
        <v>6.5</v>
      </c>
    </row>
    <row r="3896" spans="1:3" x14ac:dyDescent="0.25">
      <c r="A3896" s="2" t="s">
        <v>1486</v>
      </c>
      <c r="B3896" s="2" t="s">
        <v>4688</v>
      </c>
      <c r="C3896" s="18">
        <v>6.8</v>
      </c>
    </row>
    <row r="3897" spans="1:3" x14ac:dyDescent="0.25">
      <c r="A3897" s="2" t="s">
        <v>1486</v>
      </c>
      <c r="B3897" s="2" t="s">
        <v>3346</v>
      </c>
      <c r="C3897" s="18">
        <v>5.8</v>
      </c>
    </row>
    <row r="3898" spans="1:3" x14ac:dyDescent="0.25">
      <c r="A3898" s="2" t="s">
        <v>1486</v>
      </c>
      <c r="B3898" s="2" t="s">
        <v>5321</v>
      </c>
      <c r="C3898" s="18">
        <v>7</v>
      </c>
    </row>
    <row r="3899" spans="1:3" x14ac:dyDescent="0.25">
      <c r="A3899" s="2" t="s">
        <v>1486</v>
      </c>
      <c r="B3899" s="2" t="s">
        <v>1487</v>
      </c>
      <c r="C3899" s="18">
        <v>6.9</v>
      </c>
    </row>
    <row r="3900" spans="1:3" x14ac:dyDescent="0.25">
      <c r="A3900" s="2" t="s">
        <v>4455</v>
      </c>
      <c r="B3900" s="2" t="s">
        <v>4456</v>
      </c>
      <c r="C3900" s="18">
        <v>6.2</v>
      </c>
    </row>
    <row r="3901" spans="1:3" x14ac:dyDescent="0.25">
      <c r="A3901" s="2" t="s">
        <v>4071</v>
      </c>
      <c r="B3901" s="2" t="s">
        <v>6973</v>
      </c>
      <c r="C3901" s="18">
        <v>7</v>
      </c>
    </row>
    <row r="3902" spans="1:3" x14ac:dyDescent="0.25">
      <c r="A3902" s="2" t="s">
        <v>4071</v>
      </c>
      <c r="B3902" s="2" t="s">
        <v>4072</v>
      </c>
      <c r="C3902" s="18">
        <v>6.2</v>
      </c>
    </row>
    <row r="3903" spans="1:3" x14ac:dyDescent="0.25">
      <c r="A3903" s="2" t="s">
        <v>5571</v>
      </c>
      <c r="B3903" s="2" t="s">
        <v>5572</v>
      </c>
      <c r="C3903" s="18">
        <v>6.7</v>
      </c>
    </row>
    <row r="3904" spans="1:3" x14ac:dyDescent="0.25">
      <c r="A3904" s="2" t="s">
        <v>5571</v>
      </c>
      <c r="B3904" s="2" t="s">
        <v>5658</v>
      </c>
      <c r="C3904" s="18">
        <v>7.2</v>
      </c>
    </row>
    <row r="3905" spans="1:3" x14ac:dyDescent="0.25">
      <c r="A3905" s="2" t="s">
        <v>819</v>
      </c>
      <c r="B3905" s="2" t="s">
        <v>820</v>
      </c>
      <c r="C3905" s="18">
        <v>6.2</v>
      </c>
    </row>
    <row r="3906" spans="1:3" x14ac:dyDescent="0.25">
      <c r="A3906" s="2" t="s">
        <v>819</v>
      </c>
      <c r="B3906" s="2" t="s">
        <v>997</v>
      </c>
      <c r="C3906" s="18">
        <v>8.5</v>
      </c>
    </row>
    <row r="3907" spans="1:3" x14ac:dyDescent="0.25">
      <c r="A3907" t="s">
        <v>6284</v>
      </c>
      <c r="B3907" s="2" t="s">
        <v>7091</v>
      </c>
      <c r="C3907" s="18">
        <v>6.5</v>
      </c>
    </row>
    <row r="3908" spans="1:3" x14ac:dyDescent="0.25">
      <c r="A3908" s="2" t="s">
        <v>6284</v>
      </c>
      <c r="B3908" s="2" t="s">
        <v>6285</v>
      </c>
      <c r="C3908" s="18">
        <v>6.7</v>
      </c>
    </row>
    <row r="3909" spans="1:3" x14ac:dyDescent="0.25">
      <c r="A3909" s="2" t="s">
        <v>972</v>
      </c>
      <c r="B3909" s="2" t="s">
        <v>973</v>
      </c>
      <c r="C3909" s="18">
        <v>2.4</v>
      </c>
    </row>
    <row r="3910" spans="1:3" x14ac:dyDescent="0.25">
      <c r="A3910" s="2" t="s">
        <v>505</v>
      </c>
      <c r="B3910" s="2" t="s">
        <v>506</v>
      </c>
      <c r="C3910" s="18">
        <v>5.8</v>
      </c>
    </row>
    <row r="3911" spans="1:3" x14ac:dyDescent="0.25">
      <c r="A3911" s="2" t="s">
        <v>505</v>
      </c>
      <c r="B3911" s="2" t="s">
        <v>2477</v>
      </c>
      <c r="C3911" s="18">
        <v>5.8</v>
      </c>
    </row>
    <row r="3912" spans="1:3" x14ac:dyDescent="0.25">
      <c r="A3912" s="2" t="s">
        <v>505</v>
      </c>
      <c r="B3912" s="2" t="s">
        <v>3688</v>
      </c>
      <c r="C3912" s="18">
        <v>7.3</v>
      </c>
    </row>
    <row r="3913" spans="1:3" x14ac:dyDescent="0.25">
      <c r="A3913" s="2" t="s">
        <v>505</v>
      </c>
      <c r="B3913" s="2" t="s">
        <v>3926</v>
      </c>
      <c r="C3913" s="18">
        <v>7</v>
      </c>
    </row>
    <row r="3914" spans="1:3" x14ac:dyDescent="0.25">
      <c r="A3914" s="2" t="s">
        <v>505</v>
      </c>
      <c r="B3914" s="2" t="s">
        <v>4382</v>
      </c>
      <c r="C3914" s="18">
        <v>6.3</v>
      </c>
    </row>
    <row r="3915" spans="1:3" x14ac:dyDescent="0.25">
      <c r="A3915" s="2" t="s">
        <v>505</v>
      </c>
      <c r="B3915" s="2" t="s">
        <v>3357</v>
      </c>
      <c r="C3915" s="18">
        <v>7.9</v>
      </c>
    </row>
    <row r="3916" spans="1:3" x14ac:dyDescent="0.25">
      <c r="A3916" s="2" t="s">
        <v>505</v>
      </c>
      <c r="B3916" s="2" t="s">
        <v>967</v>
      </c>
      <c r="C3916" s="18">
        <v>7.3</v>
      </c>
    </row>
    <row r="3917" spans="1:3" x14ac:dyDescent="0.25">
      <c r="A3917" s="2" t="s">
        <v>2064</v>
      </c>
      <c r="B3917" s="2" t="s">
        <v>4931</v>
      </c>
      <c r="C3917" s="18">
        <v>6.9</v>
      </c>
    </row>
    <row r="3918" spans="1:3" x14ac:dyDescent="0.25">
      <c r="A3918" s="2" t="s">
        <v>2064</v>
      </c>
      <c r="B3918" s="2" t="s">
        <v>2566</v>
      </c>
      <c r="C3918" s="18">
        <v>3.8</v>
      </c>
    </row>
    <row r="3919" spans="1:3" x14ac:dyDescent="0.25">
      <c r="A3919" s="2" t="s">
        <v>2064</v>
      </c>
      <c r="B3919" s="2" t="s">
        <v>2065</v>
      </c>
      <c r="C3919" s="18">
        <v>5.0999999999999996</v>
      </c>
    </row>
    <row r="3920" spans="1:3" x14ac:dyDescent="0.25">
      <c r="A3920" s="2" t="s">
        <v>1963</v>
      </c>
      <c r="B3920" s="2" t="s">
        <v>1964</v>
      </c>
      <c r="C3920" s="18">
        <v>6.5</v>
      </c>
    </row>
    <row r="3921" spans="1:3" x14ac:dyDescent="0.25">
      <c r="A3921" s="2" t="s">
        <v>1963</v>
      </c>
      <c r="B3921" s="2" t="s">
        <v>2242</v>
      </c>
      <c r="C3921" s="18">
        <v>6.5</v>
      </c>
    </row>
    <row r="3922" spans="1:3" x14ac:dyDescent="0.25">
      <c r="A3922" s="2" t="s">
        <v>1963</v>
      </c>
      <c r="B3922" s="2" t="s">
        <v>2071</v>
      </c>
      <c r="C3922" s="18">
        <v>7</v>
      </c>
    </row>
    <row r="3923" spans="1:3" x14ac:dyDescent="0.25">
      <c r="A3923" s="2" t="s">
        <v>7753</v>
      </c>
      <c r="B3923" s="2" t="s">
        <v>7754</v>
      </c>
      <c r="C3923" s="18">
        <v>7</v>
      </c>
    </row>
    <row r="3924" spans="1:3" x14ac:dyDescent="0.25">
      <c r="A3924" s="2" t="s">
        <v>515</v>
      </c>
      <c r="B3924" s="2" t="s">
        <v>865</v>
      </c>
      <c r="C3924" s="18">
        <v>5.9</v>
      </c>
    </row>
    <row r="3925" spans="1:3" x14ac:dyDescent="0.25">
      <c r="A3925" s="2" t="s">
        <v>515</v>
      </c>
      <c r="B3925" s="2" t="s">
        <v>3859</v>
      </c>
      <c r="C3925" s="18">
        <v>7.1</v>
      </c>
    </row>
    <row r="3926" spans="1:3" x14ac:dyDescent="0.25">
      <c r="A3926" s="2" t="s">
        <v>515</v>
      </c>
      <c r="B3926" s="2" t="s">
        <v>4852</v>
      </c>
      <c r="C3926" s="18">
        <v>5.7</v>
      </c>
    </row>
    <row r="3927" spans="1:3" x14ac:dyDescent="0.25">
      <c r="A3927" s="2" t="s">
        <v>515</v>
      </c>
      <c r="B3927" s="2" t="s">
        <v>516</v>
      </c>
      <c r="C3927" s="18">
        <v>6.5</v>
      </c>
    </row>
    <row r="3928" spans="1:3" x14ac:dyDescent="0.25">
      <c r="A3928" t="s">
        <v>5389</v>
      </c>
      <c r="B3928" s="2" t="s">
        <v>5390</v>
      </c>
      <c r="C3928" s="18">
        <v>5.9</v>
      </c>
    </row>
    <row r="3929" spans="1:3" x14ac:dyDescent="0.25">
      <c r="A3929" s="2" t="s">
        <v>5937</v>
      </c>
      <c r="B3929" s="2" t="s">
        <v>5938</v>
      </c>
      <c r="C3929" s="18">
        <v>6.2</v>
      </c>
    </row>
    <row r="3930" spans="1:3" x14ac:dyDescent="0.25">
      <c r="A3930" s="2" t="s">
        <v>7367</v>
      </c>
      <c r="B3930" s="2" t="s">
        <v>7368</v>
      </c>
      <c r="C3930" s="18">
        <v>7.4</v>
      </c>
    </row>
    <row r="3931" spans="1:3" x14ac:dyDescent="0.25">
      <c r="A3931" s="2" t="s">
        <v>6664</v>
      </c>
      <c r="B3931" s="2" t="s">
        <v>6666</v>
      </c>
      <c r="C3931" s="18">
        <v>6.6</v>
      </c>
    </row>
    <row r="3932" spans="1:3" x14ac:dyDescent="0.25">
      <c r="A3932" s="2" t="s">
        <v>135</v>
      </c>
      <c r="B3932" s="2" t="s">
        <v>136</v>
      </c>
      <c r="C3932" s="18">
        <v>5.8</v>
      </c>
    </row>
    <row r="3933" spans="1:3" x14ac:dyDescent="0.25">
      <c r="A3933" s="2" t="s">
        <v>135</v>
      </c>
      <c r="B3933" s="2" t="s">
        <v>3081</v>
      </c>
      <c r="C3933" s="18">
        <v>6.9</v>
      </c>
    </row>
    <row r="3934" spans="1:3" x14ac:dyDescent="0.25">
      <c r="A3934" s="2" t="s">
        <v>135</v>
      </c>
      <c r="B3934" s="2" t="s">
        <v>1021</v>
      </c>
      <c r="C3934" s="18">
        <v>6.9</v>
      </c>
    </row>
    <row r="3935" spans="1:3" x14ac:dyDescent="0.25">
      <c r="A3935" s="2" t="s">
        <v>135</v>
      </c>
      <c r="B3935" s="2" t="s">
        <v>208</v>
      </c>
      <c r="C3935" s="18">
        <v>5.5</v>
      </c>
    </row>
    <row r="3936" spans="1:3" x14ac:dyDescent="0.25">
      <c r="A3936" s="2" t="s">
        <v>135</v>
      </c>
      <c r="B3936" s="2" t="s">
        <v>6898</v>
      </c>
      <c r="C3936" s="18">
        <v>4.5</v>
      </c>
    </row>
    <row r="3937" spans="1:3" x14ac:dyDescent="0.25">
      <c r="A3937" s="2" t="s">
        <v>135</v>
      </c>
      <c r="B3937" s="2" t="s">
        <v>452</v>
      </c>
      <c r="C3937" s="18">
        <v>6.4</v>
      </c>
    </row>
    <row r="3938" spans="1:3" x14ac:dyDescent="0.25">
      <c r="A3938" s="2" t="s">
        <v>135</v>
      </c>
      <c r="B3938" s="2" t="s">
        <v>517</v>
      </c>
      <c r="C3938" s="18">
        <v>7.1</v>
      </c>
    </row>
    <row r="3939" spans="1:3" x14ac:dyDescent="0.25">
      <c r="A3939" s="2" t="s">
        <v>135</v>
      </c>
      <c r="B3939" s="2" t="s">
        <v>308</v>
      </c>
      <c r="C3939" s="18">
        <v>6.4</v>
      </c>
    </row>
    <row r="3940" spans="1:3" x14ac:dyDescent="0.25">
      <c r="A3940" s="2" t="s">
        <v>189</v>
      </c>
      <c r="B3940" s="2" t="s">
        <v>191</v>
      </c>
      <c r="C3940" s="18">
        <v>4.5</v>
      </c>
    </row>
    <row r="3941" spans="1:3" x14ac:dyDescent="0.25">
      <c r="A3941" s="2" t="s">
        <v>189</v>
      </c>
      <c r="B3941" s="2" t="s">
        <v>191</v>
      </c>
      <c r="C3941" s="18">
        <v>4.5</v>
      </c>
    </row>
    <row r="3942" spans="1:3" x14ac:dyDescent="0.25">
      <c r="A3942" s="2" t="s">
        <v>189</v>
      </c>
      <c r="B3942" s="2" t="s">
        <v>1850</v>
      </c>
      <c r="C3942" s="18">
        <v>5.0999999999999996</v>
      </c>
    </row>
    <row r="3943" spans="1:3" x14ac:dyDescent="0.25">
      <c r="A3943" s="2" t="s">
        <v>189</v>
      </c>
      <c r="B3943" s="2" t="s">
        <v>2457</v>
      </c>
      <c r="C3943" s="18">
        <v>5.9</v>
      </c>
    </row>
    <row r="3944" spans="1:3" x14ac:dyDescent="0.25">
      <c r="A3944" s="2" t="s">
        <v>5373</v>
      </c>
      <c r="B3944" s="2" t="s">
        <v>5374</v>
      </c>
      <c r="C3944" s="18">
        <v>6.1</v>
      </c>
    </row>
    <row r="3945" spans="1:3" x14ac:dyDescent="0.25">
      <c r="A3945" s="2" t="s">
        <v>1302</v>
      </c>
      <c r="B3945" s="2" t="s">
        <v>3365</v>
      </c>
      <c r="C3945" s="18">
        <v>7.2</v>
      </c>
    </row>
    <row r="3946" spans="1:3" x14ac:dyDescent="0.25">
      <c r="A3946" s="2" t="s">
        <v>1302</v>
      </c>
      <c r="B3946" s="2" t="s">
        <v>1303</v>
      </c>
      <c r="C3946" s="18">
        <v>6.9</v>
      </c>
    </row>
    <row r="3947" spans="1:3" x14ac:dyDescent="0.25">
      <c r="A3947" s="2" t="s">
        <v>1302</v>
      </c>
      <c r="B3947" s="2" t="s">
        <v>6477</v>
      </c>
      <c r="C3947" s="18">
        <v>8</v>
      </c>
    </row>
    <row r="3948" spans="1:3" x14ac:dyDescent="0.25">
      <c r="A3948" s="2" t="s">
        <v>1302</v>
      </c>
      <c r="B3948" s="2" t="s">
        <v>2024</v>
      </c>
      <c r="C3948" s="18">
        <v>7.2</v>
      </c>
    </row>
    <row r="3949" spans="1:3" x14ac:dyDescent="0.25">
      <c r="A3949" t="s">
        <v>1302</v>
      </c>
      <c r="B3949" s="2" t="s">
        <v>2379</v>
      </c>
      <c r="C3949" s="18">
        <v>6.7</v>
      </c>
    </row>
    <row r="3950" spans="1:3" x14ac:dyDescent="0.25">
      <c r="A3950" s="2" t="s">
        <v>1302</v>
      </c>
      <c r="B3950" s="2" t="s">
        <v>2519</v>
      </c>
      <c r="C3950" s="18">
        <v>8.5</v>
      </c>
    </row>
    <row r="3951" spans="1:3" x14ac:dyDescent="0.25">
      <c r="A3951" s="2" t="s">
        <v>7059</v>
      </c>
      <c r="B3951" s="2" t="s">
        <v>7060</v>
      </c>
      <c r="C3951" s="18">
        <v>5.0999999999999996</v>
      </c>
    </row>
    <row r="3952" spans="1:3" x14ac:dyDescent="0.25">
      <c r="A3952" s="2" t="s">
        <v>562</v>
      </c>
      <c r="B3952" s="2" t="s">
        <v>2987</v>
      </c>
      <c r="C3952" s="18">
        <v>8</v>
      </c>
    </row>
    <row r="3953" spans="1:3" x14ac:dyDescent="0.25">
      <c r="A3953" s="2" t="s">
        <v>562</v>
      </c>
      <c r="B3953" s="2" t="s">
        <v>564</v>
      </c>
      <c r="C3953" s="18">
        <v>7.1</v>
      </c>
    </row>
    <row r="3954" spans="1:3" x14ac:dyDescent="0.25">
      <c r="A3954" s="2" t="s">
        <v>562</v>
      </c>
      <c r="B3954" s="2" t="s">
        <v>636</v>
      </c>
      <c r="C3954" s="18">
        <v>7.1</v>
      </c>
    </row>
    <row r="3955" spans="1:3" x14ac:dyDescent="0.25">
      <c r="A3955" s="2" t="s">
        <v>280</v>
      </c>
      <c r="B3955" s="2" t="s">
        <v>995</v>
      </c>
      <c r="C3955" s="18">
        <v>8.1999999999999993</v>
      </c>
    </row>
    <row r="3956" spans="1:3" x14ac:dyDescent="0.25">
      <c r="A3956" s="2" t="s">
        <v>280</v>
      </c>
      <c r="B3956" s="2" t="s">
        <v>282</v>
      </c>
      <c r="C3956" s="18">
        <v>6.7</v>
      </c>
    </row>
    <row r="3957" spans="1:3" x14ac:dyDescent="0.25">
      <c r="A3957" s="2" t="s">
        <v>280</v>
      </c>
      <c r="B3957" s="2" t="s">
        <v>1251</v>
      </c>
      <c r="C3957" s="18">
        <v>7.6</v>
      </c>
    </row>
    <row r="3958" spans="1:3" x14ac:dyDescent="0.25">
      <c r="A3958" s="2" t="s">
        <v>280</v>
      </c>
      <c r="B3958" s="2" t="s">
        <v>786</v>
      </c>
      <c r="C3958" s="18">
        <v>8</v>
      </c>
    </row>
    <row r="3959" spans="1:3" x14ac:dyDescent="0.25">
      <c r="A3959" s="2" t="s">
        <v>280</v>
      </c>
      <c r="B3959" s="2" t="s">
        <v>1501</v>
      </c>
      <c r="C3959" s="18">
        <v>6.1</v>
      </c>
    </row>
    <row r="3960" spans="1:3" x14ac:dyDescent="0.25">
      <c r="A3960" s="2" t="s">
        <v>280</v>
      </c>
      <c r="B3960" s="2" t="s">
        <v>2974</v>
      </c>
      <c r="C3960" s="18">
        <v>7.7</v>
      </c>
    </row>
    <row r="3961" spans="1:3" x14ac:dyDescent="0.25">
      <c r="A3961" s="2" t="s">
        <v>280</v>
      </c>
      <c r="B3961" s="2" t="s">
        <v>451</v>
      </c>
      <c r="C3961" s="18">
        <v>6</v>
      </c>
    </row>
    <row r="3962" spans="1:3" x14ac:dyDescent="0.25">
      <c r="A3962" s="2" t="s">
        <v>280</v>
      </c>
      <c r="B3962" s="2" t="s">
        <v>648</v>
      </c>
      <c r="C3962" s="18">
        <v>7</v>
      </c>
    </row>
    <row r="3963" spans="1:3" x14ac:dyDescent="0.25">
      <c r="A3963" s="2" t="s">
        <v>280</v>
      </c>
      <c r="B3963" s="2" t="s">
        <v>1135</v>
      </c>
      <c r="C3963" s="18">
        <v>6.6</v>
      </c>
    </row>
    <row r="3964" spans="1:3" x14ac:dyDescent="0.25">
      <c r="A3964" s="2" t="s">
        <v>280</v>
      </c>
      <c r="B3964" s="2" t="s">
        <v>2414</v>
      </c>
      <c r="C3964" s="18">
        <v>8.1</v>
      </c>
    </row>
    <row r="3965" spans="1:3" x14ac:dyDescent="0.25">
      <c r="A3965" s="2" t="s">
        <v>280</v>
      </c>
      <c r="B3965" s="2" t="s">
        <v>5429</v>
      </c>
      <c r="C3965" s="18">
        <v>6.2</v>
      </c>
    </row>
    <row r="3966" spans="1:3" x14ac:dyDescent="0.25">
      <c r="A3966" s="2" t="s">
        <v>280</v>
      </c>
      <c r="B3966" s="2" t="s">
        <v>431</v>
      </c>
      <c r="C3966" s="18">
        <v>6.6</v>
      </c>
    </row>
    <row r="3967" spans="1:3" x14ac:dyDescent="0.25">
      <c r="A3967" s="2" t="s">
        <v>280</v>
      </c>
      <c r="B3967" s="2" t="s">
        <v>1175</v>
      </c>
      <c r="C3967" s="18">
        <v>5.3</v>
      </c>
    </row>
    <row r="3968" spans="1:3" x14ac:dyDescent="0.25">
      <c r="A3968" s="2" t="s">
        <v>1626</v>
      </c>
      <c r="B3968" s="2" t="s">
        <v>3336</v>
      </c>
      <c r="C3968" s="18">
        <v>7.7</v>
      </c>
    </row>
    <row r="3969" spans="1:3" x14ac:dyDescent="0.25">
      <c r="A3969" s="2" t="s">
        <v>1626</v>
      </c>
      <c r="B3969" s="2" t="s">
        <v>1627</v>
      </c>
      <c r="C3969" s="18">
        <v>6.3</v>
      </c>
    </row>
    <row r="3970" spans="1:3" x14ac:dyDescent="0.25">
      <c r="A3970" t="s">
        <v>1080</v>
      </c>
      <c r="B3970" s="2" t="s">
        <v>4426</v>
      </c>
      <c r="C3970" s="18">
        <v>6.6</v>
      </c>
    </row>
    <row r="3971" spans="1:3" x14ac:dyDescent="0.25">
      <c r="A3971" s="2" t="s">
        <v>1080</v>
      </c>
      <c r="B3971" s="2" t="s">
        <v>1081</v>
      </c>
      <c r="C3971" s="18">
        <v>5.3</v>
      </c>
    </row>
    <row r="3972" spans="1:3" x14ac:dyDescent="0.25">
      <c r="A3972" s="2" t="s">
        <v>1080</v>
      </c>
      <c r="B3972" s="2" t="s">
        <v>3428</v>
      </c>
      <c r="C3972" s="18">
        <v>5.4</v>
      </c>
    </row>
    <row r="3973" spans="1:3" x14ac:dyDescent="0.25">
      <c r="A3973" s="2" t="s">
        <v>1080</v>
      </c>
      <c r="B3973" s="2" t="s">
        <v>1975</v>
      </c>
      <c r="C3973" s="18">
        <v>6.3</v>
      </c>
    </row>
    <row r="3974" spans="1:3" x14ac:dyDescent="0.25">
      <c r="A3974" s="2" t="s">
        <v>649</v>
      </c>
      <c r="B3974" s="2" t="s">
        <v>947</v>
      </c>
      <c r="C3974" s="18">
        <v>5.6</v>
      </c>
    </row>
    <row r="3975" spans="1:3" x14ac:dyDescent="0.25">
      <c r="A3975" s="2" t="s">
        <v>649</v>
      </c>
      <c r="B3975" s="2" t="s">
        <v>651</v>
      </c>
      <c r="C3975" s="18">
        <v>3.8</v>
      </c>
    </row>
    <row r="3976" spans="1:3" x14ac:dyDescent="0.25">
      <c r="A3976" s="2" t="s">
        <v>649</v>
      </c>
      <c r="B3976" s="2" t="s">
        <v>5084</v>
      </c>
      <c r="C3976" s="18">
        <v>7.1</v>
      </c>
    </row>
    <row r="3977" spans="1:3" x14ac:dyDescent="0.25">
      <c r="A3977" s="2" t="s">
        <v>4230</v>
      </c>
      <c r="B3977" s="2" t="s">
        <v>4231</v>
      </c>
      <c r="C3977" s="18">
        <v>4.9000000000000004</v>
      </c>
    </row>
    <row r="3978" spans="1:3" x14ac:dyDescent="0.25">
      <c r="A3978" s="2" t="s">
        <v>6053</v>
      </c>
      <c r="B3978" s="2" t="s">
        <v>6054</v>
      </c>
      <c r="C3978" s="18">
        <v>6.9</v>
      </c>
    </row>
    <row r="3979" spans="1:3" x14ac:dyDescent="0.25">
      <c r="A3979" s="2" t="s">
        <v>2593</v>
      </c>
      <c r="B3979" s="2" t="s">
        <v>3255</v>
      </c>
      <c r="C3979" s="18">
        <v>5.3</v>
      </c>
    </row>
    <row r="3980" spans="1:3" x14ac:dyDescent="0.25">
      <c r="A3980" s="2" t="s">
        <v>2593</v>
      </c>
      <c r="B3980" s="2" t="s">
        <v>3101</v>
      </c>
      <c r="C3980" s="18">
        <v>6.3</v>
      </c>
    </row>
    <row r="3981" spans="1:3" x14ac:dyDescent="0.25">
      <c r="A3981" s="2" t="s">
        <v>2593</v>
      </c>
      <c r="B3981" s="2" t="s">
        <v>3176</v>
      </c>
      <c r="C3981" s="18">
        <v>5.8</v>
      </c>
    </row>
    <row r="3982" spans="1:3" x14ac:dyDescent="0.25">
      <c r="A3982" s="2" t="s">
        <v>2593</v>
      </c>
      <c r="B3982" s="2" t="s">
        <v>2594</v>
      </c>
      <c r="C3982" s="18">
        <v>4.5999999999999996</v>
      </c>
    </row>
    <row r="3983" spans="1:3" x14ac:dyDescent="0.25">
      <c r="A3983" s="2" t="s">
        <v>3544</v>
      </c>
      <c r="B3983" s="2" t="s">
        <v>3545</v>
      </c>
      <c r="C3983" s="18">
        <v>6.3</v>
      </c>
    </row>
    <row r="3984" spans="1:3" x14ac:dyDescent="0.25">
      <c r="A3984" s="2" t="s">
        <v>3544</v>
      </c>
      <c r="B3984" s="2" t="s">
        <v>4975</v>
      </c>
      <c r="C3984" s="18">
        <v>5.7</v>
      </c>
    </row>
    <row r="3985" spans="1:3" x14ac:dyDescent="0.25">
      <c r="A3985" s="2" t="s">
        <v>4145</v>
      </c>
      <c r="B3985" s="2" t="s">
        <v>4146</v>
      </c>
      <c r="C3985" s="18">
        <v>6.7</v>
      </c>
    </row>
    <row r="3986" spans="1:3" x14ac:dyDescent="0.25">
      <c r="A3986" s="2" t="s">
        <v>4145</v>
      </c>
      <c r="B3986" s="2" t="s">
        <v>5053</v>
      </c>
      <c r="C3986" s="18">
        <v>6.5</v>
      </c>
    </row>
    <row r="3987" spans="1:3" x14ac:dyDescent="0.25">
      <c r="A3987" s="2" t="s">
        <v>4987</v>
      </c>
      <c r="B3987" s="2" t="s">
        <v>4988</v>
      </c>
      <c r="C3987" s="18">
        <v>5.5</v>
      </c>
    </row>
    <row r="3988" spans="1:3" x14ac:dyDescent="0.25">
      <c r="A3988" s="2" t="s">
        <v>6347</v>
      </c>
      <c r="B3988" s="2" t="s">
        <v>6348</v>
      </c>
      <c r="C3988" s="18">
        <v>5.2</v>
      </c>
    </row>
    <row r="3989" spans="1:3" x14ac:dyDescent="0.25">
      <c r="A3989" s="2" t="s">
        <v>1434</v>
      </c>
      <c r="B3989" s="2" t="s">
        <v>3020</v>
      </c>
      <c r="C3989" s="18">
        <v>6.1</v>
      </c>
    </row>
    <row r="3990" spans="1:3" x14ac:dyDescent="0.25">
      <c r="A3990" s="2" t="s">
        <v>1434</v>
      </c>
      <c r="B3990" s="2" t="s">
        <v>1435</v>
      </c>
      <c r="C3990" s="18">
        <v>6.7</v>
      </c>
    </row>
    <row r="3991" spans="1:3" x14ac:dyDescent="0.25">
      <c r="A3991" t="s">
        <v>1434</v>
      </c>
      <c r="B3991" s="2" t="s">
        <v>3443</v>
      </c>
      <c r="C3991" s="18">
        <v>7.7</v>
      </c>
    </row>
    <row r="3992" spans="1:3" x14ac:dyDescent="0.25">
      <c r="A3992" s="2" t="s">
        <v>6304</v>
      </c>
      <c r="B3992" s="2" t="s">
        <v>6305</v>
      </c>
      <c r="C3992" s="18">
        <v>4.8</v>
      </c>
    </row>
    <row r="3993" spans="1:3" x14ac:dyDescent="0.25">
      <c r="A3993" s="2" t="s">
        <v>180</v>
      </c>
      <c r="B3993" s="2" t="s">
        <v>182</v>
      </c>
      <c r="C3993" s="18">
        <v>6.1</v>
      </c>
    </row>
    <row r="3994" spans="1:3" x14ac:dyDescent="0.25">
      <c r="A3994" s="2" t="s">
        <v>2672</v>
      </c>
      <c r="B3994" s="2" t="s">
        <v>2673</v>
      </c>
      <c r="C3994" s="18">
        <v>6.2</v>
      </c>
    </row>
    <row r="3995" spans="1:3" x14ac:dyDescent="0.25">
      <c r="A3995" s="2" t="s">
        <v>700</v>
      </c>
      <c r="B3995" s="2" t="s">
        <v>701</v>
      </c>
      <c r="C3995" s="18">
        <v>7.6</v>
      </c>
    </row>
    <row r="3996" spans="1:3" x14ac:dyDescent="0.25">
      <c r="A3996" s="2" t="s">
        <v>700</v>
      </c>
      <c r="B3996" s="2" t="s">
        <v>3269</v>
      </c>
      <c r="C3996" s="18">
        <v>6</v>
      </c>
    </row>
    <row r="3997" spans="1:3" x14ac:dyDescent="0.25">
      <c r="A3997" s="2" t="s">
        <v>700</v>
      </c>
      <c r="B3997" s="2" t="s">
        <v>3269</v>
      </c>
      <c r="C3997" s="18">
        <v>6</v>
      </c>
    </row>
    <row r="3998" spans="1:3" x14ac:dyDescent="0.25">
      <c r="A3998" s="2" t="s">
        <v>7300</v>
      </c>
      <c r="B3998" s="2" t="s">
        <v>7301</v>
      </c>
      <c r="C3998" s="18">
        <v>6.2</v>
      </c>
    </row>
    <row r="3999" spans="1:3" x14ac:dyDescent="0.25">
      <c r="A3999" s="2" t="s">
        <v>3485</v>
      </c>
      <c r="B3999" s="2" t="s">
        <v>3486</v>
      </c>
      <c r="C3999" s="18">
        <v>7.1</v>
      </c>
    </row>
    <row r="4000" spans="1:3" x14ac:dyDescent="0.25">
      <c r="A4000" s="2" t="s">
        <v>7140</v>
      </c>
      <c r="B4000" s="2" t="s">
        <v>7141</v>
      </c>
      <c r="C4000" s="18">
        <v>3.6</v>
      </c>
    </row>
    <row r="4001" spans="1:3" x14ac:dyDescent="0.25">
      <c r="A4001" s="2" t="s">
        <v>5561</v>
      </c>
      <c r="B4001" s="2" t="s">
        <v>5562</v>
      </c>
      <c r="C4001" s="18">
        <v>6.9</v>
      </c>
    </row>
    <row r="4002" spans="1:3" x14ac:dyDescent="0.25">
      <c r="A4002" s="2" t="s">
        <v>1984</v>
      </c>
      <c r="B4002" s="2" t="s">
        <v>4237</v>
      </c>
      <c r="C4002" s="18">
        <v>7.2</v>
      </c>
    </row>
    <row r="4003" spans="1:3" x14ac:dyDescent="0.25">
      <c r="A4003" s="2" t="s">
        <v>1984</v>
      </c>
      <c r="B4003" s="2" t="s">
        <v>1985</v>
      </c>
      <c r="C4003" s="18">
        <v>6.3</v>
      </c>
    </row>
    <row r="4004" spans="1:3" x14ac:dyDescent="0.25">
      <c r="A4004" s="2" t="s">
        <v>1984</v>
      </c>
      <c r="B4004" s="2" t="s">
        <v>4489</v>
      </c>
      <c r="C4004" s="18">
        <v>5.6</v>
      </c>
    </row>
    <row r="4005" spans="1:3" x14ac:dyDescent="0.25">
      <c r="A4005" s="2" t="s">
        <v>1984</v>
      </c>
      <c r="B4005" s="2" t="s">
        <v>2238</v>
      </c>
      <c r="C4005" s="18">
        <v>6</v>
      </c>
    </row>
    <row r="4006" spans="1:3" x14ac:dyDescent="0.25">
      <c r="A4006" s="2" t="s">
        <v>5792</v>
      </c>
      <c r="B4006" s="2" t="s">
        <v>5793</v>
      </c>
      <c r="C4006" s="18">
        <v>6.1</v>
      </c>
    </row>
    <row r="4007" spans="1:3" x14ac:dyDescent="0.25">
      <c r="A4007" s="2" t="s">
        <v>2404</v>
      </c>
      <c r="B4007" s="2" t="s">
        <v>2405</v>
      </c>
      <c r="C4007" s="18">
        <v>7.7</v>
      </c>
    </row>
    <row r="4008" spans="1:3" x14ac:dyDescent="0.25">
      <c r="A4008" s="2" t="s">
        <v>2404</v>
      </c>
      <c r="B4008" s="2" t="s">
        <v>7472</v>
      </c>
      <c r="C4008" s="18">
        <v>7.5</v>
      </c>
    </row>
    <row r="4009" spans="1:3" x14ac:dyDescent="0.25">
      <c r="A4009" s="2" t="s">
        <v>7552</v>
      </c>
      <c r="B4009" s="2" t="s">
        <v>7553</v>
      </c>
      <c r="C4009" s="18">
        <v>7.2</v>
      </c>
    </row>
    <row r="4010" spans="1:3" x14ac:dyDescent="0.25">
      <c r="A4010" s="2" t="s">
        <v>7517</v>
      </c>
      <c r="B4010" s="2" t="s">
        <v>7519</v>
      </c>
      <c r="C4010" s="18">
        <v>6.8</v>
      </c>
    </row>
    <row r="4011" spans="1:3" x14ac:dyDescent="0.25">
      <c r="A4011" s="2" t="s">
        <v>1370</v>
      </c>
      <c r="B4011" s="2" t="s">
        <v>1371</v>
      </c>
      <c r="C4011" s="18">
        <v>5.7</v>
      </c>
    </row>
    <row r="4012" spans="1:3" x14ac:dyDescent="0.25">
      <c r="A4012" t="s">
        <v>1370</v>
      </c>
      <c r="B4012" s="2" t="s">
        <v>4842</v>
      </c>
      <c r="C4012" s="18">
        <v>6.2</v>
      </c>
    </row>
    <row r="4013" spans="1:3" x14ac:dyDescent="0.25">
      <c r="A4013" s="2" t="s">
        <v>7566</v>
      </c>
      <c r="B4013" s="2" t="s">
        <v>7567</v>
      </c>
      <c r="C4013" s="18">
        <v>5.4</v>
      </c>
    </row>
    <row r="4014" spans="1:3" x14ac:dyDescent="0.25">
      <c r="A4014" s="2" t="s">
        <v>4490</v>
      </c>
      <c r="B4014" s="2" t="s">
        <v>4491</v>
      </c>
      <c r="C4014" s="18">
        <v>6.1</v>
      </c>
    </row>
    <row r="4015" spans="1:3" x14ac:dyDescent="0.25">
      <c r="A4015" s="2" t="s">
        <v>4415</v>
      </c>
      <c r="B4015" s="2" t="s">
        <v>4416</v>
      </c>
      <c r="C4015" s="18">
        <v>5.4</v>
      </c>
    </row>
    <row r="4016" spans="1:3" x14ac:dyDescent="0.25">
      <c r="A4016" s="2" t="s">
        <v>5851</v>
      </c>
      <c r="B4016" s="2" t="s">
        <v>5852</v>
      </c>
      <c r="C4016" s="18">
        <v>4.7</v>
      </c>
    </row>
    <row r="4017" spans="1:3" x14ac:dyDescent="0.25">
      <c r="A4017" s="2" t="s">
        <v>2341</v>
      </c>
      <c r="B4017" s="2" t="s">
        <v>2343</v>
      </c>
      <c r="C4017" s="18">
        <v>8.4</v>
      </c>
    </row>
    <row r="4018" spans="1:3" x14ac:dyDescent="0.25">
      <c r="A4018" s="2" t="s">
        <v>5569</v>
      </c>
      <c r="B4018" s="2" t="s">
        <v>5570</v>
      </c>
      <c r="C4018" s="18">
        <v>4.8</v>
      </c>
    </row>
    <row r="4019" spans="1:3" x14ac:dyDescent="0.25">
      <c r="A4019" s="2" t="s">
        <v>7173</v>
      </c>
      <c r="B4019" s="2" t="s">
        <v>7174</v>
      </c>
      <c r="C4019" s="18">
        <v>8.6999999999999993</v>
      </c>
    </row>
    <row r="4020" spans="1:3" x14ac:dyDescent="0.25">
      <c r="A4020" s="2" t="s">
        <v>7975</v>
      </c>
      <c r="B4020" s="2" t="s">
        <v>7976</v>
      </c>
      <c r="C4020" s="18">
        <v>7.2</v>
      </c>
    </row>
    <row r="4021" spans="1:3" x14ac:dyDescent="0.25">
      <c r="A4021" s="2" t="s">
        <v>5000</v>
      </c>
      <c r="B4021" s="2" t="s">
        <v>5001</v>
      </c>
      <c r="C4021" s="18">
        <v>5.3</v>
      </c>
    </row>
    <row r="4022" spans="1:3" x14ac:dyDescent="0.25">
      <c r="A4022" s="2" t="s">
        <v>5065</v>
      </c>
      <c r="B4022" s="2" t="s">
        <v>5604</v>
      </c>
      <c r="C4022" s="18">
        <v>5.7</v>
      </c>
    </row>
    <row r="4023" spans="1:3" x14ac:dyDescent="0.25">
      <c r="A4023" s="2" t="s">
        <v>5065</v>
      </c>
      <c r="B4023" s="2" t="s">
        <v>5066</v>
      </c>
      <c r="C4023" s="18">
        <v>5.7</v>
      </c>
    </row>
    <row r="4024" spans="1:3" x14ac:dyDescent="0.25">
      <c r="A4024" s="2" t="s">
        <v>7041</v>
      </c>
      <c r="B4024" s="2" t="s">
        <v>7042</v>
      </c>
      <c r="C4024" s="18">
        <v>6.9</v>
      </c>
    </row>
    <row r="4025" spans="1:3" x14ac:dyDescent="0.25">
      <c r="A4025" s="2" t="s">
        <v>6419</v>
      </c>
      <c r="B4025" s="2" t="s">
        <v>6420</v>
      </c>
      <c r="C4025" s="18">
        <v>6.8</v>
      </c>
    </row>
    <row r="4026" spans="1:3" x14ac:dyDescent="0.25">
      <c r="A4026" s="2" t="s">
        <v>1410</v>
      </c>
      <c r="B4026" s="2" t="s">
        <v>1411</v>
      </c>
      <c r="C4026" s="18">
        <v>6.1</v>
      </c>
    </row>
    <row r="4027" spans="1:3" x14ac:dyDescent="0.25">
      <c r="A4027" s="2" t="s">
        <v>7764</v>
      </c>
      <c r="B4027" s="2" t="s">
        <v>7765</v>
      </c>
      <c r="C4027" s="18">
        <v>4.7</v>
      </c>
    </row>
    <row r="4028" spans="1:3" x14ac:dyDescent="0.25">
      <c r="A4028" s="2" t="s">
        <v>6338</v>
      </c>
      <c r="B4028" s="2" t="s">
        <v>6339</v>
      </c>
      <c r="C4028" s="18">
        <v>6</v>
      </c>
    </row>
    <row r="4029" spans="1:3" x14ac:dyDescent="0.25">
      <c r="A4029" s="2" t="s">
        <v>7873</v>
      </c>
      <c r="B4029" s="2" t="s">
        <v>7874</v>
      </c>
      <c r="C4029" s="18">
        <v>7.8</v>
      </c>
    </row>
    <row r="4030" spans="1:3" x14ac:dyDescent="0.25">
      <c r="A4030" s="2" t="s">
        <v>15</v>
      </c>
      <c r="B4030" s="2" t="s">
        <v>4278</v>
      </c>
      <c r="C4030" s="18">
        <v>8.4</v>
      </c>
    </row>
    <row r="4031" spans="1:3" x14ac:dyDescent="0.25">
      <c r="A4031" s="2" t="s">
        <v>15</v>
      </c>
      <c r="B4031" s="2" t="s">
        <v>3574</v>
      </c>
      <c r="C4031" s="18">
        <v>7.1</v>
      </c>
    </row>
    <row r="4032" spans="1:3" x14ac:dyDescent="0.25">
      <c r="A4032" s="2" t="s">
        <v>15</v>
      </c>
      <c r="B4032" s="2" t="s">
        <v>1112</v>
      </c>
      <c r="C4032" s="18">
        <v>7.1</v>
      </c>
    </row>
    <row r="4033" spans="1:3" x14ac:dyDescent="0.25">
      <c r="A4033" t="s">
        <v>15</v>
      </c>
      <c r="B4033" s="2" t="s">
        <v>2003</v>
      </c>
      <c r="C4033" s="18">
        <v>7.3</v>
      </c>
    </row>
    <row r="4034" spans="1:3" x14ac:dyDescent="0.25">
      <c r="A4034" s="2" t="s">
        <v>15</v>
      </c>
      <c r="B4034" s="2" t="s">
        <v>898</v>
      </c>
      <c r="C4034" s="18">
        <v>7.7</v>
      </c>
    </row>
    <row r="4035" spans="1:3" x14ac:dyDescent="0.25">
      <c r="A4035" s="2" t="s">
        <v>15</v>
      </c>
      <c r="B4035" s="2" t="s">
        <v>78</v>
      </c>
      <c r="C4035" s="18">
        <v>7.8</v>
      </c>
    </row>
    <row r="4036" spans="1:3" x14ac:dyDescent="0.25">
      <c r="A4036" s="2" t="s">
        <v>15</v>
      </c>
      <c r="B4036" s="2" t="s">
        <v>78</v>
      </c>
      <c r="C4036" s="18">
        <v>7.8</v>
      </c>
    </row>
    <row r="4037" spans="1:3" x14ac:dyDescent="0.25">
      <c r="A4037" s="2" t="s">
        <v>15</v>
      </c>
      <c r="B4037" s="2" t="s">
        <v>17</v>
      </c>
      <c r="C4037" s="18">
        <v>6.8</v>
      </c>
    </row>
    <row r="4038" spans="1:3" x14ac:dyDescent="0.25">
      <c r="A4038" s="2" t="s">
        <v>4652</v>
      </c>
      <c r="B4038" s="2" t="s">
        <v>6327</v>
      </c>
      <c r="C4038" s="18">
        <v>5.9</v>
      </c>
    </row>
    <row r="4039" spans="1:3" x14ac:dyDescent="0.25">
      <c r="A4039" s="2" t="s">
        <v>4652</v>
      </c>
      <c r="B4039" s="2" t="s">
        <v>4653</v>
      </c>
      <c r="C4039" s="18">
        <v>5.6</v>
      </c>
    </row>
    <row r="4040" spans="1:3" x14ac:dyDescent="0.25">
      <c r="A4040" s="2" t="s">
        <v>5832</v>
      </c>
      <c r="B4040" s="2" t="s">
        <v>6369</v>
      </c>
      <c r="C4040" s="18">
        <v>6.8</v>
      </c>
    </row>
    <row r="4041" spans="1:3" x14ac:dyDescent="0.25">
      <c r="A4041" s="2" t="s">
        <v>5832</v>
      </c>
      <c r="B4041" s="2" t="s">
        <v>6158</v>
      </c>
      <c r="C4041" s="18">
        <v>7.4</v>
      </c>
    </row>
    <row r="4042" spans="1:3" x14ac:dyDescent="0.25">
      <c r="A4042" s="2" t="s">
        <v>5832</v>
      </c>
      <c r="B4042" s="2" t="s">
        <v>6398</v>
      </c>
      <c r="C4042" s="18">
        <v>7.3</v>
      </c>
    </row>
    <row r="4043" spans="1:3" x14ac:dyDescent="0.25">
      <c r="A4043" s="2" t="s">
        <v>5832</v>
      </c>
      <c r="B4043" s="2" t="s">
        <v>5833</v>
      </c>
      <c r="C4043" s="18">
        <v>8</v>
      </c>
    </row>
    <row r="4044" spans="1:3" x14ac:dyDescent="0.25">
      <c r="A4044" s="2" t="s">
        <v>24</v>
      </c>
      <c r="B4044" s="2" t="s">
        <v>4124</v>
      </c>
      <c r="C4044" s="18">
        <v>7.5</v>
      </c>
    </row>
    <row r="4045" spans="1:3" x14ac:dyDescent="0.25">
      <c r="A4045" s="2" t="s">
        <v>24</v>
      </c>
      <c r="B4045" s="2" t="s">
        <v>4955</v>
      </c>
      <c r="C4045" s="18">
        <v>7.6</v>
      </c>
    </row>
    <row r="4046" spans="1:3" x14ac:dyDescent="0.25">
      <c r="A4046" s="2" t="s">
        <v>24</v>
      </c>
      <c r="B4046" s="2" t="s">
        <v>2819</v>
      </c>
      <c r="C4046" s="18">
        <v>6.6</v>
      </c>
    </row>
    <row r="4047" spans="1:3" x14ac:dyDescent="0.25">
      <c r="A4047" s="2" t="s">
        <v>24</v>
      </c>
      <c r="B4047" s="2" t="s">
        <v>6413</v>
      </c>
      <c r="C4047" s="18">
        <v>7.8</v>
      </c>
    </row>
    <row r="4048" spans="1:3" x14ac:dyDescent="0.25">
      <c r="A4048" s="2" t="s">
        <v>24</v>
      </c>
      <c r="B4048" s="2" t="s">
        <v>1806</v>
      </c>
      <c r="C4048" s="18">
        <v>6.5</v>
      </c>
    </row>
    <row r="4049" spans="1:3" x14ac:dyDescent="0.25">
      <c r="A4049" s="2" t="s">
        <v>24</v>
      </c>
      <c r="B4049" s="2" t="s">
        <v>94</v>
      </c>
      <c r="C4049" s="18">
        <v>6.4</v>
      </c>
    </row>
    <row r="4050" spans="1:3" x14ac:dyDescent="0.25">
      <c r="A4050" s="2" t="s">
        <v>24</v>
      </c>
      <c r="B4050" s="2" t="s">
        <v>94</v>
      </c>
      <c r="C4050" s="18">
        <v>6.4</v>
      </c>
    </row>
    <row r="4051" spans="1:3" x14ac:dyDescent="0.25">
      <c r="A4051" s="2" t="s">
        <v>24</v>
      </c>
      <c r="B4051" s="2" t="s">
        <v>80</v>
      </c>
      <c r="C4051" s="18">
        <v>7.3</v>
      </c>
    </row>
    <row r="4052" spans="1:3" x14ac:dyDescent="0.25">
      <c r="A4052" s="2" t="s">
        <v>24</v>
      </c>
      <c r="B4052" s="2" t="s">
        <v>26</v>
      </c>
      <c r="C4052" s="18">
        <v>6.2</v>
      </c>
    </row>
    <row r="4053" spans="1:3" x14ac:dyDescent="0.25">
      <c r="A4053" s="2" t="s">
        <v>24</v>
      </c>
      <c r="B4053" s="2" t="s">
        <v>26</v>
      </c>
      <c r="C4053" s="18">
        <v>6.2</v>
      </c>
    </row>
    <row r="4054" spans="1:3" x14ac:dyDescent="0.25">
      <c r="A4054" t="s">
        <v>24</v>
      </c>
      <c r="B4054" s="2" t="s">
        <v>344</v>
      </c>
      <c r="C4054" s="18">
        <v>7.3</v>
      </c>
    </row>
    <row r="4055" spans="1:3" x14ac:dyDescent="0.25">
      <c r="A4055" s="2" t="s">
        <v>24</v>
      </c>
      <c r="B4055" s="2" t="s">
        <v>7757</v>
      </c>
      <c r="C4055" s="18">
        <v>7.6</v>
      </c>
    </row>
    <row r="4056" spans="1:3" x14ac:dyDescent="0.25">
      <c r="A4056" s="2" t="s">
        <v>24</v>
      </c>
      <c r="B4056" s="2" t="s">
        <v>2693</v>
      </c>
      <c r="C4056" s="18">
        <v>6.4</v>
      </c>
    </row>
    <row r="4057" spans="1:3" x14ac:dyDescent="0.25">
      <c r="A4057" s="2" t="s">
        <v>2128</v>
      </c>
      <c r="B4057" s="2" t="s">
        <v>2129</v>
      </c>
      <c r="C4057" s="18">
        <v>4.0999999999999996</v>
      </c>
    </row>
    <row r="4058" spans="1:3" x14ac:dyDescent="0.25">
      <c r="A4058" s="2" t="s">
        <v>2128</v>
      </c>
      <c r="B4058" s="2" t="s">
        <v>6991</v>
      </c>
      <c r="C4058" s="18">
        <v>7.2</v>
      </c>
    </row>
    <row r="4059" spans="1:3" x14ac:dyDescent="0.25">
      <c r="A4059" s="2" t="s">
        <v>1566</v>
      </c>
      <c r="B4059" s="2" t="s">
        <v>4114</v>
      </c>
      <c r="C4059" s="18">
        <v>5.6</v>
      </c>
    </row>
    <row r="4060" spans="1:3" x14ac:dyDescent="0.25">
      <c r="A4060" s="2" t="s">
        <v>1566</v>
      </c>
      <c r="B4060" s="2" t="s">
        <v>1568</v>
      </c>
      <c r="C4060" s="18">
        <v>5.4</v>
      </c>
    </row>
    <row r="4061" spans="1:3" x14ac:dyDescent="0.25">
      <c r="A4061" s="2" t="s">
        <v>1566</v>
      </c>
      <c r="B4061" s="2" t="s">
        <v>2250</v>
      </c>
      <c r="C4061" s="18">
        <v>5.3</v>
      </c>
    </row>
    <row r="4062" spans="1:3" x14ac:dyDescent="0.25">
      <c r="A4062" s="2" t="s">
        <v>1566</v>
      </c>
      <c r="B4062" s="2" t="s">
        <v>2849</v>
      </c>
      <c r="C4062" s="18">
        <v>5.5</v>
      </c>
    </row>
    <row r="4063" spans="1:3" x14ac:dyDescent="0.25">
      <c r="A4063" s="2" t="s">
        <v>5787</v>
      </c>
      <c r="B4063" s="2" t="s">
        <v>5788</v>
      </c>
      <c r="C4063" s="18">
        <v>6.2</v>
      </c>
    </row>
    <row r="4064" spans="1:3" x14ac:dyDescent="0.25">
      <c r="A4064" s="2" t="s">
        <v>3071</v>
      </c>
      <c r="B4064" s="2" t="s">
        <v>4819</v>
      </c>
      <c r="C4064" s="18">
        <v>5.8</v>
      </c>
    </row>
    <row r="4065" spans="1:3" x14ac:dyDescent="0.25">
      <c r="A4065" s="2" t="s">
        <v>3071</v>
      </c>
      <c r="B4065" s="2" t="s">
        <v>3073</v>
      </c>
      <c r="C4065" s="18">
        <v>6.2</v>
      </c>
    </row>
    <row r="4066" spans="1:3" x14ac:dyDescent="0.25">
      <c r="A4066" s="2" t="s">
        <v>7456</v>
      </c>
      <c r="B4066" s="2" t="s">
        <v>7458</v>
      </c>
      <c r="C4066" s="18">
        <v>7.1</v>
      </c>
    </row>
    <row r="4067" spans="1:3" x14ac:dyDescent="0.25">
      <c r="A4067" s="2" t="s">
        <v>7972</v>
      </c>
      <c r="B4067" s="2" t="s">
        <v>7973</v>
      </c>
      <c r="C4067" s="18">
        <v>7.1</v>
      </c>
    </row>
    <row r="4068" spans="1:3" x14ac:dyDescent="0.25">
      <c r="A4068" s="2" t="s">
        <v>4343</v>
      </c>
      <c r="B4068" s="2" t="s">
        <v>4345</v>
      </c>
      <c r="C4068" s="18">
        <v>4.5999999999999996</v>
      </c>
    </row>
    <row r="4069" spans="1:3" x14ac:dyDescent="0.25">
      <c r="A4069" s="2" t="s">
        <v>6718</v>
      </c>
      <c r="B4069" s="2" t="s">
        <v>6719</v>
      </c>
      <c r="C4069" s="18">
        <v>6.7</v>
      </c>
    </row>
    <row r="4070" spans="1:3" x14ac:dyDescent="0.25">
      <c r="A4070" s="2" t="s">
        <v>830</v>
      </c>
      <c r="B4070" s="2" t="s">
        <v>831</v>
      </c>
      <c r="C4070" s="18">
        <v>7.1</v>
      </c>
    </row>
    <row r="4071" spans="1:3" x14ac:dyDescent="0.25">
      <c r="A4071" s="2" t="s">
        <v>5274</v>
      </c>
      <c r="B4071" s="2" t="s">
        <v>5275</v>
      </c>
      <c r="C4071" s="18">
        <v>5.2</v>
      </c>
    </row>
    <row r="4072" spans="1:3" x14ac:dyDescent="0.25">
      <c r="A4072" s="2" t="s">
        <v>3085</v>
      </c>
      <c r="B4072" s="2" t="s">
        <v>3086</v>
      </c>
      <c r="C4072" s="18">
        <v>6.9</v>
      </c>
    </row>
    <row r="4073" spans="1:3" x14ac:dyDescent="0.25">
      <c r="A4073" s="2" t="s">
        <v>7352</v>
      </c>
      <c r="B4073" s="2" t="s">
        <v>7353</v>
      </c>
      <c r="C4073" s="18">
        <v>7.4</v>
      </c>
    </row>
    <row r="4074" spans="1:3" x14ac:dyDescent="0.25">
      <c r="A4074" s="2" t="s">
        <v>4835</v>
      </c>
      <c r="B4074" s="2" t="s">
        <v>4836</v>
      </c>
      <c r="C4074" s="18">
        <v>5.7</v>
      </c>
    </row>
    <row r="4075" spans="1:3" x14ac:dyDescent="0.25">
      <c r="A4075" t="s">
        <v>1662</v>
      </c>
      <c r="B4075" s="2" t="s">
        <v>1663</v>
      </c>
      <c r="C4075" s="18">
        <v>7</v>
      </c>
    </row>
    <row r="4076" spans="1:3" x14ac:dyDescent="0.25">
      <c r="A4076" s="2" t="s">
        <v>1662</v>
      </c>
      <c r="B4076" s="2" t="s">
        <v>5384</v>
      </c>
      <c r="C4076" s="18">
        <v>7.3</v>
      </c>
    </row>
    <row r="4077" spans="1:3" x14ac:dyDescent="0.25">
      <c r="A4077" s="2" t="s">
        <v>1662</v>
      </c>
      <c r="B4077" s="2" t="s">
        <v>3551</v>
      </c>
      <c r="C4077" s="18">
        <v>6.8</v>
      </c>
    </row>
    <row r="4078" spans="1:3" x14ac:dyDescent="0.25">
      <c r="A4078" s="2" t="s">
        <v>918</v>
      </c>
      <c r="B4078" s="2" t="s">
        <v>2867</v>
      </c>
      <c r="C4078" s="18">
        <v>6.2</v>
      </c>
    </row>
    <row r="4079" spans="1:3" x14ac:dyDescent="0.25">
      <c r="A4079" s="2" t="s">
        <v>918</v>
      </c>
      <c r="B4079" s="2" t="s">
        <v>6506</v>
      </c>
      <c r="C4079" s="18">
        <v>6.8</v>
      </c>
    </row>
    <row r="4080" spans="1:3" x14ac:dyDescent="0.25">
      <c r="A4080" s="2" t="s">
        <v>918</v>
      </c>
      <c r="B4080" s="2" t="s">
        <v>920</v>
      </c>
      <c r="C4080" s="18">
        <v>5.5</v>
      </c>
    </row>
    <row r="4081" spans="1:3" x14ac:dyDescent="0.25">
      <c r="A4081" s="2" t="s">
        <v>918</v>
      </c>
      <c r="B4081" s="2" t="s">
        <v>920</v>
      </c>
      <c r="C4081" s="18">
        <v>5.5</v>
      </c>
    </row>
    <row r="4082" spans="1:3" x14ac:dyDescent="0.25">
      <c r="A4082" s="2" t="s">
        <v>918</v>
      </c>
      <c r="B4082" s="2" t="s">
        <v>3963</v>
      </c>
      <c r="C4082" s="18">
        <v>6.7</v>
      </c>
    </row>
    <row r="4083" spans="1:3" x14ac:dyDescent="0.25">
      <c r="A4083" s="2" t="s">
        <v>6963</v>
      </c>
      <c r="B4083" s="2" t="s">
        <v>6964</v>
      </c>
      <c r="C4083" s="18">
        <v>3.4</v>
      </c>
    </row>
    <row r="4084" spans="1:3" x14ac:dyDescent="0.25">
      <c r="A4084" s="2" t="s">
        <v>6154</v>
      </c>
      <c r="B4084" s="2" t="s">
        <v>6155</v>
      </c>
      <c r="C4084" s="18">
        <v>5.4</v>
      </c>
    </row>
    <row r="4085" spans="1:3" x14ac:dyDescent="0.25">
      <c r="A4085" s="2" t="s">
        <v>3113</v>
      </c>
      <c r="B4085" s="2" t="s">
        <v>3114</v>
      </c>
      <c r="C4085" s="18">
        <v>6.5</v>
      </c>
    </row>
    <row r="4086" spans="1:3" x14ac:dyDescent="0.25">
      <c r="A4086" s="2" t="s">
        <v>2440</v>
      </c>
      <c r="B4086" s="2" t="s">
        <v>2726</v>
      </c>
      <c r="C4086" s="18">
        <v>6.9</v>
      </c>
    </row>
    <row r="4087" spans="1:3" x14ac:dyDescent="0.25">
      <c r="A4087" s="2" t="s">
        <v>2440</v>
      </c>
      <c r="B4087" s="2" t="s">
        <v>3018</v>
      </c>
      <c r="C4087" s="18">
        <v>6.3</v>
      </c>
    </row>
    <row r="4088" spans="1:3" x14ac:dyDescent="0.25">
      <c r="A4088" s="2" t="s">
        <v>2440</v>
      </c>
      <c r="B4088" s="2" t="s">
        <v>5894</v>
      </c>
      <c r="C4088" s="18">
        <v>7.7</v>
      </c>
    </row>
    <row r="4089" spans="1:3" x14ac:dyDescent="0.25">
      <c r="A4089" s="2" t="s">
        <v>2440</v>
      </c>
      <c r="B4089" s="2" t="s">
        <v>2441</v>
      </c>
      <c r="C4089" s="18">
        <v>6.8</v>
      </c>
    </row>
    <row r="4090" spans="1:3" x14ac:dyDescent="0.25">
      <c r="A4090" s="2" t="s">
        <v>2440</v>
      </c>
      <c r="B4090" s="2" t="s">
        <v>3199</v>
      </c>
      <c r="C4090" s="18">
        <v>6.5</v>
      </c>
    </row>
    <row r="4091" spans="1:3" x14ac:dyDescent="0.25">
      <c r="A4091" s="2" t="s">
        <v>5136</v>
      </c>
      <c r="B4091" s="2" t="s">
        <v>5138</v>
      </c>
      <c r="C4091" s="18">
        <v>5.6</v>
      </c>
    </row>
    <row r="4092" spans="1:3" x14ac:dyDescent="0.25">
      <c r="A4092" s="2" t="s">
        <v>2538</v>
      </c>
      <c r="B4092" s="2" t="s">
        <v>2539</v>
      </c>
      <c r="C4092" s="18">
        <v>6.1</v>
      </c>
    </row>
    <row r="4093" spans="1:3" x14ac:dyDescent="0.25">
      <c r="A4093" s="2" t="s">
        <v>2538</v>
      </c>
      <c r="B4093" s="2" t="s">
        <v>2539</v>
      </c>
      <c r="C4093" s="18">
        <v>6.1</v>
      </c>
    </row>
    <row r="4094" spans="1:3" x14ac:dyDescent="0.25">
      <c r="A4094" s="2" t="s">
        <v>5236</v>
      </c>
      <c r="B4094" s="2" t="s">
        <v>5237</v>
      </c>
      <c r="C4094" s="18">
        <v>3.9</v>
      </c>
    </row>
    <row r="4095" spans="1:3" x14ac:dyDescent="0.25">
      <c r="A4095" s="2" t="s">
        <v>5236</v>
      </c>
      <c r="B4095" s="2" t="s">
        <v>6052</v>
      </c>
      <c r="C4095" s="18">
        <v>5.4</v>
      </c>
    </row>
    <row r="4096" spans="1:3" x14ac:dyDescent="0.25">
      <c r="A4096" t="s">
        <v>8136</v>
      </c>
      <c r="B4096" s="2" t="s">
        <v>8137</v>
      </c>
      <c r="C4096" s="18">
        <v>7.7</v>
      </c>
    </row>
    <row r="4097" spans="1:3" x14ac:dyDescent="0.25">
      <c r="A4097" s="2" t="s">
        <v>2640</v>
      </c>
      <c r="B4097" s="2" t="s">
        <v>2642</v>
      </c>
      <c r="C4097" s="18">
        <v>6.5</v>
      </c>
    </row>
    <row r="4098" spans="1:3" x14ac:dyDescent="0.25">
      <c r="A4098" s="2" t="s">
        <v>1472</v>
      </c>
      <c r="B4098" s="2" t="s">
        <v>3125</v>
      </c>
      <c r="C4098" s="18">
        <v>5.2</v>
      </c>
    </row>
    <row r="4099" spans="1:3" x14ac:dyDescent="0.25">
      <c r="A4099" s="2" t="s">
        <v>1472</v>
      </c>
      <c r="B4099" s="2" t="s">
        <v>1474</v>
      </c>
      <c r="C4099" s="18">
        <v>5.7</v>
      </c>
    </row>
    <row r="4100" spans="1:3" x14ac:dyDescent="0.25">
      <c r="A4100" s="2" t="s">
        <v>3899</v>
      </c>
      <c r="B4100" s="2" t="s">
        <v>3900</v>
      </c>
      <c r="C4100" s="18">
        <v>6.4</v>
      </c>
    </row>
    <row r="4101" spans="1:3" x14ac:dyDescent="0.25">
      <c r="A4101" s="2" t="s">
        <v>1242</v>
      </c>
      <c r="B4101" s="2" t="s">
        <v>1243</v>
      </c>
      <c r="C4101" s="18">
        <v>6.5</v>
      </c>
    </row>
    <row r="4102" spans="1:3" x14ac:dyDescent="0.25">
      <c r="A4102" s="2" t="s">
        <v>7583</v>
      </c>
      <c r="B4102" s="2" t="s">
        <v>7584</v>
      </c>
      <c r="C4102" s="18">
        <v>6.6</v>
      </c>
    </row>
    <row r="4103" spans="1:3" x14ac:dyDescent="0.25">
      <c r="A4103" s="2" t="s">
        <v>1541</v>
      </c>
      <c r="B4103" s="2" t="s">
        <v>1724</v>
      </c>
      <c r="C4103" s="18">
        <v>6.1</v>
      </c>
    </row>
    <row r="4104" spans="1:3" x14ac:dyDescent="0.25">
      <c r="A4104" s="2" t="s">
        <v>1541</v>
      </c>
      <c r="B4104" s="2" t="s">
        <v>2189</v>
      </c>
      <c r="C4104" s="18">
        <v>6.3</v>
      </c>
    </row>
    <row r="4105" spans="1:3" x14ac:dyDescent="0.25">
      <c r="A4105" s="2" t="s">
        <v>1541</v>
      </c>
      <c r="B4105" s="2" t="s">
        <v>3930</v>
      </c>
      <c r="C4105" s="18">
        <v>6.5</v>
      </c>
    </row>
    <row r="4106" spans="1:3" x14ac:dyDescent="0.25">
      <c r="A4106" s="2" t="s">
        <v>1541</v>
      </c>
      <c r="B4106" s="2" t="s">
        <v>1542</v>
      </c>
      <c r="C4106" s="18">
        <v>5.6</v>
      </c>
    </row>
    <row r="4107" spans="1:3" x14ac:dyDescent="0.25">
      <c r="A4107" s="2" t="s">
        <v>6354</v>
      </c>
      <c r="B4107" s="2" t="s">
        <v>6355</v>
      </c>
      <c r="C4107" s="18">
        <v>6.7</v>
      </c>
    </row>
    <row r="4108" spans="1:3" x14ac:dyDescent="0.25">
      <c r="A4108" s="2" t="s">
        <v>7321</v>
      </c>
      <c r="B4108" s="2" t="s">
        <v>7322</v>
      </c>
      <c r="C4108" s="18">
        <v>6.9</v>
      </c>
    </row>
    <row r="4109" spans="1:3" x14ac:dyDescent="0.25">
      <c r="A4109" s="2" t="s">
        <v>3991</v>
      </c>
      <c r="B4109" s="2" t="s">
        <v>4422</v>
      </c>
      <c r="C4109" s="18">
        <v>5.9</v>
      </c>
    </row>
    <row r="4110" spans="1:3" x14ac:dyDescent="0.25">
      <c r="A4110" s="2" t="s">
        <v>3991</v>
      </c>
      <c r="B4110" s="2" t="s">
        <v>3993</v>
      </c>
      <c r="C4110" s="18">
        <v>7.1</v>
      </c>
    </row>
    <row r="4111" spans="1:3" x14ac:dyDescent="0.25">
      <c r="A4111" s="2" t="s">
        <v>2013</v>
      </c>
      <c r="B4111" s="2" t="s">
        <v>3734</v>
      </c>
      <c r="C4111" s="18">
        <v>8.1999999999999993</v>
      </c>
    </row>
    <row r="4112" spans="1:3" x14ac:dyDescent="0.25">
      <c r="A4112" s="2" t="s">
        <v>2013</v>
      </c>
      <c r="B4112" s="2" t="s">
        <v>2014</v>
      </c>
      <c r="C4112" s="18">
        <v>6.8</v>
      </c>
    </row>
    <row r="4113" spans="1:3" x14ac:dyDescent="0.25">
      <c r="A4113" s="2" t="s">
        <v>5418</v>
      </c>
      <c r="B4113" s="2" t="s">
        <v>5419</v>
      </c>
      <c r="C4113" s="18">
        <v>6</v>
      </c>
    </row>
    <row r="4114" spans="1:3" x14ac:dyDescent="0.25">
      <c r="A4114" s="2" t="s">
        <v>693</v>
      </c>
      <c r="B4114" s="2" t="s">
        <v>4035</v>
      </c>
      <c r="C4114" s="18">
        <v>7.3</v>
      </c>
    </row>
    <row r="4115" spans="1:3" x14ac:dyDescent="0.25">
      <c r="A4115" s="2" t="s">
        <v>693</v>
      </c>
      <c r="B4115" s="2" t="s">
        <v>2331</v>
      </c>
      <c r="C4115" s="18">
        <v>6</v>
      </c>
    </row>
    <row r="4116" spans="1:3" x14ac:dyDescent="0.25">
      <c r="A4116" s="2" t="s">
        <v>693</v>
      </c>
      <c r="B4116" s="2" t="s">
        <v>694</v>
      </c>
      <c r="C4116" s="18">
        <v>5.5</v>
      </c>
    </row>
    <row r="4117" spans="1:3" x14ac:dyDescent="0.25">
      <c r="A4117" t="s">
        <v>3389</v>
      </c>
      <c r="B4117" s="2" t="s">
        <v>3390</v>
      </c>
      <c r="C4117" s="18">
        <v>7.3</v>
      </c>
    </row>
    <row r="4118" spans="1:3" x14ac:dyDescent="0.25">
      <c r="A4118" s="2" t="s">
        <v>2926</v>
      </c>
      <c r="B4118" s="2" t="s">
        <v>7899</v>
      </c>
      <c r="C4118" s="18">
        <v>8</v>
      </c>
    </row>
    <row r="4119" spans="1:3" x14ac:dyDescent="0.25">
      <c r="A4119" s="2" t="s">
        <v>2926</v>
      </c>
      <c r="B4119" s="2" t="s">
        <v>2927</v>
      </c>
      <c r="C4119" s="18">
        <v>8.4</v>
      </c>
    </row>
    <row r="4120" spans="1:3" x14ac:dyDescent="0.25">
      <c r="A4120" s="2" t="s">
        <v>2926</v>
      </c>
      <c r="B4120" s="2" t="s">
        <v>6049</v>
      </c>
      <c r="C4120" s="18">
        <v>8.6</v>
      </c>
    </row>
    <row r="4121" spans="1:3" x14ac:dyDescent="0.25">
      <c r="A4121" s="2" t="s">
        <v>2926</v>
      </c>
      <c r="B4121" s="2" t="s">
        <v>7216</v>
      </c>
      <c r="C4121" s="18">
        <v>8.9</v>
      </c>
    </row>
    <row r="4122" spans="1:3" x14ac:dyDescent="0.25">
      <c r="A4122" s="2" t="s">
        <v>891</v>
      </c>
      <c r="B4122" s="2" t="s">
        <v>892</v>
      </c>
      <c r="C4122" s="18">
        <v>5.6</v>
      </c>
    </row>
    <row r="4123" spans="1:3" x14ac:dyDescent="0.25">
      <c r="A4123" s="2" t="s">
        <v>891</v>
      </c>
      <c r="B4123" s="2" t="s">
        <v>2461</v>
      </c>
      <c r="C4123" s="18">
        <v>6.9</v>
      </c>
    </row>
    <row r="4124" spans="1:3" x14ac:dyDescent="0.25">
      <c r="A4124" s="2" t="s">
        <v>891</v>
      </c>
      <c r="B4124" s="2" t="s">
        <v>2466</v>
      </c>
      <c r="C4124" s="18">
        <v>5.7</v>
      </c>
    </row>
    <row r="4125" spans="1:3" x14ac:dyDescent="0.25">
      <c r="A4125" s="2" t="s">
        <v>1219</v>
      </c>
      <c r="B4125" s="2" t="s">
        <v>2236</v>
      </c>
      <c r="C4125" s="18">
        <v>6.1</v>
      </c>
    </row>
    <row r="4126" spans="1:3" x14ac:dyDescent="0.25">
      <c r="A4126" s="2" t="s">
        <v>1219</v>
      </c>
      <c r="B4126" s="2" t="s">
        <v>1220</v>
      </c>
      <c r="C4126" s="18">
        <v>6.4</v>
      </c>
    </row>
    <row r="4127" spans="1:3" x14ac:dyDescent="0.25">
      <c r="A4127" s="2" t="s">
        <v>1219</v>
      </c>
      <c r="B4127" s="2" t="s">
        <v>1706</v>
      </c>
      <c r="C4127" s="18">
        <v>7</v>
      </c>
    </row>
    <row r="4128" spans="1:3" x14ac:dyDescent="0.25">
      <c r="A4128" s="2" t="s">
        <v>3723</v>
      </c>
      <c r="B4128" s="2" t="s">
        <v>4377</v>
      </c>
      <c r="C4128" s="18">
        <v>6.3</v>
      </c>
    </row>
    <row r="4129" spans="1:3" x14ac:dyDescent="0.25">
      <c r="A4129" s="2" t="s">
        <v>3723</v>
      </c>
      <c r="B4129" s="2" t="s">
        <v>3724</v>
      </c>
      <c r="C4129" s="18">
        <v>6.3</v>
      </c>
    </row>
    <row r="4130" spans="1:3" x14ac:dyDescent="0.25">
      <c r="A4130" s="2" t="s">
        <v>3723</v>
      </c>
      <c r="B4130" s="2" t="s">
        <v>5844</v>
      </c>
      <c r="C4130" s="18">
        <v>6.7</v>
      </c>
    </row>
    <row r="4131" spans="1:3" x14ac:dyDescent="0.25">
      <c r="A4131" s="2" t="s">
        <v>2850</v>
      </c>
      <c r="B4131" s="2" t="s">
        <v>2852</v>
      </c>
      <c r="C4131" s="18">
        <v>7.1</v>
      </c>
    </row>
    <row r="4132" spans="1:3" x14ac:dyDescent="0.25">
      <c r="A4132" s="2" t="s">
        <v>81</v>
      </c>
      <c r="B4132" s="2" t="s">
        <v>82</v>
      </c>
      <c r="C4132" s="18">
        <v>7.2</v>
      </c>
    </row>
    <row r="4133" spans="1:3" x14ac:dyDescent="0.25">
      <c r="A4133" s="2" t="s">
        <v>81</v>
      </c>
      <c r="B4133" s="2" t="s">
        <v>4454</v>
      </c>
      <c r="C4133" s="18">
        <v>7.6</v>
      </c>
    </row>
    <row r="4134" spans="1:3" x14ac:dyDescent="0.25">
      <c r="A4134" s="2" t="s">
        <v>8128</v>
      </c>
      <c r="B4134" s="2" t="s">
        <v>8129</v>
      </c>
      <c r="C4134" s="18">
        <v>7</v>
      </c>
    </row>
    <row r="4135" spans="1:3" x14ac:dyDescent="0.25">
      <c r="A4135" s="2" t="s">
        <v>7514</v>
      </c>
      <c r="B4135" s="2" t="s">
        <v>7515</v>
      </c>
      <c r="C4135" s="18">
        <v>5.0999999999999996</v>
      </c>
    </row>
    <row r="4136" spans="1:3" x14ac:dyDescent="0.25">
      <c r="A4136" s="2" t="s">
        <v>5925</v>
      </c>
      <c r="B4136" s="2" t="s">
        <v>6897</v>
      </c>
      <c r="C4136" s="18">
        <v>7.1</v>
      </c>
    </row>
    <row r="4137" spans="1:3" x14ac:dyDescent="0.25">
      <c r="A4137" s="2" t="s">
        <v>5925</v>
      </c>
      <c r="B4137" s="2" t="s">
        <v>5926</v>
      </c>
      <c r="C4137" s="18">
        <v>7.7</v>
      </c>
    </row>
    <row r="4138" spans="1:3" x14ac:dyDescent="0.25">
      <c r="A4138" t="s">
        <v>5925</v>
      </c>
      <c r="B4138" s="2" t="s">
        <v>7251</v>
      </c>
      <c r="C4138" s="18">
        <v>7.7</v>
      </c>
    </row>
    <row r="4139" spans="1:3" x14ac:dyDescent="0.25">
      <c r="A4139" s="2" t="s">
        <v>5925</v>
      </c>
      <c r="B4139" s="2" t="s">
        <v>6756</v>
      </c>
      <c r="C4139" s="18">
        <v>7.7</v>
      </c>
    </row>
    <row r="4140" spans="1:3" x14ac:dyDescent="0.25">
      <c r="A4140" s="2" t="s">
        <v>5674</v>
      </c>
      <c r="B4140" s="2" t="s">
        <v>6836</v>
      </c>
      <c r="C4140" s="18">
        <v>7.5</v>
      </c>
    </row>
    <row r="4141" spans="1:3" x14ac:dyDescent="0.25">
      <c r="A4141" s="2" t="s">
        <v>5674</v>
      </c>
      <c r="B4141" s="2" t="s">
        <v>5675</v>
      </c>
      <c r="C4141" s="18">
        <v>5.9</v>
      </c>
    </row>
    <row r="4142" spans="1:3" x14ac:dyDescent="0.25">
      <c r="A4142" s="2" t="s">
        <v>7939</v>
      </c>
      <c r="B4142" s="2" t="s">
        <v>7940</v>
      </c>
      <c r="C4142" s="18">
        <v>8.1</v>
      </c>
    </row>
    <row r="4143" spans="1:3" x14ac:dyDescent="0.25">
      <c r="A4143" s="2" t="s">
        <v>3186</v>
      </c>
      <c r="B4143" s="2" t="s">
        <v>3187</v>
      </c>
      <c r="C4143" s="18">
        <v>6.7</v>
      </c>
    </row>
    <row r="4144" spans="1:3" x14ac:dyDescent="0.25">
      <c r="A4144" s="2" t="s">
        <v>5624</v>
      </c>
      <c r="B4144" s="2" t="s">
        <v>5625</v>
      </c>
      <c r="C4144" s="18">
        <v>4.0999999999999996</v>
      </c>
    </row>
    <row r="4145" spans="1:3" x14ac:dyDescent="0.25">
      <c r="A4145" s="2" t="s">
        <v>268</v>
      </c>
      <c r="B4145" s="2" t="s">
        <v>4306</v>
      </c>
      <c r="C4145" s="18">
        <v>5.4</v>
      </c>
    </row>
    <row r="4146" spans="1:3" x14ac:dyDescent="0.25">
      <c r="A4146" s="2" t="s">
        <v>268</v>
      </c>
      <c r="B4146" s="2" t="s">
        <v>2132</v>
      </c>
      <c r="C4146" s="18">
        <v>5.8</v>
      </c>
    </row>
    <row r="4147" spans="1:3" x14ac:dyDescent="0.25">
      <c r="A4147" s="2" t="s">
        <v>268</v>
      </c>
      <c r="B4147" s="2" t="s">
        <v>1572</v>
      </c>
      <c r="C4147" s="18">
        <v>6.3</v>
      </c>
    </row>
    <row r="4148" spans="1:3" x14ac:dyDescent="0.25">
      <c r="A4148" s="2" t="s">
        <v>268</v>
      </c>
      <c r="B4148" s="2" t="s">
        <v>3918</v>
      </c>
      <c r="C4148" s="18">
        <v>5.4</v>
      </c>
    </row>
    <row r="4149" spans="1:3" x14ac:dyDescent="0.25">
      <c r="A4149" s="2" t="s">
        <v>268</v>
      </c>
      <c r="B4149" s="2" t="s">
        <v>512</v>
      </c>
      <c r="C4149" s="18">
        <v>6.4</v>
      </c>
    </row>
    <row r="4150" spans="1:3" x14ac:dyDescent="0.25">
      <c r="A4150" s="2" t="s">
        <v>268</v>
      </c>
      <c r="B4150" s="2" t="s">
        <v>269</v>
      </c>
      <c r="C4150" s="18">
        <v>5.9</v>
      </c>
    </row>
    <row r="4151" spans="1:3" x14ac:dyDescent="0.25">
      <c r="A4151" s="2" t="s">
        <v>268</v>
      </c>
      <c r="B4151" s="2" t="s">
        <v>418</v>
      </c>
      <c r="C4151" s="18">
        <v>6.2</v>
      </c>
    </row>
    <row r="4152" spans="1:3" x14ac:dyDescent="0.25">
      <c r="A4152" s="2" t="s">
        <v>268</v>
      </c>
      <c r="B4152" s="2" t="s">
        <v>541</v>
      </c>
      <c r="C4152" s="18">
        <v>7.1</v>
      </c>
    </row>
    <row r="4153" spans="1:3" x14ac:dyDescent="0.25">
      <c r="A4153" s="2" t="s">
        <v>268</v>
      </c>
      <c r="B4153" s="2" t="s">
        <v>1536</v>
      </c>
      <c r="C4153" s="18">
        <v>6.3</v>
      </c>
    </row>
    <row r="4154" spans="1:3" x14ac:dyDescent="0.25">
      <c r="A4154" s="2" t="s">
        <v>268</v>
      </c>
      <c r="B4154" s="2" t="s">
        <v>917</v>
      </c>
      <c r="C4154" s="18">
        <v>5.6</v>
      </c>
    </row>
    <row r="4155" spans="1:3" x14ac:dyDescent="0.25">
      <c r="A4155" s="2" t="s">
        <v>268</v>
      </c>
      <c r="B4155" s="2" t="s">
        <v>3662</v>
      </c>
      <c r="C4155" s="18">
        <v>6.6</v>
      </c>
    </row>
    <row r="4156" spans="1:3" x14ac:dyDescent="0.25">
      <c r="A4156" s="2" t="s">
        <v>6164</v>
      </c>
      <c r="B4156" s="2" t="s">
        <v>6165</v>
      </c>
      <c r="C4156" s="18">
        <v>7.1</v>
      </c>
    </row>
    <row r="4157" spans="1:3" x14ac:dyDescent="0.25">
      <c r="A4157" s="2" t="s">
        <v>1622</v>
      </c>
      <c r="B4157" s="2" t="s">
        <v>3253</v>
      </c>
      <c r="C4157" s="18">
        <v>7.5</v>
      </c>
    </row>
    <row r="4158" spans="1:3" x14ac:dyDescent="0.25">
      <c r="A4158" s="2" t="s">
        <v>1622</v>
      </c>
      <c r="B4158" s="2" t="s">
        <v>1623</v>
      </c>
      <c r="C4158" s="18">
        <v>6.9</v>
      </c>
    </row>
    <row r="4159" spans="1:3" x14ac:dyDescent="0.25">
      <c r="A4159" t="s">
        <v>1622</v>
      </c>
      <c r="B4159" s="2" t="s">
        <v>2563</v>
      </c>
      <c r="C4159" s="18">
        <v>6.5</v>
      </c>
    </row>
    <row r="4160" spans="1:3" x14ac:dyDescent="0.25">
      <c r="A4160" s="2" t="s">
        <v>4201</v>
      </c>
      <c r="B4160" s="2" t="s">
        <v>4202</v>
      </c>
      <c r="C4160" s="18">
        <v>5.5</v>
      </c>
    </row>
    <row r="4161" spans="1:3" x14ac:dyDescent="0.25">
      <c r="A4161" s="2" t="s">
        <v>4201</v>
      </c>
      <c r="B4161" s="2" t="s">
        <v>5824</v>
      </c>
      <c r="C4161" s="18">
        <v>6.7</v>
      </c>
    </row>
    <row r="4162" spans="1:3" x14ac:dyDescent="0.25">
      <c r="A4162" s="2" t="s">
        <v>7909</v>
      </c>
      <c r="B4162" s="2" t="s">
        <v>7910</v>
      </c>
      <c r="C4162" s="18">
        <v>6.9</v>
      </c>
    </row>
    <row r="4163" spans="1:3" x14ac:dyDescent="0.25">
      <c r="A4163" s="2" t="s">
        <v>7273</v>
      </c>
      <c r="B4163" s="2" t="s">
        <v>7274</v>
      </c>
      <c r="C4163" s="18">
        <v>7.5</v>
      </c>
    </row>
    <row r="4164" spans="1:3" x14ac:dyDescent="0.25">
      <c r="A4164" s="2" t="s">
        <v>3005</v>
      </c>
      <c r="B4164" s="2" t="s">
        <v>3007</v>
      </c>
      <c r="C4164" s="18">
        <v>6.5</v>
      </c>
    </row>
    <row r="4165" spans="1:3" x14ac:dyDescent="0.25">
      <c r="A4165" s="2" t="s">
        <v>5007</v>
      </c>
      <c r="B4165" s="2" t="s">
        <v>5008</v>
      </c>
      <c r="C4165" s="18">
        <v>5.3</v>
      </c>
    </row>
    <row r="4166" spans="1:3" x14ac:dyDescent="0.25">
      <c r="A4166" s="2" t="s">
        <v>6167</v>
      </c>
      <c r="B4166" s="2" t="s">
        <v>6168</v>
      </c>
      <c r="C4166" s="18">
        <v>7.8</v>
      </c>
    </row>
    <row r="4167" spans="1:3" x14ac:dyDescent="0.25">
      <c r="A4167" s="2" t="s">
        <v>6783</v>
      </c>
      <c r="B4167" s="2" t="s">
        <v>6784</v>
      </c>
      <c r="C4167" s="18">
        <v>4.8</v>
      </c>
    </row>
    <row r="4168" spans="1:3" x14ac:dyDescent="0.25">
      <c r="A4168" s="2" t="s">
        <v>5575</v>
      </c>
      <c r="B4168" s="2" t="s">
        <v>5576</v>
      </c>
      <c r="C4168" s="18">
        <v>5.4</v>
      </c>
    </row>
    <row r="4169" spans="1:3" x14ac:dyDescent="0.25">
      <c r="A4169" s="2" t="s">
        <v>7631</v>
      </c>
      <c r="B4169" s="2" t="s">
        <v>7632</v>
      </c>
      <c r="C4169" s="18">
        <v>7.4</v>
      </c>
    </row>
    <row r="4170" spans="1:3" x14ac:dyDescent="0.25">
      <c r="A4170" s="2" t="s">
        <v>4139</v>
      </c>
      <c r="B4170" s="2" t="s">
        <v>4140</v>
      </c>
      <c r="C4170" s="18">
        <v>3.6</v>
      </c>
    </row>
    <row r="4171" spans="1:3" x14ac:dyDescent="0.25">
      <c r="A4171" s="2" t="s">
        <v>3424</v>
      </c>
      <c r="B4171" s="2" t="s">
        <v>7770</v>
      </c>
      <c r="C4171" s="18">
        <v>8.9</v>
      </c>
    </row>
    <row r="4172" spans="1:3" x14ac:dyDescent="0.25">
      <c r="A4172" s="2" t="s">
        <v>3424</v>
      </c>
      <c r="B4172" s="2" t="s">
        <v>4872</v>
      </c>
      <c r="C4172" s="18">
        <v>6</v>
      </c>
    </row>
    <row r="4173" spans="1:3" x14ac:dyDescent="0.25">
      <c r="A4173" s="2" t="s">
        <v>3424</v>
      </c>
      <c r="B4173" s="2" t="s">
        <v>4695</v>
      </c>
      <c r="C4173" s="18">
        <v>7.1</v>
      </c>
    </row>
    <row r="4174" spans="1:3" x14ac:dyDescent="0.25">
      <c r="A4174" s="2" t="s">
        <v>3424</v>
      </c>
      <c r="B4174" s="2" t="s">
        <v>6363</v>
      </c>
      <c r="C4174" s="18">
        <v>8.1</v>
      </c>
    </row>
    <row r="4175" spans="1:3" x14ac:dyDescent="0.25">
      <c r="A4175" s="2" t="s">
        <v>3424</v>
      </c>
      <c r="B4175" s="2" t="s">
        <v>4181</v>
      </c>
      <c r="C4175" s="18">
        <v>7.8</v>
      </c>
    </row>
    <row r="4176" spans="1:3" x14ac:dyDescent="0.25">
      <c r="A4176" s="2" t="s">
        <v>3424</v>
      </c>
      <c r="B4176" s="2" t="s">
        <v>3426</v>
      </c>
      <c r="C4176" s="18">
        <v>5.2</v>
      </c>
    </row>
    <row r="4177" spans="1:3" x14ac:dyDescent="0.25">
      <c r="A4177" s="2" t="s">
        <v>7095</v>
      </c>
      <c r="B4177" s="2" t="s">
        <v>7096</v>
      </c>
      <c r="C4177" s="18">
        <v>5.5</v>
      </c>
    </row>
    <row r="4178" spans="1:3" x14ac:dyDescent="0.25">
      <c r="A4178" s="2" t="s">
        <v>4952</v>
      </c>
      <c r="B4178" s="2" t="s">
        <v>5099</v>
      </c>
      <c r="C4178" s="18">
        <v>7</v>
      </c>
    </row>
    <row r="4179" spans="1:3" x14ac:dyDescent="0.25">
      <c r="A4179" s="2" t="s">
        <v>4952</v>
      </c>
      <c r="B4179" s="2" t="s">
        <v>4953</v>
      </c>
      <c r="C4179" s="18">
        <v>7.3</v>
      </c>
    </row>
    <row r="4180" spans="1:3" x14ac:dyDescent="0.25">
      <c r="A4180" t="s">
        <v>6934</v>
      </c>
      <c r="B4180" s="2" t="s">
        <v>6935</v>
      </c>
      <c r="C4180" s="18">
        <v>7.4</v>
      </c>
    </row>
    <row r="4181" spans="1:3" x14ac:dyDescent="0.25">
      <c r="A4181" s="2" t="s">
        <v>309</v>
      </c>
      <c r="B4181" s="2" t="s">
        <v>310</v>
      </c>
      <c r="C4181" s="18">
        <v>5.4</v>
      </c>
    </row>
    <row r="4182" spans="1:3" x14ac:dyDescent="0.25">
      <c r="A4182" s="2" t="s">
        <v>309</v>
      </c>
      <c r="B4182" s="2" t="s">
        <v>945</v>
      </c>
      <c r="C4182" s="18">
        <v>5.9</v>
      </c>
    </row>
    <row r="4183" spans="1:3" x14ac:dyDescent="0.25">
      <c r="A4183" s="2" t="s">
        <v>604</v>
      </c>
      <c r="B4183" s="2" t="s">
        <v>900</v>
      </c>
      <c r="C4183" s="18">
        <v>6.8</v>
      </c>
    </row>
    <row r="4184" spans="1:3" x14ac:dyDescent="0.25">
      <c r="A4184" s="2" t="s">
        <v>604</v>
      </c>
      <c r="B4184" s="2" t="s">
        <v>695</v>
      </c>
      <c r="C4184" s="18">
        <v>5.7</v>
      </c>
    </row>
    <row r="4185" spans="1:3" x14ac:dyDescent="0.25">
      <c r="A4185" s="2" t="s">
        <v>604</v>
      </c>
      <c r="B4185" s="2" t="s">
        <v>2621</v>
      </c>
      <c r="C4185" s="18">
        <v>5.5</v>
      </c>
    </row>
    <row r="4186" spans="1:3" x14ac:dyDescent="0.25">
      <c r="A4186" s="2" t="s">
        <v>604</v>
      </c>
      <c r="B4186" s="2" t="s">
        <v>605</v>
      </c>
      <c r="C4186" s="18">
        <v>6.7</v>
      </c>
    </row>
    <row r="4187" spans="1:3" x14ac:dyDescent="0.25">
      <c r="A4187" s="2" t="s">
        <v>604</v>
      </c>
      <c r="B4187" s="2" t="s">
        <v>1352</v>
      </c>
      <c r="C4187" s="18">
        <v>6.3</v>
      </c>
    </row>
    <row r="4188" spans="1:3" x14ac:dyDescent="0.25">
      <c r="A4188" s="2" t="s">
        <v>604</v>
      </c>
      <c r="B4188" s="2" t="s">
        <v>2069</v>
      </c>
      <c r="C4188" s="18">
        <v>6.6</v>
      </c>
    </row>
    <row r="4189" spans="1:3" x14ac:dyDescent="0.25">
      <c r="A4189" s="2" t="s">
        <v>604</v>
      </c>
      <c r="B4189" s="2" t="s">
        <v>4305</v>
      </c>
      <c r="C4189" s="18">
        <v>5</v>
      </c>
    </row>
    <row r="4190" spans="1:3" x14ac:dyDescent="0.25">
      <c r="A4190" s="2" t="s">
        <v>604</v>
      </c>
      <c r="B4190" s="2" t="s">
        <v>2948</v>
      </c>
      <c r="C4190" s="18">
        <v>5.6</v>
      </c>
    </row>
    <row r="4191" spans="1:3" x14ac:dyDescent="0.25">
      <c r="A4191" s="2" t="s">
        <v>2018</v>
      </c>
      <c r="B4191" s="2" t="s">
        <v>3267</v>
      </c>
      <c r="C4191" s="18">
        <v>4.8</v>
      </c>
    </row>
    <row r="4192" spans="1:3" x14ac:dyDescent="0.25">
      <c r="A4192" s="2" t="s">
        <v>2018</v>
      </c>
      <c r="B4192" s="2" t="s">
        <v>3471</v>
      </c>
      <c r="C4192" s="18">
        <v>6</v>
      </c>
    </row>
    <row r="4193" spans="1:3" x14ac:dyDescent="0.25">
      <c r="A4193" s="2" t="s">
        <v>2018</v>
      </c>
      <c r="B4193" s="2" t="s">
        <v>3705</v>
      </c>
      <c r="C4193" s="18">
        <v>6.8</v>
      </c>
    </row>
    <row r="4194" spans="1:3" x14ac:dyDescent="0.25">
      <c r="A4194" s="2" t="s">
        <v>2018</v>
      </c>
      <c r="B4194" s="2" t="s">
        <v>2019</v>
      </c>
      <c r="C4194" s="18">
        <v>4.9000000000000004</v>
      </c>
    </row>
    <row r="4195" spans="1:3" x14ac:dyDescent="0.25">
      <c r="A4195" s="2" t="s">
        <v>6937</v>
      </c>
      <c r="B4195" s="2" t="s">
        <v>6938</v>
      </c>
      <c r="C4195" s="18">
        <v>3.9</v>
      </c>
    </row>
    <row r="4196" spans="1:3" x14ac:dyDescent="0.25">
      <c r="A4196" s="2" t="s">
        <v>2103</v>
      </c>
      <c r="B4196" s="2" t="s">
        <v>2105</v>
      </c>
      <c r="C4196" s="18">
        <v>6.3</v>
      </c>
    </row>
    <row r="4197" spans="1:3" x14ac:dyDescent="0.25">
      <c r="A4197" s="2" t="s">
        <v>2271</v>
      </c>
      <c r="B4197" s="2" t="s">
        <v>6245</v>
      </c>
      <c r="C4197" s="18">
        <v>7.8</v>
      </c>
    </row>
    <row r="4198" spans="1:3" x14ac:dyDescent="0.25">
      <c r="A4198" s="2" t="s">
        <v>2271</v>
      </c>
      <c r="B4198" s="2" t="s">
        <v>2272</v>
      </c>
      <c r="C4198" s="18">
        <v>6.4</v>
      </c>
    </row>
    <row r="4199" spans="1:3" x14ac:dyDescent="0.25">
      <c r="A4199" s="2" t="s">
        <v>2271</v>
      </c>
      <c r="B4199" s="2" t="s">
        <v>5662</v>
      </c>
      <c r="C4199" s="18">
        <v>6.3</v>
      </c>
    </row>
    <row r="4200" spans="1:3" x14ac:dyDescent="0.25">
      <c r="A4200" s="2" t="s">
        <v>2271</v>
      </c>
      <c r="B4200" s="2" t="s">
        <v>5814</v>
      </c>
      <c r="C4200" s="18">
        <v>7.2</v>
      </c>
    </row>
    <row r="4201" spans="1:3" x14ac:dyDescent="0.25">
      <c r="A4201" t="s">
        <v>7666</v>
      </c>
      <c r="B4201" s="2" t="s">
        <v>7667</v>
      </c>
      <c r="C4201" s="18">
        <v>6.5</v>
      </c>
    </row>
    <row r="4202" spans="1:3" x14ac:dyDescent="0.25">
      <c r="A4202" s="2" t="s">
        <v>5667</v>
      </c>
      <c r="B4202" s="2" t="s">
        <v>5668</v>
      </c>
      <c r="C4202" s="18">
        <v>7.1</v>
      </c>
    </row>
    <row r="4203" spans="1:3" x14ac:dyDescent="0.25">
      <c r="A4203" s="2" t="s">
        <v>610</v>
      </c>
      <c r="B4203" s="2" t="s">
        <v>3950</v>
      </c>
      <c r="C4203" s="18">
        <v>7.7</v>
      </c>
    </row>
    <row r="4204" spans="1:3" x14ac:dyDescent="0.25">
      <c r="A4204" s="2" t="s">
        <v>610</v>
      </c>
      <c r="B4204" s="2" t="s">
        <v>4657</v>
      </c>
      <c r="C4204" s="18">
        <v>7.8</v>
      </c>
    </row>
    <row r="4205" spans="1:3" x14ac:dyDescent="0.25">
      <c r="A4205" s="2" t="s">
        <v>610</v>
      </c>
      <c r="B4205" s="2" t="s">
        <v>3454</v>
      </c>
      <c r="C4205" s="18">
        <v>8</v>
      </c>
    </row>
    <row r="4206" spans="1:3" x14ac:dyDescent="0.25">
      <c r="A4206" s="2" t="s">
        <v>610</v>
      </c>
      <c r="B4206" s="2" t="s">
        <v>611</v>
      </c>
      <c r="C4206" s="18">
        <v>6.8</v>
      </c>
    </row>
    <row r="4207" spans="1:3" x14ac:dyDescent="0.25">
      <c r="A4207" s="2" t="s">
        <v>1727</v>
      </c>
      <c r="B4207" s="2" t="s">
        <v>6184</v>
      </c>
      <c r="C4207" s="18">
        <v>7.7</v>
      </c>
    </row>
    <row r="4208" spans="1:3" x14ac:dyDescent="0.25">
      <c r="A4208" s="2" t="s">
        <v>1727</v>
      </c>
      <c r="B4208" s="2" t="s">
        <v>5169</v>
      </c>
      <c r="C4208" s="18">
        <v>6.5</v>
      </c>
    </row>
    <row r="4209" spans="1:3" x14ac:dyDescent="0.25">
      <c r="A4209" s="2" t="s">
        <v>1727</v>
      </c>
      <c r="B4209" s="2" t="s">
        <v>4569</v>
      </c>
      <c r="C4209" s="18">
        <v>6.9</v>
      </c>
    </row>
    <row r="4210" spans="1:3" x14ac:dyDescent="0.25">
      <c r="A4210" s="2" t="s">
        <v>1727</v>
      </c>
      <c r="B4210" s="2" t="s">
        <v>7199</v>
      </c>
      <c r="C4210" s="18">
        <v>4.0999999999999996</v>
      </c>
    </row>
    <row r="4211" spans="1:3" x14ac:dyDescent="0.25">
      <c r="A4211" s="2" t="s">
        <v>1727</v>
      </c>
      <c r="B4211" s="2" t="s">
        <v>5909</v>
      </c>
      <c r="C4211" s="18">
        <v>7.9</v>
      </c>
    </row>
    <row r="4212" spans="1:3" x14ac:dyDescent="0.25">
      <c r="A4212" s="2" t="s">
        <v>1727</v>
      </c>
      <c r="B4212" s="2" t="s">
        <v>6750</v>
      </c>
      <c r="C4212" s="18">
        <v>6.8</v>
      </c>
    </row>
    <row r="4213" spans="1:3" x14ac:dyDescent="0.25">
      <c r="A4213" s="2" t="s">
        <v>1727</v>
      </c>
      <c r="B4213" s="2" t="s">
        <v>4844</v>
      </c>
      <c r="C4213" s="18">
        <v>5</v>
      </c>
    </row>
    <row r="4214" spans="1:3" x14ac:dyDescent="0.25">
      <c r="A4214" s="2" t="s">
        <v>1727</v>
      </c>
      <c r="B4214" s="2" t="s">
        <v>3279</v>
      </c>
      <c r="C4214" s="18">
        <v>6.9</v>
      </c>
    </row>
    <row r="4215" spans="1:3" x14ac:dyDescent="0.25">
      <c r="A4215" s="2" t="s">
        <v>1727</v>
      </c>
      <c r="B4215" s="2" t="s">
        <v>1728</v>
      </c>
      <c r="C4215" s="18">
        <v>7.6</v>
      </c>
    </row>
    <row r="4216" spans="1:3" x14ac:dyDescent="0.25">
      <c r="A4216" s="2" t="s">
        <v>1727</v>
      </c>
      <c r="B4216" s="2" t="s">
        <v>2491</v>
      </c>
      <c r="C4216" s="18">
        <v>7.7</v>
      </c>
    </row>
    <row r="4217" spans="1:3" x14ac:dyDescent="0.25">
      <c r="A4217" s="2" t="s">
        <v>1727</v>
      </c>
      <c r="B4217" s="2" t="s">
        <v>2027</v>
      </c>
      <c r="C4217" s="18">
        <v>6</v>
      </c>
    </row>
    <row r="4218" spans="1:3" x14ac:dyDescent="0.25">
      <c r="A4218" s="2" t="s">
        <v>1727</v>
      </c>
      <c r="B4218" s="2" t="s">
        <v>5082</v>
      </c>
      <c r="C4218" s="18">
        <v>6.5</v>
      </c>
    </row>
    <row r="4219" spans="1:3" x14ac:dyDescent="0.25">
      <c r="A4219" s="2" t="s">
        <v>1727</v>
      </c>
      <c r="B4219" s="2" t="s">
        <v>5784</v>
      </c>
      <c r="C4219" s="18">
        <v>5.8</v>
      </c>
    </row>
    <row r="4220" spans="1:3" x14ac:dyDescent="0.25">
      <c r="A4220" s="2" t="s">
        <v>1727</v>
      </c>
      <c r="B4220" s="2" t="s">
        <v>7945</v>
      </c>
      <c r="C4220" s="18">
        <v>6.5</v>
      </c>
    </row>
    <row r="4221" spans="1:3" x14ac:dyDescent="0.25">
      <c r="A4221" s="2" t="s">
        <v>1727</v>
      </c>
      <c r="B4221" s="2" t="s">
        <v>3513</v>
      </c>
      <c r="C4221" s="18">
        <v>6.6</v>
      </c>
    </row>
    <row r="4222" spans="1:3" x14ac:dyDescent="0.25">
      <c r="A4222" t="s">
        <v>1727</v>
      </c>
      <c r="B4222" s="2" t="s">
        <v>6495</v>
      </c>
      <c r="C4222" s="18">
        <v>6.6</v>
      </c>
    </row>
    <row r="4223" spans="1:3" x14ac:dyDescent="0.25">
      <c r="A4223" s="2" t="s">
        <v>6684</v>
      </c>
      <c r="B4223" s="2" t="s">
        <v>7728</v>
      </c>
      <c r="C4223" s="18">
        <v>7.7</v>
      </c>
    </row>
    <row r="4224" spans="1:3" x14ac:dyDescent="0.25">
      <c r="A4224" s="2" t="s">
        <v>6684</v>
      </c>
      <c r="B4224" s="2" t="s">
        <v>6686</v>
      </c>
      <c r="C4224" s="18">
        <v>7.9</v>
      </c>
    </row>
    <row r="4225" spans="1:3" x14ac:dyDescent="0.25">
      <c r="A4225" s="2" t="s">
        <v>6693</v>
      </c>
      <c r="B4225" s="2" t="s">
        <v>6694</v>
      </c>
      <c r="C4225" s="18">
        <v>8.3000000000000007</v>
      </c>
    </row>
    <row r="4226" spans="1:3" x14ac:dyDescent="0.25">
      <c r="A4226" s="2" t="s">
        <v>5284</v>
      </c>
      <c r="B4226" s="2" t="s">
        <v>5285</v>
      </c>
      <c r="C4226" s="18">
        <v>7.6</v>
      </c>
    </row>
    <row r="4227" spans="1:3" x14ac:dyDescent="0.25">
      <c r="A4227" s="2" t="s">
        <v>5284</v>
      </c>
      <c r="B4227" s="2" t="s">
        <v>6533</v>
      </c>
      <c r="C4227" s="18">
        <v>8.3000000000000007</v>
      </c>
    </row>
    <row r="4228" spans="1:3" x14ac:dyDescent="0.25">
      <c r="A4228" s="2" t="s">
        <v>1274</v>
      </c>
      <c r="B4228" s="2" t="s">
        <v>4991</v>
      </c>
      <c r="C4228" s="18">
        <v>8.3000000000000007</v>
      </c>
    </row>
    <row r="4229" spans="1:3" x14ac:dyDescent="0.25">
      <c r="A4229" s="2" t="s">
        <v>1274</v>
      </c>
      <c r="B4229" s="2" t="s">
        <v>4943</v>
      </c>
      <c r="C4229" s="18">
        <v>8.1</v>
      </c>
    </row>
    <row r="4230" spans="1:3" x14ac:dyDescent="0.25">
      <c r="A4230" s="2" t="s">
        <v>1274</v>
      </c>
      <c r="B4230" s="2" t="s">
        <v>6993</v>
      </c>
      <c r="C4230" s="18">
        <v>8.5</v>
      </c>
    </row>
    <row r="4231" spans="1:3" x14ac:dyDescent="0.25">
      <c r="A4231" s="2" t="s">
        <v>1274</v>
      </c>
      <c r="B4231" s="2" t="s">
        <v>1275</v>
      </c>
      <c r="C4231" s="18">
        <v>7.3</v>
      </c>
    </row>
    <row r="4232" spans="1:3" x14ac:dyDescent="0.25">
      <c r="A4232" s="2" t="s">
        <v>1274</v>
      </c>
      <c r="B4232" s="2" t="s">
        <v>1642</v>
      </c>
      <c r="C4232" s="18">
        <v>7.7</v>
      </c>
    </row>
    <row r="4233" spans="1:3" x14ac:dyDescent="0.25">
      <c r="A4233" s="2" t="s">
        <v>1274</v>
      </c>
      <c r="B4233" s="2" t="s">
        <v>1642</v>
      </c>
      <c r="C4233" s="18">
        <v>7.7</v>
      </c>
    </row>
    <row r="4234" spans="1:3" x14ac:dyDescent="0.25">
      <c r="A4234" s="2" t="s">
        <v>1274</v>
      </c>
      <c r="B4234" s="2" t="s">
        <v>3911</v>
      </c>
      <c r="C4234" s="18">
        <v>8.4</v>
      </c>
    </row>
    <row r="4235" spans="1:3" x14ac:dyDescent="0.25">
      <c r="A4235" s="2" t="s">
        <v>5545</v>
      </c>
      <c r="B4235" s="2" t="s">
        <v>5546</v>
      </c>
      <c r="C4235" s="18">
        <v>6.7</v>
      </c>
    </row>
    <row r="4236" spans="1:3" x14ac:dyDescent="0.25">
      <c r="A4236" s="2" t="s">
        <v>6136</v>
      </c>
      <c r="B4236" s="2" t="s">
        <v>6137</v>
      </c>
      <c r="C4236" s="18">
        <v>3.4</v>
      </c>
    </row>
    <row r="4237" spans="1:3" x14ac:dyDescent="0.25">
      <c r="A4237" s="2" t="s">
        <v>7430</v>
      </c>
      <c r="B4237" s="2" t="s">
        <v>7431</v>
      </c>
      <c r="C4237" s="18">
        <v>5.7</v>
      </c>
    </row>
    <row r="4238" spans="1:3" x14ac:dyDescent="0.25">
      <c r="A4238" s="2" t="s">
        <v>4496</v>
      </c>
      <c r="B4238" s="2" t="s">
        <v>4498</v>
      </c>
      <c r="C4238" s="18">
        <v>4.5</v>
      </c>
    </row>
    <row r="4239" spans="1:3" x14ac:dyDescent="0.25">
      <c r="A4239" s="2" t="s">
        <v>4496</v>
      </c>
      <c r="B4239" s="2" t="s">
        <v>6740</v>
      </c>
      <c r="C4239" s="18">
        <v>6.1</v>
      </c>
    </row>
    <row r="4240" spans="1:3" x14ac:dyDescent="0.25">
      <c r="A4240" s="2" t="s">
        <v>4496</v>
      </c>
      <c r="B4240" s="2" t="s">
        <v>5860</v>
      </c>
      <c r="C4240" s="18">
        <v>6.3</v>
      </c>
    </row>
    <row r="4241" spans="1:3" x14ac:dyDescent="0.25">
      <c r="A4241" s="2" t="s">
        <v>6316</v>
      </c>
      <c r="B4241" s="2" t="s">
        <v>6317</v>
      </c>
      <c r="C4241" s="18">
        <v>6.6</v>
      </c>
    </row>
    <row r="4242" spans="1:3" x14ac:dyDescent="0.25">
      <c r="A4242" s="2" t="s">
        <v>608</v>
      </c>
      <c r="B4242" s="2" t="s">
        <v>609</v>
      </c>
      <c r="C4242" s="18">
        <v>5.0999999999999996</v>
      </c>
    </row>
    <row r="4243" spans="1:3" x14ac:dyDescent="0.25">
      <c r="A4243" t="s">
        <v>4383</v>
      </c>
      <c r="B4243" s="2" t="s">
        <v>4590</v>
      </c>
      <c r="C4243" s="18">
        <v>6.7</v>
      </c>
    </row>
    <row r="4244" spans="1:3" x14ac:dyDescent="0.25">
      <c r="A4244" s="2" t="s">
        <v>4383</v>
      </c>
      <c r="B4244" s="2" t="s">
        <v>4384</v>
      </c>
      <c r="C4244" s="18">
        <v>4.9000000000000004</v>
      </c>
    </row>
    <row r="4245" spans="1:3" x14ac:dyDescent="0.25">
      <c r="A4245" s="2" t="s">
        <v>4749</v>
      </c>
      <c r="B4245" s="2" t="s">
        <v>4751</v>
      </c>
      <c r="C4245" s="18">
        <v>7.9</v>
      </c>
    </row>
    <row r="4246" spans="1:3" x14ac:dyDescent="0.25">
      <c r="A4246" s="2" t="s">
        <v>4587</v>
      </c>
      <c r="B4246" s="2" t="s">
        <v>4588</v>
      </c>
      <c r="C4246" s="18">
        <v>3.9</v>
      </c>
    </row>
    <row r="4247" spans="1:3" x14ac:dyDescent="0.25">
      <c r="A4247" s="2" t="s">
        <v>4696</v>
      </c>
      <c r="B4247" s="2" t="s">
        <v>4697</v>
      </c>
      <c r="C4247" s="18">
        <v>8</v>
      </c>
    </row>
    <row r="4248" spans="1:3" x14ac:dyDescent="0.25">
      <c r="A4248" s="2" t="s">
        <v>3745</v>
      </c>
      <c r="B4248" s="2" t="s">
        <v>3873</v>
      </c>
      <c r="C4248" s="18">
        <v>6.5</v>
      </c>
    </row>
    <row r="4249" spans="1:3" x14ac:dyDescent="0.25">
      <c r="A4249" s="2" t="s">
        <v>3745</v>
      </c>
      <c r="B4249" s="2" t="s">
        <v>3747</v>
      </c>
      <c r="C4249" s="18">
        <v>7.8</v>
      </c>
    </row>
    <row r="4250" spans="1:3" x14ac:dyDescent="0.25">
      <c r="A4250" s="2" t="s">
        <v>3745</v>
      </c>
      <c r="B4250" s="2" t="s">
        <v>5196</v>
      </c>
      <c r="C4250" s="18">
        <v>7.3</v>
      </c>
    </row>
    <row r="4251" spans="1:3" x14ac:dyDescent="0.25">
      <c r="A4251" s="2" t="s">
        <v>2239</v>
      </c>
      <c r="B4251" s="2" t="s">
        <v>5973</v>
      </c>
      <c r="C4251" s="18">
        <v>7.7</v>
      </c>
    </row>
    <row r="4252" spans="1:3" x14ac:dyDescent="0.25">
      <c r="A4252" s="2" t="s">
        <v>2239</v>
      </c>
      <c r="B4252" s="2" t="s">
        <v>2241</v>
      </c>
      <c r="C4252" s="18">
        <v>6.9</v>
      </c>
    </row>
    <row r="4253" spans="1:3" x14ac:dyDescent="0.25">
      <c r="A4253" s="2" t="s">
        <v>2239</v>
      </c>
      <c r="B4253" s="2" t="s">
        <v>3243</v>
      </c>
      <c r="C4253" s="18">
        <v>7.6</v>
      </c>
    </row>
    <row r="4254" spans="1:3" x14ac:dyDescent="0.25">
      <c r="A4254" s="2" t="s">
        <v>2239</v>
      </c>
      <c r="B4254" s="2" t="s">
        <v>2658</v>
      </c>
      <c r="C4254" s="18">
        <v>7.6</v>
      </c>
    </row>
    <row r="4255" spans="1:3" x14ac:dyDescent="0.25">
      <c r="A4255" s="2" t="s">
        <v>2239</v>
      </c>
      <c r="B4255" s="2" t="s">
        <v>4915</v>
      </c>
      <c r="C4255" s="18">
        <v>7.2</v>
      </c>
    </row>
    <row r="4256" spans="1:3" x14ac:dyDescent="0.25">
      <c r="A4256" s="2" t="s">
        <v>1920</v>
      </c>
      <c r="B4256" s="2" t="s">
        <v>3477</v>
      </c>
      <c r="C4256" s="18">
        <v>6.2</v>
      </c>
    </row>
    <row r="4257" spans="1:3" x14ac:dyDescent="0.25">
      <c r="A4257" s="2" t="s">
        <v>1920</v>
      </c>
      <c r="B4257" s="2" t="s">
        <v>3395</v>
      </c>
      <c r="C4257" s="18">
        <v>7.7</v>
      </c>
    </row>
    <row r="4258" spans="1:3" x14ac:dyDescent="0.25">
      <c r="A4258" s="2" t="s">
        <v>1920</v>
      </c>
      <c r="B4258" s="2" t="s">
        <v>5119</v>
      </c>
      <c r="C4258" s="18">
        <v>7.4</v>
      </c>
    </row>
    <row r="4259" spans="1:3" x14ac:dyDescent="0.25">
      <c r="A4259" s="2" t="s">
        <v>1920</v>
      </c>
      <c r="B4259" s="2" t="s">
        <v>2996</v>
      </c>
      <c r="C4259" s="18">
        <v>7.1</v>
      </c>
    </row>
    <row r="4260" spans="1:3" x14ac:dyDescent="0.25">
      <c r="A4260" s="2" t="s">
        <v>1920</v>
      </c>
      <c r="B4260" s="2" t="s">
        <v>3684</v>
      </c>
      <c r="C4260" s="18">
        <v>7.6</v>
      </c>
    </row>
    <row r="4261" spans="1:3" x14ac:dyDescent="0.25">
      <c r="A4261" s="2" t="s">
        <v>1920</v>
      </c>
      <c r="B4261" s="2" t="s">
        <v>1921</v>
      </c>
      <c r="C4261" s="18">
        <v>5.8</v>
      </c>
    </row>
    <row r="4262" spans="1:3" x14ac:dyDescent="0.25">
      <c r="A4262" s="2" t="s">
        <v>1920</v>
      </c>
      <c r="B4262" s="2" t="s">
        <v>3792</v>
      </c>
      <c r="C4262" s="18">
        <v>7.1</v>
      </c>
    </row>
    <row r="4263" spans="1:3" x14ac:dyDescent="0.25">
      <c r="A4263" s="2" t="s">
        <v>1920</v>
      </c>
      <c r="B4263" s="2" t="s">
        <v>7746</v>
      </c>
      <c r="C4263" s="18">
        <v>6.9</v>
      </c>
    </row>
    <row r="4264" spans="1:3" x14ac:dyDescent="0.25">
      <c r="A4264" t="s">
        <v>1920</v>
      </c>
      <c r="B4264" s="2" t="s">
        <v>4801</v>
      </c>
      <c r="C4264" s="18">
        <v>7.6</v>
      </c>
    </row>
    <row r="4265" spans="1:3" x14ac:dyDescent="0.25">
      <c r="A4265" s="2" t="s">
        <v>1920</v>
      </c>
      <c r="B4265" s="2" t="s">
        <v>4297</v>
      </c>
      <c r="C4265" s="18">
        <v>7.3</v>
      </c>
    </row>
    <row r="4266" spans="1:3" x14ac:dyDescent="0.25">
      <c r="A4266" s="2" t="s">
        <v>1767</v>
      </c>
      <c r="B4266" s="2" t="s">
        <v>3339</v>
      </c>
      <c r="C4266" s="18">
        <v>4.9000000000000004</v>
      </c>
    </row>
    <row r="4267" spans="1:3" x14ac:dyDescent="0.25">
      <c r="A4267" s="2" t="s">
        <v>1767</v>
      </c>
      <c r="B4267" s="2" t="s">
        <v>1768</v>
      </c>
      <c r="C4267" s="18">
        <v>7</v>
      </c>
    </row>
    <row r="4268" spans="1:3" x14ac:dyDescent="0.25">
      <c r="A4268" s="2" t="s">
        <v>1767</v>
      </c>
      <c r="B4268" s="2" t="s">
        <v>1768</v>
      </c>
      <c r="C4268" s="18">
        <v>7</v>
      </c>
    </row>
    <row r="4269" spans="1:3" x14ac:dyDescent="0.25">
      <c r="A4269" s="2" t="s">
        <v>1519</v>
      </c>
      <c r="B4269" s="2" t="s">
        <v>5027</v>
      </c>
      <c r="C4269" s="18">
        <v>6.9</v>
      </c>
    </row>
    <row r="4270" spans="1:3" x14ac:dyDescent="0.25">
      <c r="A4270" s="2" t="s">
        <v>1519</v>
      </c>
      <c r="B4270" s="2" t="s">
        <v>6115</v>
      </c>
      <c r="C4270" s="18">
        <v>6.1</v>
      </c>
    </row>
    <row r="4271" spans="1:3" x14ac:dyDescent="0.25">
      <c r="A4271" s="2" t="s">
        <v>1519</v>
      </c>
      <c r="B4271" s="2" t="s">
        <v>1520</v>
      </c>
      <c r="C4271" s="18">
        <v>4.9000000000000004</v>
      </c>
    </row>
    <row r="4272" spans="1:3" x14ac:dyDescent="0.25">
      <c r="A4272" s="2" t="s">
        <v>1519</v>
      </c>
      <c r="B4272" s="2" t="s">
        <v>2283</v>
      </c>
      <c r="C4272" s="18">
        <v>5.8</v>
      </c>
    </row>
    <row r="4273" spans="1:3" x14ac:dyDescent="0.25">
      <c r="A4273" s="2" t="s">
        <v>1519</v>
      </c>
      <c r="B4273" s="2" t="s">
        <v>1833</v>
      </c>
      <c r="C4273" s="18">
        <v>5.4</v>
      </c>
    </row>
    <row r="4274" spans="1:3" x14ac:dyDescent="0.25">
      <c r="A4274" s="2" t="s">
        <v>1519</v>
      </c>
      <c r="B4274" s="2" t="s">
        <v>2715</v>
      </c>
      <c r="C4274" s="18">
        <v>7.3</v>
      </c>
    </row>
    <row r="4275" spans="1:3" x14ac:dyDescent="0.25">
      <c r="A4275" s="2" t="s">
        <v>1519</v>
      </c>
      <c r="B4275" s="2" t="s">
        <v>2381</v>
      </c>
      <c r="C4275" s="18">
        <v>6.2</v>
      </c>
    </row>
    <row r="4276" spans="1:3" x14ac:dyDescent="0.25">
      <c r="A4276" s="2" t="s">
        <v>1519</v>
      </c>
      <c r="B4276" s="2" t="s">
        <v>5022</v>
      </c>
      <c r="C4276" s="18">
        <v>6.4</v>
      </c>
    </row>
    <row r="4277" spans="1:3" x14ac:dyDescent="0.25">
      <c r="A4277" s="2" t="s">
        <v>2755</v>
      </c>
      <c r="B4277" s="2" t="s">
        <v>2756</v>
      </c>
      <c r="C4277" s="18">
        <v>7</v>
      </c>
    </row>
    <row r="4278" spans="1:3" x14ac:dyDescent="0.25">
      <c r="A4278" s="2" t="s">
        <v>934</v>
      </c>
      <c r="B4278" s="2" t="s">
        <v>5777</v>
      </c>
      <c r="C4278" s="18">
        <v>5.0999999999999996</v>
      </c>
    </row>
    <row r="4279" spans="1:3" x14ac:dyDescent="0.25">
      <c r="A4279" s="2" t="s">
        <v>934</v>
      </c>
      <c r="B4279" s="2" t="s">
        <v>936</v>
      </c>
      <c r="C4279" s="18">
        <v>5.0999999999999996</v>
      </c>
    </row>
    <row r="4280" spans="1:3" x14ac:dyDescent="0.25">
      <c r="A4280" s="2" t="s">
        <v>934</v>
      </c>
      <c r="B4280" s="2" t="s">
        <v>2528</v>
      </c>
      <c r="C4280" s="18">
        <v>6.2</v>
      </c>
    </row>
    <row r="4281" spans="1:3" x14ac:dyDescent="0.25">
      <c r="A4281" s="2" t="s">
        <v>934</v>
      </c>
      <c r="B4281" s="2" t="s">
        <v>5988</v>
      </c>
      <c r="C4281" s="18">
        <v>7.1</v>
      </c>
    </row>
    <row r="4282" spans="1:3" x14ac:dyDescent="0.25">
      <c r="A4282" s="2" t="s">
        <v>934</v>
      </c>
      <c r="B4282" s="2" t="s">
        <v>1603</v>
      </c>
      <c r="C4282" s="18">
        <v>6.8</v>
      </c>
    </row>
    <row r="4283" spans="1:3" x14ac:dyDescent="0.25">
      <c r="A4283" s="2" t="s">
        <v>934</v>
      </c>
      <c r="B4283" s="2" t="s">
        <v>2257</v>
      </c>
      <c r="C4283" s="18">
        <v>5.7</v>
      </c>
    </row>
    <row r="4284" spans="1:3" x14ac:dyDescent="0.25">
      <c r="A4284" s="2" t="s">
        <v>2856</v>
      </c>
      <c r="B4284" s="2" t="s">
        <v>2857</v>
      </c>
      <c r="C4284" s="18">
        <v>7.3</v>
      </c>
    </row>
    <row r="4285" spans="1:3" x14ac:dyDescent="0.25">
      <c r="A4285" t="s">
        <v>2274</v>
      </c>
      <c r="B4285" s="2" t="s">
        <v>3635</v>
      </c>
      <c r="C4285" s="18">
        <v>4.0999999999999996</v>
      </c>
    </row>
    <row r="4286" spans="1:3" x14ac:dyDescent="0.25">
      <c r="A4286" s="2" t="s">
        <v>2274</v>
      </c>
      <c r="B4286" s="2" t="s">
        <v>2275</v>
      </c>
      <c r="C4286" s="18">
        <v>5.0999999999999996</v>
      </c>
    </row>
    <row r="4287" spans="1:3" x14ac:dyDescent="0.25">
      <c r="A4287" s="2" t="s">
        <v>2274</v>
      </c>
      <c r="B4287" s="2" t="s">
        <v>6335</v>
      </c>
      <c r="C4287" s="18">
        <v>5.8</v>
      </c>
    </row>
    <row r="4288" spans="1:3" x14ac:dyDescent="0.25">
      <c r="A4288" s="2" t="s">
        <v>7671</v>
      </c>
      <c r="B4288" s="2" t="s">
        <v>7672</v>
      </c>
      <c r="C4288" s="18">
        <v>7.3</v>
      </c>
    </row>
    <row r="4289" spans="1:3" x14ac:dyDescent="0.25">
      <c r="A4289" s="2" t="s">
        <v>8005</v>
      </c>
      <c r="B4289" s="2" t="s">
        <v>8006</v>
      </c>
      <c r="C4289" s="18">
        <v>3.2</v>
      </c>
    </row>
    <row r="4290" spans="1:3" x14ac:dyDescent="0.25">
      <c r="A4290" s="2" t="s">
        <v>5678</v>
      </c>
      <c r="B4290" s="2" t="s">
        <v>5679</v>
      </c>
      <c r="C4290" s="18">
        <v>6</v>
      </c>
    </row>
    <row r="4291" spans="1:3" x14ac:dyDescent="0.25">
      <c r="A4291" s="2" t="s">
        <v>1017</v>
      </c>
      <c r="B4291" s="2" t="s">
        <v>1960</v>
      </c>
      <c r="C4291" s="18">
        <v>7.1</v>
      </c>
    </row>
    <row r="4292" spans="1:3" x14ac:dyDescent="0.25">
      <c r="A4292" s="2" t="s">
        <v>1017</v>
      </c>
      <c r="B4292" s="2" t="s">
        <v>1018</v>
      </c>
      <c r="C4292" s="18">
        <v>5.8</v>
      </c>
    </row>
    <row r="4293" spans="1:3" x14ac:dyDescent="0.25">
      <c r="A4293" s="2" t="s">
        <v>173</v>
      </c>
      <c r="B4293" s="2" t="s">
        <v>2025</v>
      </c>
      <c r="C4293" s="18">
        <v>6</v>
      </c>
    </row>
    <row r="4294" spans="1:3" x14ac:dyDescent="0.25">
      <c r="A4294" s="2" t="s">
        <v>173</v>
      </c>
      <c r="B4294" s="2" t="s">
        <v>174</v>
      </c>
      <c r="C4294" s="18">
        <v>5.8</v>
      </c>
    </row>
    <row r="4295" spans="1:3" x14ac:dyDescent="0.25">
      <c r="A4295" s="2" t="s">
        <v>173</v>
      </c>
      <c r="B4295" s="2" t="s">
        <v>5726</v>
      </c>
      <c r="C4295" s="18">
        <v>6.2</v>
      </c>
    </row>
    <row r="4296" spans="1:3" x14ac:dyDescent="0.25">
      <c r="A4296" s="2" t="s">
        <v>173</v>
      </c>
      <c r="B4296" s="2" t="s">
        <v>660</v>
      </c>
      <c r="C4296" s="18">
        <v>6.3</v>
      </c>
    </row>
    <row r="4297" spans="1:3" x14ac:dyDescent="0.25">
      <c r="A4297" s="2" t="s">
        <v>5736</v>
      </c>
      <c r="B4297" s="2" t="s">
        <v>5737</v>
      </c>
      <c r="C4297" s="18">
        <v>6.6</v>
      </c>
    </row>
    <row r="4298" spans="1:3" x14ac:dyDescent="0.25">
      <c r="A4298" s="2" t="s">
        <v>7913</v>
      </c>
      <c r="B4298" s="2" t="s">
        <v>7914</v>
      </c>
      <c r="C4298" s="18">
        <v>5.0999999999999996</v>
      </c>
    </row>
    <row r="4299" spans="1:3" x14ac:dyDescent="0.25">
      <c r="A4299" s="2" t="s">
        <v>1636</v>
      </c>
      <c r="B4299" s="2" t="s">
        <v>1638</v>
      </c>
      <c r="C4299" s="18">
        <v>6.4</v>
      </c>
    </row>
    <row r="4300" spans="1:3" x14ac:dyDescent="0.25">
      <c r="A4300" s="2" t="s">
        <v>3300</v>
      </c>
      <c r="B4300" s="2" t="s">
        <v>3302</v>
      </c>
      <c r="C4300" s="18">
        <v>5.3</v>
      </c>
    </row>
    <row r="4301" spans="1:3" x14ac:dyDescent="0.25">
      <c r="A4301" s="2" t="s">
        <v>3675</v>
      </c>
      <c r="B4301" s="2" t="s">
        <v>3676</v>
      </c>
      <c r="C4301" s="18">
        <v>5.5</v>
      </c>
    </row>
    <row r="4302" spans="1:3" x14ac:dyDescent="0.25">
      <c r="A4302" s="2" t="s">
        <v>3675</v>
      </c>
      <c r="B4302" s="2" t="s">
        <v>3909</v>
      </c>
      <c r="C4302" s="18">
        <v>5.5</v>
      </c>
    </row>
    <row r="4303" spans="1:3" x14ac:dyDescent="0.25">
      <c r="A4303" s="2" t="s">
        <v>3245</v>
      </c>
      <c r="B4303" s="2" t="s">
        <v>3246</v>
      </c>
      <c r="C4303" s="18">
        <v>6.3</v>
      </c>
    </row>
    <row r="4304" spans="1:3" x14ac:dyDescent="0.25">
      <c r="A4304" s="2" t="s">
        <v>2803</v>
      </c>
      <c r="B4304" s="2" t="s">
        <v>2805</v>
      </c>
      <c r="C4304" s="18">
        <v>7.5</v>
      </c>
    </row>
    <row r="4305" spans="1:3" x14ac:dyDescent="0.25">
      <c r="A4305" s="2" t="s">
        <v>2933</v>
      </c>
      <c r="B4305" s="2" t="s">
        <v>3434</v>
      </c>
      <c r="C4305" s="18">
        <v>3.9</v>
      </c>
    </row>
    <row r="4306" spans="1:3" x14ac:dyDescent="0.25">
      <c r="A4306" t="s">
        <v>2933</v>
      </c>
      <c r="B4306" s="2" t="s">
        <v>2935</v>
      </c>
      <c r="C4306" s="18">
        <v>4</v>
      </c>
    </row>
    <row r="4307" spans="1:3" x14ac:dyDescent="0.25">
      <c r="A4307" s="2" t="s">
        <v>7164</v>
      </c>
      <c r="B4307" s="2" t="s">
        <v>7646</v>
      </c>
      <c r="C4307" s="18">
        <v>6.6</v>
      </c>
    </row>
    <row r="4308" spans="1:3" x14ac:dyDescent="0.25">
      <c r="A4308" s="2" t="s">
        <v>7164</v>
      </c>
      <c r="B4308" s="2" t="s">
        <v>7165</v>
      </c>
      <c r="C4308" s="18">
        <v>7.2</v>
      </c>
    </row>
    <row r="4309" spans="1:3" x14ac:dyDescent="0.25">
      <c r="A4309" s="2" t="s">
        <v>1107</v>
      </c>
      <c r="B4309" s="2" t="s">
        <v>1357</v>
      </c>
      <c r="C4309" s="18">
        <v>5.5</v>
      </c>
    </row>
    <row r="4310" spans="1:3" x14ac:dyDescent="0.25">
      <c r="A4310" s="2" t="s">
        <v>1107</v>
      </c>
      <c r="B4310" s="2" t="s">
        <v>1108</v>
      </c>
      <c r="C4310" s="18">
        <v>4.5999999999999996</v>
      </c>
    </row>
    <row r="4311" spans="1:3" x14ac:dyDescent="0.25">
      <c r="A4311" s="2" t="s">
        <v>1107</v>
      </c>
      <c r="B4311" s="2" t="s">
        <v>5273</v>
      </c>
      <c r="C4311" s="18">
        <v>6.1</v>
      </c>
    </row>
    <row r="4312" spans="1:3" x14ac:dyDescent="0.25">
      <c r="A4312" s="2" t="s">
        <v>1107</v>
      </c>
      <c r="B4312" s="2" t="s">
        <v>3108</v>
      </c>
      <c r="C4312" s="18">
        <v>5.2</v>
      </c>
    </row>
    <row r="4313" spans="1:3" x14ac:dyDescent="0.25">
      <c r="A4313" s="2" t="s">
        <v>6017</v>
      </c>
      <c r="B4313" s="2" t="s">
        <v>6018</v>
      </c>
      <c r="C4313" s="18">
        <v>6.3</v>
      </c>
    </row>
    <row r="4314" spans="1:3" x14ac:dyDescent="0.25">
      <c r="A4314" s="2" t="s">
        <v>4413</v>
      </c>
      <c r="B4314" s="2" t="s">
        <v>4414</v>
      </c>
      <c r="C4314" s="18">
        <v>2.8</v>
      </c>
    </row>
    <row r="4315" spans="1:3" x14ac:dyDescent="0.25">
      <c r="A4315" s="2" t="s">
        <v>300</v>
      </c>
      <c r="B4315" s="2" t="s">
        <v>301</v>
      </c>
      <c r="C4315" s="18">
        <v>6.2</v>
      </c>
    </row>
    <row r="4316" spans="1:3" x14ac:dyDescent="0.25">
      <c r="A4316" s="2" t="s">
        <v>5494</v>
      </c>
      <c r="B4316" s="2" t="s">
        <v>7543</v>
      </c>
      <c r="C4316" s="18">
        <v>8.3000000000000007</v>
      </c>
    </row>
    <row r="4317" spans="1:3" x14ac:dyDescent="0.25">
      <c r="A4317" s="2" t="s">
        <v>5494</v>
      </c>
      <c r="B4317" s="2" t="s">
        <v>5495</v>
      </c>
      <c r="C4317" s="18">
        <v>6.8</v>
      </c>
    </row>
    <row r="4318" spans="1:3" x14ac:dyDescent="0.25">
      <c r="A4318" s="2" t="s">
        <v>654</v>
      </c>
      <c r="B4318" s="2" t="s">
        <v>685</v>
      </c>
      <c r="C4318" s="18">
        <v>6.6</v>
      </c>
    </row>
    <row r="4319" spans="1:3" x14ac:dyDescent="0.25">
      <c r="A4319" s="2" t="s">
        <v>654</v>
      </c>
      <c r="B4319" s="2" t="s">
        <v>655</v>
      </c>
      <c r="C4319" s="18">
        <v>7.2</v>
      </c>
    </row>
    <row r="4320" spans="1:3" x14ac:dyDescent="0.25">
      <c r="A4320" s="2" t="s">
        <v>3614</v>
      </c>
      <c r="B4320" s="2" t="s">
        <v>3615</v>
      </c>
      <c r="C4320" s="18">
        <v>8.1</v>
      </c>
    </row>
    <row r="4321" spans="1:3" x14ac:dyDescent="0.25">
      <c r="A4321" s="2" t="s">
        <v>3614</v>
      </c>
      <c r="B4321" s="2" t="s">
        <v>5734</v>
      </c>
      <c r="C4321" s="18">
        <v>7.3</v>
      </c>
    </row>
    <row r="4322" spans="1:3" x14ac:dyDescent="0.25">
      <c r="A4322" s="2" t="s">
        <v>2391</v>
      </c>
      <c r="B4322" s="2" t="s">
        <v>7187</v>
      </c>
      <c r="C4322" s="18">
        <v>6.1</v>
      </c>
    </row>
    <row r="4323" spans="1:3" x14ac:dyDescent="0.25">
      <c r="A4323" s="2" t="s">
        <v>2391</v>
      </c>
      <c r="B4323" s="2" t="s">
        <v>6772</v>
      </c>
      <c r="C4323" s="18">
        <v>5.7</v>
      </c>
    </row>
    <row r="4324" spans="1:3" x14ac:dyDescent="0.25">
      <c r="A4324" s="2" t="s">
        <v>2391</v>
      </c>
      <c r="B4324" s="2" t="s">
        <v>3077</v>
      </c>
      <c r="C4324" s="18">
        <v>5.6</v>
      </c>
    </row>
    <row r="4325" spans="1:3" x14ac:dyDescent="0.25">
      <c r="A4325" s="2" t="s">
        <v>2391</v>
      </c>
      <c r="B4325" s="2" t="s">
        <v>2393</v>
      </c>
      <c r="C4325" s="18">
        <v>5.2</v>
      </c>
    </row>
    <row r="4326" spans="1:3" x14ac:dyDescent="0.25">
      <c r="A4326" s="2" t="s">
        <v>2391</v>
      </c>
      <c r="B4326" s="2" t="s">
        <v>5629</v>
      </c>
      <c r="C4326" s="18">
        <v>6.2</v>
      </c>
    </row>
    <row r="4327" spans="1:3" x14ac:dyDescent="0.25">
      <c r="A4327" t="s">
        <v>1695</v>
      </c>
      <c r="B4327" s="2" t="s">
        <v>2750</v>
      </c>
      <c r="C4327" s="18">
        <v>6.3</v>
      </c>
    </row>
    <row r="4328" spans="1:3" x14ac:dyDescent="0.25">
      <c r="A4328" s="2" t="s">
        <v>1695</v>
      </c>
      <c r="B4328" s="2" t="s">
        <v>1696</v>
      </c>
      <c r="C4328" s="18">
        <v>5.6</v>
      </c>
    </row>
    <row r="4329" spans="1:3" x14ac:dyDescent="0.25">
      <c r="A4329" s="2" t="s">
        <v>1695</v>
      </c>
      <c r="B4329" s="2" t="s">
        <v>5083</v>
      </c>
      <c r="C4329" s="18">
        <v>6.2</v>
      </c>
    </row>
    <row r="4330" spans="1:3" x14ac:dyDescent="0.25">
      <c r="A4330" s="2" t="s">
        <v>1695</v>
      </c>
      <c r="B4330" s="2" t="s">
        <v>3216</v>
      </c>
      <c r="C4330" s="18">
        <v>6.7</v>
      </c>
    </row>
    <row r="4331" spans="1:3" x14ac:dyDescent="0.25">
      <c r="A4331" s="2" t="s">
        <v>2432</v>
      </c>
      <c r="B4331" s="2" t="s">
        <v>4632</v>
      </c>
      <c r="C4331" s="18">
        <v>6.1</v>
      </c>
    </row>
    <row r="4332" spans="1:3" x14ac:dyDescent="0.25">
      <c r="A4332" s="2" t="s">
        <v>2432</v>
      </c>
      <c r="B4332" s="2" t="s">
        <v>4609</v>
      </c>
      <c r="C4332" s="18">
        <v>5.0999999999999996</v>
      </c>
    </row>
    <row r="4333" spans="1:3" x14ac:dyDescent="0.25">
      <c r="A4333" s="2" t="s">
        <v>2432</v>
      </c>
      <c r="B4333" s="2" t="s">
        <v>2433</v>
      </c>
      <c r="C4333" s="18">
        <v>6.4</v>
      </c>
    </row>
    <row r="4334" spans="1:3" x14ac:dyDescent="0.25">
      <c r="A4334" s="2" t="s">
        <v>3726</v>
      </c>
      <c r="B4334" s="2" t="s">
        <v>5477</v>
      </c>
      <c r="C4334" s="18">
        <v>5.0999999999999996</v>
      </c>
    </row>
    <row r="4335" spans="1:3" x14ac:dyDescent="0.25">
      <c r="A4335" s="2" t="s">
        <v>3726</v>
      </c>
      <c r="B4335" s="2" t="s">
        <v>3727</v>
      </c>
      <c r="C4335" s="18">
        <v>5.4</v>
      </c>
    </row>
    <row r="4336" spans="1:3" x14ac:dyDescent="0.25">
      <c r="A4336" s="2" t="s">
        <v>7219</v>
      </c>
      <c r="B4336" s="2" t="s">
        <v>7220</v>
      </c>
      <c r="C4336" s="18">
        <v>6</v>
      </c>
    </row>
    <row r="4337" spans="1:3" x14ac:dyDescent="0.25">
      <c r="A4337" s="2" t="s">
        <v>3632</v>
      </c>
      <c r="B4337" s="2" t="s">
        <v>3634</v>
      </c>
      <c r="C4337" s="18">
        <v>5.4</v>
      </c>
    </row>
    <row r="4338" spans="1:3" x14ac:dyDescent="0.25">
      <c r="A4338" s="2" t="s">
        <v>953</v>
      </c>
      <c r="B4338" s="2" t="s">
        <v>2235</v>
      </c>
      <c r="C4338" s="18">
        <v>5.7</v>
      </c>
    </row>
    <row r="4339" spans="1:3" x14ac:dyDescent="0.25">
      <c r="A4339" s="2" t="s">
        <v>953</v>
      </c>
      <c r="B4339" s="2" t="s">
        <v>955</v>
      </c>
      <c r="C4339" s="18">
        <v>5.3</v>
      </c>
    </row>
    <row r="4340" spans="1:3" x14ac:dyDescent="0.25">
      <c r="A4340" s="2" t="s">
        <v>953</v>
      </c>
      <c r="B4340" s="2" t="s">
        <v>1711</v>
      </c>
      <c r="C4340" s="18">
        <v>5.8</v>
      </c>
    </row>
    <row r="4341" spans="1:3" x14ac:dyDescent="0.25">
      <c r="A4341" s="2" t="s">
        <v>953</v>
      </c>
      <c r="B4341" s="2" t="s">
        <v>2788</v>
      </c>
      <c r="C4341" s="18">
        <v>5.9</v>
      </c>
    </row>
    <row r="4342" spans="1:3" x14ac:dyDescent="0.25">
      <c r="A4342" s="2" t="s">
        <v>2517</v>
      </c>
      <c r="B4342" s="2" t="s">
        <v>2518</v>
      </c>
      <c r="C4342" s="18">
        <v>3.8</v>
      </c>
    </row>
    <row r="4343" spans="1:3" x14ac:dyDescent="0.25">
      <c r="A4343" s="2" t="s">
        <v>1785</v>
      </c>
      <c r="B4343" s="2" t="s">
        <v>2230</v>
      </c>
      <c r="C4343" s="18">
        <v>5.9</v>
      </c>
    </row>
    <row r="4344" spans="1:3" x14ac:dyDescent="0.25">
      <c r="A4344" s="2" t="s">
        <v>1785</v>
      </c>
      <c r="B4344" s="2" t="s">
        <v>1786</v>
      </c>
      <c r="C4344" s="18">
        <v>5.8</v>
      </c>
    </row>
    <row r="4345" spans="1:3" x14ac:dyDescent="0.25">
      <c r="A4345" s="2" t="s">
        <v>7034</v>
      </c>
      <c r="B4345" s="2" t="s">
        <v>7035</v>
      </c>
      <c r="C4345" s="18">
        <v>6.3</v>
      </c>
    </row>
    <row r="4346" spans="1:3" x14ac:dyDescent="0.25">
      <c r="A4346" s="2" t="s">
        <v>1799</v>
      </c>
      <c r="B4346" s="2" t="s">
        <v>1800</v>
      </c>
      <c r="C4346" s="18">
        <v>4.4000000000000004</v>
      </c>
    </row>
    <row r="4347" spans="1:3" x14ac:dyDescent="0.25">
      <c r="A4347" s="2" t="s">
        <v>4167</v>
      </c>
      <c r="B4347" s="2" t="s">
        <v>4168</v>
      </c>
      <c r="C4347" s="18">
        <v>6.5</v>
      </c>
    </row>
    <row r="4348" spans="1:3" x14ac:dyDescent="0.25">
      <c r="A4348" t="s">
        <v>4167</v>
      </c>
      <c r="B4348" s="2" t="s">
        <v>6290</v>
      </c>
      <c r="C4348" s="18">
        <v>7.1</v>
      </c>
    </row>
    <row r="4349" spans="1:3" x14ac:dyDescent="0.25">
      <c r="A4349" s="2" t="s">
        <v>518</v>
      </c>
      <c r="B4349" s="2" t="s">
        <v>1388</v>
      </c>
      <c r="C4349" s="18">
        <v>6.6</v>
      </c>
    </row>
    <row r="4350" spans="1:3" x14ac:dyDescent="0.25">
      <c r="A4350" s="2" t="s">
        <v>518</v>
      </c>
      <c r="B4350" s="2" t="s">
        <v>1714</v>
      </c>
      <c r="C4350" s="18">
        <v>7.3</v>
      </c>
    </row>
    <row r="4351" spans="1:3" x14ac:dyDescent="0.25">
      <c r="A4351" s="2" t="s">
        <v>518</v>
      </c>
      <c r="B4351" s="2" t="s">
        <v>6858</v>
      </c>
      <c r="C4351" s="18">
        <v>4.7</v>
      </c>
    </row>
    <row r="4352" spans="1:3" x14ac:dyDescent="0.25">
      <c r="A4352" s="2" t="s">
        <v>518</v>
      </c>
      <c r="B4352" s="2" t="s">
        <v>3461</v>
      </c>
      <c r="C4352" s="18">
        <v>5.8</v>
      </c>
    </row>
    <row r="4353" spans="1:3" x14ac:dyDescent="0.25">
      <c r="A4353" s="2" t="s">
        <v>518</v>
      </c>
      <c r="B4353" s="2" t="s">
        <v>5598</v>
      </c>
      <c r="C4353" s="18">
        <v>6.1</v>
      </c>
    </row>
    <row r="4354" spans="1:3" x14ac:dyDescent="0.25">
      <c r="A4354" s="2" t="s">
        <v>518</v>
      </c>
      <c r="B4354" s="2" t="s">
        <v>800</v>
      </c>
      <c r="C4354" s="18">
        <v>7.8</v>
      </c>
    </row>
    <row r="4355" spans="1:3" x14ac:dyDescent="0.25">
      <c r="A4355" s="2" t="s">
        <v>518</v>
      </c>
      <c r="B4355" s="2" t="s">
        <v>818</v>
      </c>
      <c r="C4355" s="18">
        <v>6.9</v>
      </c>
    </row>
    <row r="4356" spans="1:3" x14ac:dyDescent="0.25">
      <c r="A4356" s="2" t="s">
        <v>518</v>
      </c>
      <c r="B4356" s="2" t="s">
        <v>520</v>
      </c>
      <c r="C4356" s="18">
        <v>6.4</v>
      </c>
    </row>
    <row r="4357" spans="1:3" x14ac:dyDescent="0.25">
      <c r="A4357" s="2" t="s">
        <v>518</v>
      </c>
      <c r="B4357" s="2" t="s">
        <v>1899</v>
      </c>
      <c r="C4357" s="18">
        <v>7</v>
      </c>
    </row>
    <row r="4358" spans="1:3" x14ac:dyDescent="0.25">
      <c r="A4358" s="2" t="s">
        <v>518</v>
      </c>
      <c r="B4358" s="2" t="s">
        <v>7200</v>
      </c>
      <c r="C4358" s="18">
        <v>7.2</v>
      </c>
    </row>
    <row r="4359" spans="1:3" x14ac:dyDescent="0.25">
      <c r="A4359" s="2" t="s">
        <v>518</v>
      </c>
      <c r="B4359" s="2" t="s">
        <v>2853</v>
      </c>
      <c r="C4359" s="18">
        <v>7.1</v>
      </c>
    </row>
    <row r="4360" spans="1:3" x14ac:dyDescent="0.25">
      <c r="A4360" s="2" t="s">
        <v>518</v>
      </c>
      <c r="B4360" s="2" t="s">
        <v>2853</v>
      </c>
      <c r="C4360" s="18">
        <v>7.1</v>
      </c>
    </row>
    <row r="4361" spans="1:3" x14ac:dyDescent="0.25">
      <c r="A4361" s="2" t="s">
        <v>518</v>
      </c>
      <c r="B4361" s="2" t="s">
        <v>2708</v>
      </c>
      <c r="C4361" s="18">
        <v>6.1</v>
      </c>
    </row>
    <row r="4362" spans="1:3" x14ac:dyDescent="0.25">
      <c r="A4362" s="2" t="s">
        <v>518</v>
      </c>
      <c r="B4362" s="2" t="s">
        <v>3504</v>
      </c>
      <c r="C4362" s="18">
        <v>6.5</v>
      </c>
    </row>
    <row r="4363" spans="1:3" x14ac:dyDescent="0.25">
      <c r="A4363" s="2" t="s">
        <v>518</v>
      </c>
      <c r="B4363" s="2" t="s">
        <v>5160</v>
      </c>
      <c r="C4363" s="18">
        <v>7.1</v>
      </c>
    </row>
    <row r="4364" spans="1:3" x14ac:dyDescent="0.25">
      <c r="A4364" s="2" t="s">
        <v>518</v>
      </c>
      <c r="B4364" s="2" t="s">
        <v>1875</v>
      </c>
      <c r="C4364" s="18">
        <v>7.6</v>
      </c>
    </row>
    <row r="4365" spans="1:3" x14ac:dyDescent="0.25">
      <c r="A4365" s="2" t="s">
        <v>123</v>
      </c>
      <c r="B4365" s="2" t="s">
        <v>2686</v>
      </c>
      <c r="C4365" s="18">
        <v>5.9</v>
      </c>
    </row>
    <row r="4366" spans="1:3" x14ac:dyDescent="0.25">
      <c r="A4366" s="2" t="s">
        <v>123</v>
      </c>
      <c r="B4366" s="2" t="s">
        <v>755</v>
      </c>
      <c r="C4366" s="18">
        <v>7.1</v>
      </c>
    </row>
    <row r="4367" spans="1:3" x14ac:dyDescent="0.25">
      <c r="A4367" s="2" t="s">
        <v>123</v>
      </c>
      <c r="B4367" s="2" t="s">
        <v>2211</v>
      </c>
      <c r="C4367" s="18">
        <v>7.2</v>
      </c>
    </row>
    <row r="4368" spans="1:3" x14ac:dyDescent="0.25">
      <c r="A4368" s="2" t="s">
        <v>123</v>
      </c>
      <c r="B4368" s="2" t="s">
        <v>2175</v>
      </c>
      <c r="C4368" s="18">
        <v>7.6</v>
      </c>
    </row>
    <row r="4369" spans="1:3" x14ac:dyDescent="0.25">
      <c r="A4369" t="s">
        <v>123</v>
      </c>
      <c r="B4369" s="2" t="s">
        <v>1674</v>
      </c>
      <c r="C4369" s="18">
        <v>8</v>
      </c>
    </row>
    <row r="4370" spans="1:3" x14ac:dyDescent="0.25">
      <c r="A4370" s="2" t="s">
        <v>123</v>
      </c>
      <c r="B4370" s="2" t="s">
        <v>3588</v>
      </c>
      <c r="C4370" s="18">
        <v>7.7</v>
      </c>
    </row>
    <row r="4371" spans="1:3" x14ac:dyDescent="0.25">
      <c r="A4371" s="2" t="s">
        <v>123</v>
      </c>
      <c r="B4371" s="2" t="s">
        <v>4993</v>
      </c>
      <c r="C4371" s="18">
        <v>7.9</v>
      </c>
    </row>
    <row r="4372" spans="1:3" x14ac:dyDescent="0.25">
      <c r="A4372" s="2" t="s">
        <v>123</v>
      </c>
      <c r="B4372" s="2" t="s">
        <v>1138</v>
      </c>
      <c r="C4372" s="18">
        <v>6.7</v>
      </c>
    </row>
    <row r="4373" spans="1:3" x14ac:dyDescent="0.25">
      <c r="A4373" s="2" t="s">
        <v>123</v>
      </c>
      <c r="B4373" s="2" t="s">
        <v>124</v>
      </c>
      <c r="C4373" s="18">
        <v>6.2</v>
      </c>
    </row>
    <row r="4374" spans="1:3" x14ac:dyDescent="0.25">
      <c r="A4374" s="2" t="s">
        <v>123</v>
      </c>
      <c r="B4374" s="2" t="s">
        <v>1876</v>
      </c>
      <c r="C4374" s="18">
        <v>8.3000000000000007</v>
      </c>
    </row>
    <row r="4375" spans="1:3" x14ac:dyDescent="0.25">
      <c r="A4375" s="2" t="s">
        <v>123</v>
      </c>
      <c r="B4375" s="2" t="s">
        <v>2990</v>
      </c>
      <c r="C4375" s="18">
        <v>7.6</v>
      </c>
    </row>
    <row r="4376" spans="1:3" x14ac:dyDescent="0.25">
      <c r="A4376" s="2" t="s">
        <v>123</v>
      </c>
      <c r="B4376" s="2" t="s">
        <v>4747</v>
      </c>
      <c r="C4376" s="18">
        <v>8</v>
      </c>
    </row>
    <row r="4377" spans="1:3" x14ac:dyDescent="0.25">
      <c r="A4377" s="2" t="s">
        <v>123</v>
      </c>
      <c r="B4377" s="2" t="s">
        <v>1316</v>
      </c>
      <c r="C4377" s="18">
        <v>8.1</v>
      </c>
    </row>
    <row r="4378" spans="1:3" x14ac:dyDescent="0.25">
      <c r="A4378" s="2" t="s">
        <v>123</v>
      </c>
      <c r="B4378" s="2" t="s">
        <v>1249</v>
      </c>
      <c r="C4378" s="18">
        <v>7.4</v>
      </c>
    </row>
    <row r="4379" spans="1:3" x14ac:dyDescent="0.25">
      <c r="A4379" s="2" t="s">
        <v>123</v>
      </c>
      <c r="B4379" s="2" t="s">
        <v>575</v>
      </c>
      <c r="C4379" s="18">
        <v>7.7</v>
      </c>
    </row>
    <row r="4380" spans="1:3" x14ac:dyDescent="0.25">
      <c r="A4380" s="2" t="s">
        <v>123</v>
      </c>
      <c r="B4380" s="2" t="s">
        <v>1053</v>
      </c>
      <c r="C4380" s="18">
        <v>7.6</v>
      </c>
    </row>
    <row r="4381" spans="1:3" x14ac:dyDescent="0.25">
      <c r="A4381" s="2" t="s">
        <v>123</v>
      </c>
      <c r="B4381" s="2" t="s">
        <v>3586</v>
      </c>
      <c r="C4381" s="18">
        <v>8.5</v>
      </c>
    </row>
    <row r="4382" spans="1:3" x14ac:dyDescent="0.25">
      <c r="A4382" s="2" t="s">
        <v>123</v>
      </c>
      <c r="B4382" s="2" t="s">
        <v>1241</v>
      </c>
      <c r="C4382" s="18">
        <v>8.6</v>
      </c>
    </row>
    <row r="4383" spans="1:3" x14ac:dyDescent="0.25">
      <c r="A4383" s="2" t="s">
        <v>123</v>
      </c>
      <c r="B4383" s="2" t="s">
        <v>3168</v>
      </c>
      <c r="C4383" s="18">
        <v>8.9</v>
      </c>
    </row>
    <row r="4384" spans="1:3" x14ac:dyDescent="0.25">
      <c r="A4384" s="2" t="s">
        <v>123</v>
      </c>
      <c r="B4384" s="2" t="s">
        <v>406</v>
      </c>
      <c r="C4384" s="18">
        <v>7.4</v>
      </c>
    </row>
    <row r="4385" spans="1:3" x14ac:dyDescent="0.25">
      <c r="A4385" s="2" t="s">
        <v>123</v>
      </c>
      <c r="B4385" s="2" t="s">
        <v>376</v>
      </c>
      <c r="C4385" s="18">
        <v>6.8</v>
      </c>
    </row>
    <row r="4386" spans="1:3" x14ac:dyDescent="0.25">
      <c r="A4386" s="2" t="s">
        <v>123</v>
      </c>
      <c r="B4386" s="2" t="s">
        <v>4283</v>
      </c>
      <c r="C4386" s="18">
        <v>7.8</v>
      </c>
    </row>
    <row r="4387" spans="1:3" x14ac:dyDescent="0.25">
      <c r="A4387" s="2" t="s">
        <v>123</v>
      </c>
      <c r="B4387" s="2" t="s">
        <v>1022</v>
      </c>
      <c r="C4387" s="18">
        <v>6.5</v>
      </c>
    </row>
    <row r="4388" spans="1:3" x14ac:dyDescent="0.25">
      <c r="A4388" s="2" t="s">
        <v>123</v>
      </c>
      <c r="B4388" s="2" t="s">
        <v>1040</v>
      </c>
      <c r="C4388" s="18">
        <v>7.3</v>
      </c>
    </row>
    <row r="4389" spans="1:3" x14ac:dyDescent="0.25">
      <c r="A4389" s="2" t="s">
        <v>123</v>
      </c>
      <c r="B4389" s="2" t="s">
        <v>1161</v>
      </c>
      <c r="C4389" s="18">
        <v>7.2</v>
      </c>
    </row>
    <row r="4390" spans="1:3" x14ac:dyDescent="0.25">
      <c r="A4390" t="s">
        <v>123</v>
      </c>
      <c r="B4390" s="2" t="s">
        <v>397</v>
      </c>
      <c r="C4390" s="18">
        <v>6.5</v>
      </c>
    </row>
    <row r="4391" spans="1:3" x14ac:dyDescent="0.25">
      <c r="A4391" s="2" t="s">
        <v>1402</v>
      </c>
      <c r="B4391" s="2" t="s">
        <v>1403</v>
      </c>
      <c r="C4391" s="18">
        <v>6.5</v>
      </c>
    </row>
    <row r="4392" spans="1:3" x14ac:dyDescent="0.25">
      <c r="A4392" s="2" t="s">
        <v>1402</v>
      </c>
      <c r="B4392" s="2" t="s">
        <v>1656</v>
      </c>
      <c r="C4392" s="18">
        <v>6.2</v>
      </c>
    </row>
    <row r="4393" spans="1:3" x14ac:dyDescent="0.25">
      <c r="A4393" s="2" t="s">
        <v>4724</v>
      </c>
      <c r="B4393" s="2" t="s">
        <v>4725</v>
      </c>
      <c r="C4393" s="18">
        <v>5.0999999999999996</v>
      </c>
    </row>
    <row r="4394" spans="1:3" x14ac:dyDescent="0.25">
      <c r="A4394" s="2" t="s">
        <v>5339</v>
      </c>
      <c r="B4394" s="2" t="s">
        <v>5889</v>
      </c>
      <c r="C4394" s="18">
        <v>3.4</v>
      </c>
    </row>
    <row r="4395" spans="1:3" x14ac:dyDescent="0.25">
      <c r="A4395" s="2" t="s">
        <v>5339</v>
      </c>
      <c r="B4395" s="2" t="s">
        <v>5340</v>
      </c>
      <c r="C4395" s="18">
        <v>5.7</v>
      </c>
    </row>
    <row r="4396" spans="1:3" x14ac:dyDescent="0.25">
      <c r="A4396" s="2" t="s">
        <v>2764</v>
      </c>
      <c r="B4396" s="2" t="s">
        <v>2765</v>
      </c>
      <c r="C4396" s="18">
        <v>6.1</v>
      </c>
    </row>
    <row r="4397" spans="1:3" x14ac:dyDescent="0.25">
      <c r="A4397" s="2" t="s">
        <v>5949</v>
      </c>
      <c r="B4397" s="2" t="s">
        <v>5950</v>
      </c>
      <c r="C4397" s="18">
        <v>4.4000000000000004</v>
      </c>
    </row>
    <row r="4398" spans="1:3" x14ac:dyDescent="0.25">
      <c r="A4398" s="2" t="s">
        <v>1450</v>
      </c>
      <c r="B4398" s="2" t="s">
        <v>1591</v>
      </c>
      <c r="C4398" s="18">
        <v>6.4</v>
      </c>
    </row>
    <row r="4399" spans="1:3" x14ac:dyDescent="0.25">
      <c r="A4399" s="2" t="s">
        <v>1450</v>
      </c>
      <c r="B4399" s="2" t="s">
        <v>1451</v>
      </c>
      <c r="C4399" s="18">
        <v>6.4</v>
      </c>
    </row>
    <row r="4400" spans="1:3" x14ac:dyDescent="0.25">
      <c r="A4400" s="2" t="s">
        <v>1299</v>
      </c>
      <c r="B4400" s="2" t="s">
        <v>1301</v>
      </c>
      <c r="C4400" s="18">
        <v>5.0999999999999996</v>
      </c>
    </row>
    <row r="4401" spans="1:3" x14ac:dyDescent="0.25">
      <c r="A4401" s="2" t="s">
        <v>3564</v>
      </c>
      <c r="B4401" s="2" t="s">
        <v>3565</v>
      </c>
      <c r="C4401" s="18">
        <v>4.8</v>
      </c>
    </row>
    <row r="4402" spans="1:3" x14ac:dyDescent="0.25">
      <c r="A4402" s="2" t="s">
        <v>4837</v>
      </c>
      <c r="B4402" s="2" t="s">
        <v>5215</v>
      </c>
      <c r="C4402" s="18">
        <v>6.3</v>
      </c>
    </row>
    <row r="4403" spans="1:3" x14ac:dyDescent="0.25">
      <c r="A4403" s="2" t="s">
        <v>4837</v>
      </c>
      <c r="B4403" s="2" t="s">
        <v>4838</v>
      </c>
      <c r="C4403" s="18">
        <v>5.9</v>
      </c>
    </row>
    <row r="4404" spans="1:3" x14ac:dyDescent="0.25">
      <c r="A4404" s="2" t="s">
        <v>7855</v>
      </c>
      <c r="B4404" s="2" t="s">
        <v>7856</v>
      </c>
      <c r="C4404" s="18">
        <v>6.9</v>
      </c>
    </row>
    <row r="4405" spans="1:3" x14ac:dyDescent="0.25">
      <c r="A4405" s="2" t="s">
        <v>7731</v>
      </c>
      <c r="B4405" s="2" t="s">
        <v>7733</v>
      </c>
      <c r="C4405" s="18">
        <v>4.7</v>
      </c>
    </row>
    <row r="4406" spans="1:3" x14ac:dyDescent="0.25">
      <c r="A4406" s="2" t="s">
        <v>6641</v>
      </c>
      <c r="B4406" s="2" t="s">
        <v>6642</v>
      </c>
      <c r="C4406" s="18">
        <v>6.5</v>
      </c>
    </row>
    <row r="4407" spans="1:3" x14ac:dyDescent="0.25">
      <c r="A4407" s="2" t="s">
        <v>2015</v>
      </c>
      <c r="B4407" s="2" t="s">
        <v>2017</v>
      </c>
      <c r="C4407" s="18">
        <v>6.4</v>
      </c>
    </row>
    <row r="4408" spans="1:3" x14ac:dyDescent="0.25">
      <c r="A4408" s="2" t="s">
        <v>2540</v>
      </c>
      <c r="B4408" s="2" t="s">
        <v>2541</v>
      </c>
      <c r="C4408" s="18">
        <v>6.1</v>
      </c>
    </row>
    <row r="4409" spans="1:3" x14ac:dyDescent="0.25">
      <c r="A4409" s="2" t="s">
        <v>2540</v>
      </c>
      <c r="B4409" s="2" t="s">
        <v>3510</v>
      </c>
      <c r="C4409" s="18">
        <v>6.4</v>
      </c>
    </row>
    <row r="4410" spans="1:3" x14ac:dyDescent="0.25">
      <c r="A4410" s="2" t="s">
        <v>4238</v>
      </c>
      <c r="B4410" s="2" t="s">
        <v>4239</v>
      </c>
      <c r="C4410" s="18">
        <v>7.2</v>
      </c>
    </row>
    <row r="4411" spans="1:3" x14ac:dyDescent="0.25">
      <c r="A4411" t="s">
        <v>8022</v>
      </c>
      <c r="B4411" s="2" t="s">
        <v>8023</v>
      </c>
      <c r="C4411" s="18">
        <v>8.3000000000000007</v>
      </c>
    </row>
    <row r="4412" spans="1:3" x14ac:dyDescent="0.25">
      <c r="A4412" s="2" t="s">
        <v>762</v>
      </c>
      <c r="B4412" s="2" t="s">
        <v>2719</v>
      </c>
      <c r="C4412" s="18">
        <v>7.2</v>
      </c>
    </row>
    <row r="4413" spans="1:3" x14ac:dyDescent="0.25">
      <c r="A4413" s="2" t="s">
        <v>762</v>
      </c>
      <c r="B4413" s="2" t="s">
        <v>1308</v>
      </c>
      <c r="C4413" s="18">
        <v>5.0999999999999996</v>
      </c>
    </row>
    <row r="4414" spans="1:3" x14ac:dyDescent="0.25">
      <c r="A4414" s="2" t="s">
        <v>762</v>
      </c>
      <c r="B4414" s="2" t="s">
        <v>2066</v>
      </c>
      <c r="C4414" s="18">
        <v>6.8</v>
      </c>
    </row>
    <row r="4415" spans="1:3" x14ac:dyDescent="0.25">
      <c r="A4415" s="2" t="s">
        <v>762</v>
      </c>
      <c r="B4415" s="2" t="s">
        <v>764</v>
      </c>
      <c r="C4415" s="18">
        <v>6.4</v>
      </c>
    </row>
    <row r="4416" spans="1:3" x14ac:dyDescent="0.25">
      <c r="A4416" s="2" t="s">
        <v>762</v>
      </c>
      <c r="B4416" s="2" t="s">
        <v>4275</v>
      </c>
      <c r="C4416" s="18">
        <v>7.4</v>
      </c>
    </row>
    <row r="4417" spans="1:3" x14ac:dyDescent="0.25">
      <c r="A4417" s="2" t="s">
        <v>6831</v>
      </c>
      <c r="B4417" s="2" t="s">
        <v>6833</v>
      </c>
      <c r="C4417" s="18">
        <v>7.8</v>
      </c>
    </row>
    <row r="4418" spans="1:3" x14ac:dyDescent="0.25">
      <c r="A4418" s="2" t="s">
        <v>3283</v>
      </c>
      <c r="B4418" s="2" t="s">
        <v>4542</v>
      </c>
      <c r="C4418" s="18">
        <v>5.2</v>
      </c>
    </row>
    <row r="4419" spans="1:3" x14ac:dyDescent="0.25">
      <c r="A4419" s="2" t="s">
        <v>3283</v>
      </c>
      <c r="B4419" s="2" t="s">
        <v>3284</v>
      </c>
      <c r="C4419" s="18">
        <v>6.4</v>
      </c>
    </row>
    <row r="4420" spans="1:3" x14ac:dyDescent="0.25">
      <c r="A4420" s="2" t="s">
        <v>868</v>
      </c>
      <c r="B4420" s="2" t="s">
        <v>3399</v>
      </c>
      <c r="C4420" s="18">
        <v>7.2</v>
      </c>
    </row>
    <row r="4421" spans="1:3" x14ac:dyDescent="0.25">
      <c r="A4421" s="2" t="s">
        <v>868</v>
      </c>
      <c r="B4421" s="2" t="s">
        <v>869</v>
      </c>
      <c r="C4421" s="18">
        <v>6.5</v>
      </c>
    </row>
    <row r="4422" spans="1:3" x14ac:dyDescent="0.25">
      <c r="A4422" s="2" t="s">
        <v>5839</v>
      </c>
      <c r="B4422" s="2" t="s">
        <v>5840</v>
      </c>
      <c r="C4422" s="18">
        <v>3.8</v>
      </c>
    </row>
    <row r="4423" spans="1:3" x14ac:dyDescent="0.25">
      <c r="A4423" s="2" t="s">
        <v>8122</v>
      </c>
      <c r="B4423" s="2" t="s">
        <v>8123</v>
      </c>
      <c r="C4423" s="18">
        <v>6.1</v>
      </c>
    </row>
    <row r="4424" spans="1:3" x14ac:dyDescent="0.25">
      <c r="A4424" s="2" t="s">
        <v>5249</v>
      </c>
      <c r="B4424" s="2" t="s">
        <v>5251</v>
      </c>
      <c r="C4424" s="18">
        <v>4.8</v>
      </c>
    </row>
    <row r="4425" spans="1:3" x14ac:dyDescent="0.25">
      <c r="A4425" s="2" t="s">
        <v>7294</v>
      </c>
      <c r="B4425" s="2" t="s">
        <v>7295</v>
      </c>
      <c r="C4425" s="18">
        <v>6</v>
      </c>
    </row>
    <row r="4426" spans="1:3" x14ac:dyDescent="0.25">
      <c r="A4426" s="2" t="s">
        <v>3648</v>
      </c>
      <c r="B4426" s="2" t="s">
        <v>3649</v>
      </c>
      <c r="C4426" s="18">
        <v>5</v>
      </c>
    </row>
    <row r="4427" spans="1:3" x14ac:dyDescent="0.25">
      <c r="A4427" s="2" t="s">
        <v>3648</v>
      </c>
      <c r="B4427" s="2" t="s">
        <v>5023</v>
      </c>
      <c r="C4427" s="18">
        <v>5.9</v>
      </c>
    </row>
    <row r="4428" spans="1:3" x14ac:dyDescent="0.25">
      <c r="A4428" s="2" t="s">
        <v>4889</v>
      </c>
      <c r="B4428" s="2" t="s">
        <v>4890</v>
      </c>
      <c r="C4428" s="18">
        <v>6.1</v>
      </c>
    </row>
    <row r="4429" spans="1:3" x14ac:dyDescent="0.25">
      <c r="A4429" s="2" t="s">
        <v>4869</v>
      </c>
      <c r="B4429" s="2" t="s">
        <v>4870</v>
      </c>
      <c r="C4429" s="18">
        <v>7.2</v>
      </c>
    </row>
    <row r="4430" spans="1:3" x14ac:dyDescent="0.25">
      <c r="A4430" s="2" t="s">
        <v>5330</v>
      </c>
      <c r="B4430" s="2" t="s">
        <v>6048</v>
      </c>
      <c r="C4430" s="18">
        <v>6.6</v>
      </c>
    </row>
    <row r="4431" spans="1:3" x14ac:dyDescent="0.25">
      <c r="A4431" s="2" t="s">
        <v>5330</v>
      </c>
      <c r="B4431" s="2" t="s">
        <v>5331</v>
      </c>
      <c r="C4431" s="18">
        <v>7.2</v>
      </c>
    </row>
    <row r="4432" spans="1:3" x14ac:dyDescent="0.25">
      <c r="A4432" t="s">
        <v>4775</v>
      </c>
      <c r="B4432" s="2" t="s">
        <v>4776</v>
      </c>
      <c r="C4432" s="18">
        <v>3.3</v>
      </c>
    </row>
    <row r="4433" spans="1:3" x14ac:dyDescent="0.25">
      <c r="A4433" s="2" t="s">
        <v>4775</v>
      </c>
      <c r="B4433" s="2" t="s">
        <v>5458</v>
      </c>
      <c r="C4433" s="18">
        <v>6.7</v>
      </c>
    </row>
    <row r="4434" spans="1:3" x14ac:dyDescent="0.25">
      <c r="A4434" s="2" t="s">
        <v>6960</v>
      </c>
      <c r="B4434" s="2" t="s">
        <v>6962</v>
      </c>
      <c r="C4434" s="18">
        <v>4.4000000000000004</v>
      </c>
    </row>
    <row r="4435" spans="1:3" x14ac:dyDescent="0.25">
      <c r="A4435" s="2" t="s">
        <v>7138</v>
      </c>
      <c r="B4435" s="2" t="s">
        <v>7139</v>
      </c>
      <c r="C4435" s="18">
        <v>3.3</v>
      </c>
    </row>
    <row r="4436" spans="1:3" x14ac:dyDescent="0.25">
      <c r="A4436" s="2" t="s">
        <v>839</v>
      </c>
      <c r="B4436" s="2" t="s">
        <v>1074</v>
      </c>
      <c r="C4436" s="18">
        <v>6.1</v>
      </c>
    </row>
    <row r="4437" spans="1:3" x14ac:dyDescent="0.25">
      <c r="A4437" s="2" t="s">
        <v>839</v>
      </c>
      <c r="B4437" s="2" t="s">
        <v>841</v>
      </c>
      <c r="C4437" s="18">
        <v>5.6</v>
      </c>
    </row>
    <row r="4438" spans="1:3" x14ac:dyDescent="0.25">
      <c r="A4438" s="2" t="s">
        <v>839</v>
      </c>
      <c r="B4438" s="2" t="s">
        <v>3154</v>
      </c>
      <c r="C4438" s="18">
        <v>6.5</v>
      </c>
    </row>
    <row r="4439" spans="1:3" x14ac:dyDescent="0.25">
      <c r="A4439" s="2" t="s">
        <v>839</v>
      </c>
      <c r="B4439" s="2" t="s">
        <v>2479</v>
      </c>
      <c r="C4439" s="18">
        <v>6.3</v>
      </c>
    </row>
    <row r="4440" spans="1:3" x14ac:dyDescent="0.25">
      <c r="A4440" s="2" t="s">
        <v>2861</v>
      </c>
      <c r="B4440" s="2" t="s">
        <v>2862</v>
      </c>
      <c r="C4440" s="18">
        <v>6.9</v>
      </c>
    </row>
    <row r="4441" spans="1:3" x14ac:dyDescent="0.25">
      <c r="A4441" s="2" t="s">
        <v>2861</v>
      </c>
      <c r="B4441" s="2" t="s">
        <v>3169</v>
      </c>
      <c r="C4441" s="18">
        <v>8.1</v>
      </c>
    </row>
    <row r="4442" spans="1:3" x14ac:dyDescent="0.25">
      <c r="A4442" s="2" t="s">
        <v>6781</v>
      </c>
      <c r="B4442" s="2" t="s">
        <v>6782</v>
      </c>
      <c r="C4442" s="18">
        <v>7.5</v>
      </c>
    </row>
    <row r="4443" spans="1:3" x14ac:dyDescent="0.25">
      <c r="A4443" s="2" t="s">
        <v>1290</v>
      </c>
      <c r="B4443" s="2" t="s">
        <v>2597</v>
      </c>
      <c r="C4443" s="18">
        <v>8</v>
      </c>
    </row>
    <row r="4444" spans="1:3" x14ac:dyDescent="0.25">
      <c r="A4444" s="2" t="s">
        <v>1290</v>
      </c>
      <c r="B4444" s="2" t="s">
        <v>3380</v>
      </c>
      <c r="C4444" s="18">
        <v>5.7</v>
      </c>
    </row>
    <row r="4445" spans="1:3" x14ac:dyDescent="0.25">
      <c r="A4445" s="2" t="s">
        <v>1290</v>
      </c>
      <c r="B4445" s="2" t="s">
        <v>2564</v>
      </c>
      <c r="C4445" s="18">
        <v>6.2</v>
      </c>
    </row>
    <row r="4446" spans="1:3" x14ac:dyDescent="0.25">
      <c r="A4446" s="2" t="s">
        <v>1290</v>
      </c>
      <c r="B4446" s="2" t="s">
        <v>1291</v>
      </c>
      <c r="C4446" s="18">
        <v>6.2</v>
      </c>
    </row>
    <row r="4447" spans="1:3" x14ac:dyDescent="0.25">
      <c r="A4447" s="2" t="s">
        <v>1290</v>
      </c>
      <c r="B4447" s="2" t="s">
        <v>2160</v>
      </c>
      <c r="C4447" s="18">
        <v>7.7</v>
      </c>
    </row>
    <row r="4448" spans="1:3" x14ac:dyDescent="0.25">
      <c r="A4448" s="2" t="s">
        <v>1290</v>
      </c>
      <c r="B4448" s="2" t="s">
        <v>1540</v>
      </c>
      <c r="C4448" s="18">
        <v>7.5</v>
      </c>
    </row>
    <row r="4449" spans="1:3" x14ac:dyDescent="0.25">
      <c r="A4449" s="2" t="s">
        <v>2794</v>
      </c>
      <c r="B4449" s="2" t="s">
        <v>2795</v>
      </c>
      <c r="C4449" s="18">
        <v>7.6</v>
      </c>
    </row>
    <row r="4450" spans="1:3" x14ac:dyDescent="0.25">
      <c r="A4450" s="2" t="s">
        <v>1913</v>
      </c>
      <c r="B4450" s="2" t="s">
        <v>1914</v>
      </c>
      <c r="C4450" s="18">
        <v>7.7</v>
      </c>
    </row>
    <row r="4451" spans="1:3" x14ac:dyDescent="0.25">
      <c r="A4451" s="2" t="s">
        <v>1913</v>
      </c>
      <c r="B4451" s="2" t="s">
        <v>1914</v>
      </c>
      <c r="C4451" s="18">
        <v>7.7</v>
      </c>
    </row>
    <row r="4452" spans="1:3" x14ac:dyDescent="0.25">
      <c r="A4452" s="2" t="s">
        <v>6510</v>
      </c>
      <c r="B4452" s="2" t="s">
        <v>6511</v>
      </c>
      <c r="C4452" s="18">
        <v>6.1</v>
      </c>
    </row>
    <row r="4453" spans="1:3" x14ac:dyDescent="0.25">
      <c r="A4453" t="s">
        <v>6510</v>
      </c>
      <c r="B4453" s="2" t="s">
        <v>7013</v>
      </c>
      <c r="C4453" s="18">
        <v>7</v>
      </c>
    </row>
    <row r="4454" spans="1:3" x14ac:dyDescent="0.25">
      <c r="A4454" s="2" t="s">
        <v>3391</v>
      </c>
      <c r="B4454" s="2" t="s">
        <v>3481</v>
      </c>
      <c r="C4454" s="18">
        <v>6.9</v>
      </c>
    </row>
    <row r="4455" spans="1:3" x14ac:dyDescent="0.25">
      <c r="A4455" s="2" t="s">
        <v>3391</v>
      </c>
      <c r="B4455" s="2" t="s">
        <v>3392</v>
      </c>
      <c r="C4455" s="18">
        <v>6.5</v>
      </c>
    </row>
    <row r="4456" spans="1:3" x14ac:dyDescent="0.25">
      <c r="A4456" s="2" t="s">
        <v>5162</v>
      </c>
      <c r="B4456" s="2" t="s">
        <v>5163</v>
      </c>
      <c r="C4456" s="18">
        <v>7.1</v>
      </c>
    </row>
    <row r="4457" spans="1:3" x14ac:dyDescent="0.25">
      <c r="A4457" s="2" t="s">
        <v>1936</v>
      </c>
      <c r="B4457" s="2" t="s">
        <v>7286</v>
      </c>
      <c r="C4457" s="18">
        <v>7.3</v>
      </c>
    </row>
    <row r="4458" spans="1:3" x14ac:dyDescent="0.25">
      <c r="A4458" s="2" t="s">
        <v>1936</v>
      </c>
      <c r="B4458" s="2" t="s">
        <v>6807</v>
      </c>
      <c r="C4458" s="18">
        <v>7.5</v>
      </c>
    </row>
    <row r="4459" spans="1:3" x14ac:dyDescent="0.25">
      <c r="A4459" s="2" t="s">
        <v>1936</v>
      </c>
      <c r="B4459" s="2" t="s">
        <v>1937</v>
      </c>
      <c r="C4459" s="18">
        <v>2.7</v>
      </c>
    </row>
    <row r="4460" spans="1:3" x14ac:dyDescent="0.25">
      <c r="A4460" s="2" t="s">
        <v>1936</v>
      </c>
      <c r="B4460" s="2" t="s">
        <v>5309</v>
      </c>
      <c r="C4460" s="18">
        <v>7</v>
      </c>
    </row>
    <row r="4461" spans="1:3" x14ac:dyDescent="0.25">
      <c r="A4461" s="2" t="s">
        <v>1683</v>
      </c>
      <c r="B4461" s="2" t="s">
        <v>6562</v>
      </c>
      <c r="C4461" s="18">
        <v>8</v>
      </c>
    </row>
    <row r="4462" spans="1:3" x14ac:dyDescent="0.25">
      <c r="A4462" s="2" t="s">
        <v>1683</v>
      </c>
      <c r="B4462" s="2" t="s">
        <v>2905</v>
      </c>
      <c r="C4462" s="18">
        <v>6.7</v>
      </c>
    </row>
    <row r="4463" spans="1:3" x14ac:dyDescent="0.25">
      <c r="A4463" s="2" t="s">
        <v>1683</v>
      </c>
      <c r="B4463" s="2" t="s">
        <v>1684</v>
      </c>
      <c r="C4463" s="18">
        <v>7.6</v>
      </c>
    </row>
    <row r="4464" spans="1:3" x14ac:dyDescent="0.25">
      <c r="A4464" s="2" t="s">
        <v>1683</v>
      </c>
      <c r="B4464" s="2" t="s">
        <v>2582</v>
      </c>
      <c r="C4464" s="18">
        <v>6.7</v>
      </c>
    </row>
    <row r="4465" spans="1:3" x14ac:dyDescent="0.25">
      <c r="A4465" s="2" t="s">
        <v>8050</v>
      </c>
      <c r="B4465" s="2" t="s">
        <v>8052</v>
      </c>
      <c r="C4465" s="18">
        <v>3.4</v>
      </c>
    </row>
    <row r="4466" spans="1:3" x14ac:dyDescent="0.25">
      <c r="A4466" s="2" t="s">
        <v>4081</v>
      </c>
      <c r="B4466" s="2" t="s">
        <v>4082</v>
      </c>
      <c r="C4466" s="18">
        <v>8.1</v>
      </c>
    </row>
    <row r="4467" spans="1:3" x14ac:dyDescent="0.25">
      <c r="A4467" s="2" t="s">
        <v>956</v>
      </c>
      <c r="B4467" s="2" t="s">
        <v>4420</v>
      </c>
      <c r="C4467" s="18">
        <v>8</v>
      </c>
    </row>
    <row r="4468" spans="1:3" x14ac:dyDescent="0.25">
      <c r="A4468" s="2" t="s">
        <v>956</v>
      </c>
      <c r="B4468" s="2" t="s">
        <v>3954</v>
      </c>
      <c r="C4468" s="18">
        <v>7.7</v>
      </c>
    </row>
    <row r="4469" spans="1:3" x14ac:dyDescent="0.25">
      <c r="A4469" s="2" t="s">
        <v>956</v>
      </c>
      <c r="B4469" s="2" t="s">
        <v>7729</v>
      </c>
      <c r="C4469" s="18">
        <v>8.3000000000000007</v>
      </c>
    </row>
    <row r="4470" spans="1:3" x14ac:dyDescent="0.25">
      <c r="A4470" s="2" t="s">
        <v>956</v>
      </c>
      <c r="B4470" s="2" t="s">
        <v>958</v>
      </c>
      <c r="C4470" s="18">
        <v>5.9</v>
      </c>
    </row>
    <row r="4471" spans="1:3" x14ac:dyDescent="0.25">
      <c r="A4471" s="2" t="s">
        <v>956</v>
      </c>
      <c r="B4471" s="2" t="s">
        <v>3408</v>
      </c>
      <c r="C4471" s="18">
        <v>7.6</v>
      </c>
    </row>
    <row r="4472" spans="1:3" x14ac:dyDescent="0.25">
      <c r="A4472" s="2" t="s">
        <v>956</v>
      </c>
      <c r="B4472" s="2" t="s">
        <v>2920</v>
      </c>
      <c r="C4472" s="18">
        <v>6.8</v>
      </c>
    </row>
    <row r="4473" spans="1:3" x14ac:dyDescent="0.25">
      <c r="A4473" s="2" t="s">
        <v>956</v>
      </c>
      <c r="B4473" s="2" t="s">
        <v>4774</v>
      </c>
      <c r="C4473" s="18">
        <v>7</v>
      </c>
    </row>
    <row r="4474" spans="1:3" x14ac:dyDescent="0.25">
      <c r="A4474" t="s">
        <v>3970</v>
      </c>
      <c r="B4474" s="2" t="s">
        <v>3971</v>
      </c>
      <c r="C4474" s="18">
        <v>7.1</v>
      </c>
    </row>
    <row r="4475" spans="1:3" x14ac:dyDescent="0.25">
      <c r="A4475" s="2" t="s">
        <v>3970</v>
      </c>
      <c r="B4475" s="2" t="s">
        <v>5899</v>
      </c>
      <c r="C4475" s="18">
        <v>7.4</v>
      </c>
    </row>
    <row r="4476" spans="1:3" x14ac:dyDescent="0.25">
      <c r="A4476" s="2" t="s">
        <v>5671</v>
      </c>
      <c r="B4476" s="2" t="s">
        <v>5672</v>
      </c>
      <c r="C4476" s="18">
        <v>6.7</v>
      </c>
    </row>
    <row r="4477" spans="1:3" x14ac:dyDescent="0.25">
      <c r="A4477" s="2" t="s">
        <v>3620</v>
      </c>
      <c r="B4477" s="2" t="s">
        <v>3621</v>
      </c>
      <c r="C4477" s="18">
        <v>7.6</v>
      </c>
    </row>
    <row r="4478" spans="1:3" x14ac:dyDescent="0.25">
      <c r="A4478" s="2" t="s">
        <v>4630</v>
      </c>
      <c r="B4478" s="2" t="s">
        <v>4631</v>
      </c>
      <c r="C4478" s="18">
        <v>7.3</v>
      </c>
    </row>
    <row r="4479" spans="1:3" x14ac:dyDescent="0.25">
      <c r="A4479" s="2" t="s">
        <v>5101</v>
      </c>
      <c r="B4479" s="2" t="s">
        <v>5102</v>
      </c>
      <c r="C4479" s="18">
        <v>7.4</v>
      </c>
    </row>
    <row r="4480" spans="1:3" x14ac:dyDescent="0.25">
      <c r="A4480" s="2" t="s">
        <v>3700</v>
      </c>
      <c r="B4480" s="2" t="s">
        <v>3701</v>
      </c>
      <c r="C4480" s="18">
        <v>5.8</v>
      </c>
    </row>
    <row r="4481" spans="1:3" x14ac:dyDescent="0.25">
      <c r="A4481" s="2" t="s">
        <v>3700</v>
      </c>
      <c r="B4481" s="2" t="s">
        <v>3968</v>
      </c>
      <c r="C4481" s="18">
        <v>6.3</v>
      </c>
    </row>
    <row r="4482" spans="1:3" x14ac:dyDescent="0.25">
      <c r="A4482" s="2" t="s">
        <v>1961</v>
      </c>
      <c r="B4482" s="2" t="s">
        <v>1962</v>
      </c>
      <c r="C4482" s="18">
        <v>7.2</v>
      </c>
    </row>
    <row r="4483" spans="1:3" x14ac:dyDescent="0.25">
      <c r="A4483" s="2" t="s">
        <v>1961</v>
      </c>
      <c r="B4483" s="2" t="s">
        <v>4623</v>
      </c>
      <c r="C4483" s="18">
        <v>6.1</v>
      </c>
    </row>
    <row r="4484" spans="1:3" x14ac:dyDescent="0.25">
      <c r="A4484" s="2" t="s">
        <v>1961</v>
      </c>
      <c r="B4484" s="2" t="s">
        <v>4349</v>
      </c>
      <c r="C4484" s="18">
        <v>6.7</v>
      </c>
    </row>
    <row r="4485" spans="1:3" x14ac:dyDescent="0.25">
      <c r="A4485" s="2" t="s">
        <v>8124</v>
      </c>
      <c r="B4485" s="2" t="s">
        <v>8125</v>
      </c>
      <c r="C4485" s="18">
        <v>5.4</v>
      </c>
    </row>
    <row r="4486" spans="1:3" x14ac:dyDescent="0.25">
      <c r="A4486" s="2" t="s">
        <v>7593</v>
      </c>
      <c r="B4486" s="2" t="s">
        <v>7594</v>
      </c>
      <c r="C4486" s="18">
        <v>7.2</v>
      </c>
    </row>
    <row r="4487" spans="1:3" x14ac:dyDescent="0.25">
      <c r="A4487" s="2" t="s">
        <v>5521</v>
      </c>
      <c r="B4487" s="2" t="s">
        <v>5522</v>
      </c>
      <c r="C4487" s="18">
        <v>6.6</v>
      </c>
    </row>
    <row r="4488" spans="1:3" x14ac:dyDescent="0.25">
      <c r="A4488" s="2" t="s">
        <v>5521</v>
      </c>
      <c r="B4488" s="2" t="s">
        <v>7163</v>
      </c>
      <c r="C4488" s="18">
        <v>8.1</v>
      </c>
    </row>
    <row r="4489" spans="1:3" x14ac:dyDescent="0.25">
      <c r="A4489" s="2" t="s">
        <v>5521</v>
      </c>
      <c r="B4489" s="2" t="s">
        <v>6467</v>
      </c>
      <c r="C4489" s="18">
        <v>8.3000000000000007</v>
      </c>
    </row>
    <row r="4490" spans="1:3" x14ac:dyDescent="0.25">
      <c r="A4490" s="2" t="s">
        <v>766</v>
      </c>
      <c r="B4490" s="2" t="s">
        <v>4292</v>
      </c>
      <c r="C4490" s="18">
        <v>6.2</v>
      </c>
    </row>
    <row r="4491" spans="1:3" x14ac:dyDescent="0.25">
      <c r="A4491" s="2" t="s">
        <v>766</v>
      </c>
      <c r="B4491" s="2" t="s">
        <v>1042</v>
      </c>
      <c r="C4491" s="18">
        <v>5.4</v>
      </c>
    </row>
    <row r="4492" spans="1:3" x14ac:dyDescent="0.25">
      <c r="A4492" s="2" t="s">
        <v>766</v>
      </c>
      <c r="B4492" s="2" t="s">
        <v>767</v>
      </c>
      <c r="C4492" s="18">
        <v>5.9</v>
      </c>
    </row>
    <row r="4493" spans="1:3" x14ac:dyDescent="0.25">
      <c r="A4493" s="2" t="s">
        <v>6668</v>
      </c>
      <c r="B4493" s="2" t="s">
        <v>6670</v>
      </c>
      <c r="C4493" s="18">
        <v>5.7</v>
      </c>
    </row>
    <row r="4494" spans="1:3" x14ac:dyDescent="0.25">
      <c r="A4494" s="2" t="s">
        <v>7379</v>
      </c>
      <c r="B4494" s="2" t="s">
        <v>7380</v>
      </c>
      <c r="C4494" s="18">
        <v>6.4</v>
      </c>
    </row>
    <row r="4495" spans="1:3" x14ac:dyDescent="0.25">
      <c r="A4495" t="s">
        <v>7379</v>
      </c>
      <c r="B4495" s="2" t="s">
        <v>7532</v>
      </c>
      <c r="C4495" s="18">
        <v>5.5</v>
      </c>
    </row>
    <row r="4496" spans="1:3" x14ac:dyDescent="0.25">
      <c r="A4496" s="2" t="s">
        <v>4965</v>
      </c>
      <c r="B4496" s="2" t="s">
        <v>4966</v>
      </c>
      <c r="C4496" s="18">
        <v>6.2</v>
      </c>
    </row>
    <row r="4497" spans="1:3" x14ac:dyDescent="0.25">
      <c r="A4497" s="2" t="s">
        <v>6732</v>
      </c>
      <c r="B4497" s="2" t="s">
        <v>6733</v>
      </c>
      <c r="C4497" s="18">
        <v>6.6</v>
      </c>
    </row>
    <row r="4498" spans="1:3" x14ac:dyDescent="0.25">
      <c r="A4498" s="2" t="s">
        <v>83</v>
      </c>
      <c r="B4498" s="2" t="s">
        <v>84</v>
      </c>
      <c r="C4498" s="18">
        <v>6.5</v>
      </c>
    </row>
    <row r="4499" spans="1:3" x14ac:dyDescent="0.25">
      <c r="A4499" s="2" t="s">
        <v>83</v>
      </c>
      <c r="B4499" s="2" t="s">
        <v>84</v>
      </c>
      <c r="C4499" s="18">
        <v>6.5</v>
      </c>
    </row>
    <row r="4500" spans="1:3" x14ac:dyDescent="0.25">
      <c r="A4500" s="2" t="s">
        <v>83</v>
      </c>
      <c r="B4500" s="2" t="s">
        <v>874</v>
      </c>
      <c r="C4500" s="18">
        <v>7</v>
      </c>
    </row>
    <row r="4501" spans="1:3" x14ac:dyDescent="0.25">
      <c r="A4501" s="2" t="s">
        <v>83</v>
      </c>
      <c r="B4501" s="2" t="s">
        <v>2455</v>
      </c>
      <c r="C4501" s="18">
        <v>7.6</v>
      </c>
    </row>
    <row r="4502" spans="1:3" x14ac:dyDescent="0.25">
      <c r="A4502" s="2" t="s">
        <v>83</v>
      </c>
      <c r="B4502" s="2" t="s">
        <v>4298</v>
      </c>
      <c r="C4502" s="18">
        <v>7.5</v>
      </c>
    </row>
    <row r="4503" spans="1:3" x14ac:dyDescent="0.25">
      <c r="A4503" s="2" t="s">
        <v>83</v>
      </c>
      <c r="B4503" s="2" t="s">
        <v>5113</v>
      </c>
      <c r="C4503" s="18">
        <v>7</v>
      </c>
    </row>
    <row r="4504" spans="1:3" x14ac:dyDescent="0.25">
      <c r="A4504" s="2" t="s">
        <v>83</v>
      </c>
      <c r="B4504" s="2" t="s">
        <v>1157</v>
      </c>
      <c r="C4504" s="18">
        <v>8</v>
      </c>
    </row>
    <row r="4505" spans="1:3" x14ac:dyDescent="0.25">
      <c r="A4505" s="2" t="s">
        <v>83</v>
      </c>
      <c r="B4505" s="2" t="s">
        <v>261</v>
      </c>
      <c r="C4505" s="18">
        <v>6.7</v>
      </c>
    </row>
    <row r="4506" spans="1:3" x14ac:dyDescent="0.25">
      <c r="A4506" s="2" t="s">
        <v>83</v>
      </c>
      <c r="B4506" s="2" t="s">
        <v>2814</v>
      </c>
      <c r="C4506" s="18">
        <v>7.4</v>
      </c>
    </row>
    <row r="4507" spans="1:3" x14ac:dyDescent="0.25">
      <c r="A4507" s="2" t="s">
        <v>83</v>
      </c>
      <c r="B4507" s="2" t="s">
        <v>294</v>
      </c>
      <c r="C4507" s="18">
        <v>6.2</v>
      </c>
    </row>
    <row r="4508" spans="1:3" x14ac:dyDescent="0.25">
      <c r="A4508" s="2" t="s">
        <v>83</v>
      </c>
      <c r="B4508" s="2" t="s">
        <v>4033</v>
      </c>
      <c r="C4508" s="18">
        <v>7.9</v>
      </c>
    </row>
    <row r="4509" spans="1:3" x14ac:dyDescent="0.25">
      <c r="A4509" s="2" t="s">
        <v>83</v>
      </c>
      <c r="B4509" s="2" t="s">
        <v>3619</v>
      </c>
      <c r="C4509" s="18">
        <v>7.9</v>
      </c>
    </row>
    <row r="4510" spans="1:3" x14ac:dyDescent="0.25">
      <c r="A4510" s="2" t="s">
        <v>83</v>
      </c>
      <c r="B4510" s="2" t="s">
        <v>2349</v>
      </c>
      <c r="C4510" s="18">
        <v>7</v>
      </c>
    </row>
    <row r="4511" spans="1:3" x14ac:dyDescent="0.25">
      <c r="A4511" s="2" t="s">
        <v>83</v>
      </c>
      <c r="B4511" s="2" t="s">
        <v>959</v>
      </c>
      <c r="C4511" s="18">
        <v>6.3</v>
      </c>
    </row>
    <row r="4512" spans="1:3" x14ac:dyDescent="0.25">
      <c r="A4512" s="2" t="s">
        <v>83</v>
      </c>
      <c r="B4512" s="2" t="s">
        <v>578</v>
      </c>
      <c r="C4512" s="18">
        <v>5.7</v>
      </c>
    </row>
    <row r="4513" spans="1:3" x14ac:dyDescent="0.25">
      <c r="A4513" s="2" t="s">
        <v>83</v>
      </c>
      <c r="B4513" s="2" t="s">
        <v>578</v>
      </c>
      <c r="C4513" s="18">
        <v>5.7</v>
      </c>
    </row>
    <row r="4514" spans="1:3" x14ac:dyDescent="0.25">
      <c r="A4514" s="2" t="s">
        <v>5655</v>
      </c>
      <c r="B4514" s="2" t="s">
        <v>5656</v>
      </c>
      <c r="C4514" s="18">
        <v>6.5</v>
      </c>
    </row>
    <row r="4515" spans="1:3" x14ac:dyDescent="0.25">
      <c r="A4515" s="2" t="s">
        <v>3272</v>
      </c>
      <c r="B4515" s="2" t="s">
        <v>3273</v>
      </c>
      <c r="C4515" s="18">
        <v>6</v>
      </c>
    </row>
    <row r="4516" spans="1:3" x14ac:dyDescent="0.25">
      <c r="A4516" t="s">
        <v>6592</v>
      </c>
      <c r="B4516" s="2" t="s">
        <v>6593</v>
      </c>
      <c r="C4516" s="18">
        <v>5.3</v>
      </c>
    </row>
    <row r="4517" spans="1:3" x14ac:dyDescent="0.25">
      <c r="A4517" s="2" t="s">
        <v>1338</v>
      </c>
      <c r="B4517" s="2" t="s">
        <v>1557</v>
      </c>
      <c r="C4517" s="18">
        <v>5.2</v>
      </c>
    </row>
    <row r="4518" spans="1:3" x14ac:dyDescent="0.25">
      <c r="A4518" s="2" t="s">
        <v>1338</v>
      </c>
      <c r="B4518" s="2" t="s">
        <v>1470</v>
      </c>
      <c r="C4518" s="18">
        <v>5</v>
      </c>
    </row>
    <row r="4519" spans="1:3" x14ac:dyDescent="0.25">
      <c r="A4519" s="2" t="s">
        <v>1338</v>
      </c>
      <c r="B4519" s="2" t="s">
        <v>1339</v>
      </c>
      <c r="C4519" s="18">
        <v>5.5</v>
      </c>
    </row>
    <row r="4520" spans="1:3" x14ac:dyDescent="0.25">
      <c r="A4520" s="2" t="s">
        <v>1338</v>
      </c>
      <c r="B4520" s="2" t="s">
        <v>4813</v>
      </c>
      <c r="C4520" s="18">
        <v>5.3</v>
      </c>
    </row>
    <row r="4521" spans="1:3" x14ac:dyDescent="0.25">
      <c r="A4521" s="2" t="s">
        <v>1338</v>
      </c>
      <c r="B4521" s="2" t="s">
        <v>3423</v>
      </c>
      <c r="C4521" s="18">
        <v>6.2</v>
      </c>
    </row>
    <row r="4522" spans="1:3" x14ac:dyDescent="0.25">
      <c r="A4522" s="2" t="s">
        <v>6969</v>
      </c>
      <c r="B4522" s="2" t="s">
        <v>6970</v>
      </c>
      <c r="C4522" s="18">
        <v>7.1</v>
      </c>
    </row>
    <row r="4523" spans="1:3" x14ac:dyDescent="0.25">
      <c r="A4523" s="2" t="s">
        <v>394</v>
      </c>
      <c r="B4523" s="2" t="s">
        <v>396</v>
      </c>
      <c r="C4523" s="18">
        <v>6.7</v>
      </c>
    </row>
    <row r="4524" spans="1:3" x14ac:dyDescent="0.25">
      <c r="A4524" s="2" t="s">
        <v>394</v>
      </c>
      <c r="B4524" s="2" t="s">
        <v>396</v>
      </c>
      <c r="C4524" s="18">
        <v>6.7</v>
      </c>
    </row>
    <row r="4525" spans="1:3" x14ac:dyDescent="0.25">
      <c r="A4525" s="2" t="s">
        <v>394</v>
      </c>
      <c r="B4525" s="2" t="s">
        <v>396</v>
      </c>
      <c r="C4525" s="18">
        <v>6.7</v>
      </c>
    </row>
    <row r="4526" spans="1:3" x14ac:dyDescent="0.25">
      <c r="A4526" s="2" t="s">
        <v>394</v>
      </c>
      <c r="B4526" s="2" t="s">
        <v>875</v>
      </c>
      <c r="C4526" s="18">
        <v>6.8</v>
      </c>
    </row>
    <row r="4527" spans="1:3" x14ac:dyDescent="0.25">
      <c r="A4527" s="2" t="s">
        <v>2822</v>
      </c>
      <c r="B4527" s="2" t="s">
        <v>6762</v>
      </c>
      <c r="C4527" s="18">
        <v>6.8</v>
      </c>
    </row>
    <row r="4528" spans="1:3" x14ac:dyDescent="0.25">
      <c r="A4528" s="2" t="s">
        <v>2822</v>
      </c>
      <c r="B4528" s="2" t="s">
        <v>2823</v>
      </c>
      <c r="C4528" s="18">
        <v>7.6</v>
      </c>
    </row>
    <row r="4529" spans="1:3" x14ac:dyDescent="0.25">
      <c r="A4529" s="2" t="s">
        <v>1516</v>
      </c>
      <c r="B4529" s="2" t="s">
        <v>1518</v>
      </c>
      <c r="C4529" s="18">
        <v>8.1</v>
      </c>
    </row>
    <row r="4530" spans="1:3" x14ac:dyDescent="0.25">
      <c r="A4530" s="2" t="s">
        <v>2706</v>
      </c>
      <c r="B4530" s="2" t="s">
        <v>2707</v>
      </c>
      <c r="C4530" s="18">
        <v>6.9</v>
      </c>
    </row>
    <row r="4531" spans="1:3" x14ac:dyDescent="0.25">
      <c r="A4531" s="2" t="s">
        <v>2706</v>
      </c>
      <c r="B4531" s="2" t="s">
        <v>4930</v>
      </c>
      <c r="C4531" s="18">
        <v>7.6</v>
      </c>
    </row>
    <row r="4532" spans="1:3" x14ac:dyDescent="0.25">
      <c r="A4532" s="2" t="s">
        <v>456</v>
      </c>
      <c r="B4532" s="2" t="s">
        <v>4755</v>
      </c>
      <c r="C4532" s="18">
        <v>6.3</v>
      </c>
    </row>
    <row r="4533" spans="1:3" x14ac:dyDescent="0.25">
      <c r="A4533" s="2" t="s">
        <v>456</v>
      </c>
      <c r="B4533" s="2" t="s">
        <v>457</v>
      </c>
      <c r="C4533" s="18">
        <v>5.6</v>
      </c>
    </row>
    <row r="4534" spans="1:3" x14ac:dyDescent="0.25">
      <c r="A4534" s="2" t="s">
        <v>456</v>
      </c>
      <c r="B4534" s="2" t="s">
        <v>2157</v>
      </c>
      <c r="C4534" s="18">
        <v>5.9</v>
      </c>
    </row>
    <row r="4535" spans="1:3" x14ac:dyDescent="0.25">
      <c r="A4535" s="2" t="s">
        <v>456</v>
      </c>
      <c r="B4535" s="2" t="s">
        <v>3185</v>
      </c>
      <c r="C4535" s="18">
        <v>6.2</v>
      </c>
    </row>
    <row r="4536" spans="1:3" x14ac:dyDescent="0.25">
      <c r="A4536" s="2" t="s">
        <v>456</v>
      </c>
      <c r="B4536" s="2" t="s">
        <v>3403</v>
      </c>
      <c r="C4536" s="18">
        <v>5.7</v>
      </c>
    </row>
    <row r="4537" spans="1:3" x14ac:dyDescent="0.25">
      <c r="A4537" t="s">
        <v>456</v>
      </c>
      <c r="B4537" s="2" t="s">
        <v>4754</v>
      </c>
      <c r="C4537" s="18">
        <v>6.6</v>
      </c>
    </row>
    <row r="4538" spans="1:3" x14ac:dyDescent="0.25">
      <c r="A4538" s="2" t="s">
        <v>5130</v>
      </c>
      <c r="B4538" s="2" t="s">
        <v>5131</v>
      </c>
      <c r="C4538" s="18">
        <v>5.8</v>
      </c>
    </row>
    <row r="4539" spans="1:3" x14ac:dyDescent="0.25">
      <c r="A4539" s="2" t="s">
        <v>4895</v>
      </c>
      <c r="B4539" s="2" t="s">
        <v>4896</v>
      </c>
      <c r="C4539" s="18">
        <v>7.5</v>
      </c>
    </row>
    <row r="4540" spans="1:3" x14ac:dyDescent="0.25">
      <c r="A4540" s="2" t="s">
        <v>7136</v>
      </c>
      <c r="B4540" s="2" t="s">
        <v>7137</v>
      </c>
      <c r="C4540" s="18">
        <v>3.1</v>
      </c>
    </row>
    <row r="4541" spans="1:3" x14ac:dyDescent="0.25">
      <c r="A4541" s="2" t="s">
        <v>741</v>
      </c>
      <c r="B4541" s="2" t="s">
        <v>1234</v>
      </c>
      <c r="C4541" s="18">
        <v>5.9</v>
      </c>
    </row>
    <row r="4542" spans="1:3" x14ac:dyDescent="0.25">
      <c r="A4542" s="2" t="s">
        <v>741</v>
      </c>
      <c r="B4542" s="2" t="s">
        <v>743</v>
      </c>
      <c r="C4542" s="18">
        <v>6.1</v>
      </c>
    </row>
    <row r="4543" spans="1:3" x14ac:dyDescent="0.25">
      <c r="A4543" s="2" t="s">
        <v>741</v>
      </c>
      <c r="B4543" s="2" t="s">
        <v>743</v>
      </c>
      <c r="C4543" s="18">
        <v>6.1</v>
      </c>
    </row>
    <row r="4544" spans="1:3" x14ac:dyDescent="0.25">
      <c r="A4544" s="2" t="s">
        <v>741</v>
      </c>
      <c r="B4544" s="2" t="s">
        <v>743</v>
      </c>
      <c r="C4544" s="18">
        <v>6</v>
      </c>
    </row>
    <row r="4545" spans="1:3" x14ac:dyDescent="0.25">
      <c r="A4545" s="2" t="s">
        <v>741</v>
      </c>
      <c r="B4545" s="2" t="s">
        <v>6239</v>
      </c>
      <c r="C4545" s="18">
        <v>6.5</v>
      </c>
    </row>
    <row r="4546" spans="1:3" x14ac:dyDescent="0.25">
      <c r="A4546" s="2" t="s">
        <v>741</v>
      </c>
      <c r="B4546" s="2" t="s">
        <v>1027</v>
      </c>
      <c r="C4546" s="18">
        <v>6.7</v>
      </c>
    </row>
    <row r="4547" spans="1:3" x14ac:dyDescent="0.25">
      <c r="A4547" s="2" t="s">
        <v>4440</v>
      </c>
      <c r="B4547" s="2" t="s">
        <v>4441</v>
      </c>
      <c r="C4547" s="18">
        <v>5.3</v>
      </c>
    </row>
    <row r="4548" spans="1:3" x14ac:dyDescent="0.25">
      <c r="A4548" s="2" t="s">
        <v>2502</v>
      </c>
      <c r="B4548" s="2" t="s">
        <v>4939</v>
      </c>
      <c r="C4548" s="18">
        <v>5.5</v>
      </c>
    </row>
    <row r="4549" spans="1:3" x14ac:dyDescent="0.25">
      <c r="A4549" s="2" t="s">
        <v>2502</v>
      </c>
      <c r="B4549" s="2" t="s">
        <v>3324</v>
      </c>
      <c r="C4549" s="18">
        <v>6.1</v>
      </c>
    </row>
    <row r="4550" spans="1:3" x14ac:dyDescent="0.25">
      <c r="A4550" s="2" t="s">
        <v>2502</v>
      </c>
      <c r="B4550" s="2" t="s">
        <v>2504</v>
      </c>
      <c r="C4550" s="18">
        <v>7.4</v>
      </c>
    </row>
    <row r="4551" spans="1:3" x14ac:dyDescent="0.25">
      <c r="A4551" s="2" t="s">
        <v>2502</v>
      </c>
      <c r="B4551" s="2" t="s">
        <v>2504</v>
      </c>
      <c r="C4551" s="18">
        <v>7.4</v>
      </c>
    </row>
    <row r="4552" spans="1:3" x14ac:dyDescent="0.25">
      <c r="A4552" s="2" t="s">
        <v>2502</v>
      </c>
      <c r="B4552" s="2" t="s">
        <v>5305</v>
      </c>
      <c r="C4552" s="18">
        <v>7.5</v>
      </c>
    </row>
    <row r="4553" spans="1:3" x14ac:dyDescent="0.25">
      <c r="A4553" s="2" t="s">
        <v>2502</v>
      </c>
      <c r="B4553" s="2" t="s">
        <v>5305</v>
      </c>
      <c r="C4553" s="18">
        <v>7.5</v>
      </c>
    </row>
    <row r="4554" spans="1:3" x14ac:dyDescent="0.25">
      <c r="A4554" s="2" t="s">
        <v>2502</v>
      </c>
      <c r="B4554" s="2" t="s">
        <v>6156</v>
      </c>
      <c r="C4554" s="18">
        <v>5.5</v>
      </c>
    </row>
    <row r="4555" spans="1:3" x14ac:dyDescent="0.25">
      <c r="A4555" s="2" t="s">
        <v>6496</v>
      </c>
      <c r="B4555" s="2" t="s">
        <v>6497</v>
      </c>
      <c r="C4555" s="18">
        <v>5.7</v>
      </c>
    </row>
    <row r="4556" spans="1:3" x14ac:dyDescent="0.25">
      <c r="A4556" s="2" t="s">
        <v>4581</v>
      </c>
      <c r="B4556" s="2" t="s">
        <v>7033</v>
      </c>
      <c r="C4556" s="18">
        <v>7.5</v>
      </c>
    </row>
    <row r="4557" spans="1:3" x14ac:dyDescent="0.25">
      <c r="A4557" s="2" t="s">
        <v>4581</v>
      </c>
      <c r="B4557" s="2" t="s">
        <v>4582</v>
      </c>
      <c r="C4557" s="18">
        <v>7.6</v>
      </c>
    </row>
    <row r="4558" spans="1:3" x14ac:dyDescent="0.25">
      <c r="A4558" t="s">
        <v>3074</v>
      </c>
      <c r="B4558" s="2" t="s">
        <v>3831</v>
      </c>
      <c r="C4558" s="18">
        <v>6.4</v>
      </c>
    </row>
    <row r="4559" spans="1:3" x14ac:dyDescent="0.25">
      <c r="A4559" s="2" t="s">
        <v>3074</v>
      </c>
      <c r="B4559" s="2" t="s">
        <v>3075</v>
      </c>
      <c r="C4559" s="18">
        <v>5.7</v>
      </c>
    </row>
    <row r="4560" spans="1:3" x14ac:dyDescent="0.25">
      <c r="A4560" s="2" t="s">
        <v>3840</v>
      </c>
      <c r="B4560" s="2" t="s">
        <v>4608</v>
      </c>
      <c r="C4560" s="18">
        <v>7.4</v>
      </c>
    </row>
    <row r="4561" spans="1:3" x14ac:dyDescent="0.25">
      <c r="A4561" s="2" t="s">
        <v>3840</v>
      </c>
      <c r="B4561" s="2" t="s">
        <v>3841</v>
      </c>
      <c r="C4561" s="18">
        <v>7</v>
      </c>
    </row>
    <row r="4562" spans="1:3" x14ac:dyDescent="0.25">
      <c r="A4562" s="2" t="s">
        <v>3840</v>
      </c>
      <c r="B4562" s="2" t="s">
        <v>5344</v>
      </c>
      <c r="C4562" s="18">
        <v>7</v>
      </c>
    </row>
    <row r="4563" spans="1:3" x14ac:dyDescent="0.25">
      <c r="A4563" s="2" t="s">
        <v>4163</v>
      </c>
      <c r="B4563" s="2" t="s">
        <v>4164</v>
      </c>
      <c r="C4563" s="18">
        <v>4.0999999999999996</v>
      </c>
    </row>
    <row r="4564" spans="1:3" x14ac:dyDescent="0.25">
      <c r="A4564" s="2" t="s">
        <v>872</v>
      </c>
      <c r="B4564" s="2" t="s">
        <v>1261</v>
      </c>
      <c r="C4564" s="18">
        <v>6.6</v>
      </c>
    </row>
    <row r="4565" spans="1:3" x14ac:dyDescent="0.25">
      <c r="A4565" s="2" t="s">
        <v>872</v>
      </c>
      <c r="B4565" s="2" t="s">
        <v>3407</v>
      </c>
      <c r="C4565" s="18">
        <v>7.2</v>
      </c>
    </row>
    <row r="4566" spans="1:3" x14ac:dyDescent="0.25">
      <c r="A4566" s="2" t="s">
        <v>872</v>
      </c>
      <c r="B4566" s="2" t="s">
        <v>4182</v>
      </c>
      <c r="C4566" s="18">
        <v>6.5</v>
      </c>
    </row>
    <row r="4567" spans="1:3" x14ac:dyDescent="0.25">
      <c r="A4567" s="2" t="s">
        <v>872</v>
      </c>
      <c r="B4567" s="2" t="s">
        <v>3735</v>
      </c>
      <c r="C4567" s="18">
        <v>5.9</v>
      </c>
    </row>
    <row r="4568" spans="1:3" x14ac:dyDescent="0.25">
      <c r="A4568" s="2" t="s">
        <v>872</v>
      </c>
      <c r="B4568" s="2" t="s">
        <v>1397</v>
      </c>
      <c r="C4568" s="18">
        <v>6.1</v>
      </c>
    </row>
    <row r="4569" spans="1:3" x14ac:dyDescent="0.25">
      <c r="A4569" s="2" t="s">
        <v>872</v>
      </c>
      <c r="B4569" s="2" t="s">
        <v>873</v>
      </c>
      <c r="C4569" s="18">
        <v>6.5</v>
      </c>
    </row>
    <row r="4570" spans="1:3" x14ac:dyDescent="0.25">
      <c r="A4570" s="2" t="s">
        <v>872</v>
      </c>
      <c r="B4570" s="2" t="s">
        <v>2449</v>
      </c>
      <c r="C4570" s="18">
        <v>7.8</v>
      </c>
    </row>
    <row r="4571" spans="1:3" x14ac:dyDescent="0.25">
      <c r="A4571" s="2" t="s">
        <v>6203</v>
      </c>
      <c r="B4571" s="2" t="s">
        <v>6571</v>
      </c>
      <c r="C4571" s="18">
        <v>7.8</v>
      </c>
    </row>
    <row r="4572" spans="1:3" x14ac:dyDescent="0.25">
      <c r="A4572" s="2" t="s">
        <v>6203</v>
      </c>
      <c r="B4572" s="2" t="s">
        <v>6204</v>
      </c>
      <c r="C4572" s="18">
        <v>6.5</v>
      </c>
    </row>
    <row r="4573" spans="1:3" x14ac:dyDescent="0.25">
      <c r="A4573" s="2" t="s">
        <v>6203</v>
      </c>
      <c r="B4573" s="2" t="s">
        <v>7500</v>
      </c>
      <c r="C4573" s="18">
        <v>7.5</v>
      </c>
    </row>
    <row r="4574" spans="1:3" x14ac:dyDescent="0.25">
      <c r="A4574" s="2" t="s">
        <v>3677</v>
      </c>
      <c r="B4574" s="2" t="s">
        <v>3678</v>
      </c>
      <c r="C4574" s="18">
        <v>6.3</v>
      </c>
    </row>
    <row r="4575" spans="1:3" x14ac:dyDescent="0.25">
      <c r="A4575" s="2" t="s">
        <v>5167</v>
      </c>
      <c r="B4575" s="2" t="s">
        <v>5168</v>
      </c>
      <c r="C4575" s="18">
        <v>3.3</v>
      </c>
    </row>
    <row r="4576" spans="1:3" x14ac:dyDescent="0.25">
      <c r="A4576" s="2" t="s">
        <v>1588</v>
      </c>
      <c r="B4576" s="2" t="s">
        <v>1735</v>
      </c>
      <c r="C4576" s="18">
        <v>5.6</v>
      </c>
    </row>
    <row r="4577" spans="1:3" x14ac:dyDescent="0.25">
      <c r="A4577" s="2" t="s">
        <v>1588</v>
      </c>
      <c r="B4577" s="2" t="s">
        <v>1810</v>
      </c>
      <c r="C4577" s="18">
        <v>4.2</v>
      </c>
    </row>
    <row r="4578" spans="1:3" x14ac:dyDescent="0.25">
      <c r="A4578" s="2" t="s">
        <v>1588</v>
      </c>
      <c r="B4578" s="2" t="s">
        <v>1590</v>
      </c>
      <c r="C4578" s="18">
        <v>6.6</v>
      </c>
    </row>
    <row r="4579" spans="1:3" x14ac:dyDescent="0.25">
      <c r="A4579" t="s">
        <v>7654</v>
      </c>
      <c r="B4579" s="2" t="s">
        <v>7655</v>
      </c>
      <c r="C4579" s="18">
        <v>5.8</v>
      </c>
    </row>
    <row r="4580" spans="1:3" x14ac:dyDescent="0.25">
      <c r="A4580" s="2" t="s">
        <v>5399</v>
      </c>
      <c r="B4580" s="2" t="s">
        <v>5400</v>
      </c>
      <c r="C4580" s="18">
        <v>5.3</v>
      </c>
    </row>
    <row r="4581" spans="1:3" x14ac:dyDescent="0.25">
      <c r="A4581" s="2" t="s">
        <v>5631</v>
      </c>
      <c r="B4581" s="2" t="s">
        <v>5632</v>
      </c>
      <c r="C4581" s="18">
        <v>7.6</v>
      </c>
    </row>
    <row r="4582" spans="1:3" x14ac:dyDescent="0.25">
      <c r="A4582" s="2" t="s">
        <v>5445</v>
      </c>
      <c r="B4582" s="2" t="s">
        <v>5446</v>
      </c>
      <c r="C4582" s="18">
        <v>6.1</v>
      </c>
    </row>
    <row r="4583" spans="1:3" x14ac:dyDescent="0.25">
      <c r="A4583" s="2" t="s">
        <v>4390</v>
      </c>
      <c r="B4583" s="2" t="s">
        <v>4391</v>
      </c>
      <c r="C4583" s="18">
        <v>4.5</v>
      </c>
    </row>
    <row r="4584" spans="1:3" x14ac:dyDescent="0.25">
      <c r="A4584" s="2" t="s">
        <v>2840</v>
      </c>
      <c r="B4584" s="2" t="s">
        <v>2841</v>
      </c>
      <c r="C4584" s="18">
        <v>6.1</v>
      </c>
    </row>
    <row r="4585" spans="1:3" x14ac:dyDescent="0.25">
      <c r="A4585" s="2" t="s">
        <v>2840</v>
      </c>
      <c r="B4585" s="2" t="s">
        <v>6700</v>
      </c>
      <c r="C4585" s="18">
        <v>6.9</v>
      </c>
    </row>
    <row r="4586" spans="1:3" x14ac:dyDescent="0.25">
      <c r="A4586" s="2" t="s">
        <v>4566</v>
      </c>
      <c r="B4586" s="2" t="s">
        <v>5315</v>
      </c>
      <c r="C4586" s="18">
        <v>6.5</v>
      </c>
    </row>
    <row r="4587" spans="1:3" x14ac:dyDescent="0.25">
      <c r="A4587" s="2" t="s">
        <v>4566</v>
      </c>
      <c r="B4587" s="2" t="s">
        <v>4567</v>
      </c>
      <c r="C4587" s="18">
        <v>5.7</v>
      </c>
    </row>
    <row r="4588" spans="1:3" x14ac:dyDescent="0.25">
      <c r="A4588" s="2" t="s">
        <v>1254</v>
      </c>
      <c r="B4588" s="2" t="s">
        <v>1255</v>
      </c>
      <c r="C4588" s="18">
        <v>7.6</v>
      </c>
    </row>
    <row r="4589" spans="1:3" x14ac:dyDescent="0.25">
      <c r="A4589" s="2" t="s">
        <v>1254</v>
      </c>
      <c r="B4589" s="2" t="s">
        <v>5752</v>
      </c>
      <c r="C4589" s="18">
        <v>7.6</v>
      </c>
    </row>
    <row r="4590" spans="1:3" x14ac:dyDescent="0.25">
      <c r="A4590" s="2" t="s">
        <v>1254</v>
      </c>
      <c r="B4590" s="2" t="s">
        <v>4279</v>
      </c>
      <c r="C4590" s="18">
        <v>8</v>
      </c>
    </row>
    <row r="4591" spans="1:3" x14ac:dyDescent="0.25">
      <c r="A4591" s="2" t="s">
        <v>6175</v>
      </c>
      <c r="B4591" s="2" t="s">
        <v>6176</v>
      </c>
      <c r="C4591" s="18">
        <v>5.9</v>
      </c>
    </row>
    <row r="4592" spans="1:3" x14ac:dyDescent="0.25">
      <c r="A4592" s="2" t="s">
        <v>3644</v>
      </c>
      <c r="B4592" s="2" t="s">
        <v>3646</v>
      </c>
      <c r="C4592" s="18">
        <v>8.1</v>
      </c>
    </row>
    <row r="4593" spans="1:3" x14ac:dyDescent="0.25">
      <c r="A4593" s="2" t="s">
        <v>3644</v>
      </c>
      <c r="B4593" s="2" t="s">
        <v>7621</v>
      </c>
      <c r="C4593" s="18">
        <v>7.7</v>
      </c>
    </row>
    <row r="4594" spans="1:3" x14ac:dyDescent="0.25">
      <c r="A4594" s="2" t="s">
        <v>419</v>
      </c>
      <c r="B4594" s="2" t="s">
        <v>421</v>
      </c>
      <c r="C4594" s="18">
        <v>7.3</v>
      </c>
    </row>
    <row r="4595" spans="1:3" x14ac:dyDescent="0.25">
      <c r="A4595" s="2" t="s">
        <v>6515</v>
      </c>
      <c r="B4595" s="2" t="s">
        <v>6516</v>
      </c>
      <c r="C4595" s="18">
        <v>5.9</v>
      </c>
    </row>
    <row r="4596" spans="1:3" x14ac:dyDescent="0.25">
      <c r="A4596" s="2" t="s">
        <v>7888</v>
      </c>
      <c r="B4596" s="2" t="s">
        <v>7889</v>
      </c>
      <c r="C4596" s="18">
        <v>7.5</v>
      </c>
    </row>
    <row r="4597" spans="1:3" x14ac:dyDescent="0.25">
      <c r="A4597" s="2" t="s">
        <v>2709</v>
      </c>
      <c r="B4597" s="2" t="s">
        <v>2711</v>
      </c>
      <c r="C4597" s="18">
        <v>5.7</v>
      </c>
    </row>
    <row r="4598" spans="1:3" x14ac:dyDescent="0.25">
      <c r="A4598" s="2" t="s">
        <v>7228</v>
      </c>
      <c r="B4598" s="2" t="s">
        <v>7229</v>
      </c>
      <c r="C4598" s="18">
        <v>7.2</v>
      </c>
    </row>
    <row r="4599" spans="1:3" x14ac:dyDescent="0.25">
      <c r="A4599" s="2" t="s">
        <v>6560</v>
      </c>
      <c r="B4599" s="2" t="s">
        <v>6561</v>
      </c>
      <c r="C4599" s="18">
        <v>5.3</v>
      </c>
    </row>
    <row r="4600" spans="1:3" x14ac:dyDescent="0.25">
      <c r="A4600" t="s">
        <v>7866</v>
      </c>
      <c r="B4600" s="2" t="s">
        <v>7867</v>
      </c>
      <c r="C4600" s="18">
        <v>6.2</v>
      </c>
    </row>
    <row r="4601" spans="1:3" x14ac:dyDescent="0.25">
      <c r="A4601" s="2" t="s">
        <v>166</v>
      </c>
      <c r="B4601" s="2" t="s">
        <v>4757</v>
      </c>
      <c r="C4601" s="18">
        <v>6.9</v>
      </c>
    </row>
    <row r="4602" spans="1:3" x14ac:dyDescent="0.25">
      <c r="A4602" s="2" t="s">
        <v>166</v>
      </c>
      <c r="B4602" s="2" t="s">
        <v>867</v>
      </c>
      <c r="C4602" s="18">
        <v>6.7</v>
      </c>
    </row>
    <row r="4603" spans="1:3" x14ac:dyDescent="0.25">
      <c r="A4603" s="2" t="s">
        <v>166</v>
      </c>
      <c r="B4603" s="2" t="s">
        <v>1481</v>
      </c>
      <c r="C4603" s="18">
        <v>6.1</v>
      </c>
    </row>
    <row r="4604" spans="1:3" x14ac:dyDescent="0.25">
      <c r="A4604" s="2" t="s">
        <v>166</v>
      </c>
      <c r="B4604" s="2" t="s">
        <v>168</v>
      </c>
      <c r="C4604" s="18">
        <v>5.4</v>
      </c>
    </row>
    <row r="4605" spans="1:3" x14ac:dyDescent="0.25">
      <c r="A4605" s="2" t="s">
        <v>166</v>
      </c>
      <c r="B4605" s="2" t="s">
        <v>1932</v>
      </c>
      <c r="C4605" s="18">
        <v>6.8</v>
      </c>
    </row>
    <row r="4606" spans="1:3" x14ac:dyDescent="0.25">
      <c r="A4606" s="2" t="s">
        <v>166</v>
      </c>
      <c r="B4606" s="2" t="s">
        <v>1709</v>
      </c>
      <c r="C4606" s="18">
        <v>6.7</v>
      </c>
    </row>
    <row r="4607" spans="1:3" x14ac:dyDescent="0.25">
      <c r="A4607" s="2" t="s">
        <v>166</v>
      </c>
      <c r="B4607" s="2" t="s">
        <v>1564</v>
      </c>
      <c r="C4607" s="18">
        <v>5.6</v>
      </c>
    </row>
    <row r="4608" spans="1:3" x14ac:dyDescent="0.25">
      <c r="A4608" s="2" t="s">
        <v>627</v>
      </c>
      <c r="B4608" s="2" t="s">
        <v>7908</v>
      </c>
      <c r="C4608" s="18">
        <v>6.8</v>
      </c>
    </row>
    <row r="4609" spans="1:3" x14ac:dyDescent="0.25">
      <c r="A4609" s="2" t="s">
        <v>627</v>
      </c>
      <c r="B4609" s="2" t="s">
        <v>629</v>
      </c>
      <c r="C4609" s="18">
        <v>7.5</v>
      </c>
    </row>
    <row r="4610" spans="1:3" x14ac:dyDescent="0.25">
      <c r="A4610" s="2" t="s">
        <v>627</v>
      </c>
      <c r="B4610" s="2" t="s">
        <v>1313</v>
      </c>
      <c r="C4610" s="18">
        <v>7.5</v>
      </c>
    </row>
    <row r="4611" spans="1:3" x14ac:dyDescent="0.25">
      <c r="A4611" s="2" t="s">
        <v>627</v>
      </c>
      <c r="B4611" s="2" t="s">
        <v>7024</v>
      </c>
      <c r="C4611" s="18">
        <v>7.8</v>
      </c>
    </row>
    <row r="4612" spans="1:3" x14ac:dyDescent="0.25">
      <c r="A4612" s="2" t="s">
        <v>627</v>
      </c>
      <c r="B4612" s="2" t="s">
        <v>1823</v>
      </c>
      <c r="C4612" s="18">
        <v>6.5</v>
      </c>
    </row>
    <row r="4613" spans="1:3" x14ac:dyDescent="0.25">
      <c r="A4613" s="2" t="s">
        <v>2743</v>
      </c>
      <c r="B4613" s="2" t="s">
        <v>2744</v>
      </c>
      <c r="C4613" s="18">
        <v>6.5</v>
      </c>
    </row>
    <row r="4614" spans="1:3" x14ac:dyDescent="0.25">
      <c r="A4614" s="2" t="s">
        <v>2743</v>
      </c>
      <c r="B4614" s="2" t="s">
        <v>7743</v>
      </c>
      <c r="C4614" s="18">
        <v>6.1</v>
      </c>
    </row>
    <row r="4615" spans="1:3" x14ac:dyDescent="0.25">
      <c r="A4615" s="2" t="s">
        <v>3893</v>
      </c>
      <c r="B4615" s="2" t="s">
        <v>3895</v>
      </c>
      <c r="C4615" s="18">
        <v>4.8</v>
      </c>
    </row>
    <row r="4616" spans="1:3" x14ac:dyDescent="0.25">
      <c r="A4616" s="2" t="s">
        <v>3578</v>
      </c>
      <c r="B4616" s="2" t="s">
        <v>3579</v>
      </c>
      <c r="C4616" s="18">
        <v>7.1</v>
      </c>
    </row>
    <row r="4617" spans="1:3" x14ac:dyDescent="0.25">
      <c r="A4617" s="2" t="s">
        <v>5498</v>
      </c>
      <c r="B4617" s="2" t="s">
        <v>5499</v>
      </c>
      <c r="C4617" s="18">
        <v>7.7</v>
      </c>
    </row>
    <row r="4618" spans="1:3" x14ac:dyDescent="0.25">
      <c r="A4618" s="2" t="s">
        <v>4259</v>
      </c>
      <c r="B4618" s="2" t="s">
        <v>4260</v>
      </c>
      <c r="C4618" s="18">
        <v>6.6</v>
      </c>
    </row>
    <row r="4619" spans="1:3" x14ac:dyDescent="0.25">
      <c r="A4619" s="2" t="s">
        <v>4259</v>
      </c>
      <c r="B4619" s="2" t="s">
        <v>4451</v>
      </c>
      <c r="C4619" s="18">
        <v>7.5</v>
      </c>
    </row>
    <row r="4620" spans="1:3" x14ac:dyDescent="0.25">
      <c r="A4620" s="2" t="s">
        <v>6701</v>
      </c>
      <c r="B4620" s="2" t="s">
        <v>6702</v>
      </c>
      <c r="C4620" s="18">
        <v>4.5999999999999996</v>
      </c>
    </row>
    <row r="4621" spans="1:3" x14ac:dyDescent="0.25">
      <c r="A4621" t="s">
        <v>2545</v>
      </c>
      <c r="B4621" s="2" t="s">
        <v>2546</v>
      </c>
      <c r="C4621" s="18">
        <v>6.3</v>
      </c>
    </row>
    <row r="4622" spans="1:3" x14ac:dyDescent="0.25">
      <c r="A4622" s="2" t="s">
        <v>2545</v>
      </c>
      <c r="B4622" s="2" t="s">
        <v>5107</v>
      </c>
      <c r="C4622" s="18">
        <v>5.8</v>
      </c>
    </row>
    <row r="4623" spans="1:3" x14ac:dyDescent="0.25">
      <c r="A4623" s="2" t="s">
        <v>7483</v>
      </c>
      <c r="B4623" s="2" t="s">
        <v>7484</v>
      </c>
      <c r="C4623" s="18">
        <v>7.1</v>
      </c>
    </row>
    <row r="4624" spans="1:3" x14ac:dyDescent="0.25">
      <c r="A4624" s="2" t="s">
        <v>1762</v>
      </c>
      <c r="B4624" s="2" t="s">
        <v>7516</v>
      </c>
      <c r="C4624" s="18">
        <v>6.4</v>
      </c>
    </row>
    <row r="4625" spans="1:3" x14ac:dyDescent="0.25">
      <c r="A4625" s="2" t="s">
        <v>1762</v>
      </c>
      <c r="B4625" s="2" t="s">
        <v>1763</v>
      </c>
      <c r="C4625" s="18">
        <v>6.1</v>
      </c>
    </row>
    <row r="4626" spans="1:3" x14ac:dyDescent="0.25">
      <c r="A4626" s="2" t="s">
        <v>732</v>
      </c>
      <c r="B4626" s="2" t="s">
        <v>734</v>
      </c>
      <c r="C4626" s="18">
        <v>7.5</v>
      </c>
    </row>
    <row r="4627" spans="1:3" x14ac:dyDescent="0.25">
      <c r="A4627" s="2" t="s">
        <v>1483</v>
      </c>
      <c r="B4627" s="2" t="s">
        <v>1485</v>
      </c>
      <c r="C4627" s="18">
        <v>6.6</v>
      </c>
    </row>
    <row r="4628" spans="1:3" x14ac:dyDescent="0.25">
      <c r="A4628" s="2" t="s">
        <v>6691</v>
      </c>
      <c r="B4628" s="2" t="s">
        <v>6692</v>
      </c>
      <c r="C4628" s="18">
        <v>5.3</v>
      </c>
    </row>
    <row r="4629" spans="1:3" x14ac:dyDescent="0.25">
      <c r="A4629" s="2" t="s">
        <v>446</v>
      </c>
      <c r="B4629" s="2" t="s">
        <v>1444</v>
      </c>
      <c r="C4629" s="18">
        <v>6.2</v>
      </c>
    </row>
    <row r="4630" spans="1:3" x14ac:dyDescent="0.25">
      <c r="A4630" s="2" t="s">
        <v>446</v>
      </c>
      <c r="B4630" s="2" t="s">
        <v>3552</v>
      </c>
      <c r="C4630" s="18">
        <v>7.3</v>
      </c>
    </row>
    <row r="4631" spans="1:3" x14ac:dyDescent="0.25">
      <c r="A4631" s="2" t="s">
        <v>446</v>
      </c>
      <c r="B4631" s="2" t="s">
        <v>447</v>
      </c>
      <c r="C4631" s="18">
        <v>6.7</v>
      </c>
    </row>
    <row r="4632" spans="1:3" x14ac:dyDescent="0.25">
      <c r="A4632" s="2" t="s">
        <v>3452</v>
      </c>
      <c r="B4632" s="2" t="s">
        <v>4585</v>
      </c>
      <c r="C4632" s="18">
        <v>6.6</v>
      </c>
    </row>
    <row r="4633" spans="1:3" x14ac:dyDescent="0.25">
      <c r="A4633" s="2" t="s">
        <v>3452</v>
      </c>
      <c r="B4633" s="2" t="s">
        <v>3453</v>
      </c>
      <c r="C4633" s="18">
        <v>6.1</v>
      </c>
    </row>
    <row r="4634" spans="1:3" x14ac:dyDescent="0.25">
      <c r="A4634" s="2" t="s">
        <v>4484</v>
      </c>
      <c r="B4634" s="2" t="s">
        <v>4485</v>
      </c>
      <c r="C4634" s="18">
        <v>6.2</v>
      </c>
    </row>
    <row r="4635" spans="1:3" x14ac:dyDescent="0.25">
      <c r="A4635" s="2" t="s">
        <v>2611</v>
      </c>
      <c r="B4635" s="2" t="s">
        <v>5127</v>
      </c>
      <c r="C4635" s="18">
        <v>8.6</v>
      </c>
    </row>
    <row r="4636" spans="1:3" x14ac:dyDescent="0.25">
      <c r="A4636" s="2" t="s">
        <v>2611</v>
      </c>
      <c r="B4636" s="2" t="s">
        <v>2612</v>
      </c>
      <c r="C4636" s="18">
        <v>7.2</v>
      </c>
    </row>
    <row r="4637" spans="1:3" x14ac:dyDescent="0.25">
      <c r="A4637" s="2" t="s">
        <v>2611</v>
      </c>
      <c r="B4637" s="2" t="s">
        <v>5853</v>
      </c>
      <c r="C4637" s="18">
        <v>8.3000000000000007</v>
      </c>
    </row>
    <row r="4638" spans="1:3" x14ac:dyDescent="0.25">
      <c r="A4638" s="2" t="s">
        <v>7016</v>
      </c>
      <c r="B4638" s="2" t="s">
        <v>7017</v>
      </c>
      <c r="C4638" s="18">
        <v>5.3</v>
      </c>
    </row>
    <row r="4639" spans="1:3" x14ac:dyDescent="0.25">
      <c r="A4639" s="2" t="s">
        <v>5639</v>
      </c>
      <c r="B4639" s="2" t="s">
        <v>5641</v>
      </c>
      <c r="C4639" s="18">
        <v>6.2</v>
      </c>
    </row>
    <row r="4640" spans="1:3" x14ac:dyDescent="0.25">
      <c r="A4640" s="2" t="s">
        <v>5555</v>
      </c>
      <c r="B4640" s="2" t="s">
        <v>5556</v>
      </c>
      <c r="C4640" s="18">
        <v>6</v>
      </c>
    </row>
    <row r="4641" spans="1:3" x14ac:dyDescent="0.25">
      <c r="A4641" s="2" t="s">
        <v>5555</v>
      </c>
      <c r="B4641" s="2" t="s">
        <v>7281</v>
      </c>
      <c r="C4641" s="18">
        <v>6.8</v>
      </c>
    </row>
    <row r="4642" spans="1:3" x14ac:dyDescent="0.25">
      <c r="A4642" t="s">
        <v>586</v>
      </c>
      <c r="B4642" s="2" t="s">
        <v>3591</v>
      </c>
      <c r="C4642" s="18">
        <v>6.4</v>
      </c>
    </row>
    <row r="4643" spans="1:3" x14ac:dyDescent="0.25">
      <c r="A4643" s="2" t="s">
        <v>586</v>
      </c>
      <c r="B4643" s="2" t="s">
        <v>1577</v>
      </c>
      <c r="C4643" s="18">
        <v>7.3</v>
      </c>
    </row>
    <row r="4644" spans="1:3" x14ac:dyDescent="0.25">
      <c r="A4644" s="2" t="s">
        <v>586</v>
      </c>
      <c r="B4644" s="2" t="s">
        <v>1366</v>
      </c>
      <c r="C4644" s="18">
        <v>5.9</v>
      </c>
    </row>
    <row r="4645" spans="1:3" x14ac:dyDescent="0.25">
      <c r="A4645" s="2" t="s">
        <v>586</v>
      </c>
      <c r="B4645" s="2" t="s">
        <v>1853</v>
      </c>
      <c r="C4645" s="18">
        <v>6</v>
      </c>
    </row>
    <row r="4646" spans="1:3" x14ac:dyDescent="0.25">
      <c r="A4646" s="2" t="s">
        <v>586</v>
      </c>
      <c r="B4646" s="2" t="s">
        <v>816</v>
      </c>
      <c r="C4646" s="18">
        <v>7.3</v>
      </c>
    </row>
    <row r="4647" spans="1:3" x14ac:dyDescent="0.25">
      <c r="A4647" s="2" t="s">
        <v>586</v>
      </c>
      <c r="B4647" s="2" t="s">
        <v>1394</v>
      </c>
      <c r="C4647" s="18">
        <v>7.7</v>
      </c>
    </row>
    <row r="4648" spans="1:3" x14ac:dyDescent="0.25">
      <c r="A4648" s="2" t="s">
        <v>586</v>
      </c>
      <c r="B4648" s="2" t="s">
        <v>772</v>
      </c>
      <c r="C4648" s="18">
        <v>7</v>
      </c>
    </row>
    <row r="4649" spans="1:3" x14ac:dyDescent="0.25">
      <c r="A4649" s="2" t="s">
        <v>586</v>
      </c>
      <c r="B4649" s="2" t="s">
        <v>1619</v>
      </c>
      <c r="C4649" s="18">
        <v>5.8</v>
      </c>
    </row>
    <row r="4650" spans="1:3" x14ac:dyDescent="0.25">
      <c r="A4650" s="2" t="s">
        <v>586</v>
      </c>
      <c r="B4650" s="2" t="s">
        <v>587</v>
      </c>
      <c r="C4650" s="18">
        <v>6.4</v>
      </c>
    </row>
    <row r="4651" spans="1:3" x14ac:dyDescent="0.25">
      <c r="A4651" s="2" t="s">
        <v>586</v>
      </c>
      <c r="B4651" s="2" t="s">
        <v>4276</v>
      </c>
      <c r="C4651" s="18">
        <v>6.9</v>
      </c>
    </row>
    <row r="4652" spans="1:3" x14ac:dyDescent="0.25">
      <c r="A4652" s="2" t="s">
        <v>586</v>
      </c>
      <c r="B4652" s="2" t="s">
        <v>4717</v>
      </c>
      <c r="C4652" s="18">
        <v>8</v>
      </c>
    </row>
    <row r="4653" spans="1:3" x14ac:dyDescent="0.25">
      <c r="A4653" s="2" t="s">
        <v>586</v>
      </c>
      <c r="B4653" s="2" t="s">
        <v>717</v>
      </c>
      <c r="C4653" s="18">
        <v>6.8</v>
      </c>
    </row>
    <row r="4654" spans="1:3" x14ac:dyDescent="0.25">
      <c r="A4654" s="2" t="s">
        <v>4060</v>
      </c>
      <c r="B4654" s="2" t="s">
        <v>4061</v>
      </c>
      <c r="C4654" s="18">
        <v>5.5</v>
      </c>
    </row>
    <row r="4655" spans="1:3" x14ac:dyDescent="0.25">
      <c r="A4655" s="2" t="s">
        <v>7995</v>
      </c>
      <c r="B4655" s="2" t="s">
        <v>7996</v>
      </c>
      <c r="C4655" s="18">
        <v>4.2</v>
      </c>
    </row>
    <row r="4656" spans="1:3" x14ac:dyDescent="0.25">
      <c r="A4656" s="2" t="s">
        <v>8074</v>
      </c>
      <c r="B4656" s="2" t="s">
        <v>8099</v>
      </c>
      <c r="C4656" s="18">
        <v>3.3</v>
      </c>
    </row>
    <row r="4657" spans="1:3" x14ac:dyDescent="0.25">
      <c r="A4657" s="2" t="s">
        <v>8074</v>
      </c>
      <c r="B4657" s="2" t="s">
        <v>8075</v>
      </c>
      <c r="C4657" s="18">
        <v>3.2</v>
      </c>
    </row>
    <row r="4658" spans="1:3" x14ac:dyDescent="0.25">
      <c r="A4658" s="2" t="s">
        <v>7568</v>
      </c>
      <c r="B4658" s="2" t="s">
        <v>7569</v>
      </c>
      <c r="C4658" s="18">
        <v>3.9</v>
      </c>
    </row>
    <row r="4659" spans="1:3" x14ac:dyDescent="0.25">
      <c r="A4659" s="2" t="s">
        <v>7065</v>
      </c>
      <c r="B4659" s="2" t="s">
        <v>7066</v>
      </c>
      <c r="C4659" s="18">
        <v>3.7</v>
      </c>
    </row>
    <row r="4660" spans="1:3" x14ac:dyDescent="0.25">
      <c r="A4660" s="2" t="s">
        <v>4127</v>
      </c>
      <c r="B4660" s="2" t="s">
        <v>4128</v>
      </c>
      <c r="C4660" s="18">
        <v>3.1</v>
      </c>
    </row>
    <row r="4661" spans="1:3" x14ac:dyDescent="0.25">
      <c r="A4661" s="2" t="s">
        <v>3560</v>
      </c>
      <c r="B4661" s="2" t="s">
        <v>7343</v>
      </c>
      <c r="C4661" s="18">
        <v>6.2</v>
      </c>
    </row>
    <row r="4662" spans="1:3" x14ac:dyDescent="0.25">
      <c r="A4662" s="2" t="s">
        <v>3560</v>
      </c>
      <c r="B4662" s="2" t="s">
        <v>3562</v>
      </c>
      <c r="C4662" s="18">
        <v>7.8</v>
      </c>
    </row>
    <row r="4663" spans="1:3" x14ac:dyDescent="0.25">
      <c r="A4663" t="s">
        <v>3560</v>
      </c>
      <c r="B4663" s="2" t="s">
        <v>3665</v>
      </c>
      <c r="C4663" s="18">
        <v>7.2</v>
      </c>
    </row>
    <row r="4664" spans="1:3" x14ac:dyDescent="0.25">
      <c r="A4664" s="2" t="s">
        <v>5466</v>
      </c>
      <c r="B4664" s="2" t="s">
        <v>5467</v>
      </c>
      <c r="C4664" s="18">
        <v>6.3</v>
      </c>
    </row>
    <row r="4665" spans="1:3" x14ac:dyDescent="0.25">
      <c r="A4665" s="2" t="s">
        <v>5466</v>
      </c>
      <c r="B4665" s="2" t="s">
        <v>5682</v>
      </c>
      <c r="C4665" s="18">
        <v>7.9</v>
      </c>
    </row>
    <row r="4666" spans="1:3" x14ac:dyDescent="0.25">
      <c r="A4666" s="2" t="s">
        <v>2858</v>
      </c>
      <c r="B4666" s="2" t="s">
        <v>2859</v>
      </c>
      <c r="C4666" s="18">
        <v>3.4</v>
      </c>
    </row>
    <row r="4667" spans="1:3" x14ac:dyDescent="0.25">
      <c r="A4667" s="2" t="s">
        <v>3285</v>
      </c>
      <c r="B4667" s="2" t="s">
        <v>3287</v>
      </c>
      <c r="C4667" s="18">
        <v>5.6</v>
      </c>
    </row>
    <row r="4668" spans="1:3" x14ac:dyDescent="0.25">
      <c r="A4668" s="2" t="s">
        <v>5097</v>
      </c>
      <c r="B4668" s="2" t="s">
        <v>5098</v>
      </c>
      <c r="C4668" s="18">
        <v>5.9</v>
      </c>
    </row>
    <row r="4669" spans="1:3" x14ac:dyDescent="0.25">
      <c r="A4669" s="2" t="s">
        <v>4514</v>
      </c>
      <c r="B4669" s="2" t="s">
        <v>4515</v>
      </c>
      <c r="C4669" s="18">
        <v>7.1</v>
      </c>
    </row>
    <row r="4670" spans="1:3" x14ac:dyDescent="0.25">
      <c r="A4670" s="2" t="s">
        <v>7182</v>
      </c>
      <c r="B4670" s="2" t="s">
        <v>7184</v>
      </c>
      <c r="C4670" s="18">
        <v>5.2</v>
      </c>
    </row>
    <row r="4671" spans="1:3" x14ac:dyDescent="0.25">
      <c r="A4671" s="2" t="s">
        <v>3204</v>
      </c>
      <c r="B4671" s="2" t="s">
        <v>3205</v>
      </c>
      <c r="C4671" s="18">
        <v>4.7</v>
      </c>
    </row>
    <row r="4672" spans="1:3" x14ac:dyDescent="0.25">
      <c r="A4672" s="2" t="s">
        <v>3204</v>
      </c>
      <c r="B4672" s="2" t="s">
        <v>3569</v>
      </c>
      <c r="C4672" s="18">
        <v>6</v>
      </c>
    </row>
    <row r="4673" spans="1:3" x14ac:dyDescent="0.25">
      <c r="A4673" s="2" t="s">
        <v>3204</v>
      </c>
      <c r="B4673" s="2" t="s">
        <v>4546</v>
      </c>
      <c r="C4673" s="18">
        <v>5.4</v>
      </c>
    </row>
    <row r="4674" spans="1:3" x14ac:dyDescent="0.25">
      <c r="A4674" s="2" t="s">
        <v>3204</v>
      </c>
      <c r="B4674" s="2" t="s">
        <v>3914</v>
      </c>
      <c r="C4674" s="18">
        <v>4.0999999999999996</v>
      </c>
    </row>
    <row r="4675" spans="1:3" x14ac:dyDescent="0.25">
      <c r="A4675" s="2" t="s">
        <v>3204</v>
      </c>
      <c r="B4675" s="2" t="s">
        <v>4074</v>
      </c>
      <c r="C4675" s="18">
        <v>4.0999999999999996</v>
      </c>
    </row>
    <row r="4676" spans="1:3" x14ac:dyDescent="0.25">
      <c r="A4676" s="2" t="s">
        <v>3204</v>
      </c>
      <c r="B4676" s="2" t="s">
        <v>5018</v>
      </c>
      <c r="C4676" s="18">
        <v>5</v>
      </c>
    </row>
    <row r="4677" spans="1:3" x14ac:dyDescent="0.25">
      <c r="A4677" s="2" t="s">
        <v>3204</v>
      </c>
      <c r="B4677" s="2" t="s">
        <v>3622</v>
      </c>
      <c r="C4677" s="18">
        <v>4.8</v>
      </c>
    </row>
    <row r="4678" spans="1:3" x14ac:dyDescent="0.25">
      <c r="A4678" s="2" t="s">
        <v>3204</v>
      </c>
      <c r="B4678" s="2" t="s">
        <v>3617</v>
      </c>
      <c r="C4678" s="18">
        <v>4.4000000000000004</v>
      </c>
    </row>
    <row r="4679" spans="1:3" x14ac:dyDescent="0.25">
      <c r="A4679" s="2" t="s">
        <v>3204</v>
      </c>
      <c r="B4679" s="2" t="s">
        <v>4299</v>
      </c>
      <c r="C4679" s="18">
        <v>5.6</v>
      </c>
    </row>
    <row r="4680" spans="1:3" x14ac:dyDescent="0.25">
      <c r="A4680" s="2" t="s">
        <v>7598</v>
      </c>
      <c r="B4680" s="2" t="s">
        <v>7599</v>
      </c>
      <c r="C4680" s="18">
        <v>7.2</v>
      </c>
    </row>
    <row r="4681" spans="1:3" x14ac:dyDescent="0.25">
      <c r="A4681" s="2" t="s">
        <v>4281</v>
      </c>
      <c r="B4681" s="2" t="s">
        <v>4282</v>
      </c>
      <c r="C4681" s="18">
        <v>6.8</v>
      </c>
    </row>
    <row r="4682" spans="1:3" x14ac:dyDescent="0.25">
      <c r="A4682" s="2" t="s">
        <v>3522</v>
      </c>
      <c r="B4682" s="2" t="s">
        <v>3902</v>
      </c>
      <c r="C4682" s="18">
        <v>7.4</v>
      </c>
    </row>
    <row r="4683" spans="1:3" x14ac:dyDescent="0.25">
      <c r="A4683" s="2" t="s">
        <v>3522</v>
      </c>
      <c r="B4683" s="2" t="s">
        <v>3523</v>
      </c>
      <c r="C4683" s="18">
        <v>5.7</v>
      </c>
    </row>
    <row r="4684" spans="1:3" x14ac:dyDescent="0.25">
      <c r="A4684" t="s">
        <v>2293</v>
      </c>
      <c r="B4684" s="2" t="s">
        <v>2294</v>
      </c>
      <c r="C4684" s="18">
        <v>6.3</v>
      </c>
    </row>
    <row r="4685" spans="1:3" x14ac:dyDescent="0.25">
      <c r="A4685" s="2" t="s">
        <v>1508</v>
      </c>
      <c r="B4685" s="2" t="s">
        <v>3830</v>
      </c>
      <c r="C4685" s="18">
        <v>2.2999999999999998</v>
      </c>
    </row>
    <row r="4686" spans="1:3" x14ac:dyDescent="0.25">
      <c r="A4686" s="2" t="s">
        <v>1508</v>
      </c>
      <c r="B4686" s="2" t="s">
        <v>3364</v>
      </c>
      <c r="C4686" s="18">
        <v>2.9</v>
      </c>
    </row>
    <row r="4687" spans="1:3" x14ac:dyDescent="0.25">
      <c r="A4687" s="2" t="s">
        <v>1508</v>
      </c>
      <c r="B4687" s="2" t="s">
        <v>1509</v>
      </c>
      <c r="C4687" s="18">
        <v>3.8</v>
      </c>
    </row>
    <row r="4688" spans="1:3" x14ac:dyDescent="0.25">
      <c r="A4688" s="2" t="s">
        <v>1508</v>
      </c>
      <c r="B4688" s="2" t="s">
        <v>6443</v>
      </c>
      <c r="C4688" s="18">
        <v>3.3</v>
      </c>
    </row>
    <row r="4689" spans="1:3" x14ac:dyDescent="0.25">
      <c r="A4689" s="2" t="s">
        <v>1508</v>
      </c>
      <c r="B4689" s="2" t="s">
        <v>8095</v>
      </c>
      <c r="C4689" s="18">
        <v>6.3</v>
      </c>
    </row>
    <row r="4690" spans="1:3" x14ac:dyDescent="0.25">
      <c r="A4690" s="2" t="s">
        <v>4175</v>
      </c>
      <c r="B4690" s="2" t="s">
        <v>4176</v>
      </c>
      <c r="C4690" s="18">
        <v>7.6</v>
      </c>
    </row>
    <row r="4691" spans="1:3" x14ac:dyDescent="0.25">
      <c r="A4691" s="2" t="s">
        <v>4175</v>
      </c>
      <c r="B4691" s="2" t="s">
        <v>4873</v>
      </c>
      <c r="C4691" s="18">
        <v>6.4</v>
      </c>
    </row>
    <row r="4692" spans="1:3" x14ac:dyDescent="0.25">
      <c r="A4692" s="2" t="s">
        <v>7985</v>
      </c>
      <c r="B4692" s="2" t="s">
        <v>7986</v>
      </c>
      <c r="C4692" s="18">
        <v>5.0999999999999996</v>
      </c>
    </row>
    <row r="4693" spans="1:3" x14ac:dyDescent="0.25">
      <c r="A4693" s="2" t="s">
        <v>5282</v>
      </c>
      <c r="B4693" s="2" t="s">
        <v>5283</v>
      </c>
      <c r="C4693" s="18">
        <v>5.0999999999999996</v>
      </c>
    </row>
    <row r="4694" spans="1:3" x14ac:dyDescent="0.25">
      <c r="A4694" s="2" t="s">
        <v>7002</v>
      </c>
      <c r="B4694" s="2" t="s">
        <v>7003</v>
      </c>
      <c r="C4694" s="18">
        <v>6.3</v>
      </c>
    </row>
    <row r="4695" spans="1:3" x14ac:dyDescent="0.25">
      <c r="A4695" s="2" t="s">
        <v>3965</v>
      </c>
      <c r="B4695" s="2" t="s">
        <v>3967</v>
      </c>
      <c r="C4695" s="18">
        <v>3.1</v>
      </c>
    </row>
    <row r="4696" spans="1:3" x14ac:dyDescent="0.25">
      <c r="A4696" s="2" t="s">
        <v>5261</v>
      </c>
      <c r="B4696" s="2" t="s">
        <v>5861</v>
      </c>
      <c r="C4696" s="18">
        <v>7.2</v>
      </c>
    </row>
    <row r="4697" spans="1:3" x14ac:dyDescent="0.25">
      <c r="A4697" s="2" t="s">
        <v>5261</v>
      </c>
      <c r="B4697" s="2" t="s">
        <v>5262</v>
      </c>
      <c r="C4697" s="18">
        <v>7</v>
      </c>
    </row>
    <row r="4698" spans="1:3" x14ac:dyDescent="0.25">
      <c r="A4698" s="2" t="s">
        <v>4251</v>
      </c>
      <c r="B4698" s="2" t="s">
        <v>4252</v>
      </c>
      <c r="C4698" s="18">
        <v>6.2</v>
      </c>
    </row>
    <row r="4699" spans="1:3" x14ac:dyDescent="0.25">
      <c r="A4699" s="2" t="s">
        <v>4444</v>
      </c>
      <c r="B4699" s="2" t="s">
        <v>4445</v>
      </c>
      <c r="C4699" s="18">
        <v>5.3</v>
      </c>
    </row>
    <row r="4700" spans="1:3" x14ac:dyDescent="0.25">
      <c r="A4700" s="2" t="s">
        <v>6127</v>
      </c>
      <c r="B4700" s="2" t="s">
        <v>6128</v>
      </c>
      <c r="C4700" s="18">
        <v>4.4000000000000004</v>
      </c>
    </row>
    <row r="4701" spans="1:3" x14ac:dyDescent="0.25">
      <c r="A4701" s="2" t="s">
        <v>6364</v>
      </c>
      <c r="B4701" s="2" t="s">
        <v>6675</v>
      </c>
      <c r="C4701" s="18">
        <v>7</v>
      </c>
    </row>
    <row r="4702" spans="1:3" x14ac:dyDescent="0.25">
      <c r="A4702" s="2" t="s">
        <v>6364</v>
      </c>
      <c r="B4702" s="2" t="s">
        <v>6365</v>
      </c>
      <c r="C4702" s="18">
        <v>8.1999999999999993</v>
      </c>
    </row>
    <row r="4703" spans="1:3" x14ac:dyDescent="0.25">
      <c r="A4703" s="2" t="s">
        <v>6364</v>
      </c>
      <c r="B4703" s="2" t="s">
        <v>6655</v>
      </c>
      <c r="C4703" s="18">
        <v>8.1</v>
      </c>
    </row>
    <row r="4704" spans="1:3" x14ac:dyDescent="0.25">
      <c r="A4704" s="2" t="s">
        <v>6660</v>
      </c>
      <c r="B4704" s="2" t="s">
        <v>7501</v>
      </c>
      <c r="C4704" s="18">
        <v>7.2</v>
      </c>
    </row>
    <row r="4705" spans="1:3" x14ac:dyDescent="0.25">
      <c r="A4705" t="s">
        <v>6660</v>
      </c>
      <c r="B4705" s="2" t="s">
        <v>6661</v>
      </c>
      <c r="C4705" s="18">
        <v>7.1</v>
      </c>
    </row>
    <row r="4706" spans="1:3" x14ac:dyDescent="0.25">
      <c r="A4706" s="2" t="s">
        <v>3238</v>
      </c>
      <c r="B4706" s="2" t="s">
        <v>3239</v>
      </c>
      <c r="C4706" s="18">
        <v>5.6</v>
      </c>
    </row>
    <row r="4707" spans="1:3" x14ac:dyDescent="0.25">
      <c r="A4707" s="2" t="s">
        <v>3238</v>
      </c>
      <c r="B4707" s="2" t="s">
        <v>5025</v>
      </c>
      <c r="C4707" s="18">
        <v>6.1</v>
      </c>
    </row>
    <row r="4708" spans="1:3" x14ac:dyDescent="0.25">
      <c r="A4708" s="2" t="s">
        <v>3238</v>
      </c>
      <c r="B4708" s="2" t="s">
        <v>5166</v>
      </c>
      <c r="C4708" s="18">
        <v>7.3</v>
      </c>
    </row>
    <row r="4709" spans="1:3" x14ac:dyDescent="0.25">
      <c r="A4709" s="2" t="s">
        <v>4537</v>
      </c>
      <c r="B4709" s="2" t="s">
        <v>4538</v>
      </c>
      <c r="C4709" s="18">
        <v>5.7</v>
      </c>
    </row>
    <row r="4710" spans="1:3" x14ac:dyDescent="0.25">
      <c r="A4710" s="2" t="s">
        <v>7004</v>
      </c>
      <c r="B4710" s="2" t="s">
        <v>7005</v>
      </c>
      <c r="C4710" s="18">
        <v>5.0999999999999996</v>
      </c>
    </row>
    <row r="4711" spans="1:3" x14ac:dyDescent="0.25">
      <c r="A4711" s="2" t="s">
        <v>5197</v>
      </c>
      <c r="B4711" s="2" t="s">
        <v>7078</v>
      </c>
      <c r="C4711" s="18">
        <v>7.5</v>
      </c>
    </row>
    <row r="4712" spans="1:3" x14ac:dyDescent="0.25">
      <c r="A4712" s="2" t="s">
        <v>5197</v>
      </c>
      <c r="B4712" s="2" t="s">
        <v>5198</v>
      </c>
      <c r="C4712" s="18">
        <v>5</v>
      </c>
    </row>
    <row r="4713" spans="1:3" x14ac:dyDescent="0.25">
      <c r="A4713" s="2" t="s">
        <v>5577</v>
      </c>
      <c r="B4713" s="2" t="s">
        <v>5579</v>
      </c>
      <c r="C4713" s="18">
        <v>8</v>
      </c>
    </row>
    <row r="4714" spans="1:3" x14ac:dyDescent="0.25">
      <c r="A4714" s="2" t="s">
        <v>951</v>
      </c>
      <c r="B4714" s="2" t="s">
        <v>952</v>
      </c>
      <c r="C4714" s="18">
        <v>7</v>
      </c>
    </row>
    <row r="4715" spans="1:3" x14ac:dyDescent="0.25">
      <c r="A4715" s="2" t="s">
        <v>6381</v>
      </c>
      <c r="B4715" s="2" t="s">
        <v>6383</v>
      </c>
      <c r="C4715" s="18">
        <v>7.1</v>
      </c>
    </row>
    <row r="4716" spans="1:3" x14ac:dyDescent="0.25">
      <c r="A4716" s="2" t="s">
        <v>2893</v>
      </c>
      <c r="B4716" s="2" t="s">
        <v>7837</v>
      </c>
      <c r="C4716" s="18">
        <v>7.3</v>
      </c>
    </row>
    <row r="4717" spans="1:3" x14ac:dyDescent="0.25">
      <c r="A4717" s="2" t="s">
        <v>2893</v>
      </c>
      <c r="B4717" s="2" t="s">
        <v>4884</v>
      </c>
      <c r="C4717" s="18">
        <v>6.8</v>
      </c>
    </row>
    <row r="4718" spans="1:3" x14ac:dyDescent="0.25">
      <c r="A4718" s="2" t="s">
        <v>2893</v>
      </c>
      <c r="B4718" s="2" t="s">
        <v>6341</v>
      </c>
      <c r="C4718" s="18">
        <v>6.3</v>
      </c>
    </row>
    <row r="4719" spans="1:3" x14ac:dyDescent="0.25">
      <c r="A4719" s="2" t="s">
        <v>2893</v>
      </c>
      <c r="B4719" s="2" t="s">
        <v>2894</v>
      </c>
      <c r="C4719" s="18">
        <v>5.8</v>
      </c>
    </row>
    <row r="4720" spans="1:3" x14ac:dyDescent="0.25">
      <c r="A4720" s="2" t="s">
        <v>5408</v>
      </c>
      <c r="B4720" s="2" t="s">
        <v>5409</v>
      </c>
      <c r="C4720" s="18">
        <v>7.3</v>
      </c>
    </row>
    <row r="4721" spans="1:3" x14ac:dyDescent="0.25">
      <c r="A4721" s="2" t="s">
        <v>7377</v>
      </c>
      <c r="B4721" s="2" t="s">
        <v>7378</v>
      </c>
      <c r="C4721" s="18">
        <v>4.8</v>
      </c>
    </row>
    <row r="4722" spans="1:3" x14ac:dyDescent="0.25">
      <c r="A4722" s="2" t="s">
        <v>5687</v>
      </c>
      <c r="B4722" s="2" t="s">
        <v>5688</v>
      </c>
      <c r="C4722" s="18">
        <v>5.3</v>
      </c>
    </row>
    <row r="4723" spans="1:3" x14ac:dyDescent="0.25">
      <c r="A4723" s="2" t="s">
        <v>5397</v>
      </c>
      <c r="B4723" s="2" t="s">
        <v>5398</v>
      </c>
      <c r="C4723" s="18">
        <v>2.1</v>
      </c>
    </row>
    <row r="4724" spans="1:3" x14ac:dyDescent="0.25">
      <c r="A4724" s="2" t="s">
        <v>7020</v>
      </c>
      <c r="B4724" s="2" t="s">
        <v>7021</v>
      </c>
      <c r="C4724" s="18">
        <v>3.4</v>
      </c>
    </row>
    <row r="4725" spans="1:3" x14ac:dyDescent="0.25">
      <c r="A4725" s="2" t="s">
        <v>8038</v>
      </c>
      <c r="B4725" s="2" t="s">
        <v>8039</v>
      </c>
      <c r="C4725" s="18">
        <v>6.8</v>
      </c>
    </row>
    <row r="4726" spans="1:3" x14ac:dyDescent="0.25">
      <c r="A4726" t="s">
        <v>7406</v>
      </c>
      <c r="B4726" s="2" t="s">
        <v>7407</v>
      </c>
      <c r="C4726" s="18">
        <v>7</v>
      </c>
    </row>
    <row r="4727" spans="1:3" x14ac:dyDescent="0.25">
      <c r="A4727" s="2" t="s">
        <v>4825</v>
      </c>
      <c r="B4727" s="2" t="s">
        <v>4826</v>
      </c>
      <c r="C4727" s="18">
        <v>5.4</v>
      </c>
    </row>
    <row r="4728" spans="1:3" x14ac:dyDescent="0.25">
      <c r="A4728" s="2" t="s">
        <v>696</v>
      </c>
      <c r="B4728" s="2" t="s">
        <v>698</v>
      </c>
      <c r="C4728" s="18">
        <v>6.3</v>
      </c>
    </row>
    <row r="4729" spans="1:3" x14ac:dyDescent="0.25">
      <c r="A4729" s="2" t="s">
        <v>746</v>
      </c>
      <c r="B4729" s="2" t="s">
        <v>748</v>
      </c>
      <c r="C4729" s="18">
        <v>5</v>
      </c>
    </row>
    <row r="4730" spans="1:3" x14ac:dyDescent="0.25">
      <c r="A4730" s="2" t="s">
        <v>746</v>
      </c>
      <c r="B4730" s="2" t="s">
        <v>2493</v>
      </c>
      <c r="C4730" s="18">
        <v>5.4</v>
      </c>
    </row>
    <row r="4731" spans="1:3" x14ac:dyDescent="0.25">
      <c r="A4731" s="2" t="s">
        <v>746</v>
      </c>
      <c r="B4731" s="2" t="s">
        <v>5778</v>
      </c>
      <c r="C4731" s="18">
        <v>6.4</v>
      </c>
    </row>
    <row r="4732" spans="1:3" x14ac:dyDescent="0.25">
      <c r="A4732" s="2" t="s">
        <v>746</v>
      </c>
      <c r="B4732" s="2" t="s">
        <v>1347</v>
      </c>
      <c r="C4732" s="18">
        <v>5.9</v>
      </c>
    </row>
    <row r="4733" spans="1:3" x14ac:dyDescent="0.25">
      <c r="A4733" s="2" t="s">
        <v>1488</v>
      </c>
      <c r="B4733" s="2" t="s">
        <v>1648</v>
      </c>
      <c r="C4733" s="18">
        <v>5.7</v>
      </c>
    </row>
    <row r="4734" spans="1:3" x14ac:dyDescent="0.25">
      <c r="A4734" s="2" t="s">
        <v>1488</v>
      </c>
      <c r="B4734" s="2" t="s">
        <v>1489</v>
      </c>
      <c r="C4734" s="18">
        <v>4.8</v>
      </c>
    </row>
    <row r="4735" spans="1:3" x14ac:dyDescent="0.25">
      <c r="A4735" s="2" t="s">
        <v>1488</v>
      </c>
      <c r="B4735" s="2" t="s">
        <v>5088</v>
      </c>
      <c r="C4735" s="18">
        <v>7.1</v>
      </c>
    </row>
    <row r="4736" spans="1:3" x14ac:dyDescent="0.25">
      <c r="A4736" s="2" t="s">
        <v>1488</v>
      </c>
      <c r="B4736" s="2" t="s">
        <v>3783</v>
      </c>
      <c r="C4736" s="18">
        <v>6.1</v>
      </c>
    </row>
    <row r="4737" spans="1:3" x14ac:dyDescent="0.25">
      <c r="A4737" s="2" t="s">
        <v>6187</v>
      </c>
      <c r="B4737" s="2" t="s">
        <v>6188</v>
      </c>
      <c r="C4737" s="18">
        <v>7.1</v>
      </c>
    </row>
    <row r="4738" spans="1:3" x14ac:dyDescent="0.25">
      <c r="A4738" s="2" t="s">
        <v>6187</v>
      </c>
      <c r="B4738" s="2" t="s">
        <v>7215</v>
      </c>
      <c r="C4738" s="18">
        <v>6.5</v>
      </c>
    </row>
    <row r="4739" spans="1:3" x14ac:dyDescent="0.25">
      <c r="A4739" s="2" t="s">
        <v>3087</v>
      </c>
      <c r="B4739" s="2" t="s">
        <v>3089</v>
      </c>
      <c r="C4739" s="18">
        <v>6.7</v>
      </c>
    </row>
    <row r="4740" spans="1:3" x14ac:dyDescent="0.25">
      <c r="A4740" s="2" t="s">
        <v>1498</v>
      </c>
      <c r="B4740" s="2" t="s">
        <v>6637</v>
      </c>
      <c r="C4740" s="18">
        <v>8</v>
      </c>
    </row>
    <row r="4741" spans="1:3" x14ac:dyDescent="0.25">
      <c r="A4741" s="2" t="s">
        <v>1498</v>
      </c>
      <c r="B4741" s="2" t="s">
        <v>1500</v>
      </c>
      <c r="C4741" s="18">
        <v>5.6</v>
      </c>
    </row>
    <row r="4742" spans="1:3" x14ac:dyDescent="0.25">
      <c r="A4742" s="2" t="s">
        <v>1498</v>
      </c>
      <c r="B4742" s="2" t="s">
        <v>3396</v>
      </c>
      <c r="C4742" s="18">
        <v>6.1</v>
      </c>
    </row>
    <row r="4743" spans="1:3" x14ac:dyDescent="0.25">
      <c r="A4743" s="2" t="s">
        <v>7880</v>
      </c>
      <c r="B4743" s="2" t="s">
        <v>7881</v>
      </c>
      <c r="C4743" s="18">
        <v>6.5</v>
      </c>
    </row>
    <row r="4744" spans="1:3" x14ac:dyDescent="0.25">
      <c r="A4744" s="2" t="s">
        <v>1906</v>
      </c>
      <c r="B4744" s="2" t="s">
        <v>2860</v>
      </c>
      <c r="C4744" s="18">
        <v>6.8</v>
      </c>
    </row>
    <row r="4745" spans="1:3" x14ac:dyDescent="0.25">
      <c r="A4745" s="2" t="s">
        <v>1906</v>
      </c>
      <c r="B4745" s="2" t="s">
        <v>1908</v>
      </c>
      <c r="C4745" s="18">
        <v>6.1</v>
      </c>
    </row>
    <row r="4746" spans="1:3" x14ac:dyDescent="0.25">
      <c r="A4746" s="2" t="s">
        <v>1906</v>
      </c>
      <c r="B4746" s="2" t="s">
        <v>2632</v>
      </c>
      <c r="C4746" s="18">
        <v>7.5</v>
      </c>
    </row>
    <row r="4747" spans="1:3" x14ac:dyDescent="0.25">
      <c r="A4747" t="s">
        <v>6429</v>
      </c>
      <c r="B4747" s="2" t="s">
        <v>6431</v>
      </c>
      <c r="C4747" s="18">
        <v>4.7</v>
      </c>
    </row>
    <row r="4748" spans="1:3" x14ac:dyDescent="0.25">
      <c r="A4748" s="2" t="s">
        <v>7690</v>
      </c>
      <c r="B4748" s="2" t="s">
        <v>7692</v>
      </c>
      <c r="C4748" s="18">
        <v>4</v>
      </c>
    </row>
    <row r="4749" spans="1:3" x14ac:dyDescent="0.25">
      <c r="A4749" s="2" t="s">
        <v>4266</v>
      </c>
      <c r="B4749" s="2" t="s">
        <v>4267</v>
      </c>
      <c r="C4749" s="18">
        <v>5.9</v>
      </c>
    </row>
    <row r="4750" spans="1:3" x14ac:dyDescent="0.25">
      <c r="A4750" s="2" t="s">
        <v>4143</v>
      </c>
      <c r="B4750" s="2" t="s">
        <v>4144</v>
      </c>
      <c r="C4750" s="18">
        <v>7.4</v>
      </c>
    </row>
    <row r="4751" spans="1:3" x14ac:dyDescent="0.25">
      <c r="A4751" s="2" t="s">
        <v>4143</v>
      </c>
      <c r="B4751" s="2" t="s">
        <v>6277</v>
      </c>
      <c r="C4751" s="18">
        <v>7</v>
      </c>
    </row>
    <row r="4752" spans="1:3" x14ac:dyDescent="0.25">
      <c r="A4752" s="2" t="s">
        <v>3889</v>
      </c>
      <c r="B4752" s="2" t="s">
        <v>3890</v>
      </c>
      <c r="C4752" s="18">
        <v>5.8</v>
      </c>
    </row>
    <row r="4753" spans="1:3" x14ac:dyDescent="0.25">
      <c r="A4753" s="2" t="s">
        <v>1575</v>
      </c>
      <c r="B4753" s="2" t="s">
        <v>3458</v>
      </c>
      <c r="C4753" s="18">
        <v>6.1</v>
      </c>
    </row>
    <row r="4754" spans="1:3" x14ac:dyDescent="0.25">
      <c r="A4754" s="2" t="s">
        <v>1575</v>
      </c>
      <c r="B4754" s="2" t="s">
        <v>4350</v>
      </c>
      <c r="C4754" s="18">
        <v>6.4</v>
      </c>
    </row>
    <row r="4755" spans="1:3" x14ac:dyDescent="0.25">
      <c r="A4755" s="2" t="s">
        <v>1575</v>
      </c>
      <c r="B4755" s="2" t="s">
        <v>1987</v>
      </c>
      <c r="C4755" s="18">
        <v>6.4</v>
      </c>
    </row>
    <row r="4756" spans="1:3" x14ac:dyDescent="0.25">
      <c r="A4756" s="2" t="s">
        <v>1575</v>
      </c>
      <c r="B4756" s="2" t="s">
        <v>1576</v>
      </c>
      <c r="C4756" s="18">
        <v>5.0999999999999996</v>
      </c>
    </row>
    <row r="4757" spans="1:3" x14ac:dyDescent="0.25">
      <c r="A4757" s="2" t="s">
        <v>1575</v>
      </c>
      <c r="B4757" s="2" t="s">
        <v>5845</v>
      </c>
      <c r="C4757" s="18">
        <v>6.1</v>
      </c>
    </row>
    <row r="4758" spans="1:3" x14ac:dyDescent="0.25">
      <c r="A4758" s="2" t="s">
        <v>3375</v>
      </c>
      <c r="B4758" s="2" t="s">
        <v>3376</v>
      </c>
      <c r="C4758" s="18">
        <v>6.7</v>
      </c>
    </row>
    <row r="4759" spans="1:3" x14ac:dyDescent="0.25">
      <c r="A4759" s="2" t="s">
        <v>3375</v>
      </c>
      <c r="B4759" s="2" t="s">
        <v>5149</v>
      </c>
      <c r="C4759" s="18">
        <v>7.3</v>
      </c>
    </row>
    <row r="4760" spans="1:3" x14ac:dyDescent="0.25">
      <c r="A4760" s="2" t="s">
        <v>1827</v>
      </c>
      <c r="B4760" s="2" t="s">
        <v>6085</v>
      </c>
      <c r="C4760" s="18">
        <v>7.1</v>
      </c>
    </row>
    <row r="4761" spans="1:3" x14ac:dyDescent="0.25">
      <c r="A4761" s="2" t="s">
        <v>1827</v>
      </c>
      <c r="B4761" s="2" t="s">
        <v>2282</v>
      </c>
      <c r="C4761" s="18">
        <v>7.8</v>
      </c>
    </row>
    <row r="4762" spans="1:3" x14ac:dyDescent="0.25">
      <c r="A4762" s="2" t="s">
        <v>1827</v>
      </c>
      <c r="B4762" s="2" t="s">
        <v>4187</v>
      </c>
      <c r="C4762" s="18">
        <v>7.8</v>
      </c>
    </row>
    <row r="4763" spans="1:3" x14ac:dyDescent="0.25">
      <c r="A4763" s="2" t="s">
        <v>1827</v>
      </c>
      <c r="B4763" s="2" t="s">
        <v>5076</v>
      </c>
      <c r="C4763" s="18">
        <v>7.7</v>
      </c>
    </row>
    <row r="4764" spans="1:3" x14ac:dyDescent="0.25">
      <c r="A4764" s="2" t="s">
        <v>1827</v>
      </c>
      <c r="B4764" s="2" t="s">
        <v>2724</v>
      </c>
      <c r="C4764" s="18">
        <v>8.1</v>
      </c>
    </row>
    <row r="4765" spans="1:3" x14ac:dyDescent="0.25">
      <c r="A4765" s="2" t="s">
        <v>1827</v>
      </c>
      <c r="B4765" s="2" t="s">
        <v>1829</v>
      </c>
      <c r="C4765" s="18">
        <v>7.3</v>
      </c>
    </row>
    <row r="4766" spans="1:3" x14ac:dyDescent="0.25">
      <c r="A4766" s="2" t="s">
        <v>1827</v>
      </c>
      <c r="B4766" s="2" t="s">
        <v>3008</v>
      </c>
      <c r="C4766" s="18">
        <v>7.6</v>
      </c>
    </row>
    <row r="4767" spans="1:3" x14ac:dyDescent="0.25">
      <c r="A4767" s="2" t="s">
        <v>1368</v>
      </c>
      <c r="B4767" s="2" t="s">
        <v>2613</v>
      </c>
      <c r="C4767" s="18">
        <v>6.8</v>
      </c>
    </row>
    <row r="4768" spans="1:3" x14ac:dyDescent="0.25">
      <c r="A4768" t="s">
        <v>1368</v>
      </c>
      <c r="B4768" s="2" t="s">
        <v>1369</v>
      </c>
      <c r="C4768" s="18">
        <v>6.4</v>
      </c>
    </row>
    <row r="4769" spans="1:3" x14ac:dyDescent="0.25">
      <c r="A4769" s="2" t="s">
        <v>2142</v>
      </c>
      <c r="B4769" s="2" t="s">
        <v>2478</v>
      </c>
      <c r="C4769" s="18">
        <v>7.5</v>
      </c>
    </row>
    <row r="4770" spans="1:3" x14ac:dyDescent="0.25">
      <c r="A4770" s="2" t="s">
        <v>2142</v>
      </c>
      <c r="B4770" s="2" t="s">
        <v>2478</v>
      </c>
      <c r="C4770" s="18">
        <v>7.5</v>
      </c>
    </row>
    <row r="4771" spans="1:3" x14ac:dyDescent="0.25">
      <c r="A4771" s="2" t="s">
        <v>2142</v>
      </c>
      <c r="B4771" s="2" t="s">
        <v>2560</v>
      </c>
      <c r="C4771" s="18">
        <v>5</v>
      </c>
    </row>
    <row r="4772" spans="1:3" x14ac:dyDescent="0.25">
      <c r="A4772" s="2" t="s">
        <v>2142</v>
      </c>
      <c r="B4772" s="2" t="s">
        <v>3312</v>
      </c>
      <c r="C4772" s="18">
        <v>4.8</v>
      </c>
    </row>
    <row r="4773" spans="1:3" x14ac:dyDescent="0.25">
      <c r="A4773" s="2" t="s">
        <v>2142</v>
      </c>
      <c r="B4773" s="2" t="s">
        <v>5454</v>
      </c>
      <c r="C4773" s="18">
        <v>6.4</v>
      </c>
    </row>
    <row r="4774" spans="1:3" x14ac:dyDescent="0.25">
      <c r="A4774" s="2" t="s">
        <v>2142</v>
      </c>
      <c r="B4774" s="2" t="s">
        <v>3121</v>
      </c>
      <c r="C4774" s="18">
        <v>6.5</v>
      </c>
    </row>
    <row r="4775" spans="1:3" x14ac:dyDescent="0.25">
      <c r="A4775" s="2" t="s">
        <v>2142</v>
      </c>
      <c r="B4775" s="2" t="s">
        <v>3400</v>
      </c>
      <c r="C4775" s="18">
        <v>6.1</v>
      </c>
    </row>
    <row r="4776" spans="1:3" x14ac:dyDescent="0.25">
      <c r="A4776" s="2" t="s">
        <v>2142</v>
      </c>
      <c r="B4776" s="2" t="s">
        <v>2143</v>
      </c>
      <c r="C4776" s="18">
        <v>5.5</v>
      </c>
    </row>
    <row r="4777" spans="1:3" x14ac:dyDescent="0.25">
      <c r="A4777" s="2" t="s">
        <v>2142</v>
      </c>
      <c r="B4777" s="2" t="s">
        <v>2223</v>
      </c>
      <c r="C4777" s="18">
        <v>6.2</v>
      </c>
    </row>
    <row r="4778" spans="1:3" x14ac:dyDescent="0.25">
      <c r="A4778" s="2" t="s">
        <v>2142</v>
      </c>
      <c r="B4778" s="2" t="s">
        <v>3908</v>
      </c>
      <c r="C4778" s="18">
        <v>7.2</v>
      </c>
    </row>
    <row r="4779" spans="1:3" x14ac:dyDescent="0.25">
      <c r="A4779" s="2" t="s">
        <v>2142</v>
      </c>
      <c r="B4779" s="2" t="s">
        <v>4554</v>
      </c>
      <c r="C4779" s="18">
        <v>4.5</v>
      </c>
    </row>
    <row r="4780" spans="1:3" x14ac:dyDescent="0.25">
      <c r="A4780" s="2" t="s">
        <v>6586</v>
      </c>
      <c r="B4780" s="2" t="s">
        <v>6587</v>
      </c>
      <c r="C4780" s="18">
        <v>5.7</v>
      </c>
    </row>
    <row r="4781" spans="1:3" x14ac:dyDescent="0.25">
      <c r="A4781" s="2" t="s">
        <v>6586</v>
      </c>
      <c r="B4781" s="2" t="s">
        <v>7720</v>
      </c>
      <c r="C4781" s="18">
        <v>7.5</v>
      </c>
    </row>
    <row r="4782" spans="1:3" x14ac:dyDescent="0.25">
      <c r="A4782" s="2" t="s">
        <v>4436</v>
      </c>
      <c r="B4782" s="2" t="s">
        <v>4437</v>
      </c>
      <c r="C4782" s="18">
        <v>5.6</v>
      </c>
    </row>
    <row r="4783" spans="1:3" x14ac:dyDescent="0.25">
      <c r="A4783" s="2" t="s">
        <v>6605</v>
      </c>
      <c r="B4783" s="2" t="s">
        <v>6606</v>
      </c>
      <c r="C4783" s="18">
        <v>5.3</v>
      </c>
    </row>
    <row r="4784" spans="1:3" x14ac:dyDescent="0.25">
      <c r="A4784" s="2" t="s">
        <v>535</v>
      </c>
      <c r="B4784" s="2" t="s">
        <v>537</v>
      </c>
      <c r="C4784" s="18">
        <v>5.4</v>
      </c>
    </row>
    <row r="4785" spans="1:3" x14ac:dyDescent="0.25">
      <c r="A4785" s="2" t="s">
        <v>535</v>
      </c>
      <c r="B4785" s="2" t="s">
        <v>1200</v>
      </c>
      <c r="C4785" s="18">
        <v>5.6</v>
      </c>
    </row>
    <row r="4786" spans="1:3" x14ac:dyDescent="0.25">
      <c r="A4786" s="2" t="s">
        <v>1276</v>
      </c>
      <c r="B4786" s="2" t="s">
        <v>1278</v>
      </c>
      <c r="C4786" s="18">
        <v>5.2</v>
      </c>
    </row>
    <row r="4787" spans="1:3" x14ac:dyDescent="0.25">
      <c r="A4787" s="2" t="s">
        <v>1276</v>
      </c>
      <c r="B4787" s="2" t="s">
        <v>5471</v>
      </c>
      <c r="C4787" s="18">
        <v>7.1</v>
      </c>
    </row>
    <row r="4788" spans="1:3" x14ac:dyDescent="0.25">
      <c r="A4788" s="2" t="s">
        <v>1276</v>
      </c>
      <c r="B4788" s="2" t="s">
        <v>2487</v>
      </c>
      <c r="C4788" s="18">
        <v>6.6</v>
      </c>
    </row>
    <row r="4789" spans="1:3" x14ac:dyDescent="0.25">
      <c r="A4789" t="s">
        <v>2895</v>
      </c>
      <c r="B4789" s="2" t="s">
        <v>2896</v>
      </c>
      <c r="C4789" s="18">
        <v>4.5999999999999996</v>
      </c>
    </row>
    <row r="4790" spans="1:3" x14ac:dyDescent="0.25">
      <c r="A4790" s="2" t="s">
        <v>4016</v>
      </c>
      <c r="B4790" s="2" t="s">
        <v>4017</v>
      </c>
      <c r="C4790" s="18">
        <v>5</v>
      </c>
    </row>
    <row r="4791" spans="1:3" x14ac:dyDescent="0.25">
      <c r="A4791" s="2" t="s">
        <v>4967</v>
      </c>
      <c r="B4791" s="2" t="s">
        <v>4968</v>
      </c>
      <c r="C4791" s="18">
        <v>5.0999999999999996</v>
      </c>
    </row>
    <row r="4792" spans="1:3" x14ac:dyDescent="0.25">
      <c r="A4792" s="2" t="s">
        <v>6266</v>
      </c>
      <c r="B4792" s="2" t="s">
        <v>6268</v>
      </c>
      <c r="C4792" s="18">
        <v>5.4</v>
      </c>
    </row>
    <row r="4793" spans="1:3" x14ac:dyDescent="0.25">
      <c r="A4793" s="2" t="s">
        <v>4264</v>
      </c>
      <c r="B4793" s="2" t="s">
        <v>4265</v>
      </c>
      <c r="C4793" s="18">
        <v>6.5</v>
      </c>
    </row>
    <row r="4794" spans="1:3" x14ac:dyDescent="0.25">
      <c r="A4794" s="2" t="s">
        <v>3702</v>
      </c>
      <c r="B4794" s="2" t="s">
        <v>3703</v>
      </c>
      <c r="C4794" s="18">
        <v>5.0999999999999996</v>
      </c>
    </row>
    <row r="4795" spans="1:3" x14ac:dyDescent="0.25">
      <c r="A4795" s="2" t="s">
        <v>3702</v>
      </c>
      <c r="B4795" s="2" t="s">
        <v>5036</v>
      </c>
      <c r="C4795" s="18">
        <v>6</v>
      </c>
    </row>
    <row r="4796" spans="1:3" x14ac:dyDescent="0.25">
      <c r="A4796" s="2" t="s">
        <v>3702</v>
      </c>
      <c r="B4796" s="2" t="s">
        <v>7299</v>
      </c>
      <c r="C4796" s="18">
        <v>4.2</v>
      </c>
    </row>
    <row r="4797" spans="1:3" x14ac:dyDescent="0.25">
      <c r="A4797" s="2" t="s">
        <v>7142</v>
      </c>
      <c r="B4797" s="2" t="s">
        <v>7143</v>
      </c>
      <c r="C4797" s="18">
        <v>7.7</v>
      </c>
    </row>
    <row r="4798" spans="1:3" x14ac:dyDescent="0.25">
      <c r="A4798" s="2" t="s">
        <v>4744</v>
      </c>
      <c r="B4798" s="2" t="s">
        <v>5232</v>
      </c>
      <c r="C4798" s="18">
        <v>4.2</v>
      </c>
    </row>
    <row r="4799" spans="1:3" x14ac:dyDescent="0.25">
      <c r="A4799" s="2" t="s">
        <v>4744</v>
      </c>
      <c r="B4799" s="2" t="s">
        <v>4745</v>
      </c>
      <c r="C4799" s="18">
        <v>7</v>
      </c>
    </row>
    <row r="4800" spans="1:3" x14ac:dyDescent="0.25">
      <c r="A4800" s="2" t="s">
        <v>8061</v>
      </c>
      <c r="B4800" s="2" t="s">
        <v>8062</v>
      </c>
      <c r="C4800" s="18">
        <v>6.1</v>
      </c>
    </row>
    <row r="4801" spans="1:3" x14ac:dyDescent="0.25">
      <c r="A4801" s="2" t="s">
        <v>1608</v>
      </c>
      <c r="B4801" s="2" t="s">
        <v>1854</v>
      </c>
      <c r="C4801" s="18">
        <v>5.0999999999999996</v>
      </c>
    </row>
    <row r="4802" spans="1:3" x14ac:dyDescent="0.25">
      <c r="A4802" s="2" t="s">
        <v>1608</v>
      </c>
      <c r="B4802" s="2" t="s">
        <v>5184</v>
      </c>
      <c r="C4802" s="18">
        <v>6.7</v>
      </c>
    </row>
    <row r="4803" spans="1:3" x14ac:dyDescent="0.25">
      <c r="A4803" s="2" t="s">
        <v>1608</v>
      </c>
      <c r="B4803" s="2" t="s">
        <v>3546</v>
      </c>
      <c r="C4803" s="18">
        <v>7.7</v>
      </c>
    </row>
    <row r="4804" spans="1:3" x14ac:dyDescent="0.25">
      <c r="A4804" s="2" t="s">
        <v>1608</v>
      </c>
      <c r="B4804" s="2" t="s">
        <v>4746</v>
      </c>
      <c r="C4804" s="18">
        <v>8</v>
      </c>
    </row>
    <row r="4805" spans="1:3" x14ac:dyDescent="0.25">
      <c r="A4805" s="2" t="s">
        <v>1608</v>
      </c>
      <c r="B4805" s="2" t="s">
        <v>3623</v>
      </c>
      <c r="C4805" s="18">
        <v>7.8</v>
      </c>
    </row>
    <row r="4806" spans="1:3" x14ac:dyDescent="0.25">
      <c r="A4806" s="2" t="s">
        <v>1608</v>
      </c>
      <c r="B4806" s="2" t="s">
        <v>1609</v>
      </c>
      <c r="C4806" s="18">
        <v>6</v>
      </c>
    </row>
    <row r="4807" spans="1:3" x14ac:dyDescent="0.25">
      <c r="A4807" s="2" t="s">
        <v>7589</v>
      </c>
      <c r="B4807" s="2" t="s">
        <v>7590</v>
      </c>
      <c r="C4807" s="18">
        <v>7</v>
      </c>
    </row>
    <row r="4808" spans="1:3" x14ac:dyDescent="0.25">
      <c r="A4808" s="2" t="s">
        <v>7589</v>
      </c>
      <c r="B4808" s="2" t="s">
        <v>7677</v>
      </c>
      <c r="C4808" s="18">
        <v>7.2</v>
      </c>
    </row>
    <row r="4809" spans="1:3" x14ac:dyDescent="0.25">
      <c r="A4809" s="2" t="s">
        <v>6120</v>
      </c>
      <c r="B4809" s="2" t="s">
        <v>6121</v>
      </c>
      <c r="C4809" s="18">
        <v>7.5</v>
      </c>
    </row>
    <row r="4810" spans="1:3" x14ac:dyDescent="0.25">
      <c r="A4810" t="s">
        <v>5862</v>
      </c>
      <c r="B4810" s="2" t="s">
        <v>5863</v>
      </c>
      <c r="C4810" s="18">
        <v>5.4</v>
      </c>
    </row>
    <row r="4811" spans="1:3" x14ac:dyDescent="0.25">
      <c r="A4811" s="2" t="s">
        <v>5862</v>
      </c>
      <c r="B4811" s="2" t="s">
        <v>6972</v>
      </c>
      <c r="C4811" s="18">
        <v>5.2</v>
      </c>
    </row>
    <row r="4812" spans="1:3" x14ac:dyDescent="0.25">
      <c r="A4812" s="2" t="s">
        <v>2295</v>
      </c>
      <c r="B4812" s="2" t="s">
        <v>2297</v>
      </c>
      <c r="C4812" s="18">
        <v>3.3</v>
      </c>
    </row>
    <row r="4813" spans="1:3" x14ac:dyDescent="0.25">
      <c r="A4813" s="2" t="s">
        <v>2295</v>
      </c>
      <c r="B4813" s="2" t="s">
        <v>3913</v>
      </c>
      <c r="C4813" s="18">
        <v>5.6</v>
      </c>
    </row>
    <row r="4814" spans="1:3" x14ac:dyDescent="0.25">
      <c r="A4814" s="2" t="s">
        <v>5267</v>
      </c>
      <c r="B4814" s="2" t="s">
        <v>5269</v>
      </c>
      <c r="C4814" s="18">
        <v>6.5</v>
      </c>
    </row>
    <row r="4815" spans="1:3" x14ac:dyDescent="0.25">
      <c r="A4815" s="2" t="s">
        <v>5901</v>
      </c>
      <c r="B4815" s="2" t="s">
        <v>5902</v>
      </c>
      <c r="C4815" s="18">
        <v>3.4</v>
      </c>
    </row>
    <row r="4816" spans="1:3" x14ac:dyDescent="0.25">
      <c r="A4816" s="2" t="s">
        <v>2797</v>
      </c>
      <c r="B4816" s="2" t="s">
        <v>2798</v>
      </c>
      <c r="C4816" s="18">
        <v>5.4</v>
      </c>
    </row>
    <row r="4817" spans="1:3" x14ac:dyDescent="0.25">
      <c r="A4817" s="2" t="s">
        <v>6790</v>
      </c>
      <c r="B4817" s="2" t="s">
        <v>6791</v>
      </c>
      <c r="C4817" s="18">
        <v>8.1</v>
      </c>
    </row>
    <row r="4818" spans="1:3" x14ac:dyDescent="0.25">
      <c r="A4818" s="2" t="s">
        <v>2450</v>
      </c>
      <c r="B4818" s="2" t="s">
        <v>2452</v>
      </c>
      <c r="C4818" s="18">
        <v>7.2</v>
      </c>
    </row>
    <row r="4819" spans="1:3" x14ac:dyDescent="0.25">
      <c r="A4819" s="2" t="s">
        <v>5750</v>
      </c>
      <c r="B4819" s="2" t="s">
        <v>5751</v>
      </c>
      <c r="C4819" s="18">
        <v>7.7</v>
      </c>
    </row>
    <row r="4820" spans="1:3" x14ac:dyDescent="0.25">
      <c r="A4820" s="2" t="s">
        <v>235</v>
      </c>
      <c r="B4820" s="2" t="s">
        <v>799</v>
      </c>
      <c r="C4820" s="18">
        <v>6.4</v>
      </c>
    </row>
    <row r="4821" spans="1:3" x14ac:dyDescent="0.25">
      <c r="A4821" s="2" t="s">
        <v>235</v>
      </c>
      <c r="B4821" s="2" t="s">
        <v>4824</v>
      </c>
      <c r="C4821" s="18">
        <v>8.4</v>
      </c>
    </row>
    <row r="4822" spans="1:3" x14ac:dyDescent="0.25">
      <c r="A4822" s="2" t="s">
        <v>235</v>
      </c>
      <c r="B4822" s="2" t="s">
        <v>1746</v>
      </c>
      <c r="C4822" s="18">
        <v>6.6</v>
      </c>
    </row>
    <row r="4823" spans="1:3" x14ac:dyDescent="0.25">
      <c r="A4823" s="2" t="s">
        <v>235</v>
      </c>
      <c r="B4823" s="2" t="s">
        <v>237</v>
      </c>
      <c r="C4823" s="18">
        <v>5.6</v>
      </c>
    </row>
    <row r="4824" spans="1:3" x14ac:dyDescent="0.25">
      <c r="A4824" s="2" t="s">
        <v>235</v>
      </c>
      <c r="B4824" s="2" t="s">
        <v>3082</v>
      </c>
      <c r="C4824" s="18">
        <v>7.4</v>
      </c>
    </row>
    <row r="4825" spans="1:3" x14ac:dyDescent="0.25">
      <c r="A4825" s="2" t="s">
        <v>235</v>
      </c>
      <c r="B4825" s="2" t="s">
        <v>455</v>
      </c>
      <c r="C4825" s="18">
        <v>6.4</v>
      </c>
    </row>
    <row r="4826" spans="1:3" x14ac:dyDescent="0.25">
      <c r="A4826" s="2" t="s">
        <v>235</v>
      </c>
      <c r="B4826" s="2" t="s">
        <v>318</v>
      </c>
      <c r="C4826" s="18">
        <v>7.2</v>
      </c>
    </row>
    <row r="4827" spans="1:3" x14ac:dyDescent="0.25">
      <c r="A4827" s="2" t="s">
        <v>2790</v>
      </c>
      <c r="B4827" s="2" t="s">
        <v>6246</v>
      </c>
      <c r="C4827" s="18">
        <v>8.1</v>
      </c>
    </row>
    <row r="4828" spans="1:3" x14ac:dyDescent="0.25">
      <c r="A4828" s="2" t="s">
        <v>2790</v>
      </c>
      <c r="B4828" s="2" t="s">
        <v>4044</v>
      </c>
      <c r="C4828" s="18">
        <v>6.4</v>
      </c>
    </row>
    <row r="4829" spans="1:3" x14ac:dyDescent="0.25">
      <c r="A4829" s="2" t="s">
        <v>2790</v>
      </c>
      <c r="B4829" s="2" t="s">
        <v>6936</v>
      </c>
      <c r="C4829" s="18">
        <v>7.1</v>
      </c>
    </row>
    <row r="4830" spans="1:3" x14ac:dyDescent="0.25">
      <c r="A4830" s="2" t="s">
        <v>2790</v>
      </c>
      <c r="B4830" s="2" t="s">
        <v>3985</v>
      </c>
      <c r="C4830" s="18">
        <v>7.3</v>
      </c>
    </row>
    <row r="4831" spans="1:3" x14ac:dyDescent="0.25">
      <c r="A4831" t="s">
        <v>2790</v>
      </c>
      <c r="B4831" s="2" t="s">
        <v>3776</v>
      </c>
      <c r="C4831" s="18">
        <v>7.5</v>
      </c>
    </row>
    <row r="4832" spans="1:3" x14ac:dyDescent="0.25">
      <c r="A4832" s="2" t="s">
        <v>2790</v>
      </c>
      <c r="B4832" s="2" t="s">
        <v>4841</v>
      </c>
      <c r="C4832" s="18">
        <v>6.3</v>
      </c>
    </row>
    <row r="4833" spans="1:3" x14ac:dyDescent="0.25">
      <c r="A4833" s="2" t="s">
        <v>2790</v>
      </c>
      <c r="B4833" s="2" t="s">
        <v>3794</v>
      </c>
      <c r="C4833" s="18">
        <v>7.4</v>
      </c>
    </row>
    <row r="4834" spans="1:3" x14ac:dyDescent="0.25">
      <c r="A4834" s="2" t="s">
        <v>2790</v>
      </c>
      <c r="B4834" s="2" t="s">
        <v>3800</v>
      </c>
      <c r="C4834" s="18">
        <v>6.8</v>
      </c>
    </row>
    <row r="4835" spans="1:3" x14ac:dyDescent="0.25">
      <c r="A4835" s="2" t="s">
        <v>2790</v>
      </c>
      <c r="B4835" s="2" t="s">
        <v>6814</v>
      </c>
      <c r="C4835" s="18">
        <v>6.8</v>
      </c>
    </row>
    <row r="4836" spans="1:3" x14ac:dyDescent="0.25">
      <c r="A4836" s="2" t="s">
        <v>2790</v>
      </c>
      <c r="B4836" s="2" t="s">
        <v>4234</v>
      </c>
      <c r="C4836" s="18">
        <v>6.6</v>
      </c>
    </row>
    <row r="4837" spans="1:3" x14ac:dyDescent="0.25">
      <c r="A4837" s="2" t="s">
        <v>2790</v>
      </c>
      <c r="B4837" s="2" t="s">
        <v>4360</v>
      </c>
      <c r="C4837" s="18">
        <v>7.7</v>
      </c>
    </row>
    <row r="4838" spans="1:3" x14ac:dyDescent="0.25">
      <c r="A4838" s="2" t="s">
        <v>2790</v>
      </c>
      <c r="B4838" s="2" t="s">
        <v>2791</v>
      </c>
      <c r="C4838" s="18">
        <v>7.7</v>
      </c>
    </row>
    <row r="4839" spans="1:3" x14ac:dyDescent="0.25">
      <c r="A4839" s="2" t="s">
        <v>2790</v>
      </c>
      <c r="B4839" s="2" t="s">
        <v>4412</v>
      </c>
      <c r="C4839" s="18">
        <v>6.4</v>
      </c>
    </row>
    <row r="4840" spans="1:3" x14ac:dyDescent="0.25">
      <c r="A4840" s="2" t="s">
        <v>2790</v>
      </c>
      <c r="B4840" s="2" t="s">
        <v>4219</v>
      </c>
      <c r="C4840" s="18">
        <v>7.6</v>
      </c>
    </row>
    <row r="4841" spans="1:3" x14ac:dyDescent="0.25">
      <c r="A4841" s="2" t="s">
        <v>2790</v>
      </c>
      <c r="B4841" s="2" t="s">
        <v>6272</v>
      </c>
      <c r="C4841" s="18">
        <v>6.7</v>
      </c>
    </row>
    <row r="4842" spans="1:3" x14ac:dyDescent="0.25">
      <c r="A4842" s="2" t="s">
        <v>2790</v>
      </c>
      <c r="B4842" s="2" t="s">
        <v>6811</v>
      </c>
      <c r="C4842" s="18">
        <v>7.3</v>
      </c>
    </row>
    <row r="4843" spans="1:3" x14ac:dyDescent="0.25">
      <c r="A4843" s="2" t="s">
        <v>2790</v>
      </c>
      <c r="B4843" s="2" t="s">
        <v>4006</v>
      </c>
      <c r="C4843" s="18">
        <v>6.7</v>
      </c>
    </row>
    <row r="4844" spans="1:3" x14ac:dyDescent="0.25">
      <c r="A4844" s="2" t="s">
        <v>2790</v>
      </c>
      <c r="B4844" s="2" t="s">
        <v>3149</v>
      </c>
      <c r="C4844" s="18">
        <v>6.8</v>
      </c>
    </row>
    <row r="4845" spans="1:3" x14ac:dyDescent="0.25">
      <c r="A4845" s="2" t="s">
        <v>2790</v>
      </c>
      <c r="B4845" s="2" t="s">
        <v>3558</v>
      </c>
      <c r="C4845" s="18">
        <v>6.3</v>
      </c>
    </row>
    <row r="4846" spans="1:3" x14ac:dyDescent="0.25">
      <c r="A4846" s="2" t="s">
        <v>2790</v>
      </c>
      <c r="B4846" s="2" t="s">
        <v>4207</v>
      </c>
      <c r="C4846" s="18">
        <v>7.2</v>
      </c>
    </row>
    <row r="4847" spans="1:3" x14ac:dyDescent="0.25">
      <c r="A4847" s="2" t="s">
        <v>2790</v>
      </c>
      <c r="B4847" s="2" t="s">
        <v>4447</v>
      </c>
      <c r="C4847" s="18">
        <v>7.2</v>
      </c>
    </row>
    <row r="4848" spans="1:3" x14ac:dyDescent="0.25">
      <c r="A4848" s="2" t="s">
        <v>2790</v>
      </c>
      <c r="B4848" s="2" t="s">
        <v>4461</v>
      </c>
      <c r="C4848" s="18">
        <v>6.3</v>
      </c>
    </row>
    <row r="4849" spans="1:3" x14ac:dyDescent="0.25">
      <c r="A4849" s="2" t="s">
        <v>5401</v>
      </c>
      <c r="B4849" s="2" t="s">
        <v>5402</v>
      </c>
      <c r="C4849" s="18">
        <v>7.2</v>
      </c>
    </row>
    <row r="4850" spans="1:3" x14ac:dyDescent="0.25">
      <c r="A4850" s="2" t="s">
        <v>1192</v>
      </c>
      <c r="B4850" s="2" t="s">
        <v>1193</v>
      </c>
      <c r="C4850" s="18">
        <v>3.6</v>
      </c>
    </row>
    <row r="4851" spans="1:3" x14ac:dyDescent="0.25">
      <c r="A4851" s="2" t="s">
        <v>6056</v>
      </c>
      <c r="B4851" s="2" t="s">
        <v>6057</v>
      </c>
      <c r="C4851" s="18">
        <v>7.2</v>
      </c>
    </row>
    <row r="4852" spans="1:3" x14ac:dyDescent="0.25">
      <c r="A4852" t="s">
        <v>4083</v>
      </c>
      <c r="B4852" s="2" t="s">
        <v>4084</v>
      </c>
      <c r="C4852" s="18">
        <v>6.3</v>
      </c>
    </row>
    <row r="4853" spans="1:3" x14ac:dyDescent="0.25">
      <c r="A4853" s="2" t="s">
        <v>4083</v>
      </c>
      <c r="B4853" s="2" t="s">
        <v>6601</v>
      </c>
      <c r="C4853" s="18">
        <v>5.8</v>
      </c>
    </row>
    <row r="4854" spans="1:3" x14ac:dyDescent="0.25">
      <c r="A4854" s="2" t="s">
        <v>1014</v>
      </c>
      <c r="B4854" s="2" t="s">
        <v>1016</v>
      </c>
      <c r="C4854" s="18">
        <v>6.8</v>
      </c>
    </row>
    <row r="4855" spans="1:3" x14ac:dyDescent="0.25">
      <c r="A4855" s="2" t="s">
        <v>5302</v>
      </c>
      <c r="B4855" s="2" t="s">
        <v>5303</v>
      </c>
      <c r="C4855" s="18">
        <v>6.9</v>
      </c>
    </row>
    <row r="4856" spans="1:3" x14ac:dyDescent="0.25">
      <c r="A4856" s="2" t="s">
        <v>5302</v>
      </c>
      <c r="B4856" s="2" t="s">
        <v>5644</v>
      </c>
      <c r="C4856" s="18">
        <v>7.9</v>
      </c>
    </row>
    <row r="4857" spans="1:3" x14ac:dyDescent="0.25">
      <c r="A4857" s="2" t="s">
        <v>663</v>
      </c>
      <c r="B4857" s="2" t="s">
        <v>4882</v>
      </c>
      <c r="C4857" s="18">
        <v>5.7</v>
      </c>
    </row>
    <row r="4858" spans="1:3" x14ac:dyDescent="0.25">
      <c r="A4858" s="2" t="s">
        <v>663</v>
      </c>
      <c r="B4858" s="2" t="s">
        <v>6501</v>
      </c>
      <c r="C4858" s="18">
        <v>7.3</v>
      </c>
    </row>
    <row r="4859" spans="1:3" x14ac:dyDescent="0.25">
      <c r="A4859" s="2" t="s">
        <v>663</v>
      </c>
      <c r="B4859" s="2" t="s">
        <v>2028</v>
      </c>
      <c r="C4859" s="18">
        <v>7</v>
      </c>
    </row>
    <row r="4860" spans="1:3" x14ac:dyDescent="0.25">
      <c r="A4860" s="2" t="s">
        <v>663</v>
      </c>
      <c r="B4860" s="2" t="s">
        <v>2098</v>
      </c>
      <c r="C4860" s="18">
        <v>7.9</v>
      </c>
    </row>
    <row r="4861" spans="1:3" x14ac:dyDescent="0.25">
      <c r="A4861" s="2" t="s">
        <v>663</v>
      </c>
      <c r="B4861" s="2" t="s">
        <v>4828</v>
      </c>
      <c r="C4861" s="18">
        <v>7.6</v>
      </c>
    </row>
    <row r="4862" spans="1:3" x14ac:dyDescent="0.25">
      <c r="A4862" s="2" t="s">
        <v>663</v>
      </c>
      <c r="B4862" s="2" t="s">
        <v>665</v>
      </c>
      <c r="C4862" s="18">
        <v>7.6</v>
      </c>
    </row>
    <row r="4863" spans="1:3" x14ac:dyDescent="0.25">
      <c r="A4863" s="2" t="s">
        <v>7775</v>
      </c>
      <c r="B4863" s="2" t="s">
        <v>7776</v>
      </c>
      <c r="C4863" s="18">
        <v>7.3</v>
      </c>
    </row>
    <row r="4864" spans="1:3" x14ac:dyDescent="0.25">
      <c r="A4864" s="2" t="s">
        <v>6623</v>
      </c>
      <c r="B4864" s="2" t="s">
        <v>6624</v>
      </c>
      <c r="C4864" s="18">
        <v>5.2</v>
      </c>
    </row>
    <row r="4865" spans="1:3" x14ac:dyDescent="0.25">
      <c r="A4865" s="2" t="s">
        <v>6623</v>
      </c>
      <c r="B4865" s="2" t="s">
        <v>7192</v>
      </c>
      <c r="C4865" s="18">
        <v>5.7</v>
      </c>
    </row>
    <row r="4866" spans="1:3" x14ac:dyDescent="0.25">
      <c r="A4866" s="2" t="s">
        <v>2368</v>
      </c>
      <c r="B4866" s="2" t="s">
        <v>2369</v>
      </c>
      <c r="C4866" s="18">
        <v>6.4</v>
      </c>
    </row>
    <row r="4867" spans="1:3" x14ac:dyDescent="0.25">
      <c r="A4867" s="2" t="s">
        <v>5818</v>
      </c>
      <c r="B4867" s="2" t="s">
        <v>6709</v>
      </c>
      <c r="C4867" s="18">
        <v>7.6</v>
      </c>
    </row>
    <row r="4868" spans="1:3" x14ac:dyDescent="0.25">
      <c r="A4868" s="2" t="s">
        <v>5818</v>
      </c>
      <c r="B4868" s="2" t="s">
        <v>5819</v>
      </c>
      <c r="C4868" s="18">
        <v>6.7</v>
      </c>
    </row>
    <row r="4869" spans="1:3" x14ac:dyDescent="0.25">
      <c r="A4869" s="2" t="s">
        <v>5816</v>
      </c>
      <c r="B4869" s="2" t="s">
        <v>5817</v>
      </c>
      <c r="C4869" s="18">
        <v>5.0999999999999996</v>
      </c>
    </row>
    <row r="4870" spans="1:3" x14ac:dyDescent="0.25">
      <c r="A4870" s="2" t="s">
        <v>35</v>
      </c>
      <c r="B4870" s="2" t="s">
        <v>1340</v>
      </c>
      <c r="C4870" s="18">
        <v>7.7</v>
      </c>
    </row>
    <row r="4871" spans="1:3" x14ac:dyDescent="0.25">
      <c r="A4871" s="2" t="s">
        <v>35</v>
      </c>
      <c r="B4871" s="2" t="s">
        <v>36</v>
      </c>
      <c r="C4871" s="18">
        <v>6.9</v>
      </c>
    </row>
    <row r="4872" spans="1:3" x14ac:dyDescent="0.25">
      <c r="A4872" s="2" t="s">
        <v>35</v>
      </c>
      <c r="B4872" s="2" t="s">
        <v>3003</v>
      </c>
      <c r="C4872" s="18">
        <v>7.4</v>
      </c>
    </row>
    <row r="4873" spans="1:3" x14ac:dyDescent="0.25">
      <c r="A4873" t="s">
        <v>35</v>
      </c>
      <c r="B4873" s="2" t="s">
        <v>3003</v>
      </c>
      <c r="C4873" s="18">
        <v>7.4</v>
      </c>
    </row>
    <row r="4874" spans="1:3" x14ac:dyDescent="0.25">
      <c r="A4874" s="2" t="s">
        <v>35</v>
      </c>
      <c r="B4874" s="2" t="s">
        <v>631</v>
      </c>
      <c r="C4874" s="18">
        <v>7</v>
      </c>
    </row>
    <row r="4875" spans="1:3" x14ac:dyDescent="0.25">
      <c r="A4875" s="2" t="s">
        <v>35</v>
      </c>
      <c r="B4875" s="2" t="s">
        <v>45</v>
      </c>
      <c r="C4875" s="18">
        <v>7.2</v>
      </c>
    </row>
    <row r="4876" spans="1:3" x14ac:dyDescent="0.25">
      <c r="A4876" s="2" t="s">
        <v>35</v>
      </c>
      <c r="B4876" s="2" t="s">
        <v>1094</v>
      </c>
      <c r="C4876" s="18">
        <v>6.1</v>
      </c>
    </row>
    <row r="4877" spans="1:3" x14ac:dyDescent="0.25">
      <c r="A4877" s="2" t="s">
        <v>35</v>
      </c>
      <c r="B4877" s="2" t="s">
        <v>351</v>
      </c>
      <c r="C4877" s="18">
        <v>7.7</v>
      </c>
    </row>
    <row r="4878" spans="1:3" x14ac:dyDescent="0.25">
      <c r="A4878" s="2" t="s">
        <v>4050</v>
      </c>
      <c r="B4878" s="2" t="s">
        <v>4051</v>
      </c>
      <c r="C4878" s="18">
        <v>4</v>
      </c>
    </row>
    <row r="4879" spans="1:3" x14ac:dyDescent="0.25">
      <c r="A4879" s="2" t="s">
        <v>6754</v>
      </c>
      <c r="B4879" s="2" t="s">
        <v>6755</v>
      </c>
      <c r="C4879" s="18">
        <v>5</v>
      </c>
    </row>
    <row r="4880" spans="1:3" x14ac:dyDescent="0.25">
      <c r="A4880" s="2" t="s">
        <v>7148</v>
      </c>
      <c r="B4880" s="2" t="s">
        <v>7150</v>
      </c>
      <c r="C4880" s="18">
        <v>6.6</v>
      </c>
    </row>
    <row r="4881" spans="1:3" x14ac:dyDescent="0.25">
      <c r="A4881" s="2" t="s">
        <v>5738</v>
      </c>
      <c r="B4881" s="2" t="s">
        <v>7977</v>
      </c>
      <c r="C4881" s="18">
        <v>6.7</v>
      </c>
    </row>
    <row r="4882" spans="1:3" x14ac:dyDescent="0.25">
      <c r="A4882" s="2" t="s">
        <v>5738</v>
      </c>
      <c r="B4882" s="2" t="s">
        <v>5739</v>
      </c>
      <c r="C4882" s="18">
        <v>6.9</v>
      </c>
    </row>
    <row r="4883" spans="1:3" x14ac:dyDescent="0.25">
      <c r="A4883" s="2" t="s">
        <v>7882</v>
      </c>
      <c r="B4883" s="2" t="s">
        <v>7883</v>
      </c>
      <c r="C4883" s="18">
        <v>7.1</v>
      </c>
    </row>
  </sheetData>
  <mergeCells count="2">
    <mergeCell ref="I6:J7"/>
    <mergeCell ref="L4:M5"/>
  </mergeCells>
  <phoneticPr fontId="7" type="noConversion"/>
  <pageMargins left="0.7" right="0.7" top="0.75" bottom="0.75" header="0.3" footer="0.3"/>
  <drawing r:id="rId1"/>
  <tableParts count="2"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8F33F-6EDA-4886-B753-4E3D97317D9D}">
  <dimension ref="A1:O4883"/>
  <sheetViews>
    <sheetView topLeftCell="B1" workbookViewId="0">
      <selection activeCell="F10" sqref="F10"/>
    </sheetView>
  </sheetViews>
  <sheetFormatPr defaultRowHeight="15" x14ac:dyDescent="0.25"/>
  <cols>
    <col min="1" max="1" width="78.28515625" bestFit="1" customWidth="1"/>
    <col min="2" max="2" width="18.7109375" bestFit="1" customWidth="1"/>
    <col min="3" max="3" width="16" bestFit="1" customWidth="1"/>
    <col min="4" max="4" width="15.85546875" bestFit="1" customWidth="1"/>
    <col min="5" max="5" width="16.85546875" customWidth="1"/>
    <col min="8" max="12" width="9.140625" customWidth="1"/>
    <col min="15" max="15" width="13.5703125" bestFit="1" customWidth="1"/>
  </cols>
  <sheetData>
    <row r="1" spans="1:15" x14ac:dyDescent="0.25">
      <c r="A1" s="17" t="s">
        <v>4</v>
      </c>
      <c r="B1" s="17" t="s">
        <v>6</v>
      </c>
      <c r="C1" s="1" t="s">
        <v>2</v>
      </c>
      <c r="D1" s="17" t="s">
        <v>7</v>
      </c>
      <c r="E1" s="17" t="s">
        <v>8167</v>
      </c>
    </row>
    <row r="2" spans="1:15" x14ac:dyDescent="0.25">
      <c r="A2" t="s">
        <v>10</v>
      </c>
      <c r="B2" s="32">
        <v>237000000</v>
      </c>
      <c r="C2" s="32">
        <v>760505847</v>
      </c>
      <c r="D2">
        <v>7.9</v>
      </c>
      <c r="E2" s="32">
        <f>Table11[[#This Row],[gross]]-Table11[[#This Row],[budget]]</f>
        <v>523505847</v>
      </c>
      <c r="H2" s="46" t="s">
        <v>8176</v>
      </c>
      <c r="I2" s="46"/>
      <c r="J2" s="46"/>
      <c r="K2" s="46"/>
      <c r="L2" s="46"/>
      <c r="M2" s="46"/>
      <c r="N2" s="46"/>
      <c r="O2" s="47">
        <f>CORREL(Table11[budget],Table11[gross])</f>
        <v>0.10018421270517189</v>
      </c>
    </row>
    <row r="3" spans="1:15" x14ac:dyDescent="0.25">
      <c r="A3" t="s">
        <v>77</v>
      </c>
      <c r="B3" s="32">
        <v>150000000</v>
      </c>
      <c r="C3" s="32">
        <v>652177271</v>
      </c>
      <c r="D3">
        <v>7</v>
      </c>
      <c r="E3" s="32">
        <f>Table11[[#This Row],[gross]]-Table11[[#This Row],[budget]]</f>
        <v>502177271</v>
      </c>
      <c r="H3" s="46"/>
      <c r="I3" s="46"/>
      <c r="J3" s="46"/>
      <c r="K3" s="46"/>
      <c r="L3" s="46"/>
      <c r="M3" s="46"/>
      <c r="N3" s="46"/>
      <c r="O3" s="47"/>
    </row>
    <row r="4" spans="1:15" ht="15" customHeight="1" x14ac:dyDescent="0.25">
      <c r="A4" t="s">
        <v>70</v>
      </c>
      <c r="B4" s="32">
        <v>200000000</v>
      </c>
      <c r="C4" s="32">
        <v>658672302</v>
      </c>
      <c r="D4">
        <v>7.7</v>
      </c>
      <c r="E4" s="32">
        <f>Table11[[#This Row],[gross]]-Table11[[#This Row],[budget]]</f>
        <v>458672302</v>
      </c>
    </row>
    <row r="5" spans="1:15" ht="15" customHeight="1" x14ac:dyDescent="0.25">
      <c r="A5" t="s">
        <v>4910</v>
      </c>
      <c r="B5" s="32">
        <v>11000000</v>
      </c>
      <c r="C5" s="32">
        <v>460935665</v>
      </c>
      <c r="D5">
        <v>8.6999999999999993</v>
      </c>
      <c r="E5" s="32">
        <f>Table11[[#This Row],[gross]]-Table11[[#This Row],[budget]]</f>
        <v>449935665</v>
      </c>
    </row>
    <row r="6" spans="1:15" x14ac:dyDescent="0.25">
      <c r="A6" t="s">
        <v>4993</v>
      </c>
      <c r="B6" s="32">
        <v>10500000</v>
      </c>
      <c r="C6" s="32">
        <v>434949459</v>
      </c>
      <c r="D6">
        <v>7.9</v>
      </c>
      <c r="E6" s="32">
        <f>Table11[[#This Row],[gross]]-Table11[[#This Row],[budget]]</f>
        <v>424449459</v>
      </c>
      <c r="H6" s="40" t="s">
        <v>8177</v>
      </c>
      <c r="I6" s="40"/>
      <c r="J6" s="40"/>
      <c r="K6" s="40"/>
      <c r="L6" s="40"/>
      <c r="M6" s="40"/>
      <c r="N6" s="40"/>
      <c r="O6" s="40"/>
    </row>
    <row r="7" spans="1:15" x14ac:dyDescent="0.25">
      <c r="A7" t="s">
        <v>49</v>
      </c>
      <c r="B7" s="32">
        <v>220000000</v>
      </c>
      <c r="C7" s="32">
        <v>623279547</v>
      </c>
      <c r="D7">
        <v>8.1</v>
      </c>
      <c r="E7" s="32">
        <f>Table11[[#This Row],[gross]]-Table11[[#This Row],[budget]]</f>
        <v>403279547</v>
      </c>
      <c r="H7" s="41"/>
      <c r="I7" s="41"/>
      <c r="J7" s="41"/>
      <c r="K7" s="41"/>
      <c r="L7" s="41"/>
      <c r="M7" s="41"/>
      <c r="N7" s="41"/>
      <c r="O7" s="41"/>
    </row>
    <row r="8" spans="1:15" ht="18.75" x14ac:dyDescent="0.25">
      <c r="A8" t="s">
        <v>997</v>
      </c>
      <c r="B8" s="32">
        <v>45000000</v>
      </c>
      <c r="C8" s="32">
        <v>422783777</v>
      </c>
      <c r="D8">
        <v>8.5</v>
      </c>
      <c r="E8" s="32">
        <f>Table11[[#This Row],[gross]]-Table11[[#This Row],[budget]]</f>
        <v>377783777</v>
      </c>
      <c r="H8" s="44" t="s">
        <v>10</v>
      </c>
      <c r="I8" s="44"/>
      <c r="J8" s="44"/>
      <c r="K8" s="44"/>
      <c r="L8" s="44"/>
      <c r="M8" s="45"/>
      <c r="N8" s="39">
        <v>523505847</v>
      </c>
      <c r="O8" s="39"/>
    </row>
    <row r="9" spans="1:15" ht="18.75" x14ac:dyDescent="0.25">
      <c r="A9" t="s">
        <v>492</v>
      </c>
      <c r="B9" s="32">
        <v>115000000</v>
      </c>
      <c r="C9" s="32">
        <v>474544677</v>
      </c>
      <c r="D9">
        <v>6.5</v>
      </c>
      <c r="E9" s="32">
        <f>Table11[[#This Row],[gross]]-Table11[[#This Row],[budget]]</f>
        <v>359544677</v>
      </c>
      <c r="H9" s="42" t="s">
        <v>77</v>
      </c>
      <c r="I9" s="42"/>
      <c r="J9" s="42"/>
      <c r="K9" s="42"/>
      <c r="L9" s="42"/>
      <c r="M9" s="43"/>
      <c r="N9" s="38">
        <v>502177271</v>
      </c>
      <c r="O9" s="38"/>
    </row>
    <row r="10" spans="1:15" ht="18.75" x14ac:dyDescent="0.25">
      <c r="A10" t="s">
        <v>146</v>
      </c>
      <c r="B10" s="32">
        <v>185000000</v>
      </c>
      <c r="C10" s="32">
        <v>533316061</v>
      </c>
      <c r="D10">
        <v>9</v>
      </c>
      <c r="E10" s="32">
        <f>Table11[[#This Row],[gross]]-Table11[[#This Row],[budget]]</f>
        <v>348316061</v>
      </c>
      <c r="H10" s="44" t="s">
        <v>70</v>
      </c>
      <c r="I10" s="44"/>
      <c r="J10" s="44"/>
      <c r="K10" s="44"/>
      <c r="L10" s="44"/>
      <c r="M10" s="45"/>
      <c r="N10" s="39">
        <v>458672302</v>
      </c>
      <c r="O10" s="39"/>
    </row>
    <row r="11" spans="1:15" ht="18.75" x14ac:dyDescent="0.25">
      <c r="A11" t="s">
        <v>871</v>
      </c>
      <c r="B11" s="32">
        <v>78000000</v>
      </c>
      <c r="C11" s="32">
        <v>407999255</v>
      </c>
      <c r="D11">
        <v>7.3</v>
      </c>
      <c r="E11" s="32">
        <f>Table11[[#This Row],[gross]]-Table11[[#This Row],[budget]]</f>
        <v>329999255</v>
      </c>
      <c r="H11" s="42" t="s">
        <v>4910</v>
      </c>
      <c r="I11" s="42"/>
      <c r="J11" s="42"/>
      <c r="K11" s="42"/>
      <c r="L11" s="42"/>
      <c r="M11" s="43"/>
      <c r="N11" s="38">
        <v>449935665</v>
      </c>
      <c r="O11" s="38"/>
    </row>
    <row r="12" spans="1:15" ht="18.75" x14ac:dyDescent="0.25">
      <c r="A12" t="s">
        <v>1518</v>
      </c>
      <c r="B12" s="32">
        <v>58000000</v>
      </c>
      <c r="C12" s="32">
        <v>363024263</v>
      </c>
      <c r="D12">
        <v>8.1</v>
      </c>
      <c r="E12" s="32">
        <f>Table11[[#This Row],[gross]]-Table11[[#This Row],[budget]]</f>
        <v>305024263</v>
      </c>
      <c r="H12" s="44" t="s">
        <v>4993</v>
      </c>
      <c r="I12" s="44"/>
      <c r="J12" s="44"/>
      <c r="K12" s="44"/>
      <c r="L12" s="44"/>
      <c r="M12" s="45"/>
      <c r="N12" s="39">
        <v>424449459</v>
      </c>
      <c r="O12" s="39"/>
    </row>
    <row r="13" spans="1:15" ht="18.75" x14ac:dyDescent="0.25">
      <c r="A13" t="s">
        <v>393</v>
      </c>
      <c r="B13" s="32">
        <v>130000000</v>
      </c>
      <c r="C13" s="32">
        <v>424645577</v>
      </c>
      <c r="D13">
        <v>7.6</v>
      </c>
      <c r="E13" s="32">
        <f>Table11[[#This Row],[gross]]-Table11[[#This Row],[budget]]</f>
        <v>294645577</v>
      </c>
      <c r="H13" s="42" t="s">
        <v>49</v>
      </c>
      <c r="I13" s="42"/>
      <c r="J13" s="42"/>
      <c r="K13" s="42"/>
      <c r="L13" s="42"/>
      <c r="M13" s="43"/>
      <c r="N13" s="38">
        <v>403279547</v>
      </c>
      <c r="O13" s="38"/>
    </row>
    <row r="14" spans="1:15" ht="18.75" x14ac:dyDescent="0.25">
      <c r="A14" t="s">
        <v>1316</v>
      </c>
      <c r="B14" s="32">
        <v>63000000</v>
      </c>
      <c r="C14" s="32">
        <v>356784000</v>
      </c>
      <c r="D14">
        <v>8.1</v>
      </c>
      <c r="E14" s="32">
        <f>Table11[[#This Row],[gross]]-Table11[[#This Row],[budget]]</f>
        <v>293784000</v>
      </c>
      <c r="H14" s="44" t="s">
        <v>997</v>
      </c>
      <c r="I14" s="44"/>
      <c r="J14" s="44"/>
      <c r="K14" s="44"/>
      <c r="L14" s="44"/>
      <c r="M14" s="45"/>
      <c r="N14" s="39">
        <v>377783777</v>
      </c>
      <c r="O14" s="39"/>
    </row>
    <row r="15" spans="1:15" ht="18.75" x14ac:dyDescent="0.25">
      <c r="A15" t="s">
        <v>1020</v>
      </c>
      <c r="B15" s="32">
        <v>76000000</v>
      </c>
      <c r="C15" s="32">
        <v>368049635</v>
      </c>
      <c r="D15">
        <v>7.5</v>
      </c>
      <c r="E15" s="32">
        <f>Table11[[#This Row],[gross]]-Table11[[#This Row],[budget]]</f>
        <v>292049635</v>
      </c>
      <c r="H15" s="42" t="s">
        <v>492</v>
      </c>
      <c r="I15" s="42"/>
      <c r="J15" s="42"/>
      <c r="K15" s="42"/>
      <c r="L15" s="42"/>
      <c r="M15" s="43"/>
      <c r="N15" s="38">
        <v>359544677</v>
      </c>
      <c r="O15" s="38"/>
    </row>
    <row r="16" spans="1:15" ht="18.75" x14ac:dyDescent="0.25">
      <c r="A16" t="s">
        <v>1522</v>
      </c>
      <c r="B16" s="32">
        <v>58800000</v>
      </c>
      <c r="C16" s="32">
        <v>350123553</v>
      </c>
      <c r="D16">
        <v>7.3</v>
      </c>
      <c r="E16" s="32">
        <f>Table11[[#This Row],[gross]]-Table11[[#This Row],[budget]]</f>
        <v>291323553</v>
      </c>
      <c r="H16" s="44" t="s">
        <v>146</v>
      </c>
      <c r="I16" s="44"/>
      <c r="J16" s="44"/>
      <c r="K16" s="44"/>
      <c r="L16" s="44"/>
      <c r="M16" s="45"/>
      <c r="N16" s="39">
        <v>348316061</v>
      </c>
      <c r="O16" s="39"/>
    </row>
    <row r="17" spans="1:15" ht="18.75" x14ac:dyDescent="0.25">
      <c r="A17" t="s">
        <v>690</v>
      </c>
      <c r="B17" s="32">
        <v>94000000</v>
      </c>
      <c r="C17" s="32">
        <v>380838870</v>
      </c>
      <c r="D17">
        <v>8.1999999999999993</v>
      </c>
      <c r="E17" s="32">
        <f>Table11[[#This Row],[gross]]-Table11[[#This Row],[budget]]</f>
        <v>286838870</v>
      </c>
      <c r="H17" s="42" t="s">
        <v>871</v>
      </c>
      <c r="I17" s="42"/>
      <c r="J17" s="42"/>
      <c r="K17" s="42"/>
      <c r="L17" s="42"/>
      <c r="M17" s="43"/>
      <c r="N17" s="38">
        <v>329999255</v>
      </c>
      <c r="O17" s="38"/>
    </row>
    <row r="18" spans="1:15" x14ac:dyDescent="0.25">
      <c r="A18" t="s">
        <v>1128</v>
      </c>
      <c r="B18" s="32">
        <v>150000000</v>
      </c>
      <c r="C18" s="32">
        <v>436471036</v>
      </c>
      <c r="D18">
        <v>7.2</v>
      </c>
      <c r="E18" s="32">
        <f>Table11[[#This Row],[gross]]-Table11[[#This Row],[budget]]</f>
        <v>286471036</v>
      </c>
    </row>
    <row r="19" spans="1:15" x14ac:dyDescent="0.25">
      <c r="A19" t="s">
        <v>691</v>
      </c>
      <c r="B19" s="32">
        <v>94000000</v>
      </c>
      <c r="C19" s="32">
        <v>377019252</v>
      </c>
      <c r="D19">
        <v>8.9</v>
      </c>
      <c r="E19" s="32">
        <f>Table11[[#This Row],[gross]]-Table11[[#This Row],[budget]]</f>
        <v>283019252</v>
      </c>
    </row>
    <row r="20" spans="1:15" x14ac:dyDescent="0.25">
      <c r="A20" t="s">
        <v>2655</v>
      </c>
      <c r="B20" s="32">
        <v>32500000</v>
      </c>
      <c r="C20" s="32">
        <v>309125409</v>
      </c>
      <c r="D20">
        <v>8.4</v>
      </c>
      <c r="E20" s="32">
        <f>Table11[[#This Row],[gross]]-Table11[[#This Row],[budget]]</f>
        <v>276625409</v>
      </c>
    </row>
    <row r="21" spans="1:15" x14ac:dyDescent="0.25">
      <c r="A21" t="s">
        <v>1556</v>
      </c>
      <c r="B21" s="32">
        <v>55000000</v>
      </c>
      <c r="C21" s="32">
        <v>329691196</v>
      </c>
      <c r="D21">
        <v>8.8000000000000007</v>
      </c>
      <c r="E21" s="32">
        <f>Table11[[#This Row],[gross]]-Table11[[#This Row],[budget]]</f>
        <v>274691196</v>
      </c>
    </row>
    <row r="22" spans="1:15" x14ac:dyDescent="0.25">
      <c r="A22" t="s">
        <v>3445</v>
      </c>
      <c r="B22" s="32">
        <v>18000000</v>
      </c>
      <c r="C22" s="32">
        <v>290158751</v>
      </c>
      <c r="D22">
        <v>8.8000000000000007</v>
      </c>
      <c r="E22" s="32">
        <f>Table11[[#This Row],[gross]]-Table11[[#This Row],[budget]]</f>
        <v>272158751</v>
      </c>
    </row>
    <row r="23" spans="1:15" x14ac:dyDescent="0.25">
      <c r="A23" t="s">
        <v>4273</v>
      </c>
      <c r="B23" s="32">
        <v>18000000</v>
      </c>
      <c r="C23" s="32">
        <v>285761243</v>
      </c>
      <c r="D23">
        <v>7.5</v>
      </c>
      <c r="E23" s="32">
        <f>Table11[[#This Row],[gross]]-Table11[[#This Row],[budget]]</f>
        <v>267761243</v>
      </c>
    </row>
    <row r="24" spans="1:15" x14ac:dyDescent="0.25">
      <c r="A24" t="s">
        <v>488</v>
      </c>
      <c r="B24" s="32">
        <v>113000000</v>
      </c>
      <c r="C24" s="32">
        <v>380262555</v>
      </c>
      <c r="D24">
        <v>7.6</v>
      </c>
      <c r="E24" s="32">
        <f>Table11[[#This Row],[gross]]-Table11[[#This Row],[budget]]</f>
        <v>267262555</v>
      </c>
    </row>
    <row r="25" spans="1:15" x14ac:dyDescent="0.25">
      <c r="A25" t="s">
        <v>344</v>
      </c>
      <c r="B25" s="32">
        <v>139000000</v>
      </c>
      <c r="C25" s="32">
        <v>403706375</v>
      </c>
      <c r="D25">
        <v>7.3</v>
      </c>
      <c r="E25" s="32">
        <f>Table11[[#This Row],[gross]]-Table11[[#This Row],[budget]]</f>
        <v>264706375</v>
      </c>
    </row>
    <row r="26" spans="1:15" x14ac:dyDescent="0.25">
      <c r="A26" t="s">
        <v>1093</v>
      </c>
      <c r="B26" s="32">
        <v>74000000</v>
      </c>
      <c r="C26" s="32">
        <v>336029560</v>
      </c>
      <c r="D26">
        <v>6.4</v>
      </c>
      <c r="E26" s="32">
        <f>Table11[[#This Row],[gross]]-Table11[[#This Row],[budget]]</f>
        <v>262029560</v>
      </c>
    </row>
    <row r="27" spans="1:15" x14ac:dyDescent="0.25">
      <c r="A27" t="s">
        <v>2114</v>
      </c>
      <c r="B27" s="32">
        <v>40000000</v>
      </c>
      <c r="C27" s="32">
        <v>293501675</v>
      </c>
      <c r="D27">
        <v>8.1</v>
      </c>
      <c r="E27" s="32">
        <f>Table11[[#This Row],[gross]]-Table11[[#This Row],[budget]]</f>
        <v>253501675</v>
      </c>
    </row>
    <row r="28" spans="1:15" x14ac:dyDescent="0.25">
      <c r="A28" t="s">
        <v>4747</v>
      </c>
      <c r="B28" s="32">
        <v>8000000</v>
      </c>
      <c r="C28" s="32">
        <v>260000000</v>
      </c>
      <c r="D28">
        <v>8</v>
      </c>
      <c r="E28" s="32">
        <f>Table11[[#This Row],[gross]]-Table11[[#This Row],[budget]]</f>
        <v>252000000</v>
      </c>
    </row>
    <row r="29" spans="1:15" x14ac:dyDescent="0.25">
      <c r="A29" t="s">
        <v>275</v>
      </c>
      <c r="B29" s="32">
        <v>150000000</v>
      </c>
      <c r="C29" s="32">
        <v>400736600</v>
      </c>
      <c r="D29">
        <v>7.6</v>
      </c>
      <c r="E29" s="32">
        <f>Table11[[#This Row],[gross]]-Table11[[#This Row],[budget]]</f>
        <v>250736600</v>
      </c>
    </row>
    <row r="30" spans="1:15" x14ac:dyDescent="0.25">
      <c r="A30" t="s">
        <v>1016</v>
      </c>
      <c r="B30" s="32">
        <v>75000000</v>
      </c>
      <c r="C30" s="32">
        <v>323505540</v>
      </c>
      <c r="D30">
        <v>6.8</v>
      </c>
      <c r="E30" s="32">
        <f>Table11[[#This Row],[gross]]-Table11[[#This Row],[budget]]</f>
        <v>248505540</v>
      </c>
    </row>
    <row r="31" spans="1:15" x14ac:dyDescent="0.25">
      <c r="A31" t="s">
        <v>1699</v>
      </c>
      <c r="B31" s="32">
        <v>50000000</v>
      </c>
      <c r="C31" s="32">
        <v>296623634</v>
      </c>
      <c r="D31">
        <v>4.5999999999999996</v>
      </c>
      <c r="E31" s="32">
        <f>Table11[[#This Row],[gross]]-Table11[[#This Row],[budget]]</f>
        <v>246623634</v>
      </c>
    </row>
    <row r="32" spans="1:15" x14ac:dyDescent="0.25">
      <c r="A32" t="s">
        <v>692</v>
      </c>
      <c r="B32" s="32">
        <v>94000000</v>
      </c>
      <c r="C32" s="32">
        <v>340478898</v>
      </c>
      <c r="D32">
        <v>8.6999999999999993</v>
      </c>
      <c r="E32" s="32">
        <f>Table11[[#This Row],[gross]]-Table11[[#This Row],[budget]]</f>
        <v>246478898</v>
      </c>
    </row>
    <row r="33" spans="1:5" x14ac:dyDescent="0.25">
      <c r="A33" t="s">
        <v>2449</v>
      </c>
      <c r="B33" s="32">
        <v>35000000</v>
      </c>
      <c r="C33" s="32">
        <v>277313371</v>
      </c>
      <c r="D33">
        <v>7.8</v>
      </c>
      <c r="E33" s="32">
        <f>Table11[[#This Row],[gross]]-Table11[[#This Row],[budget]]</f>
        <v>242313371</v>
      </c>
    </row>
    <row r="34" spans="1:5" x14ac:dyDescent="0.25">
      <c r="A34" t="s">
        <v>6003</v>
      </c>
      <c r="B34" s="32">
        <v>5000000</v>
      </c>
      <c r="C34" s="32">
        <v>241437427</v>
      </c>
      <c r="D34">
        <v>6.6</v>
      </c>
      <c r="E34" s="32">
        <f>Table11[[#This Row],[gross]]-Table11[[#This Row],[budget]]</f>
        <v>236437427</v>
      </c>
    </row>
    <row r="35" spans="1:5" x14ac:dyDescent="0.25">
      <c r="A35" t="s">
        <v>1213</v>
      </c>
      <c r="B35" s="32">
        <v>68000000</v>
      </c>
      <c r="C35" s="32">
        <v>300523113</v>
      </c>
      <c r="D35">
        <v>4.9000000000000004</v>
      </c>
      <c r="E35" s="32">
        <f>Table11[[#This Row],[gross]]-Table11[[#This Row],[budget]]</f>
        <v>232523113</v>
      </c>
    </row>
    <row r="36" spans="1:5" x14ac:dyDescent="0.25">
      <c r="A36" t="s">
        <v>1021</v>
      </c>
      <c r="B36" s="32">
        <v>75000000</v>
      </c>
      <c r="C36" s="32">
        <v>306124059</v>
      </c>
      <c r="D36">
        <v>6.9</v>
      </c>
      <c r="E36" s="32">
        <f>Table11[[#This Row],[gross]]-Table11[[#This Row],[budget]]</f>
        <v>231124059</v>
      </c>
    </row>
    <row r="37" spans="1:5" x14ac:dyDescent="0.25">
      <c r="A37" t="s">
        <v>2459</v>
      </c>
      <c r="B37" s="32">
        <v>29000000</v>
      </c>
      <c r="C37" s="32">
        <v>255950375</v>
      </c>
      <c r="D37">
        <v>7.7</v>
      </c>
      <c r="E37" s="32">
        <f>Table11[[#This Row],[gross]]-Table11[[#This Row],[budget]]</f>
        <v>226950375</v>
      </c>
    </row>
    <row r="38" spans="1:5" x14ac:dyDescent="0.25">
      <c r="A38" t="s">
        <v>3586</v>
      </c>
      <c r="B38" s="32">
        <v>18000000</v>
      </c>
      <c r="C38" s="32">
        <v>242374454</v>
      </c>
      <c r="D38">
        <v>8.5</v>
      </c>
      <c r="E38" s="32">
        <f>Table11[[#This Row],[gross]]-Table11[[#This Row],[budget]]</f>
        <v>224374454</v>
      </c>
    </row>
    <row r="39" spans="1:5" x14ac:dyDescent="0.25">
      <c r="A39" t="s">
        <v>549</v>
      </c>
      <c r="B39" s="32">
        <v>93000000</v>
      </c>
      <c r="C39" s="32">
        <v>313837577</v>
      </c>
      <c r="D39">
        <v>8.8000000000000007</v>
      </c>
      <c r="E39" s="32">
        <f>Table11[[#This Row],[gross]]-Table11[[#This Row],[budget]]</f>
        <v>220837577</v>
      </c>
    </row>
    <row r="40" spans="1:5" x14ac:dyDescent="0.25">
      <c r="A40" t="s">
        <v>4272</v>
      </c>
      <c r="B40" s="32">
        <v>14000000</v>
      </c>
      <c r="C40" s="32">
        <v>234760500</v>
      </c>
      <c r="D40">
        <v>7.3</v>
      </c>
      <c r="E40" s="32">
        <f>Table11[[#This Row],[gross]]-Table11[[#This Row],[budget]]</f>
        <v>220760500</v>
      </c>
    </row>
    <row r="41" spans="1:5" x14ac:dyDescent="0.25">
      <c r="A41" t="s">
        <v>2455</v>
      </c>
      <c r="B41" s="32">
        <v>35000000</v>
      </c>
      <c r="C41" s="32">
        <v>251188924</v>
      </c>
      <c r="D41">
        <v>7.6</v>
      </c>
      <c r="E41" s="32">
        <f>Table11[[#This Row],[gross]]-Table11[[#This Row],[budget]]</f>
        <v>216188924</v>
      </c>
    </row>
    <row r="42" spans="1:5" x14ac:dyDescent="0.25">
      <c r="A42" t="s">
        <v>104</v>
      </c>
      <c r="B42" s="32">
        <v>200000000</v>
      </c>
      <c r="C42" s="32">
        <v>414984497</v>
      </c>
      <c r="D42">
        <v>8.3000000000000007</v>
      </c>
      <c r="E42" s="32">
        <f>Table11[[#This Row],[gross]]-Table11[[#This Row],[budget]]</f>
        <v>214984497</v>
      </c>
    </row>
    <row r="43" spans="1:5" x14ac:dyDescent="0.25">
      <c r="A43" t="s">
        <v>430</v>
      </c>
      <c r="B43" s="32">
        <v>125000000</v>
      </c>
      <c r="C43" s="32">
        <v>337103873</v>
      </c>
      <c r="D43">
        <v>6.7</v>
      </c>
      <c r="E43" s="32">
        <f>Table11[[#This Row],[gross]]-Table11[[#This Row],[budget]]</f>
        <v>212103873</v>
      </c>
    </row>
    <row r="44" spans="1:5" x14ac:dyDescent="0.25">
      <c r="A44" t="s">
        <v>82</v>
      </c>
      <c r="B44" s="32">
        <v>200000000</v>
      </c>
      <c r="C44" s="32">
        <v>408992272</v>
      </c>
      <c r="D44">
        <v>7.2</v>
      </c>
      <c r="E44" s="32">
        <f>Table11[[#This Row],[gross]]-Table11[[#This Row],[budget]]</f>
        <v>208992272</v>
      </c>
    </row>
    <row r="45" spans="1:5" x14ac:dyDescent="0.25">
      <c r="A45" t="s">
        <v>31</v>
      </c>
      <c r="B45" s="32">
        <v>250000000</v>
      </c>
      <c r="C45" s="32">
        <v>458991599</v>
      </c>
      <c r="D45">
        <v>7.5</v>
      </c>
      <c r="E45" s="32">
        <f>Table11[[#This Row],[gross]]-Table11[[#This Row],[budget]]</f>
        <v>208991599</v>
      </c>
    </row>
    <row r="46" spans="1:5" x14ac:dyDescent="0.25">
      <c r="A46" t="s">
        <v>1700</v>
      </c>
      <c r="B46" s="32">
        <v>60000000</v>
      </c>
      <c r="C46" s="32">
        <v>267652016</v>
      </c>
      <c r="D46">
        <v>7.9</v>
      </c>
      <c r="E46" s="32">
        <f>Table11[[#This Row],[gross]]-Table11[[#This Row],[budget]]</f>
        <v>207652016</v>
      </c>
    </row>
    <row r="47" spans="1:5" x14ac:dyDescent="0.25">
      <c r="A47" t="s">
        <v>92</v>
      </c>
      <c r="B47" s="32">
        <v>200000000</v>
      </c>
      <c r="C47" s="32">
        <v>402076689</v>
      </c>
      <c r="D47">
        <v>6</v>
      </c>
      <c r="E47" s="32">
        <f>Table11[[#This Row],[gross]]-Table11[[#This Row],[budget]]</f>
        <v>202076689</v>
      </c>
    </row>
    <row r="48" spans="1:5" x14ac:dyDescent="0.25">
      <c r="A48" t="s">
        <v>1341</v>
      </c>
      <c r="B48" s="32">
        <v>80000000</v>
      </c>
      <c r="C48" s="32">
        <v>279167575</v>
      </c>
      <c r="D48">
        <v>6.3</v>
      </c>
      <c r="E48" s="32">
        <f>Table11[[#This Row],[gross]]-Table11[[#This Row],[budget]]</f>
        <v>199167575</v>
      </c>
    </row>
    <row r="49" spans="1:5" x14ac:dyDescent="0.25">
      <c r="A49" t="s">
        <v>20</v>
      </c>
      <c r="B49" s="32">
        <v>250000000</v>
      </c>
      <c r="C49" s="32">
        <v>448130642</v>
      </c>
      <c r="D49">
        <v>8.5</v>
      </c>
      <c r="E49" s="32">
        <f>Table11[[#This Row],[gross]]-Table11[[#This Row],[budget]]</f>
        <v>198130642</v>
      </c>
    </row>
    <row r="50" spans="1:5" x14ac:dyDescent="0.25">
      <c r="A50" t="s">
        <v>42</v>
      </c>
      <c r="B50" s="32">
        <v>225000000</v>
      </c>
      <c r="C50" s="32">
        <v>423032628</v>
      </c>
      <c r="D50">
        <v>7.3</v>
      </c>
      <c r="E50" s="32">
        <f>Table11[[#This Row],[gross]]-Table11[[#This Row],[budget]]</f>
        <v>198032628</v>
      </c>
    </row>
    <row r="51" spans="1:5" x14ac:dyDescent="0.25">
      <c r="A51" t="s">
        <v>1430</v>
      </c>
      <c r="B51" s="32">
        <v>60000000</v>
      </c>
      <c r="C51" s="32">
        <v>257756197</v>
      </c>
      <c r="D51">
        <v>7.8</v>
      </c>
      <c r="E51" s="32">
        <f>Table11[[#This Row],[gross]]-Table11[[#This Row],[budget]]</f>
        <v>197756197</v>
      </c>
    </row>
    <row r="52" spans="1:5" x14ac:dyDescent="0.25">
      <c r="A52" t="s">
        <v>4746</v>
      </c>
      <c r="B52" s="32">
        <v>8000000</v>
      </c>
      <c r="C52" s="32">
        <v>204565000</v>
      </c>
      <c r="D52">
        <v>8</v>
      </c>
      <c r="E52" s="32">
        <f>Table11[[#This Row],[gross]]-Table11[[#This Row],[budget]]</f>
        <v>196565000</v>
      </c>
    </row>
    <row r="53" spans="1:5" x14ac:dyDescent="0.25">
      <c r="A53" t="s">
        <v>489</v>
      </c>
      <c r="B53" s="32">
        <v>115000000</v>
      </c>
      <c r="C53" s="32">
        <v>310675583</v>
      </c>
      <c r="D53">
        <v>6.7</v>
      </c>
      <c r="E53" s="32">
        <f>Table11[[#This Row],[gross]]-Table11[[#This Row],[budget]]</f>
        <v>195675583</v>
      </c>
    </row>
    <row r="54" spans="1:5" x14ac:dyDescent="0.25">
      <c r="A54" t="s">
        <v>3488</v>
      </c>
      <c r="B54" s="32">
        <v>22000000</v>
      </c>
      <c r="C54" s="32">
        <v>217631306</v>
      </c>
      <c r="D54">
        <v>7</v>
      </c>
      <c r="E54" s="32">
        <f>Table11[[#This Row],[gross]]-Table11[[#This Row],[budget]]</f>
        <v>195631306</v>
      </c>
    </row>
    <row r="55" spans="1:5" x14ac:dyDescent="0.25">
      <c r="A55" t="s">
        <v>6365</v>
      </c>
      <c r="B55" s="32">
        <v>3977000</v>
      </c>
      <c r="C55" s="32">
        <v>198655278</v>
      </c>
      <c r="D55">
        <v>8.1999999999999993</v>
      </c>
      <c r="E55" s="32">
        <f>Table11[[#This Row],[gross]]-Table11[[#This Row],[budget]]</f>
        <v>194678278</v>
      </c>
    </row>
    <row r="56" spans="1:5" x14ac:dyDescent="0.25">
      <c r="A56" t="s">
        <v>3159</v>
      </c>
      <c r="B56" s="32">
        <v>25000000</v>
      </c>
      <c r="C56" s="32">
        <v>219200000</v>
      </c>
      <c r="D56">
        <v>6.9</v>
      </c>
      <c r="E56" s="32">
        <f>Table11[[#This Row],[gross]]-Table11[[#This Row],[budget]]</f>
        <v>194200000</v>
      </c>
    </row>
    <row r="57" spans="1:5" x14ac:dyDescent="0.25">
      <c r="A57" t="s">
        <v>423</v>
      </c>
      <c r="B57" s="32">
        <v>125000000</v>
      </c>
      <c r="C57" s="32">
        <v>317557891</v>
      </c>
      <c r="D57">
        <v>7.5</v>
      </c>
      <c r="E57" s="32">
        <f>Table11[[#This Row],[gross]]-Table11[[#This Row],[budget]]</f>
        <v>192557891</v>
      </c>
    </row>
    <row r="58" spans="1:5" x14ac:dyDescent="0.25">
      <c r="A58" t="s">
        <v>3912</v>
      </c>
      <c r="B58" s="32">
        <v>19000000</v>
      </c>
      <c r="C58" s="32">
        <v>210609762</v>
      </c>
      <c r="D58">
        <v>8.5</v>
      </c>
      <c r="E58" s="32">
        <f>Table11[[#This Row],[gross]]-Table11[[#This Row],[budget]]</f>
        <v>191609762</v>
      </c>
    </row>
    <row r="59" spans="1:5" x14ac:dyDescent="0.25">
      <c r="A59" t="s">
        <v>2987</v>
      </c>
      <c r="B59" s="32">
        <v>28000000</v>
      </c>
      <c r="C59" s="32">
        <v>217350219</v>
      </c>
      <c r="D59">
        <v>8</v>
      </c>
      <c r="E59" s="32">
        <f>Table11[[#This Row],[gross]]-Table11[[#This Row],[budget]]</f>
        <v>189350219</v>
      </c>
    </row>
    <row r="60" spans="1:5" x14ac:dyDescent="0.25">
      <c r="A60" t="s">
        <v>178</v>
      </c>
      <c r="B60" s="32">
        <v>175000000</v>
      </c>
      <c r="C60" s="32">
        <v>362645141</v>
      </c>
      <c r="D60">
        <v>7.8</v>
      </c>
      <c r="E60" s="32">
        <f>Table11[[#This Row],[gross]]-Table11[[#This Row],[budget]]</f>
        <v>187645141</v>
      </c>
    </row>
    <row r="61" spans="1:5" x14ac:dyDescent="0.25">
      <c r="A61" t="s">
        <v>178</v>
      </c>
      <c r="B61" s="32">
        <v>175000000</v>
      </c>
      <c r="C61" s="32">
        <v>362645141</v>
      </c>
      <c r="D61">
        <v>7.8</v>
      </c>
      <c r="E61" s="32">
        <f>Table11[[#This Row],[gross]]-Table11[[#This Row],[budget]]</f>
        <v>187645141</v>
      </c>
    </row>
    <row r="62" spans="1:5" x14ac:dyDescent="0.25">
      <c r="A62" t="s">
        <v>7143</v>
      </c>
      <c r="B62" s="32">
        <v>2000000</v>
      </c>
      <c r="C62" s="32">
        <v>184925485</v>
      </c>
      <c r="D62">
        <v>7.7</v>
      </c>
      <c r="E62" s="32">
        <f>Table11[[#This Row],[gross]]-Table11[[#This Row],[budget]]</f>
        <v>182925485</v>
      </c>
    </row>
    <row r="63" spans="1:5" x14ac:dyDescent="0.25">
      <c r="A63" t="s">
        <v>1215</v>
      </c>
      <c r="B63" s="32">
        <v>69000000</v>
      </c>
      <c r="C63" s="32">
        <v>251501645</v>
      </c>
      <c r="D63">
        <v>7.7</v>
      </c>
      <c r="E63" s="32">
        <f>Table11[[#This Row],[gross]]-Table11[[#This Row],[budget]]</f>
        <v>182501645</v>
      </c>
    </row>
    <row r="64" spans="1:5" x14ac:dyDescent="0.25">
      <c r="A64" t="s">
        <v>176</v>
      </c>
      <c r="B64" s="32">
        <v>175000000</v>
      </c>
      <c r="C64" s="32">
        <v>356454367</v>
      </c>
      <c r="D64">
        <v>8.3000000000000007</v>
      </c>
      <c r="E64" s="32">
        <f>Table11[[#This Row],[gross]]-Table11[[#This Row],[budget]]</f>
        <v>181454367</v>
      </c>
    </row>
    <row r="65" spans="1:5" x14ac:dyDescent="0.25">
      <c r="A65" t="s">
        <v>154</v>
      </c>
      <c r="B65" s="32">
        <v>140000000</v>
      </c>
      <c r="C65" s="32">
        <v>318298180</v>
      </c>
      <c r="D65">
        <v>7.9</v>
      </c>
      <c r="E65" s="32">
        <f>Table11[[#This Row],[gross]]-Table11[[#This Row],[budget]]</f>
        <v>178298180</v>
      </c>
    </row>
    <row r="66" spans="1:5" x14ac:dyDescent="0.25">
      <c r="A66" t="s">
        <v>5757</v>
      </c>
      <c r="B66" s="32">
        <v>6000000</v>
      </c>
      <c r="C66" s="32">
        <v>181360000</v>
      </c>
      <c r="D66">
        <v>7.2</v>
      </c>
      <c r="E66" s="32">
        <f>Table11[[#This Row],[gross]]-Table11[[#This Row],[budget]]</f>
        <v>175360000</v>
      </c>
    </row>
    <row r="67" spans="1:5" x14ac:dyDescent="0.25">
      <c r="A67" t="s">
        <v>490</v>
      </c>
      <c r="B67" s="32">
        <v>115000000</v>
      </c>
      <c r="C67" s="32">
        <v>289907418</v>
      </c>
      <c r="D67">
        <v>8.1</v>
      </c>
      <c r="E67" s="32">
        <f>Table11[[#This Row],[gross]]-Table11[[#This Row],[budget]]</f>
        <v>174907418</v>
      </c>
    </row>
    <row r="68" spans="1:5" x14ac:dyDescent="0.25">
      <c r="A68" t="s">
        <v>873</v>
      </c>
      <c r="B68" s="32">
        <v>80000000</v>
      </c>
      <c r="C68" s="32">
        <v>254455986</v>
      </c>
      <c r="D68">
        <v>6.5</v>
      </c>
      <c r="E68" s="32">
        <f>Table11[[#This Row],[gross]]-Table11[[#This Row],[budget]]</f>
        <v>174455986</v>
      </c>
    </row>
    <row r="69" spans="1:5" x14ac:dyDescent="0.25">
      <c r="A69" t="s">
        <v>504</v>
      </c>
      <c r="B69" s="32">
        <v>100000000</v>
      </c>
      <c r="C69" s="32">
        <v>274084951</v>
      </c>
      <c r="D69">
        <v>7.8</v>
      </c>
      <c r="E69" s="32">
        <f>Table11[[#This Row],[gross]]-Table11[[#This Row],[budget]]</f>
        <v>174084951</v>
      </c>
    </row>
    <row r="70" spans="1:5" x14ac:dyDescent="0.25">
      <c r="A70" t="s">
        <v>80</v>
      </c>
      <c r="B70" s="32">
        <v>200000000</v>
      </c>
      <c r="C70" s="32">
        <v>373377893</v>
      </c>
      <c r="D70">
        <v>7.3</v>
      </c>
      <c r="E70" s="32">
        <f>Table11[[#This Row],[gross]]-Table11[[#This Row],[budget]]</f>
        <v>173377893</v>
      </c>
    </row>
    <row r="71" spans="1:5" x14ac:dyDescent="0.25">
      <c r="A71" t="s">
        <v>2454</v>
      </c>
      <c r="B71" s="32">
        <v>33000000</v>
      </c>
      <c r="C71" s="32">
        <v>205399422</v>
      </c>
      <c r="D71">
        <v>6.6</v>
      </c>
      <c r="E71" s="32">
        <f>Table11[[#This Row],[gross]]-Table11[[#This Row],[budget]]</f>
        <v>172399422</v>
      </c>
    </row>
    <row r="72" spans="1:5" x14ac:dyDescent="0.25">
      <c r="A72" t="s">
        <v>371</v>
      </c>
      <c r="B72" s="32">
        <v>120000000</v>
      </c>
      <c r="C72" s="32">
        <v>292298923</v>
      </c>
      <c r="D72">
        <v>5.5</v>
      </c>
      <c r="E72" s="32">
        <f>Table11[[#This Row],[gross]]-Table11[[#This Row],[budget]]</f>
        <v>172298923</v>
      </c>
    </row>
    <row r="73" spans="1:5" x14ac:dyDescent="0.25">
      <c r="A73" t="s">
        <v>710</v>
      </c>
      <c r="B73" s="32">
        <v>92000000</v>
      </c>
      <c r="C73" s="32">
        <v>261437578</v>
      </c>
      <c r="D73">
        <v>8</v>
      </c>
      <c r="E73" s="32">
        <f>Table11[[#This Row],[gross]]-Table11[[#This Row],[budget]]</f>
        <v>169437578</v>
      </c>
    </row>
    <row r="74" spans="1:5" x14ac:dyDescent="0.25">
      <c r="A74" t="s">
        <v>250</v>
      </c>
      <c r="B74" s="32">
        <v>150000000</v>
      </c>
      <c r="C74" s="32">
        <v>318759914</v>
      </c>
      <c r="D74">
        <v>7.1</v>
      </c>
      <c r="E74" s="32">
        <f>Table11[[#This Row],[gross]]-Table11[[#This Row],[budget]]</f>
        <v>168759914</v>
      </c>
    </row>
    <row r="75" spans="1:5" x14ac:dyDescent="0.25">
      <c r="A75" t="s">
        <v>1706</v>
      </c>
      <c r="B75" s="32">
        <v>50000000</v>
      </c>
      <c r="C75" s="32">
        <v>218628680</v>
      </c>
      <c r="D75">
        <v>7</v>
      </c>
      <c r="E75" s="32">
        <f>Table11[[#This Row],[gross]]-Table11[[#This Row],[budget]]</f>
        <v>168628680</v>
      </c>
    </row>
    <row r="76" spans="1:5" x14ac:dyDescent="0.25">
      <c r="A76" t="s">
        <v>5369</v>
      </c>
      <c r="B76" s="32">
        <v>8800000</v>
      </c>
      <c r="C76" s="32">
        <v>174635000</v>
      </c>
      <c r="D76">
        <v>6.5</v>
      </c>
      <c r="E76" s="32">
        <f>Table11[[#This Row],[gross]]-Table11[[#This Row],[budget]]</f>
        <v>165835000</v>
      </c>
    </row>
    <row r="77" spans="1:5" x14ac:dyDescent="0.25">
      <c r="A77" t="s">
        <v>427</v>
      </c>
      <c r="B77" s="32">
        <v>140000000</v>
      </c>
      <c r="C77" s="32">
        <v>305388685</v>
      </c>
      <c r="D77">
        <v>8.1</v>
      </c>
      <c r="E77" s="32">
        <f>Table11[[#This Row],[gross]]-Table11[[#This Row],[budget]]</f>
        <v>165388685</v>
      </c>
    </row>
    <row r="78" spans="1:5" x14ac:dyDescent="0.25">
      <c r="A78" t="s">
        <v>4532</v>
      </c>
      <c r="B78" s="32">
        <v>14000000</v>
      </c>
      <c r="C78" s="32">
        <v>178406268</v>
      </c>
      <c r="D78">
        <v>6.9</v>
      </c>
      <c r="E78" s="32">
        <f>Table11[[#This Row],[gross]]-Table11[[#This Row],[budget]]</f>
        <v>164406268</v>
      </c>
    </row>
    <row r="79" spans="1:5" x14ac:dyDescent="0.25">
      <c r="A79" t="s">
        <v>215</v>
      </c>
      <c r="B79" s="32">
        <v>170000000</v>
      </c>
      <c r="C79" s="32">
        <v>333130696</v>
      </c>
      <c r="D79">
        <v>8.1</v>
      </c>
      <c r="E79" s="32">
        <f>Table11[[#This Row],[gross]]-Table11[[#This Row],[budget]]</f>
        <v>163130696</v>
      </c>
    </row>
    <row r="80" spans="1:5" x14ac:dyDescent="0.25">
      <c r="A80" t="s">
        <v>3903</v>
      </c>
      <c r="B80" s="32">
        <v>22000000</v>
      </c>
      <c r="C80" s="32">
        <v>184208848</v>
      </c>
      <c r="D80">
        <v>8</v>
      </c>
      <c r="E80" s="32">
        <f>Table11[[#This Row],[gross]]-Table11[[#This Row],[budget]]</f>
        <v>162208848</v>
      </c>
    </row>
    <row r="81" spans="1:5" x14ac:dyDescent="0.25">
      <c r="A81" t="s">
        <v>576</v>
      </c>
      <c r="B81" s="32">
        <v>100000000</v>
      </c>
      <c r="C81" s="32">
        <v>261970615</v>
      </c>
      <c r="D81">
        <v>7.4</v>
      </c>
      <c r="E81" s="32">
        <f>Table11[[#This Row],[gross]]-Table11[[#This Row],[budget]]</f>
        <v>161970615</v>
      </c>
    </row>
    <row r="82" spans="1:5" x14ac:dyDescent="0.25">
      <c r="A82" t="s">
        <v>2739</v>
      </c>
      <c r="B82" s="32">
        <v>30000000</v>
      </c>
      <c r="C82" s="32">
        <v>191796233</v>
      </c>
      <c r="D82">
        <v>8.3000000000000007</v>
      </c>
      <c r="E82" s="32">
        <f>Table11[[#This Row],[gross]]-Table11[[#This Row],[budget]]</f>
        <v>161796233</v>
      </c>
    </row>
    <row r="83" spans="1:5" x14ac:dyDescent="0.25">
      <c r="A83" t="s">
        <v>4276</v>
      </c>
      <c r="B83" s="32">
        <v>15000000</v>
      </c>
      <c r="C83" s="32">
        <v>176781728</v>
      </c>
      <c r="D83">
        <v>6.9</v>
      </c>
      <c r="E83" s="32">
        <f>Table11[[#This Row],[gross]]-Table11[[#This Row],[budget]]</f>
        <v>161781728</v>
      </c>
    </row>
    <row r="84" spans="1:5" x14ac:dyDescent="0.25">
      <c r="A84" t="s">
        <v>867</v>
      </c>
      <c r="B84" s="32">
        <v>81000000</v>
      </c>
      <c r="C84" s="32">
        <v>242589580</v>
      </c>
      <c r="D84">
        <v>6.7</v>
      </c>
      <c r="E84" s="32">
        <f>Table11[[#This Row],[gross]]-Table11[[#This Row],[budget]]</f>
        <v>161589580</v>
      </c>
    </row>
    <row r="85" spans="1:5" x14ac:dyDescent="0.25">
      <c r="A85" t="s">
        <v>241</v>
      </c>
      <c r="B85" s="32">
        <v>160000000</v>
      </c>
      <c r="C85" s="32">
        <v>320706665</v>
      </c>
      <c r="D85">
        <v>6.1</v>
      </c>
      <c r="E85" s="32">
        <f>Table11[[#This Row],[gross]]-Table11[[#This Row],[budget]]</f>
        <v>160706665</v>
      </c>
    </row>
    <row r="86" spans="1:5" x14ac:dyDescent="0.25">
      <c r="A86" t="s">
        <v>715</v>
      </c>
      <c r="B86" s="32">
        <v>90000000</v>
      </c>
      <c r="C86" s="32">
        <v>250147615</v>
      </c>
      <c r="D86">
        <v>7.3</v>
      </c>
      <c r="E86" s="32">
        <f>Table11[[#This Row],[gross]]-Table11[[#This Row],[budget]]</f>
        <v>160147615</v>
      </c>
    </row>
    <row r="87" spans="1:5" x14ac:dyDescent="0.25">
      <c r="A87" t="s">
        <v>109</v>
      </c>
      <c r="B87" s="32">
        <v>190000000</v>
      </c>
      <c r="C87" s="32">
        <v>350034110</v>
      </c>
      <c r="D87">
        <v>7.2</v>
      </c>
      <c r="E87" s="32">
        <f>Table11[[#This Row],[gross]]-Table11[[#This Row],[budget]]</f>
        <v>160034110</v>
      </c>
    </row>
    <row r="88" spans="1:5" x14ac:dyDescent="0.25">
      <c r="A88" t="s">
        <v>122</v>
      </c>
      <c r="B88" s="32">
        <v>195000000</v>
      </c>
      <c r="C88" s="32">
        <v>352358779</v>
      </c>
      <c r="D88">
        <v>6.3</v>
      </c>
      <c r="E88" s="32">
        <f>Table11[[#This Row],[gross]]-Table11[[#This Row],[budget]]</f>
        <v>157358779</v>
      </c>
    </row>
    <row r="89" spans="1:5" x14ac:dyDescent="0.25">
      <c r="A89" t="s">
        <v>1557</v>
      </c>
      <c r="B89" s="32">
        <v>60000000</v>
      </c>
      <c r="C89" s="32">
        <v>217326336</v>
      </c>
      <c r="D89">
        <v>5.2</v>
      </c>
      <c r="E89" s="32">
        <f>Table11[[#This Row],[gross]]-Table11[[#This Row],[budget]]</f>
        <v>157326336</v>
      </c>
    </row>
    <row r="90" spans="1:5" x14ac:dyDescent="0.25">
      <c r="A90" t="s">
        <v>72</v>
      </c>
      <c r="B90" s="32">
        <v>250000000</v>
      </c>
      <c r="C90" s="32">
        <v>407197282</v>
      </c>
      <c r="D90">
        <v>8.1999999999999993</v>
      </c>
      <c r="E90" s="32">
        <f>Table11[[#This Row],[gross]]-Table11[[#This Row],[budget]]</f>
        <v>157197282</v>
      </c>
    </row>
    <row r="91" spans="1:5" x14ac:dyDescent="0.25">
      <c r="A91" t="s">
        <v>4274</v>
      </c>
      <c r="B91" s="32">
        <v>11000000</v>
      </c>
      <c r="C91" s="32">
        <v>167780960</v>
      </c>
      <c r="D91">
        <v>5.9</v>
      </c>
      <c r="E91" s="32">
        <f>Table11[[#This Row],[gross]]-Table11[[#This Row],[budget]]</f>
        <v>156780960</v>
      </c>
    </row>
    <row r="92" spans="1:5" x14ac:dyDescent="0.25">
      <c r="A92" t="s">
        <v>1022</v>
      </c>
      <c r="B92" s="32">
        <v>73000000</v>
      </c>
      <c r="C92" s="32">
        <v>229074524</v>
      </c>
      <c r="D92">
        <v>6.5</v>
      </c>
      <c r="E92" s="32">
        <f>Table11[[#This Row],[gross]]-Table11[[#This Row],[budget]]</f>
        <v>156074524</v>
      </c>
    </row>
    <row r="93" spans="1:5" x14ac:dyDescent="0.25">
      <c r="A93" t="s">
        <v>1126</v>
      </c>
      <c r="B93" s="32">
        <v>72000000</v>
      </c>
      <c r="C93" s="32">
        <v>227965690</v>
      </c>
      <c r="D93">
        <v>6.7</v>
      </c>
      <c r="E93" s="32">
        <f>Table11[[#This Row],[gross]]-Table11[[#This Row],[budget]]</f>
        <v>155965690</v>
      </c>
    </row>
    <row r="94" spans="1:5" x14ac:dyDescent="0.25">
      <c r="A94" t="s">
        <v>716</v>
      </c>
      <c r="B94" s="32">
        <v>90000000</v>
      </c>
      <c r="C94" s="32">
        <v>245823397</v>
      </c>
      <c r="D94">
        <v>7.9</v>
      </c>
      <c r="E94" s="32">
        <f>Table11[[#This Row],[gross]]-Table11[[#This Row],[budget]]</f>
        <v>155823397</v>
      </c>
    </row>
    <row r="95" spans="1:5" x14ac:dyDescent="0.25">
      <c r="A95" t="s">
        <v>3587</v>
      </c>
      <c r="B95" s="32">
        <v>18000000</v>
      </c>
      <c r="C95" s="32">
        <v>173585516</v>
      </c>
      <c r="D95">
        <v>6.6</v>
      </c>
      <c r="E95" s="32">
        <f>Table11[[#This Row],[gross]]-Table11[[#This Row],[budget]]</f>
        <v>155585516</v>
      </c>
    </row>
    <row r="96" spans="1:5" x14ac:dyDescent="0.25">
      <c r="A96" t="s">
        <v>4275</v>
      </c>
      <c r="B96" s="32">
        <v>22000000</v>
      </c>
      <c r="C96" s="32">
        <v>177200000</v>
      </c>
      <c r="D96">
        <v>7.4</v>
      </c>
      <c r="E96" s="32">
        <f>Table11[[#This Row],[gross]]-Table11[[#This Row],[budget]]</f>
        <v>155200000</v>
      </c>
    </row>
    <row r="97" spans="1:5" x14ac:dyDescent="0.25">
      <c r="A97" t="s">
        <v>5428</v>
      </c>
      <c r="B97" s="32">
        <v>8200000</v>
      </c>
      <c r="C97" s="32">
        <v>163214286</v>
      </c>
      <c r="D97">
        <v>8</v>
      </c>
      <c r="E97" s="32">
        <f>Table11[[#This Row],[gross]]-Table11[[#This Row],[budget]]</f>
        <v>155014286</v>
      </c>
    </row>
    <row r="98" spans="1:5" x14ac:dyDescent="0.25">
      <c r="A98" t="s">
        <v>2423</v>
      </c>
      <c r="B98" s="32">
        <v>37000000</v>
      </c>
      <c r="C98" s="32">
        <v>191449475</v>
      </c>
      <c r="D98">
        <v>5.2</v>
      </c>
      <c r="E98" s="32">
        <f>Table11[[#This Row],[gross]]-Table11[[#This Row],[budget]]</f>
        <v>154449475</v>
      </c>
    </row>
    <row r="99" spans="1:5" x14ac:dyDescent="0.25">
      <c r="A99" t="s">
        <v>2423</v>
      </c>
      <c r="B99" s="32">
        <v>37000000</v>
      </c>
      <c r="C99" s="32">
        <v>191449475</v>
      </c>
      <c r="D99">
        <v>5.2</v>
      </c>
      <c r="E99" s="32">
        <f>Table11[[#This Row],[gross]]-Table11[[#This Row],[budget]]</f>
        <v>154449475</v>
      </c>
    </row>
    <row r="100" spans="1:5" x14ac:dyDescent="0.25">
      <c r="A100" t="s">
        <v>2968</v>
      </c>
      <c r="B100" s="32">
        <v>29000000</v>
      </c>
      <c r="C100" s="32">
        <v>183436380</v>
      </c>
      <c r="D100">
        <v>6.5</v>
      </c>
      <c r="E100" s="32">
        <f>Table11[[#This Row],[gross]]-Table11[[#This Row],[budget]]</f>
        <v>154436380</v>
      </c>
    </row>
    <row r="101" spans="1:5" x14ac:dyDescent="0.25">
      <c r="A101" t="s">
        <v>5890</v>
      </c>
      <c r="B101" s="32">
        <v>5500000</v>
      </c>
      <c r="C101" s="32">
        <v>159600000</v>
      </c>
      <c r="D101">
        <v>8.3000000000000007</v>
      </c>
      <c r="E101" s="32">
        <f>Table11[[#This Row],[gross]]-Table11[[#This Row],[budget]]</f>
        <v>154100000</v>
      </c>
    </row>
    <row r="102" spans="1:5" x14ac:dyDescent="0.25">
      <c r="A102" t="s">
        <v>3489</v>
      </c>
      <c r="B102" s="32">
        <v>23000000</v>
      </c>
      <c r="C102" s="32">
        <v>176483808</v>
      </c>
      <c r="D102">
        <v>7.1</v>
      </c>
      <c r="E102" s="32">
        <f>Table11[[#This Row],[gross]]-Table11[[#This Row],[budget]]</f>
        <v>153483808</v>
      </c>
    </row>
    <row r="103" spans="1:5" x14ac:dyDescent="0.25">
      <c r="A103" t="s">
        <v>2990</v>
      </c>
      <c r="B103" s="32">
        <v>28000000</v>
      </c>
      <c r="C103" s="32">
        <v>179870271</v>
      </c>
      <c r="D103">
        <v>7.6</v>
      </c>
      <c r="E103" s="32">
        <f>Table11[[#This Row],[gross]]-Table11[[#This Row],[budget]]</f>
        <v>151870271</v>
      </c>
    </row>
    <row r="104" spans="1:5" x14ac:dyDescent="0.25">
      <c r="A104" t="s">
        <v>1314</v>
      </c>
      <c r="B104" s="32">
        <v>63000000</v>
      </c>
      <c r="C104" s="32">
        <v>213079163</v>
      </c>
      <c r="D104">
        <v>6.2</v>
      </c>
      <c r="E104" s="32">
        <f>Table11[[#This Row],[gross]]-Table11[[#This Row],[budget]]</f>
        <v>150079163</v>
      </c>
    </row>
    <row r="105" spans="1:5" x14ac:dyDescent="0.25">
      <c r="A105" t="s">
        <v>793</v>
      </c>
      <c r="B105" s="32">
        <v>92000000</v>
      </c>
      <c r="C105" s="32">
        <v>241688385</v>
      </c>
      <c r="D105">
        <v>6.3</v>
      </c>
      <c r="E105" s="32">
        <f>Table11[[#This Row],[gross]]-Table11[[#This Row],[budget]]</f>
        <v>149688385</v>
      </c>
    </row>
    <row r="106" spans="1:5" x14ac:dyDescent="0.25">
      <c r="A106" t="s">
        <v>1876</v>
      </c>
      <c r="B106" s="32">
        <v>48000000</v>
      </c>
      <c r="C106" s="32">
        <v>197171806</v>
      </c>
      <c r="D106">
        <v>8.3000000000000007</v>
      </c>
      <c r="E106" s="32">
        <f>Table11[[#This Row],[gross]]-Table11[[#This Row],[budget]]</f>
        <v>149171806</v>
      </c>
    </row>
    <row r="107" spans="1:5" x14ac:dyDescent="0.25">
      <c r="A107" t="s">
        <v>3160</v>
      </c>
      <c r="B107" s="32">
        <v>25000000</v>
      </c>
      <c r="C107" s="32">
        <v>172825435</v>
      </c>
      <c r="D107">
        <v>8</v>
      </c>
      <c r="E107" s="32">
        <f>Table11[[#This Row],[gross]]-Table11[[#This Row],[budget]]</f>
        <v>147825435</v>
      </c>
    </row>
    <row r="108" spans="1:5" x14ac:dyDescent="0.25">
      <c r="A108" t="s">
        <v>1241</v>
      </c>
      <c r="B108" s="32">
        <v>70000000</v>
      </c>
      <c r="C108" s="32">
        <v>216119491</v>
      </c>
      <c r="D108">
        <v>8.6</v>
      </c>
      <c r="E108" s="32">
        <f>Table11[[#This Row],[gross]]-Table11[[#This Row],[budget]]</f>
        <v>146119491</v>
      </c>
    </row>
    <row r="109" spans="1:5" x14ac:dyDescent="0.25">
      <c r="A109" t="s">
        <v>1340</v>
      </c>
      <c r="B109" s="32">
        <v>65000000</v>
      </c>
      <c r="C109" s="32">
        <v>210592590</v>
      </c>
      <c r="D109">
        <v>7.7</v>
      </c>
      <c r="E109" s="32">
        <f>Table11[[#This Row],[gross]]-Table11[[#This Row],[budget]]</f>
        <v>145592590</v>
      </c>
    </row>
    <row r="110" spans="1:5" x14ac:dyDescent="0.25">
      <c r="A110" t="s">
        <v>3169</v>
      </c>
      <c r="B110" s="32">
        <v>25000000</v>
      </c>
      <c r="C110" s="32">
        <v>169705587</v>
      </c>
      <c r="D110">
        <v>8.1</v>
      </c>
      <c r="E110" s="32">
        <f>Table11[[#This Row],[gross]]-Table11[[#This Row],[budget]]</f>
        <v>144705587</v>
      </c>
    </row>
    <row r="111" spans="1:5" x14ac:dyDescent="0.25">
      <c r="A111" t="s">
        <v>1150</v>
      </c>
      <c r="B111" s="32">
        <v>75000000</v>
      </c>
      <c r="C111" s="32">
        <v>219613391</v>
      </c>
      <c r="D111">
        <v>4.5</v>
      </c>
      <c r="E111" s="32">
        <f>Table11[[#This Row],[gross]]-Table11[[#This Row],[budget]]</f>
        <v>144613391</v>
      </c>
    </row>
    <row r="112" spans="1:5" x14ac:dyDescent="0.25">
      <c r="A112" t="s">
        <v>795</v>
      </c>
      <c r="B112" s="32">
        <v>90000000</v>
      </c>
      <c r="C112" s="32">
        <v>233630478</v>
      </c>
      <c r="D112">
        <v>7.7</v>
      </c>
      <c r="E112" s="32">
        <f>Table11[[#This Row],[gross]]-Table11[[#This Row],[budget]]</f>
        <v>143630478</v>
      </c>
    </row>
    <row r="113" spans="1:5" x14ac:dyDescent="0.25">
      <c r="A113" t="s">
        <v>4531</v>
      </c>
      <c r="B113" s="32">
        <v>14000000</v>
      </c>
      <c r="C113" s="32">
        <v>156645693</v>
      </c>
      <c r="D113">
        <v>6.9</v>
      </c>
      <c r="E113" s="32">
        <f>Table11[[#This Row],[gross]]-Table11[[#This Row],[budget]]</f>
        <v>142645693</v>
      </c>
    </row>
    <row r="114" spans="1:5" x14ac:dyDescent="0.25">
      <c r="A114" t="s">
        <v>254</v>
      </c>
      <c r="B114" s="32">
        <v>150000000</v>
      </c>
      <c r="C114" s="32">
        <v>292000866</v>
      </c>
      <c r="D114">
        <v>7.5</v>
      </c>
      <c r="E114" s="32">
        <f>Table11[[#This Row],[gross]]-Table11[[#This Row],[budget]]</f>
        <v>142000866</v>
      </c>
    </row>
    <row r="115" spans="1:5" x14ac:dyDescent="0.25">
      <c r="A115" t="s">
        <v>1716</v>
      </c>
      <c r="B115" s="32">
        <v>50000000</v>
      </c>
      <c r="C115" s="32">
        <v>191616238</v>
      </c>
      <c r="D115">
        <v>7.1</v>
      </c>
      <c r="E115" s="32">
        <f>Table11[[#This Row],[gross]]-Table11[[#This Row],[budget]]</f>
        <v>141616238</v>
      </c>
    </row>
    <row r="116" spans="1:5" x14ac:dyDescent="0.25">
      <c r="A116" t="s">
        <v>3444</v>
      </c>
      <c r="B116" s="32">
        <v>20000000</v>
      </c>
      <c r="C116" s="32">
        <v>161487252</v>
      </c>
      <c r="D116">
        <v>6.1</v>
      </c>
      <c r="E116" s="32">
        <f>Table11[[#This Row],[gross]]-Table11[[#This Row],[budget]]</f>
        <v>141487252</v>
      </c>
    </row>
    <row r="117" spans="1:5" x14ac:dyDescent="0.25">
      <c r="A117" t="s">
        <v>512</v>
      </c>
      <c r="B117" s="32">
        <v>110000000</v>
      </c>
      <c r="C117" s="32">
        <v>250863268</v>
      </c>
      <c r="D117">
        <v>6.4</v>
      </c>
      <c r="E117" s="32">
        <f>Table11[[#This Row],[gross]]-Table11[[#This Row],[budget]]</f>
        <v>140863268</v>
      </c>
    </row>
    <row r="118" spans="1:5" x14ac:dyDescent="0.25">
      <c r="A118" t="s">
        <v>7575</v>
      </c>
      <c r="B118" s="32">
        <v>60000</v>
      </c>
      <c r="C118" s="32">
        <v>140530114</v>
      </c>
      <c r="D118">
        <v>6.4</v>
      </c>
      <c r="E118" s="32">
        <f>Table11[[#This Row],[gross]]-Table11[[#This Row],[budget]]</f>
        <v>140470114</v>
      </c>
    </row>
    <row r="119" spans="1:5" x14ac:dyDescent="0.25">
      <c r="A119" t="s">
        <v>2661</v>
      </c>
      <c r="B119" s="32">
        <v>33000000</v>
      </c>
      <c r="C119" s="32">
        <v>173381405</v>
      </c>
      <c r="D119">
        <v>6.9</v>
      </c>
      <c r="E119" s="32">
        <f>Table11[[#This Row],[gross]]-Table11[[#This Row],[budget]]</f>
        <v>140381405</v>
      </c>
    </row>
    <row r="120" spans="1:5" x14ac:dyDescent="0.25">
      <c r="A120" t="s">
        <v>255</v>
      </c>
      <c r="B120" s="32">
        <v>150000000</v>
      </c>
      <c r="C120" s="32">
        <v>289994397</v>
      </c>
      <c r="D120">
        <v>7.6</v>
      </c>
      <c r="E120" s="32">
        <f>Table11[[#This Row],[gross]]-Table11[[#This Row],[budget]]</f>
        <v>139994397</v>
      </c>
    </row>
    <row r="121" spans="1:5" x14ac:dyDescent="0.25">
      <c r="A121" t="s">
        <v>2045</v>
      </c>
      <c r="B121" s="32">
        <v>44000000</v>
      </c>
      <c r="C121" s="32">
        <v>183875760</v>
      </c>
      <c r="D121">
        <v>7.8</v>
      </c>
      <c r="E121" s="32">
        <f>Table11[[#This Row],[gross]]-Table11[[#This Row],[budget]]</f>
        <v>139875760</v>
      </c>
    </row>
    <row r="122" spans="1:5" x14ac:dyDescent="0.25">
      <c r="A122" t="s">
        <v>6488</v>
      </c>
      <c r="B122" s="32">
        <v>3000000</v>
      </c>
      <c r="C122" s="32">
        <v>141600000</v>
      </c>
      <c r="D122">
        <v>7.6</v>
      </c>
      <c r="E122" s="32">
        <f>Table11[[#This Row],[gross]]-Table11[[#This Row],[budget]]</f>
        <v>138600000</v>
      </c>
    </row>
    <row r="123" spans="1:5" x14ac:dyDescent="0.25">
      <c r="A123" t="s">
        <v>4909</v>
      </c>
      <c r="B123" s="32">
        <v>11000000</v>
      </c>
      <c r="C123" s="32">
        <v>148170000</v>
      </c>
      <c r="D123">
        <v>7.2</v>
      </c>
      <c r="E123" s="32">
        <f>Table11[[#This Row],[gross]]-Table11[[#This Row],[budget]]</f>
        <v>137170000</v>
      </c>
    </row>
    <row r="124" spans="1:5" x14ac:dyDescent="0.25">
      <c r="A124" t="s">
        <v>451</v>
      </c>
      <c r="B124" s="32">
        <v>123000000</v>
      </c>
      <c r="C124" s="32">
        <v>260031035</v>
      </c>
      <c r="D124">
        <v>6</v>
      </c>
      <c r="E124" s="32">
        <f>Table11[[#This Row],[gross]]-Table11[[#This Row],[budget]]</f>
        <v>137031035</v>
      </c>
    </row>
    <row r="125" spans="1:5" x14ac:dyDescent="0.25">
      <c r="A125" t="s">
        <v>2670</v>
      </c>
      <c r="B125" s="32">
        <v>32500000</v>
      </c>
      <c r="C125" s="32">
        <v>169076745</v>
      </c>
      <c r="D125">
        <v>6.8</v>
      </c>
      <c r="E125" s="32">
        <f>Table11[[#This Row],[gross]]-Table11[[#This Row],[budget]]</f>
        <v>136576745</v>
      </c>
    </row>
    <row r="126" spans="1:5" x14ac:dyDescent="0.25">
      <c r="A126" t="s">
        <v>1932</v>
      </c>
      <c r="B126" s="32">
        <v>45000000</v>
      </c>
      <c r="C126" s="32">
        <v>181395380</v>
      </c>
      <c r="D126">
        <v>6.8</v>
      </c>
      <c r="E126" s="32">
        <f>Table11[[#This Row],[gross]]-Table11[[#This Row],[budget]]</f>
        <v>136395380</v>
      </c>
    </row>
    <row r="127" spans="1:5" x14ac:dyDescent="0.25">
      <c r="A127" t="s">
        <v>718</v>
      </c>
      <c r="B127" s="32">
        <v>90000000</v>
      </c>
      <c r="C127" s="32">
        <v>226138454</v>
      </c>
      <c r="D127">
        <v>6.6</v>
      </c>
      <c r="E127" s="32">
        <f>Table11[[#This Row],[gross]]-Table11[[#This Row],[budget]]</f>
        <v>136138454</v>
      </c>
    </row>
    <row r="128" spans="1:5" x14ac:dyDescent="0.25">
      <c r="A128" t="s">
        <v>5589</v>
      </c>
      <c r="B128" s="32">
        <v>7500000</v>
      </c>
      <c r="C128" s="32">
        <v>143492840</v>
      </c>
      <c r="D128">
        <v>7.5</v>
      </c>
      <c r="E128" s="32">
        <f>Table11[[#This Row],[gross]]-Table11[[#This Row],[budget]]</f>
        <v>135992840</v>
      </c>
    </row>
    <row r="129" spans="1:5" x14ac:dyDescent="0.25">
      <c r="A129" t="s">
        <v>5589</v>
      </c>
      <c r="B129" s="32">
        <v>7500000</v>
      </c>
      <c r="C129" s="32">
        <v>143492840</v>
      </c>
      <c r="D129">
        <v>7.5</v>
      </c>
      <c r="E129" s="32">
        <f>Table11[[#This Row],[gross]]-Table11[[#This Row],[budget]]</f>
        <v>135992840</v>
      </c>
    </row>
    <row r="130" spans="1:5" x14ac:dyDescent="0.25">
      <c r="A130" t="s">
        <v>84</v>
      </c>
      <c r="B130" s="32">
        <v>200000000</v>
      </c>
      <c r="C130" s="32">
        <v>334185206</v>
      </c>
      <c r="D130">
        <v>6.5</v>
      </c>
      <c r="E130" s="32">
        <f>Table11[[#This Row],[gross]]-Table11[[#This Row],[budget]]</f>
        <v>134185206</v>
      </c>
    </row>
    <row r="131" spans="1:5" x14ac:dyDescent="0.25">
      <c r="A131" t="s">
        <v>84</v>
      </c>
      <c r="B131" s="32">
        <v>200000000</v>
      </c>
      <c r="C131" s="32">
        <v>334185206</v>
      </c>
      <c r="D131">
        <v>6.5</v>
      </c>
      <c r="E131" s="32">
        <f>Table11[[#This Row],[gross]]-Table11[[#This Row],[budget]]</f>
        <v>134185206</v>
      </c>
    </row>
    <row r="132" spans="1:5" x14ac:dyDescent="0.25">
      <c r="A132" t="s">
        <v>2462</v>
      </c>
      <c r="B132" s="32">
        <v>38000000</v>
      </c>
      <c r="C132" s="32">
        <v>171031347</v>
      </c>
      <c r="D132">
        <v>7.7</v>
      </c>
      <c r="E132" s="32">
        <f>Table11[[#This Row],[gross]]-Table11[[#This Row],[budget]]</f>
        <v>133031347</v>
      </c>
    </row>
    <row r="133" spans="1:5" x14ac:dyDescent="0.25">
      <c r="A133" t="s">
        <v>2989</v>
      </c>
      <c r="B133" s="32">
        <v>28000000</v>
      </c>
      <c r="C133" s="32">
        <v>161029270</v>
      </c>
      <c r="D133">
        <v>7.9</v>
      </c>
      <c r="E133" s="32">
        <f>Table11[[#This Row],[gross]]-Table11[[#This Row],[budget]]</f>
        <v>133029270</v>
      </c>
    </row>
    <row r="134" spans="1:5" x14ac:dyDescent="0.25">
      <c r="A134" t="s">
        <v>218</v>
      </c>
      <c r="B134" s="32">
        <v>160000000</v>
      </c>
      <c r="C134" s="32">
        <v>292568851</v>
      </c>
      <c r="D134">
        <v>8.8000000000000007</v>
      </c>
      <c r="E134" s="32">
        <f>Table11[[#This Row],[gross]]-Table11[[#This Row],[budget]]</f>
        <v>132568851</v>
      </c>
    </row>
    <row r="135" spans="1:5" x14ac:dyDescent="0.25">
      <c r="A135" t="s">
        <v>3957</v>
      </c>
      <c r="B135" s="32">
        <v>18000000</v>
      </c>
      <c r="C135" s="32">
        <v>150056505</v>
      </c>
      <c r="D135">
        <v>6.4</v>
      </c>
      <c r="E135" s="32">
        <f>Table11[[#This Row],[gross]]-Table11[[#This Row],[budget]]</f>
        <v>132056505</v>
      </c>
    </row>
    <row r="136" spans="1:5" x14ac:dyDescent="0.25">
      <c r="A136" t="s">
        <v>124</v>
      </c>
      <c r="B136" s="32">
        <v>185000000</v>
      </c>
      <c r="C136" s="32">
        <v>317011114</v>
      </c>
      <c r="D136">
        <v>6.2</v>
      </c>
      <c r="E136" s="32">
        <f>Table11[[#This Row],[gross]]-Table11[[#This Row],[budget]]</f>
        <v>132011114</v>
      </c>
    </row>
    <row r="137" spans="1:5" x14ac:dyDescent="0.25">
      <c r="A137" t="s">
        <v>5758</v>
      </c>
      <c r="B137" s="32">
        <v>6000000</v>
      </c>
      <c r="C137" s="32">
        <v>137963328</v>
      </c>
      <c r="D137">
        <v>8.1</v>
      </c>
      <c r="E137" s="32">
        <f>Table11[[#This Row],[gross]]-Table11[[#This Row],[budget]]</f>
        <v>131963328</v>
      </c>
    </row>
    <row r="138" spans="1:5" x14ac:dyDescent="0.25">
      <c r="A138" t="s">
        <v>276</v>
      </c>
      <c r="B138" s="32">
        <v>150000000</v>
      </c>
      <c r="C138" s="32">
        <v>281492479</v>
      </c>
      <c r="D138">
        <v>7.2</v>
      </c>
      <c r="E138" s="32">
        <f>Table11[[#This Row],[gross]]-Table11[[#This Row],[budget]]</f>
        <v>131492479</v>
      </c>
    </row>
    <row r="139" spans="1:5" x14ac:dyDescent="0.25">
      <c r="A139" t="s">
        <v>2736</v>
      </c>
      <c r="B139" s="32">
        <v>34200000</v>
      </c>
      <c r="C139" s="32">
        <v>163479795</v>
      </c>
      <c r="D139">
        <v>6.4</v>
      </c>
      <c r="E139" s="32">
        <f>Table11[[#This Row],[gross]]-Table11[[#This Row],[budget]]</f>
        <v>129279795</v>
      </c>
    </row>
    <row r="140" spans="1:5" x14ac:dyDescent="0.25">
      <c r="A140" t="s">
        <v>5594</v>
      </c>
      <c r="B140" s="32">
        <v>6000000</v>
      </c>
      <c r="C140" s="32">
        <v>134821952</v>
      </c>
      <c r="D140">
        <v>9.1999999999999993</v>
      </c>
      <c r="E140" s="32">
        <f>Table11[[#This Row],[gross]]-Table11[[#This Row],[budget]]</f>
        <v>128821952</v>
      </c>
    </row>
    <row r="141" spans="1:5" x14ac:dyDescent="0.25">
      <c r="A141" t="s">
        <v>5006</v>
      </c>
      <c r="B141" s="32">
        <v>10000000</v>
      </c>
      <c r="C141" s="32">
        <v>138339411</v>
      </c>
      <c r="D141">
        <v>8.3000000000000007</v>
      </c>
      <c r="E141" s="32">
        <f>Table11[[#This Row],[gross]]-Table11[[#This Row],[budget]]</f>
        <v>128339411</v>
      </c>
    </row>
    <row r="142" spans="1:5" x14ac:dyDescent="0.25">
      <c r="A142" t="s">
        <v>1347</v>
      </c>
      <c r="B142" s="32">
        <v>39887981.009999998</v>
      </c>
      <c r="C142" s="32">
        <v>168213584</v>
      </c>
      <c r="D142">
        <v>5.9</v>
      </c>
      <c r="E142" s="32">
        <f>Table11[[#This Row],[gross]]-Table11[[#This Row],[budget]]</f>
        <v>128325602.99000001</v>
      </c>
    </row>
    <row r="143" spans="1:5" x14ac:dyDescent="0.25">
      <c r="A143" t="s">
        <v>4530</v>
      </c>
      <c r="B143" s="32">
        <v>15000000</v>
      </c>
      <c r="C143" s="32">
        <v>141319195</v>
      </c>
      <c r="D143">
        <v>8</v>
      </c>
      <c r="E143" s="32">
        <f>Table11[[#This Row],[gross]]-Table11[[#This Row],[budget]]</f>
        <v>126319195</v>
      </c>
    </row>
    <row r="144" spans="1:5" x14ac:dyDescent="0.25">
      <c r="A144" t="s">
        <v>2129</v>
      </c>
      <c r="B144" s="32">
        <v>40000000</v>
      </c>
      <c r="C144" s="32">
        <v>166147885</v>
      </c>
      <c r="D144">
        <v>4.0999999999999996</v>
      </c>
      <c r="E144" s="32">
        <f>Table11[[#This Row],[gross]]-Table11[[#This Row],[budget]]</f>
        <v>126147885</v>
      </c>
    </row>
    <row r="145" spans="1:5" x14ac:dyDescent="0.25">
      <c r="A145" t="s">
        <v>2735</v>
      </c>
      <c r="B145" s="32">
        <v>45000000</v>
      </c>
      <c r="C145" s="32">
        <v>170684505</v>
      </c>
      <c r="D145">
        <v>7.2</v>
      </c>
      <c r="E145" s="32">
        <f>Table11[[#This Row],[gross]]-Table11[[#This Row],[budget]]</f>
        <v>125684505</v>
      </c>
    </row>
    <row r="146" spans="1:5" x14ac:dyDescent="0.25">
      <c r="A146" t="s">
        <v>3591</v>
      </c>
      <c r="B146" s="32">
        <v>28000000</v>
      </c>
      <c r="C146" s="32">
        <v>153665036</v>
      </c>
      <c r="D146">
        <v>6.4</v>
      </c>
      <c r="E146" s="32">
        <f>Table11[[#This Row],[gross]]-Table11[[#This Row],[budget]]</f>
        <v>125665036</v>
      </c>
    </row>
    <row r="147" spans="1:5" x14ac:dyDescent="0.25">
      <c r="A147" t="s">
        <v>1129</v>
      </c>
      <c r="B147" s="32">
        <v>120000000</v>
      </c>
      <c r="C147" s="32">
        <v>244052771</v>
      </c>
      <c r="D147">
        <v>7.2</v>
      </c>
      <c r="E147" s="32">
        <f>Table11[[#This Row],[gross]]-Table11[[#This Row],[budget]]</f>
        <v>124052771</v>
      </c>
    </row>
    <row r="148" spans="1:5" x14ac:dyDescent="0.25">
      <c r="A148" t="s">
        <v>2123</v>
      </c>
      <c r="B148" s="32">
        <v>40000000</v>
      </c>
      <c r="C148" s="32">
        <v>163947053</v>
      </c>
      <c r="D148">
        <v>6.7</v>
      </c>
      <c r="E148" s="32">
        <f>Table11[[#This Row],[gross]]-Table11[[#This Row],[budget]]</f>
        <v>123947053</v>
      </c>
    </row>
    <row r="149" spans="1:5" x14ac:dyDescent="0.25">
      <c r="A149" t="s">
        <v>4279</v>
      </c>
      <c r="B149" s="32">
        <v>15000000</v>
      </c>
      <c r="C149" s="32">
        <v>138795342</v>
      </c>
      <c r="D149">
        <v>8</v>
      </c>
      <c r="E149" s="32">
        <f>Table11[[#This Row],[gross]]-Table11[[#This Row],[budget]]</f>
        <v>123795342</v>
      </c>
    </row>
    <row r="150" spans="1:5" x14ac:dyDescent="0.25">
      <c r="A150" t="s">
        <v>223</v>
      </c>
      <c r="B150" s="32">
        <v>180000000</v>
      </c>
      <c r="C150" s="32">
        <v>303001229</v>
      </c>
      <c r="D150">
        <v>7.9</v>
      </c>
      <c r="E150" s="32">
        <f>Table11[[#This Row],[gross]]-Table11[[#This Row],[budget]]</f>
        <v>123001229</v>
      </c>
    </row>
    <row r="151" spans="1:5" x14ac:dyDescent="0.25">
      <c r="A151" t="s">
        <v>3490</v>
      </c>
      <c r="B151" s="32">
        <v>22000000</v>
      </c>
      <c r="C151" s="32">
        <v>144833357</v>
      </c>
      <c r="D151">
        <v>6.4</v>
      </c>
      <c r="E151" s="32">
        <f>Table11[[#This Row],[gross]]-Table11[[#This Row],[budget]]</f>
        <v>122833357</v>
      </c>
    </row>
    <row r="152" spans="1:5" x14ac:dyDescent="0.25">
      <c r="A152" t="s">
        <v>232</v>
      </c>
      <c r="B152" s="32">
        <v>160000000</v>
      </c>
      <c r="C152" s="32">
        <v>281666058</v>
      </c>
      <c r="D152">
        <v>6.6</v>
      </c>
      <c r="E152" s="32">
        <f>Table11[[#This Row],[gross]]-Table11[[#This Row],[budget]]</f>
        <v>121666058</v>
      </c>
    </row>
    <row r="153" spans="1:5" x14ac:dyDescent="0.25">
      <c r="A153" t="s">
        <v>565</v>
      </c>
      <c r="B153" s="32">
        <v>108000000</v>
      </c>
      <c r="C153" s="32">
        <v>228430993</v>
      </c>
      <c r="D153">
        <v>8.1</v>
      </c>
      <c r="E153" s="32">
        <f>Table11[[#This Row],[gross]]-Table11[[#This Row],[budget]]</f>
        <v>120430993</v>
      </c>
    </row>
    <row r="154" spans="1:5" x14ac:dyDescent="0.25">
      <c r="A154" t="s">
        <v>3163</v>
      </c>
      <c r="B154" s="32">
        <v>25000000</v>
      </c>
      <c r="C154" s="32">
        <v>145000989</v>
      </c>
      <c r="D154">
        <v>7.9</v>
      </c>
      <c r="E154" s="32">
        <f>Table11[[#This Row],[gross]]-Table11[[#This Row],[budget]]</f>
        <v>120000989</v>
      </c>
    </row>
    <row r="155" spans="1:5" x14ac:dyDescent="0.25">
      <c r="A155" t="s">
        <v>408</v>
      </c>
      <c r="B155" s="32">
        <v>130000000</v>
      </c>
      <c r="C155" s="32">
        <v>249358727</v>
      </c>
      <c r="D155">
        <v>7.8</v>
      </c>
      <c r="E155" s="32">
        <f>Table11[[#This Row],[gross]]-Table11[[#This Row],[budget]]</f>
        <v>119358727</v>
      </c>
    </row>
    <row r="156" spans="1:5" x14ac:dyDescent="0.25">
      <c r="A156" t="s">
        <v>740</v>
      </c>
      <c r="B156" s="32">
        <v>90000000</v>
      </c>
      <c r="C156" s="32">
        <v>209019489</v>
      </c>
      <c r="D156">
        <v>7.6</v>
      </c>
      <c r="E156" s="32">
        <f>Table11[[#This Row],[gross]]-Table11[[#This Row],[budget]]</f>
        <v>119019489</v>
      </c>
    </row>
    <row r="157" spans="1:5" x14ac:dyDescent="0.25">
      <c r="A157" t="s">
        <v>3056</v>
      </c>
      <c r="B157" s="32">
        <v>30000000</v>
      </c>
      <c r="C157" s="32">
        <v>148734225</v>
      </c>
      <c r="D157">
        <v>7</v>
      </c>
      <c r="E157" s="32">
        <f>Table11[[#This Row],[gross]]-Table11[[#This Row],[budget]]</f>
        <v>118734225</v>
      </c>
    </row>
    <row r="158" spans="1:5" x14ac:dyDescent="0.25">
      <c r="A158" t="s">
        <v>1023</v>
      </c>
      <c r="B158" s="32">
        <v>75000000</v>
      </c>
      <c r="C158" s="32">
        <v>193136719</v>
      </c>
      <c r="D158">
        <v>6.9</v>
      </c>
      <c r="E158" s="32">
        <f>Table11[[#This Row],[gross]]-Table11[[#This Row],[budget]]</f>
        <v>118136719</v>
      </c>
    </row>
    <row r="159" spans="1:5" x14ac:dyDescent="0.25">
      <c r="A159" t="s">
        <v>149</v>
      </c>
      <c r="B159" s="32">
        <v>175000000</v>
      </c>
      <c r="C159" s="32">
        <v>292979556</v>
      </c>
      <c r="D159">
        <v>8.3000000000000007</v>
      </c>
      <c r="E159" s="32">
        <f>Table11[[#This Row],[gross]]-Table11[[#This Row],[budget]]</f>
        <v>117979556</v>
      </c>
    </row>
    <row r="160" spans="1:5" x14ac:dyDescent="0.25">
      <c r="A160" t="s">
        <v>1704</v>
      </c>
      <c r="B160" s="32">
        <v>48000000</v>
      </c>
      <c r="C160" s="32">
        <v>165500000</v>
      </c>
      <c r="D160">
        <v>6.9</v>
      </c>
      <c r="E160" s="32">
        <f>Table11[[#This Row],[gross]]-Table11[[#This Row],[budget]]</f>
        <v>117500000</v>
      </c>
    </row>
    <row r="161" spans="1:5" x14ac:dyDescent="0.25">
      <c r="A161" t="s">
        <v>1246</v>
      </c>
      <c r="B161" s="32">
        <v>59000000</v>
      </c>
      <c r="C161" s="32">
        <v>176387405</v>
      </c>
      <c r="D161">
        <v>7.6</v>
      </c>
      <c r="E161" s="32">
        <f>Table11[[#This Row],[gross]]-Table11[[#This Row],[budget]]</f>
        <v>117387405</v>
      </c>
    </row>
    <row r="162" spans="1:5" x14ac:dyDescent="0.25">
      <c r="A162" t="s">
        <v>3603</v>
      </c>
      <c r="B162" s="32">
        <v>20000000</v>
      </c>
      <c r="C162" s="32">
        <v>137387272</v>
      </c>
      <c r="D162">
        <v>7.5</v>
      </c>
      <c r="E162" s="32">
        <f>Table11[[#This Row],[gross]]-Table11[[#This Row],[budget]]</f>
        <v>117387272</v>
      </c>
    </row>
    <row r="163" spans="1:5" x14ac:dyDescent="0.25">
      <c r="A163" t="s">
        <v>1249</v>
      </c>
      <c r="B163" s="32">
        <v>65000000</v>
      </c>
      <c r="C163" s="32">
        <v>182204440</v>
      </c>
      <c r="D163">
        <v>7.4</v>
      </c>
      <c r="E163" s="32">
        <f>Table11[[#This Row],[gross]]-Table11[[#This Row],[budget]]</f>
        <v>117204440</v>
      </c>
    </row>
    <row r="164" spans="1:5" x14ac:dyDescent="0.25">
      <c r="A164" t="s">
        <v>387</v>
      </c>
      <c r="B164" s="32">
        <v>110000000</v>
      </c>
      <c r="C164" s="32">
        <v>227137090</v>
      </c>
      <c r="D164">
        <v>8.1</v>
      </c>
      <c r="E164" s="32">
        <f>Table11[[#This Row],[gross]]-Table11[[#This Row],[budget]]</f>
        <v>117137090</v>
      </c>
    </row>
    <row r="165" spans="1:5" x14ac:dyDescent="0.25">
      <c r="A165" t="s">
        <v>6676</v>
      </c>
      <c r="B165" s="32">
        <v>2600000</v>
      </c>
      <c r="C165" s="32">
        <v>119500000</v>
      </c>
      <c r="D165">
        <v>7.8</v>
      </c>
      <c r="E165" s="32">
        <f>Table11[[#This Row],[gross]]-Table11[[#This Row],[budget]]</f>
        <v>116900000</v>
      </c>
    </row>
    <row r="166" spans="1:5" x14ac:dyDescent="0.25">
      <c r="A166" t="s">
        <v>2077</v>
      </c>
      <c r="B166" s="32">
        <v>43000000</v>
      </c>
      <c r="C166" s="32">
        <v>159578352</v>
      </c>
      <c r="D166">
        <v>6.6</v>
      </c>
      <c r="E166" s="32">
        <f>Table11[[#This Row],[gross]]-Table11[[#This Row],[budget]]</f>
        <v>116578352</v>
      </c>
    </row>
    <row r="167" spans="1:5" x14ac:dyDescent="0.25">
      <c r="A167" t="s">
        <v>2066</v>
      </c>
      <c r="B167" s="32">
        <v>42000000</v>
      </c>
      <c r="C167" s="32">
        <v>158348400</v>
      </c>
      <c r="D167">
        <v>6.8</v>
      </c>
      <c r="E167" s="32">
        <f>Table11[[#This Row],[gross]]-Table11[[#This Row],[budget]]</f>
        <v>116348400</v>
      </c>
    </row>
    <row r="168" spans="1:5" x14ac:dyDescent="0.25">
      <c r="A168" t="s">
        <v>7277</v>
      </c>
      <c r="B168" s="32">
        <v>960000</v>
      </c>
      <c r="C168" s="32">
        <v>117235247</v>
      </c>
      <c r="D168">
        <v>8.1</v>
      </c>
      <c r="E168" s="32">
        <f>Table11[[#This Row],[gross]]-Table11[[#This Row],[budget]]</f>
        <v>116275247</v>
      </c>
    </row>
    <row r="169" spans="1:5" x14ac:dyDescent="0.25">
      <c r="A169" t="s">
        <v>1029</v>
      </c>
      <c r="B169" s="32">
        <v>80000000</v>
      </c>
      <c r="C169" s="32">
        <v>195329763</v>
      </c>
      <c r="D169">
        <v>6.9</v>
      </c>
      <c r="E169" s="32">
        <f>Table11[[#This Row],[gross]]-Table11[[#This Row],[budget]]</f>
        <v>115329763</v>
      </c>
    </row>
    <row r="170" spans="1:5" x14ac:dyDescent="0.25">
      <c r="A170" t="s">
        <v>2738</v>
      </c>
      <c r="B170" s="32">
        <v>30000000</v>
      </c>
      <c r="C170" s="32">
        <v>145096820</v>
      </c>
      <c r="D170">
        <v>6.4</v>
      </c>
      <c r="E170" s="32">
        <f>Table11[[#This Row],[gross]]-Table11[[#This Row],[budget]]</f>
        <v>115096820</v>
      </c>
    </row>
    <row r="171" spans="1:5" x14ac:dyDescent="0.25">
      <c r="A171" t="s">
        <v>3161</v>
      </c>
      <c r="B171" s="32">
        <v>33000000</v>
      </c>
      <c r="C171" s="32">
        <v>148085755</v>
      </c>
      <c r="D171">
        <v>8.1999999999999993</v>
      </c>
      <c r="E171" s="32">
        <f>Table11[[#This Row],[gross]]-Table11[[#This Row],[budget]]</f>
        <v>115085755</v>
      </c>
    </row>
    <row r="172" spans="1:5" x14ac:dyDescent="0.25">
      <c r="A172" t="s">
        <v>4278</v>
      </c>
      <c r="B172" s="32">
        <v>15000000</v>
      </c>
      <c r="C172" s="32">
        <v>130058047</v>
      </c>
      <c r="D172">
        <v>8.4</v>
      </c>
      <c r="E172" s="32">
        <f>Table11[[#This Row],[gross]]-Table11[[#This Row],[budget]]</f>
        <v>115058047</v>
      </c>
    </row>
    <row r="173" spans="1:5" x14ac:dyDescent="0.25">
      <c r="A173" t="s">
        <v>7523</v>
      </c>
      <c r="B173" s="32">
        <v>777000</v>
      </c>
      <c r="C173" s="32">
        <v>115000000</v>
      </c>
      <c r="D173">
        <v>7.5</v>
      </c>
      <c r="E173" s="32">
        <f>Table11[[#This Row],[gross]]-Table11[[#This Row],[budget]]</f>
        <v>114223000</v>
      </c>
    </row>
    <row r="174" spans="1:5" x14ac:dyDescent="0.25">
      <c r="A174" t="s">
        <v>2426</v>
      </c>
      <c r="B174" s="32">
        <v>37000000</v>
      </c>
      <c r="C174" s="32">
        <v>150368971</v>
      </c>
      <c r="D174">
        <v>7</v>
      </c>
      <c r="E174" s="32">
        <f>Table11[[#This Row],[gross]]-Table11[[#This Row],[budget]]</f>
        <v>113368971</v>
      </c>
    </row>
    <row r="175" spans="1:5" x14ac:dyDescent="0.25">
      <c r="A175" t="s">
        <v>5760</v>
      </c>
      <c r="B175" s="32">
        <v>6000000</v>
      </c>
      <c r="C175" s="32">
        <v>119078393</v>
      </c>
      <c r="D175">
        <v>7.5</v>
      </c>
      <c r="E175" s="32">
        <f>Table11[[#This Row],[gross]]-Table11[[#This Row],[budget]]</f>
        <v>113078393</v>
      </c>
    </row>
    <row r="176" spans="1:5" x14ac:dyDescent="0.25">
      <c r="A176" t="s">
        <v>4277</v>
      </c>
      <c r="B176" s="32">
        <v>15000000</v>
      </c>
      <c r="C176" s="32">
        <v>128067808</v>
      </c>
      <c r="D176">
        <v>7.9</v>
      </c>
      <c r="E176" s="32">
        <f>Table11[[#This Row],[gross]]-Table11[[#This Row],[budget]]</f>
        <v>113067808</v>
      </c>
    </row>
    <row r="177" spans="1:5" x14ac:dyDescent="0.25">
      <c r="A177" t="s">
        <v>4796</v>
      </c>
      <c r="B177" s="32">
        <v>12000000</v>
      </c>
      <c r="C177" s="32">
        <v>124868837</v>
      </c>
      <c r="D177">
        <v>7.8</v>
      </c>
      <c r="E177" s="32">
        <f>Table11[[#This Row],[gross]]-Table11[[#This Row],[budget]]</f>
        <v>112868837</v>
      </c>
    </row>
    <row r="178" spans="1:5" x14ac:dyDescent="0.25">
      <c r="A178" t="s">
        <v>1245</v>
      </c>
      <c r="B178" s="32">
        <v>70000000</v>
      </c>
      <c r="C178" s="32">
        <v>182805123</v>
      </c>
      <c r="D178">
        <v>6.4</v>
      </c>
      <c r="E178" s="32">
        <f>Table11[[#This Row],[gross]]-Table11[[#This Row],[budget]]</f>
        <v>112805123</v>
      </c>
    </row>
    <row r="179" spans="1:5" x14ac:dyDescent="0.25">
      <c r="A179" t="s">
        <v>995</v>
      </c>
      <c r="B179" s="32">
        <v>58000000</v>
      </c>
      <c r="C179" s="32">
        <v>170708996</v>
      </c>
      <c r="D179">
        <v>8.1999999999999993</v>
      </c>
      <c r="E179" s="32">
        <f>Table11[[#This Row],[gross]]-Table11[[#This Row],[budget]]</f>
        <v>112708996</v>
      </c>
    </row>
    <row r="180" spans="1:5" x14ac:dyDescent="0.25">
      <c r="A180" t="s">
        <v>1674</v>
      </c>
      <c r="B180" s="32">
        <v>52000000</v>
      </c>
      <c r="C180" s="32">
        <v>164435221</v>
      </c>
      <c r="D180">
        <v>8</v>
      </c>
      <c r="E180" s="32">
        <f>Table11[[#This Row],[gross]]-Table11[[#This Row],[budget]]</f>
        <v>112435221</v>
      </c>
    </row>
    <row r="181" spans="1:5" x14ac:dyDescent="0.25">
      <c r="A181" t="s">
        <v>179</v>
      </c>
      <c r="B181" s="32">
        <v>200000000</v>
      </c>
      <c r="C181" s="32">
        <v>312057433</v>
      </c>
      <c r="D181">
        <v>7</v>
      </c>
      <c r="E181" s="32">
        <f>Table11[[#This Row],[gross]]-Table11[[#This Row],[budget]]</f>
        <v>112057433</v>
      </c>
    </row>
    <row r="182" spans="1:5" x14ac:dyDescent="0.25">
      <c r="A182" t="s">
        <v>3593</v>
      </c>
      <c r="B182" s="32">
        <v>19000000</v>
      </c>
      <c r="C182" s="32">
        <v>130727000</v>
      </c>
      <c r="D182">
        <v>8.6</v>
      </c>
      <c r="E182" s="32">
        <f>Table11[[#This Row],[gross]]-Table11[[#This Row],[budget]]</f>
        <v>111727000</v>
      </c>
    </row>
    <row r="183" spans="1:5" x14ac:dyDescent="0.25">
      <c r="A183" t="s">
        <v>143</v>
      </c>
      <c r="B183" s="32">
        <v>180000000</v>
      </c>
      <c r="C183" s="32">
        <v>291709845</v>
      </c>
      <c r="D183">
        <v>6.9</v>
      </c>
      <c r="E183" s="32">
        <f>Table11[[#This Row],[gross]]-Table11[[#This Row],[budget]]</f>
        <v>111709845</v>
      </c>
    </row>
    <row r="184" spans="1:5" x14ac:dyDescent="0.25">
      <c r="A184" t="s">
        <v>1558</v>
      </c>
      <c r="B184" s="32">
        <v>55000000</v>
      </c>
      <c r="C184" s="32">
        <v>166225040</v>
      </c>
      <c r="D184">
        <v>7</v>
      </c>
      <c r="E184" s="32">
        <f>Table11[[#This Row],[gross]]-Table11[[#This Row],[budget]]</f>
        <v>111225040</v>
      </c>
    </row>
    <row r="185" spans="1:5" x14ac:dyDescent="0.25">
      <c r="A185" t="s">
        <v>4179</v>
      </c>
      <c r="B185" s="32">
        <v>16000000</v>
      </c>
      <c r="C185" s="32">
        <v>127175354</v>
      </c>
      <c r="D185">
        <v>7.3</v>
      </c>
      <c r="E185" s="32">
        <f>Table11[[#This Row],[gross]]-Table11[[#This Row],[budget]]</f>
        <v>111175354</v>
      </c>
    </row>
    <row r="186" spans="1:5" x14ac:dyDescent="0.25">
      <c r="A186" t="s">
        <v>3567</v>
      </c>
      <c r="B186" s="32">
        <v>21000000</v>
      </c>
      <c r="C186" s="32">
        <v>132088910</v>
      </c>
      <c r="D186">
        <v>7.8</v>
      </c>
      <c r="E186" s="32">
        <f>Table11[[#This Row],[gross]]-Table11[[#This Row],[budget]]</f>
        <v>111088910</v>
      </c>
    </row>
    <row r="187" spans="1:5" x14ac:dyDescent="0.25">
      <c r="A187" t="s">
        <v>4618</v>
      </c>
      <c r="B187" s="32">
        <v>13000000</v>
      </c>
      <c r="C187" s="32">
        <v>123922370</v>
      </c>
      <c r="D187">
        <v>7.3</v>
      </c>
      <c r="E187" s="32">
        <f>Table11[[#This Row],[gross]]-Table11[[#This Row],[budget]]</f>
        <v>110922370</v>
      </c>
    </row>
    <row r="188" spans="1:5" x14ac:dyDescent="0.25">
      <c r="A188" t="s">
        <v>3960</v>
      </c>
      <c r="B188" s="32">
        <v>18000000</v>
      </c>
      <c r="C188" s="32">
        <v>128505958</v>
      </c>
      <c r="D188">
        <v>7.3</v>
      </c>
      <c r="E188" s="32">
        <f>Table11[[#This Row],[gross]]-Table11[[#This Row],[budget]]</f>
        <v>110505958</v>
      </c>
    </row>
    <row r="189" spans="1:5" x14ac:dyDescent="0.25">
      <c r="A189" t="s">
        <v>2121</v>
      </c>
      <c r="B189" s="32">
        <v>40000000</v>
      </c>
      <c r="C189" s="32">
        <v>150117807</v>
      </c>
      <c r="D189">
        <v>7.3</v>
      </c>
      <c r="E189" s="32">
        <f>Table11[[#This Row],[gross]]-Table11[[#This Row],[budget]]</f>
        <v>110117807</v>
      </c>
    </row>
    <row r="190" spans="1:5" x14ac:dyDescent="0.25">
      <c r="A190" t="s">
        <v>1251</v>
      </c>
      <c r="B190" s="32">
        <v>62000000</v>
      </c>
      <c r="C190" s="32">
        <v>172071312</v>
      </c>
      <c r="D190">
        <v>7.6</v>
      </c>
      <c r="E190" s="32">
        <f>Table11[[#This Row],[gross]]-Table11[[#This Row],[budget]]</f>
        <v>110071312</v>
      </c>
    </row>
    <row r="191" spans="1:5" x14ac:dyDescent="0.25">
      <c r="A191" t="s">
        <v>2458</v>
      </c>
      <c r="B191" s="32">
        <v>35000000</v>
      </c>
      <c r="C191" s="32">
        <v>144731527</v>
      </c>
      <c r="D191">
        <v>6.7</v>
      </c>
      <c r="E191" s="32">
        <f>Table11[[#This Row],[gross]]-Table11[[#This Row],[budget]]</f>
        <v>109731527</v>
      </c>
    </row>
    <row r="192" spans="1:5" x14ac:dyDescent="0.25">
      <c r="A192" t="s">
        <v>3185</v>
      </c>
      <c r="B192" s="32">
        <v>25000000</v>
      </c>
      <c r="C192" s="32">
        <v>134141530</v>
      </c>
      <c r="D192">
        <v>6.2</v>
      </c>
      <c r="E192" s="32">
        <f>Table11[[#This Row],[gross]]-Table11[[#This Row],[budget]]</f>
        <v>109141530</v>
      </c>
    </row>
    <row r="193" spans="1:5" x14ac:dyDescent="0.25">
      <c r="A193" t="s">
        <v>3588</v>
      </c>
      <c r="B193" s="32">
        <v>19400870</v>
      </c>
      <c r="C193" s="32">
        <v>128300000</v>
      </c>
      <c r="D193">
        <v>7.7</v>
      </c>
      <c r="E193" s="32">
        <f>Table11[[#This Row],[gross]]-Table11[[#This Row],[budget]]</f>
        <v>108899130</v>
      </c>
    </row>
    <row r="194" spans="1:5" x14ac:dyDescent="0.25">
      <c r="A194" t="s">
        <v>1250</v>
      </c>
      <c r="B194" s="32">
        <v>63000000</v>
      </c>
      <c r="C194" s="32">
        <v>171383253</v>
      </c>
      <c r="D194">
        <v>8.6999999999999993</v>
      </c>
      <c r="E194" s="32">
        <f>Table11[[#This Row],[gross]]-Table11[[#This Row],[budget]]</f>
        <v>108383253</v>
      </c>
    </row>
    <row r="195" spans="1:5" x14ac:dyDescent="0.25">
      <c r="A195" t="s">
        <v>1115</v>
      </c>
      <c r="B195" s="32">
        <v>75000000</v>
      </c>
      <c r="C195" s="32">
        <v>183132370</v>
      </c>
      <c r="D195">
        <v>7.4</v>
      </c>
      <c r="E195" s="32">
        <f>Table11[[#This Row],[gross]]-Table11[[#This Row],[budget]]</f>
        <v>108132370</v>
      </c>
    </row>
    <row r="196" spans="1:5" x14ac:dyDescent="0.25">
      <c r="A196" t="s">
        <v>7727</v>
      </c>
      <c r="B196" s="32">
        <v>15000</v>
      </c>
      <c r="C196" s="32">
        <v>107917283</v>
      </c>
      <c r="D196">
        <v>6.3</v>
      </c>
      <c r="E196" s="32">
        <f>Table11[[#This Row],[gross]]-Table11[[#This Row],[budget]]</f>
        <v>107902283</v>
      </c>
    </row>
    <row r="197" spans="1:5" x14ac:dyDescent="0.25">
      <c r="A197" t="s">
        <v>343</v>
      </c>
      <c r="B197" s="32">
        <v>150000000</v>
      </c>
      <c r="C197" s="32">
        <v>257704099</v>
      </c>
      <c r="D197">
        <v>8</v>
      </c>
      <c r="E197" s="32">
        <f>Table11[[#This Row],[gross]]-Table11[[#This Row],[budget]]</f>
        <v>107704099</v>
      </c>
    </row>
    <row r="198" spans="1:5" x14ac:dyDescent="0.25">
      <c r="A198" t="s">
        <v>6220</v>
      </c>
      <c r="B198" s="32">
        <v>4400000</v>
      </c>
      <c r="C198" s="32">
        <v>112000000</v>
      </c>
      <c r="D198">
        <v>8.6999999999999993</v>
      </c>
      <c r="E198" s="32">
        <f>Table11[[#This Row],[gross]]-Table11[[#This Row],[budget]]</f>
        <v>107600000</v>
      </c>
    </row>
    <row r="199" spans="1:5" x14ac:dyDescent="0.25">
      <c r="A199" t="s">
        <v>1579</v>
      </c>
      <c r="B199" s="32">
        <v>55000000</v>
      </c>
      <c r="C199" s="32">
        <v>162586036</v>
      </c>
      <c r="D199">
        <v>8</v>
      </c>
      <c r="E199" s="32">
        <f>Table11[[#This Row],[gross]]-Table11[[#This Row],[budget]]</f>
        <v>107586036</v>
      </c>
    </row>
    <row r="200" spans="1:5" x14ac:dyDescent="0.25">
      <c r="A200" t="s">
        <v>1565</v>
      </c>
      <c r="B200" s="32">
        <v>70000000</v>
      </c>
      <c r="C200" s="32">
        <v>177575142</v>
      </c>
      <c r="D200">
        <v>6.6</v>
      </c>
      <c r="E200" s="32">
        <f>Table11[[#This Row],[gross]]-Table11[[#This Row],[budget]]</f>
        <v>107575142</v>
      </c>
    </row>
    <row r="201" spans="1:5" x14ac:dyDescent="0.25">
      <c r="A201" t="s">
        <v>1349</v>
      </c>
      <c r="B201" s="32">
        <v>61000000</v>
      </c>
      <c r="C201" s="32">
        <v>167735396</v>
      </c>
      <c r="D201">
        <v>8.1</v>
      </c>
      <c r="E201" s="32">
        <f>Table11[[#This Row],[gross]]-Table11[[#This Row],[budget]]</f>
        <v>106735396</v>
      </c>
    </row>
    <row r="202" spans="1:5" x14ac:dyDescent="0.25">
      <c r="A202" t="s">
        <v>5598</v>
      </c>
      <c r="B202" s="32">
        <v>7000000</v>
      </c>
      <c r="C202" s="32">
        <v>113709992</v>
      </c>
      <c r="D202">
        <v>6.1</v>
      </c>
      <c r="E202" s="32">
        <f>Table11[[#This Row],[gross]]-Table11[[#This Row],[budget]]</f>
        <v>106709992</v>
      </c>
    </row>
    <row r="203" spans="1:5" x14ac:dyDescent="0.25">
      <c r="A203" t="s">
        <v>724</v>
      </c>
      <c r="B203" s="32">
        <v>90000000</v>
      </c>
      <c r="C203" s="32">
        <v>196573705</v>
      </c>
      <c r="D203">
        <v>7</v>
      </c>
      <c r="E203" s="32">
        <f>Table11[[#This Row],[gross]]-Table11[[#This Row],[budget]]</f>
        <v>106573705</v>
      </c>
    </row>
    <row r="204" spans="1:5" x14ac:dyDescent="0.25">
      <c r="A204" t="s">
        <v>224</v>
      </c>
      <c r="B204" s="32">
        <v>38000000</v>
      </c>
      <c r="C204" s="32">
        <v>144512310</v>
      </c>
      <c r="D204">
        <v>6.7</v>
      </c>
      <c r="E204" s="32">
        <f>Table11[[#This Row],[gross]]-Table11[[#This Row],[budget]]</f>
        <v>106512310</v>
      </c>
    </row>
    <row r="205" spans="1:5" x14ac:dyDescent="0.25">
      <c r="A205" t="s">
        <v>224</v>
      </c>
      <c r="B205" s="32">
        <v>38000000</v>
      </c>
      <c r="C205" s="32">
        <v>144512310</v>
      </c>
      <c r="D205">
        <v>6.7</v>
      </c>
      <c r="E205" s="32">
        <f>Table11[[#This Row],[gross]]-Table11[[#This Row],[budget]]</f>
        <v>106512310</v>
      </c>
    </row>
    <row r="206" spans="1:5" x14ac:dyDescent="0.25">
      <c r="A206" t="s">
        <v>2048</v>
      </c>
      <c r="B206" s="32">
        <v>44000000</v>
      </c>
      <c r="C206" s="32">
        <v>150415432</v>
      </c>
      <c r="D206">
        <v>6.4</v>
      </c>
      <c r="E206" s="32">
        <f>Table11[[#This Row],[gross]]-Table11[[#This Row],[budget]]</f>
        <v>106415432</v>
      </c>
    </row>
    <row r="207" spans="1:5" x14ac:dyDescent="0.25">
      <c r="A207" t="s">
        <v>259</v>
      </c>
      <c r="B207" s="32">
        <v>150000000</v>
      </c>
      <c r="C207" s="32">
        <v>256386216</v>
      </c>
      <c r="D207">
        <v>7.2</v>
      </c>
      <c r="E207" s="32">
        <f>Table11[[#This Row],[gross]]-Table11[[#This Row],[budget]]</f>
        <v>106386216</v>
      </c>
    </row>
    <row r="208" spans="1:5" x14ac:dyDescent="0.25">
      <c r="A208" t="s">
        <v>687</v>
      </c>
      <c r="B208" s="32">
        <v>95000000</v>
      </c>
      <c r="C208" s="32">
        <v>201148159</v>
      </c>
      <c r="D208">
        <v>7</v>
      </c>
      <c r="E208" s="32">
        <f>Table11[[#This Row],[gross]]-Table11[[#This Row],[budget]]</f>
        <v>106148159</v>
      </c>
    </row>
    <row r="209" spans="1:5" x14ac:dyDescent="0.25">
      <c r="A209" t="s">
        <v>687</v>
      </c>
      <c r="B209" s="32">
        <v>95000000</v>
      </c>
      <c r="C209" s="32">
        <v>201148159</v>
      </c>
      <c r="D209">
        <v>7</v>
      </c>
      <c r="E209" s="32">
        <f>Table11[[#This Row],[gross]]-Table11[[#This Row],[budget]]</f>
        <v>106148159</v>
      </c>
    </row>
    <row r="210" spans="1:5" x14ac:dyDescent="0.25">
      <c r="A210" t="s">
        <v>435</v>
      </c>
      <c r="B210" s="32">
        <v>110000000</v>
      </c>
      <c r="C210" s="32">
        <v>214948780</v>
      </c>
      <c r="D210">
        <v>7.5</v>
      </c>
      <c r="E210" s="32">
        <f>Table11[[#This Row],[gross]]-Table11[[#This Row],[budget]]</f>
        <v>104948780</v>
      </c>
    </row>
    <row r="211" spans="1:5" x14ac:dyDescent="0.25">
      <c r="A211" t="s">
        <v>78</v>
      </c>
      <c r="B211" s="32">
        <v>200000000</v>
      </c>
      <c r="C211" s="32">
        <v>304360277</v>
      </c>
      <c r="D211">
        <v>7.8</v>
      </c>
      <c r="E211" s="32">
        <f>Table11[[#This Row],[gross]]-Table11[[#This Row],[budget]]</f>
        <v>104360277</v>
      </c>
    </row>
    <row r="212" spans="1:5" x14ac:dyDescent="0.25">
      <c r="A212" t="s">
        <v>78</v>
      </c>
      <c r="B212" s="32">
        <v>200000000</v>
      </c>
      <c r="C212" s="32">
        <v>304360277</v>
      </c>
      <c r="D212">
        <v>7.8</v>
      </c>
      <c r="E212" s="32">
        <f>Table11[[#This Row],[gross]]-Table11[[#This Row],[budget]]</f>
        <v>104360277</v>
      </c>
    </row>
    <row r="213" spans="1:5" x14ac:dyDescent="0.25">
      <c r="A213" t="s">
        <v>660</v>
      </c>
      <c r="B213" s="32">
        <v>98000000</v>
      </c>
      <c r="C213" s="32">
        <v>202007640</v>
      </c>
      <c r="D213">
        <v>6.3</v>
      </c>
      <c r="E213" s="32">
        <f>Table11[[#This Row],[gross]]-Table11[[#This Row],[budget]]</f>
        <v>104007640</v>
      </c>
    </row>
    <row r="214" spans="1:5" x14ac:dyDescent="0.25">
      <c r="A214" t="s">
        <v>1705</v>
      </c>
      <c r="B214" s="32">
        <v>50000000</v>
      </c>
      <c r="C214" s="32">
        <v>153620822</v>
      </c>
      <c r="D214">
        <v>7.3</v>
      </c>
      <c r="E214" s="32">
        <f>Table11[[#This Row],[gross]]-Table11[[#This Row],[budget]]</f>
        <v>103620822</v>
      </c>
    </row>
    <row r="215" spans="1:5" x14ac:dyDescent="0.25">
      <c r="A215" t="s">
        <v>579</v>
      </c>
      <c r="B215" s="32">
        <v>102000000</v>
      </c>
      <c r="C215" s="32">
        <v>204843350</v>
      </c>
      <c r="D215">
        <v>8.5</v>
      </c>
      <c r="E215" s="32">
        <f>Table11[[#This Row],[gross]]-Table11[[#This Row],[budget]]</f>
        <v>102843350</v>
      </c>
    </row>
    <row r="216" spans="1:5" x14ac:dyDescent="0.25">
      <c r="A216" t="s">
        <v>397</v>
      </c>
      <c r="B216" s="32">
        <v>132000000</v>
      </c>
      <c r="C216" s="32">
        <v>234277056</v>
      </c>
      <c r="D216">
        <v>6.5</v>
      </c>
      <c r="E216" s="32">
        <f>Table11[[#This Row],[gross]]-Table11[[#This Row],[budget]]</f>
        <v>102277056</v>
      </c>
    </row>
    <row r="217" spans="1:5" x14ac:dyDescent="0.25">
      <c r="A217" t="s">
        <v>3958</v>
      </c>
      <c r="B217" s="32">
        <v>18000000</v>
      </c>
      <c r="C217" s="32">
        <v>119938730</v>
      </c>
      <c r="D217">
        <v>6.9</v>
      </c>
      <c r="E217" s="32">
        <f>Table11[[#This Row],[gross]]-Table11[[#This Row],[budget]]</f>
        <v>101938730</v>
      </c>
    </row>
    <row r="218" spans="1:5" x14ac:dyDescent="0.25">
      <c r="A218" t="s">
        <v>3595</v>
      </c>
      <c r="B218" s="32">
        <v>20000000</v>
      </c>
      <c r="C218" s="32">
        <v>121697350</v>
      </c>
      <c r="D218">
        <v>7</v>
      </c>
      <c r="E218" s="32">
        <f>Table11[[#This Row],[gross]]-Table11[[#This Row],[budget]]</f>
        <v>101697350</v>
      </c>
    </row>
    <row r="219" spans="1:5" x14ac:dyDescent="0.25">
      <c r="A219" t="s">
        <v>6241</v>
      </c>
      <c r="B219" s="32">
        <v>4000000</v>
      </c>
      <c r="C219" s="32">
        <v>105500000</v>
      </c>
      <c r="D219">
        <v>6.2</v>
      </c>
      <c r="E219" s="32">
        <f>Table11[[#This Row],[gross]]-Table11[[#This Row],[budget]]</f>
        <v>101500000</v>
      </c>
    </row>
    <row r="220" spans="1:5" x14ac:dyDescent="0.25">
      <c r="A220" t="s">
        <v>4073</v>
      </c>
      <c r="B220" s="32">
        <v>20000000</v>
      </c>
      <c r="C220" s="32">
        <v>121463226</v>
      </c>
      <c r="D220">
        <v>7.6</v>
      </c>
      <c r="E220" s="32">
        <f>Table11[[#This Row],[gross]]-Table11[[#This Row],[budget]]</f>
        <v>101463226</v>
      </c>
    </row>
    <row r="221" spans="1:5" x14ac:dyDescent="0.25">
      <c r="A221" t="s">
        <v>2633</v>
      </c>
      <c r="B221" s="32">
        <v>40000000</v>
      </c>
      <c r="C221" s="32">
        <v>141340178</v>
      </c>
      <c r="D221">
        <v>7.6</v>
      </c>
      <c r="E221" s="32">
        <f>Table11[[#This Row],[gross]]-Table11[[#This Row],[budget]]</f>
        <v>101340178</v>
      </c>
    </row>
    <row r="222" spans="1:5" x14ac:dyDescent="0.25">
      <c r="A222" t="s">
        <v>798</v>
      </c>
      <c r="B222" s="32">
        <v>75000000</v>
      </c>
      <c r="C222" s="32">
        <v>176049130</v>
      </c>
      <c r="D222">
        <v>7.8</v>
      </c>
      <c r="E222" s="32">
        <f>Table11[[#This Row],[gross]]-Table11[[#This Row],[budget]]</f>
        <v>101049130</v>
      </c>
    </row>
    <row r="223" spans="1:5" x14ac:dyDescent="0.25">
      <c r="A223" t="s">
        <v>870</v>
      </c>
      <c r="B223" s="32">
        <v>80000000</v>
      </c>
      <c r="C223" s="32">
        <v>180965237</v>
      </c>
      <c r="D223">
        <v>7.1</v>
      </c>
      <c r="E223" s="32">
        <f>Table11[[#This Row],[gross]]-Table11[[#This Row],[budget]]</f>
        <v>100965237</v>
      </c>
    </row>
    <row r="224" spans="1:5" x14ac:dyDescent="0.25">
      <c r="A224" t="s">
        <v>4913</v>
      </c>
      <c r="B224" s="32">
        <v>11000000</v>
      </c>
      <c r="C224" s="32">
        <v>111722000</v>
      </c>
      <c r="D224">
        <v>8</v>
      </c>
      <c r="E224" s="32">
        <f>Table11[[#This Row],[gross]]-Table11[[#This Row],[budget]]</f>
        <v>100722000</v>
      </c>
    </row>
    <row r="225" spans="1:5" x14ac:dyDescent="0.25">
      <c r="A225" t="s">
        <v>1724</v>
      </c>
      <c r="B225" s="32">
        <v>50000000</v>
      </c>
      <c r="C225" s="32">
        <v>150315155</v>
      </c>
      <c r="D225">
        <v>6.1</v>
      </c>
      <c r="E225" s="32">
        <f>Table11[[#This Row],[gross]]-Table11[[#This Row],[budget]]</f>
        <v>100315155</v>
      </c>
    </row>
    <row r="226" spans="1:5" x14ac:dyDescent="0.25">
      <c r="A226" t="s">
        <v>5023</v>
      </c>
      <c r="B226" s="32">
        <v>10000000</v>
      </c>
      <c r="C226" s="32">
        <v>110175871</v>
      </c>
      <c r="D226">
        <v>5.9</v>
      </c>
      <c r="E226" s="32">
        <f>Table11[[#This Row],[gross]]-Table11[[#This Row],[budget]]</f>
        <v>100175871</v>
      </c>
    </row>
    <row r="227" spans="1:5" x14ac:dyDescent="0.25">
      <c r="A227" t="s">
        <v>5421</v>
      </c>
      <c r="B227" s="32">
        <v>8000000</v>
      </c>
      <c r="C227" s="32">
        <v>107930000</v>
      </c>
      <c r="D227">
        <v>8.9</v>
      </c>
      <c r="E227" s="32">
        <f>Table11[[#This Row],[gross]]-Table11[[#This Row],[budget]]</f>
        <v>99930000</v>
      </c>
    </row>
    <row r="228" spans="1:5" x14ac:dyDescent="0.25">
      <c r="A228" t="s">
        <v>3592</v>
      </c>
      <c r="B228" s="32">
        <v>33000000</v>
      </c>
      <c r="C228" s="32">
        <v>132541238</v>
      </c>
      <c r="D228">
        <v>5.5</v>
      </c>
      <c r="E228" s="32">
        <f>Table11[[#This Row],[gross]]-Table11[[#This Row],[budget]]</f>
        <v>99541238</v>
      </c>
    </row>
    <row r="229" spans="1:5" x14ac:dyDescent="0.25">
      <c r="A229" t="s">
        <v>2466</v>
      </c>
      <c r="B229" s="32">
        <v>35000000</v>
      </c>
      <c r="C229" s="32">
        <v>134455175</v>
      </c>
      <c r="D229">
        <v>5.7</v>
      </c>
      <c r="E229" s="32">
        <f>Table11[[#This Row],[gross]]-Table11[[#This Row],[budget]]</f>
        <v>99455175</v>
      </c>
    </row>
    <row r="230" spans="1:5" x14ac:dyDescent="0.25">
      <c r="A230" t="s">
        <v>5543</v>
      </c>
      <c r="B230" s="32">
        <v>7500000</v>
      </c>
      <c r="C230" s="32">
        <v>106593296</v>
      </c>
      <c r="D230">
        <v>7.4</v>
      </c>
      <c r="E230" s="32">
        <f>Table11[[#This Row],[gross]]-Table11[[#This Row],[budget]]</f>
        <v>99093296</v>
      </c>
    </row>
    <row r="231" spans="1:5" x14ac:dyDescent="0.25">
      <c r="A231" t="s">
        <v>5948</v>
      </c>
      <c r="B231" s="32">
        <v>5000000</v>
      </c>
      <c r="C231" s="32">
        <v>104007828</v>
      </c>
      <c r="D231">
        <v>5.8</v>
      </c>
      <c r="E231" s="32">
        <f>Table11[[#This Row],[gross]]-Table11[[#This Row],[budget]]</f>
        <v>99007828</v>
      </c>
    </row>
    <row r="232" spans="1:5" x14ac:dyDescent="0.25">
      <c r="A232" t="s">
        <v>2132</v>
      </c>
      <c r="B232" s="32">
        <v>40000000</v>
      </c>
      <c r="C232" s="32">
        <v>138614544</v>
      </c>
      <c r="D232">
        <v>5.8</v>
      </c>
      <c r="E232" s="32">
        <f>Table11[[#This Row],[gross]]-Table11[[#This Row],[budget]]</f>
        <v>98614544</v>
      </c>
    </row>
    <row r="233" spans="1:5" x14ac:dyDescent="0.25">
      <c r="A233" t="s">
        <v>800</v>
      </c>
      <c r="B233" s="32">
        <v>85000000</v>
      </c>
      <c r="C233" s="32">
        <v>183405771</v>
      </c>
      <c r="D233">
        <v>7.8</v>
      </c>
      <c r="E233" s="32">
        <f>Table11[[#This Row],[gross]]-Table11[[#This Row],[budget]]</f>
        <v>98405771</v>
      </c>
    </row>
    <row r="234" spans="1:5" x14ac:dyDescent="0.25">
      <c r="A234" t="s">
        <v>797</v>
      </c>
      <c r="B234" s="32">
        <v>100000000</v>
      </c>
      <c r="C234" s="32">
        <v>197992827</v>
      </c>
      <c r="D234">
        <v>6.5</v>
      </c>
      <c r="E234" s="32">
        <f>Table11[[#This Row],[gross]]-Table11[[#This Row],[budget]]</f>
        <v>97992827</v>
      </c>
    </row>
    <row r="235" spans="1:5" x14ac:dyDescent="0.25">
      <c r="A235" t="s">
        <v>1707</v>
      </c>
      <c r="B235" s="32">
        <v>50000000</v>
      </c>
      <c r="C235" s="32">
        <v>147637474</v>
      </c>
      <c r="D235">
        <v>7.7</v>
      </c>
      <c r="E235" s="32">
        <f>Table11[[#This Row],[gross]]-Table11[[#This Row],[budget]]</f>
        <v>97637474</v>
      </c>
    </row>
    <row r="236" spans="1:5" x14ac:dyDescent="0.25">
      <c r="A236" t="s">
        <v>3598</v>
      </c>
      <c r="B236" s="32">
        <v>20000000</v>
      </c>
      <c r="C236" s="32">
        <v>117224271</v>
      </c>
      <c r="D236">
        <v>7.1</v>
      </c>
      <c r="E236" s="32">
        <f>Table11[[#This Row],[gross]]-Table11[[#This Row],[budget]]</f>
        <v>97224271</v>
      </c>
    </row>
    <row r="237" spans="1:5" x14ac:dyDescent="0.25">
      <c r="A237" t="s">
        <v>3959</v>
      </c>
      <c r="B237" s="32">
        <v>18000000</v>
      </c>
      <c r="C237" s="32">
        <v>114968774</v>
      </c>
      <c r="D237">
        <v>7.3</v>
      </c>
      <c r="E237" s="32">
        <f>Table11[[#This Row],[gross]]-Table11[[#This Row],[budget]]</f>
        <v>96968774</v>
      </c>
    </row>
    <row r="238" spans="1:5" x14ac:dyDescent="0.25">
      <c r="A238" t="s">
        <v>3167</v>
      </c>
      <c r="B238" s="32">
        <v>25000000</v>
      </c>
      <c r="C238" s="32">
        <v>121945720</v>
      </c>
      <c r="D238">
        <v>6.1</v>
      </c>
      <c r="E238" s="32">
        <f>Table11[[#This Row],[gross]]-Table11[[#This Row],[budget]]</f>
        <v>96945720</v>
      </c>
    </row>
    <row r="239" spans="1:5" x14ac:dyDescent="0.25">
      <c r="A239" t="s">
        <v>4280</v>
      </c>
      <c r="B239" s="32">
        <v>15000000</v>
      </c>
      <c r="C239" s="32">
        <v>111936400</v>
      </c>
      <c r="D239">
        <v>6</v>
      </c>
      <c r="E239" s="32">
        <f>Table11[[#This Row],[gross]]-Table11[[#This Row],[budget]]</f>
        <v>96936400</v>
      </c>
    </row>
    <row r="240" spans="1:5" x14ac:dyDescent="0.25">
      <c r="A240" t="s">
        <v>2070</v>
      </c>
      <c r="B240" s="32">
        <v>42000000</v>
      </c>
      <c r="C240" s="32">
        <v>138447667</v>
      </c>
      <c r="D240">
        <v>7.2</v>
      </c>
      <c r="E240" s="32">
        <f>Table11[[#This Row],[gross]]-Table11[[#This Row],[budget]]</f>
        <v>96447667</v>
      </c>
    </row>
    <row r="241" spans="1:5" x14ac:dyDescent="0.25">
      <c r="A241" t="s">
        <v>5763</v>
      </c>
      <c r="B241" s="32">
        <v>6000000</v>
      </c>
      <c r="C241" s="32">
        <v>102308900</v>
      </c>
      <c r="D241">
        <v>8.1</v>
      </c>
      <c r="E241" s="32">
        <f>Table11[[#This Row],[gross]]-Table11[[#This Row],[budget]]</f>
        <v>96308900</v>
      </c>
    </row>
    <row r="242" spans="1:5" x14ac:dyDescent="0.25">
      <c r="A242" t="s">
        <v>5766</v>
      </c>
      <c r="B242" s="32">
        <v>6000000</v>
      </c>
      <c r="C242" s="32">
        <v>102300000</v>
      </c>
      <c r="D242">
        <v>7.8</v>
      </c>
      <c r="E242" s="32">
        <f>Table11[[#This Row],[gross]]-Table11[[#This Row],[budget]]</f>
        <v>96300000</v>
      </c>
    </row>
    <row r="243" spans="1:5" x14ac:dyDescent="0.25">
      <c r="A243" t="s">
        <v>2740</v>
      </c>
      <c r="B243" s="32">
        <v>25000000</v>
      </c>
      <c r="C243" s="32">
        <v>121248145</v>
      </c>
      <c r="D243">
        <v>7.2</v>
      </c>
      <c r="E243" s="32">
        <f>Table11[[#This Row],[gross]]-Table11[[#This Row],[budget]]</f>
        <v>96248145</v>
      </c>
    </row>
    <row r="244" spans="1:5" x14ac:dyDescent="0.25">
      <c r="A244" t="s">
        <v>2742</v>
      </c>
      <c r="B244" s="32">
        <v>30000000</v>
      </c>
      <c r="C244" s="32">
        <v>125014030</v>
      </c>
      <c r="D244">
        <v>6.8</v>
      </c>
      <c r="E244" s="32">
        <f>Table11[[#This Row],[gross]]-Table11[[#This Row],[budget]]</f>
        <v>95014030</v>
      </c>
    </row>
    <row r="245" spans="1:5" x14ac:dyDescent="0.25">
      <c r="A245" t="s">
        <v>1939</v>
      </c>
      <c r="B245" s="32">
        <v>45000000</v>
      </c>
      <c r="C245" s="32">
        <v>139852971</v>
      </c>
      <c r="D245">
        <v>6.3</v>
      </c>
      <c r="E245" s="32">
        <f>Table11[[#This Row],[gross]]-Table11[[#This Row],[budget]]</f>
        <v>94852971</v>
      </c>
    </row>
    <row r="246" spans="1:5" x14ac:dyDescent="0.25">
      <c r="A246" t="s">
        <v>2748</v>
      </c>
      <c r="B246" s="32">
        <v>20000000</v>
      </c>
      <c r="C246" s="32">
        <v>114324072</v>
      </c>
      <c r="D246">
        <v>6.7</v>
      </c>
      <c r="E246" s="32">
        <f>Table11[[#This Row],[gross]]-Table11[[#This Row],[budget]]</f>
        <v>94324072</v>
      </c>
    </row>
    <row r="247" spans="1:5" x14ac:dyDescent="0.25">
      <c r="A247" t="s">
        <v>2748</v>
      </c>
      <c r="B247" s="32">
        <v>20000000</v>
      </c>
      <c r="C247" s="32">
        <v>114324072</v>
      </c>
      <c r="D247">
        <v>6.7</v>
      </c>
      <c r="E247" s="32">
        <f>Table11[[#This Row],[gross]]-Table11[[#This Row],[budget]]</f>
        <v>94324072</v>
      </c>
    </row>
    <row r="248" spans="1:5" x14ac:dyDescent="0.25">
      <c r="A248" t="s">
        <v>4621</v>
      </c>
      <c r="B248" s="32">
        <v>13000000</v>
      </c>
      <c r="C248" s="32">
        <v>106952327</v>
      </c>
      <c r="D248">
        <v>8</v>
      </c>
      <c r="E248" s="32">
        <f>Table11[[#This Row],[gross]]-Table11[[#This Row],[budget]]</f>
        <v>93952327</v>
      </c>
    </row>
    <row r="249" spans="1:5" x14ac:dyDescent="0.25">
      <c r="A249" t="s">
        <v>4536</v>
      </c>
      <c r="B249" s="32">
        <v>15800000</v>
      </c>
      <c r="C249" s="32">
        <v>109306210</v>
      </c>
      <c r="D249">
        <v>5.5</v>
      </c>
      <c r="E249" s="32">
        <f>Table11[[#This Row],[gross]]-Table11[[#This Row],[budget]]</f>
        <v>93506210</v>
      </c>
    </row>
    <row r="250" spans="1:5" x14ac:dyDescent="0.25">
      <c r="A250" t="s">
        <v>431</v>
      </c>
      <c r="B250" s="32">
        <v>125000000</v>
      </c>
      <c r="C250" s="32">
        <v>217536138</v>
      </c>
      <c r="D250">
        <v>6.6</v>
      </c>
      <c r="E250" s="32">
        <f>Table11[[#This Row],[gross]]-Table11[[#This Row],[budget]]</f>
        <v>92536138</v>
      </c>
    </row>
    <row r="251" spans="1:5" x14ac:dyDescent="0.25">
      <c r="A251" t="s">
        <v>2746</v>
      </c>
      <c r="B251" s="32">
        <v>30000000</v>
      </c>
      <c r="C251" s="32">
        <v>122012643</v>
      </c>
      <c r="D251">
        <v>7.6</v>
      </c>
      <c r="E251" s="32">
        <f>Table11[[#This Row],[gross]]-Table11[[#This Row],[budget]]</f>
        <v>92012643</v>
      </c>
    </row>
    <row r="252" spans="1:5" x14ac:dyDescent="0.25">
      <c r="A252" t="s">
        <v>1679</v>
      </c>
      <c r="B252" s="32">
        <v>52000000</v>
      </c>
      <c r="C252" s="32">
        <v>143704210</v>
      </c>
      <c r="D252">
        <v>6.3</v>
      </c>
      <c r="E252" s="32">
        <f>Table11[[#This Row],[gross]]-Table11[[#This Row],[budget]]</f>
        <v>91704210</v>
      </c>
    </row>
    <row r="253" spans="1:5" x14ac:dyDescent="0.25">
      <c r="A253" t="s">
        <v>2043</v>
      </c>
      <c r="B253" s="32">
        <v>44500000</v>
      </c>
      <c r="C253" s="32">
        <v>136019448</v>
      </c>
      <c r="D253">
        <v>7.7</v>
      </c>
      <c r="E253" s="32">
        <f>Table11[[#This Row],[gross]]-Table11[[#This Row],[budget]]</f>
        <v>91519448</v>
      </c>
    </row>
    <row r="254" spans="1:5" x14ac:dyDescent="0.25">
      <c r="A254" t="s">
        <v>2970</v>
      </c>
      <c r="B254" s="32">
        <v>28000000</v>
      </c>
      <c r="C254" s="32">
        <v>119518352</v>
      </c>
      <c r="D254">
        <v>7.9</v>
      </c>
      <c r="E254" s="32">
        <f>Table11[[#This Row],[gross]]-Table11[[#This Row],[budget]]</f>
        <v>91518352</v>
      </c>
    </row>
    <row r="255" spans="1:5" x14ac:dyDescent="0.25">
      <c r="A255" t="s">
        <v>5595</v>
      </c>
      <c r="B255" s="32">
        <v>4000000</v>
      </c>
      <c r="C255" s="32">
        <v>94900000</v>
      </c>
      <c r="D255">
        <v>6.1</v>
      </c>
      <c r="E255" s="32">
        <f>Table11[[#This Row],[gross]]-Table11[[#This Row],[budget]]</f>
        <v>90900000</v>
      </c>
    </row>
    <row r="256" spans="1:5" x14ac:dyDescent="0.25">
      <c r="A256" t="s">
        <v>4748</v>
      </c>
      <c r="B256" s="32">
        <v>11000000</v>
      </c>
      <c r="C256" s="32">
        <v>101736215</v>
      </c>
      <c r="D256">
        <v>7</v>
      </c>
      <c r="E256" s="32">
        <f>Table11[[#This Row],[gross]]-Table11[[#This Row],[budget]]</f>
        <v>90736215</v>
      </c>
    </row>
    <row r="257" spans="1:5" x14ac:dyDescent="0.25">
      <c r="A257" t="s">
        <v>454</v>
      </c>
      <c r="B257" s="32">
        <v>125000000</v>
      </c>
      <c r="C257" s="32">
        <v>215397307</v>
      </c>
      <c r="D257">
        <v>6.1</v>
      </c>
      <c r="E257" s="32">
        <f>Table11[[#This Row],[gross]]-Table11[[#This Row],[budget]]</f>
        <v>90397307</v>
      </c>
    </row>
    <row r="258" spans="1:5" x14ac:dyDescent="0.25">
      <c r="A258" t="s">
        <v>194</v>
      </c>
      <c r="B258" s="32">
        <v>170000000</v>
      </c>
      <c r="C258" s="32">
        <v>259746958</v>
      </c>
      <c r="D258">
        <v>7.8</v>
      </c>
      <c r="E258" s="32">
        <f>Table11[[#This Row],[gross]]-Table11[[#This Row],[budget]]</f>
        <v>89746958</v>
      </c>
    </row>
    <row r="259" spans="1:5" x14ac:dyDescent="0.25">
      <c r="A259" t="s">
        <v>2463</v>
      </c>
      <c r="B259" s="32">
        <v>35000000</v>
      </c>
      <c r="C259" s="32">
        <v>124732962</v>
      </c>
      <c r="D259">
        <v>6.8</v>
      </c>
      <c r="E259" s="32">
        <f>Table11[[#This Row],[gross]]-Table11[[#This Row],[budget]]</f>
        <v>89732962</v>
      </c>
    </row>
    <row r="260" spans="1:5" x14ac:dyDescent="0.25">
      <c r="A260" t="s">
        <v>941</v>
      </c>
      <c r="B260" s="32">
        <v>80000000</v>
      </c>
      <c r="C260" s="32">
        <v>169692572</v>
      </c>
      <c r="D260">
        <v>6.7</v>
      </c>
      <c r="E260" s="32">
        <f>Table11[[#This Row],[gross]]-Table11[[#This Row],[budget]]</f>
        <v>89692572</v>
      </c>
    </row>
    <row r="261" spans="1:5" x14ac:dyDescent="0.25">
      <c r="A261" t="s">
        <v>2357</v>
      </c>
      <c r="B261" s="32">
        <v>38000000</v>
      </c>
      <c r="C261" s="32">
        <v>127214072</v>
      </c>
      <c r="D261">
        <v>6.1</v>
      </c>
      <c r="E261" s="32">
        <f>Table11[[#This Row],[gross]]-Table11[[#This Row],[budget]]</f>
        <v>89214072</v>
      </c>
    </row>
    <row r="262" spans="1:5" x14ac:dyDescent="0.25">
      <c r="A262" t="s">
        <v>1134</v>
      </c>
      <c r="B262" s="32">
        <v>74000000</v>
      </c>
      <c r="C262" s="32">
        <v>162495848</v>
      </c>
      <c r="D262">
        <v>6</v>
      </c>
      <c r="E262" s="32">
        <f>Table11[[#This Row],[gross]]-Table11[[#This Row],[budget]]</f>
        <v>88495848</v>
      </c>
    </row>
    <row r="263" spans="1:5" x14ac:dyDescent="0.25">
      <c r="A263" t="s">
        <v>699</v>
      </c>
      <c r="B263" s="32">
        <v>93000000</v>
      </c>
      <c r="C263" s="32">
        <v>181166115</v>
      </c>
      <c r="D263">
        <v>5.9</v>
      </c>
      <c r="E263" s="32">
        <f>Table11[[#This Row],[gross]]-Table11[[#This Row],[budget]]</f>
        <v>88166115</v>
      </c>
    </row>
    <row r="264" spans="1:5" x14ac:dyDescent="0.25">
      <c r="A264" t="s">
        <v>3908</v>
      </c>
      <c r="B264" s="32">
        <v>15000000</v>
      </c>
      <c r="C264" s="32">
        <v>103001286</v>
      </c>
      <c r="D264">
        <v>7.2</v>
      </c>
      <c r="E264" s="32">
        <f>Table11[[#This Row],[gross]]-Table11[[#This Row],[budget]]</f>
        <v>88001286</v>
      </c>
    </row>
    <row r="265" spans="1:5" x14ac:dyDescent="0.25">
      <c r="A265" t="s">
        <v>1255</v>
      </c>
      <c r="B265" s="32">
        <v>61000000</v>
      </c>
      <c r="C265" s="32">
        <v>148775460</v>
      </c>
      <c r="D265">
        <v>7.6</v>
      </c>
      <c r="E265" s="32">
        <f>Table11[[#This Row],[gross]]-Table11[[#This Row],[budget]]</f>
        <v>87775460</v>
      </c>
    </row>
    <row r="266" spans="1:5" x14ac:dyDescent="0.25">
      <c r="A266" t="s">
        <v>799</v>
      </c>
      <c r="B266" s="32">
        <v>85000000</v>
      </c>
      <c r="C266" s="32">
        <v>172620724</v>
      </c>
      <c r="D266">
        <v>6.4</v>
      </c>
      <c r="E266" s="32">
        <f>Table11[[#This Row],[gross]]-Table11[[#This Row],[budget]]</f>
        <v>87620724</v>
      </c>
    </row>
    <row r="267" spans="1:5" x14ac:dyDescent="0.25">
      <c r="A267" t="s">
        <v>2635</v>
      </c>
      <c r="B267" s="32">
        <v>30000000</v>
      </c>
      <c r="C267" s="32">
        <v>117559438</v>
      </c>
      <c r="D267">
        <v>5.0999999999999996</v>
      </c>
      <c r="E267" s="32">
        <f>Table11[[#This Row],[gross]]-Table11[[#This Row],[budget]]</f>
        <v>87559438</v>
      </c>
    </row>
    <row r="268" spans="1:5" x14ac:dyDescent="0.25">
      <c r="A268" t="s">
        <v>4296</v>
      </c>
      <c r="B268" s="32">
        <v>15000000</v>
      </c>
      <c r="C268" s="32">
        <v>101978840</v>
      </c>
      <c r="D268">
        <v>6.6</v>
      </c>
      <c r="E268" s="32">
        <f>Table11[[#This Row],[gross]]-Table11[[#This Row],[budget]]</f>
        <v>86978840</v>
      </c>
    </row>
    <row r="269" spans="1:5" x14ac:dyDescent="0.25">
      <c r="A269" t="s">
        <v>4527</v>
      </c>
      <c r="B269" s="32">
        <v>14400000</v>
      </c>
      <c r="C269" s="32">
        <v>101157447</v>
      </c>
      <c r="D269">
        <v>8.3000000000000007</v>
      </c>
      <c r="E269" s="32">
        <f>Table11[[#This Row],[gross]]-Table11[[#This Row],[budget]]</f>
        <v>86757447</v>
      </c>
    </row>
    <row r="270" spans="1:5" x14ac:dyDescent="0.25">
      <c r="A270" t="s">
        <v>2747</v>
      </c>
      <c r="B270" s="32">
        <v>30000000</v>
      </c>
      <c r="C270" s="32">
        <v>116631310</v>
      </c>
      <c r="D270">
        <v>7.2</v>
      </c>
      <c r="E270" s="32">
        <f>Table11[[#This Row],[gross]]-Table11[[#This Row],[budget]]</f>
        <v>86631310</v>
      </c>
    </row>
    <row r="271" spans="1:5" x14ac:dyDescent="0.25">
      <c r="A271" t="s">
        <v>1561</v>
      </c>
      <c r="B271" s="32">
        <v>55000000</v>
      </c>
      <c r="C271" s="32">
        <v>141600000</v>
      </c>
      <c r="D271">
        <v>6.6</v>
      </c>
      <c r="E271" s="32">
        <f>Table11[[#This Row],[gross]]-Table11[[#This Row],[budget]]</f>
        <v>86600000</v>
      </c>
    </row>
    <row r="272" spans="1:5" x14ac:dyDescent="0.25">
      <c r="A272" t="s">
        <v>2127</v>
      </c>
      <c r="B272" s="32">
        <v>40000000</v>
      </c>
      <c r="C272" s="32">
        <v>126546825</v>
      </c>
      <c r="D272">
        <v>6.4</v>
      </c>
      <c r="E272" s="32">
        <f>Table11[[#This Row],[gross]]-Table11[[#This Row],[budget]]</f>
        <v>86546825</v>
      </c>
    </row>
    <row r="273" spans="1:5" x14ac:dyDescent="0.25">
      <c r="A273" t="s">
        <v>1047</v>
      </c>
      <c r="B273" s="32">
        <v>75000000</v>
      </c>
      <c r="C273" s="32">
        <v>160762022</v>
      </c>
      <c r="D273">
        <v>6</v>
      </c>
      <c r="E273" s="32">
        <f>Table11[[#This Row],[gross]]-Table11[[#This Row],[budget]]</f>
        <v>85762022</v>
      </c>
    </row>
    <row r="274" spans="1:5" x14ac:dyDescent="0.25">
      <c r="A274" t="s">
        <v>2745</v>
      </c>
      <c r="B274" s="32">
        <v>30000000</v>
      </c>
      <c r="C274" s="32">
        <v>115648585</v>
      </c>
      <c r="D274">
        <v>7.8</v>
      </c>
      <c r="E274" s="32">
        <f>Table11[[#This Row],[gross]]-Table11[[#This Row],[budget]]</f>
        <v>85648585</v>
      </c>
    </row>
    <row r="275" spans="1:5" x14ac:dyDescent="0.25">
      <c r="A275" t="s">
        <v>2754</v>
      </c>
      <c r="B275" s="32">
        <v>30000000</v>
      </c>
      <c r="C275" s="32">
        <v>115646235</v>
      </c>
      <c r="D275">
        <v>8</v>
      </c>
      <c r="E275" s="32">
        <f>Table11[[#This Row],[gross]]-Table11[[#This Row],[budget]]</f>
        <v>85646235</v>
      </c>
    </row>
    <row r="276" spans="1:5" x14ac:dyDescent="0.25">
      <c r="A276" t="s">
        <v>1938</v>
      </c>
      <c r="B276" s="32">
        <v>45000000</v>
      </c>
      <c r="C276" s="32">
        <v>130512915</v>
      </c>
      <c r="D276">
        <v>4.8</v>
      </c>
      <c r="E276" s="32">
        <f>Table11[[#This Row],[gross]]-Table11[[#This Row],[budget]]</f>
        <v>85512915</v>
      </c>
    </row>
    <row r="277" spans="1:5" x14ac:dyDescent="0.25">
      <c r="A277" t="s">
        <v>389</v>
      </c>
      <c r="B277" s="32">
        <v>130000000</v>
      </c>
      <c r="C277" s="32">
        <v>215395021</v>
      </c>
      <c r="D277">
        <v>7.6</v>
      </c>
      <c r="E277" s="32">
        <f>Table11[[#This Row],[gross]]-Table11[[#This Row],[budget]]</f>
        <v>85395021</v>
      </c>
    </row>
    <row r="278" spans="1:5" x14ac:dyDescent="0.25">
      <c r="A278" t="s">
        <v>2134</v>
      </c>
      <c r="B278" s="32">
        <v>40000000</v>
      </c>
      <c r="C278" s="32">
        <v>125069696</v>
      </c>
      <c r="D278">
        <v>7.6</v>
      </c>
      <c r="E278" s="32">
        <f>Table11[[#This Row],[gross]]-Table11[[#This Row],[budget]]</f>
        <v>85069696</v>
      </c>
    </row>
    <row r="279" spans="1:5" x14ac:dyDescent="0.25">
      <c r="A279" t="s">
        <v>1709</v>
      </c>
      <c r="B279" s="32">
        <v>50000000</v>
      </c>
      <c r="C279" s="32">
        <v>135014968</v>
      </c>
      <c r="D279">
        <v>6.7</v>
      </c>
      <c r="E279" s="32">
        <f>Table11[[#This Row],[gross]]-Table11[[#This Row],[budget]]</f>
        <v>85014968</v>
      </c>
    </row>
    <row r="280" spans="1:5" x14ac:dyDescent="0.25">
      <c r="A280" t="s">
        <v>436</v>
      </c>
      <c r="B280" s="32">
        <v>125000000</v>
      </c>
      <c r="C280" s="32">
        <v>209805005</v>
      </c>
      <c r="D280">
        <v>7.3</v>
      </c>
      <c r="E280" s="32">
        <f>Table11[[#This Row],[gross]]-Table11[[#This Row],[budget]]</f>
        <v>84805005</v>
      </c>
    </row>
    <row r="281" spans="1:5" x14ac:dyDescent="0.25">
      <c r="A281" t="s">
        <v>3398</v>
      </c>
      <c r="B281" s="32">
        <v>25000000</v>
      </c>
      <c r="C281" s="32">
        <v>109713132</v>
      </c>
      <c r="D281">
        <v>7.3</v>
      </c>
      <c r="E281" s="32">
        <f>Table11[[#This Row],[gross]]-Table11[[#This Row],[budget]]</f>
        <v>84713132</v>
      </c>
    </row>
    <row r="282" spans="1:5" x14ac:dyDescent="0.25">
      <c r="A282" t="s">
        <v>574</v>
      </c>
      <c r="B282" s="32">
        <v>103000000</v>
      </c>
      <c r="C282" s="32">
        <v>187670866</v>
      </c>
      <c r="D282">
        <v>8.5</v>
      </c>
      <c r="E282" s="32">
        <f>Table11[[#This Row],[gross]]-Table11[[#This Row],[budget]]</f>
        <v>84670866</v>
      </c>
    </row>
    <row r="283" spans="1:5" x14ac:dyDescent="0.25">
      <c r="A283" t="s">
        <v>3110</v>
      </c>
      <c r="B283" s="32">
        <v>26000000</v>
      </c>
      <c r="C283" s="32">
        <v>110222438</v>
      </c>
      <c r="D283">
        <v>6.1</v>
      </c>
      <c r="E283" s="32">
        <f>Table11[[#This Row],[gross]]-Table11[[#This Row],[budget]]</f>
        <v>84222438</v>
      </c>
    </row>
    <row r="284" spans="1:5" x14ac:dyDescent="0.25">
      <c r="A284" t="s">
        <v>624</v>
      </c>
      <c r="B284" s="32">
        <v>100000000</v>
      </c>
      <c r="C284" s="32">
        <v>184031112</v>
      </c>
      <c r="D284">
        <v>5.4</v>
      </c>
      <c r="E284" s="32">
        <f>Table11[[#This Row],[gross]]-Table11[[#This Row],[budget]]</f>
        <v>84031112</v>
      </c>
    </row>
    <row r="285" spans="1:5" x14ac:dyDescent="0.25">
      <c r="A285" t="s">
        <v>701</v>
      </c>
      <c r="B285" s="32">
        <v>93000000</v>
      </c>
      <c r="C285" s="32">
        <v>176740650</v>
      </c>
      <c r="D285">
        <v>7.6</v>
      </c>
      <c r="E285" s="32">
        <f>Table11[[#This Row],[gross]]-Table11[[#This Row],[budget]]</f>
        <v>83740650</v>
      </c>
    </row>
    <row r="286" spans="1:5" x14ac:dyDescent="0.25">
      <c r="A286" t="s">
        <v>6656</v>
      </c>
      <c r="B286" s="32">
        <v>2800000</v>
      </c>
      <c r="C286" s="32">
        <v>86300000</v>
      </c>
      <c r="D286">
        <v>8</v>
      </c>
      <c r="E286" s="32">
        <f>Table11[[#This Row],[gross]]-Table11[[#This Row],[budget]]</f>
        <v>83500000</v>
      </c>
    </row>
    <row r="287" spans="1:5" x14ac:dyDescent="0.25">
      <c r="A287" t="s">
        <v>3111</v>
      </c>
      <c r="B287" s="32">
        <v>26000000</v>
      </c>
      <c r="C287" s="32">
        <v>109243478</v>
      </c>
      <c r="D287">
        <v>7.1</v>
      </c>
      <c r="E287" s="32">
        <f>Table11[[#This Row],[gross]]-Table11[[#This Row],[budget]]</f>
        <v>83243478</v>
      </c>
    </row>
    <row r="288" spans="1:5" x14ac:dyDescent="0.25">
      <c r="A288" t="s">
        <v>126</v>
      </c>
      <c r="B288" s="32">
        <v>39887981.009999998</v>
      </c>
      <c r="C288" s="32">
        <v>123070338</v>
      </c>
      <c r="D288">
        <v>6.8</v>
      </c>
      <c r="E288" s="32">
        <f>Table11[[#This Row],[gross]]-Table11[[#This Row],[budget]]</f>
        <v>83182356.99000001</v>
      </c>
    </row>
    <row r="289" spans="1:5" x14ac:dyDescent="0.25">
      <c r="A289" t="s">
        <v>1344</v>
      </c>
      <c r="B289" s="32">
        <v>60000000</v>
      </c>
      <c r="C289" s="32">
        <v>143151473</v>
      </c>
      <c r="D289">
        <v>7.1</v>
      </c>
      <c r="E289" s="32">
        <f>Table11[[#This Row],[gross]]-Table11[[#This Row],[budget]]</f>
        <v>83151473</v>
      </c>
    </row>
    <row r="290" spans="1:5" x14ac:dyDescent="0.25">
      <c r="A290" t="s">
        <v>5940</v>
      </c>
      <c r="B290" s="32">
        <v>4000000</v>
      </c>
      <c r="C290" s="32">
        <v>87025093</v>
      </c>
      <c r="D290">
        <v>6.6</v>
      </c>
      <c r="E290" s="32">
        <f>Table11[[#This Row],[gross]]-Table11[[#This Row],[budget]]</f>
        <v>83025093</v>
      </c>
    </row>
    <row r="291" spans="1:5" x14ac:dyDescent="0.25">
      <c r="A291" t="s">
        <v>3600</v>
      </c>
      <c r="B291" s="32">
        <v>20000000</v>
      </c>
      <c r="C291" s="32">
        <v>102922376</v>
      </c>
      <c r="D291">
        <v>5.7</v>
      </c>
      <c r="E291" s="32">
        <f>Table11[[#This Row],[gross]]-Table11[[#This Row],[budget]]</f>
        <v>82922376</v>
      </c>
    </row>
    <row r="292" spans="1:5" x14ac:dyDescent="0.25">
      <c r="A292" t="s">
        <v>874</v>
      </c>
      <c r="B292" s="32">
        <v>80000000</v>
      </c>
      <c r="C292" s="32">
        <v>162831698</v>
      </c>
      <c r="D292">
        <v>7</v>
      </c>
      <c r="E292" s="32">
        <f>Table11[[#This Row],[gross]]-Table11[[#This Row],[budget]]</f>
        <v>82831698</v>
      </c>
    </row>
    <row r="293" spans="1:5" x14ac:dyDescent="0.25">
      <c r="A293" t="s">
        <v>2120</v>
      </c>
      <c r="B293" s="32">
        <v>8000000</v>
      </c>
      <c r="C293" s="32">
        <v>90800000</v>
      </c>
      <c r="D293">
        <v>7.2</v>
      </c>
      <c r="E293" s="32">
        <f>Table11[[#This Row],[gross]]-Table11[[#This Row],[budget]]</f>
        <v>82800000</v>
      </c>
    </row>
    <row r="294" spans="1:5" x14ac:dyDescent="0.25">
      <c r="A294" t="s">
        <v>2120</v>
      </c>
      <c r="B294" s="32">
        <v>8000000</v>
      </c>
      <c r="C294" s="32">
        <v>90800000</v>
      </c>
      <c r="D294">
        <v>7.2</v>
      </c>
      <c r="E294" s="32">
        <f>Table11[[#This Row],[gross]]-Table11[[#This Row],[budget]]</f>
        <v>82800000</v>
      </c>
    </row>
    <row r="295" spans="1:5" x14ac:dyDescent="0.25">
      <c r="A295" t="s">
        <v>2461</v>
      </c>
      <c r="B295" s="32">
        <v>35000000</v>
      </c>
      <c r="C295" s="32">
        <v>117528646</v>
      </c>
      <c r="D295">
        <v>6.9</v>
      </c>
      <c r="E295" s="32">
        <f>Table11[[#This Row],[gross]]-Table11[[#This Row],[budget]]</f>
        <v>82528646</v>
      </c>
    </row>
    <row r="296" spans="1:5" x14ac:dyDescent="0.25">
      <c r="A296" t="s">
        <v>1025</v>
      </c>
      <c r="B296" s="32">
        <v>75000000</v>
      </c>
      <c r="C296" s="32">
        <v>157299717</v>
      </c>
      <c r="D296">
        <v>7.4</v>
      </c>
      <c r="E296" s="32">
        <f>Table11[[#This Row],[gross]]-Table11[[#This Row],[budget]]</f>
        <v>82299717</v>
      </c>
    </row>
    <row r="297" spans="1:5" x14ac:dyDescent="0.25">
      <c r="A297" t="s">
        <v>1131</v>
      </c>
      <c r="B297" s="32">
        <v>70000000</v>
      </c>
      <c r="C297" s="32">
        <v>152149590</v>
      </c>
      <c r="D297">
        <v>5.5</v>
      </c>
      <c r="E297" s="32">
        <f>Table11[[#This Row],[gross]]-Table11[[#This Row],[budget]]</f>
        <v>82149590</v>
      </c>
    </row>
    <row r="298" spans="1:5" x14ac:dyDescent="0.25">
      <c r="A298" t="s">
        <v>1039</v>
      </c>
      <c r="B298" s="32">
        <v>80000000</v>
      </c>
      <c r="C298" s="32">
        <v>162001186</v>
      </c>
      <c r="D298">
        <v>6</v>
      </c>
      <c r="E298" s="32">
        <f>Table11[[#This Row],[gross]]-Table11[[#This Row],[budget]]</f>
        <v>82001186</v>
      </c>
    </row>
    <row r="299" spans="1:5" x14ac:dyDescent="0.25">
      <c r="A299" t="s">
        <v>6497</v>
      </c>
      <c r="B299" s="32">
        <v>3000000</v>
      </c>
      <c r="C299" s="32">
        <v>84749884</v>
      </c>
      <c r="D299">
        <v>5.7</v>
      </c>
      <c r="E299" s="32">
        <f>Table11[[#This Row],[gross]]-Table11[[#This Row],[budget]]</f>
        <v>81749884</v>
      </c>
    </row>
    <row r="300" spans="1:5" x14ac:dyDescent="0.25">
      <c r="A300" t="s">
        <v>2053</v>
      </c>
      <c r="B300" s="32">
        <v>2600000</v>
      </c>
      <c r="C300" s="32">
        <v>84300000</v>
      </c>
      <c r="D300">
        <v>7.5</v>
      </c>
      <c r="E300" s="32">
        <f>Table11[[#This Row],[gross]]-Table11[[#This Row],[budget]]</f>
        <v>81700000</v>
      </c>
    </row>
    <row r="301" spans="1:5" x14ac:dyDescent="0.25">
      <c r="A301" t="s">
        <v>1923</v>
      </c>
      <c r="B301" s="32">
        <v>46000000</v>
      </c>
      <c r="C301" s="32">
        <v>126805112</v>
      </c>
      <c r="D301">
        <v>6.3</v>
      </c>
      <c r="E301" s="32">
        <f>Table11[[#This Row],[gross]]-Table11[[#This Row],[budget]]</f>
        <v>80805112</v>
      </c>
    </row>
    <row r="302" spans="1:5" x14ac:dyDescent="0.25">
      <c r="A302" t="s">
        <v>3904</v>
      </c>
      <c r="B302" s="32">
        <v>20000000</v>
      </c>
      <c r="C302" s="32">
        <v>100292856</v>
      </c>
      <c r="D302">
        <v>5.7</v>
      </c>
      <c r="E302" s="32">
        <f>Table11[[#This Row],[gross]]-Table11[[#This Row],[budget]]</f>
        <v>80292856</v>
      </c>
    </row>
    <row r="303" spans="1:5" x14ac:dyDescent="0.25">
      <c r="A303" t="s">
        <v>36</v>
      </c>
      <c r="B303" s="32">
        <v>250000000</v>
      </c>
      <c r="C303" s="32">
        <v>330249062</v>
      </c>
      <c r="D303">
        <v>6.9</v>
      </c>
      <c r="E303" s="32">
        <f>Table11[[#This Row],[gross]]-Table11[[#This Row],[budget]]</f>
        <v>80249062</v>
      </c>
    </row>
    <row r="304" spans="1:5" x14ac:dyDescent="0.25">
      <c r="A304" t="s">
        <v>578</v>
      </c>
      <c r="B304" s="32">
        <v>100000000</v>
      </c>
      <c r="C304" s="32">
        <v>180011740</v>
      </c>
      <c r="D304">
        <v>5.7</v>
      </c>
      <c r="E304" s="32">
        <f>Table11[[#This Row],[gross]]-Table11[[#This Row],[budget]]</f>
        <v>80011740</v>
      </c>
    </row>
    <row r="305" spans="1:5" x14ac:dyDescent="0.25">
      <c r="A305" t="s">
        <v>578</v>
      </c>
      <c r="B305" s="32">
        <v>100000000</v>
      </c>
      <c r="C305" s="32">
        <v>180011740</v>
      </c>
      <c r="D305">
        <v>5.7</v>
      </c>
      <c r="E305" s="32">
        <f>Table11[[#This Row],[gross]]-Table11[[#This Row],[budget]]</f>
        <v>80011740</v>
      </c>
    </row>
    <row r="306" spans="1:5" x14ac:dyDescent="0.25">
      <c r="A306" t="s">
        <v>6390</v>
      </c>
      <c r="B306" s="32">
        <v>3500000</v>
      </c>
      <c r="C306" s="32">
        <v>83400000</v>
      </c>
      <c r="D306">
        <v>7.8</v>
      </c>
      <c r="E306" s="32">
        <f>Table11[[#This Row],[gross]]-Table11[[#This Row],[budget]]</f>
        <v>79900000</v>
      </c>
    </row>
    <row r="307" spans="1:5" x14ac:dyDescent="0.25">
      <c r="A307" t="s">
        <v>4917</v>
      </c>
      <c r="B307" s="32">
        <v>11000000</v>
      </c>
      <c r="C307" s="32">
        <v>90556401</v>
      </c>
      <c r="D307">
        <v>4.5</v>
      </c>
      <c r="E307" s="32">
        <f>Table11[[#This Row],[gross]]-Table11[[#This Row],[budget]]</f>
        <v>79556401</v>
      </c>
    </row>
    <row r="308" spans="1:5" x14ac:dyDescent="0.25">
      <c r="A308" t="s">
        <v>4754</v>
      </c>
      <c r="B308" s="32">
        <v>12000000</v>
      </c>
      <c r="C308" s="32">
        <v>91547205</v>
      </c>
      <c r="D308">
        <v>6.6</v>
      </c>
      <c r="E308" s="32">
        <f>Table11[[#This Row],[gross]]-Table11[[#This Row],[budget]]</f>
        <v>79547205</v>
      </c>
    </row>
    <row r="309" spans="1:5" x14ac:dyDescent="0.25">
      <c r="A309" t="s">
        <v>4092</v>
      </c>
      <c r="B309" s="32">
        <v>17000000</v>
      </c>
      <c r="C309" s="32">
        <v>96471845</v>
      </c>
      <c r="D309">
        <v>7.6</v>
      </c>
      <c r="E309" s="32">
        <f>Table11[[#This Row],[gross]]-Table11[[#This Row],[budget]]</f>
        <v>79471845</v>
      </c>
    </row>
    <row r="310" spans="1:5" x14ac:dyDescent="0.25">
      <c r="A310" t="s">
        <v>4177</v>
      </c>
      <c r="B310" s="32">
        <v>16400000</v>
      </c>
      <c r="C310" s="32">
        <v>95860116</v>
      </c>
      <c r="D310">
        <v>8</v>
      </c>
      <c r="E310" s="32">
        <f>Table11[[#This Row],[gross]]-Table11[[#This Row],[budget]]</f>
        <v>79460116</v>
      </c>
    </row>
    <row r="311" spans="1:5" x14ac:dyDescent="0.25">
      <c r="A311" t="s">
        <v>2752</v>
      </c>
      <c r="B311" s="32">
        <v>26000000</v>
      </c>
      <c r="C311" s="32">
        <v>105444419</v>
      </c>
      <c r="D311">
        <v>6.2</v>
      </c>
      <c r="E311" s="32">
        <f>Table11[[#This Row],[gross]]-Table11[[#This Row],[budget]]</f>
        <v>79444419</v>
      </c>
    </row>
    <row r="312" spans="1:5" x14ac:dyDescent="0.25">
      <c r="A312" t="s">
        <v>4897</v>
      </c>
      <c r="B312" s="32">
        <v>12000000</v>
      </c>
      <c r="C312" s="32">
        <v>91443253</v>
      </c>
      <c r="D312">
        <v>5.8</v>
      </c>
      <c r="E312" s="32">
        <f>Table11[[#This Row],[gross]]-Table11[[#This Row],[budget]]</f>
        <v>79443253</v>
      </c>
    </row>
    <row r="313" spans="1:5" x14ac:dyDescent="0.25">
      <c r="A313" t="s">
        <v>1253</v>
      </c>
      <c r="B313" s="32">
        <v>60000000</v>
      </c>
      <c r="C313" s="32">
        <v>139225854</v>
      </c>
      <c r="D313">
        <v>5.5</v>
      </c>
      <c r="E313" s="32">
        <f>Table11[[#This Row],[gross]]-Table11[[#This Row],[budget]]</f>
        <v>79225854</v>
      </c>
    </row>
    <row r="314" spans="1:5" x14ac:dyDescent="0.25">
      <c r="A314" t="s">
        <v>1563</v>
      </c>
      <c r="B314" s="32">
        <v>55000000</v>
      </c>
      <c r="C314" s="32">
        <v>134218018</v>
      </c>
      <c r="D314">
        <v>7.3</v>
      </c>
      <c r="E314" s="32">
        <f>Table11[[#This Row],[gross]]-Table11[[#This Row],[budget]]</f>
        <v>79218018</v>
      </c>
    </row>
    <row r="315" spans="1:5" x14ac:dyDescent="0.25">
      <c r="A315" t="s">
        <v>4283</v>
      </c>
      <c r="B315" s="32">
        <v>15000000</v>
      </c>
      <c r="C315" s="32">
        <v>94175854</v>
      </c>
      <c r="D315">
        <v>7.8</v>
      </c>
      <c r="E315" s="32">
        <f>Table11[[#This Row],[gross]]-Table11[[#This Row],[budget]]</f>
        <v>79175854</v>
      </c>
    </row>
    <row r="316" spans="1:5" x14ac:dyDescent="0.25">
      <c r="A316" t="s">
        <v>5939</v>
      </c>
      <c r="B316" s="32">
        <v>5000000</v>
      </c>
      <c r="C316" s="32">
        <v>83574831</v>
      </c>
      <c r="D316">
        <v>6.6</v>
      </c>
      <c r="E316" s="32">
        <f>Table11[[#This Row],[gross]]-Table11[[#This Row],[budget]]</f>
        <v>78574831</v>
      </c>
    </row>
    <row r="317" spans="1:5" x14ac:dyDescent="0.25">
      <c r="A317" t="s">
        <v>26</v>
      </c>
      <c r="B317" s="32">
        <v>258000000</v>
      </c>
      <c r="C317" s="32">
        <v>336530303</v>
      </c>
      <c r="D317">
        <v>6.2</v>
      </c>
      <c r="E317" s="32">
        <f>Table11[[#This Row],[gross]]-Table11[[#This Row],[budget]]</f>
        <v>78530303</v>
      </c>
    </row>
    <row r="318" spans="1:5" x14ac:dyDescent="0.25">
      <c r="A318" t="s">
        <v>26</v>
      </c>
      <c r="B318" s="32">
        <v>258000000</v>
      </c>
      <c r="C318" s="32">
        <v>336530303</v>
      </c>
      <c r="D318">
        <v>6.2</v>
      </c>
      <c r="E318" s="32">
        <f>Table11[[#This Row],[gross]]-Table11[[#This Row],[budget]]</f>
        <v>78530303</v>
      </c>
    </row>
    <row r="319" spans="1:5" x14ac:dyDescent="0.25">
      <c r="A319" t="s">
        <v>2126</v>
      </c>
      <c r="B319" s="32">
        <v>40000000</v>
      </c>
      <c r="C319" s="32">
        <v>118500000</v>
      </c>
      <c r="D319">
        <v>7.8</v>
      </c>
      <c r="E319" s="32">
        <f>Table11[[#This Row],[gross]]-Table11[[#This Row],[budget]]</f>
        <v>78500000</v>
      </c>
    </row>
    <row r="320" spans="1:5" x14ac:dyDescent="0.25">
      <c r="A320" t="s">
        <v>2750</v>
      </c>
      <c r="B320" s="32">
        <v>30000000</v>
      </c>
      <c r="C320" s="32">
        <v>108360000</v>
      </c>
      <c r="D320">
        <v>6.3</v>
      </c>
      <c r="E320" s="32">
        <f>Table11[[#This Row],[gross]]-Table11[[#This Row],[budget]]</f>
        <v>78360000</v>
      </c>
    </row>
    <row r="321" spans="1:5" x14ac:dyDescent="0.25">
      <c r="A321" t="s">
        <v>4623</v>
      </c>
      <c r="B321" s="32">
        <v>13000000</v>
      </c>
      <c r="C321" s="32">
        <v>91038276</v>
      </c>
      <c r="D321">
        <v>6.1</v>
      </c>
      <c r="E321" s="32">
        <f>Table11[[#This Row],[gross]]-Table11[[#This Row],[budget]]</f>
        <v>78038276</v>
      </c>
    </row>
    <row r="322" spans="1:5" x14ac:dyDescent="0.25">
      <c r="A322" t="s">
        <v>1726</v>
      </c>
      <c r="B322" s="32">
        <v>50000000</v>
      </c>
      <c r="C322" s="32">
        <v>127997349</v>
      </c>
      <c r="D322">
        <v>6</v>
      </c>
      <c r="E322" s="32">
        <f>Table11[[#This Row],[gross]]-Table11[[#This Row],[budget]]</f>
        <v>77997349</v>
      </c>
    </row>
    <row r="323" spans="1:5" x14ac:dyDescent="0.25">
      <c r="A323" t="s">
        <v>257</v>
      </c>
      <c r="B323" s="32">
        <v>150000000</v>
      </c>
      <c r="C323" s="32">
        <v>227946274</v>
      </c>
      <c r="D323">
        <v>6.4</v>
      </c>
      <c r="E323" s="32">
        <f>Table11[[#This Row],[gross]]-Table11[[#This Row],[budget]]</f>
        <v>77946274</v>
      </c>
    </row>
    <row r="324" spans="1:5" x14ac:dyDescent="0.25">
      <c r="A324" t="s">
        <v>5714</v>
      </c>
      <c r="B324" s="32">
        <v>6500000</v>
      </c>
      <c r="C324" s="32">
        <v>84263837</v>
      </c>
      <c r="D324">
        <v>5.4</v>
      </c>
      <c r="E324" s="32">
        <f>Table11[[#This Row],[gross]]-Table11[[#This Row],[budget]]</f>
        <v>77763837</v>
      </c>
    </row>
    <row r="325" spans="1:5" x14ac:dyDescent="0.25">
      <c r="A325" t="s">
        <v>2460</v>
      </c>
      <c r="B325" s="32">
        <v>35000000</v>
      </c>
      <c r="C325" s="32">
        <v>112692062</v>
      </c>
      <c r="D325">
        <v>5.4</v>
      </c>
      <c r="E325" s="32">
        <f>Table11[[#This Row],[gross]]-Table11[[#This Row],[budget]]</f>
        <v>77692062</v>
      </c>
    </row>
    <row r="326" spans="1:5" x14ac:dyDescent="0.25">
      <c r="A326" t="s">
        <v>3400</v>
      </c>
      <c r="B326" s="32">
        <v>24000000</v>
      </c>
      <c r="C326" s="32">
        <v>101334374</v>
      </c>
      <c r="D326">
        <v>6.1</v>
      </c>
      <c r="E326" s="32">
        <f>Table11[[#This Row],[gross]]-Table11[[#This Row],[budget]]</f>
        <v>77334374</v>
      </c>
    </row>
    <row r="327" spans="1:5" x14ac:dyDescent="0.25">
      <c r="A327" t="s">
        <v>4289</v>
      </c>
      <c r="B327" s="32">
        <v>14000000</v>
      </c>
      <c r="C327" s="32">
        <v>91121452</v>
      </c>
      <c r="D327">
        <v>8.1</v>
      </c>
      <c r="E327" s="32">
        <f>Table11[[#This Row],[gross]]-Table11[[#This Row],[budget]]</f>
        <v>77121452</v>
      </c>
    </row>
    <row r="328" spans="1:5" x14ac:dyDescent="0.25">
      <c r="A328" t="s">
        <v>3961</v>
      </c>
      <c r="B328" s="32">
        <v>18000000</v>
      </c>
      <c r="C328" s="32">
        <v>95001351</v>
      </c>
      <c r="D328">
        <v>6.2</v>
      </c>
      <c r="E328" s="32">
        <f>Table11[[#This Row],[gross]]-Table11[[#This Row],[budget]]</f>
        <v>77001351</v>
      </c>
    </row>
    <row r="329" spans="1:5" x14ac:dyDescent="0.25">
      <c r="A329" t="s">
        <v>1713</v>
      </c>
      <c r="B329" s="32">
        <v>50000000</v>
      </c>
      <c r="C329" s="32">
        <v>126975169</v>
      </c>
      <c r="D329">
        <v>7.1</v>
      </c>
      <c r="E329" s="32">
        <f>Table11[[#This Row],[gross]]-Table11[[#This Row],[budget]]</f>
        <v>76975169</v>
      </c>
    </row>
    <row r="330" spans="1:5" x14ac:dyDescent="0.25">
      <c r="A330" t="s">
        <v>4180</v>
      </c>
      <c r="B330" s="32">
        <v>16000000</v>
      </c>
      <c r="C330" s="32">
        <v>92823600</v>
      </c>
      <c r="D330">
        <v>7.6</v>
      </c>
      <c r="E330" s="32">
        <f>Table11[[#This Row],[gross]]-Table11[[#This Row],[budget]]</f>
        <v>76823600</v>
      </c>
    </row>
    <row r="331" spans="1:5" x14ac:dyDescent="0.25">
      <c r="A331" t="s">
        <v>1346</v>
      </c>
      <c r="B331" s="32">
        <v>60000000</v>
      </c>
      <c r="C331" s="32">
        <v>136801374</v>
      </c>
      <c r="D331">
        <v>8.5</v>
      </c>
      <c r="E331" s="32">
        <f>Table11[[#This Row],[gross]]-Table11[[#This Row],[budget]]</f>
        <v>76801374</v>
      </c>
    </row>
    <row r="332" spans="1:5" x14ac:dyDescent="0.25">
      <c r="A332" t="s">
        <v>6178</v>
      </c>
      <c r="B332" s="32">
        <v>4500000</v>
      </c>
      <c r="C332" s="32">
        <v>81200000</v>
      </c>
      <c r="D332">
        <v>6.7</v>
      </c>
      <c r="E332" s="32">
        <f>Table11[[#This Row],[gross]]-Table11[[#This Row],[budget]]</f>
        <v>76700000</v>
      </c>
    </row>
    <row r="333" spans="1:5" x14ac:dyDescent="0.25">
      <c r="A333" t="s">
        <v>2759</v>
      </c>
      <c r="B333" s="32">
        <v>30000000</v>
      </c>
      <c r="C333" s="32">
        <v>106694016</v>
      </c>
      <c r="D333">
        <v>6.7</v>
      </c>
      <c r="E333" s="32">
        <f>Table11[[#This Row],[gross]]-Table11[[#This Row],[budget]]</f>
        <v>76694016</v>
      </c>
    </row>
    <row r="334" spans="1:5" x14ac:dyDescent="0.25">
      <c r="A334" t="s">
        <v>2993</v>
      </c>
      <c r="B334" s="32">
        <v>24000000</v>
      </c>
      <c r="C334" s="32">
        <v>100491683</v>
      </c>
      <c r="D334">
        <v>5.9</v>
      </c>
      <c r="E334" s="32">
        <f>Table11[[#This Row],[gross]]-Table11[[#This Row],[budget]]</f>
        <v>76491683</v>
      </c>
    </row>
    <row r="335" spans="1:5" x14ac:dyDescent="0.25">
      <c r="A335" t="s">
        <v>1711</v>
      </c>
      <c r="B335" s="32">
        <v>50000000</v>
      </c>
      <c r="C335" s="32">
        <v>126203320</v>
      </c>
      <c r="D335">
        <v>5.8</v>
      </c>
      <c r="E335" s="32">
        <f>Table11[[#This Row],[gross]]-Table11[[#This Row],[budget]]</f>
        <v>76203320</v>
      </c>
    </row>
    <row r="336" spans="1:5" x14ac:dyDescent="0.25">
      <c r="A336" t="s">
        <v>885</v>
      </c>
      <c r="B336" s="32">
        <v>82000000</v>
      </c>
      <c r="C336" s="32">
        <v>158115031</v>
      </c>
      <c r="D336">
        <v>6.4</v>
      </c>
      <c r="E336" s="32">
        <f>Table11[[#This Row],[gross]]-Table11[[#This Row],[budget]]</f>
        <v>76115031</v>
      </c>
    </row>
    <row r="337" spans="1:5" x14ac:dyDescent="0.25">
      <c r="A337" t="s">
        <v>1875</v>
      </c>
      <c r="B337" s="32">
        <v>48000000</v>
      </c>
      <c r="C337" s="32">
        <v>124107476</v>
      </c>
      <c r="D337">
        <v>7.6</v>
      </c>
      <c r="E337" s="32">
        <f>Table11[[#This Row],[gross]]-Table11[[#This Row],[budget]]</f>
        <v>76107476</v>
      </c>
    </row>
    <row r="338" spans="1:5" x14ac:dyDescent="0.25">
      <c r="A338" t="s">
        <v>1722</v>
      </c>
      <c r="B338" s="32">
        <v>50000000</v>
      </c>
      <c r="C338" s="32">
        <v>126088877</v>
      </c>
      <c r="D338">
        <v>6.6</v>
      </c>
      <c r="E338" s="32">
        <f>Table11[[#This Row],[gross]]-Table11[[#This Row],[budget]]</f>
        <v>76088877</v>
      </c>
    </row>
    <row r="339" spans="1:5" x14ac:dyDescent="0.25">
      <c r="A339" t="s">
        <v>2715</v>
      </c>
      <c r="B339" s="32">
        <v>6500000</v>
      </c>
      <c r="C339" s="32">
        <v>82528097</v>
      </c>
      <c r="D339">
        <v>7.3</v>
      </c>
      <c r="E339" s="32">
        <f>Table11[[#This Row],[gross]]-Table11[[#This Row],[budget]]</f>
        <v>76028097</v>
      </c>
    </row>
    <row r="340" spans="1:5" x14ac:dyDescent="0.25">
      <c r="A340" t="s">
        <v>2108</v>
      </c>
      <c r="B340" s="32">
        <v>41000000</v>
      </c>
      <c r="C340" s="32">
        <v>116724075</v>
      </c>
      <c r="D340">
        <v>7</v>
      </c>
      <c r="E340" s="32">
        <f>Table11[[#This Row],[gross]]-Table11[[#This Row],[budget]]</f>
        <v>75724075</v>
      </c>
    </row>
    <row r="341" spans="1:5" x14ac:dyDescent="0.25">
      <c r="A341" t="s">
        <v>2749</v>
      </c>
      <c r="B341" s="32">
        <v>38000000</v>
      </c>
      <c r="C341" s="32">
        <v>113502246</v>
      </c>
      <c r="D341">
        <v>6.8</v>
      </c>
      <c r="E341" s="32">
        <f>Table11[[#This Row],[gross]]-Table11[[#This Row],[budget]]</f>
        <v>75502246</v>
      </c>
    </row>
    <row r="342" spans="1:5" x14ac:dyDescent="0.25">
      <c r="A342" t="s">
        <v>5011</v>
      </c>
      <c r="B342" s="32">
        <v>10000000</v>
      </c>
      <c r="C342" s="32">
        <v>85300000</v>
      </c>
      <c r="D342">
        <v>6.9</v>
      </c>
      <c r="E342" s="32">
        <f>Table11[[#This Row],[gross]]-Table11[[#This Row],[budget]]</f>
        <v>75300000</v>
      </c>
    </row>
    <row r="343" spans="1:5" x14ac:dyDescent="0.25">
      <c r="A343" t="s">
        <v>3112</v>
      </c>
      <c r="B343" s="32">
        <v>25000000</v>
      </c>
      <c r="C343" s="32">
        <v>100241322</v>
      </c>
      <c r="D343">
        <v>7.2</v>
      </c>
      <c r="E343" s="32">
        <f>Table11[[#This Row],[gross]]-Table11[[#This Row],[budget]]</f>
        <v>75241322</v>
      </c>
    </row>
    <row r="344" spans="1:5" x14ac:dyDescent="0.25">
      <c r="A344" t="s">
        <v>1106</v>
      </c>
      <c r="B344" s="32">
        <v>73000000</v>
      </c>
      <c r="C344" s="32">
        <v>148213377</v>
      </c>
      <c r="D344">
        <v>6.6</v>
      </c>
      <c r="E344" s="32">
        <f>Table11[[#This Row],[gross]]-Table11[[#This Row],[budget]]</f>
        <v>75213377</v>
      </c>
    </row>
    <row r="345" spans="1:5" x14ac:dyDescent="0.25">
      <c r="A345" t="s">
        <v>875</v>
      </c>
      <c r="B345" s="32">
        <v>80000000</v>
      </c>
      <c r="C345" s="32">
        <v>155019340</v>
      </c>
      <c r="D345">
        <v>6.8</v>
      </c>
      <c r="E345" s="32">
        <f>Table11[[#This Row],[gross]]-Table11[[#This Row],[budget]]</f>
        <v>75019340</v>
      </c>
    </row>
    <row r="346" spans="1:5" x14ac:dyDescent="0.25">
      <c r="A346" t="s">
        <v>2469</v>
      </c>
      <c r="B346" s="32">
        <v>35000000</v>
      </c>
      <c r="C346" s="32">
        <v>110008260</v>
      </c>
      <c r="D346">
        <v>6.3</v>
      </c>
      <c r="E346" s="32">
        <f>Table11[[#This Row],[gross]]-Table11[[#This Row],[budget]]</f>
        <v>75008260</v>
      </c>
    </row>
    <row r="347" spans="1:5" x14ac:dyDescent="0.25">
      <c r="A347" t="s">
        <v>1564</v>
      </c>
      <c r="B347" s="32">
        <v>54000000</v>
      </c>
      <c r="C347" s="32">
        <v>128769345</v>
      </c>
      <c r="D347">
        <v>5.6</v>
      </c>
      <c r="E347" s="32">
        <f>Table11[[#This Row],[gross]]-Table11[[#This Row],[budget]]</f>
        <v>74769345</v>
      </c>
    </row>
    <row r="348" spans="1:5" x14ac:dyDescent="0.25">
      <c r="A348" t="s">
        <v>2405</v>
      </c>
      <c r="B348" s="32">
        <v>35000000</v>
      </c>
      <c r="C348" s="32">
        <v>109712885</v>
      </c>
      <c r="D348">
        <v>7.7</v>
      </c>
      <c r="E348" s="32">
        <f>Table11[[#This Row],[gross]]-Table11[[#This Row],[budget]]</f>
        <v>74712885</v>
      </c>
    </row>
    <row r="349" spans="1:5" x14ac:dyDescent="0.25">
      <c r="A349" t="s">
        <v>3602</v>
      </c>
      <c r="B349" s="32">
        <v>20000000</v>
      </c>
      <c r="C349" s="32">
        <v>94497271</v>
      </c>
      <c r="D349">
        <v>3.7</v>
      </c>
      <c r="E349" s="32">
        <f>Table11[[#This Row],[gross]]-Table11[[#This Row],[budget]]</f>
        <v>74497271</v>
      </c>
    </row>
    <row r="350" spans="1:5" x14ac:dyDescent="0.25">
      <c r="A350" t="s">
        <v>6769</v>
      </c>
      <c r="B350" s="32">
        <v>2280000</v>
      </c>
      <c r="C350" s="32">
        <v>76400000</v>
      </c>
      <c r="D350">
        <v>7.8</v>
      </c>
      <c r="E350" s="32">
        <f>Table11[[#This Row],[gross]]-Table11[[#This Row],[budget]]</f>
        <v>74120000</v>
      </c>
    </row>
    <row r="351" spans="1:5" x14ac:dyDescent="0.25">
      <c r="A351" t="s">
        <v>3168</v>
      </c>
      <c r="B351" s="32">
        <v>22000000</v>
      </c>
      <c r="C351" s="32">
        <v>96067179</v>
      </c>
      <c r="D351">
        <v>8.9</v>
      </c>
      <c r="E351" s="32">
        <f>Table11[[#This Row],[gross]]-Table11[[#This Row],[budget]]</f>
        <v>74067179</v>
      </c>
    </row>
    <row r="352" spans="1:5" x14ac:dyDescent="0.25">
      <c r="A352" t="s">
        <v>2071</v>
      </c>
      <c r="B352" s="32">
        <v>42000000</v>
      </c>
      <c r="C352" s="32">
        <v>116006080</v>
      </c>
      <c r="D352">
        <v>7</v>
      </c>
      <c r="E352" s="32">
        <f>Table11[[#This Row],[gross]]-Table11[[#This Row],[budget]]</f>
        <v>74006080</v>
      </c>
    </row>
    <row r="353" spans="1:5" x14ac:dyDescent="0.25">
      <c r="A353" t="s">
        <v>2130</v>
      </c>
      <c r="B353" s="32">
        <v>38000000</v>
      </c>
      <c r="C353" s="32">
        <v>111760631</v>
      </c>
      <c r="D353">
        <v>4.0999999999999996</v>
      </c>
      <c r="E353" s="32">
        <f>Table11[[#This Row],[gross]]-Table11[[#This Row],[budget]]</f>
        <v>73760631</v>
      </c>
    </row>
    <row r="354" spans="1:5" x14ac:dyDescent="0.25">
      <c r="A354" t="s">
        <v>1714</v>
      </c>
      <c r="B354" s="32">
        <v>52000000</v>
      </c>
      <c r="C354" s="32">
        <v>125548685</v>
      </c>
      <c r="D354">
        <v>7.3</v>
      </c>
      <c r="E354" s="32">
        <f>Table11[[#This Row],[gross]]-Table11[[#This Row],[budget]]</f>
        <v>73548685</v>
      </c>
    </row>
    <row r="355" spans="1:5" x14ac:dyDescent="0.25">
      <c r="A355" t="s">
        <v>196</v>
      </c>
      <c r="B355" s="32">
        <v>165000000</v>
      </c>
      <c r="C355" s="32">
        <v>238371987</v>
      </c>
      <c r="D355">
        <v>6.4</v>
      </c>
      <c r="E355" s="32">
        <f>Table11[[#This Row],[gross]]-Table11[[#This Row],[budget]]</f>
        <v>73371987</v>
      </c>
    </row>
    <row r="356" spans="1:5" x14ac:dyDescent="0.25">
      <c r="A356" t="s">
        <v>607</v>
      </c>
      <c r="B356" s="32">
        <v>100000000</v>
      </c>
      <c r="C356" s="32">
        <v>173005002</v>
      </c>
      <c r="D356">
        <v>6.9</v>
      </c>
      <c r="E356" s="32">
        <f>Table11[[#This Row],[gross]]-Table11[[#This Row],[budget]]</f>
        <v>73005002</v>
      </c>
    </row>
    <row r="357" spans="1:5" x14ac:dyDescent="0.25">
      <c r="A357" t="s">
        <v>1125</v>
      </c>
      <c r="B357" s="32">
        <v>71500000</v>
      </c>
      <c r="C357" s="32">
        <v>144156464</v>
      </c>
      <c r="D357">
        <v>5.3</v>
      </c>
      <c r="E357" s="32">
        <f>Table11[[#This Row],[gross]]-Table11[[#This Row],[budget]]</f>
        <v>72656464</v>
      </c>
    </row>
    <row r="358" spans="1:5" x14ac:dyDescent="0.25">
      <c r="A358" t="s">
        <v>2662</v>
      </c>
      <c r="B358" s="32">
        <v>32000000</v>
      </c>
      <c r="C358" s="32">
        <v>104632573</v>
      </c>
      <c r="D358">
        <v>6.4</v>
      </c>
      <c r="E358" s="32">
        <f>Table11[[#This Row],[gross]]-Table11[[#This Row],[budget]]</f>
        <v>72632573</v>
      </c>
    </row>
    <row r="359" spans="1:5" x14ac:dyDescent="0.25">
      <c r="A359" t="s">
        <v>3406</v>
      </c>
      <c r="B359" s="32">
        <v>8200000</v>
      </c>
      <c r="C359" s="32">
        <v>80000000</v>
      </c>
      <c r="D359">
        <v>6.5</v>
      </c>
      <c r="E359" s="32">
        <f>Table11[[#This Row],[gross]]-Table11[[#This Row],[budget]]</f>
        <v>71800000</v>
      </c>
    </row>
    <row r="360" spans="1:5" x14ac:dyDescent="0.25">
      <c r="A360" t="s">
        <v>319</v>
      </c>
      <c r="B360" s="32">
        <v>145000000</v>
      </c>
      <c r="C360" s="32">
        <v>216366733</v>
      </c>
      <c r="D360">
        <v>6.9</v>
      </c>
      <c r="E360" s="32">
        <f>Table11[[#This Row],[gross]]-Table11[[#This Row],[budget]]</f>
        <v>71366733</v>
      </c>
    </row>
    <row r="361" spans="1:5" x14ac:dyDescent="0.25">
      <c r="A361" t="s">
        <v>2751</v>
      </c>
      <c r="B361" s="32">
        <v>37000000</v>
      </c>
      <c r="C361" s="32">
        <v>108244774</v>
      </c>
      <c r="D361">
        <v>6.2</v>
      </c>
      <c r="E361" s="32">
        <f>Table11[[#This Row],[gross]]-Table11[[#This Row],[budget]]</f>
        <v>71244774</v>
      </c>
    </row>
    <row r="362" spans="1:5" x14ac:dyDescent="0.25">
      <c r="A362" t="s">
        <v>1132</v>
      </c>
      <c r="B362" s="32">
        <v>70000000</v>
      </c>
      <c r="C362" s="32">
        <v>141204016</v>
      </c>
      <c r="D362">
        <v>5.8</v>
      </c>
      <c r="E362" s="32">
        <f>Table11[[#This Row],[gross]]-Table11[[#This Row],[budget]]</f>
        <v>71204016</v>
      </c>
    </row>
    <row r="363" spans="1:5" x14ac:dyDescent="0.25">
      <c r="A363" t="s">
        <v>2758</v>
      </c>
      <c r="B363" s="32">
        <v>30000000</v>
      </c>
      <c r="C363" s="32">
        <v>100422786</v>
      </c>
      <c r="D363">
        <v>8.1</v>
      </c>
      <c r="E363" s="32">
        <f>Table11[[#This Row],[gross]]-Table11[[#This Row],[budget]]</f>
        <v>70422786</v>
      </c>
    </row>
    <row r="364" spans="1:5" x14ac:dyDescent="0.25">
      <c r="A364" t="s">
        <v>5010</v>
      </c>
      <c r="B364" s="32">
        <v>10000000</v>
      </c>
      <c r="C364" s="32">
        <v>80150343</v>
      </c>
      <c r="D364">
        <v>6.2</v>
      </c>
      <c r="E364" s="32">
        <f>Table11[[#This Row],[gross]]-Table11[[#This Row],[budget]]</f>
        <v>70150343</v>
      </c>
    </row>
    <row r="365" spans="1:5" x14ac:dyDescent="0.25">
      <c r="A365" t="s">
        <v>2671</v>
      </c>
      <c r="B365" s="32">
        <v>32000000</v>
      </c>
      <c r="C365" s="32">
        <v>101470202</v>
      </c>
      <c r="D365">
        <v>6.7</v>
      </c>
      <c r="E365" s="32">
        <f>Table11[[#This Row],[gross]]-Table11[[#This Row],[budget]]</f>
        <v>69470202</v>
      </c>
    </row>
    <row r="366" spans="1:5" x14ac:dyDescent="0.25">
      <c r="A366" t="s">
        <v>6452</v>
      </c>
      <c r="B366" s="32">
        <v>8000000</v>
      </c>
      <c r="C366" s="32">
        <v>77413017</v>
      </c>
      <c r="D366">
        <v>7.6</v>
      </c>
      <c r="E366" s="32">
        <f>Table11[[#This Row],[gross]]-Table11[[#This Row],[budget]]</f>
        <v>69413017</v>
      </c>
    </row>
    <row r="367" spans="1:5" x14ac:dyDescent="0.25">
      <c r="A367" t="s">
        <v>851</v>
      </c>
      <c r="B367" s="32">
        <v>84000000</v>
      </c>
      <c r="C367" s="32">
        <v>153288182</v>
      </c>
      <c r="D367">
        <v>4.9000000000000004</v>
      </c>
      <c r="E367" s="32">
        <f>Table11[[#This Row],[gross]]-Table11[[#This Row],[budget]]</f>
        <v>69288182</v>
      </c>
    </row>
    <row r="368" spans="1:5" x14ac:dyDescent="0.25">
      <c r="A368" t="s">
        <v>3979</v>
      </c>
      <c r="B368" s="32">
        <v>17000000</v>
      </c>
      <c r="C368" s="32">
        <v>86049418</v>
      </c>
      <c r="D368">
        <v>7</v>
      </c>
      <c r="E368" s="32">
        <f>Table11[[#This Row],[gross]]-Table11[[#This Row],[budget]]</f>
        <v>69049418</v>
      </c>
    </row>
    <row r="369" spans="1:5" x14ac:dyDescent="0.25">
      <c r="A369" t="s">
        <v>4606</v>
      </c>
      <c r="B369" s="32">
        <v>14000000</v>
      </c>
      <c r="C369" s="32">
        <v>83025853</v>
      </c>
      <c r="D369">
        <v>7.7</v>
      </c>
      <c r="E369" s="32">
        <f>Table11[[#This Row],[gross]]-Table11[[#This Row],[budget]]</f>
        <v>69025853</v>
      </c>
    </row>
    <row r="370" spans="1:5" x14ac:dyDescent="0.25">
      <c r="A370" t="s">
        <v>5014</v>
      </c>
      <c r="B370" s="32">
        <v>10000000</v>
      </c>
      <c r="C370" s="32">
        <v>78845130</v>
      </c>
      <c r="D370">
        <v>6.1</v>
      </c>
      <c r="E370" s="32">
        <f>Table11[[#This Row],[gross]]-Table11[[#This Row],[budget]]</f>
        <v>68845130</v>
      </c>
    </row>
    <row r="371" spans="1:5" x14ac:dyDescent="0.25">
      <c r="A371" t="s">
        <v>2131</v>
      </c>
      <c r="B371" s="32">
        <v>40000000</v>
      </c>
      <c r="C371" s="32">
        <v>108706165</v>
      </c>
      <c r="D371">
        <v>7.4</v>
      </c>
      <c r="E371" s="32">
        <f>Table11[[#This Row],[gross]]-Table11[[#This Row],[budget]]</f>
        <v>68706165</v>
      </c>
    </row>
    <row r="372" spans="1:5" x14ac:dyDescent="0.25">
      <c r="A372" t="s">
        <v>3492</v>
      </c>
      <c r="B372" s="32">
        <v>22000000</v>
      </c>
      <c r="C372" s="32">
        <v>90636983</v>
      </c>
      <c r="D372">
        <v>6.2</v>
      </c>
      <c r="E372" s="32">
        <f>Table11[[#This Row],[gross]]-Table11[[#This Row],[budget]]</f>
        <v>68636983</v>
      </c>
    </row>
    <row r="373" spans="1:5" x14ac:dyDescent="0.25">
      <c r="A373" t="s">
        <v>4918</v>
      </c>
      <c r="B373" s="32">
        <v>25000000</v>
      </c>
      <c r="C373" s="32">
        <v>93571803</v>
      </c>
      <c r="D373">
        <v>7.9</v>
      </c>
      <c r="E373" s="32">
        <f>Table11[[#This Row],[gross]]-Table11[[#This Row],[budget]]</f>
        <v>68571803</v>
      </c>
    </row>
    <row r="374" spans="1:5" x14ac:dyDescent="0.25">
      <c r="A374" t="s">
        <v>90</v>
      </c>
      <c r="B374" s="32">
        <v>200000000</v>
      </c>
      <c r="C374" s="32">
        <v>268488329</v>
      </c>
      <c r="D374">
        <v>7.3</v>
      </c>
      <c r="E374" s="32">
        <f>Table11[[#This Row],[gross]]-Table11[[#This Row],[budget]]</f>
        <v>68488329</v>
      </c>
    </row>
    <row r="375" spans="1:5" x14ac:dyDescent="0.25">
      <c r="A375" t="s">
        <v>2613</v>
      </c>
      <c r="B375" s="32">
        <v>34000000</v>
      </c>
      <c r="C375" s="32">
        <v>102413606</v>
      </c>
      <c r="D375">
        <v>6.8</v>
      </c>
      <c r="E375" s="32">
        <f>Table11[[#This Row],[gross]]-Table11[[#This Row],[budget]]</f>
        <v>68413606</v>
      </c>
    </row>
    <row r="376" spans="1:5" x14ac:dyDescent="0.25">
      <c r="A376" t="s">
        <v>5304</v>
      </c>
      <c r="B376" s="32">
        <v>11000000</v>
      </c>
      <c r="C376" s="32">
        <v>78900000</v>
      </c>
      <c r="D376">
        <v>8.5</v>
      </c>
      <c r="E376" s="32">
        <f>Table11[[#This Row],[gross]]-Table11[[#This Row],[budget]]</f>
        <v>67900000</v>
      </c>
    </row>
    <row r="377" spans="1:5" x14ac:dyDescent="0.25">
      <c r="A377" t="s">
        <v>4756</v>
      </c>
      <c r="B377" s="32">
        <v>11000000</v>
      </c>
      <c r="C377" s="32">
        <v>78900000</v>
      </c>
      <c r="D377">
        <v>7.7</v>
      </c>
      <c r="E377" s="32">
        <f>Table11[[#This Row],[gross]]-Table11[[#This Row],[budget]]</f>
        <v>67900000</v>
      </c>
    </row>
    <row r="378" spans="1:5" x14ac:dyDescent="0.25">
      <c r="A378" t="s">
        <v>4759</v>
      </c>
      <c r="B378" s="32">
        <v>12000000</v>
      </c>
      <c r="C378" s="32">
        <v>79568000</v>
      </c>
      <c r="D378">
        <v>7.1</v>
      </c>
      <c r="E378" s="32">
        <f>Table11[[#This Row],[gross]]-Table11[[#This Row],[budget]]</f>
        <v>67568000</v>
      </c>
    </row>
    <row r="379" spans="1:5" x14ac:dyDescent="0.25">
      <c r="A379" t="s">
        <v>2136</v>
      </c>
      <c r="B379" s="32">
        <v>40000000</v>
      </c>
      <c r="C379" s="32">
        <v>107458785</v>
      </c>
      <c r="D379">
        <v>7.2</v>
      </c>
      <c r="E379" s="32">
        <f>Table11[[#This Row],[gross]]-Table11[[#This Row],[budget]]</f>
        <v>67458785</v>
      </c>
    </row>
    <row r="380" spans="1:5" x14ac:dyDescent="0.25">
      <c r="A380" t="s">
        <v>855</v>
      </c>
      <c r="B380" s="32">
        <v>70000000</v>
      </c>
      <c r="C380" s="32">
        <v>137340146</v>
      </c>
      <c r="D380">
        <v>6.4</v>
      </c>
      <c r="E380" s="32">
        <f>Table11[[#This Row],[gross]]-Table11[[#This Row],[budget]]</f>
        <v>67340146</v>
      </c>
    </row>
    <row r="381" spans="1:5" x14ac:dyDescent="0.25">
      <c r="A381" t="s">
        <v>2753</v>
      </c>
      <c r="B381" s="32">
        <v>33000000</v>
      </c>
      <c r="C381" s="32">
        <v>100125340</v>
      </c>
      <c r="D381">
        <v>8.6</v>
      </c>
      <c r="E381" s="32">
        <f>Table11[[#This Row],[gross]]-Table11[[#This Row],[budget]]</f>
        <v>67125340</v>
      </c>
    </row>
    <row r="382" spans="1:5" x14ac:dyDescent="0.25">
      <c r="A382" t="s">
        <v>4093</v>
      </c>
      <c r="B382" s="32">
        <v>18500000</v>
      </c>
      <c r="C382" s="32">
        <v>85200000</v>
      </c>
      <c r="D382">
        <v>8.4</v>
      </c>
      <c r="E382" s="32">
        <f>Table11[[#This Row],[gross]]-Table11[[#This Row],[budget]]</f>
        <v>66700000</v>
      </c>
    </row>
    <row r="383" spans="1:5" x14ac:dyDescent="0.25">
      <c r="A383" t="s">
        <v>1676</v>
      </c>
      <c r="B383" s="32">
        <v>52000000</v>
      </c>
      <c r="C383" s="32">
        <v>118683135</v>
      </c>
      <c r="D383">
        <v>5.8</v>
      </c>
      <c r="E383" s="32">
        <f>Table11[[#This Row],[gross]]-Table11[[#This Row],[budget]]</f>
        <v>66683135</v>
      </c>
    </row>
    <row r="384" spans="1:5" x14ac:dyDescent="0.25">
      <c r="A384" t="s">
        <v>522</v>
      </c>
      <c r="B384" s="32">
        <v>120000000</v>
      </c>
      <c r="C384" s="32">
        <v>186336103</v>
      </c>
      <c r="D384">
        <v>6.5</v>
      </c>
      <c r="E384" s="32">
        <f>Table11[[#This Row],[gross]]-Table11[[#This Row],[budget]]</f>
        <v>66336103</v>
      </c>
    </row>
    <row r="385" spans="1:5" x14ac:dyDescent="0.25">
      <c r="A385" t="s">
        <v>685</v>
      </c>
      <c r="B385" s="32">
        <v>95000000</v>
      </c>
      <c r="C385" s="32">
        <v>161317423</v>
      </c>
      <c r="D385">
        <v>6.6</v>
      </c>
      <c r="E385" s="32">
        <f>Table11[[#This Row],[gross]]-Table11[[#This Row],[budget]]</f>
        <v>66317423</v>
      </c>
    </row>
    <row r="386" spans="1:5" x14ac:dyDescent="0.25">
      <c r="A386" t="s">
        <v>45</v>
      </c>
      <c r="B386" s="32">
        <v>225000000</v>
      </c>
      <c r="C386" s="32">
        <v>291021565</v>
      </c>
      <c r="D386">
        <v>7.2</v>
      </c>
      <c r="E386" s="32">
        <f>Table11[[#This Row],[gross]]-Table11[[#This Row],[budget]]</f>
        <v>66021565</v>
      </c>
    </row>
    <row r="387" spans="1:5" x14ac:dyDescent="0.25">
      <c r="A387" t="s">
        <v>2504</v>
      </c>
      <c r="B387" s="32">
        <v>10700000</v>
      </c>
      <c r="C387" s="32">
        <v>76600000</v>
      </c>
      <c r="D387">
        <v>7.4</v>
      </c>
      <c r="E387" s="32">
        <f>Table11[[#This Row],[gross]]-Table11[[#This Row],[budget]]</f>
        <v>65900000</v>
      </c>
    </row>
    <row r="388" spans="1:5" x14ac:dyDescent="0.25">
      <c r="A388" t="s">
        <v>2504</v>
      </c>
      <c r="B388" s="32">
        <v>10700000</v>
      </c>
      <c r="C388" s="32">
        <v>76600000</v>
      </c>
      <c r="D388">
        <v>7.4</v>
      </c>
      <c r="E388" s="32">
        <f>Table11[[#This Row],[gross]]-Table11[[#This Row],[budget]]</f>
        <v>65900000</v>
      </c>
    </row>
    <row r="389" spans="1:5" x14ac:dyDescent="0.25">
      <c r="A389" t="s">
        <v>502</v>
      </c>
      <c r="B389" s="32">
        <v>125000000</v>
      </c>
      <c r="C389" s="32">
        <v>190871240</v>
      </c>
      <c r="D389">
        <v>5.9</v>
      </c>
      <c r="E389" s="32">
        <f>Table11[[#This Row],[gross]]-Table11[[#This Row],[budget]]</f>
        <v>65871240</v>
      </c>
    </row>
    <row r="390" spans="1:5" x14ac:dyDescent="0.25">
      <c r="A390" t="s">
        <v>502</v>
      </c>
      <c r="B390" s="32">
        <v>125000000</v>
      </c>
      <c r="C390" s="32">
        <v>190871240</v>
      </c>
      <c r="D390">
        <v>5.9</v>
      </c>
      <c r="E390" s="32">
        <f>Table11[[#This Row],[gross]]-Table11[[#This Row],[budget]]</f>
        <v>65871240</v>
      </c>
    </row>
    <row r="391" spans="1:5" x14ac:dyDescent="0.25">
      <c r="A391" t="s">
        <v>822</v>
      </c>
      <c r="B391" s="32">
        <v>85000000</v>
      </c>
      <c r="C391" s="32">
        <v>150832203</v>
      </c>
      <c r="D391">
        <v>6.7</v>
      </c>
      <c r="E391" s="32">
        <f>Table11[[#This Row],[gross]]-Table11[[#This Row],[budget]]</f>
        <v>65832203</v>
      </c>
    </row>
    <row r="392" spans="1:5" x14ac:dyDescent="0.25">
      <c r="A392" t="s">
        <v>877</v>
      </c>
      <c r="B392" s="32">
        <v>80000000</v>
      </c>
      <c r="C392" s="32">
        <v>145771527</v>
      </c>
      <c r="D392">
        <v>7.2</v>
      </c>
      <c r="E392" s="32">
        <f>Table11[[#This Row],[gross]]-Table11[[#This Row],[budget]]</f>
        <v>65771527</v>
      </c>
    </row>
    <row r="393" spans="1:5" x14ac:dyDescent="0.25">
      <c r="A393" t="s">
        <v>1353</v>
      </c>
      <c r="B393" s="32">
        <v>60000000</v>
      </c>
      <c r="C393" s="32">
        <v>125603360</v>
      </c>
      <c r="D393">
        <v>8.1</v>
      </c>
      <c r="E393" s="32">
        <f>Table11[[#This Row],[gross]]-Table11[[#This Row],[budget]]</f>
        <v>65603360</v>
      </c>
    </row>
    <row r="394" spans="1:5" x14ac:dyDescent="0.25">
      <c r="A394" t="s">
        <v>882</v>
      </c>
      <c r="B394" s="32">
        <v>75000000</v>
      </c>
      <c r="C394" s="32">
        <v>140459099</v>
      </c>
      <c r="D394">
        <v>6.1</v>
      </c>
      <c r="E394" s="32">
        <f>Table11[[#This Row],[gross]]-Table11[[#This Row],[budget]]</f>
        <v>65459099</v>
      </c>
    </row>
    <row r="395" spans="1:5" x14ac:dyDescent="0.25">
      <c r="A395" t="s">
        <v>3115</v>
      </c>
      <c r="B395" s="32">
        <v>26000000</v>
      </c>
      <c r="C395" s="32">
        <v>91457688</v>
      </c>
      <c r="D395">
        <v>6</v>
      </c>
      <c r="E395" s="32">
        <f>Table11[[#This Row],[gross]]-Table11[[#This Row],[budget]]</f>
        <v>65457688</v>
      </c>
    </row>
    <row r="396" spans="1:5" x14ac:dyDescent="0.25">
      <c r="A396" t="s">
        <v>4098</v>
      </c>
      <c r="B396" s="32">
        <v>17000000</v>
      </c>
      <c r="C396" s="32">
        <v>82389560</v>
      </c>
      <c r="D396">
        <v>6.5</v>
      </c>
      <c r="E396" s="32">
        <f>Table11[[#This Row],[gross]]-Table11[[#This Row],[budget]]</f>
        <v>65389560</v>
      </c>
    </row>
    <row r="397" spans="1:5" x14ac:dyDescent="0.25">
      <c r="A397" t="s">
        <v>3201</v>
      </c>
      <c r="B397" s="32">
        <v>17000000</v>
      </c>
      <c r="C397" s="32">
        <v>82234139</v>
      </c>
      <c r="D397">
        <v>7.2</v>
      </c>
      <c r="E397" s="32">
        <f>Table11[[#This Row],[gross]]-Table11[[#This Row],[budget]]</f>
        <v>65234139</v>
      </c>
    </row>
    <row r="398" spans="1:5" x14ac:dyDescent="0.25">
      <c r="A398" t="s">
        <v>2757</v>
      </c>
      <c r="B398" s="32">
        <v>25000000</v>
      </c>
      <c r="C398" s="32">
        <v>90135191</v>
      </c>
      <c r="D398">
        <v>8</v>
      </c>
      <c r="E398" s="32">
        <f>Table11[[#This Row],[gross]]-Table11[[#This Row],[budget]]</f>
        <v>65135191</v>
      </c>
    </row>
    <row r="399" spans="1:5" x14ac:dyDescent="0.25">
      <c r="A399" t="s">
        <v>3605</v>
      </c>
      <c r="B399" s="32">
        <v>20000000</v>
      </c>
      <c r="C399" s="32">
        <v>84518155</v>
      </c>
      <c r="D399">
        <v>4.9000000000000004</v>
      </c>
      <c r="E399" s="32">
        <f>Table11[[#This Row],[gross]]-Table11[[#This Row],[budget]]</f>
        <v>64518155</v>
      </c>
    </row>
    <row r="400" spans="1:5" x14ac:dyDescent="0.25">
      <c r="A400" t="s">
        <v>332</v>
      </c>
      <c r="B400" s="32">
        <v>145000000</v>
      </c>
      <c r="C400" s="32">
        <v>209364921</v>
      </c>
      <c r="D400">
        <v>7.4</v>
      </c>
      <c r="E400" s="32">
        <f>Table11[[#This Row],[gross]]-Table11[[#This Row],[budget]]</f>
        <v>64364921</v>
      </c>
    </row>
    <row r="401" spans="1:5" x14ac:dyDescent="0.25">
      <c r="A401" t="s">
        <v>3447</v>
      </c>
      <c r="B401" s="32">
        <v>23000000</v>
      </c>
      <c r="C401" s="32">
        <v>86930411</v>
      </c>
      <c r="D401">
        <v>6.8</v>
      </c>
      <c r="E401" s="32">
        <f>Table11[[#This Row],[gross]]-Table11[[#This Row],[budget]]</f>
        <v>63930411</v>
      </c>
    </row>
    <row r="402" spans="1:5" x14ac:dyDescent="0.25">
      <c r="A402" t="s">
        <v>804</v>
      </c>
      <c r="B402" s="32">
        <v>85000000</v>
      </c>
      <c r="C402" s="32">
        <v>148313048</v>
      </c>
      <c r="D402">
        <v>7.1</v>
      </c>
      <c r="E402" s="32">
        <f>Table11[[#This Row],[gross]]-Table11[[#This Row],[budget]]</f>
        <v>63313048</v>
      </c>
    </row>
    <row r="403" spans="1:5" x14ac:dyDescent="0.25">
      <c r="A403" t="s">
        <v>4755</v>
      </c>
      <c r="B403" s="32">
        <v>12000000</v>
      </c>
      <c r="C403" s="32">
        <v>75074950</v>
      </c>
      <c r="D403">
        <v>6.3</v>
      </c>
      <c r="E403" s="32">
        <f>Table11[[#This Row],[gross]]-Table11[[#This Row],[budget]]</f>
        <v>63074950</v>
      </c>
    </row>
    <row r="404" spans="1:5" x14ac:dyDescent="0.25">
      <c r="A404" t="s">
        <v>7477</v>
      </c>
      <c r="B404" s="32">
        <v>39887981.009999998</v>
      </c>
      <c r="C404" s="32">
        <v>102797150</v>
      </c>
      <c r="D404">
        <v>7.4</v>
      </c>
      <c r="E404" s="32">
        <f>Table11[[#This Row],[gross]]-Table11[[#This Row],[budget]]</f>
        <v>62909168.990000002</v>
      </c>
    </row>
    <row r="405" spans="1:5" x14ac:dyDescent="0.25">
      <c r="A405" t="s">
        <v>598</v>
      </c>
      <c r="B405" s="32">
        <v>100000000</v>
      </c>
      <c r="C405" s="32">
        <v>162804648</v>
      </c>
      <c r="D405">
        <v>8.5</v>
      </c>
      <c r="E405" s="32">
        <f>Table11[[#This Row],[gross]]-Table11[[#This Row],[budget]]</f>
        <v>62804648</v>
      </c>
    </row>
    <row r="406" spans="1:5" x14ac:dyDescent="0.25">
      <c r="A406" t="s">
        <v>2720</v>
      </c>
      <c r="B406" s="32">
        <v>31000000</v>
      </c>
      <c r="C406" s="32">
        <v>93749203</v>
      </c>
      <c r="D406">
        <v>7.3</v>
      </c>
      <c r="E406" s="32">
        <f>Table11[[#This Row],[gross]]-Table11[[#This Row],[budget]]</f>
        <v>62749203</v>
      </c>
    </row>
    <row r="407" spans="1:5" x14ac:dyDescent="0.25">
      <c r="A407" t="s">
        <v>3609</v>
      </c>
      <c r="B407" s="32">
        <v>20000000</v>
      </c>
      <c r="C407" s="32">
        <v>82624961</v>
      </c>
      <c r="D407">
        <v>7.3</v>
      </c>
      <c r="E407" s="32">
        <f>Table11[[#This Row],[gross]]-Table11[[#This Row],[budget]]</f>
        <v>62624961</v>
      </c>
    </row>
    <row r="408" spans="1:5" x14ac:dyDescent="0.25">
      <c r="A408" t="s">
        <v>5317</v>
      </c>
      <c r="B408" s="32">
        <v>9000000</v>
      </c>
      <c r="C408" s="32">
        <v>71519230</v>
      </c>
      <c r="D408">
        <v>6.5</v>
      </c>
      <c r="E408" s="32">
        <f>Table11[[#This Row],[gross]]-Table11[[#This Row],[budget]]</f>
        <v>62519230</v>
      </c>
    </row>
    <row r="409" spans="1:5" x14ac:dyDescent="0.25">
      <c r="A409" t="s">
        <v>2137</v>
      </c>
      <c r="B409" s="32">
        <v>40000000</v>
      </c>
      <c r="C409" s="32">
        <v>102310175</v>
      </c>
      <c r="D409">
        <v>7.8</v>
      </c>
      <c r="E409" s="32">
        <f>Table11[[#This Row],[gross]]-Table11[[#This Row],[budget]]</f>
        <v>62310175</v>
      </c>
    </row>
    <row r="410" spans="1:5" x14ac:dyDescent="0.25">
      <c r="A410" t="s">
        <v>1941</v>
      </c>
      <c r="B410" s="32">
        <v>48000000</v>
      </c>
      <c r="C410" s="32">
        <v>110000082</v>
      </c>
      <c r="D410">
        <v>5.5</v>
      </c>
      <c r="E410" s="32">
        <f>Table11[[#This Row],[gross]]-Table11[[#This Row],[budget]]</f>
        <v>62000082</v>
      </c>
    </row>
    <row r="411" spans="1:5" x14ac:dyDescent="0.25">
      <c r="A411" t="s">
        <v>439</v>
      </c>
      <c r="B411" s="32">
        <v>125000000</v>
      </c>
      <c r="C411" s="32">
        <v>186830669</v>
      </c>
      <c r="D411">
        <v>7.5</v>
      </c>
      <c r="E411" s="32">
        <f>Table11[[#This Row],[gross]]-Table11[[#This Row],[budget]]</f>
        <v>61830669</v>
      </c>
    </row>
    <row r="412" spans="1:5" x14ac:dyDescent="0.25">
      <c r="A412" t="s">
        <v>1943</v>
      </c>
      <c r="B412" s="32">
        <v>45000000</v>
      </c>
      <c r="C412" s="32">
        <v>106807667</v>
      </c>
      <c r="D412">
        <v>6.2</v>
      </c>
      <c r="E412" s="32">
        <f>Table11[[#This Row],[gross]]-Table11[[#This Row],[budget]]</f>
        <v>61807667</v>
      </c>
    </row>
    <row r="413" spans="1:5" x14ac:dyDescent="0.25">
      <c r="A413" t="s">
        <v>5429</v>
      </c>
      <c r="B413" s="32">
        <v>8000000</v>
      </c>
      <c r="C413" s="32">
        <v>69800000</v>
      </c>
      <c r="D413">
        <v>6.2</v>
      </c>
      <c r="E413" s="32">
        <f>Table11[[#This Row],[gross]]-Table11[[#This Row],[budget]]</f>
        <v>61800000</v>
      </c>
    </row>
    <row r="414" spans="1:5" x14ac:dyDescent="0.25">
      <c r="A414" t="s">
        <v>2072</v>
      </c>
      <c r="B414" s="32">
        <v>45000000</v>
      </c>
      <c r="C414" s="32">
        <v>106793915</v>
      </c>
      <c r="D414">
        <v>7</v>
      </c>
      <c r="E414" s="32">
        <f>Table11[[#This Row],[gross]]-Table11[[#This Row],[budget]]</f>
        <v>61793915</v>
      </c>
    </row>
    <row r="415" spans="1:5" x14ac:dyDescent="0.25">
      <c r="A415" t="s">
        <v>452</v>
      </c>
      <c r="B415" s="32">
        <v>125000000</v>
      </c>
      <c r="C415" s="32">
        <v>186739919</v>
      </c>
      <c r="D415">
        <v>6.4</v>
      </c>
      <c r="E415" s="32">
        <f>Table11[[#This Row],[gross]]-Table11[[#This Row],[budget]]</f>
        <v>61739919</v>
      </c>
    </row>
    <row r="416" spans="1:5" x14ac:dyDescent="0.25">
      <c r="A416" t="s">
        <v>325</v>
      </c>
      <c r="B416" s="32">
        <v>140000000</v>
      </c>
      <c r="C416" s="32">
        <v>201573391</v>
      </c>
      <c r="D416">
        <v>6.6</v>
      </c>
      <c r="E416" s="32">
        <f>Table11[[#This Row],[gross]]-Table11[[#This Row],[budget]]</f>
        <v>61573391</v>
      </c>
    </row>
    <row r="417" spans="1:5" x14ac:dyDescent="0.25">
      <c r="A417" t="s">
        <v>1350</v>
      </c>
      <c r="B417" s="32">
        <v>60000000</v>
      </c>
      <c r="C417" s="32">
        <v>121468960</v>
      </c>
      <c r="D417">
        <v>7.9</v>
      </c>
      <c r="E417" s="32">
        <f>Table11[[#This Row],[gross]]-Table11[[#This Row],[budget]]</f>
        <v>61468960</v>
      </c>
    </row>
    <row r="418" spans="1:5" x14ac:dyDescent="0.25">
      <c r="A418" t="s">
        <v>6505</v>
      </c>
      <c r="B418" s="32">
        <v>3000000</v>
      </c>
      <c r="C418" s="32">
        <v>64423650</v>
      </c>
      <c r="D418">
        <v>5.7</v>
      </c>
      <c r="E418" s="32">
        <f>Table11[[#This Row],[gross]]-Table11[[#This Row],[budget]]</f>
        <v>61423650</v>
      </c>
    </row>
    <row r="419" spans="1:5" x14ac:dyDescent="0.25">
      <c r="A419" t="s">
        <v>185</v>
      </c>
      <c r="B419" s="32">
        <v>180000000</v>
      </c>
      <c r="C419" s="32">
        <v>241407328</v>
      </c>
      <c r="D419">
        <v>7</v>
      </c>
      <c r="E419" s="32">
        <f>Table11[[#This Row],[gross]]-Table11[[#This Row],[budget]]</f>
        <v>61407328</v>
      </c>
    </row>
    <row r="420" spans="1:5" x14ac:dyDescent="0.25">
      <c r="A420" t="s">
        <v>3116</v>
      </c>
      <c r="B420" s="32">
        <v>27000000</v>
      </c>
      <c r="C420" s="32">
        <v>87341380</v>
      </c>
      <c r="D420">
        <v>7</v>
      </c>
      <c r="E420" s="32">
        <f>Table11[[#This Row],[gross]]-Table11[[#This Row],[budget]]</f>
        <v>60341380</v>
      </c>
    </row>
    <row r="421" spans="1:5" x14ac:dyDescent="0.25">
      <c r="A421" t="s">
        <v>6240</v>
      </c>
      <c r="B421" s="32">
        <v>2300000</v>
      </c>
      <c r="C421" s="32">
        <v>62549000</v>
      </c>
      <c r="D421">
        <v>7.3</v>
      </c>
      <c r="E421" s="32">
        <f>Table11[[#This Row],[gross]]-Table11[[#This Row],[budget]]</f>
        <v>60249000</v>
      </c>
    </row>
    <row r="422" spans="1:5" x14ac:dyDescent="0.25">
      <c r="A422" t="s">
        <v>4757</v>
      </c>
      <c r="B422" s="32">
        <v>12000000</v>
      </c>
      <c r="C422" s="32">
        <v>72217000</v>
      </c>
      <c r="D422">
        <v>6.9</v>
      </c>
      <c r="E422" s="32">
        <f>Table11[[#This Row],[gross]]-Table11[[#This Row],[budget]]</f>
        <v>60217000</v>
      </c>
    </row>
    <row r="423" spans="1:5" x14ac:dyDescent="0.25">
      <c r="A423" t="s">
        <v>6104</v>
      </c>
      <c r="B423" s="32">
        <v>5000000</v>
      </c>
      <c r="C423" s="32">
        <v>65069140</v>
      </c>
      <c r="D423">
        <v>6.2</v>
      </c>
      <c r="E423" s="32">
        <f>Table11[[#This Row],[gross]]-Table11[[#This Row],[budget]]</f>
        <v>60069140</v>
      </c>
    </row>
    <row r="424" spans="1:5" x14ac:dyDescent="0.25">
      <c r="A424" t="s">
        <v>2323</v>
      </c>
      <c r="B424" s="32">
        <v>20000000</v>
      </c>
      <c r="C424" s="32">
        <v>80050171</v>
      </c>
      <c r="D424">
        <v>6.9</v>
      </c>
      <c r="E424" s="32">
        <f>Table11[[#This Row],[gross]]-Table11[[#This Row],[budget]]</f>
        <v>60050171</v>
      </c>
    </row>
    <row r="425" spans="1:5" x14ac:dyDescent="0.25">
      <c r="A425" t="s">
        <v>2323</v>
      </c>
      <c r="B425" s="32">
        <v>20000000</v>
      </c>
      <c r="C425" s="32">
        <v>80050171</v>
      </c>
      <c r="D425">
        <v>6.9</v>
      </c>
      <c r="E425" s="32">
        <f>Table11[[#This Row],[gross]]-Table11[[#This Row],[budget]]</f>
        <v>60050171</v>
      </c>
    </row>
    <row r="426" spans="1:5" x14ac:dyDescent="0.25">
      <c r="A426" t="s">
        <v>1319</v>
      </c>
      <c r="B426" s="32">
        <v>62000000</v>
      </c>
      <c r="C426" s="32">
        <v>122012710</v>
      </c>
      <c r="D426">
        <v>6.9</v>
      </c>
      <c r="E426" s="32">
        <f>Table11[[#This Row],[gross]]-Table11[[#This Row],[budget]]</f>
        <v>60012710</v>
      </c>
    </row>
    <row r="427" spans="1:5" x14ac:dyDescent="0.25">
      <c r="A427" t="s">
        <v>4620</v>
      </c>
      <c r="B427" s="32">
        <v>13000000</v>
      </c>
      <c r="C427" s="32">
        <v>73000942</v>
      </c>
      <c r="D427">
        <v>1.6</v>
      </c>
      <c r="E427" s="32">
        <f>Table11[[#This Row],[gross]]-Table11[[#This Row],[budget]]</f>
        <v>60000942</v>
      </c>
    </row>
    <row r="428" spans="1:5" x14ac:dyDescent="0.25">
      <c r="A428" t="s">
        <v>4290</v>
      </c>
      <c r="B428" s="32">
        <v>10000000</v>
      </c>
      <c r="C428" s="32">
        <v>69800000</v>
      </c>
      <c r="D428">
        <v>6.1</v>
      </c>
      <c r="E428" s="32">
        <f>Table11[[#This Row],[gross]]-Table11[[#This Row],[budget]]</f>
        <v>59800000</v>
      </c>
    </row>
    <row r="429" spans="1:5" x14ac:dyDescent="0.25">
      <c r="A429" t="s">
        <v>1027</v>
      </c>
      <c r="B429" s="32">
        <v>75000000</v>
      </c>
      <c r="C429" s="32">
        <v>134568845</v>
      </c>
      <c r="D429">
        <v>6.7</v>
      </c>
      <c r="E429" s="32">
        <f>Table11[[#This Row],[gross]]-Table11[[#This Row],[budget]]</f>
        <v>59568845</v>
      </c>
    </row>
    <row r="430" spans="1:5" x14ac:dyDescent="0.25">
      <c r="A430" t="s">
        <v>4099</v>
      </c>
      <c r="B430" s="32">
        <v>12000000</v>
      </c>
      <c r="C430" s="32">
        <v>71502303</v>
      </c>
      <c r="D430">
        <v>7.5</v>
      </c>
      <c r="E430" s="32">
        <f>Table11[[#This Row],[gross]]-Table11[[#This Row],[budget]]</f>
        <v>59502303</v>
      </c>
    </row>
    <row r="431" spans="1:5" x14ac:dyDescent="0.25">
      <c r="A431" t="s">
        <v>3962</v>
      </c>
      <c r="B431" s="32">
        <v>17000000</v>
      </c>
      <c r="C431" s="32">
        <v>76400000</v>
      </c>
      <c r="D431">
        <v>6.6</v>
      </c>
      <c r="E431" s="32">
        <f>Table11[[#This Row],[gross]]-Table11[[#This Row],[budget]]</f>
        <v>59400000</v>
      </c>
    </row>
    <row r="432" spans="1:5" x14ac:dyDescent="0.25">
      <c r="A432" t="s">
        <v>5945</v>
      </c>
      <c r="B432" s="32">
        <v>5000000</v>
      </c>
      <c r="C432" s="32">
        <v>64267897</v>
      </c>
      <c r="D432">
        <v>6.6</v>
      </c>
      <c r="E432" s="32">
        <f>Table11[[#This Row],[gross]]-Table11[[#This Row],[budget]]</f>
        <v>59267897</v>
      </c>
    </row>
    <row r="433" spans="1:5" x14ac:dyDescent="0.25">
      <c r="A433" t="s">
        <v>1028</v>
      </c>
      <c r="B433" s="32">
        <v>75000000</v>
      </c>
      <c r="C433" s="32">
        <v>134006721</v>
      </c>
      <c r="D433">
        <v>7.4</v>
      </c>
      <c r="E433" s="32">
        <f>Table11[[#This Row],[gross]]-Table11[[#This Row],[budget]]</f>
        <v>59006721</v>
      </c>
    </row>
    <row r="434" spans="1:5" x14ac:dyDescent="0.25">
      <c r="A434" t="s">
        <v>2769</v>
      </c>
      <c r="B434" s="32">
        <v>25000000</v>
      </c>
      <c r="C434" s="32">
        <v>83813460</v>
      </c>
      <c r="D434">
        <v>7.4</v>
      </c>
      <c r="E434" s="32">
        <f>Table11[[#This Row],[gross]]-Table11[[#This Row],[budget]]</f>
        <v>58813460</v>
      </c>
    </row>
    <row r="435" spans="1:5" x14ac:dyDescent="0.25">
      <c r="A435" t="s">
        <v>249</v>
      </c>
      <c r="B435" s="32">
        <v>140000000</v>
      </c>
      <c r="C435" s="32">
        <v>198539855</v>
      </c>
      <c r="D435">
        <v>6.1</v>
      </c>
      <c r="E435" s="32">
        <f>Table11[[#This Row],[gross]]-Table11[[#This Row],[budget]]</f>
        <v>58539855</v>
      </c>
    </row>
    <row r="436" spans="1:5" x14ac:dyDescent="0.25">
      <c r="A436" t="s">
        <v>1680</v>
      </c>
      <c r="B436" s="32">
        <v>52000000</v>
      </c>
      <c r="C436" s="32">
        <v>110476776</v>
      </c>
      <c r="D436">
        <v>5.7</v>
      </c>
      <c r="E436" s="32">
        <f>Table11[[#This Row],[gross]]-Table11[[#This Row],[budget]]</f>
        <v>58476776</v>
      </c>
    </row>
    <row r="437" spans="1:5" x14ac:dyDescent="0.25">
      <c r="A437" t="s">
        <v>5012</v>
      </c>
      <c r="B437" s="32">
        <v>10000000</v>
      </c>
      <c r="C437" s="32">
        <v>68353550</v>
      </c>
      <c r="D437">
        <v>5.9</v>
      </c>
      <c r="E437" s="32">
        <f>Table11[[#This Row],[gross]]-Table11[[#This Row],[budget]]</f>
        <v>58353550</v>
      </c>
    </row>
    <row r="438" spans="1:5" x14ac:dyDescent="0.25">
      <c r="A438" t="s">
        <v>4298</v>
      </c>
      <c r="B438" s="32">
        <v>15000000</v>
      </c>
      <c r="C438" s="32">
        <v>73326666</v>
      </c>
      <c r="D438">
        <v>7.5</v>
      </c>
      <c r="E438" s="32">
        <f>Table11[[#This Row],[gross]]-Table11[[#This Row],[budget]]</f>
        <v>58326666</v>
      </c>
    </row>
    <row r="439" spans="1:5" x14ac:dyDescent="0.25">
      <c r="A439" t="s">
        <v>849</v>
      </c>
      <c r="B439" s="32">
        <v>65000000</v>
      </c>
      <c r="C439" s="32">
        <v>123307945</v>
      </c>
      <c r="D439">
        <v>4.3</v>
      </c>
      <c r="E439" s="32">
        <f>Table11[[#This Row],[gross]]-Table11[[#This Row],[budget]]</f>
        <v>58307945</v>
      </c>
    </row>
    <row r="440" spans="1:5" x14ac:dyDescent="0.25">
      <c r="A440" t="s">
        <v>3210</v>
      </c>
      <c r="B440" s="32">
        <v>26000000</v>
      </c>
      <c r="C440" s="32">
        <v>84136909</v>
      </c>
      <c r="D440">
        <v>7.2</v>
      </c>
      <c r="E440" s="32">
        <f>Table11[[#This Row],[gross]]-Table11[[#This Row],[budget]]</f>
        <v>58136909</v>
      </c>
    </row>
    <row r="441" spans="1:5" x14ac:dyDescent="0.25">
      <c r="A441" t="s">
        <v>886</v>
      </c>
      <c r="B441" s="32">
        <v>75000000</v>
      </c>
      <c r="C441" s="32">
        <v>133103929</v>
      </c>
      <c r="D441">
        <v>4.4000000000000004</v>
      </c>
      <c r="E441" s="32">
        <f>Table11[[#This Row],[gross]]-Table11[[#This Row],[budget]]</f>
        <v>58103929</v>
      </c>
    </row>
    <row r="442" spans="1:5" x14ac:dyDescent="0.25">
      <c r="A442" t="s">
        <v>4763</v>
      </c>
      <c r="B442" s="32">
        <v>12000000</v>
      </c>
      <c r="C442" s="32">
        <v>70011073</v>
      </c>
      <c r="D442">
        <v>6.5</v>
      </c>
      <c r="E442" s="32">
        <f>Table11[[#This Row],[gross]]-Table11[[#This Row],[budget]]</f>
        <v>58011073</v>
      </c>
    </row>
    <row r="443" spans="1:5" x14ac:dyDescent="0.25">
      <c r="A443" t="s">
        <v>202</v>
      </c>
      <c r="B443" s="32">
        <v>165000000</v>
      </c>
      <c r="C443" s="32">
        <v>222487711</v>
      </c>
      <c r="D443">
        <v>7.9</v>
      </c>
      <c r="E443" s="32">
        <f>Table11[[#This Row],[gross]]-Table11[[#This Row],[budget]]</f>
        <v>57487711</v>
      </c>
    </row>
    <row r="444" spans="1:5" x14ac:dyDescent="0.25">
      <c r="A444" t="s">
        <v>5018</v>
      </c>
      <c r="B444" s="32">
        <v>6000000</v>
      </c>
      <c r="C444" s="32">
        <v>63231524</v>
      </c>
      <c r="D444">
        <v>5</v>
      </c>
      <c r="E444" s="32">
        <f>Table11[[#This Row],[gross]]-Table11[[#This Row],[budget]]</f>
        <v>57231524</v>
      </c>
    </row>
    <row r="445" spans="1:5" x14ac:dyDescent="0.25">
      <c r="A445" t="s">
        <v>1337</v>
      </c>
      <c r="B445" s="32">
        <v>61000000</v>
      </c>
      <c r="C445" s="32">
        <v>118153533</v>
      </c>
      <c r="D445">
        <v>6.3</v>
      </c>
      <c r="E445" s="32">
        <f>Table11[[#This Row],[gross]]-Table11[[#This Row],[budget]]</f>
        <v>57153533</v>
      </c>
    </row>
    <row r="446" spans="1:5" x14ac:dyDescent="0.25">
      <c r="A446" t="s">
        <v>1552</v>
      </c>
      <c r="B446" s="32">
        <v>56000000</v>
      </c>
      <c r="C446" s="32">
        <v>113006880</v>
      </c>
      <c r="D446">
        <v>5.5</v>
      </c>
      <c r="E446" s="32">
        <f>Table11[[#This Row],[gross]]-Table11[[#This Row],[budget]]</f>
        <v>57006880</v>
      </c>
    </row>
    <row r="447" spans="1:5" x14ac:dyDescent="0.25">
      <c r="A447" t="s">
        <v>2138</v>
      </c>
      <c r="B447" s="32">
        <v>40000000</v>
      </c>
      <c r="C447" s="32">
        <v>96917897</v>
      </c>
      <c r="D447">
        <v>7.7</v>
      </c>
      <c r="E447" s="32">
        <f>Table11[[#This Row],[gross]]-Table11[[#This Row],[budget]]</f>
        <v>56917897</v>
      </c>
    </row>
    <row r="448" spans="1:5" x14ac:dyDescent="0.25">
      <c r="A448" t="s">
        <v>5943</v>
      </c>
      <c r="B448" s="32">
        <v>15000000</v>
      </c>
      <c r="C448" s="32">
        <v>71897215</v>
      </c>
      <c r="D448">
        <v>7.3</v>
      </c>
      <c r="E448" s="32">
        <f>Table11[[#This Row],[gross]]-Table11[[#This Row],[budget]]</f>
        <v>56897215</v>
      </c>
    </row>
    <row r="449" spans="1:5" x14ac:dyDescent="0.25">
      <c r="A449" t="s">
        <v>1945</v>
      </c>
      <c r="B449" s="32">
        <v>45000000</v>
      </c>
      <c r="C449" s="32">
        <v>101702060</v>
      </c>
      <c r="D449">
        <v>5.8</v>
      </c>
      <c r="E449" s="32">
        <f>Table11[[#This Row],[gross]]-Table11[[#This Row],[budget]]</f>
        <v>56702060</v>
      </c>
    </row>
    <row r="450" spans="1:5" x14ac:dyDescent="0.25">
      <c r="A450" t="s">
        <v>261</v>
      </c>
      <c r="B450" s="32">
        <v>150000000</v>
      </c>
      <c r="C450" s="32">
        <v>206456431</v>
      </c>
      <c r="D450">
        <v>6.7</v>
      </c>
      <c r="E450" s="32">
        <f>Table11[[#This Row],[gross]]-Table11[[#This Row],[budget]]</f>
        <v>56456431</v>
      </c>
    </row>
    <row r="451" spans="1:5" x14ac:dyDescent="0.25">
      <c r="A451" t="s">
        <v>1135</v>
      </c>
      <c r="B451" s="32">
        <v>80000000</v>
      </c>
      <c r="C451" s="32">
        <v>136448821</v>
      </c>
      <c r="D451">
        <v>6.6</v>
      </c>
      <c r="E451" s="32">
        <f>Table11[[#This Row],[gross]]-Table11[[#This Row],[budget]]</f>
        <v>56448821</v>
      </c>
    </row>
    <row r="452" spans="1:5" x14ac:dyDescent="0.25">
      <c r="A452" t="s">
        <v>263</v>
      </c>
      <c r="B452" s="32">
        <v>150000000</v>
      </c>
      <c r="C452" s="32">
        <v>206435493</v>
      </c>
      <c r="D452">
        <v>8</v>
      </c>
      <c r="E452" s="32">
        <f>Table11[[#This Row],[gross]]-Table11[[#This Row],[budget]]</f>
        <v>56435493</v>
      </c>
    </row>
    <row r="453" spans="1:5" x14ac:dyDescent="0.25">
      <c r="A453" t="s">
        <v>4518</v>
      </c>
      <c r="B453" s="32">
        <v>14600000</v>
      </c>
      <c r="C453" s="32">
        <v>70906973</v>
      </c>
      <c r="D453">
        <v>8.1</v>
      </c>
      <c r="E453" s="32">
        <f>Table11[[#This Row],[gross]]-Table11[[#This Row],[budget]]</f>
        <v>56306973</v>
      </c>
    </row>
    <row r="454" spans="1:5" x14ac:dyDescent="0.25">
      <c r="A454" t="s">
        <v>2719</v>
      </c>
      <c r="B454" s="32">
        <v>31000000</v>
      </c>
      <c r="C454" s="32">
        <v>87100000</v>
      </c>
      <c r="D454">
        <v>7.2</v>
      </c>
      <c r="E454" s="32">
        <f>Table11[[#This Row],[gross]]-Table11[[#This Row],[budget]]</f>
        <v>56100000</v>
      </c>
    </row>
    <row r="455" spans="1:5" x14ac:dyDescent="0.25">
      <c r="A455" t="s">
        <v>4539</v>
      </c>
      <c r="B455" s="32">
        <v>14000000</v>
      </c>
      <c r="C455" s="32">
        <v>70001698</v>
      </c>
      <c r="D455">
        <v>7.2</v>
      </c>
      <c r="E455" s="32">
        <f>Table11[[#This Row],[gross]]-Table11[[#This Row],[budget]]</f>
        <v>56001698</v>
      </c>
    </row>
    <row r="456" spans="1:5" x14ac:dyDescent="0.25">
      <c r="A456" t="s">
        <v>1715</v>
      </c>
      <c r="B456" s="32">
        <v>50000000</v>
      </c>
      <c r="C456" s="32">
        <v>105807520</v>
      </c>
      <c r="D456">
        <v>6.4</v>
      </c>
      <c r="E456" s="32">
        <f>Table11[[#This Row],[gross]]-Table11[[#This Row],[budget]]</f>
        <v>55807520</v>
      </c>
    </row>
    <row r="457" spans="1:5" x14ac:dyDescent="0.25">
      <c r="A457" t="s">
        <v>1947</v>
      </c>
      <c r="B457" s="32">
        <v>45000000</v>
      </c>
      <c r="C457" s="32">
        <v>100768056</v>
      </c>
      <c r="D457">
        <v>6.5</v>
      </c>
      <c r="E457" s="32">
        <f>Table11[[#This Row],[gross]]-Table11[[#This Row],[budget]]</f>
        <v>55768056</v>
      </c>
    </row>
    <row r="458" spans="1:5" x14ac:dyDescent="0.25">
      <c r="A458" t="s">
        <v>1675</v>
      </c>
      <c r="B458" s="32">
        <v>40000000</v>
      </c>
      <c r="C458" s="32">
        <v>95720716</v>
      </c>
      <c r="D458">
        <v>7.4</v>
      </c>
      <c r="E458" s="32">
        <f>Table11[[#This Row],[gross]]-Table11[[#This Row],[budget]]</f>
        <v>55720716</v>
      </c>
    </row>
    <row r="459" spans="1:5" x14ac:dyDescent="0.25">
      <c r="A459" t="s">
        <v>3491</v>
      </c>
      <c r="B459" s="32">
        <v>20000000</v>
      </c>
      <c r="C459" s="32">
        <v>75597042</v>
      </c>
      <c r="D459">
        <v>7</v>
      </c>
      <c r="E459" s="32">
        <f>Table11[[#This Row],[gross]]-Table11[[#This Row],[budget]]</f>
        <v>55597042</v>
      </c>
    </row>
    <row r="460" spans="1:5" x14ac:dyDescent="0.25">
      <c r="A460" t="s">
        <v>2756</v>
      </c>
      <c r="B460" s="32">
        <v>30000000</v>
      </c>
      <c r="C460" s="32">
        <v>85416609</v>
      </c>
      <c r="D460">
        <v>7</v>
      </c>
      <c r="E460" s="32">
        <f>Table11[[#This Row],[gross]]-Table11[[#This Row],[budget]]</f>
        <v>55416609</v>
      </c>
    </row>
    <row r="461" spans="1:5" x14ac:dyDescent="0.25">
      <c r="A461" t="s">
        <v>720</v>
      </c>
      <c r="B461" s="32">
        <v>100000000</v>
      </c>
      <c r="C461" s="32">
        <v>155370362</v>
      </c>
      <c r="D461">
        <v>6.6</v>
      </c>
      <c r="E461" s="32">
        <f>Table11[[#This Row],[gross]]-Table11[[#This Row],[budget]]</f>
        <v>55370362</v>
      </c>
    </row>
    <row r="462" spans="1:5" x14ac:dyDescent="0.25">
      <c r="A462" t="s">
        <v>264</v>
      </c>
      <c r="B462" s="32">
        <v>150000000</v>
      </c>
      <c r="C462" s="32">
        <v>205343774</v>
      </c>
      <c r="D462">
        <v>8.3000000000000007</v>
      </c>
      <c r="E462" s="32">
        <f>Table11[[#This Row],[gross]]-Table11[[#This Row],[budget]]</f>
        <v>55343774</v>
      </c>
    </row>
    <row r="463" spans="1:5" x14ac:dyDescent="0.25">
      <c r="A463" t="s">
        <v>4097</v>
      </c>
      <c r="B463" s="32">
        <v>17000000</v>
      </c>
      <c r="C463" s="32">
        <v>72219395</v>
      </c>
      <c r="D463">
        <v>5.6</v>
      </c>
      <c r="E463" s="32">
        <f>Table11[[#This Row],[gross]]-Table11[[#This Row],[budget]]</f>
        <v>55219395</v>
      </c>
    </row>
    <row r="464" spans="1:5" x14ac:dyDescent="0.25">
      <c r="A464" t="s">
        <v>2406</v>
      </c>
      <c r="B464" s="32">
        <v>37000000</v>
      </c>
      <c r="C464" s="32">
        <v>92173235</v>
      </c>
      <c r="D464">
        <v>7.6</v>
      </c>
      <c r="E464" s="32">
        <f>Table11[[#This Row],[gross]]-Table11[[#This Row],[budget]]</f>
        <v>55173235</v>
      </c>
    </row>
    <row r="465" spans="1:5" x14ac:dyDescent="0.25">
      <c r="A465" t="s">
        <v>1946</v>
      </c>
      <c r="B465" s="32">
        <v>40000000</v>
      </c>
      <c r="C465" s="32">
        <v>95149435</v>
      </c>
      <c r="D465">
        <v>5.7</v>
      </c>
      <c r="E465" s="32">
        <f>Table11[[#This Row],[gross]]-Table11[[#This Row],[budget]]</f>
        <v>55149435</v>
      </c>
    </row>
    <row r="466" spans="1:5" x14ac:dyDescent="0.25">
      <c r="A466" t="s">
        <v>3963</v>
      </c>
      <c r="B466" s="32">
        <v>20000000</v>
      </c>
      <c r="C466" s="32">
        <v>75072454</v>
      </c>
      <c r="D466">
        <v>6.7</v>
      </c>
      <c r="E466" s="32">
        <f>Table11[[#This Row],[gross]]-Table11[[#This Row],[budget]]</f>
        <v>55072454</v>
      </c>
    </row>
    <row r="467" spans="1:5" x14ac:dyDescent="0.25">
      <c r="A467" t="s">
        <v>3180</v>
      </c>
      <c r="B467" s="32">
        <v>25000000</v>
      </c>
      <c r="C467" s="32">
        <v>80034302</v>
      </c>
      <c r="D467">
        <v>7</v>
      </c>
      <c r="E467" s="32">
        <f>Table11[[#This Row],[gross]]-Table11[[#This Row],[budget]]</f>
        <v>55034302</v>
      </c>
    </row>
    <row r="468" spans="1:5" x14ac:dyDescent="0.25">
      <c r="A468" t="s">
        <v>3282</v>
      </c>
      <c r="B468" s="32">
        <v>25000000</v>
      </c>
      <c r="C468" s="32">
        <v>80014842</v>
      </c>
      <c r="D468">
        <v>6.3</v>
      </c>
      <c r="E468" s="32">
        <f>Table11[[#This Row],[gross]]-Table11[[#This Row],[budget]]</f>
        <v>55014842</v>
      </c>
    </row>
    <row r="469" spans="1:5" x14ac:dyDescent="0.25">
      <c r="A469" t="s">
        <v>2152</v>
      </c>
      <c r="B469" s="32">
        <v>40000000</v>
      </c>
      <c r="C469" s="32">
        <v>95001343</v>
      </c>
      <c r="D469">
        <v>7.5</v>
      </c>
      <c r="E469" s="32">
        <f>Table11[[#This Row],[gross]]-Table11[[#This Row],[budget]]</f>
        <v>55001343</v>
      </c>
    </row>
    <row r="470" spans="1:5" x14ac:dyDescent="0.25">
      <c r="A470" t="s">
        <v>4096</v>
      </c>
      <c r="B470" s="32">
        <v>17000000</v>
      </c>
      <c r="C470" s="32">
        <v>72000000</v>
      </c>
      <c r="D470">
        <v>7.9</v>
      </c>
      <c r="E470" s="32">
        <f>Table11[[#This Row],[gross]]-Table11[[#This Row],[budget]]</f>
        <v>55000000</v>
      </c>
    </row>
    <row r="471" spans="1:5" x14ac:dyDescent="0.25">
      <c r="A471" t="s">
        <v>4753</v>
      </c>
      <c r="B471" s="32">
        <v>25000000</v>
      </c>
      <c r="C471" s="32">
        <v>79817937</v>
      </c>
      <c r="D471">
        <v>5.9</v>
      </c>
      <c r="E471" s="32">
        <f>Table11[[#This Row],[gross]]-Table11[[#This Row],[budget]]</f>
        <v>54817937</v>
      </c>
    </row>
    <row r="472" spans="1:5" x14ac:dyDescent="0.25">
      <c r="A472" t="s">
        <v>5309</v>
      </c>
      <c r="B472" s="32">
        <v>9000000</v>
      </c>
      <c r="C472" s="32">
        <v>63600000</v>
      </c>
      <c r="D472">
        <v>7</v>
      </c>
      <c r="E472" s="32">
        <f>Table11[[#This Row],[gross]]-Table11[[#This Row],[budget]]</f>
        <v>54600000</v>
      </c>
    </row>
    <row r="473" spans="1:5" x14ac:dyDescent="0.25">
      <c r="A473" t="s">
        <v>442</v>
      </c>
      <c r="B473" s="32">
        <v>65000000</v>
      </c>
      <c r="C473" s="32">
        <v>119412921</v>
      </c>
      <c r="D473">
        <v>7.5</v>
      </c>
      <c r="E473" s="32">
        <f>Table11[[#This Row],[gross]]-Table11[[#This Row],[budget]]</f>
        <v>54412921</v>
      </c>
    </row>
    <row r="474" spans="1:5" x14ac:dyDescent="0.25">
      <c r="A474" t="s">
        <v>1654</v>
      </c>
      <c r="B474" s="32">
        <v>54000000</v>
      </c>
      <c r="C474" s="32">
        <v>108200000</v>
      </c>
      <c r="D474">
        <v>6.8</v>
      </c>
      <c r="E474" s="32">
        <f>Table11[[#This Row],[gross]]-Table11[[#This Row],[budget]]</f>
        <v>54200000</v>
      </c>
    </row>
    <row r="475" spans="1:5" x14ac:dyDescent="0.25">
      <c r="A475" t="s">
        <v>1123</v>
      </c>
      <c r="B475" s="32">
        <v>60000000</v>
      </c>
      <c r="C475" s="32">
        <v>114195633</v>
      </c>
      <c r="D475">
        <v>6.5</v>
      </c>
      <c r="E475" s="32">
        <f>Table11[[#This Row],[gross]]-Table11[[#This Row],[budget]]</f>
        <v>54195633</v>
      </c>
    </row>
    <row r="476" spans="1:5" x14ac:dyDescent="0.25">
      <c r="A476" t="s">
        <v>2151</v>
      </c>
      <c r="B476" s="32">
        <v>40000000</v>
      </c>
      <c r="C476" s="32">
        <v>94125426</v>
      </c>
      <c r="D476">
        <v>7</v>
      </c>
      <c r="E476" s="32">
        <f>Table11[[#This Row],[gross]]-Table11[[#This Row],[budget]]</f>
        <v>54125426</v>
      </c>
    </row>
    <row r="477" spans="1:5" x14ac:dyDescent="0.25">
      <c r="A477" t="s">
        <v>7201</v>
      </c>
      <c r="B477" s="32">
        <v>1200000</v>
      </c>
      <c r="C477" s="32">
        <v>55153403</v>
      </c>
      <c r="D477">
        <v>7.7</v>
      </c>
      <c r="E477" s="32">
        <f>Table11[[#This Row],[gross]]-Table11[[#This Row],[budget]]</f>
        <v>53953403</v>
      </c>
    </row>
    <row r="478" spans="1:5" x14ac:dyDescent="0.25">
      <c r="A478" t="s">
        <v>2140</v>
      </c>
      <c r="B478" s="32">
        <v>40000000</v>
      </c>
      <c r="C478" s="32">
        <v>93952276</v>
      </c>
      <c r="D478">
        <v>6.4</v>
      </c>
      <c r="E478" s="32">
        <f>Table11[[#This Row],[gross]]-Table11[[#This Row],[budget]]</f>
        <v>53952276</v>
      </c>
    </row>
    <row r="479" spans="1:5" x14ac:dyDescent="0.25">
      <c r="A479" t="s">
        <v>4540</v>
      </c>
      <c r="B479" s="32">
        <v>15000000</v>
      </c>
      <c r="C479" s="32">
        <v>68856263</v>
      </c>
      <c r="D479">
        <v>6.9</v>
      </c>
      <c r="E479" s="32">
        <f>Table11[[#This Row],[gross]]-Table11[[#This Row],[budget]]</f>
        <v>53856263</v>
      </c>
    </row>
    <row r="480" spans="1:5" x14ac:dyDescent="0.25">
      <c r="A480" t="s">
        <v>887</v>
      </c>
      <c r="B480" s="32">
        <v>80000000</v>
      </c>
      <c r="C480" s="32">
        <v>133668525</v>
      </c>
      <c r="D480">
        <v>5.4</v>
      </c>
      <c r="E480" s="32">
        <f>Table11[[#This Row],[gross]]-Table11[[#This Row],[budget]]</f>
        <v>53668525</v>
      </c>
    </row>
    <row r="481" spans="1:5" x14ac:dyDescent="0.25">
      <c r="A481" t="s">
        <v>3182</v>
      </c>
      <c r="B481" s="32">
        <v>25000000</v>
      </c>
      <c r="C481" s="32">
        <v>78656813</v>
      </c>
      <c r="D481">
        <v>6</v>
      </c>
      <c r="E481" s="32">
        <f>Table11[[#This Row],[gross]]-Table11[[#This Row],[budget]]</f>
        <v>53656813</v>
      </c>
    </row>
    <row r="482" spans="1:5" x14ac:dyDescent="0.25">
      <c r="A482" t="s">
        <v>775</v>
      </c>
      <c r="B482" s="32">
        <v>90000000</v>
      </c>
      <c r="C482" s="32">
        <v>143618384</v>
      </c>
      <c r="D482">
        <v>7</v>
      </c>
      <c r="E482" s="32">
        <f>Table11[[#This Row],[gross]]-Table11[[#This Row],[budget]]</f>
        <v>53618384</v>
      </c>
    </row>
    <row r="483" spans="1:5" x14ac:dyDescent="0.25">
      <c r="A483" t="s">
        <v>4760</v>
      </c>
      <c r="B483" s="32">
        <v>12000000</v>
      </c>
      <c r="C483" s="32">
        <v>65500000</v>
      </c>
      <c r="D483">
        <v>7.4</v>
      </c>
      <c r="E483" s="32">
        <f>Table11[[#This Row],[gross]]-Table11[[#This Row],[budget]]</f>
        <v>53500000</v>
      </c>
    </row>
    <row r="484" spans="1:5" x14ac:dyDescent="0.25">
      <c r="A484" t="s">
        <v>4105</v>
      </c>
      <c r="B484" s="32">
        <v>17000000</v>
      </c>
      <c r="C484" s="32">
        <v>70492685</v>
      </c>
      <c r="D484">
        <v>6.7</v>
      </c>
      <c r="E484" s="32">
        <f>Table11[[#This Row],[gross]]-Table11[[#This Row],[budget]]</f>
        <v>53492685</v>
      </c>
    </row>
    <row r="485" spans="1:5" x14ac:dyDescent="0.25">
      <c r="A485" t="s">
        <v>2998</v>
      </c>
      <c r="B485" s="32">
        <v>28000000</v>
      </c>
      <c r="C485" s="32">
        <v>81350242</v>
      </c>
      <c r="D485">
        <v>8.1999999999999993</v>
      </c>
      <c r="E485" s="32">
        <f>Table11[[#This Row],[gross]]-Table11[[#This Row],[budget]]</f>
        <v>53350242</v>
      </c>
    </row>
    <row r="486" spans="1:5" x14ac:dyDescent="0.25">
      <c r="A486" t="s">
        <v>5015</v>
      </c>
      <c r="B486" s="32">
        <v>10000000</v>
      </c>
      <c r="C486" s="32">
        <v>63319509</v>
      </c>
      <c r="D486">
        <v>5.8</v>
      </c>
      <c r="E486" s="32">
        <f>Table11[[#This Row],[gross]]-Table11[[#This Row],[budget]]</f>
        <v>53319509</v>
      </c>
    </row>
    <row r="487" spans="1:5" x14ac:dyDescent="0.25">
      <c r="A487" t="s">
        <v>5891</v>
      </c>
      <c r="B487" s="32">
        <v>5500000</v>
      </c>
      <c r="C487" s="32">
        <v>58800000</v>
      </c>
      <c r="D487">
        <v>7.2</v>
      </c>
      <c r="E487" s="32">
        <f>Table11[[#This Row],[gross]]-Table11[[#This Row],[budget]]</f>
        <v>53300000</v>
      </c>
    </row>
    <row r="488" spans="1:5" x14ac:dyDescent="0.25">
      <c r="A488" t="s">
        <v>5016</v>
      </c>
      <c r="B488" s="32">
        <v>10000000</v>
      </c>
      <c r="C488" s="32">
        <v>63270259</v>
      </c>
      <c r="D488">
        <v>5.9</v>
      </c>
      <c r="E488" s="32">
        <f>Table11[[#This Row],[gross]]-Table11[[#This Row],[budget]]</f>
        <v>53270259</v>
      </c>
    </row>
    <row r="489" spans="1:5" x14ac:dyDescent="0.25">
      <c r="A489" t="s">
        <v>4765</v>
      </c>
      <c r="B489" s="32">
        <v>12000000</v>
      </c>
      <c r="C489" s="32">
        <v>65269010</v>
      </c>
      <c r="D489">
        <v>6.5</v>
      </c>
      <c r="E489" s="32">
        <f>Table11[[#This Row],[gross]]-Table11[[#This Row],[budget]]</f>
        <v>53269010</v>
      </c>
    </row>
    <row r="490" spans="1:5" x14ac:dyDescent="0.25">
      <c r="A490" t="s">
        <v>893</v>
      </c>
      <c r="B490" s="32">
        <v>75000000</v>
      </c>
      <c r="C490" s="32">
        <v>128200012</v>
      </c>
      <c r="D490">
        <v>6.3</v>
      </c>
      <c r="E490" s="32">
        <f>Table11[[#This Row],[gross]]-Table11[[#This Row],[budget]]</f>
        <v>53200012</v>
      </c>
    </row>
    <row r="491" spans="1:5" x14ac:dyDescent="0.25">
      <c r="A491" t="s">
        <v>4182</v>
      </c>
      <c r="B491" s="32">
        <v>15600000</v>
      </c>
      <c r="C491" s="32">
        <v>68525609</v>
      </c>
      <c r="D491">
        <v>6.5</v>
      </c>
      <c r="E491" s="32">
        <f>Table11[[#This Row],[gross]]-Table11[[#This Row],[budget]]</f>
        <v>52925609</v>
      </c>
    </row>
    <row r="492" spans="1:5" x14ac:dyDescent="0.25">
      <c r="A492" t="s">
        <v>4771</v>
      </c>
      <c r="B492" s="32">
        <v>12000000</v>
      </c>
      <c r="C492" s="32">
        <v>64572496</v>
      </c>
      <c r="D492">
        <v>7.1</v>
      </c>
      <c r="E492" s="32">
        <f>Table11[[#This Row],[gross]]-Table11[[#This Row],[budget]]</f>
        <v>52572496</v>
      </c>
    </row>
    <row r="493" spans="1:5" x14ac:dyDescent="0.25">
      <c r="A493" t="s">
        <v>7079</v>
      </c>
      <c r="B493" s="32">
        <v>1500000</v>
      </c>
      <c r="C493" s="32">
        <v>53991137</v>
      </c>
      <c r="D493">
        <v>6.8</v>
      </c>
      <c r="E493" s="32">
        <f>Table11[[#This Row],[gross]]-Table11[[#This Row],[budget]]</f>
        <v>52491137</v>
      </c>
    </row>
    <row r="494" spans="1:5" x14ac:dyDescent="0.25">
      <c r="A494" t="s">
        <v>210</v>
      </c>
      <c r="B494" s="32">
        <v>165000000</v>
      </c>
      <c r="C494" s="32">
        <v>217387997</v>
      </c>
      <c r="D494">
        <v>8.1999999999999993</v>
      </c>
      <c r="E494" s="32">
        <f>Table11[[#This Row],[gross]]-Table11[[#This Row],[budget]]</f>
        <v>52387997</v>
      </c>
    </row>
    <row r="495" spans="1:5" x14ac:dyDescent="0.25">
      <c r="A495" t="s">
        <v>3607</v>
      </c>
      <c r="B495" s="32">
        <v>18000000</v>
      </c>
      <c r="C495" s="32">
        <v>70360285</v>
      </c>
      <c r="D495">
        <v>5.8</v>
      </c>
      <c r="E495" s="32">
        <f>Table11[[#This Row],[gross]]-Table11[[#This Row],[budget]]</f>
        <v>52360285</v>
      </c>
    </row>
    <row r="496" spans="1:5" x14ac:dyDescent="0.25">
      <c r="A496" t="s">
        <v>128</v>
      </c>
      <c r="B496" s="32">
        <v>185000000</v>
      </c>
      <c r="C496" s="32">
        <v>237282182</v>
      </c>
      <c r="D496">
        <v>7.2</v>
      </c>
      <c r="E496" s="32">
        <f>Table11[[#This Row],[gross]]-Table11[[#This Row],[budget]]</f>
        <v>52282182</v>
      </c>
    </row>
    <row r="497" spans="1:5" x14ac:dyDescent="0.25">
      <c r="A497" t="s">
        <v>3191</v>
      </c>
      <c r="B497" s="32">
        <v>25000000</v>
      </c>
      <c r="C497" s="32">
        <v>77264926</v>
      </c>
      <c r="D497">
        <v>6.1</v>
      </c>
      <c r="E497" s="32">
        <f>Table11[[#This Row],[gross]]-Table11[[#This Row],[budget]]</f>
        <v>52264926</v>
      </c>
    </row>
    <row r="498" spans="1:5" x14ac:dyDescent="0.25">
      <c r="A498" t="s">
        <v>7299</v>
      </c>
      <c r="B498" s="32">
        <v>1000000</v>
      </c>
      <c r="C498" s="32">
        <v>53245055</v>
      </c>
      <c r="D498">
        <v>4.2</v>
      </c>
      <c r="E498" s="32">
        <f>Table11[[#This Row],[gross]]-Table11[[#This Row],[budget]]</f>
        <v>52245055</v>
      </c>
    </row>
    <row r="499" spans="1:5" x14ac:dyDescent="0.25">
      <c r="A499" t="s">
        <v>494</v>
      </c>
      <c r="B499" s="32">
        <v>135000000</v>
      </c>
      <c r="C499" s="32">
        <v>187165546</v>
      </c>
      <c r="D499">
        <v>7.3</v>
      </c>
      <c r="E499" s="32">
        <f>Table11[[#This Row],[gross]]-Table11[[#This Row],[budget]]</f>
        <v>52165546</v>
      </c>
    </row>
    <row r="500" spans="1:5" x14ac:dyDescent="0.25">
      <c r="A500" t="s">
        <v>3176</v>
      </c>
      <c r="B500" s="32">
        <v>30000000</v>
      </c>
      <c r="C500" s="32">
        <v>82163317</v>
      </c>
      <c r="D500">
        <v>5.8</v>
      </c>
      <c r="E500" s="32">
        <f>Table11[[#This Row],[gross]]-Table11[[#This Row],[budget]]</f>
        <v>52163317</v>
      </c>
    </row>
    <row r="501" spans="1:5" x14ac:dyDescent="0.25">
      <c r="A501" t="s">
        <v>1571</v>
      </c>
      <c r="B501" s="32">
        <v>55000000</v>
      </c>
      <c r="C501" s="32">
        <v>107100855</v>
      </c>
      <c r="D501">
        <v>7.9</v>
      </c>
      <c r="E501" s="32">
        <f>Table11[[#This Row],[gross]]-Table11[[#This Row],[budget]]</f>
        <v>52100855</v>
      </c>
    </row>
    <row r="502" spans="1:5" x14ac:dyDescent="0.25">
      <c r="A502" t="s">
        <v>3443</v>
      </c>
      <c r="B502" s="32">
        <v>23600000</v>
      </c>
      <c r="C502" s="32">
        <v>75590286</v>
      </c>
      <c r="D502">
        <v>7.7</v>
      </c>
      <c r="E502" s="32">
        <f>Table11[[#This Row],[gross]]-Table11[[#This Row],[budget]]</f>
        <v>51990286</v>
      </c>
    </row>
    <row r="503" spans="1:5" x14ac:dyDescent="0.25">
      <c r="A503" t="s">
        <v>34</v>
      </c>
      <c r="B503" s="32">
        <v>250000000</v>
      </c>
      <c r="C503" s="32">
        <v>301956980</v>
      </c>
      <c r="D503">
        <v>7.5</v>
      </c>
      <c r="E503" s="32">
        <f>Table11[[#This Row],[gross]]-Table11[[#This Row],[budget]]</f>
        <v>51956980</v>
      </c>
    </row>
    <row r="504" spans="1:5" x14ac:dyDescent="0.25">
      <c r="A504" t="s">
        <v>5431</v>
      </c>
      <c r="B504" s="32">
        <v>8000000</v>
      </c>
      <c r="C504" s="32">
        <v>59889948</v>
      </c>
      <c r="D504">
        <v>7.9</v>
      </c>
      <c r="E504" s="32">
        <f>Table11[[#This Row],[gross]]-Table11[[#This Row],[budget]]</f>
        <v>51889948</v>
      </c>
    </row>
    <row r="505" spans="1:5" x14ac:dyDescent="0.25">
      <c r="A505" t="s">
        <v>2472</v>
      </c>
      <c r="B505" s="32">
        <v>27000000</v>
      </c>
      <c r="C505" s="32">
        <v>78651430</v>
      </c>
      <c r="D505">
        <v>7.4</v>
      </c>
      <c r="E505" s="32">
        <f>Table11[[#This Row],[gross]]-Table11[[#This Row],[budget]]</f>
        <v>51651430</v>
      </c>
    </row>
    <row r="506" spans="1:5" x14ac:dyDescent="0.25">
      <c r="A506" t="s">
        <v>5947</v>
      </c>
      <c r="B506" s="32">
        <v>4900000</v>
      </c>
      <c r="C506" s="32">
        <v>56536016</v>
      </c>
      <c r="D506">
        <v>6.9</v>
      </c>
      <c r="E506" s="32">
        <f>Table11[[#This Row],[gross]]-Table11[[#This Row],[budget]]</f>
        <v>51636016</v>
      </c>
    </row>
    <row r="507" spans="1:5" x14ac:dyDescent="0.25">
      <c r="A507" t="s">
        <v>4294</v>
      </c>
      <c r="B507" s="32">
        <v>20000000</v>
      </c>
      <c r="C507" s="32">
        <v>71588220</v>
      </c>
      <c r="D507">
        <v>6.2</v>
      </c>
      <c r="E507" s="32">
        <f>Table11[[#This Row],[gross]]-Table11[[#This Row],[budget]]</f>
        <v>51588220</v>
      </c>
    </row>
    <row r="508" spans="1:5" x14ac:dyDescent="0.25">
      <c r="A508" t="s">
        <v>5718</v>
      </c>
      <c r="B508" s="32">
        <v>6000000</v>
      </c>
      <c r="C508" s="32">
        <v>57504069</v>
      </c>
      <c r="D508">
        <v>7.8</v>
      </c>
      <c r="E508" s="32">
        <f>Table11[[#This Row],[gross]]-Table11[[#This Row],[budget]]</f>
        <v>51504069</v>
      </c>
    </row>
    <row r="509" spans="1:5" x14ac:dyDescent="0.25">
      <c r="A509" t="s">
        <v>4225</v>
      </c>
      <c r="B509" s="32">
        <v>26000000</v>
      </c>
      <c r="C509" s="32">
        <v>77324422</v>
      </c>
      <c r="D509">
        <v>7.7</v>
      </c>
      <c r="E509" s="32">
        <f>Table11[[#This Row],[gross]]-Table11[[#This Row],[budget]]</f>
        <v>51324422</v>
      </c>
    </row>
    <row r="510" spans="1:5" x14ac:dyDescent="0.25">
      <c r="A510" t="s">
        <v>3183</v>
      </c>
      <c r="B510" s="32">
        <v>25000000</v>
      </c>
      <c r="C510" s="32">
        <v>76270454</v>
      </c>
      <c r="D510">
        <v>7.9</v>
      </c>
      <c r="E510" s="32">
        <f>Table11[[#This Row],[gross]]-Table11[[#This Row],[budget]]</f>
        <v>51270454</v>
      </c>
    </row>
    <row r="511" spans="1:5" x14ac:dyDescent="0.25">
      <c r="A511" t="s">
        <v>4520</v>
      </c>
      <c r="B511" s="32">
        <v>14800000</v>
      </c>
      <c r="C511" s="32">
        <v>66009973</v>
      </c>
      <c r="D511">
        <v>5.7</v>
      </c>
      <c r="E511" s="32">
        <f>Table11[[#This Row],[gross]]-Table11[[#This Row],[budget]]</f>
        <v>51209973</v>
      </c>
    </row>
    <row r="512" spans="1:5" x14ac:dyDescent="0.25">
      <c r="A512" t="s">
        <v>2154</v>
      </c>
      <c r="B512" s="32">
        <v>35000000</v>
      </c>
      <c r="C512" s="32">
        <v>86208010</v>
      </c>
      <c r="D512">
        <v>5.7</v>
      </c>
      <c r="E512" s="32">
        <f>Table11[[#This Row],[gross]]-Table11[[#This Row],[budget]]</f>
        <v>51208010</v>
      </c>
    </row>
    <row r="513" spans="1:5" x14ac:dyDescent="0.25">
      <c r="A513" t="s">
        <v>1006</v>
      </c>
      <c r="B513" s="32">
        <v>76000000</v>
      </c>
      <c r="C513" s="32">
        <v>127083765</v>
      </c>
      <c r="D513">
        <v>5.9</v>
      </c>
      <c r="E513" s="32">
        <f>Table11[[#This Row],[gross]]-Table11[[#This Row],[budget]]</f>
        <v>51083765</v>
      </c>
    </row>
    <row r="514" spans="1:5" x14ac:dyDescent="0.25">
      <c r="A514" t="s">
        <v>4768</v>
      </c>
      <c r="B514" s="32">
        <v>12000000</v>
      </c>
      <c r="C514" s="32">
        <v>63071133</v>
      </c>
      <c r="D514">
        <v>6.8</v>
      </c>
      <c r="E514" s="32">
        <f>Table11[[#This Row],[gross]]-Table11[[#This Row],[budget]]</f>
        <v>51071133</v>
      </c>
    </row>
    <row r="515" spans="1:5" x14ac:dyDescent="0.25">
      <c r="A515" t="s">
        <v>3179</v>
      </c>
      <c r="B515" s="32">
        <v>30000000</v>
      </c>
      <c r="C515" s="32">
        <v>80920948</v>
      </c>
      <c r="D515">
        <v>6</v>
      </c>
      <c r="E515" s="32">
        <f>Table11[[#This Row],[gross]]-Table11[[#This Row],[budget]]</f>
        <v>50920948</v>
      </c>
    </row>
    <row r="516" spans="1:5" x14ac:dyDescent="0.25">
      <c r="A516" t="s">
        <v>2358</v>
      </c>
      <c r="B516" s="32">
        <v>38000000</v>
      </c>
      <c r="C516" s="32">
        <v>88915214</v>
      </c>
      <c r="D516">
        <v>6.5</v>
      </c>
      <c r="E516" s="32">
        <f>Table11[[#This Row],[gross]]-Table11[[#This Row],[budget]]</f>
        <v>50915214</v>
      </c>
    </row>
    <row r="517" spans="1:5" x14ac:dyDescent="0.25">
      <c r="A517" t="s">
        <v>2157</v>
      </c>
      <c r="B517" s="32">
        <v>40000000</v>
      </c>
      <c r="C517" s="32">
        <v>90835030</v>
      </c>
      <c r="D517">
        <v>5.9</v>
      </c>
      <c r="E517" s="32">
        <f>Table11[[#This Row],[gross]]-Table11[[#This Row],[budget]]</f>
        <v>50835030</v>
      </c>
    </row>
    <row r="518" spans="1:5" x14ac:dyDescent="0.25">
      <c r="A518" t="s">
        <v>1257</v>
      </c>
      <c r="B518" s="32">
        <v>65000000</v>
      </c>
      <c r="C518" s="32">
        <v>115731542</v>
      </c>
      <c r="D518">
        <v>6.5</v>
      </c>
      <c r="E518" s="32">
        <f>Table11[[#This Row],[gross]]-Table11[[#This Row],[budget]]</f>
        <v>50731542</v>
      </c>
    </row>
    <row r="519" spans="1:5" x14ac:dyDescent="0.25">
      <c r="A519" t="s">
        <v>3407</v>
      </c>
      <c r="B519" s="32">
        <v>24000000</v>
      </c>
      <c r="C519" s="32">
        <v>74608545</v>
      </c>
      <c r="D519">
        <v>7.2</v>
      </c>
      <c r="E519" s="32">
        <f>Table11[[#This Row],[gross]]-Table11[[#This Row],[budget]]</f>
        <v>50608545</v>
      </c>
    </row>
    <row r="520" spans="1:5" x14ac:dyDescent="0.25">
      <c r="A520" t="s">
        <v>1264</v>
      </c>
      <c r="B520" s="32">
        <v>65000000</v>
      </c>
      <c r="C520" s="32">
        <v>115603980</v>
      </c>
      <c r="D520">
        <v>7.2</v>
      </c>
      <c r="E520" s="32">
        <f>Table11[[#This Row],[gross]]-Table11[[#This Row],[budget]]</f>
        <v>50603980</v>
      </c>
    </row>
    <row r="521" spans="1:5" x14ac:dyDescent="0.25">
      <c r="A521" t="s">
        <v>4074</v>
      </c>
      <c r="B521" s="32">
        <v>39887981.009999998</v>
      </c>
      <c r="C521" s="32">
        <v>90485233</v>
      </c>
      <c r="D521">
        <v>4.0999999999999996</v>
      </c>
      <c r="E521" s="32">
        <f>Table11[[#This Row],[gross]]-Table11[[#This Row],[budget]]</f>
        <v>50597251.990000002</v>
      </c>
    </row>
    <row r="522" spans="1:5" x14ac:dyDescent="0.25">
      <c r="A522" t="s">
        <v>5324</v>
      </c>
      <c r="B522" s="32">
        <v>39887981.009999998</v>
      </c>
      <c r="C522" s="32">
        <v>90400000</v>
      </c>
      <c r="D522">
        <v>7.5</v>
      </c>
      <c r="E522" s="32">
        <f>Table11[[#This Row],[gross]]-Table11[[#This Row],[budget]]</f>
        <v>50512018.990000002</v>
      </c>
    </row>
    <row r="523" spans="1:5" x14ac:dyDescent="0.25">
      <c r="A523" t="s">
        <v>1211</v>
      </c>
      <c r="B523" s="32">
        <v>68000000</v>
      </c>
      <c r="C523" s="32">
        <v>118471320</v>
      </c>
      <c r="D523">
        <v>6.4</v>
      </c>
      <c r="E523" s="32">
        <f>Table11[[#This Row],[gross]]-Table11[[#This Row],[budget]]</f>
        <v>50471320</v>
      </c>
    </row>
    <row r="524" spans="1:5" x14ac:dyDescent="0.25">
      <c r="A524" t="s">
        <v>327</v>
      </c>
      <c r="B524" s="32">
        <v>140000000</v>
      </c>
      <c r="C524" s="32">
        <v>190418803</v>
      </c>
      <c r="D524">
        <v>6.1</v>
      </c>
      <c r="E524" s="32">
        <f>Table11[[#This Row],[gross]]-Table11[[#This Row],[budget]]</f>
        <v>50418803</v>
      </c>
    </row>
    <row r="525" spans="1:5" x14ac:dyDescent="0.25">
      <c r="A525" t="s">
        <v>5471</v>
      </c>
      <c r="B525" s="32">
        <v>8000000</v>
      </c>
      <c r="C525" s="32">
        <v>58401464</v>
      </c>
      <c r="D525">
        <v>7.1</v>
      </c>
      <c r="E525" s="32">
        <f>Table11[[#This Row],[gross]]-Table11[[#This Row],[budget]]</f>
        <v>50401464</v>
      </c>
    </row>
    <row r="526" spans="1:5" x14ac:dyDescent="0.25">
      <c r="A526" t="s">
        <v>2147</v>
      </c>
      <c r="B526" s="32">
        <v>40000000</v>
      </c>
      <c r="C526" s="32">
        <v>90353764</v>
      </c>
      <c r="D526">
        <v>6</v>
      </c>
      <c r="E526" s="32">
        <f>Table11[[#This Row],[gross]]-Table11[[#This Row],[budget]]</f>
        <v>50353764</v>
      </c>
    </row>
    <row r="527" spans="1:5" x14ac:dyDescent="0.25">
      <c r="A527" t="s">
        <v>1573</v>
      </c>
      <c r="B527" s="32">
        <v>50000000</v>
      </c>
      <c r="C527" s="32">
        <v>100328194</v>
      </c>
      <c r="D527">
        <v>6</v>
      </c>
      <c r="E527" s="32">
        <f>Table11[[#This Row],[gross]]-Table11[[#This Row],[budget]]</f>
        <v>50328194</v>
      </c>
    </row>
    <row r="528" spans="1:5" x14ac:dyDescent="0.25">
      <c r="A528" t="s">
        <v>888</v>
      </c>
      <c r="B528" s="32">
        <v>80000000</v>
      </c>
      <c r="C528" s="32">
        <v>130313314</v>
      </c>
      <c r="D528">
        <v>6.5</v>
      </c>
      <c r="E528" s="32">
        <f>Table11[[#This Row],[gross]]-Table11[[#This Row],[budget]]</f>
        <v>50313314</v>
      </c>
    </row>
    <row r="529" spans="1:5" x14ac:dyDescent="0.25">
      <c r="A529" t="s">
        <v>3604</v>
      </c>
      <c r="B529" s="32">
        <v>32000000</v>
      </c>
      <c r="C529" s="32">
        <v>82301521</v>
      </c>
      <c r="D529">
        <v>4.5999999999999996</v>
      </c>
      <c r="E529" s="32">
        <f>Table11[[#This Row],[gross]]-Table11[[#This Row],[budget]]</f>
        <v>50301521</v>
      </c>
    </row>
    <row r="530" spans="1:5" x14ac:dyDescent="0.25">
      <c r="A530" t="s">
        <v>1568</v>
      </c>
      <c r="B530" s="32">
        <v>55000000</v>
      </c>
      <c r="C530" s="32">
        <v>105263257</v>
      </c>
      <c r="D530">
        <v>5.4</v>
      </c>
      <c r="E530" s="32">
        <f>Table11[[#This Row],[gross]]-Table11[[#This Row],[budget]]</f>
        <v>50263257</v>
      </c>
    </row>
    <row r="531" spans="1:5" x14ac:dyDescent="0.25">
      <c r="A531" t="s">
        <v>391</v>
      </c>
      <c r="B531" s="32">
        <v>130000000</v>
      </c>
      <c r="C531" s="32">
        <v>180191634</v>
      </c>
      <c r="D531">
        <v>7.4</v>
      </c>
      <c r="E531" s="32">
        <f>Table11[[#This Row],[gross]]-Table11[[#This Row],[budget]]</f>
        <v>50191634</v>
      </c>
    </row>
    <row r="532" spans="1:5" x14ac:dyDescent="0.25">
      <c r="A532" t="s">
        <v>1138</v>
      </c>
      <c r="B532" s="32">
        <v>70000000</v>
      </c>
      <c r="C532" s="32">
        <v>119654900</v>
      </c>
      <c r="D532">
        <v>6.7</v>
      </c>
      <c r="E532" s="32">
        <f>Table11[[#This Row],[gross]]-Table11[[#This Row],[budget]]</f>
        <v>49654900</v>
      </c>
    </row>
    <row r="533" spans="1:5" x14ac:dyDescent="0.25">
      <c r="A533" t="s">
        <v>2763</v>
      </c>
      <c r="B533" s="32">
        <v>30000000</v>
      </c>
      <c r="C533" s="32">
        <v>79566871</v>
      </c>
      <c r="D533">
        <v>4.2</v>
      </c>
      <c r="E533" s="32">
        <f>Table11[[#This Row],[gross]]-Table11[[#This Row],[budget]]</f>
        <v>49566871</v>
      </c>
    </row>
    <row r="534" spans="1:5" x14ac:dyDescent="0.25">
      <c r="A534" t="s">
        <v>1570</v>
      </c>
      <c r="B534" s="32">
        <v>55000000</v>
      </c>
      <c r="C534" s="32">
        <v>104354205</v>
      </c>
      <c r="D534">
        <v>6.3</v>
      </c>
      <c r="E534" s="32">
        <f>Table11[[#This Row],[gross]]-Table11[[#This Row],[budget]]</f>
        <v>49354205</v>
      </c>
    </row>
    <row r="535" spans="1:5" x14ac:dyDescent="0.25">
      <c r="A535" t="s">
        <v>3184</v>
      </c>
      <c r="B535" s="32">
        <v>25000000</v>
      </c>
      <c r="C535" s="32">
        <v>74273505</v>
      </c>
      <c r="D535">
        <v>8.1</v>
      </c>
      <c r="E535" s="32">
        <f>Table11[[#This Row],[gross]]-Table11[[#This Row],[budget]]</f>
        <v>49273505</v>
      </c>
    </row>
    <row r="536" spans="1:5" x14ac:dyDescent="0.25">
      <c r="A536" t="s">
        <v>1365</v>
      </c>
      <c r="B536" s="32">
        <v>60000000</v>
      </c>
      <c r="C536" s="32">
        <v>109176215</v>
      </c>
      <c r="D536">
        <v>5.5</v>
      </c>
      <c r="E536" s="32">
        <f>Table11[[#This Row],[gross]]-Table11[[#This Row],[budget]]</f>
        <v>49176215</v>
      </c>
    </row>
    <row r="537" spans="1:5" x14ac:dyDescent="0.25">
      <c r="A537" t="s">
        <v>2143</v>
      </c>
      <c r="B537" s="32">
        <v>40000000</v>
      </c>
      <c r="C537" s="32">
        <v>89138076</v>
      </c>
      <c r="D537">
        <v>5.5</v>
      </c>
      <c r="E537" s="32">
        <f>Table11[[#This Row],[gross]]-Table11[[#This Row],[budget]]</f>
        <v>49138076</v>
      </c>
    </row>
    <row r="538" spans="1:5" x14ac:dyDescent="0.25">
      <c r="A538" t="s">
        <v>4292</v>
      </c>
      <c r="B538" s="32">
        <v>15000000</v>
      </c>
      <c r="C538" s="32">
        <v>64001297</v>
      </c>
      <c r="D538">
        <v>6.2</v>
      </c>
      <c r="E538" s="32">
        <f>Table11[[#This Row],[gross]]-Table11[[#This Row],[budget]]</f>
        <v>49001297</v>
      </c>
    </row>
    <row r="539" spans="1:5" x14ac:dyDescent="0.25">
      <c r="A539" t="s">
        <v>5954</v>
      </c>
      <c r="B539" s="32">
        <v>5000000</v>
      </c>
      <c r="C539" s="32">
        <v>53884821</v>
      </c>
      <c r="D539">
        <v>4.5999999999999996</v>
      </c>
      <c r="E539" s="32">
        <f>Table11[[#This Row],[gross]]-Table11[[#This Row],[budget]]</f>
        <v>48884821</v>
      </c>
    </row>
    <row r="540" spans="1:5" x14ac:dyDescent="0.25">
      <c r="A540" t="s">
        <v>5767</v>
      </c>
      <c r="B540" s="32">
        <v>6000000</v>
      </c>
      <c r="C540" s="32">
        <v>54800000</v>
      </c>
      <c r="D540">
        <v>7.8</v>
      </c>
      <c r="E540" s="32">
        <f>Table11[[#This Row],[gross]]-Table11[[#This Row],[budget]]</f>
        <v>48800000</v>
      </c>
    </row>
    <row r="541" spans="1:5" x14ac:dyDescent="0.25">
      <c r="A541" t="s">
        <v>4625</v>
      </c>
      <c r="B541" s="32">
        <v>13000000</v>
      </c>
      <c r="C541" s="32">
        <v>61693523</v>
      </c>
      <c r="D541">
        <v>6.8</v>
      </c>
      <c r="E541" s="32">
        <f>Table11[[#This Row],[gross]]-Table11[[#This Row],[budget]]</f>
        <v>48693523</v>
      </c>
    </row>
    <row r="542" spans="1:5" x14ac:dyDescent="0.25">
      <c r="A542" t="s">
        <v>1351</v>
      </c>
      <c r="B542" s="32">
        <v>58000000</v>
      </c>
      <c r="C542" s="32">
        <v>106635996</v>
      </c>
      <c r="D542">
        <v>7.2</v>
      </c>
      <c r="E542" s="32">
        <f>Table11[[#This Row],[gross]]-Table11[[#This Row],[budget]]</f>
        <v>48635996</v>
      </c>
    </row>
    <row r="543" spans="1:5" x14ac:dyDescent="0.25">
      <c r="A543" t="s">
        <v>379</v>
      </c>
      <c r="B543" s="32">
        <v>135000000</v>
      </c>
      <c r="C543" s="32">
        <v>183635922</v>
      </c>
      <c r="D543">
        <v>8.1</v>
      </c>
      <c r="E543" s="32">
        <f>Table11[[#This Row],[gross]]-Table11[[#This Row],[budget]]</f>
        <v>48635922</v>
      </c>
    </row>
    <row r="544" spans="1:5" x14ac:dyDescent="0.25">
      <c r="A544" t="s">
        <v>3964</v>
      </c>
      <c r="B544" s="32">
        <v>17000000</v>
      </c>
      <c r="C544" s="32">
        <v>65535067</v>
      </c>
      <c r="D544">
        <v>5.7</v>
      </c>
      <c r="E544" s="32">
        <f>Table11[[#This Row],[gross]]-Table11[[#This Row],[budget]]</f>
        <v>48535067</v>
      </c>
    </row>
    <row r="545" spans="1:5" x14ac:dyDescent="0.25">
      <c r="A545" t="s">
        <v>1949</v>
      </c>
      <c r="B545" s="32">
        <v>45000000</v>
      </c>
      <c r="C545" s="32">
        <v>93452056</v>
      </c>
      <c r="D545">
        <v>7.4</v>
      </c>
      <c r="E545" s="32">
        <f>Table11[[#This Row],[gross]]-Table11[[#This Row],[budget]]</f>
        <v>48452056</v>
      </c>
    </row>
    <row r="546" spans="1:5" x14ac:dyDescent="0.25">
      <c r="A546" t="s">
        <v>8139</v>
      </c>
      <c r="B546" s="32">
        <v>1400</v>
      </c>
      <c r="C546" s="32">
        <v>48405881.850000001</v>
      </c>
      <c r="D546">
        <v>6.3</v>
      </c>
      <c r="E546" s="32">
        <f>Table11[[#This Row],[gross]]-Table11[[#This Row],[budget]]</f>
        <v>48404481.850000001</v>
      </c>
    </row>
    <row r="547" spans="1:5" x14ac:dyDescent="0.25">
      <c r="A547" t="s">
        <v>8134</v>
      </c>
      <c r="B547" s="32">
        <v>3250</v>
      </c>
      <c r="C547" s="32">
        <v>48405881.850000001</v>
      </c>
      <c r="D547">
        <v>7.8</v>
      </c>
      <c r="E547" s="32">
        <f>Table11[[#This Row],[gross]]-Table11[[#This Row],[budget]]</f>
        <v>48402631.850000001</v>
      </c>
    </row>
    <row r="548" spans="1:5" x14ac:dyDescent="0.25">
      <c r="A548" t="s">
        <v>8119</v>
      </c>
      <c r="B548" s="32">
        <v>10000</v>
      </c>
      <c r="C548" s="32">
        <v>48405881.850000001</v>
      </c>
      <c r="D548">
        <v>6.7</v>
      </c>
      <c r="E548" s="32">
        <f>Table11[[#This Row],[gross]]-Table11[[#This Row],[budget]]</f>
        <v>48395881.850000001</v>
      </c>
    </row>
    <row r="549" spans="1:5" x14ac:dyDescent="0.25">
      <c r="A549" t="s">
        <v>3885</v>
      </c>
      <c r="B549" s="32">
        <v>13000</v>
      </c>
      <c r="C549" s="32">
        <v>48405881.850000001</v>
      </c>
      <c r="D549">
        <v>5.2</v>
      </c>
      <c r="E549" s="32">
        <f>Table11[[#This Row],[gross]]-Table11[[#This Row],[budget]]</f>
        <v>48392881.850000001</v>
      </c>
    </row>
    <row r="550" spans="1:5" x14ac:dyDescent="0.25">
      <c r="A550" t="s">
        <v>8107</v>
      </c>
      <c r="B550" s="32">
        <v>15000</v>
      </c>
      <c r="C550" s="32">
        <v>48405881.850000001</v>
      </c>
      <c r="D550">
        <v>7.4</v>
      </c>
      <c r="E550" s="32">
        <f>Table11[[#This Row],[gross]]-Table11[[#This Row],[budget]]</f>
        <v>48390881.850000001</v>
      </c>
    </row>
    <row r="551" spans="1:5" x14ac:dyDescent="0.25">
      <c r="A551" t="s">
        <v>8104</v>
      </c>
      <c r="B551" s="32">
        <v>17350</v>
      </c>
      <c r="C551" s="32">
        <v>48405881.850000001</v>
      </c>
      <c r="D551">
        <v>3</v>
      </c>
      <c r="E551" s="32">
        <f>Table11[[#This Row],[gross]]-Table11[[#This Row],[budget]]</f>
        <v>48388531.850000001</v>
      </c>
    </row>
    <row r="552" spans="1:5" x14ac:dyDescent="0.25">
      <c r="A552" t="s">
        <v>7997</v>
      </c>
      <c r="B552" s="32">
        <v>20000</v>
      </c>
      <c r="C552" s="32">
        <v>48405881.850000001</v>
      </c>
      <c r="D552">
        <v>7.4</v>
      </c>
      <c r="E552" s="32">
        <f>Table11[[#This Row],[gross]]-Table11[[#This Row],[budget]]</f>
        <v>48385881.850000001</v>
      </c>
    </row>
    <row r="553" spans="1:5" x14ac:dyDescent="0.25">
      <c r="A553" t="s">
        <v>8100</v>
      </c>
      <c r="B553" s="32">
        <v>20000</v>
      </c>
      <c r="C553" s="32">
        <v>48405881.850000001</v>
      </c>
      <c r="D553">
        <v>6.9</v>
      </c>
      <c r="E553" s="32">
        <f>Table11[[#This Row],[gross]]-Table11[[#This Row],[budget]]</f>
        <v>48385881.850000001</v>
      </c>
    </row>
    <row r="554" spans="1:5" x14ac:dyDescent="0.25">
      <c r="A554" t="s">
        <v>8112</v>
      </c>
      <c r="B554" s="32">
        <v>20000</v>
      </c>
      <c r="C554" s="32">
        <v>48405881.850000001</v>
      </c>
      <c r="D554">
        <v>4</v>
      </c>
      <c r="E554" s="32">
        <f>Table11[[#This Row],[gross]]-Table11[[#This Row],[budget]]</f>
        <v>48385881.850000001</v>
      </c>
    </row>
    <row r="555" spans="1:5" x14ac:dyDescent="0.25">
      <c r="A555" t="s">
        <v>8006</v>
      </c>
      <c r="B555" s="32">
        <v>20000</v>
      </c>
      <c r="C555" s="32">
        <v>48405881.850000001</v>
      </c>
      <c r="D555">
        <v>3.2</v>
      </c>
      <c r="E555" s="32">
        <f>Table11[[#This Row],[gross]]-Table11[[#This Row],[budget]]</f>
        <v>48385881.850000001</v>
      </c>
    </row>
    <row r="556" spans="1:5" x14ac:dyDescent="0.25">
      <c r="A556" t="s">
        <v>8099</v>
      </c>
      <c r="B556" s="32">
        <v>22000</v>
      </c>
      <c r="C556" s="32">
        <v>48405881.850000001</v>
      </c>
      <c r="D556">
        <v>3.3</v>
      </c>
      <c r="E556" s="32">
        <f>Table11[[#This Row],[gross]]-Table11[[#This Row],[budget]]</f>
        <v>48383881.850000001</v>
      </c>
    </row>
    <row r="557" spans="1:5" x14ac:dyDescent="0.25">
      <c r="A557" t="s">
        <v>589</v>
      </c>
      <c r="B557" s="32">
        <v>100000000</v>
      </c>
      <c r="C557" s="32">
        <v>148383780</v>
      </c>
      <c r="D557">
        <v>5.5</v>
      </c>
      <c r="E557" s="32">
        <f>Table11[[#This Row],[gross]]-Table11[[#This Row],[budget]]</f>
        <v>48383780</v>
      </c>
    </row>
    <row r="558" spans="1:5" x14ac:dyDescent="0.25">
      <c r="A558" t="s">
        <v>8094</v>
      </c>
      <c r="B558" s="32">
        <v>24000</v>
      </c>
      <c r="C558" s="32">
        <v>48405881.850000001</v>
      </c>
      <c r="D558">
        <v>7</v>
      </c>
      <c r="E558" s="32">
        <f>Table11[[#This Row],[gross]]-Table11[[#This Row],[budget]]</f>
        <v>48381881.850000001</v>
      </c>
    </row>
    <row r="559" spans="1:5" x14ac:dyDescent="0.25">
      <c r="A559" t="s">
        <v>8098</v>
      </c>
      <c r="B559" s="32">
        <v>25000</v>
      </c>
      <c r="C559" s="32">
        <v>48405881.850000001</v>
      </c>
      <c r="D559">
        <v>4.8</v>
      </c>
      <c r="E559" s="32">
        <f>Table11[[#This Row],[gross]]-Table11[[#This Row],[budget]]</f>
        <v>48380881.850000001</v>
      </c>
    </row>
    <row r="560" spans="1:5" x14ac:dyDescent="0.25">
      <c r="A560" t="s">
        <v>8075</v>
      </c>
      <c r="B560" s="32">
        <v>40000</v>
      </c>
      <c r="C560" s="32">
        <v>48405881.850000001</v>
      </c>
      <c r="D560">
        <v>3.2</v>
      </c>
      <c r="E560" s="32">
        <f>Table11[[#This Row],[gross]]-Table11[[#This Row],[budget]]</f>
        <v>48365881.850000001</v>
      </c>
    </row>
    <row r="561" spans="1:5" x14ac:dyDescent="0.25">
      <c r="A561" t="s">
        <v>8066</v>
      </c>
      <c r="B561" s="32">
        <v>42000</v>
      </c>
      <c r="C561" s="32">
        <v>48405881.850000001</v>
      </c>
      <c r="D561">
        <v>6.6</v>
      </c>
      <c r="E561" s="32">
        <f>Table11[[#This Row],[gross]]-Table11[[#This Row],[budget]]</f>
        <v>48363881.850000001</v>
      </c>
    </row>
    <row r="562" spans="1:5" x14ac:dyDescent="0.25">
      <c r="A562" t="s">
        <v>8068</v>
      </c>
      <c r="B562" s="32">
        <v>45000</v>
      </c>
      <c r="C562" s="32">
        <v>48405881.850000001</v>
      </c>
      <c r="D562">
        <v>5.5</v>
      </c>
      <c r="E562" s="32">
        <f>Table11[[#This Row],[gross]]-Table11[[#This Row],[budget]]</f>
        <v>48360881.850000001</v>
      </c>
    </row>
    <row r="563" spans="1:5" x14ac:dyDescent="0.25">
      <c r="A563" t="s">
        <v>8060</v>
      </c>
      <c r="B563" s="32">
        <v>50000</v>
      </c>
      <c r="C563" s="32">
        <v>48405881.850000001</v>
      </c>
      <c r="D563">
        <v>7.9</v>
      </c>
      <c r="E563" s="32">
        <f>Table11[[#This Row],[gross]]-Table11[[#This Row],[budget]]</f>
        <v>48355881.850000001</v>
      </c>
    </row>
    <row r="564" spans="1:5" x14ac:dyDescent="0.25">
      <c r="A564" t="s">
        <v>8064</v>
      </c>
      <c r="B564" s="32">
        <v>50000</v>
      </c>
      <c r="C564" s="32">
        <v>48405881.850000001</v>
      </c>
      <c r="D564">
        <v>7.4</v>
      </c>
      <c r="E564" s="32">
        <f>Table11[[#This Row],[gross]]-Table11[[#This Row],[budget]]</f>
        <v>48355881.850000001</v>
      </c>
    </row>
    <row r="565" spans="1:5" x14ac:dyDescent="0.25">
      <c r="A565" t="s">
        <v>8058</v>
      </c>
      <c r="B565" s="32">
        <v>50000</v>
      </c>
      <c r="C565" s="32">
        <v>48405881.850000001</v>
      </c>
      <c r="D565">
        <v>7.3</v>
      </c>
      <c r="E565" s="32">
        <f>Table11[[#This Row],[gross]]-Table11[[#This Row],[budget]]</f>
        <v>48355881.850000001</v>
      </c>
    </row>
    <row r="566" spans="1:5" x14ac:dyDescent="0.25">
      <c r="A566" t="s">
        <v>8056</v>
      </c>
      <c r="B566" s="32">
        <v>50000</v>
      </c>
      <c r="C566" s="32">
        <v>48405881.850000001</v>
      </c>
      <c r="D566">
        <v>6</v>
      </c>
      <c r="E566" s="32">
        <f>Table11[[#This Row],[gross]]-Table11[[#This Row],[budget]]</f>
        <v>48355881.850000001</v>
      </c>
    </row>
    <row r="567" spans="1:5" x14ac:dyDescent="0.25">
      <c r="A567" t="s">
        <v>8078</v>
      </c>
      <c r="B567" s="32">
        <v>50000</v>
      </c>
      <c r="C567" s="32">
        <v>48405881.850000001</v>
      </c>
      <c r="D567">
        <v>3.7</v>
      </c>
      <c r="E567" s="32">
        <f>Table11[[#This Row],[gross]]-Table11[[#This Row],[budget]]</f>
        <v>48355881.850000001</v>
      </c>
    </row>
    <row r="568" spans="1:5" x14ac:dyDescent="0.25">
      <c r="A568" t="s">
        <v>8086</v>
      </c>
      <c r="B568" s="32">
        <v>60000</v>
      </c>
      <c r="C568" s="32">
        <v>48405881.850000001</v>
      </c>
      <c r="D568">
        <v>5.4</v>
      </c>
      <c r="E568" s="32">
        <f>Table11[[#This Row],[gross]]-Table11[[#This Row],[budget]]</f>
        <v>48345881.850000001</v>
      </c>
    </row>
    <row r="569" spans="1:5" x14ac:dyDescent="0.25">
      <c r="A569" t="s">
        <v>8052</v>
      </c>
      <c r="B569" s="32">
        <v>60000</v>
      </c>
      <c r="C569" s="32">
        <v>48405881.850000001</v>
      </c>
      <c r="D569">
        <v>3.4</v>
      </c>
      <c r="E569" s="32">
        <f>Table11[[#This Row],[gross]]-Table11[[#This Row],[budget]]</f>
        <v>48345881.850000001</v>
      </c>
    </row>
    <row r="570" spans="1:5" x14ac:dyDescent="0.25">
      <c r="A570" t="s">
        <v>8037</v>
      </c>
      <c r="B570" s="32">
        <v>62000</v>
      </c>
      <c r="C570" s="32">
        <v>48405881.850000001</v>
      </c>
      <c r="D570">
        <v>4.0999999999999996</v>
      </c>
      <c r="E570" s="32">
        <f>Table11[[#This Row],[gross]]-Table11[[#This Row],[budget]]</f>
        <v>48343881.850000001</v>
      </c>
    </row>
    <row r="571" spans="1:5" x14ac:dyDescent="0.25">
      <c r="A571" t="s">
        <v>8023</v>
      </c>
      <c r="B571" s="32">
        <v>70000</v>
      </c>
      <c r="C571" s="32">
        <v>48405881.850000001</v>
      </c>
      <c r="D571">
        <v>8.3000000000000007</v>
      </c>
      <c r="E571" s="32">
        <f>Table11[[#This Row],[gross]]-Table11[[#This Row],[budget]]</f>
        <v>48335881.850000001</v>
      </c>
    </row>
    <row r="572" spans="1:5" x14ac:dyDescent="0.25">
      <c r="A572" t="s">
        <v>8042</v>
      </c>
      <c r="B572" s="32">
        <v>70000</v>
      </c>
      <c r="C572" s="32">
        <v>48405881.850000001</v>
      </c>
      <c r="D572">
        <v>5.8</v>
      </c>
      <c r="E572" s="32">
        <f>Table11[[#This Row],[gross]]-Table11[[#This Row],[budget]]</f>
        <v>48335881.850000001</v>
      </c>
    </row>
    <row r="573" spans="1:5" x14ac:dyDescent="0.25">
      <c r="A573" t="s">
        <v>8073</v>
      </c>
      <c r="B573" s="32">
        <v>75000</v>
      </c>
      <c r="C573" s="32">
        <v>48405881.850000001</v>
      </c>
      <c r="D573">
        <v>5</v>
      </c>
      <c r="E573" s="32">
        <f>Table11[[#This Row],[gross]]-Table11[[#This Row],[budget]]</f>
        <v>48330881.850000001</v>
      </c>
    </row>
    <row r="574" spans="1:5" x14ac:dyDescent="0.25">
      <c r="A574" t="s">
        <v>8030</v>
      </c>
      <c r="B574" s="32">
        <v>75000</v>
      </c>
      <c r="C574" s="32">
        <v>48405881.850000001</v>
      </c>
      <c r="D574">
        <v>4.5</v>
      </c>
      <c r="E574" s="32">
        <f>Table11[[#This Row],[gross]]-Table11[[#This Row],[budget]]</f>
        <v>48330881.850000001</v>
      </c>
    </row>
    <row r="575" spans="1:5" x14ac:dyDescent="0.25">
      <c r="A575" t="s">
        <v>8011</v>
      </c>
      <c r="B575" s="32">
        <v>100000</v>
      </c>
      <c r="C575" s="32">
        <v>48405881.850000001</v>
      </c>
      <c r="D575">
        <v>7.7</v>
      </c>
      <c r="E575" s="32">
        <f>Table11[[#This Row],[gross]]-Table11[[#This Row],[budget]]</f>
        <v>48305881.850000001</v>
      </c>
    </row>
    <row r="576" spans="1:5" x14ac:dyDescent="0.25">
      <c r="A576" t="s">
        <v>8021</v>
      </c>
      <c r="B576" s="32">
        <v>100000</v>
      </c>
      <c r="C576" s="32">
        <v>48405881.850000001</v>
      </c>
      <c r="D576">
        <v>7.6</v>
      </c>
      <c r="E576" s="32">
        <f>Table11[[#This Row],[gross]]-Table11[[#This Row],[budget]]</f>
        <v>48305881.850000001</v>
      </c>
    </row>
    <row r="577" spans="1:5" x14ac:dyDescent="0.25">
      <c r="A577" t="s">
        <v>8039</v>
      </c>
      <c r="B577" s="32">
        <v>100000</v>
      </c>
      <c r="C577" s="32">
        <v>48405881.850000001</v>
      </c>
      <c r="D577">
        <v>6.8</v>
      </c>
      <c r="E577" s="32">
        <f>Table11[[#This Row],[gross]]-Table11[[#This Row],[budget]]</f>
        <v>48305881.850000001</v>
      </c>
    </row>
    <row r="578" spans="1:5" x14ac:dyDescent="0.25">
      <c r="A578" t="s">
        <v>7673</v>
      </c>
      <c r="B578" s="32">
        <v>100000</v>
      </c>
      <c r="C578" s="32">
        <v>48405881.850000001</v>
      </c>
      <c r="D578">
        <v>6.6</v>
      </c>
      <c r="E578" s="32">
        <f>Table11[[#This Row],[gross]]-Table11[[#This Row],[budget]]</f>
        <v>48305881.850000001</v>
      </c>
    </row>
    <row r="579" spans="1:5" x14ac:dyDescent="0.25">
      <c r="A579" t="s">
        <v>6928</v>
      </c>
      <c r="B579" s="32">
        <v>100000</v>
      </c>
      <c r="C579" s="32">
        <v>48405881.850000001</v>
      </c>
      <c r="D579">
        <v>6.1</v>
      </c>
      <c r="E579" s="32">
        <f>Table11[[#This Row],[gross]]-Table11[[#This Row],[budget]]</f>
        <v>48305881.850000001</v>
      </c>
    </row>
    <row r="580" spans="1:5" x14ac:dyDescent="0.25">
      <c r="A580" t="s">
        <v>8002</v>
      </c>
      <c r="B580" s="32">
        <v>100000</v>
      </c>
      <c r="C580" s="32">
        <v>48405881.850000001</v>
      </c>
      <c r="D580">
        <v>5.8</v>
      </c>
      <c r="E580" s="32">
        <f>Table11[[#This Row],[gross]]-Table11[[#This Row],[budget]]</f>
        <v>48305881.850000001</v>
      </c>
    </row>
    <row r="581" spans="1:5" x14ac:dyDescent="0.25">
      <c r="A581" t="s">
        <v>7893</v>
      </c>
      <c r="B581" s="32">
        <v>100000</v>
      </c>
      <c r="C581" s="32">
        <v>48405881.850000001</v>
      </c>
      <c r="D581">
        <v>4</v>
      </c>
      <c r="E581" s="32">
        <f>Table11[[#This Row],[gross]]-Table11[[#This Row],[budget]]</f>
        <v>48305881.850000001</v>
      </c>
    </row>
    <row r="582" spans="1:5" x14ac:dyDescent="0.25">
      <c r="A582" t="s">
        <v>8017</v>
      </c>
      <c r="B582" s="32">
        <v>100000</v>
      </c>
      <c r="C582" s="32">
        <v>48405881.850000001</v>
      </c>
      <c r="D582">
        <v>3.6</v>
      </c>
      <c r="E582" s="32">
        <f>Table11[[#This Row],[gross]]-Table11[[#This Row],[budget]]</f>
        <v>48305881.850000001</v>
      </c>
    </row>
    <row r="583" spans="1:5" x14ac:dyDescent="0.25">
      <c r="A583" t="s">
        <v>7495</v>
      </c>
      <c r="B583" s="32">
        <v>100000</v>
      </c>
      <c r="C583" s="32">
        <v>48405881.850000001</v>
      </c>
      <c r="D583">
        <v>3.2</v>
      </c>
      <c r="E583" s="32">
        <f>Table11[[#This Row],[gross]]-Table11[[#This Row],[budget]]</f>
        <v>48305881.850000001</v>
      </c>
    </row>
    <row r="584" spans="1:5" x14ac:dyDescent="0.25">
      <c r="A584" t="s">
        <v>7993</v>
      </c>
      <c r="B584" s="32">
        <v>103000</v>
      </c>
      <c r="C584" s="32">
        <v>48405881.850000001</v>
      </c>
      <c r="D584">
        <v>5.7</v>
      </c>
      <c r="E584" s="32">
        <f>Table11[[#This Row],[gross]]-Table11[[#This Row],[budget]]</f>
        <v>48302881.850000001</v>
      </c>
    </row>
    <row r="585" spans="1:5" x14ac:dyDescent="0.25">
      <c r="A585" t="s">
        <v>2490</v>
      </c>
      <c r="B585" s="32">
        <v>35000000</v>
      </c>
      <c r="C585" s="32">
        <v>83299761</v>
      </c>
      <c r="D585">
        <v>7.5</v>
      </c>
      <c r="E585" s="32">
        <f>Table11[[#This Row],[gross]]-Table11[[#This Row],[budget]]</f>
        <v>48299761</v>
      </c>
    </row>
    <row r="586" spans="1:5" x14ac:dyDescent="0.25">
      <c r="A586" t="s">
        <v>6244</v>
      </c>
      <c r="B586" s="32">
        <v>114000</v>
      </c>
      <c r="C586" s="32">
        <v>48405881.850000001</v>
      </c>
      <c r="D586">
        <v>8</v>
      </c>
      <c r="E586" s="32">
        <f>Table11[[#This Row],[gross]]-Table11[[#This Row],[budget]]</f>
        <v>48291881.850000001</v>
      </c>
    </row>
    <row r="587" spans="1:5" x14ac:dyDescent="0.25">
      <c r="A587" t="s">
        <v>7989</v>
      </c>
      <c r="B587" s="32">
        <v>120000</v>
      </c>
      <c r="C587" s="32">
        <v>48405881.850000001</v>
      </c>
      <c r="D587">
        <v>7.4</v>
      </c>
      <c r="E587" s="32">
        <f>Table11[[#This Row],[gross]]-Table11[[#This Row],[budget]]</f>
        <v>48285881.850000001</v>
      </c>
    </row>
    <row r="588" spans="1:5" x14ac:dyDescent="0.25">
      <c r="A588" t="s">
        <v>7988</v>
      </c>
      <c r="B588" s="32">
        <v>120000</v>
      </c>
      <c r="C588" s="32">
        <v>48405881.850000001</v>
      </c>
      <c r="D588">
        <v>7</v>
      </c>
      <c r="E588" s="32">
        <f>Table11[[#This Row],[gross]]-Table11[[#This Row],[budget]]</f>
        <v>48285881.850000001</v>
      </c>
    </row>
    <row r="589" spans="1:5" x14ac:dyDescent="0.25">
      <c r="A589" t="s">
        <v>7982</v>
      </c>
      <c r="B589" s="32">
        <v>120000</v>
      </c>
      <c r="C589" s="32">
        <v>48405881.850000001</v>
      </c>
      <c r="D589">
        <v>6.6</v>
      </c>
      <c r="E589" s="32">
        <f>Table11[[#This Row],[gross]]-Table11[[#This Row],[budget]]</f>
        <v>48285881.850000001</v>
      </c>
    </row>
    <row r="590" spans="1:5" x14ac:dyDescent="0.25">
      <c r="A590" t="s">
        <v>7980</v>
      </c>
      <c r="B590" s="32">
        <v>125000</v>
      </c>
      <c r="C590" s="32">
        <v>48405881.850000001</v>
      </c>
      <c r="D590">
        <v>8.1999999999999993</v>
      </c>
      <c r="E590" s="32">
        <f>Table11[[#This Row],[gross]]-Table11[[#This Row],[budget]]</f>
        <v>48280881.850000001</v>
      </c>
    </row>
    <row r="591" spans="1:5" x14ac:dyDescent="0.25">
      <c r="A591" t="s">
        <v>7976</v>
      </c>
      <c r="B591" s="32">
        <v>125000</v>
      </c>
      <c r="C591" s="32">
        <v>48405881.850000001</v>
      </c>
      <c r="D591">
        <v>7.2</v>
      </c>
      <c r="E591" s="32">
        <f>Table11[[#This Row],[gross]]-Table11[[#This Row],[budget]]</f>
        <v>48280881.850000001</v>
      </c>
    </row>
    <row r="592" spans="1:5" x14ac:dyDescent="0.25">
      <c r="A592" t="s">
        <v>7986</v>
      </c>
      <c r="B592" s="32">
        <v>125000</v>
      </c>
      <c r="C592" s="32">
        <v>48405881.850000001</v>
      </c>
      <c r="D592">
        <v>5.0999999999999996</v>
      </c>
      <c r="E592" s="32">
        <f>Table11[[#This Row],[gross]]-Table11[[#This Row],[budget]]</f>
        <v>48280881.850000001</v>
      </c>
    </row>
    <row r="593" spans="1:5" x14ac:dyDescent="0.25">
      <c r="A593" t="s">
        <v>7966</v>
      </c>
      <c r="B593" s="32">
        <v>150000</v>
      </c>
      <c r="C593" s="32">
        <v>48405881.850000001</v>
      </c>
      <c r="D593">
        <v>8.4</v>
      </c>
      <c r="E593" s="32">
        <f>Table11[[#This Row],[gross]]-Table11[[#This Row],[budget]]</f>
        <v>48255881.850000001</v>
      </c>
    </row>
    <row r="594" spans="1:5" x14ac:dyDescent="0.25">
      <c r="A594" t="s">
        <v>7922</v>
      </c>
      <c r="B594" s="32">
        <v>150000</v>
      </c>
      <c r="C594" s="32">
        <v>48405881.850000001</v>
      </c>
      <c r="D594">
        <v>7.4</v>
      </c>
      <c r="E594" s="32">
        <f>Table11[[#This Row],[gross]]-Table11[[#This Row],[budget]]</f>
        <v>48255881.850000001</v>
      </c>
    </row>
    <row r="595" spans="1:5" x14ac:dyDescent="0.25">
      <c r="A595" t="s">
        <v>7971</v>
      </c>
      <c r="B595" s="32">
        <v>150000</v>
      </c>
      <c r="C595" s="32">
        <v>48405881.850000001</v>
      </c>
      <c r="D595">
        <v>5.3</v>
      </c>
      <c r="E595" s="32">
        <f>Table11[[#This Row],[gross]]-Table11[[#This Row],[budget]]</f>
        <v>48255881.850000001</v>
      </c>
    </row>
    <row r="596" spans="1:5" x14ac:dyDescent="0.25">
      <c r="A596" t="s">
        <v>7692</v>
      </c>
      <c r="B596" s="32">
        <v>150000</v>
      </c>
      <c r="C596" s="32">
        <v>48405881.850000001</v>
      </c>
      <c r="D596">
        <v>4</v>
      </c>
      <c r="E596" s="32">
        <f>Table11[[#This Row],[gross]]-Table11[[#This Row],[budget]]</f>
        <v>48255881.850000001</v>
      </c>
    </row>
    <row r="597" spans="1:5" x14ac:dyDescent="0.25">
      <c r="A597" t="s">
        <v>7949</v>
      </c>
      <c r="B597" s="32">
        <v>168000</v>
      </c>
      <c r="C597" s="32">
        <v>48405881.850000001</v>
      </c>
      <c r="D597">
        <v>6.5</v>
      </c>
      <c r="E597" s="32">
        <f>Table11[[#This Row],[gross]]-Table11[[#This Row],[budget]]</f>
        <v>48237881.850000001</v>
      </c>
    </row>
    <row r="598" spans="1:5" x14ac:dyDescent="0.25">
      <c r="A598" t="s">
        <v>7947</v>
      </c>
      <c r="B598" s="32">
        <v>180000</v>
      </c>
      <c r="C598" s="32">
        <v>48405881.850000001</v>
      </c>
      <c r="D598">
        <v>8.6999999999999993</v>
      </c>
      <c r="E598" s="32">
        <f>Table11[[#This Row],[gross]]-Table11[[#This Row],[budget]]</f>
        <v>48225881.850000001</v>
      </c>
    </row>
    <row r="599" spans="1:5" x14ac:dyDescent="0.25">
      <c r="A599" t="s">
        <v>7940</v>
      </c>
      <c r="B599" s="32">
        <v>200000</v>
      </c>
      <c r="C599" s="32">
        <v>48405881.850000001</v>
      </c>
      <c r="D599">
        <v>8.1</v>
      </c>
      <c r="E599" s="32">
        <f>Table11[[#This Row],[gross]]-Table11[[#This Row],[budget]]</f>
        <v>48205881.850000001</v>
      </c>
    </row>
    <row r="600" spans="1:5" x14ac:dyDescent="0.25">
      <c r="A600" t="s">
        <v>7927</v>
      </c>
      <c r="B600" s="32">
        <v>200000</v>
      </c>
      <c r="C600" s="32">
        <v>48405881.850000001</v>
      </c>
      <c r="D600">
        <v>8</v>
      </c>
      <c r="E600" s="32">
        <f>Table11[[#This Row],[gross]]-Table11[[#This Row],[budget]]</f>
        <v>48205881.850000001</v>
      </c>
    </row>
    <row r="601" spans="1:5" x14ac:dyDescent="0.25">
      <c r="A601" t="s">
        <v>7931</v>
      </c>
      <c r="B601" s="32">
        <v>200000</v>
      </c>
      <c r="C601" s="32">
        <v>48405881.850000001</v>
      </c>
      <c r="D601">
        <v>7.2</v>
      </c>
      <c r="E601" s="32">
        <f>Table11[[#This Row],[gross]]-Table11[[#This Row],[budget]]</f>
        <v>48205881.850000001</v>
      </c>
    </row>
    <row r="602" spans="1:5" x14ac:dyDescent="0.25">
      <c r="A602" t="s">
        <v>7897</v>
      </c>
      <c r="B602" s="32">
        <v>200000</v>
      </c>
      <c r="C602" s="32">
        <v>48405881.850000001</v>
      </c>
      <c r="D602">
        <v>7</v>
      </c>
      <c r="E602" s="32">
        <f>Table11[[#This Row],[gross]]-Table11[[#This Row],[budget]]</f>
        <v>48205881.850000001</v>
      </c>
    </row>
    <row r="603" spans="1:5" x14ac:dyDescent="0.25">
      <c r="A603" t="s">
        <v>7954</v>
      </c>
      <c r="B603" s="32">
        <v>200000</v>
      </c>
      <c r="C603" s="32">
        <v>48405881.850000001</v>
      </c>
      <c r="D603">
        <v>7</v>
      </c>
      <c r="E603" s="32">
        <f>Table11[[#This Row],[gross]]-Table11[[#This Row],[budget]]</f>
        <v>48205881.850000001</v>
      </c>
    </row>
    <row r="604" spans="1:5" x14ac:dyDescent="0.25">
      <c r="A604" t="s">
        <v>7936</v>
      </c>
      <c r="B604" s="32">
        <v>200000</v>
      </c>
      <c r="C604" s="32">
        <v>48405881.850000001</v>
      </c>
      <c r="D604">
        <v>6.7</v>
      </c>
      <c r="E604" s="32">
        <f>Table11[[#This Row],[gross]]-Table11[[#This Row],[budget]]</f>
        <v>48205881.850000001</v>
      </c>
    </row>
    <row r="605" spans="1:5" x14ac:dyDescent="0.25">
      <c r="A605" t="s">
        <v>7902</v>
      </c>
      <c r="B605" s="32">
        <v>200000</v>
      </c>
      <c r="C605" s="32">
        <v>48405881.850000001</v>
      </c>
      <c r="D605">
        <v>6.5</v>
      </c>
      <c r="E605" s="32">
        <f>Table11[[#This Row],[gross]]-Table11[[#This Row],[budget]]</f>
        <v>48205881.850000001</v>
      </c>
    </row>
    <row r="606" spans="1:5" x14ac:dyDescent="0.25">
      <c r="A606" t="s">
        <v>8125</v>
      </c>
      <c r="B606" s="32">
        <v>200000</v>
      </c>
      <c r="C606" s="32">
        <v>48405881.850000001</v>
      </c>
      <c r="D606">
        <v>5.4</v>
      </c>
      <c r="E606" s="32">
        <f>Table11[[#This Row],[gross]]-Table11[[#This Row],[budget]]</f>
        <v>48205881.850000001</v>
      </c>
    </row>
    <row r="607" spans="1:5" x14ac:dyDescent="0.25">
      <c r="A607" t="s">
        <v>7914</v>
      </c>
      <c r="B607" s="32">
        <v>200000</v>
      </c>
      <c r="C607" s="32">
        <v>48405881.850000001</v>
      </c>
      <c r="D607">
        <v>5.0999999999999996</v>
      </c>
      <c r="E607" s="32">
        <f>Table11[[#This Row],[gross]]-Table11[[#This Row],[budget]]</f>
        <v>48205881.850000001</v>
      </c>
    </row>
    <row r="608" spans="1:5" x14ac:dyDescent="0.25">
      <c r="A608" t="s">
        <v>6180</v>
      </c>
      <c r="B608" s="32">
        <v>4500000</v>
      </c>
      <c r="C608" s="32">
        <v>52700832</v>
      </c>
      <c r="D608">
        <v>7.1</v>
      </c>
      <c r="E608" s="32">
        <f>Table11[[#This Row],[gross]]-Table11[[#This Row],[budget]]</f>
        <v>48200832</v>
      </c>
    </row>
    <row r="609" spans="1:5" x14ac:dyDescent="0.25">
      <c r="A609" t="s">
        <v>2669</v>
      </c>
      <c r="B609" s="32">
        <v>32000000</v>
      </c>
      <c r="C609" s="32">
        <v>80197993</v>
      </c>
      <c r="D609">
        <v>5.7</v>
      </c>
      <c r="E609" s="32">
        <f>Table11[[#This Row],[gross]]-Table11[[#This Row],[budget]]</f>
        <v>48197993</v>
      </c>
    </row>
    <row r="610" spans="1:5" x14ac:dyDescent="0.25">
      <c r="A610" t="s">
        <v>7881</v>
      </c>
      <c r="B610" s="32">
        <v>240000</v>
      </c>
      <c r="C610" s="32">
        <v>48405881.850000001</v>
      </c>
      <c r="D610">
        <v>6.5</v>
      </c>
      <c r="E610" s="32">
        <f>Table11[[#This Row],[gross]]-Table11[[#This Row],[budget]]</f>
        <v>48165881.850000001</v>
      </c>
    </row>
    <row r="611" spans="1:5" x14ac:dyDescent="0.25">
      <c r="A611" t="s">
        <v>7879</v>
      </c>
      <c r="B611" s="32">
        <v>250000</v>
      </c>
      <c r="C611" s="32">
        <v>48405881.850000001</v>
      </c>
      <c r="D611">
        <v>8</v>
      </c>
      <c r="E611" s="32">
        <f>Table11[[#This Row],[gross]]-Table11[[#This Row],[budget]]</f>
        <v>48155881.850000001</v>
      </c>
    </row>
    <row r="612" spans="1:5" x14ac:dyDescent="0.25">
      <c r="A612" t="s">
        <v>7874</v>
      </c>
      <c r="B612" s="32">
        <v>250000</v>
      </c>
      <c r="C612" s="32">
        <v>48405881.850000001</v>
      </c>
      <c r="D612">
        <v>7.8</v>
      </c>
      <c r="E612" s="32">
        <f>Table11[[#This Row],[gross]]-Table11[[#This Row],[budget]]</f>
        <v>48155881.850000001</v>
      </c>
    </row>
    <row r="613" spans="1:5" x14ac:dyDescent="0.25">
      <c r="A613" t="s">
        <v>7883</v>
      </c>
      <c r="B613" s="32">
        <v>250000</v>
      </c>
      <c r="C613" s="32">
        <v>48405881.850000001</v>
      </c>
      <c r="D613">
        <v>7.1</v>
      </c>
      <c r="E613" s="32">
        <f>Table11[[#This Row],[gross]]-Table11[[#This Row],[budget]]</f>
        <v>48155881.850000001</v>
      </c>
    </row>
    <row r="614" spans="1:5" x14ac:dyDescent="0.25">
      <c r="A614" t="s">
        <v>7877</v>
      </c>
      <c r="B614" s="32">
        <v>250000</v>
      </c>
      <c r="C614" s="32">
        <v>48405881.850000001</v>
      </c>
      <c r="D614">
        <v>6.6</v>
      </c>
      <c r="E614" s="32">
        <f>Table11[[#This Row],[gross]]-Table11[[#This Row],[budget]]</f>
        <v>48155881.850000001</v>
      </c>
    </row>
    <row r="615" spans="1:5" x14ac:dyDescent="0.25">
      <c r="A615" t="s">
        <v>7915</v>
      </c>
      <c r="B615" s="32">
        <v>250000</v>
      </c>
      <c r="C615" s="32">
        <v>48405881.850000001</v>
      </c>
      <c r="D615">
        <v>6.2</v>
      </c>
      <c r="E615" s="32">
        <f>Table11[[#This Row],[gross]]-Table11[[#This Row],[budget]]</f>
        <v>48155881.850000001</v>
      </c>
    </row>
    <row r="616" spans="1:5" x14ac:dyDescent="0.25">
      <c r="A616" t="s">
        <v>7867</v>
      </c>
      <c r="B616" s="32">
        <v>250000</v>
      </c>
      <c r="C616" s="32">
        <v>48405881.850000001</v>
      </c>
      <c r="D616">
        <v>6.2</v>
      </c>
      <c r="E616" s="32">
        <f>Table11[[#This Row],[gross]]-Table11[[#This Row],[budget]]</f>
        <v>48155881.850000001</v>
      </c>
    </row>
    <row r="617" spans="1:5" x14ac:dyDescent="0.25">
      <c r="A617" t="s">
        <v>7862</v>
      </c>
      <c r="B617" s="32">
        <v>250000</v>
      </c>
      <c r="C617" s="32">
        <v>48405881.850000001</v>
      </c>
      <c r="D617">
        <v>5.7</v>
      </c>
      <c r="E617" s="32">
        <f>Table11[[#This Row],[gross]]-Table11[[#This Row],[budget]]</f>
        <v>48155881.850000001</v>
      </c>
    </row>
    <row r="618" spans="1:5" x14ac:dyDescent="0.25">
      <c r="A618" t="s">
        <v>7818</v>
      </c>
      <c r="B618" s="32">
        <v>250000</v>
      </c>
      <c r="C618" s="32">
        <v>48405881.850000001</v>
      </c>
      <c r="D618">
        <v>4.5</v>
      </c>
      <c r="E618" s="32">
        <f>Table11[[#This Row],[gross]]-Table11[[#This Row],[budget]]</f>
        <v>48155881.850000001</v>
      </c>
    </row>
    <row r="619" spans="1:5" x14ac:dyDescent="0.25">
      <c r="A619" t="s">
        <v>7876</v>
      </c>
      <c r="B619" s="32">
        <v>250000</v>
      </c>
      <c r="C619" s="32">
        <v>48405881.850000001</v>
      </c>
      <c r="D619">
        <v>4.4000000000000004</v>
      </c>
      <c r="E619" s="32">
        <f>Table11[[#This Row],[gross]]-Table11[[#This Row],[budget]]</f>
        <v>48155881.850000001</v>
      </c>
    </row>
    <row r="620" spans="1:5" x14ac:dyDescent="0.25">
      <c r="A620" t="s">
        <v>7887</v>
      </c>
      <c r="B620" s="32">
        <v>250000</v>
      </c>
      <c r="C620" s="32">
        <v>48405881.850000001</v>
      </c>
      <c r="D620">
        <v>4</v>
      </c>
      <c r="E620" s="32">
        <f>Table11[[#This Row],[gross]]-Table11[[#This Row],[budget]]</f>
        <v>48155881.850000001</v>
      </c>
    </row>
    <row r="621" spans="1:5" x14ac:dyDescent="0.25">
      <c r="A621" t="s">
        <v>7828</v>
      </c>
      <c r="B621" s="32">
        <v>290000</v>
      </c>
      <c r="C621" s="32">
        <v>48405881.850000001</v>
      </c>
      <c r="D621">
        <v>4.3</v>
      </c>
      <c r="E621" s="32">
        <f>Table11[[#This Row],[gross]]-Table11[[#This Row],[budget]]</f>
        <v>48115881.850000001</v>
      </c>
    </row>
    <row r="622" spans="1:5" x14ac:dyDescent="0.25">
      <c r="A622" t="s">
        <v>7793</v>
      </c>
      <c r="B622" s="32">
        <v>300000</v>
      </c>
      <c r="C622" s="32">
        <v>48405881.850000001</v>
      </c>
      <c r="D622">
        <v>7.7</v>
      </c>
      <c r="E622" s="32">
        <f>Table11[[#This Row],[gross]]-Table11[[#This Row],[budget]]</f>
        <v>48105881.850000001</v>
      </c>
    </row>
    <row r="623" spans="1:5" x14ac:dyDescent="0.25">
      <c r="A623" t="s">
        <v>7814</v>
      </c>
      <c r="B623" s="32">
        <v>300000</v>
      </c>
      <c r="C623" s="32">
        <v>48405881.850000001</v>
      </c>
      <c r="D623">
        <v>7.2</v>
      </c>
      <c r="E623" s="32">
        <f>Table11[[#This Row],[gross]]-Table11[[#This Row],[budget]]</f>
        <v>48105881.850000001</v>
      </c>
    </row>
    <row r="624" spans="1:5" x14ac:dyDescent="0.25">
      <c r="A624" t="s">
        <v>7821</v>
      </c>
      <c r="B624" s="32">
        <v>300000</v>
      </c>
      <c r="C624" s="32">
        <v>48405881.850000001</v>
      </c>
      <c r="D624">
        <v>6.4</v>
      </c>
      <c r="E624" s="32">
        <f>Table11[[#This Row],[gross]]-Table11[[#This Row],[budget]]</f>
        <v>48105881.850000001</v>
      </c>
    </row>
    <row r="625" spans="1:5" x14ac:dyDescent="0.25">
      <c r="A625" t="s">
        <v>7808</v>
      </c>
      <c r="B625" s="32">
        <v>300000</v>
      </c>
      <c r="C625" s="32">
        <v>48405881.850000001</v>
      </c>
      <c r="D625">
        <v>6.2</v>
      </c>
      <c r="E625" s="32">
        <f>Table11[[#This Row],[gross]]-Table11[[#This Row],[budget]]</f>
        <v>48105881.850000001</v>
      </c>
    </row>
    <row r="626" spans="1:5" x14ac:dyDescent="0.25">
      <c r="A626" t="s">
        <v>7791</v>
      </c>
      <c r="B626" s="32">
        <v>300000</v>
      </c>
      <c r="C626" s="32">
        <v>48405881.850000001</v>
      </c>
      <c r="D626">
        <v>5.2</v>
      </c>
      <c r="E626" s="32">
        <f>Table11[[#This Row],[gross]]-Table11[[#This Row],[budget]]</f>
        <v>48105881.850000001</v>
      </c>
    </row>
    <row r="627" spans="1:5" x14ac:dyDescent="0.25">
      <c r="A627" t="s">
        <v>7836</v>
      </c>
      <c r="B627" s="32">
        <v>300000</v>
      </c>
      <c r="C627" s="32">
        <v>48405881.850000001</v>
      </c>
      <c r="D627">
        <v>4.3</v>
      </c>
      <c r="E627" s="32">
        <f>Table11[[#This Row],[gross]]-Table11[[#This Row],[budget]]</f>
        <v>48105881.850000001</v>
      </c>
    </row>
    <row r="628" spans="1:5" x14ac:dyDescent="0.25">
      <c r="A628" t="s">
        <v>7847</v>
      </c>
      <c r="B628" s="32">
        <v>300000</v>
      </c>
      <c r="C628" s="32">
        <v>48405881.850000001</v>
      </c>
      <c r="D628">
        <v>4.3</v>
      </c>
      <c r="E628" s="32">
        <f>Table11[[#This Row],[gross]]-Table11[[#This Row],[budget]]</f>
        <v>48105881.850000001</v>
      </c>
    </row>
    <row r="629" spans="1:5" x14ac:dyDescent="0.25">
      <c r="A629" t="s">
        <v>6489</v>
      </c>
      <c r="B629" s="32">
        <v>3000000</v>
      </c>
      <c r="C629" s="32">
        <v>51100000</v>
      </c>
      <c r="D629">
        <v>7.8</v>
      </c>
      <c r="E629" s="32">
        <f>Table11[[#This Row],[gross]]-Table11[[#This Row],[budget]]</f>
        <v>48100000</v>
      </c>
    </row>
    <row r="630" spans="1:5" x14ac:dyDescent="0.25">
      <c r="A630" t="s">
        <v>7774</v>
      </c>
      <c r="B630" s="32">
        <v>325000</v>
      </c>
      <c r="C630" s="32">
        <v>48405881.850000001</v>
      </c>
      <c r="D630">
        <v>8.1999999999999993</v>
      </c>
      <c r="E630" s="32">
        <f>Table11[[#This Row],[gross]]-Table11[[#This Row],[budget]]</f>
        <v>48080881.850000001</v>
      </c>
    </row>
    <row r="631" spans="1:5" x14ac:dyDescent="0.25">
      <c r="A631" t="s">
        <v>5161</v>
      </c>
      <c r="B631" s="32">
        <v>6500000</v>
      </c>
      <c r="C631" s="32">
        <v>54557348</v>
      </c>
      <c r="D631">
        <v>7.9</v>
      </c>
      <c r="E631" s="32">
        <f>Table11[[#This Row],[gross]]-Table11[[#This Row],[budget]]</f>
        <v>48057348</v>
      </c>
    </row>
    <row r="632" spans="1:5" x14ac:dyDescent="0.25">
      <c r="A632" t="s">
        <v>7770</v>
      </c>
      <c r="B632" s="32">
        <v>350000</v>
      </c>
      <c r="C632" s="32">
        <v>48405881.850000001</v>
      </c>
      <c r="D632">
        <v>8.9</v>
      </c>
      <c r="E632" s="32">
        <f>Table11[[#This Row],[gross]]-Table11[[#This Row],[budget]]</f>
        <v>48055881.850000001</v>
      </c>
    </row>
    <row r="633" spans="1:5" x14ac:dyDescent="0.25">
      <c r="A633" t="s">
        <v>7123</v>
      </c>
      <c r="B633" s="32">
        <v>350000</v>
      </c>
      <c r="C633" s="32">
        <v>48405881.850000001</v>
      </c>
      <c r="D633">
        <v>6.8</v>
      </c>
      <c r="E633" s="32">
        <f>Table11[[#This Row],[gross]]-Table11[[#This Row],[budget]]</f>
        <v>48055881.850000001</v>
      </c>
    </row>
    <row r="634" spans="1:5" x14ac:dyDescent="0.25">
      <c r="A634" t="s">
        <v>5625</v>
      </c>
      <c r="B634" s="32">
        <v>350000</v>
      </c>
      <c r="C634" s="32">
        <v>48405881.850000001</v>
      </c>
      <c r="D634">
        <v>4.0999999999999996</v>
      </c>
      <c r="E634" s="32">
        <f>Table11[[#This Row],[gross]]-Table11[[#This Row],[budget]]</f>
        <v>48055881.850000001</v>
      </c>
    </row>
    <row r="635" spans="1:5" x14ac:dyDescent="0.25">
      <c r="A635" t="s">
        <v>7769</v>
      </c>
      <c r="B635" s="32">
        <v>350000</v>
      </c>
      <c r="C635" s="32">
        <v>48405881.850000001</v>
      </c>
      <c r="D635">
        <v>3.4</v>
      </c>
      <c r="E635" s="32">
        <f>Table11[[#This Row],[gross]]-Table11[[#This Row],[budget]]</f>
        <v>48055881.850000001</v>
      </c>
    </row>
    <row r="636" spans="1:5" x14ac:dyDescent="0.25">
      <c r="A636" t="s">
        <v>7803</v>
      </c>
      <c r="B636" s="32">
        <v>350000</v>
      </c>
      <c r="C636" s="32">
        <v>48405881.850000001</v>
      </c>
      <c r="D636">
        <v>3.2</v>
      </c>
      <c r="E636" s="32">
        <f>Table11[[#This Row],[gross]]-Table11[[#This Row],[budget]]</f>
        <v>48055881.850000001</v>
      </c>
    </row>
    <row r="637" spans="1:5" x14ac:dyDescent="0.25">
      <c r="A637" t="s">
        <v>7757</v>
      </c>
      <c r="B637" s="32">
        <v>375000</v>
      </c>
      <c r="C637" s="32">
        <v>48405881.850000001</v>
      </c>
      <c r="D637">
        <v>7.6</v>
      </c>
      <c r="E637" s="32">
        <f>Table11[[#This Row],[gross]]-Table11[[#This Row],[budget]]</f>
        <v>48030881.850000001</v>
      </c>
    </row>
    <row r="638" spans="1:5" x14ac:dyDescent="0.25">
      <c r="A638" t="s">
        <v>7752</v>
      </c>
      <c r="B638" s="32">
        <v>400000</v>
      </c>
      <c r="C638" s="32">
        <v>48405881.850000001</v>
      </c>
      <c r="D638">
        <v>8.1999999999999993</v>
      </c>
      <c r="E638" s="32">
        <f>Table11[[#This Row],[gross]]-Table11[[#This Row],[budget]]</f>
        <v>48005881.850000001</v>
      </c>
    </row>
    <row r="639" spans="1:5" x14ac:dyDescent="0.25">
      <c r="A639" t="s">
        <v>7588</v>
      </c>
      <c r="B639" s="32">
        <v>400000</v>
      </c>
      <c r="C639" s="32">
        <v>48405881.850000001</v>
      </c>
      <c r="D639">
        <v>7.7</v>
      </c>
      <c r="E639" s="32">
        <f>Table11[[#This Row],[gross]]-Table11[[#This Row],[budget]]</f>
        <v>48005881.850000001</v>
      </c>
    </row>
    <row r="640" spans="1:5" x14ac:dyDescent="0.25">
      <c r="A640" t="s">
        <v>7563</v>
      </c>
      <c r="B640" s="32">
        <v>400000</v>
      </c>
      <c r="C640" s="32">
        <v>48405881.850000001</v>
      </c>
      <c r="D640">
        <v>7.4</v>
      </c>
      <c r="E640" s="32">
        <f>Table11[[#This Row],[gross]]-Table11[[#This Row],[budget]]</f>
        <v>48005881.850000001</v>
      </c>
    </row>
    <row r="641" spans="1:5" x14ac:dyDescent="0.25">
      <c r="A641" t="s">
        <v>4122</v>
      </c>
      <c r="B641" s="32">
        <v>17000000</v>
      </c>
      <c r="C641" s="32">
        <v>64998368</v>
      </c>
      <c r="D641">
        <v>7.2</v>
      </c>
      <c r="E641" s="32">
        <f>Table11[[#This Row],[gross]]-Table11[[#This Row],[budget]]</f>
        <v>47998368</v>
      </c>
    </row>
    <row r="642" spans="1:5" x14ac:dyDescent="0.25">
      <c r="A642" t="s">
        <v>890</v>
      </c>
      <c r="B642" s="32">
        <v>80000000</v>
      </c>
      <c r="C642" s="32">
        <v>127968405</v>
      </c>
      <c r="D642">
        <v>8.1</v>
      </c>
      <c r="E642" s="32">
        <f>Table11[[#This Row],[gross]]-Table11[[#This Row],[budget]]</f>
        <v>47968405</v>
      </c>
    </row>
    <row r="643" spans="1:5" x14ac:dyDescent="0.25">
      <c r="A643" t="s">
        <v>7719</v>
      </c>
      <c r="B643" s="32">
        <v>450000</v>
      </c>
      <c r="C643" s="32">
        <v>48405881.850000001</v>
      </c>
      <c r="D643">
        <v>8.1999999999999993</v>
      </c>
      <c r="E643" s="32">
        <f>Table11[[#This Row],[gross]]-Table11[[#This Row],[budget]]</f>
        <v>47955881.850000001</v>
      </c>
    </row>
    <row r="644" spans="1:5" x14ac:dyDescent="0.25">
      <c r="A644" t="s">
        <v>7715</v>
      </c>
      <c r="B644" s="32">
        <v>450000</v>
      </c>
      <c r="C644" s="32">
        <v>48405881.850000001</v>
      </c>
      <c r="D644">
        <v>6.8</v>
      </c>
      <c r="E644" s="32">
        <f>Table11[[#This Row],[gross]]-Table11[[#This Row],[budget]]</f>
        <v>47955881.850000001</v>
      </c>
    </row>
    <row r="645" spans="1:5" x14ac:dyDescent="0.25">
      <c r="A645" t="s">
        <v>7705</v>
      </c>
      <c r="B645" s="32">
        <v>475000</v>
      </c>
      <c r="C645" s="32">
        <v>48405881.850000001</v>
      </c>
      <c r="D645">
        <v>6.2</v>
      </c>
      <c r="E645" s="32">
        <f>Table11[[#This Row],[gross]]-Table11[[#This Row],[budget]]</f>
        <v>47930881.850000001</v>
      </c>
    </row>
    <row r="646" spans="1:5" x14ac:dyDescent="0.25">
      <c r="A646" t="s">
        <v>7694</v>
      </c>
      <c r="B646" s="32">
        <v>500000</v>
      </c>
      <c r="C646" s="32">
        <v>48405881.850000001</v>
      </c>
      <c r="D646">
        <v>7.4</v>
      </c>
      <c r="E646" s="32">
        <f>Table11[[#This Row],[gross]]-Table11[[#This Row],[budget]]</f>
        <v>47905881.850000001</v>
      </c>
    </row>
    <row r="647" spans="1:5" x14ac:dyDescent="0.25">
      <c r="A647" t="s">
        <v>7672</v>
      </c>
      <c r="B647" s="32">
        <v>500000</v>
      </c>
      <c r="C647" s="32">
        <v>48405881.850000001</v>
      </c>
      <c r="D647">
        <v>7.3</v>
      </c>
      <c r="E647" s="32">
        <f>Table11[[#This Row],[gross]]-Table11[[#This Row],[budget]]</f>
        <v>47905881.850000001</v>
      </c>
    </row>
    <row r="648" spans="1:5" x14ac:dyDescent="0.25">
      <c r="A648" t="s">
        <v>7677</v>
      </c>
      <c r="B648" s="32">
        <v>500000</v>
      </c>
      <c r="C648" s="32">
        <v>48405881.850000001</v>
      </c>
      <c r="D648">
        <v>7.2</v>
      </c>
      <c r="E648" s="32">
        <f>Table11[[#This Row],[gross]]-Table11[[#This Row],[budget]]</f>
        <v>47905881.850000001</v>
      </c>
    </row>
    <row r="649" spans="1:5" x14ac:dyDescent="0.25">
      <c r="A649" t="s">
        <v>7491</v>
      </c>
      <c r="B649" s="32">
        <v>500000</v>
      </c>
      <c r="C649" s="32">
        <v>48405881.850000001</v>
      </c>
      <c r="D649">
        <v>7</v>
      </c>
      <c r="E649" s="32">
        <f>Table11[[#This Row],[gross]]-Table11[[#This Row],[budget]]</f>
        <v>47905881.850000001</v>
      </c>
    </row>
    <row r="650" spans="1:5" x14ac:dyDescent="0.25">
      <c r="A650" t="s">
        <v>7689</v>
      </c>
      <c r="B650" s="32">
        <v>500000</v>
      </c>
      <c r="C650" s="32">
        <v>48405881.850000001</v>
      </c>
      <c r="D650">
        <v>6.9</v>
      </c>
      <c r="E650" s="32">
        <f>Table11[[#This Row],[gross]]-Table11[[#This Row],[budget]]</f>
        <v>47905881.850000001</v>
      </c>
    </row>
    <row r="651" spans="1:5" x14ac:dyDescent="0.25">
      <c r="A651" t="s">
        <v>7687</v>
      </c>
      <c r="B651" s="32">
        <v>500000</v>
      </c>
      <c r="C651" s="32">
        <v>48405881.850000001</v>
      </c>
      <c r="D651">
        <v>6.6</v>
      </c>
      <c r="E651" s="32">
        <f>Table11[[#This Row],[gross]]-Table11[[#This Row],[budget]]</f>
        <v>47905881.850000001</v>
      </c>
    </row>
    <row r="652" spans="1:5" x14ac:dyDescent="0.25">
      <c r="A652" t="s">
        <v>7603</v>
      </c>
      <c r="B652" s="32">
        <v>500000</v>
      </c>
      <c r="C652" s="32">
        <v>48405881.850000001</v>
      </c>
      <c r="D652">
        <v>6.4</v>
      </c>
      <c r="E652" s="32">
        <f>Table11[[#This Row],[gross]]-Table11[[#This Row],[budget]]</f>
        <v>47905881.850000001</v>
      </c>
    </row>
    <row r="653" spans="1:5" x14ac:dyDescent="0.25">
      <c r="A653" t="s">
        <v>7745</v>
      </c>
      <c r="B653" s="32">
        <v>500000</v>
      </c>
      <c r="C653" s="32">
        <v>48405881.850000001</v>
      </c>
      <c r="D653">
        <v>6.1</v>
      </c>
      <c r="E653" s="32">
        <f>Table11[[#This Row],[gross]]-Table11[[#This Row],[budget]]</f>
        <v>47905881.850000001</v>
      </c>
    </row>
    <row r="654" spans="1:5" x14ac:dyDescent="0.25">
      <c r="A654" t="s">
        <v>7676</v>
      </c>
      <c r="B654" s="32">
        <v>500000</v>
      </c>
      <c r="C654" s="32">
        <v>48405881.850000001</v>
      </c>
      <c r="D654">
        <v>5.8</v>
      </c>
      <c r="E654" s="32">
        <f>Table11[[#This Row],[gross]]-Table11[[#This Row],[budget]]</f>
        <v>47905881.850000001</v>
      </c>
    </row>
    <row r="655" spans="1:5" x14ac:dyDescent="0.25">
      <c r="A655" t="s">
        <v>7655</v>
      </c>
      <c r="B655" s="32">
        <v>500000</v>
      </c>
      <c r="C655" s="32">
        <v>48405881.850000001</v>
      </c>
      <c r="D655">
        <v>5.8</v>
      </c>
      <c r="E655" s="32">
        <f>Table11[[#This Row],[gross]]-Table11[[#This Row],[budget]]</f>
        <v>47905881.850000001</v>
      </c>
    </row>
    <row r="656" spans="1:5" x14ac:dyDescent="0.25">
      <c r="A656" t="s">
        <v>7699</v>
      </c>
      <c r="B656" s="32">
        <v>500000</v>
      </c>
      <c r="C656" s="32">
        <v>48405881.850000001</v>
      </c>
      <c r="D656">
        <v>5.7</v>
      </c>
      <c r="E656" s="32">
        <f>Table11[[#This Row],[gross]]-Table11[[#This Row],[budget]]</f>
        <v>47905881.850000001</v>
      </c>
    </row>
    <row r="657" spans="1:5" x14ac:dyDescent="0.25">
      <c r="A657" t="s">
        <v>7740</v>
      </c>
      <c r="B657" s="32">
        <v>500000</v>
      </c>
      <c r="C657" s="32">
        <v>48405881.850000001</v>
      </c>
      <c r="D657">
        <v>5.4</v>
      </c>
      <c r="E657" s="32">
        <f>Table11[[#This Row],[gross]]-Table11[[#This Row],[budget]]</f>
        <v>47905881.850000001</v>
      </c>
    </row>
    <row r="658" spans="1:5" x14ac:dyDescent="0.25">
      <c r="A658" t="s">
        <v>7704</v>
      </c>
      <c r="B658" s="32">
        <v>500000</v>
      </c>
      <c r="C658" s="32">
        <v>48405881.850000001</v>
      </c>
      <c r="D658">
        <v>5.2</v>
      </c>
      <c r="E658" s="32">
        <f>Table11[[#This Row],[gross]]-Table11[[#This Row],[budget]]</f>
        <v>47905881.850000001</v>
      </c>
    </row>
    <row r="659" spans="1:5" x14ac:dyDescent="0.25">
      <c r="A659" t="s">
        <v>7425</v>
      </c>
      <c r="B659" s="32">
        <v>500000</v>
      </c>
      <c r="C659" s="32">
        <v>48405881.850000001</v>
      </c>
      <c r="D659">
        <v>5.0999999999999996</v>
      </c>
      <c r="E659" s="32">
        <f>Table11[[#This Row],[gross]]-Table11[[#This Row],[budget]]</f>
        <v>47905881.850000001</v>
      </c>
    </row>
    <row r="660" spans="1:5" x14ac:dyDescent="0.25">
      <c r="A660" t="s">
        <v>7816</v>
      </c>
      <c r="B660" s="32">
        <v>500000</v>
      </c>
      <c r="C660" s="32">
        <v>48405881.850000001</v>
      </c>
      <c r="D660">
        <v>4.3</v>
      </c>
      <c r="E660" s="32">
        <f>Table11[[#This Row],[gross]]-Table11[[#This Row],[budget]]</f>
        <v>47905881.850000001</v>
      </c>
    </row>
    <row r="661" spans="1:5" x14ac:dyDescent="0.25">
      <c r="A661" t="s">
        <v>7709</v>
      </c>
      <c r="B661" s="32">
        <v>500000</v>
      </c>
      <c r="C661" s="32">
        <v>48405881.850000001</v>
      </c>
      <c r="D661">
        <v>4.3</v>
      </c>
      <c r="E661" s="32">
        <f>Table11[[#This Row],[gross]]-Table11[[#This Row],[budget]]</f>
        <v>47905881.850000001</v>
      </c>
    </row>
    <row r="662" spans="1:5" x14ac:dyDescent="0.25">
      <c r="A662" t="s">
        <v>7680</v>
      </c>
      <c r="B662" s="32">
        <v>500000</v>
      </c>
      <c r="C662" s="32">
        <v>48405881.850000001</v>
      </c>
      <c r="D662">
        <v>3.5</v>
      </c>
      <c r="E662" s="32">
        <f>Table11[[#This Row],[gross]]-Table11[[#This Row],[budget]]</f>
        <v>47905881.850000001</v>
      </c>
    </row>
    <row r="663" spans="1:5" x14ac:dyDescent="0.25">
      <c r="A663" t="s">
        <v>7608</v>
      </c>
      <c r="B663" s="32">
        <v>550000</v>
      </c>
      <c r="C663" s="32">
        <v>48405881.850000001</v>
      </c>
      <c r="D663">
        <v>7</v>
      </c>
      <c r="E663" s="32">
        <f>Table11[[#This Row],[gross]]-Table11[[#This Row],[budget]]</f>
        <v>47855881.850000001</v>
      </c>
    </row>
    <row r="664" spans="1:5" x14ac:dyDescent="0.25">
      <c r="A664" t="s">
        <v>7601</v>
      </c>
      <c r="B664" s="32">
        <v>550000</v>
      </c>
      <c r="C664" s="32">
        <v>48405881.850000001</v>
      </c>
      <c r="D664">
        <v>6.1</v>
      </c>
      <c r="E664" s="32">
        <f>Table11[[#This Row],[gross]]-Table11[[#This Row],[budget]]</f>
        <v>47855881.850000001</v>
      </c>
    </row>
    <row r="665" spans="1:5" x14ac:dyDescent="0.25">
      <c r="A665" t="s">
        <v>7592</v>
      </c>
      <c r="B665" s="32">
        <v>600000</v>
      </c>
      <c r="C665" s="32">
        <v>48405881.850000001</v>
      </c>
      <c r="D665">
        <v>8</v>
      </c>
      <c r="E665" s="32">
        <f>Table11[[#This Row],[gross]]-Table11[[#This Row],[budget]]</f>
        <v>47805881.850000001</v>
      </c>
    </row>
    <row r="666" spans="1:5" x14ac:dyDescent="0.25">
      <c r="A666" t="s">
        <v>7596</v>
      </c>
      <c r="B666" s="32">
        <v>600000</v>
      </c>
      <c r="C666" s="32">
        <v>48405881.850000001</v>
      </c>
      <c r="D666">
        <v>4.5</v>
      </c>
      <c r="E666" s="32">
        <f>Table11[[#This Row],[gross]]-Table11[[#This Row],[budget]]</f>
        <v>47805881.850000001</v>
      </c>
    </row>
    <row r="667" spans="1:5" x14ac:dyDescent="0.25">
      <c r="A667" t="s">
        <v>7569</v>
      </c>
      <c r="B667" s="32">
        <v>625000</v>
      </c>
      <c r="C667" s="32">
        <v>48405881.850000001</v>
      </c>
      <c r="D667">
        <v>3.9</v>
      </c>
      <c r="E667" s="32">
        <f>Table11[[#This Row],[gross]]-Table11[[#This Row],[budget]]</f>
        <v>47780881.850000001</v>
      </c>
    </row>
    <row r="668" spans="1:5" x14ac:dyDescent="0.25">
      <c r="A668" t="s">
        <v>7565</v>
      </c>
      <c r="B668" s="32">
        <v>650000</v>
      </c>
      <c r="C668" s="32">
        <v>48405881.850000001</v>
      </c>
      <c r="D668">
        <v>7.4</v>
      </c>
      <c r="E668" s="32">
        <f>Table11[[#This Row],[gross]]-Table11[[#This Row],[budget]]</f>
        <v>47755881.850000001</v>
      </c>
    </row>
    <row r="669" spans="1:5" x14ac:dyDescent="0.25">
      <c r="A669" t="s">
        <v>7746</v>
      </c>
      <c r="B669" s="32">
        <v>650000</v>
      </c>
      <c r="C669" s="32">
        <v>48405881.850000001</v>
      </c>
      <c r="D669">
        <v>6.9</v>
      </c>
      <c r="E669" s="32">
        <f>Table11[[#This Row],[gross]]-Table11[[#This Row],[budget]]</f>
        <v>47755881.850000001</v>
      </c>
    </row>
    <row r="670" spans="1:5" x14ac:dyDescent="0.25">
      <c r="A670" t="s">
        <v>7579</v>
      </c>
      <c r="B670" s="32">
        <v>650000</v>
      </c>
      <c r="C670" s="32">
        <v>48405881.850000001</v>
      </c>
      <c r="D670">
        <v>6.5</v>
      </c>
      <c r="E670" s="32">
        <f>Table11[[#This Row],[gross]]-Table11[[#This Row],[budget]]</f>
        <v>47755881.850000001</v>
      </c>
    </row>
    <row r="671" spans="1:5" x14ac:dyDescent="0.25">
      <c r="A671" t="s">
        <v>7567</v>
      </c>
      <c r="B671" s="32">
        <v>650000</v>
      </c>
      <c r="C671" s="32">
        <v>48405881.850000001</v>
      </c>
      <c r="D671">
        <v>5.4</v>
      </c>
      <c r="E671" s="32">
        <f>Table11[[#This Row],[gross]]-Table11[[#This Row],[budget]]</f>
        <v>47755881.850000001</v>
      </c>
    </row>
    <row r="672" spans="1:5" x14ac:dyDescent="0.25">
      <c r="A672" t="s">
        <v>5720</v>
      </c>
      <c r="B672" s="32">
        <v>6500000</v>
      </c>
      <c r="C672" s="32">
        <v>54215416</v>
      </c>
      <c r="D672">
        <v>6.8</v>
      </c>
      <c r="E672" s="32">
        <f>Table11[[#This Row],[gross]]-Table11[[#This Row],[budget]]</f>
        <v>47715416</v>
      </c>
    </row>
    <row r="673" spans="1:5" x14ac:dyDescent="0.25">
      <c r="A673" t="s">
        <v>7571</v>
      </c>
      <c r="B673" s="32">
        <v>700000</v>
      </c>
      <c r="C673" s="32">
        <v>48405881.850000001</v>
      </c>
      <c r="D673">
        <v>5.3</v>
      </c>
      <c r="E673" s="32">
        <f>Table11[[#This Row],[gross]]-Table11[[#This Row],[budget]]</f>
        <v>47705881.850000001</v>
      </c>
    </row>
    <row r="674" spans="1:5" x14ac:dyDescent="0.25">
      <c r="A674" t="s">
        <v>5273</v>
      </c>
      <c r="B674" s="32">
        <v>9500000</v>
      </c>
      <c r="C674" s="32">
        <v>57176582</v>
      </c>
      <c r="D674">
        <v>6.1</v>
      </c>
      <c r="E674" s="32">
        <f>Table11[[#This Row],[gross]]-Table11[[#This Row],[budget]]</f>
        <v>47676582</v>
      </c>
    </row>
    <row r="675" spans="1:5" x14ac:dyDescent="0.25">
      <c r="A675" t="s">
        <v>2145</v>
      </c>
      <c r="B675" s="32">
        <v>40000000</v>
      </c>
      <c r="C675" s="32">
        <v>87666629</v>
      </c>
      <c r="D675">
        <v>7.4</v>
      </c>
      <c r="E675" s="32">
        <f>Table11[[#This Row],[gross]]-Table11[[#This Row],[budget]]</f>
        <v>47666629</v>
      </c>
    </row>
    <row r="676" spans="1:5" x14ac:dyDescent="0.25">
      <c r="A676" t="s">
        <v>7541</v>
      </c>
      <c r="B676" s="32">
        <v>750000</v>
      </c>
      <c r="C676" s="32">
        <v>48405881.850000001</v>
      </c>
      <c r="D676">
        <v>8.1</v>
      </c>
      <c r="E676" s="32">
        <f>Table11[[#This Row],[gross]]-Table11[[#This Row],[budget]]</f>
        <v>47655881.850000001</v>
      </c>
    </row>
    <row r="677" spans="1:5" x14ac:dyDescent="0.25">
      <c r="A677" t="s">
        <v>7533</v>
      </c>
      <c r="B677" s="32">
        <v>750000</v>
      </c>
      <c r="C677" s="32">
        <v>48405881.850000001</v>
      </c>
      <c r="D677">
        <v>8.1</v>
      </c>
      <c r="E677" s="32">
        <f>Table11[[#This Row],[gross]]-Table11[[#This Row],[budget]]</f>
        <v>47655881.850000001</v>
      </c>
    </row>
    <row r="678" spans="1:5" x14ac:dyDescent="0.25">
      <c r="A678" t="s">
        <v>7524</v>
      </c>
      <c r="B678" s="32">
        <v>750000</v>
      </c>
      <c r="C678" s="32">
        <v>48405881.850000001</v>
      </c>
      <c r="D678">
        <v>7.7</v>
      </c>
      <c r="E678" s="32">
        <f>Table11[[#This Row],[gross]]-Table11[[#This Row],[budget]]</f>
        <v>47655881.850000001</v>
      </c>
    </row>
    <row r="679" spans="1:5" x14ac:dyDescent="0.25">
      <c r="A679" t="s">
        <v>7590</v>
      </c>
      <c r="B679" s="32">
        <v>750000</v>
      </c>
      <c r="C679" s="32">
        <v>48405881.850000001</v>
      </c>
      <c r="D679">
        <v>7</v>
      </c>
      <c r="E679" s="32">
        <f>Table11[[#This Row],[gross]]-Table11[[#This Row],[budget]]</f>
        <v>47655881.850000001</v>
      </c>
    </row>
    <row r="680" spans="1:5" x14ac:dyDescent="0.25">
      <c r="A680" t="s">
        <v>7537</v>
      </c>
      <c r="B680" s="32">
        <v>750000</v>
      </c>
      <c r="C680" s="32">
        <v>48405881.850000001</v>
      </c>
      <c r="D680">
        <v>5.6</v>
      </c>
      <c r="E680" s="32">
        <f>Table11[[#This Row],[gross]]-Table11[[#This Row],[budget]]</f>
        <v>47655881.850000001</v>
      </c>
    </row>
    <row r="681" spans="1:5" x14ac:dyDescent="0.25">
      <c r="A681" t="s">
        <v>7559</v>
      </c>
      <c r="B681" s="32">
        <v>750000</v>
      </c>
      <c r="C681" s="32">
        <v>48405881.850000001</v>
      </c>
      <c r="D681">
        <v>4.9000000000000004</v>
      </c>
      <c r="E681" s="32">
        <f>Table11[[#This Row],[gross]]-Table11[[#This Row],[budget]]</f>
        <v>47655881.850000001</v>
      </c>
    </row>
    <row r="682" spans="1:5" x14ac:dyDescent="0.25">
      <c r="A682" t="s">
        <v>7539</v>
      </c>
      <c r="B682" s="32">
        <v>750000</v>
      </c>
      <c r="C682" s="32">
        <v>48405881.850000001</v>
      </c>
      <c r="D682">
        <v>3.1</v>
      </c>
      <c r="E682" s="32">
        <f>Table11[[#This Row],[gross]]-Table11[[#This Row],[budget]]</f>
        <v>47655881.850000001</v>
      </c>
    </row>
    <row r="683" spans="1:5" x14ac:dyDescent="0.25">
      <c r="A683" t="s">
        <v>7508</v>
      </c>
      <c r="B683" s="32">
        <v>800000</v>
      </c>
      <c r="C683" s="32">
        <v>48405881.850000001</v>
      </c>
      <c r="D683">
        <v>7.2</v>
      </c>
      <c r="E683" s="32">
        <f>Table11[[#This Row],[gross]]-Table11[[#This Row],[budget]]</f>
        <v>47605881.850000001</v>
      </c>
    </row>
    <row r="684" spans="1:5" x14ac:dyDescent="0.25">
      <c r="A684" t="s">
        <v>7511</v>
      </c>
      <c r="B684" s="32">
        <v>800000</v>
      </c>
      <c r="C684" s="32">
        <v>48405881.850000001</v>
      </c>
      <c r="D684">
        <v>7.2</v>
      </c>
      <c r="E684" s="32">
        <f>Table11[[#This Row],[gross]]-Table11[[#This Row],[budget]]</f>
        <v>47605881.850000001</v>
      </c>
    </row>
    <row r="685" spans="1:5" x14ac:dyDescent="0.25">
      <c r="A685" t="s">
        <v>6032</v>
      </c>
      <c r="B685" s="32">
        <v>800000</v>
      </c>
      <c r="C685" s="32">
        <v>48405881.850000001</v>
      </c>
      <c r="D685">
        <v>6.6</v>
      </c>
      <c r="E685" s="32">
        <f>Table11[[#This Row],[gross]]-Table11[[#This Row],[budget]]</f>
        <v>47605881.850000001</v>
      </c>
    </row>
    <row r="686" spans="1:5" x14ac:dyDescent="0.25">
      <c r="A686" t="s">
        <v>6624</v>
      </c>
      <c r="B686" s="32">
        <v>800000</v>
      </c>
      <c r="C686" s="32">
        <v>48405881.850000001</v>
      </c>
      <c r="D686">
        <v>5.2</v>
      </c>
      <c r="E686" s="32">
        <f>Table11[[#This Row],[gross]]-Table11[[#This Row],[budget]]</f>
        <v>47605881.850000001</v>
      </c>
    </row>
    <row r="687" spans="1:5" x14ac:dyDescent="0.25">
      <c r="A687" t="s">
        <v>2361</v>
      </c>
      <c r="B687" s="32">
        <v>38000000</v>
      </c>
      <c r="C687" s="32">
        <v>85570368</v>
      </c>
      <c r="D687">
        <v>5.0999999999999996</v>
      </c>
      <c r="E687" s="32">
        <f>Table11[[#This Row],[gross]]-Table11[[#This Row],[budget]]</f>
        <v>47570368</v>
      </c>
    </row>
    <row r="688" spans="1:5" x14ac:dyDescent="0.25">
      <c r="A688" t="s">
        <v>7506</v>
      </c>
      <c r="B688" s="32">
        <v>850000</v>
      </c>
      <c r="C688" s="32">
        <v>48405881.850000001</v>
      </c>
      <c r="D688">
        <v>7.4</v>
      </c>
      <c r="E688" s="32">
        <f>Table11[[#This Row],[gross]]-Table11[[#This Row],[budget]]</f>
        <v>47555881.850000001</v>
      </c>
    </row>
    <row r="689" spans="1:5" x14ac:dyDescent="0.25">
      <c r="A689" t="s">
        <v>1139</v>
      </c>
      <c r="B689" s="32">
        <v>70000000</v>
      </c>
      <c r="C689" s="32">
        <v>117541000</v>
      </c>
      <c r="D689">
        <v>7.1</v>
      </c>
      <c r="E689" s="32">
        <f>Table11[[#This Row],[gross]]-Table11[[#This Row],[budget]]</f>
        <v>47541000</v>
      </c>
    </row>
    <row r="690" spans="1:5" x14ac:dyDescent="0.25">
      <c r="A690" t="s">
        <v>7482</v>
      </c>
      <c r="B690" s="32">
        <v>900000</v>
      </c>
      <c r="C690" s="32">
        <v>48405881.850000001</v>
      </c>
      <c r="D690">
        <v>6.7</v>
      </c>
      <c r="E690" s="32">
        <f>Table11[[#This Row],[gross]]-Table11[[#This Row],[budget]]</f>
        <v>47505881.850000001</v>
      </c>
    </row>
    <row r="691" spans="1:5" x14ac:dyDescent="0.25">
      <c r="A691" t="s">
        <v>7750</v>
      </c>
      <c r="B691" s="32">
        <v>900000</v>
      </c>
      <c r="C691" s="32">
        <v>48405881.850000001</v>
      </c>
      <c r="D691">
        <v>6</v>
      </c>
      <c r="E691" s="32">
        <f>Table11[[#This Row],[gross]]-Table11[[#This Row],[budget]]</f>
        <v>47505881.850000001</v>
      </c>
    </row>
    <row r="692" spans="1:5" x14ac:dyDescent="0.25">
      <c r="A692" t="s">
        <v>7458</v>
      </c>
      <c r="B692" s="32">
        <v>913000</v>
      </c>
      <c r="C692" s="32">
        <v>48405881.850000001</v>
      </c>
      <c r="D692">
        <v>7.1</v>
      </c>
      <c r="E692" s="32">
        <f>Table11[[#This Row],[gross]]-Table11[[#This Row],[budget]]</f>
        <v>47492881.850000001</v>
      </c>
    </row>
    <row r="693" spans="1:5" x14ac:dyDescent="0.25">
      <c r="A693" t="s">
        <v>7270</v>
      </c>
      <c r="B693" s="32">
        <v>950000</v>
      </c>
      <c r="C693" s="32">
        <v>48405881.850000001</v>
      </c>
      <c r="D693">
        <v>8.6</v>
      </c>
      <c r="E693" s="32">
        <f>Table11[[#This Row],[gross]]-Table11[[#This Row],[budget]]</f>
        <v>47455881.850000001</v>
      </c>
    </row>
    <row r="694" spans="1:5" x14ac:dyDescent="0.25">
      <c r="A694" t="s">
        <v>7453</v>
      </c>
      <c r="B694" s="32">
        <v>950000</v>
      </c>
      <c r="C694" s="32">
        <v>48405881.850000001</v>
      </c>
      <c r="D694">
        <v>6</v>
      </c>
      <c r="E694" s="32">
        <f>Table11[[#This Row],[gross]]-Table11[[#This Row],[budget]]</f>
        <v>47455881.850000001</v>
      </c>
    </row>
    <row r="695" spans="1:5" x14ac:dyDescent="0.25">
      <c r="A695" t="s">
        <v>7451</v>
      </c>
      <c r="B695" s="32">
        <v>950000</v>
      </c>
      <c r="C695" s="32">
        <v>48405881.850000001</v>
      </c>
      <c r="D695">
        <v>5.5</v>
      </c>
      <c r="E695" s="32">
        <f>Table11[[#This Row],[gross]]-Table11[[#This Row],[budget]]</f>
        <v>47455881.850000001</v>
      </c>
    </row>
    <row r="696" spans="1:5" x14ac:dyDescent="0.25">
      <c r="A696" t="s">
        <v>7455</v>
      </c>
      <c r="B696" s="32">
        <v>989000</v>
      </c>
      <c r="C696" s="32">
        <v>48405881.850000001</v>
      </c>
      <c r="D696">
        <v>4.8</v>
      </c>
      <c r="E696" s="32">
        <f>Table11[[#This Row],[gross]]-Table11[[#This Row],[budget]]</f>
        <v>47416881.850000001</v>
      </c>
    </row>
    <row r="697" spans="1:5" x14ac:dyDescent="0.25">
      <c r="A697" t="s">
        <v>7493</v>
      </c>
      <c r="B697" s="32">
        <v>990000</v>
      </c>
      <c r="C697" s="32">
        <v>48405881.850000001</v>
      </c>
      <c r="D697">
        <v>4.9000000000000004</v>
      </c>
      <c r="E697" s="32">
        <f>Table11[[#This Row],[gross]]-Table11[[#This Row],[budget]]</f>
        <v>47415881.850000001</v>
      </c>
    </row>
    <row r="698" spans="1:5" x14ac:dyDescent="0.25">
      <c r="A698" t="s">
        <v>1916</v>
      </c>
      <c r="B698" s="32">
        <v>1000000</v>
      </c>
      <c r="C698" s="32">
        <v>48405881.850000001</v>
      </c>
      <c r="D698">
        <v>8.1</v>
      </c>
      <c r="E698" s="32">
        <f>Table11[[#This Row],[gross]]-Table11[[#This Row],[budget]]</f>
        <v>47405881.850000001</v>
      </c>
    </row>
    <row r="699" spans="1:5" x14ac:dyDescent="0.25">
      <c r="A699" t="s">
        <v>7336</v>
      </c>
      <c r="B699" s="32">
        <v>1000000</v>
      </c>
      <c r="C699" s="32">
        <v>48405881.850000001</v>
      </c>
      <c r="D699">
        <v>7.2</v>
      </c>
      <c r="E699" s="32">
        <f>Table11[[#This Row],[gross]]-Table11[[#This Row],[budget]]</f>
        <v>47405881.850000001</v>
      </c>
    </row>
    <row r="700" spans="1:5" x14ac:dyDescent="0.25">
      <c r="A700" t="s">
        <v>7307</v>
      </c>
      <c r="B700" s="32">
        <v>1000000</v>
      </c>
      <c r="C700" s="32">
        <v>48405881.850000001</v>
      </c>
      <c r="D700">
        <v>7.2</v>
      </c>
      <c r="E700" s="32">
        <f>Table11[[#This Row],[gross]]-Table11[[#This Row],[budget]]</f>
        <v>47405881.850000001</v>
      </c>
    </row>
    <row r="701" spans="1:5" x14ac:dyDescent="0.25">
      <c r="A701" t="s">
        <v>7484</v>
      </c>
      <c r="B701" s="32">
        <v>1000000</v>
      </c>
      <c r="C701" s="32">
        <v>48405881.850000001</v>
      </c>
      <c r="D701">
        <v>7.1</v>
      </c>
      <c r="E701" s="32">
        <f>Table11[[#This Row],[gross]]-Table11[[#This Row],[budget]]</f>
        <v>47405881.850000001</v>
      </c>
    </row>
    <row r="702" spans="1:5" x14ac:dyDescent="0.25">
      <c r="A702" t="s">
        <v>7407</v>
      </c>
      <c r="B702" s="32">
        <v>1000000</v>
      </c>
      <c r="C702" s="32">
        <v>48405881.850000001</v>
      </c>
      <c r="D702">
        <v>7</v>
      </c>
      <c r="E702" s="32">
        <f>Table11[[#This Row],[gross]]-Table11[[#This Row],[budget]]</f>
        <v>47405881.850000001</v>
      </c>
    </row>
    <row r="703" spans="1:5" x14ac:dyDescent="0.25">
      <c r="A703" t="s">
        <v>7405</v>
      </c>
      <c r="B703" s="32">
        <v>1000000</v>
      </c>
      <c r="C703" s="32">
        <v>48405881.850000001</v>
      </c>
      <c r="D703">
        <v>6.8</v>
      </c>
      <c r="E703" s="32">
        <f>Table11[[#This Row],[gross]]-Table11[[#This Row],[budget]]</f>
        <v>47405881.850000001</v>
      </c>
    </row>
    <row r="704" spans="1:5" x14ac:dyDescent="0.25">
      <c r="A704" t="s">
        <v>7281</v>
      </c>
      <c r="B704" s="32">
        <v>1000000</v>
      </c>
      <c r="C704" s="32">
        <v>48405881.850000001</v>
      </c>
      <c r="D704">
        <v>6.8</v>
      </c>
      <c r="E704" s="32">
        <f>Table11[[#This Row],[gross]]-Table11[[#This Row],[budget]]</f>
        <v>47405881.850000001</v>
      </c>
    </row>
    <row r="705" spans="1:5" x14ac:dyDescent="0.25">
      <c r="A705" t="s">
        <v>7410</v>
      </c>
      <c r="B705" s="32">
        <v>1000000</v>
      </c>
      <c r="C705" s="32">
        <v>48405881.850000001</v>
      </c>
      <c r="D705">
        <v>6.7</v>
      </c>
      <c r="E705" s="32">
        <f>Table11[[#This Row],[gross]]-Table11[[#This Row],[budget]]</f>
        <v>47405881.850000001</v>
      </c>
    </row>
    <row r="706" spans="1:5" x14ac:dyDescent="0.25">
      <c r="A706" t="s">
        <v>7276</v>
      </c>
      <c r="B706" s="32">
        <v>1000000</v>
      </c>
      <c r="C706" s="32">
        <v>48405881.850000001</v>
      </c>
      <c r="D706">
        <v>6.7</v>
      </c>
      <c r="E706" s="32">
        <f>Table11[[#This Row],[gross]]-Table11[[#This Row],[budget]]</f>
        <v>47405881.850000001</v>
      </c>
    </row>
    <row r="707" spans="1:5" x14ac:dyDescent="0.25">
      <c r="A707" t="s">
        <v>7390</v>
      </c>
      <c r="B707" s="32">
        <v>1000000</v>
      </c>
      <c r="C707" s="32">
        <v>48405881.850000001</v>
      </c>
      <c r="D707">
        <v>6.3</v>
      </c>
      <c r="E707" s="32">
        <f>Table11[[#This Row],[gross]]-Table11[[#This Row],[budget]]</f>
        <v>47405881.850000001</v>
      </c>
    </row>
    <row r="708" spans="1:5" x14ac:dyDescent="0.25">
      <c r="A708" t="s">
        <v>7549</v>
      </c>
      <c r="B708" s="32">
        <v>1000000</v>
      </c>
      <c r="C708" s="32">
        <v>48405881.850000001</v>
      </c>
      <c r="D708">
        <v>6.3</v>
      </c>
      <c r="E708" s="32">
        <f>Table11[[#This Row],[gross]]-Table11[[#This Row],[budget]]</f>
        <v>47405881.850000001</v>
      </c>
    </row>
    <row r="709" spans="1:5" x14ac:dyDescent="0.25">
      <c r="A709" t="s">
        <v>7414</v>
      </c>
      <c r="B709" s="32">
        <v>1000000</v>
      </c>
      <c r="C709" s="32">
        <v>48405881.850000001</v>
      </c>
      <c r="D709">
        <v>6.2</v>
      </c>
      <c r="E709" s="32">
        <f>Table11[[#This Row],[gross]]-Table11[[#This Row],[budget]]</f>
        <v>47405881.850000001</v>
      </c>
    </row>
    <row r="710" spans="1:5" x14ac:dyDescent="0.25">
      <c r="A710" t="s">
        <v>7303</v>
      </c>
      <c r="B710" s="32">
        <v>1000000</v>
      </c>
      <c r="C710" s="32">
        <v>48405881.850000001</v>
      </c>
      <c r="D710">
        <v>6.2</v>
      </c>
      <c r="E710" s="32">
        <f>Table11[[#This Row],[gross]]-Table11[[#This Row],[budget]]</f>
        <v>47405881.850000001</v>
      </c>
    </row>
    <row r="711" spans="1:5" x14ac:dyDescent="0.25">
      <c r="A711" t="s">
        <v>7423</v>
      </c>
      <c r="B711" s="32">
        <v>1000000</v>
      </c>
      <c r="C711" s="32">
        <v>48405881.850000001</v>
      </c>
      <c r="D711">
        <v>6.1</v>
      </c>
      <c r="E711" s="32">
        <f>Table11[[#This Row],[gross]]-Table11[[#This Row],[budget]]</f>
        <v>47405881.850000001</v>
      </c>
    </row>
    <row r="712" spans="1:5" x14ac:dyDescent="0.25">
      <c r="A712" t="s">
        <v>7412</v>
      </c>
      <c r="B712" s="32">
        <v>1000000</v>
      </c>
      <c r="C712" s="32">
        <v>48405881.850000001</v>
      </c>
      <c r="D712">
        <v>5.8</v>
      </c>
      <c r="E712" s="32">
        <f>Table11[[#This Row],[gross]]-Table11[[#This Row],[budget]]</f>
        <v>47405881.850000001</v>
      </c>
    </row>
    <row r="713" spans="1:5" x14ac:dyDescent="0.25">
      <c r="A713" t="s">
        <v>7419</v>
      </c>
      <c r="B713" s="32">
        <v>1000000</v>
      </c>
      <c r="C713" s="32">
        <v>48405881.850000001</v>
      </c>
      <c r="D713">
        <v>5.8</v>
      </c>
      <c r="E713" s="32">
        <f>Table11[[#This Row],[gross]]-Table11[[#This Row],[budget]]</f>
        <v>47405881.850000001</v>
      </c>
    </row>
    <row r="714" spans="1:5" x14ac:dyDescent="0.25">
      <c r="A714" t="s">
        <v>7431</v>
      </c>
      <c r="B714" s="32">
        <v>1000000</v>
      </c>
      <c r="C714" s="32">
        <v>48405881.850000001</v>
      </c>
      <c r="D714">
        <v>5.7</v>
      </c>
      <c r="E714" s="32">
        <f>Table11[[#This Row],[gross]]-Table11[[#This Row],[budget]]</f>
        <v>47405881.850000001</v>
      </c>
    </row>
    <row r="715" spans="1:5" x14ac:dyDescent="0.25">
      <c r="A715" t="s">
        <v>7438</v>
      </c>
      <c r="B715" s="32">
        <v>1000000</v>
      </c>
      <c r="C715" s="32">
        <v>48405881.850000001</v>
      </c>
      <c r="D715">
        <v>5.6</v>
      </c>
      <c r="E715" s="32">
        <f>Table11[[#This Row],[gross]]-Table11[[#This Row],[budget]]</f>
        <v>47405881.850000001</v>
      </c>
    </row>
    <row r="716" spans="1:5" x14ac:dyDescent="0.25">
      <c r="A716" t="s">
        <v>6435</v>
      </c>
      <c r="B716" s="32">
        <v>1000000</v>
      </c>
      <c r="C716" s="32">
        <v>48405881.850000001</v>
      </c>
      <c r="D716">
        <v>5.5</v>
      </c>
      <c r="E716" s="32">
        <f>Table11[[#This Row],[gross]]-Table11[[#This Row],[budget]]</f>
        <v>47405881.850000001</v>
      </c>
    </row>
    <row r="717" spans="1:5" x14ac:dyDescent="0.25">
      <c r="A717" t="s">
        <v>7443</v>
      </c>
      <c r="B717" s="32">
        <v>1000000</v>
      </c>
      <c r="C717" s="32">
        <v>48405881.850000001</v>
      </c>
      <c r="D717">
        <v>5.4</v>
      </c>
      <c r="E717" s="32">
        <f>Table11[[#This Row],[gross]]-Table11[[#This Row],[budget]]</f>
        <v>47405881.850000001</v>
      </c>
    </row>
    <row r="718" spans="1:5" x14ac:dyDescent="0.25">
      <c r="A718" t="s">
        <v>7445</v>
      </c>
      <c r="B718" s="32">
        <v>1000000</v>
      </c>
      <c r="C718" s="32">
        <v>48405881.850000001</v>
      </c>
      <c r="D718">
        <v>5.2</v>
      </c>
      <c r="E718" s="32">
        <f>Table11[[#This Row],[gross]]-Table11[[#This Row],[budget]]</f>
        <v>47405881.850000001</v>
      </c>
    </row>
    <row r="719" spans="1:5" x14ac:dyDescent="0.25">
      <c r="A719" t="s">
        <v>7385</v>
      </c>
      <c r="B719" s="32">
        <v>1000000</v>
      </c>
      <c r="C719" s="32">
        <v>48405881.850000001</v>
      </c>
      <c r="D719">
        <v>5.2</v>
      </c>
      <c r="E719" s="32">
        <f>Table11[[#This Row],[gross]]-Table11[[#This Row],[budget]]</f>
        <v>47405881.850000001</v>
      </c>
    </row>
    <row r="720" spans="1:5" x14ac:dyDescent="0.25">
      <c r="A720" t="s">
        <v>7440</v>
      </c>
      <c r="B720" s="32">
        <v>1000000</v>
      </c>
      <c r="C720" s="32">
        <v>48405881.850000001</v>
      </c>
      <c r="D720">
        <v>3.9</v>
      </c>
      <c r="E720" s="32">
        <f>Table11[[#This Row],[gross]]-Table11[[#This Row],[budget]]</f>
        <v>47405881.850000001</v>
      </c>
    </row>
    <row r="721" spans="1:5" x14ac:dyDescent="0.25">
      <c r="A721" t="s">
        <v>7434</v>
      </c>
      <c r="B721" s="32">
        <v>1000000</v>
      </c>
      <c r="C721" s="32">
        <v>48405881.850000001</v>
      </c>
      <c r="D721">
        <v>3.8</v>
      </c>
      <c r="E721" s="32">
        <f>Table11[[#This Row],[gross]]-Table11[[#This Row],[budget]]</f>
        <v>47405881.850000001</v>
      </c>
    </row>
    <row r="722" spans="1:5" x14ac:dyDescent="0.25">
      <c r="A722" t="s">
        <v>7447</v>
      </c>
      <c r="B722" s="32">
        <v>1000000</v>
      </c>
      <c r="C722" s="32">
        <v>48405881.850000001</v>
      </c>
      <c r="D722">
        <v>3.5</v>
      </c>
      <c r="E722" s="32">
        <f>Table11[[#This Row],[gross]]-Table11[[#This Row],[budget]]</f>
        <v>47405881.850000001</v>
      </c>
    </row>
    <row r="723" spans="1:5" x14ac:dyDescent="0.25">
      <c r="A723" t="s">
        <v>7433</v>
      </c>
      <c r="B723" s="32">
        <v>1000000</v>
      </c>
      <c r="C723" s="32">
        <v>48405881.850000001</v>
      </c>
      <c r="D723">
        <v>3.4</v>
      </c>
      <c r="E723" s="32">
        <f>Table11[[#This Row],[gross]]-Table11[[#This Row],[budget]]</f>
        <v>47405881.850000001</v>
      </c>
    </row>
    <row r="724" spans="1:5" x14ac:dyDescent="0.25">
      <c r="A724" t="s">
        <v>6418</v>
      </c>
      <c r="B724" s="32">
        <v>1000000</v>
      </c>
      <c r="C724" s="32">
        <v>48405881.850000001</v>
      </c>
      <c r="D724">
        <v>3.3</v>
      </c>
      <c r="E724" s="32">
        <f>Table11[[#This Row],[gross]]-Table11[[#This Row],[budget]]</f>
        <v>47405881.850000001</v>
      </c>
    </row>
    <row r="725" spans="1:5" x14ac:dyDescent="0.25">
      <c r="A725" t="s">
        <v>7416</v>
      </c>
      <c r="B725" s="32">
        <v>1000000</v>
      </c>
      <c r="C725" s="32">
        <v>48405881.850000001</v>
      </c>
      <c r="D725">
        <v>2.8</v>
      </c>
      <c r="E725" s="32">
        <f>Table11[[#This Row],[gross]]-Table11[[#This Row],[budget]]</f>
        <v>47405881.850000001</v>
      </c>
    </row>
    <row r="726" spans="1:5" x14ac:dyDescent="0.25">
      <c r="A726" t="s">
        <v>7427</v>
      </c>
      <c r="B726" s="32">
        <v>1000000</v>
      </c>
      <c r="C726" s="32">
        <v>48405881.850000001</v>
      </c>
      <c r="D726">
        <v>2.2000000000000002</v>
      </c>
      <c r="E726" s="32">
        <f>Table11[[#This Row],[gross]]-Table11[[#This Row],[budget]]</f>
        <v>47405881.850000001</v>
      </c>
    </row>
    <row r="727" spans="1:5" x14ac:dyDescent="0.25">
      <c r="A727" t="s">
        <v>7400</v>
      </c>
      <c r="B727" s="32">
        <v>1000000</v>
      </c>
      <c r="C727" s="32">
        <v>48405881.850000001</v>
      </c>
      <c r="D727">
        <v>1.9</v>
      </c>
      <c r="E727" s="32">
        <f>Table11[[#This Row],[gross]]-Table11[[#This Row],[budget]]</f>
        <v>47405881.850000001</v>
      </c>
    </row>
    <row r="728" spans="1:5" x14ac:dyDescent="0.25">
      <c r="A728" t="s">
        <v>4542</v>
      </c>
      <c r="B728" s="32">
        <v>14000000</v>
      </c>
      <c r="C728" s="32">
        <v>61356221</v>
      </c>
      <c r="D728">
        <v>5.2</v>
      </c>
      <c r="E728" s="32">
        <f>Table11[[#This Row],[gross]]-Table11[[#This Row],[budget]]</f>
        <v>47356221</v>
      </c>
    </row>
    <row r="729" spans="1:5" x14ac:dyDescent="0.25">
      <c r="A729" t="s">
        <v>3611</v>
      </c>
      <c r="B729" s="32">
        <v>20000000</v>
      </c>
      <c r="C729" s="32">
        <v>67325559</v>
      </c>
      <c r="D729">
        <v>7.1</v>
      </c>
      <c r="E729" s="32">
        <f>Table11[[#This Row],[gross]]-Table11[[#This Row],[budget]]</f>
        <v>47325559</v>
      </c>
    </row>
    <row r="730" spans="1:5" x14ac:dyDescent="0.25">
      <c r="A730" t="s">
        <v>1881</v>
      </c>
      <c r="B730" s="32">
        <v>48000000</v>
      </c>
      <c r="C730" s="32">
        <v>95308367</v>
      </c>
      <c r="D730">
        <v>6.8</v>
      </c>
      <c r="E730" s="32">
        <f>Table11[[#This Row],[gross]]-Table11[[#This Row],[budget]]</f>
        <v>47308367</v>
      </c>
    </row>
    <row r="731" spans="1:5" x14ac:dyDescent="0.25">
      <c r="A731" t="s">
        <v>7312</v>
      </c>
      <c r="B731" s="32">
        <v>1100000</v>
      </c>
      <c r="C731" s="32">
        <v>48405881.850000001</v>
      </c>
      <c r="D731">
        <v>7</v>
      </c>
      <c r="E731" s="32">
        <f>Table11[[#This Row],[gross]]-Table11[[#This Row],[budget]]</f>
        <v>47305881.850000001</v>
      </c>
    </row>
    <row r="732" spans="1:5" x14ac:dyDescent="0.25">
      <c r="A732" t="s">
        <v>7279</v>
      </c>
      <c r="B732" s="32">
        <v>1100000</v>
      </c>
      <c r="C732" s="32">
        <v>48405881.850000001</v>
      </c>
      <c r="D732">
        <v>4.9000000000000004</v>
      </c>
      <c r="E732" s="32">
        <f>Table11[[#This Row],[gross]]-Table11[[#This Row],[budget]]</f>
        <v>47305881.850000001</v>
      </c>
    </row>
    <row r="733" spans="1:5" x14ac:dyDescent="0.25">
      <c r="A733" t="s">
        <v>7267</v>
      </c>
      <c r="B733" s="32">
        <v>1100000</v>
      </c>
      <c r="C733" s="32">
        <v>48405881.850000001</v>
      </c>
      <c r="D733">
        <v>3</v>
      </c>
      <c r="E733" s="32">
        <f>Table11[[#This Row],[gross]]-Table11[[#This Row],[budget]]</f>
        <v>47305881.850000001</v>
      </c>
    </row>
    <row r="734" spans="1:5" x14ac:dyDescent="0.25">
      <c r="A734" t="s">
        <v>7269</v>
      </c>
      <c r="B734" s="32">
        <v>1100000</v>
      </c>
      <c r="C734" s="32">
        <v>48405881.850000001</v>
      </c>
      <c r="D734">
        <v>2.6</v>
      </c>
      <c r="E734" s="32">
        <f>Table11[[#This Row],[gross]]-Table11[[#This Row],[budget]]</f>
        <v>47305881.850000001</v>
      </c>
    </row>
    <row r="735" spans="1:5" x14ac:dyDescent="0.25">
      <c r="A735" t="s">
        <v>2465</v>
      </c>
      <c r="B735" s="32">
        <v>35000000</v>
      </c>
      <c r="C735" s="32">
        <v>82300000</v>
      </c>
      <c r="D735">
        <v>6.4</v>
      </c>
      <c r="E735" s="32">
        <f>Table11[[#This Row],[gross]]-Table11[[#This Row],[budget]]</f>
        <v>47300000</v>
      </c>
    </row>
    <row r="736" spans="1:5" x14ac:dyDescent="0.25">
      <c r="A736" t="s">
        <v>2712</v>
      </c>
      <c r="B736" s="32">
        <v>31500000</v>
      </c>
      <c r="C736" s="32">
        <v>78800000</v>
      </c>
      <c r="D736">
        <v>8.5</v>
      </c>
      <c r="E736" s="32">
        <f>Table11[[#This Row],[gross]]-Table11[[#This Row],[budget]]</f>
        <v>47300000</v>
      </c>
    </row>
    <row r="737" spans="1:5" x14ac:dyDescent="0.25">
      <c r="A737" t="s">
        <v>7209</v>
      </c>
      <c r="B737" s="32">
        <v>1200000</v>
      </c>
      <c r="C737" s="32">
        <v>48405881.850000001</v>
      </c>
      <c r="D737">
        <v>7.2</v>
      </c>
      <c r="E737" s="32">
        <f>Table11[[#This Row],[gross]]-Table11[[#This Row],[budget]]</f>
        <v>47205881.850000001</v>
      </c>
    </row>
    <row r="738" spans="1:5" x14ac:dyDescent="0.25">
      <c r="A738" t="s">
        <v>7235</v>
      </c>
      <c r="B738" s="32">
        <v>1200000</v>
      </c>
      <c r="C738" s="32">
        <v>48405881.850000001</v>
      </c>
      <c r="D738">
        <v>7.1</v>
      </c>
      <c r="E738" s="32">
        <f>Table11[[#This Row],[gross]]-Table11[[#This Row],[budget]]</f>
        <v>47205881.850000001</v>
      </c>
    </row>
    <row r="739" spans="1:5" x14ac:dyDescent="0.25">
      <c r="A739" t="s">
        <v>7244</v>
      </c>
      <c r="B739" s="32">
        <v>1200000</v>
      </c>
      <c r="C739" s="32">
        <v>48405881.850000001</v>
      </c>
      <c r="D739">
        <v>6.6</v>
      </c>
      <c r="E739" s="32">
        <f>Table11[[#This Row],[gross]]-Table11[[#This Row],[budget]]</f>
        <v>47205881.850000001</v>
      </c>
    </row>
    <row r="740" spans="1:5" x14ac:dyDescent="0.25">
      <c r="A740" t="s">
        <v>6786</v>
      </c>
      <c r="B740" s="32">
        <v>1200000</v>
      </c>
      <c r="C740" s="32">
        <v>48405881.850000001</v>
      </c>
      <c r="D740">
        <v>5.8</v>
      </c>
      <c r="E740" s="32">
        <f>Table11[[#This Row],[gross]]-Table11[[#This Row],[budget]]</f>
        <v>47205881.850000001</v>
      </c>
    </row>
    <row r="741" spans="1:5" x14ac:dyDescent="0.25">
      <c r="A741" t="s">
        <v>7246</v>
      </c>
      <c r="B741" s="32">
        <v>1200000</v>
      </c>
      <c r="C741" s="32">
        <v>48405881.850000001</v>
      </c>
      <c r="D741">
        <v>4.5999999999999996</v>
      </c>
      <c r="E741" s="32">
        <f>Table11[[#This Row],[gross]]-Table11[[#This Row],[budget]]</f>
        <v>47205881.850000001</v>
      </c>
    </row>
    <row r="742" spans="1:5" x14ac:dyDescent="0.25">
      <c r="A742" t="s">
        <v>7237</v>
      </c>
      <c r="B742" s="32">
        <v>1200000</v>
      </c>
      <c r="C742" s="32">
        <v>48405881.850000001</v>
      </c>
      <c r="D742">
        <v>4.5</v>
      </c>
      <c r="E742" s="32">
        <f>Table11[[#This Row],[gross]]-Table11[[#This Row],[budget]]</f>
        <v>47205881.850000001</v>
      </c>
    </row>
    <row r="743" spans="1:5" x14ac:dyDescent="0.25">
      <c r="A743" t="s">
        <v>7248</v>
      </c>
      <c r="B743" s="32">
        <v>1200000</v>
      </c>
      <c r="C743" s="32">
        <v>48405881.850000001</v>
      </c>
      <c r="D743">
        <v>4.2</v>
      </c>
      <c r="E743" s="32">
        <f>Table11[[#This Row],[gross]]-Table11[[#This Row],[budget]]</f>
        <v>47205881.850000001</v>
      </c>
    </row>
    <row r="744" spans="1:5" x14ac:dyDescent="0.25">
      <c r="A744" t="s">
        <v>7240</v>
      </c>
      <c r="B744" s="32">
        <v>1200000</v>
      </c>
      <c r="C744" s="32">
        <v>48405881.850000001</v>
      </c>
      <c r="D744">
        <v>3.8</v>
      </c>
      <c r="E744" s="32">
        <f>Table11[[#This Row],[gross]]-Table11[[#This Row],[budget]]</f>
        <v>47205881.850000001</v>
      </c>
    </row>
    <row r="745" spans="1:5" x14ac:dyDescent="0.25">
      <c r="A745" t="s">
        <v>7189</v>
      </c>
      <c r="B745" s="32">
        <v>1250000</v>
      </c>
      <c r="C745" s="32">
        <v>48405881.850000001</v>
      </c>
      <c r="D745">
        <v>8</v>
      </c>
      <c r="E745" s="32">
        <f>Table11[[#This Row],[gross]]-Table11[[#This Row],[budget]]</f>
        <v>47155881.850000001</v>
      </c>
    </row>
    <row r="746" spans="1:5" x14ac:dyDescent="0.25">
      <c r="A746" t="s">
        <v>7198</v>
      </c>
      <c r="B746" s="32">
        <v>1250000</v>
      </c>
      <c r="C746" s="32">
        <v>48405881.850000001</v>
      </c>
      <c r="D746">
        <v>7.8</v>
      </c>
      <c r="E746" s="32">
        <f>Table11[[#This Row],[gross]]-Table11[[#This Row],[budget]]</f>
        <v>47155881.850000001</v>
      </c>
    </row>
    <row r="747" spans="1:5" x14ac:dyDescent="0.25">
      <c r="A747" t="s">
        <v>7197</v>
      </c>
      <c r="B747" s="32">
        <v>1250000</v>
      </c>
      <c r="C747" s="32">
        <v>48405881.850000001</v>
      </c>
      <c r="D747">
        <v>7.1</v>
      </c>
      <c r="E747" s="32">
        <f>Table11[[#This Row],[gross]]-Table11[[#This Row],[budget]]</f>
        <v>47155881.850000001</v>
      </c>
    </row>
    <row r="748" spans="1:5" x14ac:dyDescent="0.25">
      <c r="A748" t="s">
        <v>7162</v>
      </c>
      <c r="B748" s="32">
        <v>1250000</v>
      </c>
      <c r="C748" s="32">
        <v>48405881.850000001</v>
      </c>
      <c r="D748">
        <v>7.1</v>
      </c>
      <c r="E748" s="32">
        <f>Table11[[#This Row],[gross]]-Table11[[#This Row],[budget]]</f>
        <v>47155881.850000001</v>
      </c>
    </row>
    <row r="749" spans="1:5" x14ac:dyDescent="0.25">
      <c r="A749" t="s">
        <v>7191</v>
      </c>
      <c r="B749" s="32">
        <v>1250000</v>
      </c>
      <c r="C749" s="32">
        <v>48405881.850000001</v>
      </c>
      <c r="D749">
        <v>5.5</v>
      </c>
      <c r="E749" s="32">
        <f>Table11[[#This Row],[gross]]-Table11[[#This Row],[budget]]</f>
        <v>47155881.850000001</v>
      </c>
    </row>
    <row r="750" spans="1:5" x14ac:dyDescent="0.25">
      <c r="A750" t="s">
        <v>6964</v>
      </c>
      <c r="B750" s="32">
        <v>1250000</v>
      </c>
      <c r="C750" s="32">
        <v>48405881.850000001</v>
      </c>
      <c r="D750">
        <v>3.4</v>
      </c>
      <c r="E750" s="32">
        <f>Table11[[#This Row],[gross]]-Table11[[#This Row],[budget]]</f>
        <v>47155881.850000001</v>
      </c>
    </row>
    <row r="751" spans="1:5" x14ac:dyDescent="0.25">
      <c r="A751" t="s">
        <v>7186</v>
      </c>
      <c r="B751" s="32">
        <v>1288000</v>
      </c>
      <c r="C751" s="32">
        <v>48405881.850000001</v>
      </c>
      <c r="D751">
        <v>8.1999999999999993</v>
      </c>
      <c r="E751" s="32">
        <f>Table11[[#This Row],[gross]]-Table11[[#This Row],[budget]]</f>
        <v>47117881.850000001</v>
      </c>
    </row>
    <row r="752" spans="1:5" x14ac:dyDescent="0.25">
      <c r="A752" t="s">
        <v>1948</v>
      </c>
      <c r="B752" s="32">
        <v>45000000</v>
      </c>
      <c r="C752" s="32">
        <v>92115211</v>
      </c>
      <c r="D752">
        <v>6.7</v>
      </c>
      <c r="E752" s="32">
        <f>Table11[[#This Row],[gross]]-Table11[[#This Row],[budget]]</f>
        <v>47115211</v>
      </c>
    </row>
    <row r="753" spans="1:5" x14ac:dyDescent="0.25">
      <c r="A753" t="s">
        <v>7284</v>
      </c>
      <c r="B753" s="32">
        <v>1300000</v>
      </c>
      <c r="C753" s="32">
        <v>48405881.850000001</v>
      </c>
      <c r="D753">
        <v>8.3000000000000007</v>
      </c>
      <c r="E753" s="32">
        <f>Table11[[#This Row],[gross]]-Table11[[#This Row],[budget]]</f>
        <v>47105881.850000001</v>
      </c>
    </row>
    <row r="754" spans="1:5" x14ac:dyDescent="0.25">
      <c r="A754" t="s">
        <v>7204</v>
      </c>
      <c r="B754" s="32">
        <v>1300000</v>
      </c>
      <c r="C754" s="32">
        <v>48405881.850000001</v>
      </c>
      <c r="D754">
        <v>7.6</v>
      </c>
      <c r="E754" s="32">
        <f>Table11[[#This Row],[gross]]-Table11[[#This Row],[budget]]</f>
        <v>47105881.850000001</v>
      </c>
    </row>
    <row r="755" spans="1:5" x14ac:dyDescent="0.25">
      <c r="A755" t="s">
        <v>7184</v>
      </c>
      <c r="B755" s="32">
        <v>1300000</v>
      </c>
      <c r="C755" s="32">
        <v>48405881.850000001</v>
      </c>
      <c r="D755">
        <v>5.2</v>
      </c>
      <c r="E755" s="32">
        <f>Table11[[#This Row],[gross]]-Table11[[#This Row],[budget]]</f>
        <v>47105881.850000001</v>
      </c>
    </row>
    <row r="756" spans="1:5" x14ac:dyDescent="0.25">
      <c r="A756" t="s">
        <v>7181</v>
      </c>
      <c r="B756" s="32">
        <v>1300000</v>
      </c>
      <c r="C756" s="32">
        <v>48405881.850000001</v>
      </c>
      <c r="D756">
        <v>2.7</v>
      </c>
      <c r="E756" s="32">
        <f>Table11[[#This Row],[gross]]-Table11[[#This Row],[budget]]</f>
        <v>47105881.850000001</v>
      </c>
    </row>
    <row r="757" spans="1:5" x14ac:dyDescent="0.25">
      <c r="A757" t="s">
        <v>7159</v>
      </c>
      <c r="B757" s="32">
        <v>1377800</v>
      </c>
      <c r="C757" s="32">
        <v>48405881.850000001</v>
      </c>
      <c r="D757">
        <v>6.5</v>
      </c>
      <c r="E757" s="32">
        <f>Table11[[#This Row],[gross]]-Table11[[#This Row],[budget]]</f>
        <v>47028081.850000001</v>
      </c>
    </row>
    <row r="758" spans="1:5" x14ac:dyDescent="0.25">
      <c r="A758" t="s">
        <v>4641</v>
      </c>
      <c r="B758" s="32">
        <v>13000000</v>
      </c>
      <c r="C758" s="32">
        <v>60008303</v>
      </c>
      <c r="D758">
        <v>4.9000000000000004</v>
      </c>
      <c r="E758" s="32">
        <f>Table11[[#This Row],[gross]]-Table11[[#This Row],[budget]]</f>
        <v>47008303</v>
      </c>
    </row>
    <row r="759" spans="1:5" x14ac:dyDescent="0.25">
      <c r="A759" t="s">
        <v>7174</v>
      </c>
      <c r="B759" s="32">
        <v>1400000</v>
      </c>
      <c r="C759" s="32">
        <v>48405881.850000001</v>
      </c>
      <c r="D759">
        <v>8.6999999999999993</v>
      </c>
      <c r="E759" s="32">
        <f>Table11[[#This Row],[gross]]-Table11[[#This Row],[budget]]</f>
        <v>47005881.850000001</v>
      </c>
    </row>
    <row r="760" spans="1:5" x14ac:dyDescent="0.25">
      <c r="A760" t="s">
        <v>7157</v>
      </c>
      <c r="B760" s="32">
        <v>1400000</v>
      </c>
      <c r="C760" s="32">
        <v>48405881.850000001</v>
      </c>
      <c r="D760">
        <v>6.9</v>
      </c>
      <c r="E760" s="32">
        <f>Table11[[#This Row],[gross]]-Table11[[#This Row],[budget]]</f>
        <v>47005881.850000001</v>
      </c>
    </row>
    <row r="761" spans="1:5" x14ac:dyDescent="0.25">
      <c r="A761" t="s">
        <v>7272</v>
      </c>
      <c r="B761" s="32">
        <v>1400000</v>
      </c>
      <c r="C761" s="32">
        <v>48405881.850000001</v>
      </c>
      <c r="D761">
        <v>6.1</v>
      </c>
      <c r="E761" s="32">
        <f>Table11[[#This Row],[gross]]-Table11[[#This Row],[budget]]</f>
        <v>47005881.850000001</v>
      </c>
    </row>
    <row r="762" spans="1:5" x14ac:dyDescent="0.25">
      <c r="A762" t="s">
        <v>1927</v>
      </c>
      <c r="B762" s="32">
        <v>45000000</v>
      </c>
      <c r="C762" s="32">
        <v>92001027</v>
      </c>
      <c r="D762">
        <v>7.6</v>
      </c>
      <c r="E762" s="32">
        <f>Table11[[#This Row],[gross]]-Table11[[#This Row],[budget]]</f>
        <v>47001027</v>
      </c>
    </row>
    <row r="763" spans="1:5" x14ac:dyDescent="0.25">
      <c r="A763" t="s">
        <v>7199</v>
      </c>
      <c r="B763" s="32">
        <v>1420000</v>
      </c>
      <c r="C763" s="32">
        <v>48405881.850000001</v>
      </c>
      <c r="D763">
        <v>4.0999999999999996</v>
      </c>
      <c r="E763" s="32">
        <f>Table11[[#This Row],[gross]]-Table11[[#This Row],[budget]]</f>
        <v>46985881.850000001</v>
      </c>
    </row>
    <row r="764" spans="1:5" x14ac:dyDescent="0.25">
      <c r="A764" t="s">
        <v>3482</v>
      </c>
      <c r="B764" s="32">
        <v>25000000</v>
      </c>
      <c r="C764" s="32">
        <v>71975611</v>
      </c>
      <c r="D764">
        <v>6.8</v>
      </c>
      <c r="E764" s="32">
        <f>Table11[[#This Row],[gross]]-Table11[[#This Row],[budget]]</f>
        <v>46975611</v>
      </c>
    </row>
    <row r="765" spans="1:5" x14ac:dyDescent="0.25">
      <c r="A765" t="s">
        <v>3969</v>
      </c>
      <c r="B765" s="32">
        <v>18000000</v>
      </c>
      <c r="C765" s="32">
        <v>64955956</v>
      </c>
      <c r="D765">
        <v>5.7</v>
      </c>
      <c r="E765" s="32">
        <f>Table11[[#This Row],[gross]]-Table11[[#This Row],[budget]]</f>
        <v>46955956</v>
      </c>
    </row>
    <row r="766" spans="1:5" x14ac:dyDescent="0.25">
      <c r="A766" t="s">
        <v>7147</v>
      </c>
      <c r="B766" s="32">
        <v>1455000</v>
      </c>
      <c r="C766" s="32">
        <v>48405881.850000001</v>
      </c>
      <c r="D766">
        <v>5.5</v>
      </c>
      <c r="E766" s="32">
        <f>Table11[[#This Row],[gross]]-Table11[[#This Row],[budget]]</f>
        <v>46950881.850000001</v>
      </c>
    </row>
    <row r="767" spans="1:5" x14ac:dyDescent="0.25">
      <c r="A767" t="s">
        <v>7071</v>
      </c>
      <c r="B767" s="32">
        <v>1500000</v>
      </c>
      <c r="C767" s="32">
        <v>48405881.850000001</v>
      </c>
      <c r="D767">
        <v>8.1999999999999993</v>
      </c>
      <c r="E767" s="32">
        <f>Table11[[#This Row],[gross]]-Table11[[#This Row],[budget]]</f>
        <v>46905881.850000001</v>
      </c>
    </row>
    <row r="768" spans="1:5" x14ac:dyDescent="0.25">
      <c r="A768" t="s">
        <v>6978</v>
      </c>
      <c r="B768" s="32">
        <v>1500000</v>
      </c>
      <c r="C768" s="32">
        <v>48405881.850000001</v>
      </c>
      <c r="D768">
        <v>8.1</v>
      </c>
      <c r="E768" s="32">
        <f>Table11[[#This Row],[gross]]-Table11[[#This Row],[budget]]</f>
        <v>46905881.850000001</v>
      </c>
    </row>
    <row r="769" spans="1:5" x14ac:dyDescent="0.25">
      <c r="A769" t="s">
        <v>7120</v>
      </c>
      <c r="B769" s="32">
        <v>1500000</v>
      </c>
      <c r="C769" s="32">
        <v>48405881.850000001</v>
      </c>
      <c r="D769">
        <v>7.6</v>
      </c>
      <c r="E769" s="32">
        <f>Table11[[#This Row],[gross]]-Table11[[#This Row],[budget]]</f>
        <v>46905881.850000001</v>
      </c>
    </row>
    <row r="770" spans="1:5" x14ac:dyDescent="0.25">
      <c r="A770" t="s">
        <v>6798</v>
      </c>
      <c r="B770" s="32">
        <v>1500000</v>
      </c>
      <c r="C770" s="32">
        <v>48405881.850000001</v>
      </c>
      <c r="D770">
        <v>7.5</v>
      </c>
      <c r="E770" s="32">
        <f>Table11[[#This Row],[gross]]-Table11[[#This Row],[budget]]</f>
        <v>46905881.850000001</v>
      </c>
    </row>
    <row r="771" spans="1:5" x14ac:dyDescent="0.25">
      <c r="A771" t="s">
        <v>7082</v>
      </c>
      <c r="B771" s="32">
        <v>1500000</v>
      </c>
      <c r="C771" s="32">
        <v>48405881.850000001</v>
      </c>
      <c r="D771">
        <v>6.9</v>
      </c>
      <c r="E771" s="32">
        <f>Table11[[#This Row],[gross]]-Table11[[#This Row],[budget]]</f>
        <v>46905881.850000001</v>
      </c>
    </row>
    <row r="772" spans="1:5" x14ac:dyDescent="0.25">
      <c r="A772" t="s">
        <v>7127</v>
      </c>
      <c r="B772" s="32">
        <v>1500000</v>
      </c>
      <c r="C772" s="32">
        <v>48405881.850000001</v>
      </c>
      <c r="D772">
        <v>6.8</v>
      </c>
      <c r="E772" s="32">
        <f>Table11[[#This Row],[gross]]-Table11[[#This Row],[budget]]</f>
        <v>46905881.850000001</v>
      </c>
    </row>
    <row r="773" spans="1:5" x14ac:dyDescent="0.25">
      <c r="A773" t="s">
        <v>7125</v>
      </c>
      <c r="B773" s="32">
        <v>1500000</v>
      </c>
      <c r="C773" s="32">
        <v>48405881.850000001</v>
      </c>
      <c r="D773">
        <v>6.8</v>
      </c>
      <c r="E773" s="32">
        <f>Table11[[#This Row],[gross]]-Table11[[#This Row],[budget]]</f>
        <v>46905881.850000001</v>
      </c>
    </row>
    <row r="774" spans="1:5" x14ac:dyDescent="0.25">
      <c r="A774" t="s">
        <v>7129</v>
      </c>
      <c r="B774" s="32">
        <v>1500000</v>
      </c>
      <c r="C774" s="32">
        <v>48405881.850000001</v>
      </c>
      <c r="D774">
        <v>6.3</v>
      </c>
      <c r="E774" s="32">
        <f>Table11[[#This Row],[gross]]-Table11[[#This Row],[budget]]</f>
        <v>46905881.850000001</v>
      </c>
    </row>
    <row r="775" spans="1:5" x14ac:dyDescent="0.25">
      <c r="A775" t="s">
        <v>7113</v>
      </c>
      <c r="B775" s="32">
        <v>1500000</v>
      </c>
      <c r="C775" s="32">
        <v>48405881.850000001</v>
      </c>
      <c r="D775">
        <v>6</v>
      </c>
      <c r="E775" s="32">
        <f>Table11[[#This Row],[gross]]-Table11[[#This Row],[budget]]</f>
        <v>46905881.850000001</v>
      </c>
    </row>
    <row r="776" spans="1:5" x14ac:dyDescent="0.25">
      <c r="A776" t="s">
        <v>7103</v>
      </c>
      <c r="B776" s="32">
        <v>1500000</v>
      </c>
      <c r="C776" s="32">
        <v>48405881.850000001</v>
      </c>
      <c r="D776">
        <v>5.7</v>
      </c>
      <c r="E776" s="32">
        <f>Table11[[#This Row],[gross]]-Table11[[#This Row],[budget]]</f>
        <v>46905881.850000001</v>
      </c>
    </row>
    <row r="777" spans="1:5" x14ac:dyDescent="0.25">
      <c r="A777" t="s">
        <v>7227</v>
      </c>
      <c r="B777" s="32">
        <v>1500000</v>
      </c>
      <c r="C777" s="32">
        <v>48405881.850000001</v>
      </c>
      <c r="D777">
        <v>5.6</v>
      </c>
      <c r="E777" s="32">
        <f>Table11[[#This Row],[gross]]-Table11[[#This Row],[budget]]</f>
        <v>46905881.850000001</v>
      </c>
    </row>
    <row r="778" spans="1:5" x14ac:dyDescent="0.25">
      <c r="A778" t="s">
        <v>7096</v>
      </c>
      <c r="B778" s="32">
        <v>1500000</v>
      </c>
      <c r="C778" s="32">
        <v>48405881.850000001</v>
      </c>
      <c r="D778">
        <v>5.5</v>
      </c>
      <c r="E778" s="32">
        <f>Table11[[#This Row],[gross]]-Table11[[#This Row],[budget]]</f>
        <v>46905881.850000001</v>
      </c>
    </row>
    <row r="779" spans="1:5" x14ac:dyDescent="0.25">
      <c r="A779" t="s">
        <v>1884</v>
      </c>
      <c r="B779" s="32">
        <v>1500000</v>
      </c>
      <c r="C779" s="32">
        <v>48405881.850000001</v>
      </c>
      <c r="D779">
        <v>4.5999999999999996</v>
      </c>
      <c r="E779" s="32">
        <f>Table11[[#This Row],[gross]]-Table11[[#This Row],[budget]]</f>
        <v>46905881.850000001</v>
      </c>
    </row>
    <row r="780" spans="1:5" x14ac:dyDescent="0.25">
      <c r="A780" t="s">
        <v>7139</v>
      </c>
      <c r="B780" s="32">
        <v>1500000</v>
      </c>
      <c r="C780" s="32">
        <v>48405881.850000001</v>
      </c>
      <c r="D780">
        <v>3.3</v>
      </c>
      <c r="E780" s="32">
        <f>Table11[[#This Row],[gross]]-Table11[[#This Row],[budget]]</f>
        <v>46905881.850000001</v>
      </c>
    </row>
    <row r="781" spans="1:5" x14ac:dyDescent="0.25">
      <c r="A781" t="s">
        <v>7137</v>
      </c>
      <c r="B781" s="32">
        <v>1500000</v>
      </c>
      <c r="C781" s="32">
        <v>48405881.850000001</v>
      </c>
      <c r="D781">
        <v>3.1</v>
      </c>
      <c r="E781" s="32">
        <f>Table11[[#This Row],[gross]]-Table11[[#This Row],[budget]]</f>
        <v>46905881.850000001</v>
      </c>
    </row>
    <row r="782" spans="1:5" x14ac:dyDescent="0.25">
      <c r="A782" t="s">
        <v>7133</v>
      </c>
      <c r="B782" s="32">
        <v>1500000</v>
      </c>
      <c r="C782" s="32">
        <v>48405881.850000001</v>
      </c>
      <c r="D782">
        <v>2.8</v>
      </c>
      <c r="E782" s="32">
        <f>Table11[[#This Row],[gross]]-Table11[[#This Row],[budget]]</f>
        <v>46905881.850000001</v>
      </c>
    </row>
    <row r="783" spans="1:5" x14ac:dyDescent="0.25">
      <c r="A783" t="s">
        <v>3446</v>
      </c>
      <c r="B783" s="32">
        <v>19000000</v>
      </c>
      <c r="C783" s="32">
        <v>65807024</v>
      </c>
      <c r="D783">
        <v>6.8</v>
      </c>
      <c r="E783" s="32">
        <f>Table11[[#This Row],[gross]]-Table11[[#This Row],[budget]]</f>
        <v>46807024</v>
      </c>
    </row>
    <row r="784" spans="1:5" x14ac:dyDescent="0.25">
      <c r="A784" t="s">
        <v>2761</v>
      </c>
      <c r="B784" s="32">
        <v>30000000</v>
      </c>
      <c r="C784" s="32">
        <v>76806312</v>
      </c>
      <c r="D784">
        <v>6.1</v>
      </c>
      <c r="E784" s="32">
        <f>Table11[[#This Row],[gross]]-Table11[[#This Row],[budget]]</f>
        <v>46806312</v>
      </c>
    </row>
    <row r="785" spans="1:5" x14ac:dyDescent="0.25">
      <c r="A785" t="s">
        <v>7058</v>
      </c>
      <c r="B785" s="32">
        <v>1600000</v>
      </c>
      <c r="C785" s="32">
        <v>48405881.850000001</v>
      </c>
      <c r="D785">
        <v>7.9</v>
      </c>
      <c r="E785" s="32">
        <f>Table11[[#This Row],[gross]]-Table11[[#This Row],[budget]]</f>
        <v>46805881.850000001</v>
      </c>
    </row>
    <row r="786" spans="1:5" x14ac:dyDescent="0.25">
      <c r="A786" t="s">
        <v>7045</v>
      </c>
      <c r="B786" s="32">
        <v>1600000</v>
      </c>
      <c r="C786" s="32">
        <v>48405881.850000001</v>
      </c>
      <c r="D786">
        <v>7.4</v>
      </c>
      <c r="E786" s="32">
        <f>Table11[[#This Row],[gross]]-Table11[[#This Row],[budget]]</f>
        <v>46805881.850000001</v>
      </c>
    </row>
    <row r="787" spans="1:5" x14ac:dyDescent="0.25">
      <c r="A787" t="s">
        <v>6830</v>
      </c>
      <c r="B787" s="32">
        <v>1614000</v>
      </c>
      <c r="C787" s="32">
        <v>48405881.850000001</v>
      </c>
      <c r="D787">
        <v>7.1</v>
      </c>
      <c r="E787" s="32">
        <f>Table11[[#This Row],[gross]]-Table11[[#This Row],[budget]]</f>
        <v>46791881.850000001</v>
      </c>
    </row>
    <row r="788" spans="1:5" x14ac:dyDescent="0.25">
      <c r="A788" t="s">
        <v>7043</v>
      </c>
      <c r="B788" s="32">
        <v>1644736</v>
      </c>
      <c r="C788" s="32">
        <v>48405881.850000001</v>
      </c>
      <c r="D788">
        <v>8</v>
      </c>
      <c r="E788" s="32">
        <f>Table11[[#This Row],[gross]]-Table11[[#This Row],[budget]]</f>
        <v>46761145.850000001</v>
      </c>
    </row>
    <row r="789" spans="1:5" x14ac:dyDescent="0.25">
      <c r="A789" t="s">
        <v>7044</v>
      </c>
      <c r="B789" s="32">
        <v>1650000</v>
      </c>
      <c r="C789" s="32">
        <v>48405881.850000001</v>
      </c>
      <c r="D789">
        <v>7.8</v>
      </c>
      <c r="E789" s="32">
        <f>Table11[[#This Row],[gross]]-Table11[[#This Row],[budget]]</f>
        <v>46755881.850000001</v>
      </c>
    </row>
    <row r="790" spans="1:5" x14ac:dyDescent="0.25">
      <c r="A790" t="s">
        <v>2125</v>
      </c>
      <c r="B790" s="32">
        <v>70000000</v>
      </c>
      <c r="C790" s="32">
        <v>116735231</v>
      </c>
      <c r="D790">
        <v>6.4</v>
      </c>
      <c r="E790" s="32">
        <f>Table11[[#This Row],[gross]]-Table11[[#This Row],[budget]]</f>
        <v>46735231</v>
      </c>
    </row>
    <row r="791" spans="1:5" x14ac:dyDescent="0.25">
      <c r="A791" t="s">
        <v>7076</v>
      </c>
      <c r="B791" s="32">
        <v>1696377</v>
      </c>
      <c r="C791" s="32">
        <v>48405881.850000001</v>
      </c>
      <c r="D791">
        <v>7.6</v>
      </c>
      <c r="E791" s="32">
        <f>Table11[[#This Row],[gross]]-Table11[[#This Row],[budget]]</f>
        <v>46709504.850000001</v>
      </c>
    </row>
    <row r="792" spans="1:5" x14ac:dyDescent="0.25">
      <c r="A792" t="s">
        <v>7032</v>
      </c>
      <c r="B792" s="32">
        <v>1700000</v>
      </c>
      <c r="C792" s="32">
        <v>48405881.850000001</v>
      </c>
      <c r="D792">
        <v>6.1</v>
      </c>
      <c r="E792" s="32">
        <f>Table11[[#This Row],[gross]]-Table11[[#This Row],[budget]]</f>
        <v>46705881.850000001</v>
      </c>
    </row>
    <row r="793" spans="1:5" x14ac:dyDescent="0.25">
      <c r="A793" t="s">
        <v>4101</v>
      </c>
      <c r="B793" s="32">
        <v>300000</v>
      </c>
      <c r="C793" s="32">
        <v>47000000</v>
      </c>
      <c r="D793">
        <v>7.9</v>
      </c>
      <c r="E793" s="32">
        <f>Table11[[#This Row],[gross]]-Table11[[#This Row],[budget]]</f>
        <v>46700000</v>
      </c>
    </row>
    <row r="794" spans="1:5" x14ac:dyDescent="0.25">
      <c r="A794" t="s">
        <v>4101</v>
      </c>
      <c r="B794" s="32">
        <v>300000</v>
      </c>
      <c r="C794" s="32">
        <v>47000000</v>
      </c>
      <c r="D794">
        <v>7.9</v>
      </c>
      <c r="E794" s="32">
        <f>Table11[[#This Row],[gross]]-Table11[[#This Row],[budget]]</f>
        <v>46700000</v>
      </c>
    </row>
    <row r="795" spans="1:5" x14ac:dyDescent="0.25">
      <c r="A795" t="s">
        <v>7030</v>
      </c>
      <c r="B795" s="32">
        <v>1750000</v>
      </c>
      <c r="C795" s="32">
        <v>48405881.850000001</v>
      </c>
      <c r="D795">
        <v>6.3</v>
      </c>
      <c r="E795" s="32">
        <f>Table11[[#This Row],[gross]]-Table11[[#This Row],[budget]]</f>
        <v>46655881.850000001</v>
      </c>
    </row>
    <row r="796" spans="1:5" x14ac:dyDescent="0.25">
      <c r="A796" t="s">
        <v>7176</v>
      </c>
      <c r="B796" s="32">
        <v>1750000</v>
      </c>
      <c r="C796" s="32">
        <v>48405881.850000001</v>
      </c>
      <c r="D796">
        <v>4.3</v>
      </c>
      <c r="E796" s="32">
        <f>Table11[[#This Row],[gross]]-Table11[[#This Row],[budget]]</f>
        <v>46655881.850000001</v>
      </c>
    </row>
    <row r="797" spans="1:5" x14ac:dyDescent="0.25">
      <c r="A797" t="s">
        <v>4297</v>
      </c>
      <c r="B797" s="32">
        <v>9800000</v>
      </c>
      <c r="C797" s="32">
        <v>56437947</v>
      </c>
      <c r="D797">
        <v>7.3</v>
      </c>
      <c r="E797" s="32">
        <f>Table11[[#This Row],[gross]]-Table11[[#This Row],[budget]]</f>
        <v>46637947</v>
      </c>
    </row>
    <row r="798" spans="1:5" x14ac:dyDescent="0.25">
      <c r="A798" t="s">
        <v>6993</v>
      </c>
      <c r="B798" s="32">
        <v>1800000</v>
      </c>
      <c r="C798" s="32">
        <v>48405881.850000001</v>
      </c>
      <c r="D798">
        <v>8.5</v>
      </c>
      <c r="E798" s="32">
        <f>Table11[[#This Row],[gross]]-Table11[[#This Row],[budget]]</f>
        <v>46605881.850000001</v>
      </c>
    </row>
    <row r="799" spans="1:5" x14ac:dyDescent="0.25">
      <c r="A799" t="s">
        <v>6992</v>
      </c>
      <c r="B799" s="32">
        <v>1800000</v>
      </c>
      <c r="C799" s="32">
        <v>48405881.850000001</v>
      </c>
      <c r="D799">
        <v>8</v>
      </c>
      <c r="E799" s="32">
        <f>Table11[[#This Row],[gross]]-Table11[[#This Row],[budget]]</f>
        <v>46605881.850000001</v>
      </c>
    </row>
    <row r="800" spans="1:5" x14ac:dyDescent="0.25">
      <c r="A800" t="s">
        <v>3623</v>
      </c>
      <c r="B800" s="32">
        <v>1800000</v>
      </c>
      <c r="C800" s="32">
        <v>48405881.850000001</v>
      </c>
      <c r="D800">
        <v>7.8</v>
      </c>
      <c r="E800" s="32">
        <f>Table11[[#This Row],[gross]]-Table11[[#This Row],[budget]]</f>
        <v>46605881.850000001</v>
      </c>
    </row>
    <row r="801" spans="1:5" x14ac:dyDescent="0.25">
      <c r="A801" t="s">
        <v>7013</v>
      </c>
      <c r="B801" s="32">
        <v>1800000</v>
      </c>
      <c r="C801" s="32">
        <v>48405881.850000001</v>
      </c>
      <c r="D801">
        <v>7</v>
      </c>
      <c r="E801" s="32">
        <f>Table11[[#This Row],[gross]]-Table11[[#This Row],[budget]]</f>
        <v>46605881.850000001</v>
      </c>
    </row>
    <row r="802" spans="1:5" x14ac:dyDescent="0.25">
      <c r="A802" t="s">
        <v>7009</v>
      </c>
      <c r="B802" s="32">
        <v>1800000</v>
      </c>
      <c r="C802" s="32">
        <v>48405881.850000001</v>
      </c>
      <c r="D802">
        <v>6.1</v>
      </c>
      <c r="E802" s="32">
        <f>Table11[[#This Row],[gross]]-Table11[[#This Row],[budget]]</f>
        <v>46605881.850000001</v>
      </c>
    </row>
    <row r="803" spans="1:5" x14ac:dyDescent="0.25">
      <c r="A803" t="s">
        <v>8013</v>
      </c>
      <c r="B803" s="32">
        <v>1800000</v>
      </c>
      <c r="C803" s="32">
        <v>48405881.850000001</v>
      </c>
      <c r="D803">
        <v>5.6</v>
      </c>
      <c r="E803" s="32">
        <f>Table11[[#This Row],[gross]]-Table11[[#This Row],[budget]]</f>
        <v>46605881.850000001</v>
      </c>
    </row>
    <row r="804" spans="1:5" x14ac:dyDescent="0.25">
      <c r="A804" t="s">
        <v>6999</v>
      </c>
      <c r="B804" s="32">
        <v>1800000</v>
      </c>
      <c r="C804" s="32">
        <v>48405881.850000001</v>
      </c>
      <c r="D804">
        <v>5.5</v>
      </c>
      <c r="E804" s="32">
        <f>Table11[[#This Row],[gross]]-Table11[[#This Row],[budget]]</f>
        <v>46605881.850000001</v>
      </c>
    </row>
    <row r="805" spans="1:5" x14ac:dyDescent="0.25">
      <c r="A805" t="s">
        <v>7023</v>
      </c>
      <c r="B805" s="32">
        <v>1800000</v>
      </c>
      <c r="C805" s="32">
        <v>48405881.850000001</v>
      </c>
      <c r="D805">
        <v>5.4</v>
      </c>
      <c r="E805" s="32">
        <f>Table11[[#This Row],[gross]]-Table11[[#This Row],[budget]]</f>
        <v>46605881.850000001</v>
      </c>
    </row>
    <row r="806" spans="1:5" x14ac:dyDescent="0.25">
      <c r="A806" t="s">
        <v>7017</v>
      </c>
      <c r="B806" s="32">
        <v>1800000</v>
      </c>
      <c r="C806" s="32">
        <v>48405881.850000001</v>
      </c>
      <c r="D806">
        <v>5.3</v>
      </c>
      <c r="E806" s="32">
        <f>Table11[[#This Row],[gross]]-Table11[[#This Row],[budget]]</f>
        <v>46605881.850000001</v>
      </c>
    </row>
    <row r="807" spans="1:5" x14ac:dyDescent="0.25">
      <c r="A807" t="s">
        <v>7021</v>
      </c>
      <c r="B807" s="32">
        <v>1800000</v>
      </c>
      <c r="C807" s="32">
        <v>48405881.850000001</v>
      </c>
      <c r="D807">
        <v>3.4</v>
      </c>
      <c r="E807" s="32">
        <f>Table11[[#This Row],[gross]]-Table11[[#This Row],[budget]]</f>
        <v>46605881.850000001</v>
      </c>
    </row>
    <row r="808" spans="1:5" x14ac:dyDescent="0.25">
      <c r="A808" t="s">
        <v>1574</v>
      </c>
      <c r="B808" s="32">
        <v>55000000</v>
      </c>
      <c r="C808" s="32">
        <v>101530738</v>
      </c>
      <c r="D808">
        <v>7.2</v>
      </c>
      <c r="E808" s="32">
        <f>Table11[[#This Row],[gross]]-Table11[[#This Row],[budget]]</f>
        <v>46530738</v>
      </c>
    </row>
    <row r="809" spans="1:5" x14ac:dyDescent="0.25">
      <c r="A809" t="s">
        <v>2765</v>
      </c>
      <c r="B809" s="32">
        <v>30000000</v>
      </c>
      <c r="C809" s="32">
        <v>76501438</v>
      </c>
      <c r="D809">
        <v>6.1</v>
      </c>
      <c r="E809" s="32">
        <f>Table11[[#This Row],[gross]]-Table11[[#This Row],[budget]]</f>
        <v>46501438</v>
      </c>
    </row>
    <row r="810" spans="1:5" x14ac:dyDescent="0.25">
      <c r="A810" t="s">
        <v>6972</v>
      </c>
      <c r="B810" s="32">
        <v>1950000</v>
      </c>
      <c r="C810" s="32">
        <v>48405881.850000001</v>
      </c>
      <c r="D810">
        <v>5.2</v>
      </c>
      <c r="E810" s="32">
        <f>Table11[[#This Row],[gross]]-Table11[[#This Row],[budget]]</f>
        <v>46455881.850000001</v>
      </c>
    </row>
    <row r="811" spans="1:5" x14ac:dyDescent="0.25">
      <c r="A811" t="s">
        <v>6816</v>
      </c>
      <c r="B811" s="32">
        <v>2000000</v>
      </c>
      <c r="C811" s="32">
        <v>48405881.850000001</v>
      </c>
      <c r="D811">
        <v>8.4</v>
      </c>
      <c r="E811" s="32">
        <f>Table11[[#This Row],[gross]]-Table11[[#This Row],[budget]]</f>
        <v>46405881.850000001</v>
      </c>
    </row>
    <row r="812" spans="1:5" x14ac:dyDescent="0.25">
      <c r="A812" t="s">
        <v>7135</v>
      </c>
      <c r="B812" s="32">
        <v>2000000</v>
      </c>
      <c r="C812" s="32">
        <v>48405881.850000001</v>
      </c>
      <c r="D812">
        <v>8.1999999999999993</v>
      </c>
      <c r="E812" s="32">
        <f>Table11[[#This Row],[gross]]-Table11[[#This Row],[budget]]</f>
        <v>46405881.850000001</v>
      </c>
    </row>
    <row r="813" spans="1:5" x14ac:dyDescent="0.25">
      <c r="A813" t="s">
        <v>6827</v>
      </c>
      <c r="B813" s="32">
        <v>2000000</v>
      </c>
      <c r="C813" s="32">
        <v>48405881.850000001</v>
      </c>
      <c r="D813">
        <v>8</v>
      </c>
      <c r="E813" s="32">
        <f>Table11[[#This Row],[gross]]-Table11[[#This Row],[budget]]</f>
        <v>46405881.850000001</v>
      </c>
    </row>
    <row r="814" spans="1:5" x14ac:dyDescent="0.25">
      <c r="A814" t="s">
        <v>6362</v>
      </c>
      <c r="B814" s="32">
        <v>2000000</v>
      </c>
      <c r="C814" s="32">
        <v>48405881.850000001</v>
      </c>
      <c r="D814">
        <v>7.9</v>
      </c>
      <c r="E814" s="32">
        <f>Table11[[#This Row],[gross]]-Table11[[#This Row],[budget]]</f>
        <v>46405881.850000001</v>
      </c>
    </row>
    <row r="815" spans="1:5" x14ac:dyDescent="0.25">
      <c r="A815" t="s">
        <v>1642</v>
      </c>
      <c r="B815" s="32">
        <v>2000000</v>
      </c>
      <c r="C815" s="32">
        <v>48405881.850000001</v>
      </c>
      <c r="D815">
        <v>7.7</v>
      </c>
      <c r="E815" s="32">
        <f>Table11[[#This Row],[gross]]-Table11[[#This Row],[budget]]</f>
        <v>46405881.850000001</v>
      </c>
    </row>
    <row r="816" spans="1:5" x14ac:dyDescent="0.25">
      <c r="A816" t="s">
        <v>1642</v>
      </c>
      <c r="B816" s="32">
        <v>2000000</v>
      </c>
      <c r="C816" s="32">
        <v>48405881.850000001</v>
      </c>
      <c r="D816">
        <v>7.7</v>
      </c>
      <c r="E816" s="32">
        <f>Table11[[#This Row],[gross]]-Table11[[#This Row],[budget]]</f>
        <v>46405881.850000001</v>
      </c>
    </row>
    <row r="817" spans="1:5" x14ac:dyDescent="0.25">
      <c r="A817" t="s">
        <v>6403</v>
      </c>
      <c r="B817" s="32">
        <v>2000000</v>
      </c>
      <c r="C817" s="32">
        <v>48405881.850000001</v>
      </c>
      <c r="D817">
        <v>7.5</v>
      </c>
      <c r="E817" s="32">
        <f>Table11[[#This Row],[gross]]-Table11[[#This Row],[budget]]</f>
        <v>46405881.850000001</v>
      </c>
    </row>
    <row r="818" spans="1:5" x14ac:dyDescent="0.25">
      <c r="A818" t="s">
        <v>6841</v>
      </c>
      <c r="B818" s="32">
        <v>2000000</v>
      </c>
      <c r="C818" s="32">
        <v>48405881.850000001</v>
      </c>
      <c r="D818">
        <v>7.4</v>
      </c>
      <c r="E818" s="32">
        <f>Table11[[#This Row],[gross]]-Table11[[#This Row],[budget]]</f>
        <v>46405881.850000001</v>
      </c>
    </row>
    <row r="819" spans="1:5" x14ac:dyDescent="0.25">
      <c r="A819" t="s">
        <v>6935</v>
      </c>
      <c r="B819" s="32">
        <v>2000000</v>
      </c>
      <c r="C819" s="32">
        <v>48405881.850000001</v>
      </c>
      <c r="D819">
        <v>7.4</v>
      </c>
      <c r="E819" s="32">
        <f>Table11[[#This Row],[gross]]-Table11[[#This Row],[budget]]</f>
        <v>46405881.850000001</v>
      </c>
    </row>
    <row r="820" spans="1:5" x14ac:dyDescent="0.25">
      <c r="A820" t="s">
        <v>6811</v>
      </c>
      <c r="B820" s="32">
        <v>2000000</v>
      </c>
      <c r="C820" s="32">
        <v>48405881.850000001</v>
      </c>
      <c r="D820">
        <v>7.3</v>
      </c>
      <c r="E820" s="32">
        <f>Table11[[#This Row],[gross]]-Table11[[#This Row],[budget]]</f>
        <v>46405881.850000001</v>
      </c>
    </row>
    <row r="821" spans="1:5" x14ac:dyDescent="0.25">
      <c r="A821" t="s">
        <v>6936</v>
      </c>
      <c r="B821" s="32">
        <v>2000000</v>
      </c>
      <c r="C821" s="32">
        <v>48405881.850000001</v>
      </c>
      <c r="D821">
        <v>7.1</v>
      </c>
      <c r="E821" s="32">
        <f>Table11[[#This Row],[gross]]-Table11[[#This Row],[budget]]</f>
        <v>46405881.850000001</v>
      </c>
    </row>
    <row r="822" spans="1:5" x14ac:dyDescent="0.25">
      <c r="A822" t="s">
        <v>6958</v>
      </c>
      <c r="B822" s="32">
        <v>2000000</v>
      </c>
      <c r="C822" s="32">
        <v>48405881.850000001</v>
      </c>
      <c r="D822">
        <v>7</v>
      </c>
      <c r="E822" s="32">
        <f>Table11[[#This Row],[gross]]-Table11[[#This Row],[budget]]</f>
        <v>46405881.850000001</v>
      </c>
    </row>
    <row r="823" spans="1:5" x14ac:dyDescent="0.25">
      <c r="A823" t="s">
        <v>6847</v>
      </c>
      <c r="B823" s="32">
        <v>2000000</v>
      </c>
      <c r="C823" s="32">
        <v>48405881.850000001</v>
      </c>
      <c r="D823">
        <v>7</v>
      </c>
      <c r="E823" s="32">
        <f>Table11[[#This Row],[gross]]-Table11[[#This Row],[budget]]</f>
        <v>46405881.850000001</v>
      </c>
    </row>
    <row r="824" spans="1:5" x14ac:dyDescent="0.25">
      <c r="A824" t="s">
        <v>6814</v>
      </c>
      <c r="B824" s="32">
        <v>2000000</v>
      </c>
      <c r="C824" s="32">
        <v>48405881.850000001</v>
      </c>
      <c r="D824">
        <v>6.8</v>
      </c>
      <c r="E824" s="32">
        <f>Table11[[#This Row],[gross]]-Table11[[#This Row],[budget]]</f>
        <v>46405881.850000001</v>
      </c>
    </row>
    <row r="825" spans="1:5" x14ac:dyDescent="0.25">
      <c r="A825" t="s">
        <v>6949</v>
      </c>
      <c r="B825" s="32">
        <v>2000000</v>
      </c>
      <c r="C825" s="32">
        <v>48405881.850000001</v>
      </c>
      <c r="D825">
        <v>6.6</v>
      </c>
      <c r="E825" s="32">
        <f>Table11[[#This Row],[gross]]-Table11[[#This Row],[budget]]</f>
        <v>46405881.850000001</v>
      </c>
    </row>
    <row r="826" spans="1:5" x14ac:dyDescent="0.25">
      <c r="A826" t="s">
        <v>6926</v>
      </c>
      <c r="B826" s="32">
        <v>2000000</v>
      </c>
      <c r="C826" s="32">
        <v>48405881.850000001</v>
      </c>
      <c r="D826">
        <v>6.4</v>
      </c>
      <c r="E826" s="32">
        <f>Table11[[#This Row],[gross]]-Table11[[#This Row],[budget]]</f>
        <v>46405881.850000001</v>
      </c>
    </row>
    <row r="827" spans="1:5" x14ac:dyDescent="0.25">
      <c r="A827" t="s">
        <v>6947</v>
      </c>
      <c r="B827" s="32">
        <v>2000000</v>
      </c>
      <c r="C827" s="32">
        <v>48405881.850000001</v>
      </c>
      <c r="D827">
        <v>6.1</v>
      </c>
      <c r="E827" s="32">
        <f>Table11[[#This Row],[gross]]-Table11[[#This Row],[budget]]</f>
        <v>46405881.850000001</v>
      </c>
    </row>
    <row r="828" spans="1:5" x14ac:dyDescent="0.25">
      <c r="A828" t="s">
        <v>6911</v>
      </c>
      <c r="B828" s="32">
        <v>2000000</v>
      </c>
      <c r="C828" s="32">
        <v>48405881.850000001</v>
      </c>
      <c r="D828">
        <v>5.9</v>
      </c>
      <c r="E828" s="32">
        <f>Table11[[#This Row],[gross]]-Table11[[#This Row],[budget]]</f>
        <v>46405881.850000001</v>
      </c>
    </row>
    <row r="829" spans="1:5" x14ac:dyDescent="0.25">
      <c r="A829" t="s">
        <v>6957</v>
      </c>
      <c r="B829" s="32">
        <v>2000000</v>
      </c>
      <c r="C829" s="32">
        <v>48405881.850000001</v>
      </c>
      <c r="D829">
        <v>5.7</v>
      </c>
      <c r="E829" s="32">
        <f>Table11[[#This Row],[gross]]-Table11[[#This Row],[budget]]</f>
        <v>46405881.850000001</v>
      </c>
    </row>
    <row r="830" spans="1:5" x14ac:dyDescent="0.25">
      <c r="A830" t="s">
        <v>6933</v>
      </c>
      <c r="B830" s="32">
        <v>2000000</v>
      </c>
      <c r="C830" s="32">
        <v>48405881.850000001</v>
      </c>
      <c r="D830">
        <v>5.5</v>
      </c>
      <c r="E830" s="32">
        <f>Table11[[#This Row],[gross]]-Table11[[#This Row],[budget]]</f>
        <v>46405881.850000001</v>
      </c>
    </row>
    <row r="831" spans="1:5" x14ac:dyDescent="0.25">
      <c r="A831" t="s">
        <v>6959</v>
      </c>
      <c r="B831" s="32">
        <v>2000000</v>
      </c>
      <c r="C831" s="32">
        <v>48405881.850000001</v>
      </c>
      <c r="D831">
        <v>5.3</v>
      </c>
      <c r="E831" s="32">
        <f>Table11[[#This Row],[gross]]-Table11[[#This Row],[budget]]</f>
        <v>46405881.850000001</v>
      </c>
    </row>
    <row r="832" spans="1:5" x14ac:dyDescent="0.25">
      <c r="A832" t="s">
        <v>6945</v>
      </c>
      <c r="B832" s="32">
        <v>2000000</v>
      </c>
      <c r="C832" s="32">
        <v>48405881.850000001</v>
      </c>
      <c r="D832">
        <v>4.9000000000000004</v>
      </c>
      <c r="E832" s="32">
        <f>Table11[[#This Row],[gross]]-Table11[[#This Row],[budget]]</f>
        <v>46405881.850000001</v>
      </c>
    </row>
    <row r="833" spans="1:5" x14ac:dyDescent="0.25">
      <c r="A833" t="s">
        <v>7152</v>
      </c>
      <c r="B833" s="32">
        <v>2000000</v>
      </c>
      <c r="C833" s="32">
        <v>48405881.850000001</v>
      </c>
      <c r="D833">
        <v>4.8</v>
      </c>
      <c r="E833" s="32">
        <f>Table11[[#This Row],[gross]]-Table11[[#This Row],[budget]]</f>
        <v>46405881.850000001</v>
      </c>
    </row>
    <row r="834" spans="1:5" x14ac:dyDescent="0.25">
      <c r="A834" t="s">
        <v>7028</v>
      </c>
      <c r="B834" s="32">
        <v>2000000</v>
      </c>
      <c r="C834" s="32">
        <v>48405881.850000001</v>
      </c>
      <c r="D834">
        <v>4.7</v>
      </c>
      <c r="E834" s="32">
        <f>Table11[[#This Row],[gross]]-Table11[[#This Row],[budget]]</f>
        <v>46405881.850000001</v>
      </c>
    </row>
    <row r="835" spans="1:5" x14ac:dyDescent="0.25">
      <c r="A835" t="s">
        <v>6940</v>
      </c>
      <c r="B835" s="32">
        <v>2000000</v>
      </c>
      <c r="C835" s="32">
        <v>48405881.850000001</v>
      </c>
      <c r="D835">
        <v>4.5999999999999996</v>
      </c>
      <c r="E835" s="32">
        <f>Table11[[#This Row],[gross]]-Table11[[#This Row],[budget]]</f>
        <v>46405881.850000001</v>
      </c>
    </row>
    <row r="836" spans="1:5" x14ac:dyDescent="0.25">
      <c r="A836" t="s">
        <v>6966</v>
      </c>
      <c r="B836" s="32">
        <v>2000000</v>
      </c>
      <c r="C836" s="32">
        <v>48405881.850000001</v>
      </c>
      <c r="D836">
        <v>4.5</v>
      </c>
      <c r="E836" s="32">
        <f>Table11[[#This Row],[gross]]-Table11[[#This Row],[budget]]</f>
        <v>46405881.850000001</v>
      </c>
    </row>
    <row r="837" spans="1:5" x14ac:dyDescent="0.25">
      <c r="A837" t="s">
        <v>6962</v>
      </c>
      <c r="B837" s="32">
        <v>2000000</v>
      </c>
      <c r="C837" s="32">
        <v>48405881.850000001</v>
      </c>
      <c r="D837">
        <v>4.4000000000000004</v>
      </c>
      <c r="E837" s="32">
        <f>Table11[[#This Row],[gross]]-Table11[[#This Row],[budget]]</f>
        <v>46405881.850000001</v>
      </c>
    </row>
    <row r="838" spans="1:5" x14ac:dyDescent="0.25">
      <c r="A838" t="s">
        <v>7141</v>
      </c>
      <c r="B838" s="32">
        <v>2000000</v>
      </c>
      <c r="C838" s="32">
        <v>48405881.850000001</v>
      </c>
      <c r="D838">
        <v>3.6</v>
      </c>
      <c r="E838" s="32">
        <f>Table11[[#This Row],[gross]]-Table11[[#This Row],[budget]]</f>
        <v>46405881.850000001</v>
      </c>
    </row>
    <row r="839" spans="1:5" x14ac:dyDescent="0.25">
      <c r="A839" t="s">
        <v>6968</v>
      </c>
      <c r="B839" s="32">
        <v>2000000</v>
      </c>
      <c r="C839" s="32">
        <v>48405881.850000001</v>
      </c>
      <c r="D839">
        <v>3.4</v>
      </c>
      <c r="E839" s="32">
        <f>Table11[[#This Row],[gross]]-Table11[[#This Row],[budget]]</f>
        <v>46405881.850000001</v>
      </c>
    </row>
    <row r="840" spans="1:5" x14ac:dyDescent="0.25">
      <c r="A840" t="s">
        <v>4295</v>
      </c>
      <c r="B840" s="32">
        <v>15000000</v>
      </c>
      <c r="C840" s="32">
        <v>61400000</v>
      </c>
      <c r="D840">
        <v>7.4</v>
      </c>
      <c r="E840" s="32">
        <f>Table11[[#This Row],[gross]]-Table11[[#This Row],[budget]]</f>
        <v>46400000</v>
      </c>
    </row>
    <row r="841" spans="1:5" x14ac:dyDescent="0.25">
      <c r="A841" t="s">
        <v>3188</v>
      </c>
      <c r="B841" s="32">
        <v>25000000</v>
      </c>
      <c r="C841" s="32">
        <v>71309760</v>
      </c>
      <c r="D841">
        <v>7.3</v>
      </c>
      <c r="E841" s="32">
        <f>Table11[[#This Row],[gross]]-Table11[[#This Row],[budget]]</f>
        <v>46309760</v>
      </c>
    </row>
    <row r="842" spans="1:5" x14ac:dyDescent="0.25">
      <c r="A842" t="s">
        <v>6802</v>
      </c>
      <c r="B842" s="32">
        <v>2100000</v>
      </c>
      <c r="C842" s="32">
        <v>48405881.850000001</v>
      </c>
      <c r="D842">
        <v>6.7</v>
      </c>
      <c r="E842" s="32">
        <f>Table11[[#This Row],[gross]]-Table11[[#This Row],[budget]]</f>
        <v>46305881.850000001</v>
      </c>
    </row>
    <row r="843" spans="1:5" x14ac:dyDescent="0.25">
      <c r="A843" t="s">
        <v>6799</v>
      </c>
      <c r="B843" s="32">
        <v>2100000</v>
      </c>
      <c r="C843" s="32">
        <v>48405881.850000001</v>
      </c>
      <c r="D843">
        <v>6.3</v>
      </c>
      <c r="E843" s="32">
        <f>Table11[[#This Row],[gross]]-Table11[[#This Row],[budget]]</f>
        <v>46305881.850000001</v>
      </c>
    </row>
    <row r="844" spans="1:5" x14ac:dyDescent="0.25">
      <c r="A844" t="s">
        <v>6806</v>
      </c>
      <c r="B844" s="32">
        <v>2100000</v>
      </c>
      <c r="C844" s="32">
        <v>48405881.850000001</v>
      </c>
      <c r="D844">
        <v>5.5</v>
      </c>
      <c r="E844" s="32">
        <f>Table11[[#This Row],[gross]]-Table11[[#This Row],[budget]]</f>
        <v>46305881.850000001</v>
      </c>
    </row>
    <row r="845" spans="1:5" x14ac:dyDescent="0.25">
      <c r="A845" t="s">
        <v>3399</v>
      </c>
      <c r="B845" s="32">
        <v>24000000</v>
      </c>
      <c r="C845" s="32">
        <v>70269171</v>
      </c>
      <c r="D845">
        <v>7.2</v>
      </c>
      <c r="E845" s="32">
        <f>Table11[[#This Row],[gross]]-Table11[[#This Row],[budget]]</f>
        <v>46269171</v>
      </c>
    </row>
    <row r="846" spans="1:5" x14ac:dyDescent="0.25">
      <c r="A846" t="s">
        <v>3606</v>
      </c>
      <c r="B846" s="32">
        <v>35000000</v>
      </c>
      <c r="C846" s="32">
        <v>81257845</v>
      </c>
      <c r="D846">
        <v>7.1</v>
      </c>
      <c r="E846" s="32">
        <f>Table11[[#This Row],[gross]]-Table11[[#This Row],[budget]]</f>
        <v>46257845</v>
      </c>
    </row>
    <row r="847" spans="1:5" x14ac:dyDescent="0.25">
      <c r="A847" t="s">
        <v>6782</v>
      </c>
      <c r="B847" s="32">
        <v>2160000</v>
      </c>
      <c r="C847" s="32">
        <v>48405881.850000001</v>
      </c>
      <c r="D847">
        <v>7.5</v>
      </c>
      <c r="E847" s="32">
        <f>Table11[[#This Row],[gross]]-Table11[[#This Row],[budget]]</f>
        <v>46245881.850000001</v>
      </c>
    </row>
    <row r="848" spans="1:5" x14ac:dyDescent="0.25">
      <c r="A848" t="s">
        <v>6093</v>
      </c>
      <c r="B848" s="32">
        <v>2200000</v>
      </c>
      <c r="C848" s="32">
        <v>48405881.850000001</v>
      </c>
      <c r="D848">
        <v>7.2</v>
      </c>
      <c r="E848" s="32">
        <f>Table11[[#This Row],[gross]]-Table11[[#This Row],[budget]]</f>
        <v>46205881.850000001</v>
      </c>
    </row>
    <row r="849" spans="1:5" x14ac:dyDescent="0.25">
      <c r="A849" t="s">
        <v>6780</v>
      </c>
      <c r="B849" s="32">
        <v>2200000</v>
      </c>
      <c r="C849" s="32">
        <v>48405881.850000001</v>
      </c>
      <c r="D849">
        <v>4.3</v>
      </c>
      <c r="E849" s="32">
        <f>Table11[[#This Row],[gross]]-Table11[[#This Row],[budget]]</f>
        <v>46205881.850000001</v>
      </c>
    </row>
    <row r="850" spans="1:5" x14ac:dyDescent="0.25">
      <c r="A850" t="s">
        <v>2468</v>
      </c>
      <c r="B850" s="32">
        <v>35000000</v>
      </c>
      <c r="C850" s="32">
        <v>81159365</v>
      </c>
      <c r="D850">
        <v>6.8</v>
      </c>
      <c r="E850" s="32">
        <f>Table11[[#This Row],[gross]]-Table11[[#This Row],[budget]]</f>
        <v>46159365</v>
      </c>
    </row>
    <row r="851" spans="1:5" x14ac:dyDescent="0.25">
      <c r="A851" t="s">
        <v>2664</v>
      </c>
      <c r="B851" s="32">
        <v>35000000</v>
      </c>
      <c r="C851" s="32">
        <v>81150692</v>
      </c>
      <c r="D851">
        <v>5.0999999999999996</v>
      </c>
      <c r="E851" s="32">
        <f>Table11[[#This Row],[gross]]-Table11[[#This Row],[budget]]</f>
        <v>46150692</v>
      </c>
    </row>
    <row r="852" spans="1:5" x14ac:dyDescent="0.25">
      <c r="A852" t="s">
        <v>1360</v>
      </c>
      <c r="B852" s="32">
        <v>60000000</v>
      </c>
      <c r="C852" s="32">
        <v>106126012</v>
      </c>
      <c r="D852">
        <v>7</v>
      </c>
      <c r="E852" s="32">
        <f>Table11[[#This Row],[gross]]-Table11[[#This Row],[budget]]</f>
        <v>46126012</v>
      </c>
    </row>
    <row r="853" spans="1:5" x14ac:dyDescent="0.25">
      <c r="A853" t="s">
        <v>6763</v>
      </c>
      <c r="B853" s="32">
        <v>2295429</v>
      </c>
      <c r="C853" s="32">
        <v>48405881.850000001</v>
      </c>
      <c r="D853">
        <v>7</v>
      </c>
      <c r="E853" s="32">
        <f>Table11[[#This Row],[gross]]-Table11[[#This Row],[budget]]</f>
        <v>46110452.850000001</v>
      </c>
    </row>
    <row r="854" spans="1:5" x14ac:dyDescent="0.25">
      <c r="A854" t="s">
        <v>6477</v>
      </c>
      <c r="B854" s="32">
        <v>2300000</v>
      </c>
      <c r="C854" s="32">
        <v>48405881.850000001</v>
      </c>
      <c r="D854">
        <v>8</v>
      </c>
      <c r="E854" s="32">
        <f>Table11[[#This Row],[gross]]-Table11[[#This Row],[budget]]</f>
        <v>46105881.850000001</v>
      </c>
    </row>
    <row r="855" spans="1:5" x14ac:dyDescent="0.25">
      <c r="A855" t="s">
        <v>6768</v>
      </c>
      <c r="B855" s="32">
        <v>2300000</v>
      </c>
      <c r="C855" s="32">
        <v>48405881.850000001</v>
      </c>
      <c r="D855">
        <v>7.3</v>
      </c>
      <c r="E855" s="32">
        <f>Table11[[#This Row],[gross]]-Table11[[#This Row],[budget]]</f>
        <v>46105881.850000001</v>
      </c>
    </row>
    <row r="856" spans="1:5" x14ac:dyDescent="0.25">
      <c r="A856" t="s">
        <v>6759</v>
      </c>
      <c r="B856" s="32">
        <v>2361000</v>
      </c>
      <c r="C856" s="32">
        <v>48405881.850000001</v>
      </c>
      <c r="D856">
        <v>6.5</v>
      </c>
      <c r="E856" s="32">
        <f>Table11[[#This Row],[gross]]-Table11[[#This Row],[budget]]</f>
        <v>46044881.850000001</v>
      </c>
    </row>
    <row r="857" spans="1:5" x14ac:dyDescent="0.25">
      <c r="A857" t="s">
        <v>6788</v>
      </c>
      <c r="B857" s="32">
        <v>2400000</v>
      </c>
      <c r="C857" s="32">
        <v>48405881.850000001</v>
      </c>
      <c r="D857">
        <v>5.3</v>
      </c>
      <c r="E857" s="32">
        <f>Table11[[#This Row],[gross]]-Table11[[#This Row],[budget]]</f>
        <v>46005881.850000001</v>
      </c>
    </row>
    <row r="858" spans="1:5" x14ac:dyDescent="0.25">
      <c r="A858" t="s">
        <v>4902</v>
      </c>
      <c r="B858" s="32">
        <v>11500000</v>
      </c>
      <c r="C858" s="32">
        <v>57469179</v>
      </c>
      <c r="D858">
        <v>6.6</v>
      </c>
      <c r="E858" s="32">
        <f>Table11[[#This Row],[gross]]-Table11[[#This Row],[budget]]</f>
        <v>45969179</v>
      </c>
    </row>
    <row r="859" spans="1:5" x14ac:dyDescent="0.25">
      <c r="A859" t="s">
        <v>4977</v>
      </c>
      <c r="B859" s="32">
        <v>10800000</v>
      </c>
      <c r="C859" s="32">
        <v>56729973</v>
      </c>
      <c r="D859">
        <v>5.8</v>
      </c>
      <c r="E859" s="32">
        <f>Table11[[#This Row],[gross]]-Table11[[#This Row],[budget]]</f>
        <v>45929973</v>
      </c>
    </row>
    <row r="860" spans="1:5" x14ac:dyDescent="0.25">
      <c r="A860" t="s">
        <v>6705</v>
      </c>
      <c r="B860" s="32">
        <v>2500000</v>
      </c>
      <c r="C860" s="32">
        <v>48405881.850000001</v>
      </c>
      <c r="D860">
        <v>7.9</v>
      </c>
      <c r="E860" s="32">
        <f>Table11[[#This Row],[gross]]-Table11[[#This Row],[budget]]</f>
        <v>45905881.850000001</v>
      </c>
    </row>
    <row r="861" spans="1:5" x14ac:dyDescent="0.25">
      <c r="A861" t="s">
        <v>6696</v>
      </c>
      <c r="B861" s="32">
        <v>2500000</v>
      </c>
      <c r="C861" s="32">
        <v>48405881.850000001</v>
      </c>
      <c r="D861">
        <v>7.6</v>
      </c>
      <c r="E861" s="32">
        <f>Table11[[#This Row],[gross]]-Table11[[#This Row],[budget]]</f>
        <v>45905881.850000001</v>
      </c>
    </row>
    <row r="862" spans="1:5" x14ac:dyDescent="0.25">
      <c r="A862" t="s">
        <v>1977</v>
      </c>
      <c r="B862" s="32">
        <v>2500000</v>
      </c>
      <c r="C862" s="32">
        <v>48405881.850000001</v>
      </c>
      <c r="D862">
        <v>7.2</v>
      </c>
      <c r="E862" s="32">
        <f>Table11[[#This Row],[gross]]-Table11[[#This Row],[budget]]</f>
        <v>45905881.850000001</v>
      </c>
    </row>
    <row r="863" spans="1:5" x14ac:dyDescent="0.25">
      <c r="A863" t="s">
        <v>6771</v>
      </c>
      <c r="B863" s="32">
        <v>2500000</v>
      </c>
      <c r="C863" s="32">
        <v>48405881.850000001</v>
      </c>
      <c r="D863">
        <v>6.9</v>
      </c>
      <c r="E863" s="32">
        <f>Table11[[#This Row],[gross]]-Table11[[#This Row],[budget]]</f>
        <v>45905881.850000001</v>
      </c>
    </row>
    <row r="864" spans="1:5" x14ac:dyDescent="0.25">
      <c r="A864" t="s">
        <v>6704</v>
      </c>
      <c r="B864" s="32">
        <v>2500000</v>
      </c>
      <c r="C864" s="32">
        <v>48405881.850000001</v>
      </c>
      <c r="D864">
        <v>6.3</v>
      </c>
      <c r="E864" s="32">
        <f>Table11[[#This Row],[gross]]-Table11[[#This Row],[budget]]</f>
        <v>45905881.850000001</v>
      </c>
    </row>
    <row r="865" spans="1:5" x14ac:dyDescent="0.25">
      <c r="A865" t="s">
        <v>6114</v>
      </c>
      <c r="B865" s="32">
        <v>2500000</v>
      </c>
      <c r="C865" s="32">
        <v>48405881.850000001</v>
      </c>
      <c r="D865">
        <v>6.2</v>
      </c>
      <c r="E865" s="32">
        <f>Table11[[#This Row],[gross]]-Table11[[#This Row],[budget]]</f>
        <v>45905881.850000001</v>
      </c>
    </row>
    <row r="866" spans="1:5" x14ac:dyDescent="0.25">
      <c r="A866" t="s">
        <v>6789</v>
      </c>
      <c r="B866" s="32">
        <v>2500000</v>
      </c>
      <c r="C866" s="32">
        <v>48405881.850000001</v>
      </c>
      <c r="D866">
        <v>6</v>
      </c>
      <c r="E866" s="32">
        <f>Table11[[#This Row],[gross]]-Table11[[#This Row],[budget]]</f>
        <v>45905881.850000001</v>
      </c>
    </row>
    <row r="867" spans="1:5" x14ac:dyDescent="0.25">
      <c r="A867" t="s">
        <v>6745</v>
      </c>
      <c r="B867" s="32">
        <v>2500000</v>
      </c>
      <c r="C867" s="32">
        <v>48405881.850000001</v>
      </c>
      <c r="D867">
        <v>5.8</v>
      </c>
      <c r="E867" s="32">
        <f>Table11[[#This Row],[gross]]-Table11[[#This Row],[budget]]</f>
        <v>45905881.850000001</v>
      </c>
    </row>
    <row r="868" spans="1:5" x14ac:dyDescent="0.25">
      <c r="A868" t="s">
        <v>7934</v>
      </c>
      <c r="B868" s="32">
        <v>2500000</v>
      </c>
      <c r="C868" s="32">
        <v>48405881.850000001</v>
      </c>
      <c r="D868">
        <v>5.4</v>
      </c>
      <c r="E868" s="32">
        <f>Table11[[#This Row],[gross]]-Table11[[#This Row],[budget]]</f>
        <v>45905881.850000001</v>
      </c>
    </row>
    <row r="869" spans="1:5" x14ac:dyDescent="0.25">
      <c r="A869" t="s">
        <v>6747</v>
      </c>
      <c r="B869" s="32">
        <v>2500000</v>
      </c>
      <c r="C869" s="32">
        <v>48405881.850000001</v>
      </c>
      <c r="D869">
        <v>5</v>
      </c>
      <c r="E869" s="32">
        <f>Table11[[#This Row],[gross]]-Table11[[#This Row],[budget]]</f>
        <v>45905881.850000001</v>
      </c>
    </row>
    <row r="870" spans="1:5" x14ac:dyDescent="0.25">
      <c r="A870" t="s">
        <v>6755</v>
      </c>
      <c r="B870" s="32">
        <v>2500000</v>
      </c>
      <c r="C870" s="32">
        <v>48405881.850000001</v>
      </c>
      <c r="D870">
        <v>5</v>
      </c>
      <c r="E870" s="32">
        <f>Table11[[#This Row],[gross]]-Table11[[#This Row],[budget]]</f>
        <v>45905881.850000001</v>
      </c>
    </row>
    <row r="871" spans="1:5" x14ac:dyDescent="0.25">
      <c r="A871" t="s">
        <v>6758</v>
      </c>
      <c r="B871" s="32">
        <v>2500000</v>
      </c>
      <c r="C871" s="32">
        <v>48405881.850000001</v>
      </c>
      <c r="D871">
        <v>3.1</v>
      </c>
      <c r="E871" s="32">
        <f>Table11[[#This Row],[gross]]-Table11[[#This Row],[budget]]</f>
        <v>45905881.850000001</v>
      </c>
    </row>
    <row r="872" spans="1:5" x14ac:dyDescent="0.25">
      <c r="A872" t="s">
        <v>5017</v>
      </c>
      <c r="B872" s="32">
        <v>10000000</v>
      </c>
      <c r="C872" s="32">
        <v>55865715</v>
      </c>
      <c r="D872">
        <v>5.5</v>
      </c>
      <c r="E872" s="32">
        <f>Table11[[#This Row],[gross]]-Table11[[#This Row],[budget]]</f>
        <v>45865715</v>
      </c>
    </row>
    <row r="873" spans="1:5" x14ac:dyDescent="0.25">
      <c r="A873" t="s">
        <v>6694</v>
      </c>
      <c r="B873" s="32">
        <v>2540800</v>
      </c>
      <c r="C873" s="32">
        <v>48405881.850000001</v>
      </c>
      <c r="D873">
        <v>8.3000000000000007</v>
      </c>
      <c r="E873" s="32">
        <f>Table11[[#This Row],[gross]]-Table11[[#This Row],[budget]]</f>
        <v>45865081.850000001</v>
      </c>
    </row>
    <row r="874" spans="1:5" x14ac:dyDescent="0.25">
      <c r="A874" t="s">
        <v>2074</v>
      </c>
      <c r="B874" s="32">
        <v>42000000</v>
      </c>
      <c r="C874" s="32">
        <v>87856565</v>
      </c>
      <c r="D874">
        <v>5.9</v>
      </c>
      <c r="E874" s="32">
        <f>Table11[[#This Row],[gross]]-Table11[[#This Row],[budget]]</f>
        <v>45856565</v>
      </c>
    </row>
    <row r="875" spans="1:5" x14ac:dyDescent="0.25">
      <c r="A875" t="s">
        <v>5950</v>
      </c>
      <c r="B875" s="32">
        <v>5000000</v>
      </c>
      <c r="C875" s="32">
        <v>50820940</v>
      </c>
      <c r="D875">
        <v>4.4000000000000004</v>
      </c>
      <c r="E875" s="32">
        <f>Table11[[#This Row],[gross]]-Table11[[#This Row],[budget]]</f>
        <v>45820940</v>
      </c>
    </row>
    <row r="876" spans="1:5" x14ac:dyDescent="0.25">
      <c r="A876" t="s">
        <v>6692</v>
      </c>
      <c r="B876" s="32">
        <v>2600000</v>
      </c>
      <c r="C876" s="32">
        <v>48405881.850000001</v>
      </c>
      <c r="D876">
        <v>5.3</v>
      </c>
      <c r="E876" s="32">
        <f>Table11[[#This Row],[gross]]-Table11[[#This Row],[budget]]</f>
        <v>45805881.850000001</v>
      </c>
    </row>
    <row r="877" spans="1:5" x14ac:dyDescent="0.25">
      <c r="A877" t="s">
        <v>6675</v>
      </c>
      <c r="B877" s="32">
        <v>2627000</v>
      </c>
      <c r="C877" s="32">
        <v>48405881.850000001</v>
      </c>
      <c r="D877">
        <v>7</v>
      </c>
      <c r="E877" s="32">
        <f>Table11[[#This Row],[gross]]-Table11[[#This Row],[budget]]</f>
        <v>45778881.850000001</v>
      </c>
    </row>
    <row r="878" spans="1:5" x14ac:dyDescent="0.25">
      <c r="A878" t="s">
        <v>1030</v>
      </c>
      <c r="B878" s="32">
        <v>75000000</v>
      </c>
      <c r="C878" s="32">
        <v>120776832</v>
      </c>
      <c r="D878">
        <v>6.8</v>
      </c>
      <c r="E878" s="32">
        <f>Table11[[#This Row],[gross]]-Table11[[#This Row],[budget]]</f>
        <v>45776832</v>
      </c>
    </row>
    <row r="879" spans="1:5" x14ac:dyDescent="0.25">
      <c r="A879" t="s">
        <v>6673</v>
      </c>
      <c r="B879" s="32">
        <v>2650000</v>
      </c>
      <c r="C879" s="32">
        <v>48405881.850000001</v>
      </c>
      <c r="D879">
        <v>7</v>
      </c>
      <c r="E879" s="32">
        <f>Table11[[#This Row],[gross]]-Table11[[#This Row],[budget]]</f>
        <v>45755881.850000001</v>
      </c>
    </row>
    <row r="880" spans="1:5" x14ac:dyDescent="0.25">
      <c r="A880" t="s">
        <v>6671</v>
      </c>
      <c r="B880" s="32">
        <v>2686585</v>
      </c>
      <c r="C880" s="32">
        <v>48405881.850000001</v>
      </c>
      <c r="D880">
        <v>6.9</v>
      </c>
      <c r="E880" s="32">
        <f>Table11[[#This Row],[gross]]-Table11[[#This Row],[budget]]</f>
        <v>45719296.850000001</v>
      </c>
    </row>
    <row r="881" spans="1:5" x14ac:dyDescent="0.25">
      <c r="A881" t="s">
        <v>6663</v>
      </c>
      <c r="B881" s="32">
        <v>2700000</v>
      </c>
      <c r="C881" s="32">
        <v>48405881.850000001</v>
      </c>
      <c r="D881">
        <v>7.4</v>
      </c>
      <c r="E881" s="32">
        <f>Table11[[#This Row],[gross]]-Table11[[#This Row],[budget]]</f>
        <v>45705881.850000001</v>
      </c>
    </row>
    <row r="882" spans="1:5" x14ac:dyDescent="0.25">
      <c r="A882" t="s">
        <v>2141</v>
      </c>
      <c r="B882" s="32">
        <v>45000000</v>
      </c>
      <c r="C882" s="32">
        <v>90703745</v>
      </c>
      <c r="D882">
        <v>5.0999999999999996</v>
      </c>
      <c r="E882" s="32">
        <f>Table11[[#This Row],[gross]]-Table11[[#This Row],[budget]]</f>
        <v>45703745</v>
      </c>
    </row>
    <row r="883" spans="1:5" x14ac:dyDescent="0.25">
      <c r="A883" t="s">
        <v>3192</v>
      </c>
      <c r="B883" s="32">
        <v>25000000</v>
      </c>
      <c r="C883" s="32">
        <v>70625986</v>
      </c>
      <c r="D883">
        <v>6.2</v>
      </c>
      <c r="E883" s="32">
        <f>Table11[[#This Row],[gross]]-Table11[[#This Row],[budget]]</f>
        <v>45625986</v>
      </c>
    </row>
    <row r="884" spans="1:5" x14ac:dyDescent="0.25">
      <c r="A884" t="s">
        <v>3622</v>
      </c>
      <c r="B884" s="32">
        <v>20000000</v>
      </c>
      <c r="C884" s="32">
        <v>65623128</v>
      </c>
      <c r="D884">
        <v>4.8</v>
      </c>
      <c r="E884" s="32">
        <f>Table11[[#This Row],[gross]]-Table11[[#This Row],[budget]]</f>
        <v>45623128</v>
      </c>
    </row>
    <row r="885" spans="1:5" x14ac:dyDescent="0.25">
      <c r="A885" t="s">
        <v>1924</v>
      </c>
      <c r="B885" s="32">
        <v>48000000</v>
      </c>
      <c r="C885" s="32">
        <v>93607673</v>
      </c>
      <c r="D885">
        <v>5.7</v>
      </c>
      <c r="E885" s="32">
        <f>Table11[[#This Row],[gross]]-Table11[[#This Row],[budget]]</f>
        <v>45607673</v>
      </c>
    </row>
    <row r="886" spans="1:5" x14ac:dyDescent="0.25">
      <c r="A886" t="s">
        <v>3197</v>
      </c>
      <c r="B886" s="32">
        <v>2800000</v>
      </c>
      <c r="C886" s="32">
        <v>48405881.850000001</v>
      </c>
      <c r="D886">
        <v>7.6</v>
      </c>
      <c r="E886" s="32">
        <f>Table11[[#This Row],[gross]]-Table11[[#This Row],[budget]]</f>
        <v>45605881.850000001</v>
      </c>
    </row>
    <row r="887" spans="1:5" x14ac:dyDescent="0.25">
      <c r="A887" t="s">
        <v>3197</v>
      </c>
      <c r="B887" s="32">
        <v>2800000</v>
      </c>
      <c r="C887" s="32">
        <v>48405881.850000001</v>
      </c>
      <c r="D887">
        <v>7.6</v>
      </c>
      <c r="E887" s="32">
        <f>Table11[[#This Row],[gross]]-Table11[[#This Row],[budget]]</f>
        <v>45605881.850000001</v>
      </c>
    </row>
    <row r="888" spans="1:5" x14ac:dyDescent="0.25">
      <c r="A888" t="s">
        <v>1137</v>
      </c>
      <c r="B888" s="32">
        <v>75000000</v>
      </c>
      <c r="C888" s="32">
        <v>120523073</v>
      </c>
      <c r="D888">
        <v>8.3000000000000007</v>
      </c>
      <c r="E888" s="32">
        <f>Table11[[#This Row],[gross]]-Table11[[#This Row],[budget]]</f>
        <v>45523073</v>
      </c>
    </row>
    <row r="889" spans="1:5" x14ac:dyDescent="0.25">
      <c r="A889" t="s">
        <v>6638</v>
      </c>
      <c r="B889" s="32">
        <v>2900000</v>
      </c>
      <c r="C889" s="32">
        <v>48405881.850000001</v>
      </c>
      <c r="D889">
        <v>7.3</v>
      </c>
      <c r="E889" s="32">
        <f>Table11[[#This Row],[gross]]-Table11[[#This Row],[budget]]</f>
        <v>45505881.850000001</v>
      </c>
    </row>
    <row r="890" spans="1:5" x14ac:dyDescent="0.25">
      <c r="A890" t="s">
        <v>3187</v>
      </c>
      <c r="B890" s="32">
        <v>26000000</v>
      </c>
      <c r="C890" s="32">
        <v>71500556</v>
      </c>
      <c r="D890">
        <v>6.7</v>
      </c>
      <c r="E890" s="32">
        <f>Table11[[#This Row],[gross]]-Table11[[#This Row],[budget]]</f>
        <v>45500556</v>
      </c>
    </row>
    <row r="891" spans="1:5" x14ac:dyDescent="0.25">
      <c r="A891" t="s">
        <v>6533</v>
      </c>
      <c r="B891" s="32">
        <v>3000000</v>
      </c>
      <c r="C891" s="32">
        <v>48405881.850000001</v>
      </c>
      <c r="D891">
        <v>8.3000000000000007</v>
      </c>
      <c r="E891" s="32">
        <f>Table11[[#This Row],[gross]]-Table11[[#This Row],[budget]]</f>
        <v>45405881.850000001</v>
      </c>
    </row>
    <row r="892" spans="1:5" x14ac:dyDescent="0.25">
      <c r="A892" t="s">
        <v>6521</v>
      </c>
      <c r="B892" s="32">
        <v>3000000</v>
      </c>
      <c r="C892" s="32">
        <v>48405881.850000001</v>
      </c>
      <c r="D892">
        <v>8.3000000000000007</v>
      </c>
      <c r="E892" s="32">
        <f>Table11[[#This Row],[gross]]-Table11[[#This Row],[budget]]</f>
        <v>45405881.850000001</v>
      </c>
    </row>
    <row r="893" spans="1:5" x14ac:dyDescent="0.25">
      <c r="A893" t="s">
        <v>6509</v>
      </c>
      <c r="B893" s="32">
        <v>3000000</v>
      </c>
      <c r="C893" s="32">
        <v>48405881.850000001</v>
      </c>
      <c r="D893">
        <v>8.1</v>
      </c>
      <c r="E893" s="32">
        <f>Table11[[#This Row],[gross]]-Table11[[#This Row],[budget]]</f>
        <v>45405881.850000001</v>
      </c>
    </row>
    <row r="894" spans="1:5" x14ac:dyDescent="0.25">
      <c r="A894" t="s">
        <v>6562</v>
      </c>
      <c r="B894" s="32">
        <v>3000000</v>
      </c>
      <c r="C894" s="32">
        <v>48405881.850000001</v>
      </c>
      <c r="D894">
        <v>8</v>
      </c>
      <c r="E894" s="32">
        <f>Table11[[#This Row],[gross]]-Table11[[#This Row],[budget]]</f>
        <v>45405881.850000001</v>
      </c>
    </row>
    <row r="895" spans="1:5" x14ac:dyDescent="0.25">
      <c r="A895" t="s">
        <v>6532</v>
      </c>
      <c r="B895" s="32">
        <v>3000000</v>
      </c>
      <c r="C895" s="32">
        <v>48405881.850000001</v>
      </c>
      <c r="D895">
        <v>7.9</v>
      </c>
      <c r="E895" s="32">
        <f>Table11[[#This Row],[gross]]-Table11[[#This Row],[budget]]</f>
        <v>45405881.850000001</v>
      </c>
    </row>
    <row r="896" spans="1:5" x14ac:dyDescent="0.25">
      <c r="A896" t="s">
        <v>6537</v>
      </c>
      <c r="B896" s="32">
        <v>3000000</v>
      </c>
      <c r="C896" s="32">
        <v>48405881.850000001</v>
      </c>
      <c r="D896">
        <v>7.8</v>
      </c>
      <c r="E896" s="32">
        <f>Table11[[#This Row],[gross]]-Table11[[#This Row],[budget]]</f>
        <v>45405881.850000001</v>
      </c>
    </row>
    <row r="897" spans="1:5" x14ac:dyDescent="0.25">
      <c r="A897" t="s">
        <v>6557</v>
      </c>
      <c r="B897" s="32">
        <v>3000000</v>
      </c>
      <c r="C897" s="32">
        <v>48405881.850000001</v>
      </c>
      <c r="D897">
        <v>7.8</v>
      </c>
      <c r="E897" s="32">
        <f>Table11[[#This Row],[gross]]-Table11[[#This Row],[budget]]</f>
        <v>45405881.850000001</v>
      </c>
    </row>
    <row r="898" spans="1:5" x14ac:dyDescent="0.25">
      <c r="A898" t="s">
        <v>7670</v>
      </c>
      <c r="B898" s="32">
        <v>3000000</v>
      </c>
      <c r="C898" s="32">
        <v>48405881.850000001</v>
      </c>
      <c r="D898">
        <v>7.7</v>
      </c>
      <c r="E898" s="32">
        <f>Table11[[#This Row],[gross]]-Table11[[#This Row],[budget]]</f>
        <v>45405881.850000001</v>
      </c>
    </row>
    <row r="899" spans="1:5" x14ac:dyDescent="0.25">
      <c r="A899" t="s">
        <v>6620</v>
      </c>
      <c r="B899" s="32">
        <v>3000000</v>
      </c>
      <c r="C899" s="32">
        <v>48405881.850000001</v>
      </c>
      <c r="D899">
        <v>7.4</v>
      </c>
      <c r="E899" s="32">
        <f>Table11[[#This Row],[gross]]-Table11[[#This Row],[budget]]</f>
        <v>45405881.850000001</v>
      </c>
    </row>
    <row r="900" spans="1:5" x14ac:dyDescent="0.25">
      <c r="A900" t="s">
        <v>7466</v>
      </c>
      <c r="B900" s="32">
        <v>3000000</v>
      </c>
      <c r="C900" s="32">
        <v>48405881.850000001</v>
      </c>
      <c r="D900">
        <v>7.3</v>
      </c>
      <c r="E900" s="32">
        <f>Table11[[#This Row],[gross]]-Table11[[#This Row],[budget]]</f>
        <v>45405881.850000001</v>
      </c>
    </row>
    <row r="901" spans="1:5" x14ac:dyDescent="0.25">
      <c r="A901" t="s">
        <v>6583</v>
      </c>
      <c r="B901" s="32">
        <v>3000000</v>
      </c>
      <c r="C901" s="32">
        <v>48405881.850000001</v>
      </c>
      <c r="D901">
        <v>6.9</v>
      </c>
      <c r="E901" s="32">
        <f>Table11[[#This Row],[gross]]-Table11[[#This Row],[budget]]</f>
        <v>45405881.850000001</v>
      </c>
    </row>
    <row r="902" spans="1:5" x14ac:dyDescent="0.25">
      <c r="A902" t="s">
        <v>6529</v>
      </c>
      <c r="B902" s="32">
        <v>3000000</v>
      </c>
      <c r="C902" s="32">
        <v>48405881.850000001</v>
      </c>
      <c r="D902">
        <v>6.6</v>
      </c>
      <c r="E902" s="32">
        <f>Table11[[#This Row],[gross]]-Table11[[#This Row],[budget]]</f>
        <v>45405881.850000001</v>
      </c>
    </row>
    <row r="903" spans="1:5" x14ac:dyDescent="0.25">
      <c r="A903" t="s">
        <v>6666</v>
      </c>
      <c r="B903" s="32">
        <v>3000000</v>
      </c>
      <c r="C903" s="32">
        <v>48405881.850000001</v>
      </c>
      <c r="D903">
        <v>6.6</v>
      </c>
      <c r="E903" s="32">
        <f>Table11[[#This Row],[gross]]-Table11[[#This Row],[budget]]</f>
        <v>45405881.850000001</v>
      </c>
    </row>
    <row r="904" spans="1:5" x14ac:dyDescent="0.25">
      <c r="A904" t="s">
        <v>6146</v>
      </c>
      <c r="B904" s="32">
        <v>3000000</v>
      </c>
      <c r="C904" s="32">
        <v>48405881.850000001</v>
      </c>
      <c r="D904">
        <v>6.5</v>
      </c>
      <c r="E904" s="32">
        <f>Table11[[#This Row],[gross]]-Table11[[#This Row],[budget]]</f>
        <v>45405881.850000001</v>
      </c>
    </row>
    <row r="905" spans="1:5" x14ac:dyDescent="0.25">
      <c r="A905" t="s">
        <v>6634</v>
      </c>
      <c r="B905" s="32">
        <v>3000000</v>
      </c>
      <c r="C905" s="32">
        <v>48405881.850000001</v>
      </c>
      <c r="D905">
        <v>6.2</v>
      </c>
      <c r="E905" s="32">
        <f>Table11[[#This Row],[gross]]-Table11[[#This Row],[budget]]</f>
        <v>45405881.850000001</v>
      </c>
    </row>
    <row r="906" spans="1:5" x14ac:dyDescent="0.25">
      <c r="A906" t="s">
        <v>6631</v>
      </c>
      <c r="B906" s="32">
        <v>3000000</v>
      </c>
      <c r="C906" s="32">
        <v>48405881.850000001</v>
      </c>
      <c r="D906">
        <v>6.2</v>
      </c>
      <c r="E906" s="32">
        <f>Table11[[#This Row],[gross]]-Table11[[#This Row],[budget]]</f>
        <v>45405881.850000001</v>
      </c>
    </row>
    <row r="907" spans="1:5" x14ac:dyDescent="0.25">
      <c r="A907" t="s">
        <v>6610</v>
      </c>
      <c r="B907" s="32">
        <v>3000000</v>
      </c>
      <c r="C907" s="32">
        <v>48405881.850000001</v>
      </c>
      <c r="D907">
        <v>6.2</v>
      </c>
      <c r="E907" s="32">
        <f>Table11[[#This Row],[gross]]-Table11[[#This Row],[budget]]</f>
        <v>45405881.850000001</v>
      </c>
    </row>
    <row r="908" spans="1:5" x14ac:dyDescent="0.25">
      <c r="A908" t="s">
        <v>6511</v>
      </c>
      <c r="B908" s="32">
        <v>3000000</v>
      </c>
      <c r="C908" s="32">
        <v>48405881.850000001</v>
      </c>
      <c r="D908">
        <v>6.1</v>
      </c>
      <c r="E908" s="32">
        <f>Table11[[#This Row],[gross]]-Table11[[#This Row],[budget]]</f>
        <v>45405881.850000001</v>
      </c>
    </row>
    <row r="909" spans="1:5" x14ac:dyDescent="0.25">
      <c r="A909" t="s">
        <v>6619</v>
      </c>
      <c r="B909" s="32">
        <v>3000000</v>
      </c>
      <c r="C909" s="32">
        <v>48405881.850000001</v>
      </c>
      <c r="D909">
        <v>5.8</v>
      </c>
      <c r="E909" s="32">
        <f>Table11[[#This Row],[gross]]-Table11[[#This Row],[budget]]</f>
        <v>45405881.850000001</v>
      </c>
    </row>
    <row r="910" spans="1:5" x14ac:dyDescent="0.25">
      <c r="A910" t="s">
        <v>6614</v>
      </c>
      <c r="B910" s="32">
        <v>3000000</v>
      </c>
      <c r="C910" s="32">
        <v>48405881.850000001</v>
      </c>
      <c r="D910">
        <v>5.5</v>
      </c>
      <c r="E910" s="32">
        <f>Table11[[#This Row],[gross]]-Table11[[#This Row],[budget]]</f>
        <v>45405881.850000001</v>
      </c>
    </row>
    <row r="911" spans="1:5" x14ac:dyDescent="0.25">
      <c r="A911" t="s">
        <v>6606</v>
      </c>
      <c r="B911" s="32">
        <v>3000000</v>
      </c>
      <c r="C911" s="32">
        <v>48405881.850000001</v>
      </c>
      <c r="D911">
        <v>5.3</v>
      </c>
      <c r="E911" s="32">
        <f>Table11[[#This Row],[gross]]-Table11[[#This Row],[budget]]</f>
        <v>45405881.850000001</v>
      </c>
    </row>
    <row r="912" spans="1:5" x14ac:dyDescent="0.25">
      <c r="A912" t="s">
        <v>6622</v>
      </c>
      <c r="B912" s="32">
        <v>3000000</v>
      </c>
      <c r="C912" s="32">
        <v>48405881.850000001</v>
      </c>
      <c r="D912">
        <v>5.0999999999999996</v>
      </c>
      <c r="E912" s="32">
        <f>Table11[[#This Row],[gross]]-Table11[[#This Row],[budget]]</f>
        <v>45405881.850000001</v>
      </c>
    </row>
    <row r="913" spans="1:5" x14ac:dyDescent="0.25">
      <c r="A913" t="s">
        <v>6640</v>
      </c>
      <c r="B913" s="32">
        <v>3000000</v>
      </c>
      <c r="C913" s="32">
        <v>48405881.850000001</v>
      </c>
      <c r="D913">
        <v>4.9000000000000004</v>
      </c>
      <c r="E913" s="32">
        <f>Table11[[#This Row],[gross]]-Table11[[#This Row],[budget]]</f>
        <v>45405881.850000001</v>
      </c>
    </row>
    <row r="914" spans="1:5" x14ac:dyDescent="0.25">
      <c r="A914" t="s">
        <v>6626</v>
      </c>
      <c r="B914" s="32">
        <v>3000000</v>
      </c>
      <c r="C914" s="32">
        <v>48405881.850000001</v>
      </c>
      <c r="D914">
        <v>4.8</v>
      </c>
      <c r="E914" s="32">
        <f>Table11[[#This Row],[gross]]-Table11[[#This Row],[budget]]</f>
        <v>45405881.850000001</v>
      </c>
    </row>
    <row r="915" spans="1:5" x14ac:dyDescent="0.25">
      <c r="A915" t="s">
        <v>6643</v>
      </c>
      <c r="B915" s="32">
        <v>3000000</v>
      </c>
      <c r="C915" s="32">
        <v>48405881.850000001</v>
      </c>
      <c r="D915">
        <v>4.3</v>
      </c>
      <c r="E915" s="32">
        <f>Table11[[#This Row],[gross]]-Table11[[#This Row],[budget]]</f>
        <v>45405881.850000001</v>
      </c>
    </row>
    <row r="916" spans="1:5" x14ac:dyDescent="0.25">
      <c r="A916" t="s">
        <v>6650</v>
      </c>
      <c r="B916" s="32">
        <v>3000000</v>
      </c>
      <c r="C916" s="32">
        <v>48405881.850000001</v>
      </c>
      <c r="D916">
        <v>4</v>
      </c>
      <c r="E916" s="32">
        <f>Table11[[#This Row],[gross]]-Table11[[#This Row],[budget]]</f>
        <v>45405881.850000001</v>
      </c>
    </row>
    <row r="917" spans="1:5" x14ac:dyDescent="0.25">
      <c r="A917" t="s">
        <v>6628</v>
      </c>
      <c r="B917" s="32">
        <v>3000000</v>
      </c>
      <c r="C917" s="32">
        <v>48405881.850000001</v>
      </c>
      <c r="D917">
        <v>3.9</v>
      </c>
      <c r="E917" s="32">
        <f>Table11[[#This Row],[gross]]-Table11[[#This Row],[budget]]</f>
        <v>45405881.850000001</v>
      </c>
    </row>
    <row r="918" spans="1:5" x14ac:dyDescent="0.25">
      <c r="A918" t="s">
        <v>6608</v>
      </c>
      <c r="B918" s="32">
        <v>3000000</v>
      </c>
      <c r="C918" s="32">
        <v>48405881.850000001</v>
      </c>
      <c r="D918">
        <v>3.3</v>
      </c>
      <c r="E918" s="32">
        <f>Table11[[#This Row],[gross]]-Table11[[#This Row],[budget]]</f>
        <v>45405881.850000001</v>
      </c>
    </row>
    <row r="919" spans="1:5" x14ac:dyDescent="0.25">
      <c r="A919" t="s">
        <v>6617</v>
      </c>
      <c r="B919" s="32">
        <v>3000000</v>
      </c>
      <c r="C919" s="32">
        <v>48405881.850000001</v>
      </c>
      <c r="D919">
        <v>2.6</v>
      </c>
      <c r="E919" s="32">
        <f>Table11[[#This Row],[gross]]-Table11[[#This Row],[budget]]</f>
        <v>45405881.850000001</v>
      </c>
    </row>
    <row r="920" spans="1:5" x14ac:dyDescent="0.25">
      <c r="A920" t="s">
        <v>7743</v>
      </c>
      <c r="B920" s="32">
        <v>35000000</v>
      </c>
      <c r="C920" s="32">
        <v>80276912</v>
      </c>
      <c r="D920">
        <v>6.1</v>
      </c>
      <c r="E920" s="32">
        <f>Table11[[#This Row],[gross]]-Table11[[#This Row],[budget]]</f>
        <v>45276912</v>
      </c>
    </row>
    <row r="921" spans="1:5" x14ac:dyDescent="0.25">
      <c r="A921" t="s">
        <v>1719</v>
      </c>
      <c r="B921" s="32">
        <v>60000000</v>
      </c>
      <c r="C921" s="32">
        <v>105264608</v>
      </c>
      <c r="D921">
        <v>7.6</v>
      </c>
      <c r="E921" s="32">
        <f>Table11[[#This Row],[gross]]-Table11[[#This Row],[budget]]</f>
        <v>45264608</v>
      </c>
    </row>
    <row r="922" spans="1:5" x14ac:dyDescent="0.25">
      <c r="A922" t="s">
        <v>7153</v>
      </c>
      <c r="B922" s="32">
        <v>3150000</v>
      </c>
      <c r="C922" s="32">
        <v>48405881.850000001</v>
      </c>
      <c r="D922">
        <v>5.5</v>
      </c>
      <c r="E922" s="32">
        <f>Table11[[#This Row],[gross]]-Table11[[#This Row],[budget]]</f>
        <v>45255881.850000001</v>
      </c>
    </row>
    <row r="923" spans="1:5" x14ac:dyDescent="0.25">
      <c r="A923" t="s">
        <v>3949</v>
      </c>
      <c r="B923" s="32">
        <v>19000000</v>
      </c>
      <c r="C923" s="32">
        <v>64255243</v>
      </c>
      <c r="D923">
        <v>6</v>
      </c>
      <c r="E923" s="32">
        <f>Table11[[#This Row],[gross]]-Table11[[#This Row],[budget]]</f>
        <v>45255243</v>
      </c>
    </row>
    <row r="924" spans="1:5" x14ac:dyDescent="0.25">
      <c r="A924" t="s">
        <v>6493</v>
      </c>
      <c r="B924" s="32">
        <v>3180000</v>
      </c>
      <c r="C924" s="32">
        <v>48405881.850000001</v>
      </c>
      <c r="D924">
        <v>8.6</v>
      </c>
      <c r="E924" s="32">
        <f>Table11[[#This Row],[gross]]-Table11[[#This Row],[budget]]</f>
        <v>45225881.850000001</v>
      </c>
    </row>
    <row r="925" spans="1:5" x14ac:dyDescent="0.25">
      <c r="A925" t="s">
        <v>6479</v>
      </c>
      <c r="B925" s="32">
        <v>3200000</v>
      </c>
      <c r="C925" s="32">
        <v>48405881.850000001</v>
      </c>
      <c r="D925">
        <v>8.1</v>
      </c>
      <c r="E925" s="32">
        <f>Table11[[#This Row],[gross]]-Table11[[#This Row],[budget]]</f>
        <v>45205881.850000001</v>
      </c>
    </row>
    <row r="926" spans="1:5" x14ac:dyDescent="0.25">
      <c r="A926" t="s">
        <v>6713</v>
      </c>
      <c r="B926" s="32">
        <v>3200000</v>
      </c>
      <c r="C926" s="32">
        <v>48405881.850000001</v>
      </c>
      <c r="D926">
        <v>6.6</v>
      </c>
      <c r="E926" s="32">
        <f>Table11[[#This Row],[gross]]-Table11[[#This Row],[budget]]</f>
        <v>45205881.850000001</v>
      </c>
    </row>
    <row r="927" spans="1:5" x14ac:dyDescent="0.25">
      <c r="A927" t="s">
        <v>6487</v>
      </c>
      <c r="B927" s="32">
        <v>3200000</v>
      </c>
      <c r="C927" s="32">
        <v>48405881.850000001</v>
      </c>
      <c r="D927">
        <v>6.4</v>
      </c>
      <c r="E927" s="32">
        <f>Table11[[#This Row],[gross]]-Table11[[#This Row],[budget]]</f>
        <v>45205881.850000001</v>
      </c>
    </row>
    <row r="928" spans="1:5" x14ac:dyDescent="0.25">
      <c r="A928" t="s">
        <v>6491</v>
      </c>
      <c r="B928" s="32">
        <v>3200000</v>
      </c>
      <c r="C928" s="32">
        <v>48405881.850000001</v>
      </c>
      <c r="D928">
        <v>5.7</v>
      </c>
      <c r="E928" s="32">
        <f>Table11[[#This Row],[gross]]-Table11[[#This Row],[budget]]</f>
        <v>45205881.850000001</v>
      </c>
    </row>
    <row r="929" spans="1:5" x14ac:dyDescent="0.25">
      <c r="A929" t="s">
        <v>6099</v>
      </c>
      <c r="B929" s="32">
        <v>3209000</v>
      </c>
      <c r="C929" s="32">
        <v>48405881.850000001</v>
      </c>
      <c r="D929">
        <v>6.2</v>
      </c>
      <c r="E929" s="32">
        <f>Table11[[#This Row],[gross]]-Table11[[#This Row],[budget]]</f>
        <v>45196881.850000001</v>
      </c>
    </row>
    <row r="930" spans="1:5" x14ac:dyDescent="0.25">
      <c r="A930" t="s">
        <v>514</v>
      </c>
      <c r="B930" s="32">
        <v>110000000</v>
      </c>
      <c r="C930" s="32">
        <v>155181732</v>
      </c>
      <c r="D930">
        <v>6.1</v>
      </c>
      <c r="E930" s="32">
        <f>Table11[[#This Row],[gross]]-Table11[[#This Row],[budget]]</f>
        <v>45181732</v>
      </c>
    </row>
    <row r="931" spans="1:5" x14ac:dyDescent="0.25">
      <c r="A931" t="s">
        <v>6472</v>
      </c>
      <c r="B931" s="32">
        <v>3300000</v>
      </c>
      <c r="C931" s="32">
        <v>48405881.850000001</v>
      </c>
      <c r="D931">
        <v>4.5</v>
      </c>
      <c r="E931" s="32">
        <f>Table11[[#This Row],[gross]]-Table11[[#This Row],[budget]]</f>
        <v>45105881.850000001</v>
      </c>
    </row>
    <row r="932" spans="1:5" x14ac:dyDescent="0.25">
      <c r="A932" t="s">
        <v>6506</v>
      </c>
      <c r="B932" s="32">
        <v>3000000</v>
      </c>
      <c r="C932" s="32">
        <v>48056940</v>
      </c>
      <c r="D932">
        <v>6.8</v>
      </c>
      <c r="E932" s="32">
        <f>Table11[[#This Row],[gross]]-Table11[[#This Row],[budget]]</f>
        <v>45056940</v>
      </c>
    </row>
    <row r="933" spans="1:5" x14ac:dyDescent="0.25">
      <c r="A933" t="s">
        <v>1339</v>
      </c>
      <c r="B933" s="32">
        <v>63000000</v>
      </c>
      <c r="C933" s="32">
        <v>108012170</v>
      </c>
      <c r="D933">
        <v>5.5</v>
      </c>
      <c r="E933" s="32">
        <f>Table11[[#This Row],[gross]]-Table11[[#This Row],[budget]]</f>
        <v>45012170</v>
      </c>
    </row>
    <row r="934" spans="1:5" x14ac:dyDescent="0.25">
      <c r="A934" t="s">
        <v>6450</v>
      </c>
      <c r="B934" s="32">
        <v>3400000</v>
      </c>
      <c r="C934" s="32">
        <v>48405881.850000001</v>
      </c>
      <c r="D934">
        <v>6.7</v>
      </c>
      <c r="E934" s="32">
        <f>Table11[[#This Row],[gross]]-Table11[[#This Row],[budget]]</f>
        <v>45005881.850000001</v>
      </c>
    </row>
    <row r="935" spans="1:5" x14ac:dyDescent="0.25">
      <c r="A935" t="s">
        <v>6464</v>
      </c>
      <c r="B935" s="32">
        <v>3400000</v>
      </c>
      <c r="C935" s="32">
        <v>48405881.850000001</v>
      </c>
      <c r="D935">
        <v>6.6</v>
      </c>
      <c r="E935" s="32">
        <f>Table11[[#This Row],[gross]]-Table11[[#This Row],[budget]]</f>
        <v>45005881.850000001</v>
      </c>
    </row>
    <row r="936" spans="1:5" x14ac:dyDescent="0.25">
      <c r="A936" t="s">
        <v>296</v>
      </c>
      <c r="B936" s="32">
        <v>150000000</v>
      </c>
      <c r="C936" s="32">
        <v>195000874</v>
      </c>
      <c r="D936">
        <v>7.4</v>
      </c>
      <c r="E936" s="32">
        <f>Table11[[#This Row],[gross]]-Table11[[#This Row],[budget]]</f>
        <v>45000874</v>
      </c>
    </row>
    <row r="937" spans="1:5" x14ac:dyDescent="0.25">
      <c r="A937" t="s">
        <v>6449</v>
      </c>
      <c r="B937" s="32">
        <v>3440000</v>
      </c>
      <c r="C937" s="32">
        <v>48405881.850000001</v>
      </c>
      <c r="D937">
        <v>3.1</v>
      </c>
      <c r="E937" s="32">
        <f>Table11[[#This Row],[gross]]-Table11[[#This Row],[budget]]</f>
        <v>44965881.850000001</v>
      </c>
    </row>
    <row r="938" spans="1:5" x14ac:dyDescent="0.25">
      <c r="A938" t="s">
        <v>6440</v>
      </c>
      <c r="B938" s="32">
        <v>3500000</v>
      </c>
      <c r="C938" s="32">
        <v>48405881.850000001</v>
      </c>
      <c r="D938">
        <v>8.4</v>
      </c>
      <c r="E938" s="32">
        <f>Table11[[#This Row],[gross]]-Table11[[#This Row],[budget]]</f>
        <v>44905881.850000001</v>
      </c>
    </row>
    <row r="939" spans="1:5" x14ac:dyDescent="0.25">
      <c r="A939" t="s">
        <v>6400</v>
      </c>
      <c r="B939" s="32">
        <v>3500000</v>
      </c>
      <c r="C939" s="32">
        <v>48405881.850000001</v>
      </c>
      <c r="D939">
        <v>8</v>
      </c>
      <c r="E939" s="32">
        <f>Table11[[#This Row],[gross]]-Table11[[#This Row],[budget]]</f>
        <v>44905881.850000001</v>
      </c>
    </row>
    <row r="940" spans="1:5" x14ac:dyDescent="0.25">
      <c r="A940" t="s">
        <v>6401</v>
      </c>
      <c r="B940" s="32">
        <v>3500000</v>
      </c>
      <c r="C940" s="32">
        <v>48405881.850000001</v>
      </c>
      <c r="D940">
        <v>7.6</v>
      </c>
      <c r="E940" s="32">
        <f>Table11[[#This Row],[gross]]-Table11[[#This Row],[budget]]</f>
        <v>44905881.850000001</v>
      </c>
    </row>
    <row r="941" spans="1:5" x14ac:dyDescent="0.25">
      <c r="A941" t="s">
        <v>5979</v>
      </c>
      <c r="B941" s="32">
        <v>3500000</v>
      </c>
      <c r="C941" s="32">
        <v>48405881.850000001</v>
      </c>
      <c r="D941">
        <v>7.3</v>
      </c>
      <c r="E941" s="32">
        <f>Table11[[#This Row],[gross]]-Table11[[#This Row],[budget]]</f>
        <v>44905881.850000001</v>
      </c>
    </row>
    <row r="942" spans="1:5" x14ac:dyDescent="0.25">
      <c r="A942" t="s">
        <v>4065</v>
      </c>
      <c r="B942" s="32">
        <v>3500000</v>
      </c>
      <c r="C942" s="32">
        <v>48405881.850000001</v>
      </c>
      <c r="D942">
        <v>7.2</v>
      </c>
      <c r="E942" s="32">
        <f>Table11[[#This Row],[gross]]-Table11[[#This Row],[budget]]</f>
        <v>44905881.850000001</v>
      </c>
    </row>
    <row r="943" spans="1:5" x14ac:dyDescent="0.25">
      <c r="A943" t="s">
        <v>4065</v>
      </c>
      <c r="B943" s="32">
        <v>3500000</v>
      </c>
      <c r="C943" s="32">
        <v>48405881.850000001</v>
      </c>
      <c r="D943">
        <v>7.2</v>
      </c>
      <c r="E943" s="32">
        <f>Table11[[#This Row],[gross]]-Table11[[#This Row],[budget]]</f>
        <v>44905881.850000001</v>
      </c>
    </row>
    <row r="944" spans="1:5" x14ac:dyDescent="0.25">
      <c r="A944" t="s">
        <v>6402</v>
      </c>
      <c r="B944" s="32">
        <v>3500000</v>
      </c>
      <c r="C944" s="32">
        <v>48405881.850000001</v>
      </c>
      <c r="D944">
        <v>7</v>
      </c>
      <c r="E944" s="32">
        <f>Table11[[#This Row],[gross]]-Table11[[#This Row],[budget]]</f>
        <v>44905881.850000001</v>
      </c>
    </row>
    <row r="945" spans="1:5" x14ac:dyDescent="0.25">
      <c r="A945" t="s">
        <v>6749</v>
      </c>
      <c r="B945" s="32">
        <v>3500000</v>
      </c>
      <c r="C945" s="32">
        <v>48405881.850000001</v>
      </c>
      <c r="D945">
        <v>6.3</v>
      </c>
      <c r="E945" s="32">
        <f>Table11[[#This Row],[gross]]-Table11[[#This Row],[budget]]</f>
        <v>44905881.850000001</v>
      </c>
    </row>
    <row r="946" spans="1:5" x14ac:dyDescent="0.25">
      <c r="A946" t="s">
        <v>6433</v>
      </c>
      <c r="B946" s="32">
        <v>3500000</v>
      </c>
      <c r="C946" s="32">
        <v>48405881.850000001</v>
      </c>
      <c r="D946">
        <v>6.1</v>
      </c>
      <c r="E946" s="32">
        <f>Table11[[#This Row],[gross]]-Table11[[#This Row],[budget]]</f>
        <v>44905881.850000001</v>
      </c>
    </row>
    <row r="947" spans="1:5" x14ac:dyDescent="0.25">
      <c r="A947" t="s">
        <v>6445</v>
      </c>
      <c r="B947" s="32">
        <v>3500000</v>
      </c>
      <c r="C947" s="32">
        <v>48405881.850000001</v>
      </c>
      <c r="D947">
        <v>5.4</v>
      </c>
      <c r="E947" s="32">
        <f>Table11[[#This Row],[gross]]-Table11[[#This Row],[budget]]</f>
        <v>44905881.850000001</v>
      </c>
    </row>
    <row r="948" spans="1:5" x14ac:dyDescent="0.25">
      <c r="A948" t="s">
        <v>6437</v>
      </c>
      <c r="B948" s="32">
        <v>3500000</v>
      </c>
      <c r="C948" s="32">
        <v>48405881.850000001</v>
      </c>
      <c r="D948">
        <v>4.8</v>
      </c>
      <c r="E948" s="32">
        <f>Table11[[#This Row],[gross]]-Table11[[#This Row],[budget]]</f>
        <v>44905881.850000001</v>
      </c>
    </row>
    <row r="949" spans="1:5" x14ac:dyDescent="0.25">
      <c r="A949" t="s">
        <v>6447</v>
      </c>
      <c r="B949" s="32">
        <v>3500000</v>
      </c>
      <c r="C949" s="32">
        <v>48405881.850000001</v>
      </c>
      <c r="D949">
        <v>4.8</v>
      </c>
      <c r="E949" s="32">
        <f>Table11[[#This Row],[gross]]-Table11[[#This Row],[budget]]</f>
        <v>44905881.850000001</v>
      </c>
    </row>
    <row r="950" spans="1:5" x14ac:dyDescent="0.25">
      <c r="A950" t="s">
        <v>6443</v>
      </c>
      <c r="B950" s="32">
        <v>3500000</v>
      </c>
      <c r="C950" s="32">
        <v>48405881.850000001</v>
      </c>
      <c r="D950">
        <v>3.3</v>
      </c>
      <c r="E950" s="32">
        <f>Table11[[#This Row],[gross]]-Table11[[#This Row],[budget]]</f>
        <v>44905881.850000001</v>
      </c>
    </row>
    <row r="951" spans="1:5" x14ac:dyDescent="0.25">
      <c r="A951" t="s">
        <v>3065</v>
      </c>
      <c r="B951" s="32">
        <v>30000000</v>
      </c>
      <c r="C951" s="32">
        <v>74888996</v>
      </c>
      <c r="D951">
        <v>7.2</v>
      </c>
      <c r="E951" s="32">
        <f>Table11[[#This Row],[gross]]-Table11[[#This Row],[budget]]</f>
        <v>44888996</v>
      </c>
    </row>
    <row r="952" spans="1:5" x14ac:dyDescent="0.25">
      <c r="A952" t="s">
        <v>5893</v>
      </c>
      <c r="B952" s="32">
        <v>5500000</v>
      </c>
      <c r="C952" s="32">
        <v>50382128</v>
      </c>
      <c r="D952">
        <v>5.6</v>
      </c>
      <c r="E952" s="32">
        <f>Table11[[#This Row],[gross]]-Table11[[#This Row],[budget]]</f>
        <v>44882128</v>
      </c>
    </row>
    <row r="953" spans="1:5" x14ac:dyDescent="0.25">
      <c r="A953" t="s">
        <v>3190</v>
      </c>
      <c r="B953" s="32">
        <v>45000000</v>
      </c>
      <c r="C953" s="32">
        <v>89808372</v>
      </c>
      <c r="D953">
        <v>4.5999999999999996</v>
      </c>
      <c r="E953" s="32">
        <f>Table11[[#This Row],[gross]]-Table11[[#This Row],[budget]]</f>
        <v>44808372</v>
      </c>
    </row>
    <row r="954" spans="1:5" x14ac:dyDescent="0.25">
      <c r="A954" t="s">
        <v>6387</v>
      </c>
      <c r="B954" s="32">
        <v>3600000</v>
      </c>
      <c r="C954" s="32">
        <v>48405881.850000001</v>
      </c>
      <c r="D954">
        <v>7.9</v>
      </c>
      <c r="E954" s="32">
        <f>Table11[[#This Row],[gross]]-Table11[[#This Row],[budget]]</f>
        <v>44805881.850000001</v>
      </c>
    </row>
    <row r="955" spans="1:5" x14ac:dyDescent="0.25">
      <c r="A955" t="s">
        <v>2766</v>
      </c>
      <c r="B955" s="32">
        <v>30000000</v>
      </c>
      <c r="C955" s="32">
        <v>74787599</v>
      </c>
      <c r="D955">
        <v>6.6</v>
      </c>
      <c r="E955" s="32">
        <f>Table11[[#This Row],[gross]]-Table11[[#This Row],[budget]]</f>
        <v>44787599</v>
      </c>
    </row>
    <row r="956" spans="1:5" x14ac:dyDescent="0.25">
      <c r="A956" t="s">
        <v>4719</v>
      </c>
      <c r="B956" s="32">
        <v>3660000</v>
      </c>
      <c r="C956" s="32">
        <v>48405881.850000001</v>
      </c>
      <c r="D956">
        <v>6.4</v>
      </c>
      <c r="E956" s="32">
        <f>Table11[[#This Row],[gross]]-Table11[[#This Row],[budget]]</f>
        <v>44745881.850000001</v>
      </c>
    </row>
    <row r="957" spans="1:5" x14ac:dyDescent="0.25">
      <c r="A957" t="s">
        <v>3975</v>
      </c>
      <c r="B957" s="32">
        <v>15000000</v>
      </c>
      <c r="C957" s="32">
        <v>59735548</v>
      </c>
      <c r="D957">
        <v>7.8</v>
      </c>
      <c r="E957" s="32">
        <f>Table11[[#This Row],[gross]]-Table11[[#This Row],[budget]]</f>
        <v>44735548</v>
      </c>
    </row>
    <row r="958" spans="1:5" x14ac:dyDescent="0.25">
      <c r="A958" t="s">
        <v>4991</v>
      </c>
      <c r="B958" s="32">
        <v>12000000</v>
      </c>
      <c r="C958" s="32">
        <v>56715371</v>
      </c>
      <c r="D958">
        <v>8.3000000000000007</v>
      </c>
      <c r="E958" s="32">
        <f>Table11[[#This Row],[gross]]-Table11[[#This Row],[budget]]</f>
        <v>44715371</v>
      </c>
    </row>
    <row r="959" spans="1:5" x14ac:dyDescent="0.25">
      <c r="A959" t="s">
        <v>6398</v>
      </c>
      <c r="B959" s="32">
        <v>3716946</v>
      </c>
      <c r="C959" s="32">
        <v>48405881.850000001</v>
      </c>
      <c r="D959">
        <v>7.3</v>
      </c>
      <c r="E959" s="32">
        <f>Table11[[#This Row],[gross]]-Table11[[#This Row],[budget]]</f>
        <v>44688935.850000001</v>
      </c>
    </row>
    <row r="960" spans="1:5" x14ac:dyDescent="0.25">
      <c r="A960" t="s">
        <v>4607</v>
      </c>
      <c r="B960" s="32">
        <v>12000000</v>
      </c>
      <c r="C960" s="32">
        <v>56631572</v>
      </c>
      <c r="D960">
        <v>6.8</v>
      </c>
      <c r="E960" s="32">
        <f>Table11[[#This Row],[gross]]-Table11[[#This Row],[budget]]</f>
        <v>44631572</v>
      </c>
    </row>
    <row r="961" spans="1:5" x14ac:dyDescent="0.25">
      <c r="A961" t="s">
        <v>6363</v>
      </c>
      <c r="B961" s="32">
        <v>3800000</v>
      </c>
      <c r="C961" s="32">
        <v>48405881.850000001</v>
      </c>
      <c r="D961">
        <v>8.1</v>
      </c>
      <c r="E961" s="32">
        <f>Table11[[#This Row],[gross]]-Table11[[#This Row],[budget]]</f>
        <v>44605881.850000001</v>
      </c>
    </row>
    <row r="962" spans="1:5" x14ac:dyDescent="0.25">
      <c r="A962" t="s">
        <v>889</v>
      </c>
      <c r="B962" s="32">
        <v>80000000</v>
      </c>
      <c r="C962" s="32">
        <v>124590960</v>
      </c>
      <c r="D962">
        <v>6.7</v>
      </c>
      <c r="E962" s="32">
        <f>Table11[[#This Row],[gross]]-Table11[[#This Row],[budget]]</f>
        <v>44590960</v>
      </c>
    </row>
    <row r="963" spans="1:5" x14ac:dyDescent="0.25">
      <c r="A963" t="s">
        <v>6350</v>
      </c>
      <c r="B963" s="32">
        <v>3950000</v>
      </c>
      <c r="C963" s="32">
        <v>48405881.850000001</v>
      </c>
      <c r="D963">
        <v>7.8</v>
      </c>
      <c r="E963" s="32">
        <f>Table11[[#This Row],[gross]]-Table11[[#This Row],[budget]]</f>
        <v>44455881.850000001</v>
      </c>
    </row>
    <row r="964" spans="1:5" x14ac:dyDescent="0.25">
      <c r="A964" t="s">
        <v>6265</v>
      </c>
      <c r="B964" s="32">
        <v>4000000</v>
      </c>
      <c r="C964" s="32">
        <v>48405881.850000001</v>
      </c>
      <c r="D964">
        <v>8.3000000000000007</v>
      </c>
      <c r="E964" s="32">
        <f>Table11[[#This Row],[gross]]-Table11[[#This Row],[budget]]</f>
        <v>44405881.850000001</v>
      </c>
    </row>
    <row r="965" spans="1:5" x14ac:dyDescent="0.25">
      <c r="A965" t="s">
        <v>6468</v>
      </c>
      <c r="B965" s="32">
        <v>4000000</v>
      </c>
      <c r="C965" s="32">
        <v>48405881.850000001</v>
      </c>
      <c r="D965">
        <v>8.1</v>
      </c>
      <c r="E965" s="32">
        <f>Table11[[#This Row],[gross]]-Table11[[#This Row],[budget]]</f>
        <v>44405881.850000001</v>
      </c>
    </row>
    <row r="966" spans="1:5" x14ac:dyDescent="0.25">
      <c r="A966" t="s">
        <v>6346</v>
      </c>
      <c r="B966" s="32">
        <v>4000000</v>
      </c>
      <c r="C966" s="32">
        <v>48405881.850000001</v>
      </c>
      <c r="D966">
        <v>7.6</v>
      </c>
      <c r="E966" s="32">
        <f>Table11[[#This Row],[gross]]-Table11[[#This Row],[budget]]</f>
        <v>44405881.850000001</v>
      </c>
    </row>
    <row r="967" spans="1:5" x14ac:dyDescent="0.25">
      <c r="A967" t="s">
        <v>6343</v>
      </c>
      <c r="B967" s="32">
        <v>4000000</v>
      </c>
      <c r="C967" s="32">
        <v>48405881.850000001</v>
      </c>
      <c r="D967">
        <v>7.5</v>
      </c>
      <c r="E967" s="32">
        <f>Table11[[#This Row],[gross]]-Table11[[#This Row],[budget]]</f>
        <v>44405881.850000001</v>
      </c>
    </row>
    <row r="968" spans="1:5" x14ac:dyDescent="0.25">
      <c r="A968" t="s">
        <v>6278</v>
      </c>
      <c r="B968" s="32">
        <v>4000000</v>
      </c>
      <c r="C968" s="32">
        <v>48405881.850000001</v>
      </c>
      <c r="D968">
        <v>7.4</v>
      </c>
      <c r="E968" s="32">
        <f>Table11[[#This Row],[gross]]-Table11[[#This Row],[budget]]</f>
        <v>44405881.850000001</v>
      </c>
    </row>
    <row r="969" spans="1:5" x14ac:dyDescent="0.25">
      <c r="A969" t="s">
        <v>6257</v>
      </c>
      <c r="B969" s="32">
        <v>4000000</v>
      </c>
      <c r="C969" s="32">
        <v>48405881.850000001</v>
      </c>
      <c r="D969">
        <v>7.3</v>
      </c>
      <c r="E969" s="32">
        <f>Table11[[#This Row],[gross]]-Table11[[#This Row],[budget]]</f>
        <v>44405881.850000001</v>
      </c>
    </row>
    <row r="970" spans="1:5" x14ac:dyDescent="0.25">
      <c r="A970" t="s">
        <v>5754</v>
      </c>
      <c r="B970" s="32">
        <v>4000000</v>
      </c>
      <c r="C970" s="32">
        <v>48405881.850000001</v>
      </c>
      <c r="D970">
        <v>7.3</v>
      </c>
      <c r="E970" s="32">
        <f>Table11[[#This Row],[gross]]-Table11[[#This Row],[budget]]</f>
        <v>44405881.850000001</v>
      </c>
    </row>
    <row r="971" spans="1:5" x14ac:dyDescent="0.25">
      <c r="A971" t="s">
        <v>5754</v>
      </c>
      <c r="B971" s="32">
        <v>4000000</v>
      </c>
      <c r="C971" s="32">
        <v>48405881.850000001</v>
      </c>
      <c r="D971">
        <v>7.3</v>
      </c>
      <c r="E971" s="32">
        <f>Table11[[#This Row],[gross]]-Table11[[#This Row],[budget]]</f>
        <v>44405881.850000001</v>
      </c>
    </row>
    <row r="972" spans="1:5" x14ac:dyDescent="0.25">
      <c r="A972" t="s">
        <v>6259</v>
      </c>
      <c r="B972" s="32">
        <v>4000000</v>
      </c>
      <c r="C972" s="32">
        <v>48405881.850000001</v>
      </c>
      <c r="D972">
        <v>6.8</v>
      </c>
      <c r="E972" s="32">
        <f>Table11[[#This Row],[gross]]-Table11[[#This Row],[budget]]</f>
        <v>44405881.850000001</v>
      </c>
    </row>
    <row r="973" spans="1:5" x14ac:dyDescent="0.25">
      <c r="A973" t="s">
        <v>6352</v>
      </c>
      <c r="B973" s="32">
        <v>4000000</v>
      </c>
      <c r="C973" s="32">
        <v>48405881.850000001</v>
      </c>
      <c r="D973">
        <v>6.6</v>
      </c>
      <c r="E973" s="32">
        <f>Table11[[#This Row],[gross]]-Table11[[#This Row],[budget]]</f>
        <v>44405881.850000001</v>
      </c>
    </row>
    <row r="974" spans="1:5" x14ac:dyDescent="0.25">
      <c r="A974" t="s">
        <v>6340</v>
      </c>
      <c r="B974" s="32">
        <v>4000000</v>
      </c>
      <c r="C974" s="32">
        <v>48405881.850000001</v>
      </c>
      <c r="D974">
        <v>6.3</v>
      </c>
      <c r="E974" s="32">
        <f>Table11[[#This Row],[gross]]-Table11[[#This Row],[budget]]</f>
        <v>44405881.850000001</v>
      </c>
    </row>
    <row r="975" spans="1:5" x14ac:dyDescent="0.25">
      <c r="A975" t="s">
        <v>5931</v>
      </c>
      <c r="B975" s="32">
        <v>4000000</v>
      </c>
      <c r="C975" s="32">
        <v>48405881.850000001</v>
      </c>
      <c r="D975">
        <v>6.3</v>
      </c>
      <c r="E975" s="32">
        <f>Table11[[#This Row],[gross]]-Table11[[#This Row],[budget]]</f>
        <v>44405881.850000001</v>
      </c>
    </row>
    <row r="976" spans="1:5" x14ac:dyDescent="0.25">
      <c r="A976" t="s">
        <v>6358</v>
      </c>
      <c r="B976" s="32">
        <v>4000000</v>
      </c>
      <c r="C976" s="32">
        <v>48405881.850000001</v>
      </c>
      <c r="D976">
        <v>6.3</v>
      </c>
      <c r="E976" s="32">
        <f>Table11[[#This Row],[gross]]-Table11[[#This Row],[budget]]</f>
        <v>44405881.850000001</v>
      </c>
    </row>
    <row r="977" spans="1:5" x14ac:dyDescent="0.25">
      <c r="A977" t="s">
        <v>6286</v>
      </c>
      <c r="B977" s="32">
        <v>4000000</v>
      </c>
      <c r="C977" s="32">
        <v>48405881.850000001</v>
      </c>
      <c r="D977">
        <v>6.3</v>
      </c>
      <c r="E977" s="32">
        <f>Table11[[#This Row],[gross]]-Table11[[#This Row],[budget]]</f>
        <v>44405881.850000001</v>
      </c>
    </row>
    <row r="978" spans="1:5" x14ac:dyDescent="0.25">
      <c r="A978" t="s">
        <v>6301</v>
      </c>
      <c r="B978" s="32">
        <v>4000000</v>
      </c>
      <c r="C978" s="32">
        <v>48405881.850000001</v>
      </c>
      <c r="D978">
        <v>6.2</v>
      </c>
      <c r="E978" s="32">
        <f>Table11[[#This Row],[gross]]-Table11[[#This Row],[budget]]</f>
        <v>44405881.850000001</v>
      </c>
    </row>
    <row r="979" spans="1:5" x14ac:dyDescent="0.25">
      <c r="A979" t="s">
        <v>8062</v>
      </c>
      <c r="B979" s="32">
        <v>4000000</v>
      </c>
      <c r="C979" s="32">
        <v>48405881.850000001</v>
      </c>
      <c r="D979">
        <v>6.1</v>
      </c>
      <c r="E979" s="32">
        <f>Table11[[#This Row],[gross]]-Table11[[#This Row],[budget]]</f>
        <v>44405881.850000001</v>
      </c>
    </row>
    <row r="980" spans="1:5" x14ac:dyDescent="0.25">
      <c r="A980" t="s">
        <v>6339</v>
      </c>
      <c r="B980" s="32">
        <v>4000000</v>
      </c>
      <c r="C980" s="32">
        <v>48405881.850000001</v>
      </c>
      <c r="D980">
        <v>6</v>
      </c>
      <c r="E980" s="32">
        <f>Table11[[#This Row],[gross]]-Table11[[#This Row],[budget]]</f>
        <v>44405881.850000001</v>
      </c>
    </row>
    <row r="981" spans="1:5" x14ac:dyDescent="0.25">
      <c r="A981" t="s">
        <v>6330</v>
      </c>
      <c r="B981" s="32">
        <v>4000000</v>
      </c>
      <c r="C981" s="32">
        <v>48405881.850000001</v>
      </c>
      <c r="D981">
        <v>5</v>
      </c>
      <c r="E981" s="32">
        <f>Table11[[#This Row],[gross]]-Table11[[#This Row],[budget]]</f>
        <v>44405881.850000001</v>
      </c>
    </row>
    <row r="982" spans="1:5" x14ac:dyDescent="0.25">
      <c r="A982" t="s">
        <v>6361</v>
      </c>
      <c r="B982" s="32">
        <v>4000000</v>
      </c>
      <c r="C982" s="32">
        <v>48405881.850000001</v>
      </c>
      <c r="D982">
        <v>4.7</v>
      </c>
      <c r="E982" s="32">
        <f>Table11[[#This Row],[gross]]-Table11[[#This Row],[budget]]</f>
        <v>44405881.850000001</v>
      </c>
    </row>
    <row r="983" spans="1:5" x14ac:dyDescent="0.25">
      <c r="A983" t="s">
        <v>6353</v>
      </c>
      <c r="B983" s="32">
        <v>4000000</v>
      </c>
      <c r="C983" s="32">
        <v>48405881.850000001</v>
      </c>
      <c r="D983">
        <v>4.7</v>
      </c>
      <c r="E983" s="32">
        <f>Table11[[#This Row],[gross]]-Table11[[#This Row],[budget]]</f>
        <v>44405881.850000001</v>
      </c>
    </row>
    <row r="984" spans="1:5" x14ac:dyDescent="0.25">
      <c r="A984" t="s">
        <v>6356</v>
      </c>
      <c r="B984" s="32">
        <v>4000000</v>
      </c>
      <c r="C984" s="32">
        <v>48405881.850000001</v>
      </c>
      <c r="D984">
        <v>4.2</v>
      </c>
      <c r="E984" s="32">
        <f>Table11[[#This Row],[gross]]-Table11[[#This Row],[budget]]</f>
        <v>44405881.850000001</v>
      </c>
    </row>
    <row r="985" spans="1:5" x14ac:dyDescent="0.25">
      <c r="A985" t="s">
        <v>4622</v>
      </c>
      <c r="B985" s="32">
        <v>13000000</v>
      </c>
      <c r="C985" s="32">
        <v>57300000</v>
      </c>
      <c r="D985">
        <v>9</v>
      </c>
      <c r="E985" s="32">
        <f>Table11[[#This Row],[gross]]-Table11[[#This Row],[budget]]</f>
        <v>44300000</v>
      </c>
    </row>
    <row r="986" spans="1:5" x14ac:dyDescent="0.25">
      <c r="A986" t="s">
        <v>5432</v>
      </c>
      <c r="B986" s="32">
        <v>8000000</v>
      </c>
      <c r="C986" s="32">
        <v>52287414</v>
      </c>
      <c r="D986">
        <v>8.1</v>
      </c>
      <c r="E986" s="32">
        <f>Table11[[#This Row],[gross]]-Table11[[#This Row],[budget]]</f>
        <v>44287414</v>
      </c>
    </row>
    <row r="987" spans="1:5" x14ac:dyDescent="0.25">
      <c r="A987" t="s">
        <v>6236</v>
      </c>
      <c r="B987" s="32">
        <v>4200000</v>
      </c>
      <c r="C987" s="32">
        <v>48405881.850000001</v>
      </c>
      <c r="D987">
        <v>5.2</v>
      </c>
      <c r="E987" s="32">
        <f>Table11[[#This Row],[gross]]-Table11[[#This Row],[budget]]</f>
        <v>44205881.850000001</v>
      </c>
    </row>
    <row r="988" spans="1:5" x14ac:dyDescent="0.25">
      <c r="A988" t="s">
        <v>2170</v>
      </c>
      <c r="B988" s="32">
        <v>20000000</v>
      </c>
      <c r="C988" s="32">
        <v>64149837</v>
      </c>
      <c r="D988">
        <v>6.4</v>
      </c>
      <c r="E988" s="32">
        <f>Table11[[#This Row],[gross]]-Table11[[#This Row],[budget]]</f>
        <v>44149837</v>
      </c>
    </row>
    <row r="989" spans="1:5" x14ac:dyDescent="0.25">
      <c r="A989" t="s">
        <v>1357</v>
      </c>
      <c r="B989" s="32">
        <v>60000000</v>
      </c>
      <c r="C989" s="32">
        <v>104148781</v>
      </c>
      <c r="D989">
        <v>5.5</v>
      </c>
      <c r="E989" s="32">
        <f>Table11[[#This Row],[gross]]-Table11[[#This Row],[budget]]</f>
        <v>44148781</v>
      </c>
    </row>
    <row r="990" spans="1:5" x14ac:dyDescent="0.25">
      <c r="A990" t="s">
        <v>7725</v>
      </c>
      <c r="B990" s="32">
        <v>400000</v>
      </c>
      <c r="C990" s="32">
        <v>44540956</v>
      </c>
      <c r="D990">
        <v>6.9</v>
      </c>
      <c r="E990" s="32">
        <f>Table11[[#This Row],[gross]]-Table11[[#This Row],[budget]]</f>
        <v>44140956</v>
      </c>
    </row>
    <row r="991" spans="1:5" x14ac:dyDescent="0.25">
      <c r="A991" t="s">
        <v>6470</v>
      </c>
      <c r="B991" s="32">
        <v>4300000</v>
      </c>
      <c r="C991" s="32">
        <v>48405881.850000001</v>
      </c>
      <c r="D991">
        <v>6.6</v>
      </c>
      <c r="E991" s="32">
        <f>Table11[[#This Row],[gross]]-Table11[[#This Row],[budget]]</f>
        <v>44105881.850000001</v>
      </c>
    </row>
    <row r="992" spans="1:5" x14ac:dyDescent="0.25">
      <c r="A992" t="s">
        <v>2467</v>
      </c>
      <c r="B992" s="32">
        <v>35000000</v>
      </c>
      <c r="C992" s="32">
        <v>79100000</v>
      </c>
      <c r="D992">
        <v>7.3</v>
      </c>
      <c r="E992" s="32">
        <f>Table11[[#This Row],[gross]]-Table11[[#This Row],[budget]]</f>
        <v>44100000</v>
      </c>
    </row>
    <row r="993" spans="1:5" x14ac:dyDescent="0.25">
      <c r="A993" t="s">
        <v>6225</v>
      </c>
      <c r="B993" s="32">
        <v>4400000</v>
      </c>
      <c r="C993" s="32">
        <v>48405881.850000001</v>
      </c>
      <c r="D993">
        <v>8.5</v>
      </c>
      <c r="E993" s="32">
        <f>Table11[[#This Row],[gross]]-Table11[[#This Row],[budget]]</f>
        <v>44005881.850000001</v>
      </c>
    </row>
    <row r="994" spans="1:5" x14ac:dyDescent="0.25">
      <c r="A994" t="s">
        <v>6222</v>
      </c>
      <c r="B994" s="32">
        <v>4400000</v>
      </c>
      <c r="C994" s="32">
        <v>48405881.850000001</v>
      </c>
      <c r="D994">
        <v>5.9</v>
      </c>
      <c r="E994" s="32">
        <f>Table11[[#This Row],[gross]]-Table11[[#This Row],[budget]]</f>
        <v>44005881.850000001</v>
      </c>
    </row>
    <row r="995" spans="1:5" x14ac:dyDescent="0.25">
      <c r="A995" t="s">
        <v>6520</v>
      </c>
      <c r="B995" s="32">
        <v>4490375</v>
      </c>
      <c r="C995" s="32">
        <v>48405881.850000001</v>
      </c>
      <c r="D995">
        <v>6.8</v>
      </c>
      <c r="E995" s="32">
        <f>Table11[[#This Row],[gross]]-Table11[[#This Row],[budget]]</f>
        <v>43915506.850000001</v>
      </c>
    </row>
    <row r="996" spans="1:5" x14ac:dyDescent="0.25">
      <c r="A996" t="s">
        <v>2172</v>
      </c>
      <c r="B996" s="32">
        <v>40000000</v>
      </c>
      <c r="C996" s="32">
        <v>83906114</v>
      </c>
      <c r="D996">
        <v>6</v>
      </c>
      <c r="E996" s="32">
        <f>Table11[[#This Row],[gross]]-Table11[[#This Row],[budget]]</f>
        <v>43906114</v>
      </c>
    </row>
    <row r="997" spans="1:5" x14ac:dyDescent="0.25">
      <c r="A997" t="s">
        <v>6192</v>
      </c>
      <c r="B997" s="32">
        <v>4500000</v>
      </c>
      <c r="C997" s="32">
        <v>48405881.850000001</v>
      </c>
      <c r="D997">
        <v>7.5</v>
      </c>
      <c r="E997" s="32">
        <f>Table11[[#This Row],[gross]]-Table11[[#This Row],[budget]]</f>
        <v>43905881.850000001</v>
      </c>
    </row>
    <row r="998" spans="1:5" x14ac:dyDescent="0.25">
      <c r="A998" t="s">
        <v>6183</v>
      </c>
      <c r="B998" s="32">
        <v>4500000</v>
      </c>
      <c r="C998" s="32">
        <v>48405881.850000001</v>
      </c>
      <c r="D998">
        <v>7.4</v>
      </c>
      <c r="E998" s="32">
        <f>Table11[[#This Row],[gross]]-Table11[[#This Row],[budget]]</f>
        <v>43905881.850000001</v>
      </c>
    </row>
    <row r="999" spans="1:5" x14ac:dyDescent="0.25">
      <c r="A999" t="s">
        <v>6181</v>
      </c>
      <c r="B999" s="32">
        <v>4500000</v>
      </c>
      <c r="C999" s="32">
        <v>48405881.850000001</v>
      </c>
      <c r="D999">
        <v>7.2</v>
      </c>
      <c r="E999" s="32">
        <f>Table11[[#This Row],[gross]]-Table11[[#This Row],[budget]]</f>
        <v>43905881.850000001</v>
      </c>
    </row>
    <row r="1000" spans="1:5" x14ac:dyDescent="0.25">
      <c r="A1000" t="s">
        <v>6235</v>
      </c>
      <c r="B1000" s="32">
        <v>4500000</v>
      </c>
      <c r="C1000" s="32">
        <v>48405881.850000001</v>
      </c>
      <c r="D1000">
        <v>6.2</v>
      </c>
      <c r="E1000" s="32">
        <f>Table11[[#This Row],[gross]]-Table11[[#This Row],[budget]]</f>
        <v>43905881.850000001</v>
      </c>
    </row>
    <row r="1001" spans="1:5" x14ac:dyDescent="0.25">
      <c r="A1001" t="s">
        <v>6179</v>
      </c>
      <c r="B1001" s="32">
        <v>4500000</v>
      </c>
      <c r="C1001" s="32">
        <v>48405881.850000001</v>
      </c>
      <c r="D1001">
        <v>5.7</v>
      </c>
      <c r="E1001" s="32">
        <f>Table11[[#This Row],[gross]]-Table11[[#This Row],[budget]]</f>
        <v>43905881.850000001</v>
      </c>
    </row>
    <row r="1002" spans="1:5" x14ac:dyDescent="0.25">
      <c r="A1002" t="s">
        <v>6309</v>
      </c>
      <c r="B1002" s="32">
        <v>4500000</v>
      </c>
      <c r="C1002" s="32">
        <v>48405881.850000001</v>
      </c>
      <c r="D1002">
        <v>5.7</v>
      </c>
      <c r="E1002" s="32">
        <f>Table11[[#This Row],[gross]]-Table11[[#This Row],[budget]]</f>
        <v>43905881.850000001</v>
      </c>
    </row>
    <row r="1003" spans="1:5" x14ac:dyDescent="0.25">
      <c r="A1003" t="s">
        <v>6255</v>
      </c>
      <c r="B1003" s="32">
        <v>4500000</v>
      </c>
      <c r="C1003" s="32">
        <v>48405881.850000001</v>
      </c>
      <c r="D1003">
        <v>4.3</v>
      </c>
      <c r="E1003" s="32">
        <f>Table11[[#This Row],[gross]]-Table11[[#This Row],[budget]]</f>
        <v>43905881.850000001</v>
      </c>
    </row>
    <row r="1004" spans="1:5" x14ac:dyDescent="0.25">
      <c r="A1004" t="s">
        <v>1032</v>
      </c>
      <c r="B1004" s="32">
        <v>75000000</v>
      </c>
      <c r="C1004" s="32">
        <v>118823091</v>
      </c>
      <c r="D1004">
        <v>6.7</v>
      </c>
      <c r="E1004" s="32">
        <f>Table11[[#This Row],[gross]]-Table11[[#This Row],[budget]]</f>
        <v>43823091</v>
      </c>
    </row>
    <row r="1005" spans="1:5" x14ac:dyDescent="0.25">
      <c r="A1005" t="s">
        <v>132</v>
      </c>
      <c r="B1005" s="32">
        <v>180000000</v>
      </c>
      <c r="C1005" s="32">
        <v>223806889</v>
      </c>
      <c r="D1005">
        <v>8.4</v>
      </c>
      <c r="E1005" s="32">
        <f>Table11[[#This Row],[gross]]-Table11[[#This Row],[budget]]</f>
        <v>43806889</v>
      </c>
    </row>
    <row r="1006" spans="1:5" x14ac:dyDescent="0.25">
      <c r="A1006" t="s">
        <v>6158</v>
      </c>
      <c r="B1006" s="32">
        <v>4638783</v>
      </c>
      <c r="C1006" s="32">
        <v>48405881.850000001</v>
      </c>
      <c r="D1006">
        <v>7.4</v>
      </c>
      <c r="E1006" s="32">
        <f>Table11[[#This Row],[gross]]-Table11[[#This Row],[budget]]</f>
        <v>43767098.850000001</v>
      </c>
    </row>
    <row r="1007" spans="1:5" x14ac:dyDescent="0.25">
      <c r="A1007" t="s">
        <v>1572</v>
      </c>
      <c r="B1007" s="32">
        <v>55000000</v>
      </c>
      <c r="C1007" s="32">
        <v>98711404</v>
      </c>
      <c r="D1007">
        <v>6.3</v>
      </c>
      <c r="E1007" s="32">
        <f>Table11[[#This Row],[gross]]-Table11[[#This Row],[budget]]</f>
        <v>43711404</v>
      </c>
    </row>
    <row r="1008" spans="1:5" x14ac:dyDescent="0.25">
      <c r="A1008" t="s">
        <v>6174</v>
      </c>
      <c r="B1008" s="32">
        <v>4700000</v>
      </c>
      <c r="C1008" s="32">
        <v>48405881.850000001</v>
      </c>
      <c r="D1008">
        <v>6.2</v>
      </c>
      <c r="E1008" s="32">
        <f>Table11[[#This Row],[gross]]-Table11[[#This Row],[budget]]</f>
        <v>43705881.850000001</v>
      </c>
    </row>
    <row r="1009" spans="1:5" x14ac:dyDescent="0.25">
      <c r="A1009" t="s">
        <v>6163</v>
      </c>
      <c r="B1009" s="32">
        <v>4700000</v>
      </c>
      <c r="C1009" s="32">
        <v>48405881.850000001</v>
      </c>
      <c r="D1009">
        <v>3.2</v>
      </c>
      <c r="E1009" s="32">
        <f>Table11[[#This Row],[gross]]-Table11[[#This Row],[budget]]</f>
        <v>43705881.850000001</v>
      </c>
    </row>
    <row r="1010" spans="1:5" x14ac:dyDescent="0.25">
      <c r="A1010" t="s">
        <v>1958</v>
      </c>
      <c r="B1010" s="32">
        <v>45000000</v>
      </c>
      <c r="C1010" s="32">
        <v>88625922</v>
      </c>
      <c r="D1010">
        <v>7.1</v>
      </c>
      <c r="E1010" s="32">
        <f>Table11[[#This Row],[gross]]-Table11[[#This Row],[budget]]</f>
        <v>43625922</v>
      </c>
    </row>
    <row r="1011" spans="1:5" x14ac:dyDescent="0.25">
      <c r="A1011" t="s">
        <v>1728</v>
      </c>
      <c r="B1011" s="32">
        <v>45000000</v>
      </c>
      <c r="C1011" s="32">
        <v>88504640</v>
      </c>
      <c r="D1011">
        <v>7.6</v>
      </c>
      <c r="E1011" s="32">
        <f>Table11[[#This Row],[gross]]-Table11[[#This Row],[budget]]</f>
        <v>43504640</v>
      </c>
    </row>
    <row r="1012" spans="1:5" x14ac:dyDescent="0.25">
      <c r="A1012" t="s">
        <v>6049</v>
      </c>
      <c r="B1012" s="32">
        <v>5000000</v>
      </c>
      <c r="C1012" s="32">
        <v>48405881.850000001</v>
      </c>
      <c r="D1012">
        <v>8.6</v>
      </c>
      <c r="E1012" s="32">
        <f>Table11[[#This Row],[gross]]-Table11[[#This Row],[budget]]</f>
        <v>43405881.850000001</v>
      </c>
    </row>
    <row r="1013" spans="1:5" x14ac:dyDescent="0.25">
      <c r="A1013" t="s">
        <v>6134</v>
      </c>
      <c r="B1013" s="32">
        <v>5000000</v>
      </c>
      <c r="C1013" s="32">
        <v>48405881.850000001</v>
      </c>
      <c r="D1013">
        <v>8.6</v>
      </c>
      <c r="E1013" s="32">
        <f>Table11[[#This Row],[gross]]-Table11[[#This Row],[budget]]</f>
        <v>43405881.850000001</v>
      </c>
    </row>
    <row r="1014" spans="1:5" x14ac:dyDescent="0.25">
      <c r="A1014" t="s">
        <v>5965</v>
      </c>
      <c r="B1014" s="32">
        <v>5000000</v>
      </c>
      <c r="C1014" s="32">
        <v>48405881.850000001</v>
      </c>
      <c r="D1014">
        <v>8.1999999999999993</v>
      </c>
      <c r="E1014" s="32">
        <f>Table11[[#This Row],[gross]]-Table11[[#This Row],[budget]]</f>
        <v>43405881.850000001</v>
      </c>
    </row>
    <row r="1015" spans="1:5" x14ac:dyDescent="0.25">
      <c r="A1015" t="s">
        <v>5583</v>
      </c>
      <c r="B1015" s="32">
        <v>5000000</v>
      </c>
      <c r="C1015" s="32">
        <v>48405881.850000001</v>
      </c>
      <c r="D1015">
        <v>7.6</v>
      </c>
      <c r="E1015" s="32">
        <f>Table11[[#This Row],[gross]]-Table11[[#This Row],[budget]]</f>
        <v>43405881.850000001</v>
      </c>
    </row>
    <row r="1016" spans="1:5" x14ac:dyDescent="0.25">
      <c r="A1016" t="s">
        <v>5962</v>
      </c>
      <c r="B1016" s="32">
        <v>5000000</v>
      </c>
      <c r="C1016" s="32">
        <v>48405881.850000001</v>
      </c>
      <c r="D1016">
        <v>7.2</v>
      </c>
      <c r="E1016" s="32">
        <f>Table11[[#This Row],[gross]]-Table11[[#This Row],[budget]]</f>
        <v>43405881.850000001</v>
      </c>
    </row>
    <row r="1017" spans="1:5" x14ac:dyDescent="0.25">
      <c r="A1017" t="s">
        <v>5962</v>
      </c>
      <c r="B1017" s="32">
        <v>5000000</v>
      </c>
      <c r="C1017" s="32">
        <v>48405881.850000001</v>
      </c>
      <c r="D1017">
        <v>7.2</v>
      </c>
      <c r="E1017" s="32">
        <f>Table11[[#This Row],[gross]]-Table11[[#This Row],[budget]]</f>
        <v>43405881.850000001</v>
      </c>
    </row>
    <row r="1018" spans="1:5" x14ac:dyDescent="0.25">
      <c r="A1018" t="s">
        <v>6111</v>
      </c>
      <c r="B1018" s="32">
        <v>5000000</v>
      </c>
      <c r="C1018" s="32">
        <v>48405881.850000001</v>
      </c>
      <c r="D1018">
        <v>7.2</v>
      </c>
      <c r="E1018" s="32">
        <f>Table11[[#This Row],[gross]]-Table11[[#This Row],[budget]]</f>
        <v>43405881.850000001</v>
      </c>
    </row>
    <row r="1019" spans="1:5" x14ac:dyDescent="0.25">
      <c r="A1019" t="s">
        <v>7131</v>
      </c>
      <c r="B1019" s="32">
        <v>5000000</v>
      </c>
      <c r="C1019" s="32">
        <v>48405881.850000001</v>
      </c>
      <c r="D1019">
        <v>7.1</v>
      </c>
      <c r="E1019" s="32">
        <f>Table11[[#This Row],[gross]]-Table11[[#This Row],[budget]]</f>
        <v>43405881.850000001</v>
      </c>
    </row>
    <row r="1020" spans="1:5" x14ac:dyDescent="0.25">
      <c r="A1020" t="s">
        <v>5957</v>
      </c>
      <c r="B1020" s="32">
        <v>5000000</v>
      </c>
      <c r="C1020" s="32">
        <v>48405881.850000001</v>
      </c>
      <c r="D1020">
        <v>7.1</v>
      </c>
      <c r="E1020" s="32">
        <f>Table11[[#This Row],[gross]]-Table11[[#This Row],[budget]]</f>
        <v>43405881.850000001</v>
      </c>
    </row>
    <row r="1021" spans="1:5" x14ac:dyDescent="0.25">
      <c r="A1021" t="s">
        <v>6129</v>
      </c>
      <c r="B1021" s="32">
        <v>5000000</v>
      </c>
      <c r="C1021" s="32">
        <v>48405881.850000001</v>
      </c>
      <c r="D1021">
        <v>6.8</v>
      </c>
      <c r="E1021" s="32">
        <f>Table11[[#This Row],[gross]]-Table11[[#This Row],[budget]]</f>
        <v>43405881.850000001</v>
      </c>
    </row>
    <row r="1022" spans="1:5" x14ac:dyDescent="0.25">
      <c r="A1022" t="s">
        <v>5985</v>
      </c>
      <c r="B1022" s="32">
        <v>5000000</v>
      </c>
      <c r="C1022" s="32">
        <v>48405881.850000001</v>
      </c>
      <c r="D1022">
        <v>6.7</v>
      </c>
      <c r="E1022" s="32">
        <f>Table11[[#This Row],[gross]]-Table11[[#This Row],[budget]]</f>
        <v>43405881.850000001</v>
      </c>
    </row>
    <row r="1023" spans="1:5" x14ac:dyDescent="0.25">
      <c r="A1023" t="s">
        <v>6131</v>
      </c>
      <c r="B1023" s="32">
        <v>5000000</v>
      </c>
      <c r="C1023" s="32">
        <v>48405881.850000001</v>
      </c>
      <c r="D1023">
        <v>6.7</v>
      </c>
      <c r="E1023" s="32">
        <f>Table11[[#This Row],[gross]]-Table11[[#This Row],[budget]]</f>
        <v>43405881.850000001</v>
      </c>
    </row>
    <row r="1024" spans="1:5" x14ac:dyDescent="0.25">
      <c r="A1024" t="s">
        <v>6040</v>
      </c>
      <c r="B1024" s="32">
        <v>5000000</v>
      </c>
      <c r="C1024" s="32">
        <v>48405881.850000001</v>
      </c>
      <c r="D1024">
        <v>6.6</v>
      </c>
      <c r="E1024" s="32">
        <f>Table11[[#This Row],[gross]]-Table11[[#This Row],[budget]]</f>
        <v>43405881.850000001</v>
      </c>
    </row>
    <row r="1025" spans="1:5" x14ac:dyDescent="0.25">
      <c r="A1025" t="s">
        <v>5997</v>
      </c>
      <c r="B1025" s="32">
        <v>5000000</v>
      </c>
      <c r="C1025" s="32">
        <v>48405881.850000001</v>
      </c>
      <c r="D1025">
        <v>6.6</v>
      </c>
      <c r="E1025" s="32">
        <f>Table11[[#This Row],[gross]]-Table11[[#This Row],[budget]]</f>
        <v>43405881.850000001</v>
      </c>
    </row>
    <row r="1026" spans="1:5" x14ac:dyDescent="0.25">
      <c r="A1026" t="s">
        <v>5999</v>
      </c>
      <c r="B1026" s="32">
        <v>5000000</v>
      </c>
      <c r="C1026" s="32">
        <v>48405881.850000001</v>
      </c>
      <c r="D1026">
        <v>6.4</v>
      </c>
      <c r="E1026" s="32">
        <f>Table11[[#This Row],[gross]]-Table11[[#This Row],[budget]]</f>
        <v>43405881.850000001</v>
      </c>
    </row>
    <row r="1027" spans="1:5" x14ac:dyDescent="0.25">
      <c r="A1027" t="s">
        <v>6043</v>
      </c>
      <c r="B1027" s="32">
        <v>5000000</v>
      </c>
      <c r="C1027" s="32">
        <v>48405881.850000001</v>
      </c>
      <c r="D1027">
        <v>6.3</v>
      </c>
      <c r="E1027" s="32">
        <f>Table11[[#This Row],[gross]]-Table11[[#This Row],[budget]]</f>
        <v>43405881.850000001</v>
      </c>
    </row>
    <row r="1028" spans="1:5" x14ac:dyDescent="0.25">
      <c r="A1028" t="s">
        <v>6062</v>
      </c>
      <c r="B1028" s="32">
        <v>5000000</v>
      </c>
      <c r="C1028" s="32">
        <v>48405881.850000001</v>
      </c>
      <c r="D1028">
        <v>6.2</v>
      </c>
      <c r="E1028" s="32">
        <f>Table11[[#This Row],[gross]]-Table11[[#This Row],[budget]]</f>
        <v>43405881.850000001</v>
      </c>
    </row>
    <row r="1029" spans="1:5" x14ac:dyDescent="0.25">
      <c r="A1029" t="s">
        <v>6026</v>
      </c>
      <c r="B1029" s="32">
        <v>5000000</v>
      </c>
      <c r="C1029" s="32">
        <v>48405881.850000001</v>
      </c>
      <c r="D1029">
        <v>6.2</v>
      </c>
      <c r="E1029" s="32">
        <f>Table11[[#This Row],[gross]]-Table11[[#This Row],[budget]]</f>
        <v>43405881.850000001</v>
      </c>
    </row>
    <row r="1030" spans="1:5" x14ac:dyDescent="0.25">
      <c r="A1030" t="s">
        <v>6115</v>
      </c>
      <c r="B1030" s="32">
        <v>5000000</v>
      </c>
      <c r="C1030" s="32">
        <v>48405881.850000001</v>
      </c>
      <c r="D1030">
        <v>6.1</v>
      </c>
      <c r="E1030" s="32">
        <f>Table11[[#This Row],[gross]]-Table11[[#This Row],[budget]]</f>
        <v>43405881.850000001</v>
      </c>
    </row>
    <row r="1031" spans="1:5" x14ac:dyDescent="0.25">
      <c r="A1031" t="s">
        <v>6082</v>
      </c>
      <c r="B1031" s="32">
        <v>5000000</v>
      </c>
      <c r="C1031" s="32">
        <v>48405881.850000001</v>
      </c>
      <c r="D1031">
        <v>5.6</v>
      </c>
      <c r="E1031" s="32">
        <f>Table11[[#This Row],[gross]]-Table11[[#This Row],[budget]]</f>
        <v>43405881.850000001</v>
      </c>
    </row>
    <row r="1032" spans="1:5" x14ac:dyDescent="0.25">
      <c r="A1032" t="s">
        <v>6125</v>
      </c>
      <c r="B1032" s="32">
        <v>5000000</v>
      </c>
      <c r="C1032" s="32">
        <v>48405881.850000001</v>
      </c>
      <c r="D1032">
        <v>5.5</v>
      </c>
      <c r="E1032" s="32">
        <f>Table11[[#This Row],[gross]]-Table11[[#This Row],[budget]]</f>
        <v>43405881.850000001</v>
      </c>
    </row>
    <row r="1033" spans="1:5" x14ac:dyDescent="0.25">
      <c r="A1033" t="s">
        <v>6155</v>
      </c>
      <c r="B1033" s="32">
        <v>5000000</v>
      </c>
      <c r="C1033" s="32">
        <v>48405881.850000001</v>
      </c>
      <c r="D1033">
        <v>5.4</v>
      </c>
      <c r="E1033" s="32">
        <f>Table11[[#This Row],[gross]]-Table11[[#This Row],[budget]]</f>
        <v>43405881.850000001</v>
      </c>
    </row>
    <row r="1034" spans="1:5" x14ac:dyDescent="0.25">
      <c r="A1034" t="s">
        <v>6170</v>
      </c>
      <c r="B1034" s="32">
        <v>5000000</v>
      </c>
      <c r="C1034" s="32">
        <v>48405881.850000001</v>
      </c>
      <c r="D1034">
        <v>5.3</v>
      </c>
      <c r="E1034" s="32">
        <f>Table11[[#This Row],[gross]]-Table11[[#This Row],[budget]]</f>
        <v>43405881.850000001</v>
      </c>
    </row>
    <row r="1035" spans="1:5" x14ac:dyDescent="0.25">
      <c r="A1035" t="s">
        <v>6135</v>
      </c>
      <c r="B1035" s="32">
        <v>5000000</v>
      </c>
      <c r="C1035" s="32">
        <v>48405881.850000001</v>
      </c>
      <c r="D1035">
        <v>4.8</v>
      </c>
      <c r="E1035" s="32">
        <f>Table11[[#This Row],[gross]]-Table11[[#This Row],[budget]]</f>
        <v>43405881.850000001</v>
      </c>
    </row>
    <row r="1036" spans="1:5" x14ac:dyDescent="0.25">
      <c r="A1036" t="s">
        <v>6103</v>
      </c>
      <c r="B1036" s="32">
        <v>5000000</v>
      </c>
      <c r="C1036" s="32">
        <v>48405881.850000001</v>
      </c>
      <c r="D1036">
        <v>4.5999999999999996</v>
      </c>
      <c r="E1036" s="32">
        <f>Table11[[#This Row],[gross]]-Table11[[#This Row],[budget]]</f>
        <v>43405881.850000001</v>
      </c>
    </row>
    <row r="1037" spans="1:5" x14ac:dyDescent="0.25">
      <c r="A1037" t="s">
        <v>6128</v>
      </c>
      <c r="B1037" s="32">
        <v>5000000</v>
      </c>
      <c r="C1037" s="32">
        <v>48405881.850000001</v>
      </c>
      <c r="D1037">
        <v>4.4000000000000004</v>
      </c>
      <c r="E1037" s="32">
        <f>Table11[[#This Row],[gross]]-Table11[[#This Row],[budget]]</f>
        <v>43405881.850000001</v>
      </c>
    </row>
    <row r="1038" spans="1:5" x14ac:dyDescent="0.25">
      <c r="A1038" t="s">
        <v>6126</v>
      </c>
      <c r="B1038" s="32">
        <v>5000000</v>
      </c>
      <c r="C1038" s="32">
        <v>48405881.850000001</v>
      </c>
      <c r="D1038">
        <v>4.4000000000000004</v>
      </c>
      <c r="E1038" s="32">
        <f>Table11[[#This Row],[gross]]-Table11[[#This Row],[budget]]</f>
        <v>43405881.850000001</v>
      </c>
    </row>
    <row r="1039" spans="1:5" x14ac:dyDescent="0.25">
      <c r="A1039" t="s">
        <v>6110</v>
      </c>
      <c r="B1039" s="32">
        <v>5000000</v>
      </c>
      <c r="C1039" s="32">
        <v>48405881.850000001</v>
      </c>
      <c r="D1039">
        <v>4.2</v>
      </c>
      <c r="E1039" s="32">
        <f>Table11[[#This Row],[gross]]-Table11[[#This Row],[budget]]</f>
        <v>43405881.850000001</v>
      </c>
    </row>
    <row r="1040" spans="1:5" x14ac:dyDescent="0.25">
      <c r="A1040" t="s">
        <v>6392</v>
      </c>
      <c r="B1040" s="32">
        <v>5000000</v>
      </c>
      <c r="C1040" s="32">
        <v>48405881.850000001</v>
      </c>
      <c r="D1040">
        <v>3.5</v>
      </c>
      <c r="E1040" s="32">
        <f>Table11[[#This Row],[gross]]-Table11[[#This Row],[budget]]</f>
        <v>43405881.850000001</v>
      </c>
    </row>
    <row r="1041" spans="1:5" x14ac:dyDescent="0.25">
      <c r="A1041" t="s">
        <v>4166</v>
      </c>
      <c r="B1041" s="32">
        <v>16500000</v>
      </c>
      <c r="C1041" s="32">
        <v>59847242</v>
      </c>
      <c r="D1041">
        <v>6.8</v>
      </c>
      <c r="E1041" s="32">
        <f>Table11[[#This Row],[gross]]-Table11[[#This Row],[budget]]</f>
        <v>43347242</v>
      </c>
    </row>
    <row r="1042" spans="1:5" x14ac:dyDescent="0.25">
      <c r="A1042" t="s">
        <v>3016</v>
      </c>
      <c r="B1042" s="32">
        <v>28000000</v>
      </c>
      <c r="C1042" s="32">
        <v>71346930</v>
      </c>
      <c r="D1042">
        <v>6.7</v>
      </c>
      <c r="E1042" s="32">
        <f>Table11[[#This Row],[gross]]-Table11[[#This Row],[budget]]</f>
        <v>43346930</v>
      </c>
    </row>
    <row r="1043" spans="1:5" x14ac:dyDescent="0.25">
      <c r="A1043" t="s">
        <v>5936</v>
      </c>
      <c r="B1043" s="32">
        <v>5100000</v>
      </c>
      <c r="C1043" s="32">
        <v>48405881.850000001</v>
      </c>
      <c r="D1043">
        <v>7.3</v>
      </c>
      <c r="E1043" s="32">
        <f>Table11[[#This Row],[gross]]-Table11[[#This Row],[budget]]</f>
        <v>43305881.850000001</v>
      </c>
    </row>
    <row r="1044" spans="1:5" x14ac:dyDescent="0.25">
      <c r="A1044" t="s">
        <v>3613</v>
      </c>
      <c r="B1044" s="32">
        <v>20000000</v>
      </c>
      <c r="C1044" s="32">
        <v>62933793</v>
      </c>
      <c r="D1044">
        <v>5.8</v>
      </c>
      <c r="E1044" s="32">
        <f>Table11[[#This Row],[gross]]-Table11[[#This Row],[budget]]</f>
        <v>42933793</v>
      </c>
    </row>
    <row r="1045" spans="1:5" x14ac:dyDescent="0.25">
      <c r="A1045" t="s">
        <v>5898</v>
      </c>
      <c r="B1045" s="32">
        <v>5500000</v>
      </c>
      <c r="C1045" s="32">
        <v>48405881.850000001</v>
      </c>
      <c r="D1045">
        <v>7.6</v>
      </c>
      <c r="E1045" s="32">
        <f>Table11[[#This Row],[gross]]-Table11[[#This Row],[budget]]</f>
        <v>42905881.850000001</v>
      </c>
    </row>
    <row r="1046" spans="1:5" x14ac:dyDescent="0.25">
      <c r="A1046" t="s">
        <v>5935</v>
      </c>
      <c r="B1046" s="32">
        <v>5500000</v>
      </c>
      <c r="C1046" s="32">
        <v>48405881.850000001</v>
      </c>
      <c r="D1046">
        <v>5.6</v>
      </c>
      <c r="E1046" s="32">
        <f>Table11[[#This Row],[gross]]-Table11[[#This Row],[budget]]</f>
        <v>42905881.850000001</v>
      </c>
    </row>
    <row r="1047" spans="1:5" x14ac:dyDescent="0.25">
      <c r="A1047" t="s">
        <v>1971</v>
      </c>
      <c r="B1047" s="32">
        <v>120000000</v>
      </c>
      <c r="C1047" s="32">
        <v>162792677</v>
      </c>
      <c r="D1047">
        <v>7.2</v>
      </c>
      <c r="E1047" s="32">
        <f>Table11[[#This Row],[gross]]-Table11[[#This Row],[budget]]</f>
        <v>42792677</v>
      </c>
    </row>
    <row r="1048" spans="1:5" x14ac:dyDescent="0.25">
      <c r="A1048" t="s">
        <v>4778</v>
      </c>
      <c r="B1048" s="32">
        <v>12000000</v>
      </c>
      <c r="C1048" s="32">
        <v>54724272</v>
      </c>
      <c r="D1048">
        <v>6.7</v>
      </c>
      <c r="E1048" s="32">
        <f>Table11[[#This Row],[gross]]-Table11[[#This Row],[budget]]</f>
        <v>42724272</v>
      </c>
    </row>
    <row r="1049" spans="1:5" x14ac:dyDescent="0.25">
      <c r="A1049" t="s">
        <v>807</v>
      </c>
      <c r="B1049" s="32">
        <v>85000000</v>
      </c>
      <c r="C1049" s="32">
        <v>127706877</v>
      </c>
      <c r="D1049">
        <v>7.1</v>
      </c>
      <c r="E1049" s="32">
        <f>Table11[[#This Row],[gross]]-Table11[[#This Row],[budget]]</f>
        <v>42706877</v>
      </c>
    </row>
    <row r="1050" spans="1:5" x14ac:dyDescent="0.25">
      <c r="A1050" t="s">
        <v>1038</v>
      </c>
      <c r="B1050" s="32">
        <v>75000000</v>
      </c>
      <c r="C1050" s="32">
        <v>117698894</v>
      </c>
      <c r="D1050">
        <v>7.3</v>
      </c>
      <c r="E1050" s="32">
        <f>Table11[[#This Row],[gross]]-Table11[[#This Row],[budget]]</f>
        <v>42698894</v>
      </c>
    </row>
    <row r="1051" spans="1:5" x14ac:dyDescent="0.25">
      <c r="A1051" t="s">
        <v>455</v>
      </c>
      <c r="B1051" s="32">
        <v>140000000</v>
      </c>
      <c r="C1051" s="32">
        <v>182618434</v>
      </c>
      <c r="D1051">
        <v>6.4</v>
      </c>
      <c r="E1051" s="32">
        <f>Table11[[#This Row],[gross]]-Table11[[#This Row],[budget]]</f>
        <v>42618434</v>
      </c>
    </row>
    <row r="1052" spans="1:5" x14ac:dyDescent="0.25">
      <c r="A1052" t="s">
        <v>879</v>
      </c>
      <c r="B1052" s="32">
        <v>39887981.009999998</v>
      </c>
      <c r="C1052" s="32">
        <v>82506325</v>
      </c>
      <c r="D1052">
        <v>6.4</v>
      </c>
      <c r="E1052" s="32">
        <f>Table11[[#This Row],[gross]]-Table11[[#This Row],[budget]]</f>
        <v>42618343.990000002</v>
      </c>
    </row>
    <row r="1053" spans="1:5" x14ac:dyDescent="0.25">
      <c r="A1053" t="s">
        <v>3067</v>
      </c>
      <c r="B1053" s="32">
        <v>27000000</v>
      </c>
      <c r="C1053" s="32">
        <v>69586544</v>
      </c>
      <c r="D1053">
        <v>6</v>
      </c>
      <c r="E1053" s="32">
        <f>Table11[[#This Row],[gross]]-Table11[[#This Row],[budget]]</f>
        <v>42586544</v>
      </c>
    </row>
    <row r="1054" spans="1:5" x14ac:dyDescent="0.25">
      <c r="A1054" t="s">
        <v>2149</v>
      </c>
      <c r="B1054" s="32">
        <v>40000000</v>
      </c>
      <c r="C1054" s="32">
        <v>82522790</v>
      </c>
      <c r="D1054">
        <v>7.5</v>
      </c>
      <c r="E1054" s="32">
        <f>Table11[[#This Row],[gross]]-Table11[[#This Row],[budget]]</f>
        <v>42522790</v>
      </c>
    </row>
    <row r="1055" spans="1:5" x14ac:dyDescent="0.25">
      <c r="A1055" t="s">
        <v>6147</v>
      </c>
      <c r="B1055" s="32">
        <v>4800000</v>
      </c>
      <c r="C1055" s="32">
        <v>47277326</v>
      </c>
      <c r="D1055">
        <v>5.9</v>
      </c>
      <c r="E1055" s="32">
        <f>Table11[[#This Row],[gross]]-Table11[[#This Row],[budget]]</f>
        <v>42477326</v>
      </c>
    </row>
    <row r="1056" spans="1:5" x14ac:dyDescent="0.25">
      <c r="A1056" t="s">
        <v>5864</v>
      </c>
      <c r="B1056" s="32">
        <v>5952000</v>
      </c>
      <c r="C1056" s="32">
        <v>48405881.850000001</v>
      </c>
      <c r="D1056">
        <v>7.3</v>
      </c>
      <c r="E1056" s="32">
        <f>Table11[[#This Row],[gross]]-Table11[[#This Row],[budget]]</f>
        <v>42453881.850000001</v>
      </c>
    </row>
    <row r="1057" spans="1:5" x14ac:dyDescent="0.25">
      <c r="A1057" t="s">
        <v>5855</v>
      </c>
      <c r="B1057" s="32">
        <v>6000000</v>
      </c>
      <c r="C1057" s="32">
        <v>48405881.850000001</v>
      </c>
      <c r="D1057">
        <v>7.2</v>
      </c>
      <c r="E1057" s="32">
        <f>Table11[[#This Row],[gross]]-Table11[[#This Row],[budget]]</f>
        <v>42405881.850000001</v>
      </c>
    </row>
    <row r="1058" spans="1:5" x14ac:dyDescent="0.25">
      <c r="A1058" t="s">
        <v>5861</v>
      </c>
      <c r="B1058" s="32">
        <v>6000000</v>
      </c>
      <c r="C1058" s="32">
        <v>48405881.850000001</v>
      </c>
      <c r="D1058">
        <v>7.2</v>
      </c>
      <c r="E1058" s="32">
        <f>Table11[[#This Row],[gross]]-Table11[[#This Row],[budget]]</f>
        <v>42405881.850000001</v>
      </c>
    </row>
    <row r="1059" spans="1:5" x14ac:dyDescent="0.25">
      <c r="A1059" t="s">
        <v>5837</v>
      </c>
      <c r="B1059" s="32">
        <v>6000000</v>
      </c>
      <c r="C1059" s="32">
        <v>48405881.850000001</v>
      </c>
      <c r="D1059">
        <v>7</v>
      </c>
      <c r="E1059" s="32">
        <f>Table11[[#This Row],[gross]]-Table11[[#This Row],[budget]]</f>
        <v>42405881.850000001</v>
      </c>
    </row>
    <row r="1060" spans="1:5" x14ac:dyDescent="0.25">
      <c r="A1060" t="s">
        <v>5248</v>
      </c>
      <c r="B1060" s="32">
        <v>6000000</v>
      </c>
      <c r="C1060" s="32">
        <v>48405881.850000001</v>
      </c>
      <c r="D1060">
        <v>6.9</v>
      </c>
      <c r="E1060" s="32">
        <f>Table11[[#This Row],[gross]]-Table11[[#This Row],[budget]]</f>
        <v>42405881.850000001</v>
      </c>
    </row>
    <row r="1061" spans="1:5" x14ac:dyDescent="0.25">
      <c r="A1061" t="s">
        <v>6524</v>
      </c>
      <c r="B1061" s="32">
        <v>6000000</v>
      </c>
      <c r="C1061" s="32">
        <v>48405881.850000001</v>
      </c>
      <c r="D1061">
        <v>6.7</v>
      </c>
      <c r="E1061" s="32">
        <f>Table11[[#This Row],[gross]]-Table11[[#This Row],[budget]]</f>
        <v>42405881.850000001</v>
      </c>
    </row>
    <row r="1062" spans="1:5" x14ac:dyDescent="0.25">
      <c r="A1062" t="s">
        <v>5872</v>
      </c>
      <c r="B1062" s="32">
        <v>6000000</v>
      </c>
      <c r="C1062" s="32">
        <v>48405881.850000001</v>
      </c>
      <c r="D1062">
        <v>6.5</v>
      </c>
      <c r="E1062" s="32">
        <f>Table11[[#This Row],[gross]]-Table11[[#This Row],[budget]]</f>
        <v>42405881.850000001</v>
      </c>
    </row>
    <row r="1063" spans="1:5" x14ac:dyDescent="0.25">
      <c r="A1063" t="s">
        <v>5863</v>
      </c>
      <c r="B1063" s="32">
        <v>6000000</v>
      </c>
      <c r="C1063" s="32">
        <v>48405881.850000001</v>
      </c>
      <c r="D1063">
        <v>5.4</v>
      </c>
      <c r="E1063" s="32">
        <f>Table11[[#This Row],[gross]]-Table11[[#This Row],[budget]]</f>
        <v>42405881.850000001</v>
      </c>
    </row>
    <row r="1064" spans="1:5" x14ac:dyDescent="0.25">
      <c r="A1064" t="s">
        <v>731</v>
      </c>
      <c r="B1064" s="32">
        <v>90000000</v>
      </c>
      <c r="C1064" s="32">
        <v>132373442</v>
      </c>
      <c r="D1064">
        <v>8.5</v>
      </c>
      <c r="E1064" s="32">
        <f>Table11[[#This Row],[gross]]-Table11[[#This Row],[budget]]</f>
        <v>42373442</v>
      </c>
    </row>
    <row r="1065" spans="1:5" x14ac:dyDescent="0.25">
      <c r="A1065" t="s">
        <v>4624</v>
      </c>
      <c r="B1065" s="32">
        <v>7000000</v>
      </c>
      <c r="C1065" s="32">
        <v>49369900</v>
      </c>
      <c r="D1065">
        <v>5.7</v>
      </c>
      <c r="E1065" s="32">
        <f>Table11[[#This Row],[gross]]-Table11[[#This Row],[budget]]</f>
        <v>42369900</v>
      </c>
    </row>
    <row r="1066" spans="1:5" x14ac:dyDescent="0.25">
      <c r="A1066" t="s">
        <v>6388</v>
      </c>
      <c r="B1066" s="32">
        <v>3500000</v>
      </c>
      <c r="C1066" s="32">
        <v>45857453</v>
      </c>
      <c r="D1066">
        <v>7.2</v>
      </c>
      <c r="E1066" s="32">
        <f>Table11[[#This Row],[gross]]-Table11[[#This Row],[budget]]</f>
        <v>42357453</v>
      </c>
    </row>
    <row r="1067" spans="1:5" x14ac:dyDescent="0.25">
      <c r="A1067" t="s">
        <v>396</v>
      </c>
      <c r="B1067" s="32">
        <v>135000000</v>
      </c>
      <c r="C1067" s="32">
        <v>177343675</v>
      </c>
      <c r="D1067">
        <v>6.7</v>
      </c>
      <c r="E1067" s="32">
        <f>Table11[[#This Row],[gross]]-Table11[[#This Row],[budget]]</f>
        <v>42343675</v>
      </c>
    </row>
    <row r="1068" spans="1:5" x14ac:dyDescent="0.25">
      <c r="A1068" t="s">
        <v>396</v>
      </c>
      <c r="B1068" s="32">
        <v>135000000</v>
      </c>
      <c r="C1068" s="32">
        <v>177343675</v>
      </c>
      <c r="D1068">
        <v>6.7</v>
      </c>
      <c r="E1068" s="32">
        <f>Table11[[#This Row],[gross]]-Table11[[#This Row],[budget]]</f>
        <v>42343675</v>
      </c>
    </row>
    <row r="1069" spans="1:5" x14ac:dyDescent="0.25">
      <c r="A1069" t="s">
        <v>396</v>
      </c>
      <c r="B1069" s="32">
        <v>135000000</v>
      </c>
      <c r="C1069" s="32">
        <v>177343675</v>
      </c>
      <c r="D1069">
        <v>6.7</v>
      </c>
      <c r="E1069" s="32">
        <f>Table11[[#This Row],[gross]]-Table11[[#This Row],[budget]]</f>
        <v>42343675</v>
      </c>
    </row>
    <row r="1070" spans="1:5" x14ac:dyDescent="0.25">
      <c r="A1070" t="s">
        <v>3000</v>
      </c>
      <c r="B1070" s="32">
        <v>28000000</v>
      </c>
      <c r="C1070" s="32">
        <v>70235322</v>
      </c>
      <c r="D1070">
        <v>7.8</v>
      </c>
      <c r="E1070" s="32">
        <f>Table11[[#This Row],[gross]]-Table11[[#This Row],[budget]]</f>
        <v>42235322</v>
      </c>
    </row>
    <row r="1071" spans="1:5" x14ac:dyDescent="0.25">
      <c r="A1071" t="s">
        <v>5041</v>
      </c>
      <c r="B1071" s="32">
        <v>10000000</v>
      </c>
      <c r="C1071" s="32">
        <v>52200504</v>
      </c>
      <c r="D1071">
        <v>6.1</v>
      </c>
      <c r="E1071" s="32">
        <f>Table11[[#This Row],[gross]]-Table11[[#This Row],[budget]]</f>
        <v>42200504</v>
      </c>
    </row>
    <row r="1072" spans="1:5" x14ac:dyDescent="0.25">
      <c r="A1072" t="s">
        <v>5833</v>
      </c>
      <c r="B1072" s="32">
        <v>6244087</v>
      </c>
      <c r="C1072" s="32">
        <v>48405881.850000001</v>
      </c>
      <c r="D1072">
        <v>8</v>
      </c>
      <c r="E1072" s="32">
        <f>Table11[[#This Row],[gross]]-Table11[[#This Row],[budget]]</f>
        <v>42161794.850000001</v>
      </c>
    </row>
    <row r="1073" spans="1:5" x14ac:dyDescent="0.25">
      <c r="A1073" t="s">
        <v>3971</v>
      </c>
      <c r="B1073" s="32">
        <v>18000000</v>
      </c>
      <c r="C1073" s="32">
        <v>60057639</v>
      </c>
      <c r="D1073">
        <v>7.1</v>
      </c>
      <c r="E1073" s="32">
        <f>Table11[[#This Row],[gross]]-Table11[[#This Row],[budget]]</f>
        <v>42057639</v>
      </c>
    </row>
    <row r="1074" spans="1:5" x14ac:dyDescent="0.25">
      <c r="A1074" t="s">
        <v>4920</v>
      </c>
      <c r="B1074" s="32">
        <v>11000000</v>
      </c>
      <c r="C1074" s="32">
        <v>52929168</v>
      </c>
      <c r="D1074">
        <v>7.5</v>
      </c>
      <c r="E1074" s="32">
        <f>Table11[[#This Row],[gross]]-Table11[[#This Row],[budget]]</f>
        <v>41929168</v>
      </c>
    </row>
    <row r="1075" spans="1:5" x14ac:dyDescent="0.25">
      <c r="A1075" t="s">
        <v>5729</v>
      </c>
      <c r="B1075" s="32">
        <v>6500000</v>
      </c>
      <c r="C1075" s="32">
        <v>48405881.850000001</v>
      </c>
      <c r="D1075">
        <v>7.2</v>
      </c>
      <c r="E1075" s="32">
        <f>Table11[[#This Row],[gross]]-Table11[[#This Row],[budget]]</f>
        <v>41905881.850000001</v>
      </c>
    </row>
    <row r="1076" spans="1:5" x14ac:dyDescent="0.25">
      <c r="A1076" t="s">
        <v>5747</v>
      </c>
      <c r="B1076" s="32">
        <v>6500000</v>
      </c>
      <c r="C1076" s="32">
        <v>48405881.850000001</v>
      </c>
      <c r="D1076">
        <v>6.5</v>
      </c>
      <c r="E1076" s="32">
        <f>Table11[[#This Row],[gross]]-Table11[[#This Row],[budget]]</f>
        <v>41905881.850000001</v>
      </c>
    </row>
    <row r="1077" spans="1:5" x14ac:dyDescent="0.25">
      <c r="A1077" t="s">
        <v>2733</v>
      </c>
      <c r="B1077" s="32">
        <v>30250000</v>
      </c>
      <c r="C1077" s="32">
        <v>72077000</v>
      </c>
      <c r="D1077">
        <v>6.9</v>
      </c>
      <c r="E1077" s="32">
        <f>Table11[[#This Row],[gross]]-Table11[[#This Row],[budget]]</f>
        <v>41827000</v>
      </c>
    </row>
    <row r="1078" spans="1:5" x14ac:dyDescent="0.25">
      <c r="A1078" t="s">
        <v>1001</v>
      </c>
      <c r="B1078" s="32">
        <v>78000000</v>
      </c>
      <c r="C1078" s="32">
        <v>119793567</v>
      </c>
      <c r="D1078">
        <v>6.5</v>
      </c>
      <c r="E1078" s="32">
        <f>Table11[[#This Row],[gross]]-Table11[[#This Row],[budget]]</f>
        <v>41793567</v>
      </c>
    </row>
    <row r="1079" spans="1:5" x14ac:dyDescent="0.25">
      <c r="A1079" t="s">
        <v>5874</v>
      </c>
      <c r="B1079" s="32">
        <v>6700000</v>
      </c>
      <c r="C1079" s="32">
        <v>48405881.850000001</v>
      </c>
      <c r="D1079">
        <v>7.9</v>
      </c>
      <c r="E1079" s="32">
        <f>Table11[[#This Row],[gross]]-Table11[[#This Row],[budget]]</f>
        <v>41705881.850000001</v>
      </c>
    </row>
    <row r="1080" spans="1:5" x14ac:dyDescent="0.25">
      <c r="A1080" t="s">
        <v>2155</v>
      </c>
      <c r="B1080" s="32">
        <v>40000000</v>
      </c>
      <c r="C1080" s="32">
        <v>81593527</v>
      </c>
      <c r="D1080">
        <v>7.3</v>
      </c>
      <c r="E1080" s="32">
        <f>Table11[[#This Row],[gross]]-Table11[[#This Row],[budget]]</f>
        <v>41593527</v>
      </c>
    </row>
    <row r="1081" spans="1:5" x14ac:dyDescent="0.25">
      <c r="A1081" t="s">
        <v>3973</v>
      </c>
      <c r="B1081" s="32">
        <v>18000000</v>
      </c>
      <c r="C1081" s="32">
        <v>59573085</v>
      </c>
      <c r="D1081">
        <v>6.1</v>
      </c>
      <c r="E1081" s="32">
        <f>Table11[[#This Row],[gross]]-Table11[[#This Row],[budget]]</f>
        <v>41573085</v>
      </c>
    </row>
    <row r="1082" spans="1:5" x14ac:dyDescent="0.25">
      <c r="A1082" t="s">
        <v>3219</v>
      </c>
      <c r="B1082" s="32">
        <v>25000000</v>
      </c>
      <c r="C1082" s="32">
        <v>66489425</v>
      </c>
      <c r="D1082">
        <v>6.5</v>
      </c>
      <c r="E1082" s="32">
        <f>Table11[[#This Row],[gross]]-Table11[[#This Row],[budget]]</f>
        <v>41489425</v>
      </c>
    </row>
    <row r="1083" spans="1:5" x14ac:dyDescent="0.25">
      <c r="A1083" t="s">
        <v>1748</v>
      </c>
      <c r="B1083" s="32">
        <v>50000000</v>
      </c>
      <c r="C1083" s="32">
        <v>91439400</v>
      </c>
      <c r="D1083">
        <v>7</v>
      </c>
      <c r="E1083" s="32">
        <f>Table11[[#This Row],[gross]]-Table11[[#This Row],[budget]]</f>
        <v>41439400</v>
      </c>
    </row>
    <row r="1084" spans="1:5" x14ac:dyDescent="0.25">
      <c r="A1084" t="s">
        <v>5682</v>
      </c>
      <c r="B1084" s="32">
        <v>7000000</v>
      </c>
      <c r="C1084" s="32">
        <v>48405881.850000001</v>
      </c>
      <c r="D1084">
        <v>7.9</v>
      </c>
      <c r="E1084" s="32">
        <f>Table11[[#This Row],[gross]]-Table11[[#This Row],[budget]]</f>
        <v>41405881.850000001</v>
      </c>
    </row>
    <row r="1085" spans="1:5" x14ac:dyDescent="0.25">
      <c r="A1085" t="s">
        <v>5677</v>
      </c>
      <c r="B1085" s="32">
        <v>7000000</v>
      </c>
      <c r="C1085" s="32">
        <v>48405881.850000001</v>
      </c>
      <c r="D1085">
        <v>6.7</v>
      </c>
      <c r="E1085" s="32">
        <f>Table11[[#This Row],[gross]]-Table11[[#This Row],[budget]]</f>
        <v>41405881.850000001</v>
      </c>
    </row>
    <row r="1086" spans="1:5" x14ac:dyDescent="0.25">
      <c r="A1086" t="s">
        <v>4508</v>
      </c>
      <c r="B1086" s="32">
        <v>7000000</v>
      </c>
      <c r="C1086" s="32">
        <v>48405881.850000001</v>
      </c>
      <c r="D1086">
        <v>6.1</v>
      </c>
      <c r="E1086" s="32">
        <f>Table11[[#This Row],[gross]]-Table11[[#This Row],[budget]]</f>
        <v>41405881.850000001</v>
      </c>
    </row>
    <row r="1087" spans="1:5" x14ac:dyDescent="0.25">
      <c r="A1087" t="s">
        <v>5698</v>
      </c>
      <c r="B1087" s="32">
        <v>7000000</v>
      </c>
      <c r="C1087" s="32">
        <v>48405881.850000001</v>
      </c>
      <c r="D1087">
        <v>5.8</v>
      </c>
      <c r="E1087" s="32">
        <f>Table11[[#This Row],[gross]]-Table11[[#This Row],[budget]]</f>
        <v>41405881.850000001</v>
      </c>
    </row>
    <row r="1088" spans="1:5" x14ac:dyDescent="0.25">
      <c r="A1088" t="s">
        <v>5688</v>
      </c>
      <c r="B1088" s="32">
        <v>7000000</v>
      </c>
      <c r="C1088" s="32">
        <v>48405881.850000001</v>
      </c>
      <c r="D1088">
        <v>5.3</v>
      </c>
      <c r="E1088" s="32">
        <f>Table11[[#This Row],[gross]]-Table11[[#This Row],[budget]]</f>
        <v>41405881.850000001</v>
      </c>
    </row>
    <row r="1089" spans="1:5" x14ac:dyDescent="0.25">
      <c r="A1089" t="s">
        <v>5684</v>
      </c>
      <c r="B1089" s="32">
        <v>7000000</v>
      </c>
      <c r="C1089" s="32">
        <v>48405881.850000001</v>
      </c>
      <c r="D1089">
        <v>5.3</v>
      </c>
      <c r="E1089" s="32">
        <f>Table11[[#This Row],[gross]]-Table11[[#This Row],[budget]]</f>
        <v>41405881.850000001</v>
      </c>
    </row>
    <row r="1090" spans="1:5" x14ac:dyDescent="0.25">
      <c r="A1090" t="s">
        <v>5694</v>
      </c>
      <c r="B1090" s="32">
        <v>7000000</v>
      </c>
      <c r="C1090" s="32">
        <v>48405881.850000001</v>
      </c>
      <c r="D1090">
        <v>4.8</v>
      </c>
      <c r="E1090" s="32">
        <f>Table11[[#This Row],[gross]]-Table11[[#This Row],[budget]]</f>
        <v>41405881.850000001</v>
      </c>
    </row>
    <row r="1091" spans="1:5" x14ac:dyDescent="0.25">
      <c r="A1091" t="s">
        <v>5657</v>
      </c>
      <c r="B1091" s="32">
        <v>7000000</v>
      </c>
      <c r="C1091" s="32">
        <v>48405881.850000001</v>
      </c>
      <c r="D1091">
        <v>4.8</v>
      </c>
      <c r="E1091" s="32">
        <f>Table11[[#This Row],[gross]]-Table11[[#This Row],[budget]]</f>
        <v>41405881.850000001</v>
      </c>
    </row>
    <row r="1092" spans="1:5" x14ac:dyDescent="0.25">
      <c r="A1092" t="s">
        <v>5686</v>
      </c>
      <c r="B1092" s="32">
        <v>7000000</v>
      </c>
      <c r="C1092" s="32">
        <v>48405881.850000001</v>
      </c>
      <c r="D1092">
        <v>4.8</v>
      </c>
      <c r="E1092" s="32">
        <f>Table11[[#This Row],[gross]]-Table11[[#This Row],[budget]]</f>
        <v>41405881.850000001</v>
      </c>
    </row>
    <row r="1093" spans="1:5" x14ac:dyDescent="0.25">
      <c r="A1093" t="s">
        <v>2153</v>
      </c>
      <c r="B1093" s="32">
        <v>40000000</v>
      </c>
      <c r="C1093" s="32">
        <v>81292135</v>
      </c>
      <c r="D1093">
        <v>7.3</v>
      </c>
      <c r="E1093" s="32">
        <f>Table11[[#This Row],[gross]]-Table11[[#This Row],[budget]]</f>
        <v>41292135</v>
      </c>
    </row>
    <row r="1094" spans="1:5" x14ac:dyDescent="0.25">
      <c r="A1094" t="s">
        <v>1898</v>
      </c>
      <c r="B1094" s="32">
        <v>48000000</v>
      </c>
      <c r="C1094" s="32">
        <v>89253340</v>
      </c>
      <c r="D1094">
        <v>6</v>
      </c>
      <c r="E1094" s="32">
        <f>Table11[[#This Row],[gross]]-Table11[[#This Row],[budget]]</f>
        <v>41253340</v>
      </c>
    </row>
    <row r="1095" spans="1:5" x14ac:dyDescent="0.25">
      <c r="A1095" t="s">
        <v>3403</v>
      </c>
      <c r="B1095" s="32">
        <v>24000000</v>
      </c>
      <c r="C1095" s="32">
        <v>65182182</v>
      </c>
      <c r="D1095">
        <v>5.7</v>
      </c>
      <c r="E1095" s="32">
        <f>Table11[[#This Row],[gross]]-Table11[[#This Row],[budget]]</f>
        <v>41182182</v>
      </c>
    </row>
    <row r="1096" spans="1:5" x14ac:dyDescent="0.25">
      <c r="A1096" t="s">
        <v>809</v>
      </c>
      <c r="B1096" s="32">
        <v>85000000</v>
      </c>
      <c r="C1096" s="32">
        <v>126149655</v>
      </c>
      <c r="D1096">
        <v>6.8</v>
      </c>
      <c r="E1096" s="32">
        <f>Table11[[#This Row],[gross]]-Table11[[#This Row],[budget]]</f>
        <v>41149655</v>
      </c>
    </row>
    <row r="1097" spans="1:5" x14ac:dyDescent="0.25">
      <c r="A1097" t="s">
        <v>2375</v>
      </c>
      <c r="B1097" s="32">
        <v>30000000</v>
      </c>
      <c r="C1097" s="32">
        <v>71038190</v>
      </c>
      <c r="D1097">
        <v>4.4000000000000004</v>
      </c>
      <c r="E1097" s="32">
        <f>Table11[[#This Row],[gross]]-Table11[[#This Row],[budget]]</f>
        <v>41038190</v>
      </c>
    </row>
    <row r="1098" spans="1:5" x14ac:dyDescent="0.25">
      <c r="A1098" t="s">
        <v>1723</v>
      </c>
      <c r="B1098" s="32">
        <v>50000000</v>
      </c>
      <c r="C1098" s="32">
        <v>91030827</v>
      </c>
      <c r="D1098">
        <v>6.7</v>
      </c>
      <c r="E1098" s="32">
        <f>Table11[[#This Row],[gross]]-Table11[[#This Row],[budget]]</f>
        <v>41030827</v>
      </c>
    </row>
    <row r="1099" spans="1:5" x14ac:dyDescent="0.25">
      <c r="A1099" t="s">
        <v>5308</v>
      </c>
      <c r="B1099" s="32">
        <v>9000000</v>
      </c>
      <c r="C1099" s="32">
        <v>50000000</v>
      </c>
      <c r="D1099">
        <v>8</v>
      </c>
      <c r="E1099" s="32">
        <f>Table11[[#This Row],[gross]]-Table11[[#This Row],[budget]]</f>
        <v>41000000</v>
      </c>
    </row>
    <row r="1100" spans="1:5" x14ac:dyDescent="0.25">
      <c r="A1100" t="s">
        <v>1108</v>
      </c>
      <c r="B1100" s="32">
        <v>72000000</v>
      </c>
      <c r="C1100" s="32">
        <v>112950721</v>
      </c>
      <c r="D1100">
        <v>4.5999999999999996</v>
      </c>
      <c r="E1100" s="32">
        <f>Table11[[#This Row],[gross]]-Table11[[#This Row],[budget]]</f>
        <v>40950721</v>
      </c>
    </row>
    <row r="1101" spans="1:5" x14ac:dyDescent="0.25">
      <c r="A1101" t="s">
        <v>4884</v>
      </c>
      <c r="B1101" s="32">
        <v>7500000</v>
      </c>
      <c r="C1101" s="32">
        <v>48405881.850000001</v>
      </c>
      <c r="D1101">
        <v>6.8</v>
      </c>
      <c r="E1101" s="32">
        <f>Table11[[#This Row],[gross]]-Table11[[#This Row],[budget]]</f>
        <v>40905881.850000001</v>
      </c>
    </row>
    <row r="1102" spans="1:5" x14ac:dyDescent="0.25">
      <c r="A1102" t="s">
        <v>5574</v>
      </c>
      <c r="B1102" s="32">
        <v>7500000</v>
      </c>
      <c r="C1102" s="32">
        <v>48405881.850000001</v>
      </c>
      <c r="D1102">
        <v>5.6</v>
      </c>
      <c r="E1102" s="32">
        <f>Table11[[#This Row],[gross]]-Table11[[#This Row],[budget]]</f>
        <v>40905881.850000001</v>
      </c>
    </row>
    <row r="1103" spans="1:5" x14ac:dyDescent="0.25">
      <c r="A1103" t="s">
        <v>5591</v>
      </c>
      <c r="B1103" s="32">
        <v>7500000</v>
      </c>
      <c r="C1103" s="32">
        <v>48405881.850000001</v>
      </c>
      <c r="D1103">
        <v>5.0999999999999996</v>
      </c>
      <c r="E1103" s="32">
        <f>Table11[[#This Row],[gross]]-Table11[[#This Row],[budget]]</f>
        <v>40905881.850000001</v>
      </c>
    </row>
    <row r="1104" spans="1:5" x14ac:dyDescent="0.25">
      <c r="A1104" t="s">
        <v>5570</v>
      </c>
      <c r="B1104" s="32">
        <v>7500000</v>
      </c>
      <c r="C1104" s="32">
        <v>48405881.850000001</v>
      </c>
      <c r="D1104">
        <v>4.8</v>
      </c>
      <c r="E1104" s="32">
        <f>Table11[[#This Row],[gross]]-Table11[[#This Row],[budget]]</f>
        <v>40905881.850000001</v>
      </c>
    </row>
    <row r="1105" spans="1:5" x14ac:dyDescent="0.25">
      <c r="A1105" t="s">
        <v>5415</v>
      </c>
      <c r="B1105" s="32">
        <v>7623000</v>
      </c>
      <c r="C1105" s="32">
        <v>48405881.850000001</v>
      </c>
      <c r="D1105">
        <v>7.2</v>
      </c>
      <c r="E1105" s="32">
        <f>Table11[[#This Row],[gross]]-Table11[[#This Row],[budget]]</f>
        <v>40782881.850000001</v>
      </c>
    </row>
    <row r="1106" spans="1:5" x14ac:dyDescent="0.25">
      <c r="A1106" t="s">
        <v>5022</v>
      </c>
      <c r="B1106" s="32">
        <v>10000000</v>
      </c>
      <c r="C1106" s="32">
        <v>50752337</v>
      </c>
      <c r="D1106">
        <v>6.4</v>
      </c>
      <c r="E1106" s="32">
        <f>Table11[[#This Row],[gross]]-Table11[[#This Row],[budget]]</f>
        <v>40752337</v>
      </c>
    </row>
    <row r="1107" spans="1:5" x14ac:dyDescent="0.25">
      <c r="A1107" t="s">
        <v>5549</v>
      </c>
      <c r="B1107" s="32">
        <v>7700000</v>
      </c>
      <c r="C1107" s="32">
        <v>48405881.850000001</v>
      </c>
      <c r="D1107">
        <v>7.3</v>
      </c>
      <c r="E1107" s="32">
        <f>Table11[[#This Row],[gross]]-Table11[[#This Row],[budget]]</f>
        <v>40705881.850000001</v>
      </c>
    </row>
    <row r="1108" spans="1:5" x14ac:dyDescent="0.25">
      <c r="A1108" t="s">
        <v>2363</v>
      </c>
      <c r="B1108" s="32">
        <v>35000000</v>
      </c>
      <c r="C1108" s="32">
        <v>75668868</v>
      </c>
      <c r="D1108">
        <v>6.6</v>
      </c>
      <c r="E1108" s="32">
        <f>Table11[[#This Row],[gross]]-Table11[[#This Row],[budget]]</f>
        <v>40668868</v>
      </c>
    </row>
    <row r="1109" spans="1:5" x14ac:dyDescent="0.25">
      <c r="A1109" t="s">
        <v>6245</v>
      </c>
      <c r="B1109" s="32">
        <v>4000000</v>
      </c>
      <c r="C1109" s="32">
        <v>44566004</v>
      </c>
      <c r="D1109">
        <v>7.8</v>
      </c>
      <c r="E1109" s="32">
        <f>Table11[[#This Row],[gross]]-Table11[[#This Row],[budget]]</f>
        <v>40566004</v>
      </c>
    </row>
    <row r="1110" spans="1:5" x14ac:dyDescent="0.25">
      <c r="A1110" t="s">
        <v>5850</v>
      </c>
      <c r="B1110" s="32">
        <v>7840000</v>
      </c>
      <c r="C1110" s="32">
        <v>48405881.850000001</v>
      </c>
      <c r="D1110">
        <v>7.4</v>
      </c>
      <c r="E1110" s="32">
        <f>Table11[[#This Row],[gross]]-Table11[[#This Row],[budget]]</f>
        <v>40565881.850000001</v>
      </c>
    </row>
    <row r="1111" spans="1:5" x14ac:dyDescent="0.25">
      <c r="A1111" t="s">
        <v>5535</v>
      </c>
      <c r="B1111" s="32">
        <v>8000000</v>
      </c>
      <c r="C1111" s="32">
        <v>48405881.850000001</v>
      </c>
      <c r="D1111">
        <v>8</v>
      </c>
      <c r="E1111" s="32">
        <f>Table11[[#This Row],[gross]]-Table11[[#This Row],[budget]]</f>
        <v>40405881.850000001</v>
      </c>
    </row>
    <row r="1112" spans="1:5" x14ac:dyDescent="0.25">
      <c r="A1112" t="s">
        <v>5529</v>
      </c>
      <c r="B1112" s="32">
        <v>8000000</v>
      </c>
      <c r="C1112" s="32">
        <v>48405881.850000001</v>
      </c>
      <c r="D1112">
        <v>7.7</v>
      </c>
      <c r="E1112" s="32">
        <f>Table11[[#This Row],[gross]]-Table11[[#This Row],[budget]]</f>
        <v>40405881.850000001</v>
      </c>
    </row>
    <row r="1113" spans="1:5" x14ac:dyDescent="0.25">
      <c r="A1113" t="s">
        <v>6378</v>
      </c>
      <c r="B1113" s="32">
        <v>8000000</v>
      </c>
      <c r="C1113" s="32">
        <v>48405881.850000001</v>
      </c>
      <c r="D1113">
        <v>7.5</v>
      </c>
      <c r="E1113" s="32">
        <f>Table11[[#This Row],[gross]]-Table11[[#This Row],[budget]]</f>
        <v>40405881.850000001</v>
      </c>
    </row>
    <row r="1114" spans="1:5" x14ac:dyDescent="0.25">
      <c r="A1114" t="s">
        <v>5402</v>
      </c>
      <c r="B1114" s="32">
        <v>8000000</v>
      </c>
      <c r="C1114" s="32">
        <v>48405881.850000001</v>
      </c>
      <c r="D1114">
        <v>7.2</v>
      </c>
      <c r="E1114" s="32">
        <f>Table11[[#This Row],[gross]]-Table11[[#This Row],[budget]]</f>
        <v>40405881.850000001</v>
      </c>
    </row>
    <row r="1115" spans="1:5" x14ac:dyDescent="0.25">
      <c r="A1115" t="s">
        <v>5465</v>
      </c>
      <c r="B1115" s="32">
        <v>8000000</v>
      </c>
      <c r="C1115" s="32">
        <v>48405881.850000001</v>
      </c>
      <c r="D1115">
        <v>7</v>
      </c>
      <c r="E1115" s="32">
        <f>Table11[[#This Row],[gross]]-Table11[[#This Row],[budget]]</f>
        <v>40405881.850000001</v>
      </c>
    </row>
    <row r="1116" spans="1:5" x14ac:dyDescent="0.25">
      <c r="A1116" t="s">
        <v>857</v>
      </c>
      <c r="B1116" s="32">
        <v>8000000</v>
      </c>
      <c r="C1116" s="32">
        <v>48405881.850000001</v>
      </c>
      <c r="D1116">
        <v>6.9</v>
      </c>
      <c r="E1116" s="32">
        <f>Table11[[#This Row],[gross]]-Table11[[#This Row],[budget]]</f>
        <v>40405881.850000001</v>
      </c>
    </row>
    <row r="1117" spans="1:5" x14ac:dyDescent="0.25">
      <c r="A1117" t="s">
        <v>857</v>
      </c>
      <c r="B1117" s="32">
        <v>8000000</v>
      </c>
      <c r="C1117" s="32">
        <v>48405881.850000001</v>
      </c>
      <c r="D1117">
        <v>6.9</v>
      </c>
      <c r="E1117" s="32">
        <f>Table11[[#This Row],[gross]]-Table11[[#This Row],[budget]]</f>
        <v>40405881.850000001</v>
      </c>
    </row>
    <row r="1118" spans="1:5" x14ac:dyDescent="0.25">
      <c r="A1118" t="s">
        <v>6025</v>
      </c>
      <c r="B1118" s="32">
        <v>8000000</v>
      </c>
      <c r="C1118" s="32">
        <v>48405881.850000001</v>
      </c>
      <c r="D1118">
        <v>6.2</v>
      </c>
      <c r="E1118" s="32">
        <f>Table11[[#This Row],[gross]]-Table11[[#This Row],[budget]]</f>
        <v>40405881.850000001</v>
      </c>
    </row>
    <row r="1119" spans="1:5" x14ac:dyDescent="0.25">
      <c r="A1119" t="s">
        <v>5448</v>
      </c>
      <c r="B1119" s="32">
        <v>8000000</v>
      </c>
      <c r="C1119" s="32">
        <v>48405881.850000001</v>
      </c>
      <c r="D1119">
        <v>5</v>
      </c>
      <c r="E1119" s="32">
        <f>Table11[[#This Row],[gross]]-Table11[[#This Row],[budget]]</f>
        <v>40405881.850000001</v>
      </c>
    </row>
    <row r="1120" spans="1:5" x14ac:dyDescent="0.25">
      <c r="A1120" t="s">
        <v>5476</v>
      </c>
      <c r="B1120" s="32">
        <v>8000000</v>
      </c>
      <c r="C1120" s="32">
        <v>48405881.850000001</v>
      </c>
      <c r="D1120">
        <v>4.9000000000000004</v>
      </c>
      <c r="E1120" s="32">
        <f>Table11[[#This Row],[gross]]-Table11[[#This Row],[budget]]</f>
        <v>40405881.850000001</v>
      </c>
    </row>
    <row r="1121" spans="1:5" x14ac:dyDescent="0.25">
      <c r="A1121" t="s">
        <v>5531</v>
      </c>
      <c r="B1121" s="32">
        <v>8000000</v>
      </c>
      <c r="C1121" s="32">
        <v>48405881.850000001</v>
      </c>
      <c r="D1121">
        <v>4.5999999999999996</v>
      </c>
      <c r="E1121" s="32">
        <f>Table11[[#This Row],[gross]]-Table11[[#This Row],[budget]]</f>
        <v>40405881.850000001</v>
      </c>
    </row>
    <row r="1122" spans="1:5" x14ac:dyDescent="0.25">
      <c r="A1122" t="s">
        <v>994</v>
      </c>
      <c r="B1122" s="32">
        <v>8000000</v>
      </c>
      <c r="C1122" s="32">
        <v>48405881.850000001</v>
      </c>
      <c r="D1122">
        <v>4.4000000000000004</v>
      </c>
      <c r="E1122" s="32">
        <f>Table11[[#This Row],[gross]]-Table11[[#This Row],[budget]]</f>
        <v>40405881.850000001</v>
      </c>
    </row>
    <row r="1123" spans="1:5" x14ac:dyDescent="0.25">
      <c r="A1123" t="s">
        <v>5542</v>
      </c>
      <c r="B1123" s="32">
        <v>8000000</v>
      </c>
      <c r="C1123" s="32">
        <v>48405881.850000001</v>
      </c>
      <c r="D1123">
        <v>4.2</v>
      </c>
      <c r="E1123" s="32">
        <f>Table11[[#This Row],[gross]]-Table11[[#This Row],[budget]]</f>
        <v>40405881.850000001</v>
      </c>
    </row>
    <row r="1124" spans="1:5" x14ac:dyDescent="0.25">
      <c r="A1124" t="s">
        <v>5497</v>
      </c>
      <c r="B1124" s="32">
        <v>8000000</v>
      </c>
      <c r="C1124" s="32">
        <v>48405881.850000001</v>
      </c>
      <c r="D1124">
        <v>4</v>
      </c>
      <c r="E1124" s="32">
        <f>Table11[[#This Row],[gross]]-Table11[[#This Row],[budget]]</f>
        <v>40405881.850000001</v>
      </c>
    </row>
    <row r="1125" spans="1:5" x14ac:dyDescent="0.25">
      <c r="A1125" t="s">
        <v>3055</v>
      </c>
      <c r="B1125" s="32">
        <v>27500000</v>
      </c>
      <c r="C1125" s="32">
        <v>67900000</v>
      </c>
      <c r="D1125">
        <v>6.6</v>
      </c>
      <c r="E1125" s="32">
        <f>Table11[[#This Row],[gross]]-Table11[[#This Row],[budget]]</f>
        <v>40400000</v>
      </c>
    </row>
    <row r="1126" spans="1:5" x14ac:dyDescent="0.25">
      <c r="A1126" t="s">
        <v>1741</v>
      </c>
      <c r="B1126" s="32">
        <v>35000000</v>
      </c>
      <c r="C1126" s="32">
        <v>75367693</v>
      </c>
      <c r="D1126">
        <v>5</v>
      </c>
      <c r="E1126" s="32">
        <f>Table11[[#This Row],[gross]]-Table11[[#This Row],[budget]]</f>
        <v>40367693</v>
      </c>
    </row>
    <row r="1127" spans="1:5" x14ac:dyDescent="0.25">
      <c r="A1127" t="s">
        <v>5951</v>
      </c>
      <c r="B1127" s="32">
        <v>4500000</v>
      </c>
      <c r="C1127" s="32">
        <v>44793200</v>
      </c>
      <c r="D1127">
        <v>6.6</v>
      </c>
      <c r="E1127" s="32">
        <f>Table11[[#This Row],[gross]]-Table11[[#This Row],[budget]]</f>
        <v>40293200</v>
      </c>
    </row>
    <row r="1128" spans="1:5" x14ac:dyDescent="0.25">
      <c r="A1128" t="s">
        <v>2156</v>
      </c>
      <c r="B1128" s="32">
        <v>35000000</v>
      </c>
      <c r="C1128" s="32">
        <v>75274748</v>
      </c>
      <c r="D1128">
        <v>7.2</v>
      </c>
      <c r="E1128" s="32">
        <f>Table11[[#This Row],[gross]]-Table11[[#This Row],[budget]]</f>
        <v>40274748</v>
      </c>
    </row>
    <row r="1129" spans="1:5" x14ac:dyDescent="0.25">
      <c r="A1129" t="s">
        <v>4299</v>
      </c>
      <c r="B1129" s="32">
        <v>15000000</v>
      </c>
      <c r="C1129" s="32">
        <v>55184721</v>
      </c>
      <c r="D1129">
        <v>5.6</v>
      </c>
      <c r="E1129" s="32">
        <f>Table11[[#This Row],[gross]]-Table11[[#This Row],[budget]]</f>
        <v>40184721</v>
      </c>
    </row>
    <row r="1130" spans="1:5" x14ac:dyDescent="0.25">
      <c r="A1130" t="s">
        <v>892</v>
      </c>
      <c r="B1130" s="32">
        <v>80000000</v>
      </c>
      <c r="C1130" s="32">
        <v>120136047</v>
      </c>
      <c r="D1130">
        <v>5.6</v>
      </c>
      <c r="E1130" s="32">
        <f>Table11[[#This Row],[gross]]-Table11[[#This Row],[budget]]</f>
        <v>40136047</v>
      </c>
    </row>
    <row r="1131" spans="1:5" x14ac:dyDescent="0.25">
      <c r="A1131" t="s">
        <v>5468</v>
      </c>
      <c r="B1131" s="32">
        <v>8300000</v>
      </c>
      <c r="C1131" s="32">
        <v>48405881.850000001</v>
      </c>
      <c r="D1131">
        <v>6.4</v>
      </c>
      <c r="E1131" s="32">
        <f>Table11[[#This Row],[gross]]-Table11[[#This Row],[budget]]</f>
        <v>40105881.850000001</v>
      </c>
    </row>
    <row r="1132" spans="1:5" x14ac:dyDescent="0.25">
      <c r="A1132" t="s">
        <v>5419</v>
      </c>
      <c r="B1132" s="32">
        <v>8300000</v>
      </c>
      <c r="C1132" s="32">
        <v>48405881.850000001</v>
      </c>
      <c r="D1132">
        <v>6</v>
      </c>
      <c r="E1132" s="32">
        <f>Table11[[#This Row],[gross]]-Table11[[#This Row],[budget]]</f>
        <v>40105881.850000001</v>
      </c>
    </row>
    <row r="1133" spans="1:5" x14ac:dyDescent="0.25">
      <c r="A1133" t="s">
        <v>1583</v>
      </c>
      <c r="B1133" s="32">
        <v>30000000</v>
      </c>
      <c r="C1133" s="32">
        <v>70098138</v>
      </c>
      <c r="D1133">
        <v>8.1</v>
      </c>
      <c r="E1133" s="32">
        <f>Table11[[#This Row],[gross]]-Table11[[#This Row],[budget]]</f>
        <v>40098138</v>
      </c>
    </row>
    <row r="1134" spans="1:5" x14ac:dyDescent="0.25">
      <c r="A1134" t="s">
        <v>3617</v>
      </c>
      <c r="B1134" s="32">
        <v>20000000</v>
      </c>
      <c r="C1134" s="32">
        <v>60072596</v>
      </c>
      <c r="D1134">
        <v>4.4000000000000004</v>
      </c>
      <c r="E1134" s="32">
        <f>Table11[[#This Row],[gross]]-Table11[[#This Row],[budget]]</f>
        <v>40072596</v>
      </c>
    </row>
    <row r="1135" spans="1:5" x14ac:dyDescent="0.25">
      <c r="A1135" t="s">
        <v>4291</v>
      </c>
      <c r="B1135" s="32">
        <v>39887981.009999998</v>
      </c>
      <c r="C1135" s="32">
        <v>79900000</v>
      </c>
      <c r="D1135">
        <v>7.5</v>
      </c>
      <c r="E1135" s="32">
        <f>Table11[[#This Row],[gross]]-Table11[[#This Row],[budget]]</f>
        <v>40012018.990000002</v>
      </c>
    </row>
    <row r="1136" spans="1:5" x14ac:dyDescent="0.25">
      <c r="A1136" t="s">
        <v>5301</v>
      </c>
      <c r="B1136" s="32">
        <v>8500000</v>
      </c>
      <c r="C1136" s="32">
        <v>48405881.850000001</v>
      </c>
      <c r="D1136">
        <v>7.5</v>
      </c>
      <c r="E1136" s="32">
        <f>Table11[[#This Row],[gross]]-Table11[[#This Row],[budget]]</f>
        <v>39905881.850000001</v>
      </c>
    </row>
    <row r="1137" spans="1:5" x14ac:dyDescent="0.25">
      <c r="A1137" t="s">
        <v>2791</v>
      </c>
      <c r="B1137" s="32">
        <v>17000000</v>
      </c>
      <c r="C1137" s="32">
        <v>56816662</v>
      </c>
      <c r="D1137">
        <v>7.7</v>
      </c>
      <c r="E1137" s="32">
        <f>Table11[[#This Row],[gross]]-Table11[[#This Row],[budget]]</f>
        <v>39816662</v>
      </c>
    </row>
    <row r="1138" spans="1:5" x14ac:dyDescent="0.25">
      <c r="A1138" t="s">
        <v>117</v>
      </c>
      <c r="B1138" s="32">
        <v>105000000</v>
      </c>
      <c r="C1138" s="32">
        <v>144812796</v>
      </c>
      <c r="D1138">
        <v>7.3</v>
      </c>
      <c r="E1138" s="32">
        <f>Table11[[#This Row],[gross]]-Table11[[#This Row],[budget]]</f>
        <v>39812796</v>
      </c>
    </row>
    <row r="1139" spans="1:5" x14ac:dyDescent="0.25">
      <c r="A1139" t="s">
        <v>117</v>
      </c>
      <c r="B1139" s="32">
        <v>105000000</v>
      </c>
      <c r="C1139" s="32">
        <v>144812796</v>
      </c>
      <c r="D1139">
        <v>7.3</v>
      </c>
      <c r="E1139" s="32">
        <f>Table11[[#This Row],[gross]]-Table11[[#This Row],[budget]]</f>
        <v>39812796</v>
      </c>
    </row>
    <row r="1140" spans="1:5" x14ac:dyDescent="0.25">
      <c r="A1140" t="s">
        <v>5857</v>
      </c>
      <c r="B1140" s="32">
        <v>8600000</v>
      </c>
      <c r="C1140" s="32">
        <v>48405881.850000001</v>
      </c>
      <c r="D1140">
        <v>5.8</v>
      </c>
      <c r="E1140" s="32">
        <f>Table11[[#This Row],[gross]]-Table11[[#This Row],[budget]]</f>
        <v>39805881.850000001</v>
      </c>
    </row>
    <row r="1141" spans="1:5" x14ac:dyDescent="0.25">
      <c r="A1141" t="s">
        <v>5696</v>
      </c>
      <c r="B1141" s="32">
        <v>8700000</v>
      </c>
      <c r="C1141" s="32">
        <v>48405881.850000001</v>
      </c>
      <c r="D1141">
        <v>7.2</v>
      </c>
      <c r="E1141" s="32">
        <f>Table11[[#This Row],[gross]]-Table11[[#This Row],[budget]]</f>
        <v>39705881.850000001</v>
      </c>
    </row>
    <row r="1142" spans="1:5" x14ac:dyDescent="0.25">
      <c r="A1142" t="s">
        <v>3117</v>
      </c>
      <c r="B1142" s="32">
        <v>26000000</v>
      </c>
      <c r="C1142" s="32">
        <v>65703412</v>
      </c>
      <c r="D1142">
        <v>7</v>
      </c>
      <c r="E1142" s="32">
        <f>Table11[[#This Row],[gross]]-Table11[[#This Row],[budget]]</f>
        <v>39703412</v>
      </c>
    </row>
    <row r="1143" spans="1:5" x14ac:dyDescent="0.25">
      <c r="A1143" t="s">
        <v>5374</v>
      </c>
      <c r="B1143" s="32">
        <v>8800000</v>
      </c>
      <c r="C1143" s="32">
        <v>48405881.850000001</v>
      </c>
      <c r="D1143">
        <v>6.1</v>
      </c>
      <c r="E1143" s="32">
        <f>Table11[[#This Row],[gross]]-Table11[[#This Row],[budget]]</f>
        <v>39605881.850000001</v>
      </c>
    </row>
    <row r="1144" spans="1:5" x14ac:dyDescent="0.25">
      <c r="A1144" t="s">
        <v>3905</v>
      </c>
      <c r="B1144" s="32">
        <v>19000000</v>
      </c>
      <c r="C1144" s="32">
        <v>58571513</v>
      </c>
      <c r="D1144">
        <v>6.8</v>
      </c>
      <c r="E1144" s="32">
        <f>Table11[[#This Row],[gross]]-Table11[[#This Row],[budget]]</f>
        <v>39571513</v>
      </c>
    </row>
    <row r="1145" spans="1:5" x14ac:dyDescent="0.25">
      <c r="A1145" t="s">
        <v>1694</v>
      </c>
      <c r="B1145" s="32">
        <v>51000000</v>
      </c>
      <c r="C1145" s="32">
        <v>90567722</v>
      </c>
      <c r="D1145">
        <v>6.5</v>
      </c>
      <c r="E1145" s="32">
        <f>Table11[[#This Row],[gross]]-Table11[[#This Row],[budget]]</f>
        <v>39567722</v>
      </c>
    </row>
    <row r="1146" spans="1:5" x14ac:dyDescent="0.25">
      <c r="A1146" t="s">
        <v>4923</v>
      </c>
      <c r="B1146" s="32">
        <v>11000000</v>
      </c>
      <c r="C1146" s="32">
        <v>50461335</v>
      </c>
      <c r="D1146">
        <v>6.8</v>
      </c>
      <c r="E1146" s="32">
        <f>Table11[[#This Row],[gross]]-Table11[[#This Row],[budget]]</f>
        <v>39461335</v>
      </c>
    </row>
    <row r="1147" spans="1:5" x14ac:dyDescent="0.25">
      <c r="A1147" t="s">
        <v>5953</v>
      </c>
      <c r="B1147" s="32">
        <v>5000000</v>
      </c>
      <c r="C1147" s="32">
        <v>44456509</v>
      </c>
      <c r="D1147">
        <v>7.6</v>
      </c>
      <c r="E1147" s="32">
        <f>Table11[[#This Row],[gross]]-Table11[[#This Row],[budget]]</f>
        <v>39456509</v>
      </c>
    </row>
    <row r="1148" spans="1:5" x14ac:dyDescent="0.25">
      <c r="A1148" t="s">
        <v>5376</v>
      </c>
      <c r="B1148" s="32">
        <v>9000000</v>
      </c>
      <c r="C1148" s="32">
        <v>48405881.850000001</v>
      </c>
      <c r="D1148">
        <v>7.1</v>
      </c>
      <c r="E1148" s="32">
        <f>Table11[[#This Row],[gross]]-Table11[[#This Row],[budget]]</f>
        <v>39405881.850000001</v>
      </c>
    </row>
    <row r="1149" spans="1:5" x14ac:dyDescent="0.25">
      <c r="A1149" t="s">
        <v>4134</v>
      </c>
      <c r="B1149" s="32">
        <v>9000000</v>
      </c>
      <c r="C1149" s="32">
        <v>48405881.850000001</v>
      </c>
      <c r="D1149">
        <v>6.8</v>
      </c>
      <c r="E1149" s="32">
        <f>Table11[[#This Row],[gross]]-Table11[[#This Row],[budget]]</f>
        <v>39405881.850000001</v>
      </c>
    </row>
    <row r="1150" spans="1:5" x14ac:dyDescent="0.25">
      <c r="A1150" t="s">
        <v>5367</v>
      </c>
      <c r="B1150" s="32">
        <v>9000000</v>
      </c>
      <c r="C1150" s="32">
        <v>48405881.850000001</v>
      </c>
      <c r="D1150">
        <v>6.5</v>
      </c>
      <c r="E1150" s="32">
        <f>Table11[[#This Row],[gross]]-Table11[[#This Row],[budget]]</f>
        <v>39405881.850000001</v>
      </c>
    </row>
    <row r="1151" spans="1:5" x14ac:dyDescent="0.25">
      <c r="A1151" t="s">
        <v>5390</v>
      </c>
      <c r="B1151" s="32">
        <v>9000000</v>
      </c>
      <c r="C1151" s="32">
        <v>48405881.850000001</v>
      </c>
      <c r="D1151">
        <v>5.9</v>
      </c>
      <c r="E1151" s="32">
        <f>Table11[[#This Row],[gross]]-Table11[[#This Row],[budget]]</f>
        <v>39405881.850000001</v>
      </c>
    </row>
    <row r="1152" spans="1:5" x14ac:dyDescent="0.25">
      <c r="A1152" t="s">
        <v>5340</v>
      </c>
      <c r="B1152" s="32">
        <v>9000000</v>
      </c>
      <c r="C1152" s="32">
        <v>48405881.850000001</v>
      </c>
      <c r="D1152">
        <v>5.7</v>
      </c>
      <c r="E1152" s="32">
        <f>Table11[[#This Row],[gross]]-Table11[[#This Row],[budget]]</f>
        <v>39405881.850000001</v>
      </c>
    </row>
    <row r="1153" spans="1:5" x14ac:dyDescent="0.25">
      <c r="A1153" t="s">
        <v>4489</v>
      </c>
      <c r="B1153" s="32">
        <v>9000000</v>
      </c>
      <c r="C1153" s="32">
        <v>48405881.850000001</v>
      </c>
      <c r="D1153">
        <v>5.6</v>
      </c>
      <c r="E1153" s="32">
        <f>Table11[[#This Row],[gross]]-Table11[[#This Row],[budget]]</f>
        <v>39405881.850000001</v>
      </c>
    </row>
    <row r="1154" spans="1:5" x14ac:dyDescent="0.25">
      <c r="A1154" t="s">
        <v>5400</v>
      </c>
      <c r="B1154" s="32">
        <v>9000000</v>
      </c>
      <c r="C1154" s="32">
        <v>48405881.850000001</v>
      </c>
      <c r="D1154">
        <v>5.3</v>
      </c>
      <c r="E1154" s="32">
        <f>Table11[[#This Row],[gross]]-Table11[[#This Row],[budget]]</f>
        <v>39405881.850000001</v>
      </c>
    </row>
    <row r="1155" spans="1:5" x14ac:dyDescent="0.25">
      <c r="A1155" t="s">
        <v>4653</v>
      </c>
      <c r="B1155" s="32">
        <v>13200000</v>
      </c>
      <c r="C1155" s="32">
        <v>52543632</v>
      </c>
      <c r="D1155">
        <v>5.6</v>
      </c>
      <c r="E1155" s="32">
        <f>Table11[[#This Row],[gross]]-Table11[[#This Row],[budget]]</f>
        <v>39343632</v>
      </c>
    </row>
    <row r="1156" spans="1:5" x14ac:dyDescent="0.25">
      <c r="A1156" t="s">
        <v>2999</v>
      </c>
      <c r="B1156" s="32">
        <v>28000000</v>
      </c>
      <c r="C1156" s="32">
        <v>67266300</v>
      </c>
      <c r="D1156">
        <v>6.9</v>
      </c>
      <c r="E1156" s="32">
        <f>Table11[[#This Row],[gross]]-Table11[[#This Row],[budget]]</f>
        <v>39266300</v>
      </c>
    </row>
    <row r="1157" spans="1:5" x14ac:dyDescent="0.25">
      <c r="A1157" t="s">
        <v>6990</v>
      </c>
      <c r="B1157" s="32">
        <v>1800000</v>
      </c>
      <c r="C1157" s="32">
        <v>40990055</v>
      </c>
      <c r="D1157">
        <v>5.6</v>
      </c>
      <c r="E1157" s="32">
        <f>Table11[[#This Row],[gross]]-Table11[[#This Row],[budget]]</f>
        <v>39190055</v>
      </c>
    </row>
    <row r="1158" spans="1:5" x14ac:dyDescent="0.25">
      <c r="A1158" t="s">
        <v>2788</v>
      </c>
      <c r="B1158" s="32">
        <v>19000000</v>
      </c>
      <c r="C1158" s="32">
        <v>58156435</v>
      </c>
      <c r="D1158">
        <v>5.9</v>
      </c>
      <c r="E1158" s="32">
        <f>Table11[[#This Row],[gross]]-Table11[[#This Row],[budget]]</f>
        <v>39156435</v>
      </c>
    </row>
    <row r="1159" spans="1:5" x14ac:dyDescent="0.25">
      <c r="A1159" t="s">
        <v>5291</v>
      </c>
      <c r="B1159" s="32">
        <v>9300000</v>
      </c>
      <c r="C1159" s="32">
        <v>48405881.850000001</v>
      </c>
      <c r="D1159">
        <v>6.7</v>
      </c>
      <c r="E1159" s="32">
        <f>Table11[[#This Row],[gross]]-Table11[[#This Row],[budget]]</f>
        <v>39105881.850000001</v>
      </c>
    </row>
    <row r="1160" spans="1:5" x14ac:dyDescent="0.25">
      <c r="A1160" t="s">
        <v>7611</v>
      </c>
      <c r="B1160" s="32">
        <v>500000</v>
      </c>
      <c r="C1160" s="32">
        <v>39552600</v>
      </c>
      <c r="D1160">
        <v>6.1</v>
      </c>
      <c r="E1160" s="32">
        <f>Table11[[#This Row],[gross]]-Table11[[#This Row],[budget]]</f>
        <v>39052600</v>
      </c>
    </row>
    <row r="1161" spans="1:5" x14ac:dyDescent="0.25">
      <c r="A1161" t="s">
        <v>3024</v>
      </c>
      <c r="B1161" s="32">
        <v>28000000</v>
      </c>
      <c r="C1161" s="32">
        <v>66950483</v>
      </c>
      <c r="D1161">
        <v>6.2</v>
      </c>
      <c r="E1161" s="32">
        <f>Table11[[#This Row],[gross]]-Table11[[#This Row],[budget]]</f>
        <v>38950483</v>
      </c>
    </row>
    <row r="1162" spans="1:5" x14ac:dyDescent="0.25">
      <c r="A1162" t="s">
        <v>5283</v>
      </c>
      <c r="B1162" s="32">
        <v>9500000</v>
      </c>
      <c r="C1162" s="32">
        <v>48405881.850000001</v>
      </c>
      <c r="D1162">
        <v>5.0999999999999996</v>
      </c>
      <c r="E1162" s="32">
        <f>Table11[[#This Row],[gross]]-Table11[[#This Row],[budget]]</f>
        <v>38905881.850000001</v>
      </c>
    </row>
    <row r="1163" spans="1:5" x14ac:dyDescent="0.25">
      <c r="A1163" t="s">
        <v>4707</v>
      </c>
      <c r="B1163" s="32">
        <v>13000000</v>
      </c>
      <c r="C1163" s="32">
        <v>51872378</v>
      </c>
      <c r="D1163">
        <v>6.7</v>
      </c>
      <c r="E1163" s="32">
        <f>Table11[[#This Row],[gross]]-Table11[[#This Row],[budget]]</f>
        <v>38872378</v>
      </c>
    </row>
    <row r="1164" spans="1:5" x14ac:dyDescent="0.25">
      <c r="A1164" t="s">
        <v>1576</v>
      </c>
      <c r="B1164" s="32">
        <v>55000000</v>
      </c>
      <c r="C1164" s="32">
        <v>93815117</v>
      </c>
      <c r="D1164">
        <v>5.0999999999999996</v>
      </c>
      <c r="E1164" s="32">
        <f>Table11[[#This Row],[gross]]-Table11[[#This Row],[budget]]</f>
        <v>38815117</v>
      </c>
    </row>
    <row r="1165" spans="1:5" x14ac:dyDescent="0.25">
      <c r="A1165" t="s">
        <v>4926</v>
      </c>
      <c r="B1165" s="32">
        <v>11000000</v>
      </c>
      <c r="C1165" s="32">
        <v>49797148</v>
      </c>
      <c r="D1165">
        <v>7.2</v>
      </c>
      <c r="E1165" s="32">
        <f>Table11[[#This Row],[gross]]-Table11[[#This Row],[budget]]</f>
        <v>38797148</v>
      </c>
    </row>
    <row r="1166" spans="1:5" x14ac:dyDescent="0.25">
      <c r="A1166" t="s">
        <v>5104</v>
      </c>
      <c r="B1166" s="32">
        <v>5000000</v>
      </c>
      <c r="C1166" s="32">
        <v>43771291</v>
      </c>
      <c r="D1166">
        <v>7.1</v>
      </c>
      <c r="E1166" s="32">
        <f>Table11[[#This Row],[gross]]-Table11[[#This Row],[budget]]</f>
        <v>38771291</v>
      </c>
    </row>
    <row r="1167" spans="1:5" x14ac:dyDescent="0.25">
      <c r="A1167" t="s">
        <v>5104</v>
      </c>
      <c r="B1167" s="32">
        <v>5000000</v>
      </c>
      <c r="C1167" s="32">
        <v>43771291</v>
      </c>
      <c r="D1167">
        <v>7.1</v>
      </c>
      <c r="E1167" s="32">
        <f>Table11[[#This Row],[gross]]-Table11[[#This Row],[budget]]</f>
        <v>38771291</v>
      </c>
    </row>
    <row r="1168" spans="1:5" x14ac:dyDescent="0.25">
      <c r="A1168" t="s">
        <v>114</v>
      </c>
      <c r="B1168" s="32">
        <v>190000000</v>
      </c>
      <c r="C1168" s="32">
        <v>228756232</v>
      </c>
      <c r="D1168">
        <v>7.8</v>
      </c>
      <c r="E1168" s="32">
        <f>Table11[[#This Row],[gross]]-Table11[[#This Row],[budget]]</f>
        <v>38756232</v>
      </c>
    </row>
    <row r="1169" spans="1:5" x14ac:dyDescent="0.25">
      <c r="A1169" t="s">
        <v>3914</v>
      </c>
      <c r="B1169" s="32">
        <v>13000000</v>
      </c>
      <c r="C1169" s="32">
        <v>51697449</v>
      </c>
      <c r="D1169">
        <v>4.0999999999999996</v>
      </c>
      <c r="E1169" s="32">
        <f>Table11[[#This Row],[gross]]-Table11[[#This Row],[budget]]</f>
        <v>38697449</v>
      </c>
    </row>
    <row r="1170" spans="1:5" x14ac:dyDescent="0.25">
      <c r="A1170" t="s">
        <v>1735</v>
      </c>
      <c r="B1170" s="32">
        <v>50000000</v>
      </c>
      <c r="C1170" s="32">
        <v>88658172</v>
      </c>
      <c r="D1170">
        <v>5.6</v>
      </c>
      <c r="E1170" s="32">
        <f>Table11[[#This Row],[gross]]-Table11[[#This Row],[budget]]</f>
        <v>38658172</v>
      </c>
    </row>
    <row r="1171" spans="1:5" x14ac:dyDescent="0.25">
      <c r="A1171" t="s">
        <v>188</v>
      </c>
      <c r="B1171" s="32">
        <v>170000000</v>
      </c>
      <c r="C1171" s="32">
        <v>208543795</v>
      </c>
      <c r="D1171">
        <v>7.6</v>
      </c>
      <c r="E1171" s="32">
        <f>Table11[[#This Row],[gross]]-Table11[[#This Row],[budget]]</f>
        <v>38543795</v>
      </c>
    </row>
    <row r="1172" spans="1:5" x14ac:dyDescent="0.25">
      <c r="A1172" t="s">
        <v>5019</v>
      </c>
      <c r="B1172" s="32">
        <v>13800000</v>
      </c>
      <c r="C1172" s="32">
        <v>52293982</v>
      </c>
      <c r="D1172">
        <v>7</v>
      </c>
      <c r="E1172" s="32">
        <f>Table11[[#This Row],[gross]]-Table11[[#This Row],[budget]]</f>
        <v>38493982</v>
      </c>
    </row>
    <row r="1173" spans="1:5" x14ac:dyDescent="0.25">
      <c r="A1173" t="s">
        <v>5021</v>
      </c>
      <c r="B1173" s="32">
        <v>10000000</v>
      </c>
      <c r="C1173" s="32">
        <v>48405881.850000001</v>
      </c>
      <c r="D1173">
        <v>7.8</v>
      </c>
      <c r="E1173" s="32">
        <f>Table11[[#This Row],[gross]]-Table11[[#This Row],[budget]]</f>
        <v>38405881.850000001</v>
      </c>
    </row>
    <row r="1174" spans="1:5" x14ac:dyDescent="0.25">
      <c r="A1174" t="s">
        <v>5062</v>
      </c>
      <c r="B1174" s="32">
        <v>10000000</v>
      </c>
      <c r="C1174" s="32">
        <v>48405881.850000001</v>
      </c>
      <c r="D1174">
        <v>7.2</v>
      </c>
      <c r="E1174" s="32">
        <f>Table11[[#This Row],[gross]]-Table11[[#This Row],[budget]]</f>
        <v>38405881.850000001</v>
      </c>
    </row>
    <row r="1175" spans="1:5" x14ac:dyDescent="0.25">
      <c r="A1175" t="s">
        <v>5088</v>
      </c>
      <c r="B1175" s="32">
        <v>10000000</v>
      </c>
      <c r="C1175" s="32">
        <v>48405881.850000001</v>
      </c>
      <c r="D1175">
        <v>7.1</v>
      </c>
      <c r="E1175" s="32">
        <f>Table11[[#This Row],[gross]]-Table11[[#This Row],[budget]]</f>
        <v>38405881.850000001</v>
      </c>
    </row>
    <row r="1176" spans="1:5" x14ac:dyDescent="0.25">
      <c r="A1176" t="s">
        <v>5262</v>
      </c>
      <c r="B1176" s="32">
        <v>10000000</v>
      </c>
      <c r="C1176" s="32">
        <v>48405881.850000001</v>
      </c>
      <c r="D1176">
        <v>7</v>
      </c>
      <c r="E1176" s="32">
        <f>Table11[[#This Row],[gross]]-Table11[[#This Row],[budget]]</f>
        <v>38405881.850000001</v>
      </c>
    </row>
    <row r="1177" spans="1:5" x14ac:dyDescent="0.25">
      <c r="A1177" t="s">
        <v>7260</v>
      </c>
      <c r="B1177" s="32">
        <v>10000000</v>
      </c>
      <c r="C1177" s="32">
        <v>48405881.850000001</v>
      </c>
      <c r="D1177">
        <v>6.9</v>
      </c>
      <c r="E1177" s="32">
        <f>Table11[[#This Row],[gross]]-Table11[[#This Row],[budget]]</f>
        <v>38405881.850000001</v>
      </c>
    </row>
    <row r="1178" spans="1:5" x14ac:dyDescent="0.25">
      <c r="A1178" t="s">
        <v>5116</v>
      </c>
      <c r="B1178" s="32">
        <v>10000000</v>
      </c>
      <c r="C1178" s="32">
        <v>48405881.850000001</v>
      </c>
      <c r="D1178">
        <v>6.8</v>
      </c>
      <c r="E1178" s="32">
        <f>Table11[[#This Row],[gross]]-Table11[[#This Row],[budget]]</f>
        <v>38405881.850000001</v>
      </c>
    </row>
    <row r="1179" spans="1:5" x14ac:dyDescent="0.25">
      <c r="A1179" t="s">
        <v>5035</v>
      </c>
      <c r="B1179" s="32">
        <v>10000000</v>
      </c>
      <c r="C1179" s="32">
        <v>48405881.850000001</v>
      </c>
      <c r="D1179">
        <v>6.7</v>
      </c>
      <c r="E1179" s="32">
        <f>Table11[[#This Row],[gross]]-Table11[[#This Row],[budget]]</f>
        <v>38405881.850000001</v>
      </c>
    </row>
    <row r="1180" spans="1:5" x14ac:dyDescent="0.25">
      <c r="A1180" t="s">
        <v>6123</v>
      </c>
      <c r="B1180" s="32">
        <v>10000000</v>
      </c>
      <c r="C1180" s="32">
        <v>48405881.850000001</v>
      </c>
      <c r="D1180">
        <v>6.7</v>
      </c>
      <c r="E1180" s="32">
        <f>Table11[[#This Row],[gross]]-Table11[[#This Row],[budget]]</f>
        <v>38405881.850000001</v>
      </c>
    </row>
    <row r="1181" spans="1:5" x14ac:dyDescent="0.25">
      <c r="A1181" t="s">
        <v>5223</v>
      </c>
      <c r="B1181" s="32">
        <v>10000000</v>
      </c>
      <c r="C1181" s="32">
        <v>48405881.850000001</v>
      </c>
      <c r="D1181">
        <v>6.5</v>
      </c>
      <c r="E1181" s="32">
        <f>Table11[[#This Row],[gross]]-Table11[[#This Row],[budget]]</f>
        <v>38405881.850000001</v>
      </c>
    </row>
    <row r="1182" spans="1:5" x14ac:dyDescent="0.25">
      <c r="A1182" t="s">
        <v>5269</v>
      </c>
      <c r="B1182" s="32">
        <v>10000000</v>
      </c>
      <c r="C1182" s="32">
        <v>48405881.850000001</v>
      </c>
      <c r="D1182">
        <v>6.5</v>
      </c>
      <c r="E1182" s="32">
        <f>Table11[[#This Row],[gross]]-Table11[[#This Row],[budget]]</f>
        <v>38405881.850000001</v>
      </c>
    </row>
    <row r="1183" spans="1:5" x14ac:dyDescent="0.25">
      <c r="A1183" t="s">
        <v>5252</v>
      </c>
      <c r="B1183" s="32">
        <v>10000000</v>
      </c>
      <c r="C1183" s="32">
        <v>48405881.850000001</v>
      </c>
      <c r="D1183">
        <v>6.3</v>
      </c>
      <c r="E1183" s="32">
        <f>Table11[[#This Row],[gross]]-Table11[[#This Row],[budget]]</f>
        <v>38405881.850000001</v>
      </c>
    </row>
    <row r="1184" spans="1:5" x14ac:dyDescent="0.25">
      <c r="A1184" t="s">
        <v>5182</v>
      </c>
      <c r="B1184" s="32">
        <v>10000000</v>
      </c>
      <c r="C1184" s="32">
        <v>48405881.850000001</v>
      </c>
      <c r="D1184">
        <v>6.3</v>
      </c>
      <c r="E1184" s="32">
        <f>Table11[[#This Row],[gross]]-Table11[[#This Row],[budget]]</f>
        <v>38405881.850000001</v>
      </c>
    </row>
    <row r="1185" spans="1:5" x14ac:dyDescent="0.25">
      <c r="A1185" t="s">
        <v>5278</v>
      </c>
      <c r="B1185" s="32">
        <v>10000000</v>
      </c>
      <c r="C1185" s="32">
        <v>48405881.850000001</v>
      </c>
      <c r="D1185">
        <v>6</v>
      </c>
      <c r="E1185" s="32">
        <f>Table11[[#This Row],[gross]]-Table11[[#This Row],[budget]]</f>
        <v>38405881.850000001</v>
      </c>
    </row>
    <row r="1186" spans="1:5" x14ac:dyDescent="0.25">
      <c r="A1186" t="s">
        <v>5310</v>
      </c>
      <c r="B1186" s="32">
        <v>10000000</v>
      </c>
      <c r="C1186" s="32">
        <v>48405881.850000001</v>
      </c>
      <c r="D1186">
        <v>5.8</v>
      </c>
      <c r="E1186" s="32">
        <f>Table11[[#This Row],[gross]]-Table11[[#This Row],[budget]]</f>
        <v>38405881.850000001</v>
      </c>
    </row>
    <row r="1187" spans="1:5" x14ac:dyDescent="0.25">
      <c r="A1187" t="s">
        <v>5244</v>
      </c>
      <c r="B1187" s="32">
        <v>10000000</v>
      </c>
      <c r="C1187" s="32">
        <v>48405881.850000001</v>
      </c>
      <c r="D1187">
        <v>5.7</v>
      </c>
      <c r="E1187" s="32">
        <f>Table11[[#This Row],[gross]]-Table11[[#This Row],[budget]]</f>
        <v>38405881.850000001</v>
      </c>
    </row>
    <row r="1188" spans="1:5" x14ac:dyDescent="0.25">
      <c r="A1188" t="s">
        <v>5258</v>
      </c>
      <c r="B1188" s="32">
        <v>10000000</v>
      </c>
      <c r="C1188" s="32">
        <v>48405881.850000001</v>
      </c>
      <c r="D1188">
        <v>5.4</v>
      </c>
      <c r="E1188" s="32">
        <f>Table11[[#This Row],[gross]]-Table11[[#This Row],[budget]]</f>
        <v>38405881.850000001</v>
      </c>
    </row>
    <row r="1189" spans="1:5" x14ac:dyDescent="0.25">
      <c r="A1189" t="s">
        <v>7991</v>
      </c>
      <c r="B1189" s="32">
        <v>10000000</v>
      </c>
      <c r="C1189" s="32">
        <v>48405881.850000001</v>
      </c>
      <c r="D1189">
        <v>5.4</v>
      </c>
      <c r="E1189" s="32">
        <f>Table11[[#This Row],[gross]]-Table11[[#This Row],[budget]]</f>
        <v>38405881.850000001</v>
      </c>
    </row>
    <row r="1190" spans="1:5" x14ac:dyDescent="0.25">
      <c r="A1190" t="s">
        <v>5294</v>
      </c>
      <c r="B1190" s="32">
        <v>10000000</v>
      </c>
      <c r="C1190" s="32">
        <v>48405881.850000001</v>
      </c>
      <c r="D1190">
        <v>5.3</v>
      </c>
      <c r="E1190" s="32">
        <f>Table11[[#This Row],[gross]]-Table11[[#This Row],[budget]]</f>
        <v>38405881.850000001</v>
      </c>
    </row>
    <row r="1191" spans="1:5" x14ac:dyDescent="0.25">
      <c r="A1191" t="s">
        <v>5074</v>
      </c>
      <c r="B1191" s="32">
        <v>10000000</v>
      </c>
      <c r="C1191" s="32">
        <v>48405881.850000001</v>
      </c>
      <c r="D1191">
        <v>5.3</v>
      </c>
      <c r="E1191" s="32">
        <f>Table11[[#This Row],[gross]]-Table11[[#This Row],[budget]]</f>
        <v>38405881.850000001</v>
      </c>
    </row>
    <row r="1192" spans="1:5" x14ac:dyDescent="0.25">
      <c r="A1192" t="s">
        <v>5275</v>
      </c>
      <c r="B1192" s="32">
        <v>10000000</v>
      </c>
      <c r="C1192" s="32">
        <v>48405881.850000001</v>
      </c>
      <c r="D1192">
        <v>5.2</v>
      </c>
      <c r="E1192" s="32">
        <f>Table11[[#This Row],[gross]]-Table11[[#This Row],[budget]]</f>
        <v>38405881.850000001</v>
      </c>
    </row>
    <row r="1193" spans="1:5" x14ac:dyDescent="0.25">
      <c r="A1193" t="s">
        <v>5264</v>
      </c>
      <c r="B1193" s="32">
        <v>10000000</v>
      </c>
      <c r="C1193" s="32">
        <v>48405881.850000001</v>
      </c>
      <c r="D1193">
        <v>5.2</v>
      </c>
      <c r="E1193" s="32">
        <f>Table11[[#This Row],[gross]]-Table11[[#This Row],[budget]]</f>
        <v>38405881.850000001</v>
      </c>
    </row>
    <row r="1194" spans="1:5" x14ac:dyDescent="0.25">
      <c r="A1194" t="s">
        <v>5234</v>
      </c>
      <c r="B1194" s="32">
        <v>10000000</v>
      </c>
      <c r="C1194" s="32">
        <v>48405881.850000001</v>
      </c>
      <c r="D1194">
        <v>5.2</v>
      </c>
      <c r="E1194" s="32">
        <f>Table11[[#This Row],[gross]]-Table11[[#This Row],[budget]]</f>
        <v>38405881.850000001</v>
      </c>
    </row>
    <row r="1195" spans="1:5" x14ac:dyDescent="0.25">
      <c r="A1195" t="s">
        <v>5251</v>
      </c>
      <c r="B1195" s="32">
        <v>10000000</v>
      </c>
      <c r="C1195" s="32">
        <v>48405881.850000001</v>
      </c>
      <c r="D1195">
        <v>4.8</v>
      </c>
      <c r="E1195" s="32">
        <f>Table11[[#This Row],[gross]]-Table11[[#This Row],[budget]]</f>
        <v>38405881.850000001</v>
      </c>
    </row>
    <row r="1196" spans="1:5" x14ac:dyDescent="0.25">
      <c r="A1196" t="s">
        <v>5266</v>
      </c>
      <c r="B1196" s="32">
        <v>10000000</v>
      </c>
      <c r="C1196" s="32">
        <v>48405881.850000001</v>
      </c>
      <c r="D1196">
        <v>4.5999999999999996</v>
      </c>
      <c r="E1196" s="32">
        <f>Table11[[#This Row],[gross]]-Table11[[#This Row],[budget]]</f>
        <v>38405881.850000001</v>
      </c>
    </row>
    <row r="1197" spans="1:5" x14ac:dyDescent="0.25">
      <c r="A1197" t="s">
        <v>5246</v>
      </c>
      <c r="B1197" s="32">
        <v>10000000</v>
      </c>
      <c r="C1197" s="32">
        <v>48405881.850000001</v>
      </c>
      <c r="D1197">
        <v>4.5</v>
      </c>
      <c r="E1197" s="32">
        <f>Table11[[#This Row],[gross]]-Table11[[#This Row],[budget]]</f>
        <v>38405881.850000001</v>
      </c>
    </row>
    <row r="1198" spans="1:5" x14ac:dyDescent="0.25">
      <c r="A1198" t="s">
        <v>5144</v>
      </c>
      <c r="B1198" s="32">
        <v>10000000</v>
      </c>
      <c r="C1198" s="32">
        <v>48405881.850000001</v>
      </c>
      <c r="D1198">
        <v>4.2</v>
      </c>
      <c r="E1198" s="32">
        <f>Table11[[#This Row],[gross]]-Table11[[#This Row],[budget]]</f>
        <v>38405881.850000001</v>
      </c>
    </row>
    <row r="1199" spans="1:5" x14ac:dyDescent="0.25">
      <c r="A1199" t="s">
        <v>5260</v>
      </c>
      <c r="B1199" s="32">
        <v>10000000</v>
      </c>
      <c r="C1199" s="32">
        <v>48405881.850000001</v>
      </c>
      <c r="D1199">
        <v>3.8</v>
      </c>
      <c r="E1199" s="32">
        <f>Table11[[#This Row],[gross]]-Table11[[#This Row],[budget]]</f>
        <v>38405881.850000001</v>
      </c>
    </row>
    <row r="1200" spans="1:5" x14ac:dyDescent="0.25">
      <c r="A1200" t="s">
        <v>1577</v>
      </c>
      <c r="B1200" s="32">
        <v>53000000</v>
      </c>
      <c r="C1200" s="32">
        <v>91400000</v>
      </c>
      <c r="D1200">
        <v>7.3</v>
      </c>
      <c r="E1200" s="32">
        <f>Table11[[#This Row],[gross]]-Table11[[#This Row],[budget]]</f>
        <v>38400000</v>
      </c>
    </row>
    <row r="1201" spans="1:5" x14ac:dyDescent="0.25">
      <c r="A1201" t="s">
        <v>1950</v>
      </c>
      <c r="B1201" s="32">
        <v>45000000</v>
      </c>
      <c r="C1201" s="32">
        <v>83287363</v>
      </c>
      <c r="D1201">
        <v>6.9</v>
      </c>
      <c r="E1201" s="32">
        <f>Table11[[#This Row],[gross]]-Table11[[#This Row],[budget]]</f>
        <v>38287363</v>
      </c>
    </row>
    <row r="1202" spans="1:5" x14ac:dyDescent="0.25">
      <c r="A1202" t="s">
        <v>440</v>
      </c>
      <c r="B1202" s="32">
        <v>125000000</v>
      </c>
      <c r="C1202" s="32">
        <v>163192114</v>
      </c>
      <c r="D1202">
        <v>5.8</v>
      </c>
      <c r="E1202" s="32">
        <f>Table11[[#This Row],[gross]]-Table11[[#This Row],[budget]]</f>
        <v>38192114</v>
      </c>
    </row>
    <row r="1203" spans="1:5" x14ac:dyDescent="0.25">
      <c r="A1203" t="s">
        <v>440</v>
      </c>
      <c r="B1203" s="32">
        <v>125000000</v>
      </c>
      <c r="C1203" s="32">
        <v>163192114</v>
      </c>
      <c r="D1203">
        <v>5.8</v>
      </c>
      <c r="E1203" s="32">
        <f>Table11[[#This Row],[gross]]-Table11[[#This Row],[budget]]</f>
        <v>38192114</v>
      </c>
    </row>
    <row r="1204" spans="1:5" x14ac:dyDescent="0.25">
      <c r="A1204" t="s">
        <v>3918</v>
      </c>
      <c r="B1204" s="32">
        <v>18000000</v>
      </c>
      <c r="C1204" s="32">
        <v>56127162</v>
      </c>
      <c r="D1204">
        <v>5.4</v>
      </c>
      <c r="E1204" s="32">
        <f>Table11[[#This Row],[gross]]-Table11[[#This Row],[budget]]</f>
        <v>38127162</v>
      </c>
    </row>
    <row r="1205" spans="1:5" x14ac:dyDescent="0.25">
      <c r="A1205" t="s">
        <v>1042</v>
      </c>
      <c r="B1205" s="32">
        <v>35000000</v>
      </c>
      <c r="C1205" s="32">
        <v>73023275</v>
      </c>
      <c r="D1205">
        <v>5.4</v>
      </c>
      <c r="E1205" s="32">
        <f>Table11[[#This Row],[gross]]-Table11[[#This Row],[budget]]</f>
        <v>38023275</v>
      </c>
    </row>
    <row r="1206" spans="1:5" x14ac:dyDescent="0.25">
      <c r="A1206" t="s">
        <v>4181</v>
      </c>
      <c r="B1206" s="32">
        <v>16000000</v>
      </c>
      <c r="C1206" s="32">
        <v>54000000</v>
      </c>
      <c r="D1206">
        <v>7.8</v>
      </c>
      <c r="E1206" s="32">
        <f>Table11[[#This Row],[gross]]-Table11[[#This Row],[budget]]</f>
        <v>38000000</v>
      </c>
    </row>
    <row r="1207" spans="1:5" x14ac:dyDescent="0.25">
      <c r="A1207" t="s">
        <v>2676</v>
      </c>
      <c r="B1207" s="32">
        <v>20000000</v>
      </c>
      <c r="C1207" s="32">
        <v>57744720</v>
      </c>
      <c r="D1207">
        <v>6.2</v>
      </c>
      <c r="E1207" s="32">
        <f>Table11[[#This Row],[gross]]-Table11[[#This Row],[budget]]</f>
        <v>37744720</v>
      </c>
    </row>
    <row r="1208" spans="1:5" x14ac:dyDescent="0.25">
      <c r="A1208" t="s">
        <v>3501</v>
      </c>
      <c r="B1208" s="32">
        <v>22000000</v>
      </c>
      <c r="C1208" s="32">
        <v>59696176</v>
      </c>
      <c r="D1208">
        <v>5.6</v>
      </c>
      <c r="E1208" s="32">
        <f>Table11[[#This Row],[gross]]-Table11[[#This Row],[budget]]</f>
        <v>37696176</v>
      </c>
    </row>
    <row r="1209" spans="1:5" x14ac:dyDescent="0.25">
      <c r="A1209" t="s">
        <v>5770</v>
      </c>
      <c r="B1209" s="32">
        <v>6000000</v>
      </c>
      <c r="C1209" s="32">
        <v>43650000</v>
      </c>
      <c r="D1209">
        <v>7.6</v>
      </c>
      <c r="E1209" s="32">
        <f>Table11[[#This Row],[gross]]-Table11[[#This Row],[budget]]</f>
        <v>37650000</v>
      </c>
    </row>
    <row r="1210" spans="1:5" x14ac:dyDescent="0.25">
      <c r="A1210" t="s">
        <v>6697</v>
      </c>
      <c r="B1210" s="32">
        <v>2500000</v>
      </c>
      <c r="C1210" s="32">
        <v>40041683</v>
      </c>
      <c r="D1210">
        <v>5.0999999999999996</v>
      </c>
      <c r="E1210" s="32">
        <f>Table11[[#This Row],[gross]]-Table11[[#This Row],[budget]]</f>
        <v>37541683</v>
      </c>
    </row>
    <row r="1211" spans="1:5" x14ac:dyDescent="0.25">
      <c r="A1211" t="s">
        <v>2383</v>
      </c>
      <c r="B1211" s="32">
        <v>10000000</v>
      </c>
      <c r="C1211" s="32">
        <v>47536959</v>
      </c>
      <c r="D1211">
        <v>7.3</v>
      </c>
      <c r="E1211" s="32">
        <f>Table11[[#This Row],[gross]]-Table11[[#This Row],[budget]]</f>
        <v>37536959</v>
      </c>
    </row>
    <row r="1212" spans="1:5" x14ac:dyDescent="0.25">
      <c r="A1212" t="s">
        <v>2383</v>
      </c>
      <c r="B1212" s="32">
        <v>10000000</v>
      </c>
      <c r="C1212" s="32">
        <v>47536959</v>
      </c>
      <c r="D1212">
        <v>7.3</v>
      </c>
      <c r="E1212" s="32">
        <f>Table11[[#This Row],[gross]]-Table11[[#This Row],[budget]]</f>
        <v>37536959</v>
      </c>
    </row>
    <row r="1213" spans="1:5" x14ac:dyDescent="0.25">
      <c r="A1213" t="s">
        <v>4943</v>
      </c>
      <c r="B1213" s="32">
        <v>11000000</v>
      </c>
      <c r="C1213" s="32">
        <v>48405881.850000001</v>
      </c>
      <c r="D1213">
        <v>8.1</v>
      </c>
      <c r="E1213" s="32">
        <f>Table11[[#This Row],[gross]]-Table11[[#This Row],[budget]]</f>
        <v>37405881.850000001</v>
      </c>
    </row>
    <row r="1214" spans="1:5" x14ac:dyDescent="0.25">
      <c r="A1214" t="s">
        <v>5005</v>
      </c>
      <c r="B1214" s="32">
        <v>11000000</v>
      </c>
      <c r="C1214" s="32">
        <v>48405881.850000001</v>
      </c>
      <c r="D1214">
        <v>7.4</v>
      </c>
      <c r="E1214" s="32">
        <f>Table11[[#This Row],[gross]]-Table11[[#This Row],[budget]]</f>
        <v>37405881.850000001</v>
      </c>
    </row>
    <row r="1215" spans="1:5" x14ac:dyDescent="0.25">
      <c r="A1215" t="s">
        <v>4250</v>
      </c>
      <c r="B1215" s="32">
        <v>11000000</v>
      </c>
      <c r="C1215" s="32">
        <v>48405881.850000001</v>
      </c>
      <c r="D1215">
        <v>7.1</v>
      </c>
      <c r="E1215" s="32">
        <f>Table11[[#This Row],[gross]]-Table11[[#This Row],[budget]]</f>
        <v>37405881.850000001</v>
      </c>
    </row>
    <row r="1216" spans="1:5" x14ac:dyDescent="0.25">
      <c r="A1216" t="s">
        <v>4933</v>
      </c>
      <c r="B1216" s="32">
        <v>11000000</v>
      </c>
      <c r="C1216" s="32">
        <v>48405881.850000001</v>
      </c>
      <c r="D1216">
        <v>6.9</v>
      </c>
      <c r="E1216" s="32">
        <f>Table11[[#This Row],[gross]]-Table11[[#This Row],[budget]]</f>
        <v>37405881.850000001</v>
      </c>
    </row>
    <row r="1217" spans="1:5" x14ac:dyDescent="0.25">
      <c r="A1217" t="s">
        <v>4970</v>
      </c>
      <c r="B1217" s="32">
        <v>11000000</v>
      </c>
      <c r="C1217" s="32">
        <v>48405881.850000001</v>
      </c>
      <c r="D1217">
        <v>6.9</v>
      </c>
      <c r="E1217" s="32">
        <f>Table11[[#This Row],[gross]]-Table11[[#This Row],[budget]]</f>
        <v>37405881.850000001</v>
      </c>
    </row>
    <row r="1218" spans="1:5" x14ac:dyDescent="0.25">
      <c r="A1218" t="s">
        <v>4159</v>
      </c>
      <c r="B1218" s="32">
        <v>11000000</v>
      </c>
      <c r="C1218" s="32">
        <v>48405881.850000001</v>
      </c>
      <c r="D1218">
        <v>6.6</v>
      </c>
      <c r="E1218" s="32">
        <f>Table11[[#This Row],[gross]]-Table11[[#This Row],[budget]]</f>
        <v>37405881.850000001</v>
      </c>
    </row>
    <row r="1219" spans="1:5" x14ac:dyDescent="0.25">
      <c r="A1219" t="s">
        <v>4938</v>
      </c>
      <c r="B1219" s="32">
        <v>11000000</v>
      </c>
      <c r="C1219" s="32">
        <v>48405881.850000001</v>
      </c>
      <c r="D1219">
        <v>6.4</v>
      </c>
      <c r="E1219" s="32">
        <f>Table11[[#This Row],[gross]]-Table11[[#This Row],[budget]]</f>
        <v>37405881.850000001</v>
      </c>
    </row>
    <row r="1220" spans="1:5" x14ac:dyDescent="0.25">
      <c r="A1220" t="s">
        <v>3476</v>
      </c>
      <c r="B1220" s="32">
        <v>11000000</v>
      </c>
      <c r="C1220" s="32">
        <v>48405881.850000001</v>
      </c>
      <c r="D1220">
        <v>6.3</v>
      </c>
      <c r="E1220" s="32">
        <f>Table11[[#This Row],[gross]]-Table11[[#This Row],[budget]]</f>
        <v>37405881.850000001</v>
      </c>
    </row>
    <row r="1221" spans="1:5" x14ac:dyDescent="0.25">
      <c r="A1221" t="s">
        <v>5008</v>
      </c>
      <c r="B1221" s="32">
        <v>11000000</v>
      </c>
      <c r="C1221" s="32">
        <v>48405881.850000001</v>
      </c>
      <c r="D1221">
        <v>5.3</v>
      </c>
      <c r="E1221" s="32">
        <f>Table11[[#This Row],[gross]]-Table11[[#This Row],[budget]]</f>
        <v>37405881.850000001</v>
      </c>
    </row>
    <row r="1222" spans="1:5" x14ac:dyDescent="0.25">
      <c r="A1222" t="s">
        <v>4981</v>
      </c>
      <c r="B1222" s="32">
        <v>11000000</v>
      </c>
      <c r="C1222" s="32">
        <v>48405881.850000001</v>
      </c>
      <c r="D1222">
        <v>4.3</v>
      </c>
      <c r="E1222" s="32">
        <f>Table11[[#This Row],[gross]]-Table11[[#This Row],[budget]]</f>
        <v>37405881.850000001</v>
      </c>
    </row>
    <row r="1223" spans="1:5" x14ac:dyDescent="0.25">
      <c r="A1223" t="s">
        <v>4774</v>
      </c>
      <c r="B1223" s="32">
        <v>5000000</v>
      </c>
      <c r="C1223" s="32">
        <v>42365600</v>
      </c>
      <c r="D1223">
        <v>7</v>
      </c>
      <c r="E1223" s="32">
        <f>Table11[[#This Row],[gross]]-Table11[[#This Row],[budget]]</f>
        <v>37365600</v>
      </c>
    </row>
    <row r="1224" spans="1:5" x14ac:dyDescent="0.25">
      <c r="A1224" t="s">
        <v>4304</v>
      </c>
      <c r="B1224" s="32">
        <v>17000000</v>
      </c>
      <c r="C1224" s="32">
        <v>54322273</v>
      </c>
      <c r="D1224">
        <v>6.4</v>
      </c>
      <c r="E1224" s="32">
        <f>Table11[[#This Row],[gross]]-Table11[[#This Row],[budget]]</f>
        <v>37322273</v>
      </c>
    </row>
    <row r="1225" spans="1:5" x14ac:dyDescent="0.25">
      <c r="A1225" t="s">
        <v>4638</v>
      </c>
      <c r="B1225" s="32">
        <v>17000000</v>
      </c>
      <c r="C1225" s="32">
        <v>54257433</v>
      </c>
      <c r="D1225">
        <v>6.8</v>
      </c>
      <c r="E1225" s="32">
        <f>Table11[[#This Row],[gross]]-Table11[[#This Row],[budget]]</f>
        <v>37257433</v>
      </c>
    </row>
    <row r="1226" spans="1:5" x14ac:dyDescent="0.25">
      <c r="A1226" t="s">
        <v>1962</v>
      </c>
      <c r="B1226" s="32">
        <v>30000000</v>
      </c>
      <c r="C1226" s="32">
        <v>67253092</v>
      </c>
      <c r="D1226">
        <v>7.2</v>
      </c>
      <c r="E1226" s="32">
        <f>Table11[[#This Row],[gross]]-Table11[[#This Row],[budget]]</f>
        <v>37253092</v>
      </c>
    </row>
    <row r="1227" spans="1:5" x14ac:dyDescent="0.25">
      <c r="A1227" t="s">
        <v>4136</v>
      </c>
      <c r="B1227" s="32">
        <v>17000000</v>
      </c>
      <c r="C1227" s="32">
        <v>54239856</v>
      </c>
      <c r="D1227">
        <v>6.5</v>
      </c>
      <c r="E1227" s="32">
        <f>Table11[[#This Row],[gross]]-Table11[[#This Row],[budget]]</f>
        <v>37239856</v>
      </c>
    </row>
    <row r="1228" spans="1:5" x14ac:dyDescent="0.25">
      <c r="A1228" t="s">
        <v>5433</v>
      </c>
      <c r="B1228" s="32">
        <v>8000000</v>
      </c>
      <c r="C1228" s="32">
        <v>45063889</v>
      </c>
      <c r="D1228">
        <v>7.6</v>
      </c>
      <c r="E1228" s="32">
        <f>Table11[[#This Row],[gross]]-Table11[[#This Row],[budget]]</f>
        <v>37063889</v>
      </c>
    </row>
    <row r="1229" spans="1:5" x14ac:dyDescent="0.25">
      <c r="A1229" t="s">
        <v>4906</v>
      </c>
      <c r="B1229" s="32">
        <v>11500000</v>
      </c>
      <c r="C1229" s="32">
        <v>48405881.850000001</v>
      </c>
      <c r="D1229">
        <v>6</v>
      </c>
      <c r="E1229" s="32">
        <f>Table11[[#This Row],[gross]]-Table11[[#This Row],[budget]]</f>
        <v>36905881.850000001</v>
      </c>
    </row>
    <row r="1230" spans="1:5" x14ac:dyDescent="0.25">
      <c r="A1230" t="s">
        <v>5285</v>
      </c>
      <c r="B1230" s="32">
        <v>9400000</v>
      </c>
      <c r="C1230" s="32">
        <v>46300000</v>
      </c>
      <c r="D1230">
        <v>7.6</v>
      </c>
      <c r="E1230" s="32">
        <f>Table11[[#This Row],[gross]]-Table11[[#This Row],[budget]]</f>
        <v>36900000</v>
      </c>
    </row>
    <row r="1231" spans="1:5" x14ac:dyDescent="0.25">
      <c r="A1231" t="s">
        <v>4183</v>
      </c>
      <c r="B1231" s="32">
        <v>16000000</v>
      </c>
      <c r="C1231" s="32">
        <v>52885587</v>
      </c>
      <c r="D1231">
        <v>6.4</v>
      </c>
      <c r="E1231" s="32">
        <f>Table11[[#This Row],[gross]]-Table11[[#This Row],[budget]]</f>
        <v>36885587</v>
      </c>
    </row>
    <row r="1232" spans="1:5" x14ac:dyDescent="0.25">
      <c r="A1232" t="s">
        <v>3972</v>
      </c>
      <c r="B1232" s="32">
        <v>17000000</v>
      </c>
      <c r="C1232" s="32">
        <v>53868030</v>
      </c>
      <c r="D1232">
        <v>7</v>
      </c>
      <c r="E1232" s="32">
        <f>Table11[[#This Row],[gross]]-Table11[[#This Row],[budget]]</f>
        <v>36868030</v>
      </c>
    </row>
    <row r="1233" spans="1:5" x14ac:dyDescent="0.25">
      <c r="A1233" t="s">
        <v>5423</v>
      </c>
      <c r="B1233" s="32">
        <v>39887981.009999998</v>
      </c>
      <c r="C1233" s="32">
        <v>76657000</v>
      </c>
      <c r="D1233">
        <v>7.7</v>
      </c>
      <c r="E1233" s="32">
        <f>Table11[[#This Row],[gross]]-Table11[[#This Row],[budget]]</f>
        <v>36769018.990000002</v>
      </c>
    </row>
    <row r="1234" spans="1:5" x14ac:dyDescent="0.25">
      <c r="A1234" t="s">
        <v>3615</v>
      </c>
      <c r="B1234" s="32">
        <v>20000000</v>
      </c>
      <c r="C1234" s="32">
        <v>56667870</v>
      </c>
      <c r="D1234">
        <v>8.1</v>
      </c>
      <c r="E1234" s="32">
        <f>Table11[[#This Row],[gross]]-Table11[[#This Row],[budget]]</f>
        <v>36667870</v>
      </c>
    </row>
    <row r="1235" spans="1:5" x14ac:dyDescent="0.25">
      <c r="A1235" t="s">
        <v>1142</v>
      </c>
      <c r="B1235" s="32">
        <v>80000000</v>
      </c>
      <c r="C1235" s="32">
        <v>116643346</v>
      </c>
      <c r="D1235">
        <v>6</v>
      </c>
      <c r="E1235" s="32">
        <f>Table11[[#This Row],[gross]]-Table11[[#This Row],[budget]]</f>
        <v>36643346</v>
      </c>
    </row>
    <row r="1236" spans="1:5" x14ac:dyDescent="0.25">
      <c r="A1236" t="s">
        <v>364</v>
      </c>
      <c r="B1236" s="32">
        <v>140000000</v>
      </c>
      <c r="C1236" s="32">
        <v>176636816</v>
      </c>
      <c r="D1236">
        <v>6.9</v>
      </c>
      <c r="E1236" s="32">
        <f>Table11[[#This Row],[gross]]-Table11[[#This Row],[budget]]</f>
        <v>36636816</v>
      </c>
    </row>
    <row r="1237" spans="1:5" x14ac:dyDescent="0.25">
      <c r="A1237" t="s">
        <v>2779</v>
      </c>
      <c r="B1237" s="32">
        <v>30000000</v>
      </c>
      <c r="C1237" s="32">
        <v>66600000</v>
      </c>
      <c r="D1237">
        <v>6.8</v>
      </c>
      <c r="E1237" s="32">
        <f>Table11[[#This Row],[gross]]-Table11[[#This Row],[budget]]</f>
        <v>36600000</v>
      </c>
    </row>
    <row r="1238" spans="1:5" x14ac:dyDescent="0.25">
      <c r="A1238" t="s">
        <v>5593</v>
      </c>
      <c r="B1238" s="32">
        <v>7200000</v>
      </c>
      <c r="C1238" s="32">
        <v>43800000</v>
      </c>
      <c r="D1238">
        <v>6.7</v>
      </c>
      <c r="E1238" s="32">
        <f>Table11[[#This Row],[gross]]-Table11[[#This Row],[budget]]</f>
        <v>36600000</v>
      </c>
    </row>
    <row r="1239" spans="1:5" x14ac:dyDescent="0.25">
      <c r="A1239" t="s">
        <v>2767</v>
      </c>
      <c r="B1239" s="32">
        <v>30000000</v>
      </c>
      <c r="C1239" s="32">
        <v>66528842</v>
      </c>
      <c r="D1239">
        <v>7.5</v>
      </c>
      <c r="E1239" s="32">
        <f>Table11[[#This Row],[gross]]-Table11[[#This Row],[budget]]</f>
        <v>36528842</v>
      </c>
    </row>
    <row r="1240" spans="1:5" x14ac:dyDescent="0.25">
      <c r="A1240" t="s">
        <v>4541</v>
      </c>
      <c r="B1240" s="32">
        <v>15000000</v>
      </c>
      <c r="C1240" s="32">
        <v>51527787</v>
      </c>
      <c r="D1240">
        <v>5.5</v>
      </c>
      <c r="E1240" s="32">
        <f>Table11[[#This Row],[gross]]-Table11[[#This Row],[budget]]</f>
        <v>36527787</v>
      </c>
    </row>
    <row r="1241" spans="1:5" x14ac:dyDescent="0.25">
      <c r="A1241" t="s">
        <v>2776</v>
      </c>
      <c r="B1241" s="32">
        <v>30000000</v>
      </c>
      <c r="C1241" s="32">
        <v>66468315</v>
      </c>
      <c r="D1241">
        <v>7.4</v>
      </c>
      <c r="E1241" s="32">
        <f>Table11[[#This Row],[gross]]-Table11[[#This Row],[budget]]</f>
        <v>36468315</v>
      </c>
    </row>
    <row r="1242" spans="1:5" x14ac:dyDescent="0.25">
      <c r="A1242" t="s">
        <v>4780</v>
      </c>
      <c r="B1242" s="32">
        <v>12000000</v>
      </c>
      <c r="C1242" s="32">
        <v>48405881.850000001</v>
      </c>
      <c r="D1242">
        <v>8</v>
      </c>
      <c r="E1242" s="32">
        <f>Table11[[#This Row],[gross]]-Table11[[#This Row],[budget]]</f>
        <v>36405881.850000001</v>
      </c>
    </row>
    <row r="1243" spans="1:5" x14ac:dyDescent="0.25">
      <c r="A1243" t="s">
        <v>3546</v>
      </c>
      <c r="B1243" s="32">
        <v>12000000</v>
      </c>
      <c r="C1243" s="32">
        <v>48405881.850000001</v>
      </c>
      <c r="D1243">
        <v>7.7</v>
      </c>
      <c r="E1243" s="32">
        <f>Table11[[#This Row],[gross]]-Table11[[#This Row],[budget]]</f>
        <v>36405881.850000001</v>
      </c>
    </row>
    <row r="1244" spans="1:5" x14ac:dyDescent="0.25">
      <c r="A1244" t="s">
        <v>4803</v>
      </c>
      <c r="B1244" s="32">
        <v>12000000</v>
      </c>
      <c r="C1244" s="32">
        <v>48405881.850000001</v>
      </c>
      <c r="D1244">
        <v>7</v>
      </c>
      <c r="E1244" s="32">
        <f>Table11[[#This Row],[gross]]-Table11[[#This Row],[budget]]</f>
        <v>36405881.850000001</v>
      </c>
    </row>
    <row r="1245" spans="1:5" x14ac:dyDescent="0.25">
      <c r="A1245" t="s">
        <v>4599</v>
      </c>
      <c r="B1245" s="32">
        <v>12000000</v>
      </c>
      <c r="C1245" s="32">
        <v>48405881.850000001</v>
      </c>
      <c r="D1245">
        <v>6.9</v>
      </c>
      <c r="E1245" s="32">
        <f>Table11[[#This Row],[gross]]-Table11[[#This Row],[budget]]</f>
        <v>36405881.850000001</v>
      </c>
    </row>
    <row r="1246" spans="1:5" x14ac:dyDescent="0.25">
      <c r="A1246" t="s">
        <v>4894</v>
      </c>
      <c r="B1246" s="32">
        <v>12000000</v>
      </c>
      <c r="C1246" s="32">
        <v>48405881.850000001</v>
      </c>
      <c r="D1246">
        <v>6.9</v>
      </c>
      <c r="E1246" s="32">
        <f>Table11[[#This Row],[gross]]-Table11[[#This Row],[budget]]</f>
        <v>36405881.850000001</v>
      </c>
    </row>
    <row r="1247" spans="1:5" x14ac:dyDescent="0.25">
      <c r="A1247" t="s">
        <v>4821</v>
      </c>
      <c r="B1247" s="32">
        <v>12000000</v>
      </c>
      <c r="C1247" s="32">
        <v>48405881.850000001</v>
      </c>
      <c r="D1247">
        <v>6.6</v>
      </c>
      <c r="E1247" s="32">
        <f>Table11[[#This Row],[gross]]-Table11[[#This Row],[budget]]</f>
        <v>36405881.850000001</v>
      </c>
    </row>
    <row r="1248" spans="1:5" x14ac:dyDescent="0.25">
      <c r="A1248" t="s">
        <v>4908</v>
      </c>
      <c r="B1248" s="32">
        <v>12000000</v>
      </c>
      <c r="C1248" s="32">
        <v>48405881.850000001</v>
      </c>
      <c r="D1248">
        <v>6.2</v>
      </c>
      <c r="E1248" s="32">
        <f>Table11[[#This Row],[gross]]-Table11[[#This Row],[budget]]</f>
        <v>36405881.850000001</v>
      </c>
    </row>
    <row r="1249" spans="1:5" x14ac:dyDescent="0.25">
      <c r="A1249" t="s">
        <v>4890</v>
      </c>
      <c r="B1249" s="32">
        <v>12000000</v>
      </c>
      <c r="C1249" s="32">
        <v>48405881.850000001</v>
      </c>
      <c r="D1249">
        <v>6.1</v>
      </c>
      <c r="E1249" s="32">
        <f>Table11[[#This Row],[gross]]-Table11[[#This Row],[budget]]</f>
        <v>36405881.850000001</v>
      </c>
    </row>
    <row r="1250" spans="1:5" x14ac:dyDescent="0.25">
      <c r="A1250" t="s">
        <v>4975</v>
      </c>
      <c r="B1250" s="32">
        <v>12000000</v>
      </c>
      <c r="C1250" s="32">
        <v>48405881.850000001</v>
      </c>
      <c r="D1250">
        <v>5.7</v>
      </c>
      <c r="E1250" s="32">
        <f>Table11[[#This Row],[gross]]-Table11[[#This Row],[budget]]</f>
        <v>36405881.850000001</v>
      </c>
    </row>
    <row r="1251" spans="1:5" x14ac:dyDescent="0.25">
      <c r="A1251" t="s">
        <v>5581</v>
      </c>
      <c r="B1251" s="32">
        <v>12000000</v>
      </c>
      <c r="C1251" s="32">
        <v>48405881.850000001</v>
      </c>
      <c r="D1251">
        <v>5.7</v>
      </c>
      <c r="E1251" s="32">
        <f>Table11[[#This Row],[gross]]-Table11[[#This Row],[budget]]</f>
        <v>36405881.850000001</v>
      </c>
    </row>
    <row r="1252" spans="1:5" x14ac:dyDescent="0.25">
      <c r="A1252" t="s">
        <v>4852</v>
      </c>
      <c r="B1252" s="32">
        <v>12000000</v>
      </c>
      <c r="C1252" s="32">
        <v>48405881.850000001</v>
      </c>
      <c r="D1252">
        <v>5.7</v>
      </c>
      <c r="E1252" s="32">
        <f>Table11[[#This Row],[gross]]-Table11[[#This Row],[budget]]</f>
        <v>36405881.850000001</v>
      </c>
    </row>
    <row r="1253" spans="1:5" x14ac:dyDescent="0.25">
      <c r="A1253" t="s">
        <v>4799</v>
      </c>
      <c r="B1253" s="32">
        <v>12000000</v>
      </c>
      <c r="C1253" s="32">
        <v>48405881.850000001</v>
      </c>
      <c r="D1253">
        <v>5.4</v>
      </c>
      <c r="E1253" s="32">
        <f>Table11[[#This Row],[gross]]-Table11[[#This Row],[budget]]</f>
        <v>36405881.850000001</v>
      </c>
    </row>
    <row r="1254" spans="1:5" x14ac:dyDescent="0.25">
      <c r="A1254" t="s">
        <v>4924</v>
      </c>
      <c r="B1254" s="32">
        <v>12000000</v>
      </c>
      <c r="C1254" s="32">
        <v>48405881.850000001</v>
      </c>
      <c r="D1254">
        <v>4.3</v>
      </c>
      <c r="E1254" s="32">
        <f>Table11[[#This Row],[gross]]-Table11[[#This Row],[budget]]</f>
        <v>36405881.850000001</v>
      </c>
    </row>
    <row r="1255" spans="1:5" x14ac:dyDescent="0.25">
      <c r="A1255" t="s">
        <v>4901</v>
      </c>
      <c r="B1255" s="32">
        <v>12000000</v>
      </c>
      <c r="C1255" s="32">
        <v>48405881.850000001</v>
      </c>
      <c r="D1255">
        <v>2.8</v>
      </c>
      <c r="E1255" s="32">
        <f>Table11[[#This Row],[gross]]-Table11[[#This Row],[budget]]</f>
        <v>36405881.850000001</v>
      </c>
    </row>
    <row r="1256" spans="1:5" x14ac:dyDescent="0.25">
      <c r="A1256" t="s">
        <v>3616</v>
      </c>
      <c r="B1256" s="32">
        <v>20000000</v>
      </c>
      <c r="C1256" s="32">
        <v>56398162</v>
      </c>
      <c r="D1256">
        <v>5.7</v>
      </c>
      <c r="E1256" s="32">
        <f>Table11[[#This Row],[gross]]-Table11[[#This Row],[budget]]</f>
        <v>36398162</v>
      </c>
    </row>
    <row r="1257" spans="1:5" x14ac:dyDescent="0.25">
      <c r="A1257" t="s">
        <v>5031</v>
      </c>
      <c r="B1257" s="32">
        <v>10000000</v>
      </c>
      <c r="C1257" s="32">
        <v>46377022</v>
      </c>
      <c r="D1257">
        <v>7.3</v>
      </c>
      <c r="E1257" s="32">
        <f>Table11[[#This Row],[gross]]-Table11[[#This Row],[budget]]</f>
        <v>36377022</v>
      </c>
    </row>
    <row r="1258" spans="1:5" x14ac:dyDescent="0.25">
      <c r="A1258" t="s">
        <v>3002</v>
      </c>
      <c r="B1258" s="32">
        <v>28000000</v>
      </c>
      <c r="C1258" s="32">
        <v>64371181</v>
      </c>
      <c r="D1258">
        <v>7.5</v>
      </c>
      <c r="E1258" s="32">
        <f>Table11[[#This Row],[gross]]-Table11[[#This Row],[budget]]</f>
        <v>36371181</v>
      </c>
    </row>
    <row r="1259" spans="1:5" x14ac:dyDescent="0.25">
      <c r="A1259" t="s">
        <v>3619</v>
      </c>
      <c r="B1259" s="32">
        <v>20000000</v>
      </c>
      <c r="C1259" s="32">
        <v>56362352</v>
      </c>
      <c r="D1259">
        <v>7.9</v>
      </c>
      <c r="E1259" s="32">
        <f>Table11[[#This Row],[gross]]-Table11[[#This Row],[budget]]</f>
        <v>36362352</v>
      </c>
    </row>
    <row r="1260" spans="1:5" x14ac:dyDescent="0.25">
      <c r="A1260" t="s">
        <v>277</v>
      </c>
      <c r="B1260" s="32">
        <v>170000000</v>
      </c>
      <c r="C1260" s="32">
        <v>206360018</v>
      </c>
      <c r="D1260">
        <v>7.1</v>
      </c>
      <c r="E1260" s="32">
        <f>Table11[[#This Row],[gross]]-Table11[[#This Row],[budget]]</f>
        <v>36360018</v>
      </c>
    </row>
    <row r="1261" spans="1:5" x14ac:dyDescent="0.25">
      <c r="A1261" t="s">
        <v>3118</v>
      </c>
      <c r="B1261" s="32">
        <v>22000000</v>
      </c>
      <c r="C1261" s="32">
        <v>58328680</v>
      </c>
      <c r="D1261">
        <v>7.5</v>
      </c>
      <c r="E1261" s="32">
        <f>Table11[[#This Row],[gross]]-Table11[[#This Row],[budget]]</f>
        <v>36328680</v>
      </c>
    </row>
    <row r="1262" spans="1:5" x14ac:dyDescent="0.25">
      <c r="A1262" t="s">
        <v>1585</v>
      </c>
      <c r="B1262" s="32">
        <v>30000000</v>
      </c>
      <c r="C1262" s="32">
        <v>66207920</v>
      </c>
      <c r="D1262">
        <v>8</v>
      </c>
      <c r="E1262" s="32">
        <f>Table11[[#This Row],[gross]]-Table11[[#This Row],[budget]]</f>
        <v>36207920</v>
      </c>
    </row>
    <row r="1263" spans="1:5" x14ac:dyDescent="0.25">
      <c r="A1263" t="s">
        <v>3621</v>
      </c>
      <c r="B1263" s="32">
        <v>20000000</v>
      </c>
      <c r="C1263" s="32">
        <v>56154094</v>
      </c>
      <c r="D1263">
        <v>7.6</v>
      </c>
      <c r="E1263" s="32">
        <f>Table11[[#This Row],[gross]]-Table11[[#This Row],[budget]]</f>
        <v>36154094</v>
      </c>
    </row>
    <row r="1264" spans="1:5" x14ac:dyDescent="0.25">
      <c r="A1264" t="s">
        <v>4632</v>
      </c>
      <c r="B1264" s="32">
        <v>12500000</v>
      </c>
      <c r="C1264" s="32">
        <v>48637684</v>
      </c>
      <c r="D1264">
        <v>6.1</v>
      </c>
      <c r="E1264" s="32">
        <f>Table11[[#This Row],[gross]]-Table11[[#This Row],[budget]]</f>
        <v>36137684</v>
      </c>
    </row>
    <row r="1265" spans="1:5" x14ac:dyDescent="0.25">
      <c r="A1265" t="s">
        <v>4643</v>
      </c>
      <c r="B1265" s="32">
        <v>13000000</v>
      </c>
      <c r="C1265" s="32">
        <v>49121934</v>
      </c>
      <c r="D1265">
        <v>6.1</v>
      </c>
      <c r="E1265" s="32">
        <f>Table11[[#This Row],[gross]]-Table11[[#This Row],[budget]]</f>
        <v>36121934</v>
      </c>
    </row>
    <row r="1266" spans="1:5" x14ac:dyDescent="0.25">
      <c r="A1266" t="s">
        <v>1738</v>
      </c>
      <c r="B1266" s="32">
        <v>39887981.009999998</v>
      </c>
      <c r="C1266" s="32">
        <v>75888270</v>
      </c>
      <c r="D1266">
        <v>5.4</v>
      </c>
      <c r="E1266" s="32">
        <f>Table11[[#This Row],[gross]]-Table11[[#This Row],[budget]]</f>
        <v>36000288.990000002</v>
      </c>
    </row>
    <row r="1267" spans="1:5" x14ac:dyDescent="0.25">
      <c r="A1267" t="s">
        <v>5544</v>
      </c>
      <c r="B1267" s="32">
        <v>7500000</v>
      </c>
      <c r="C1267" s="32">
        <v>43490057</v>
      </c>
      <c r="D1267">
        <v>6.9</v>
      </c>
      <c r="E1267" s="32">
        <f>Table11[[#This Row],[gross]]-Table11[[#This Row],[budget]]</f>
        <v>35990057</v>
      </c>
    </row>
    <row r="1268" spans="1:5" x14ac:dyDescent="0.25">
      <c r="A1268" t="s">
        <v>3493</v>
      </c>
      <c r="B1268" s="32">
        <v>35000000</v>
      </c>
      <c r="C1268" s="32">
        <v>70960517</v>
      </c>
      <c r="D1268">
        <v>7.5</v>
      </c>
      <c r="E1268" s="32">
        <f>Table11[[#This Row],[gross]]-Table11[[#This Row],[budget]]</f>
        <v>35960517</v>
      </c>
    </row>
    <row r="1269" spans="1:5" x14ac:dyDescent="0.25">
      <c r="A1269" t="s">
        <v>3010</v>
      </c>
      <c r="B1269" s="32">
        <v>28000000</v>
      </c>
      <c r="C1269" s="32">
        <v>63910583</v>
      </c>
      <c r="D1269">
        <v>6.6</v>
      </c>
      <c r="E1269" s="32">
        <f>Table11[[#This Row],[gross]]-Table11[[#This Row],[budget]]</f>
        <v>35910583</v>
      </c>
    </row>
    <row r="1270" spans="1:5" x14ac:dyDescent="0.25">
      <c r="A1270" t="s">
        <v>4997</v>
      </c>
      <c r="B1270" s="32">
        <v>12500000</v>
      </c>
      <c r="C1270" s="32">
        <v>48405881.850000001</v>
      </c>
      <c r="D1270">
        <v>6.3</v>
      </c>
      <c r="E1270" s="32">
        <f>Table11[[#This Row],[gross]]-Table11[[#This Row],[budget]]</f>
        <v>35905881.850000001</v>
      </c>
    </row>
    <row r="1271" spans="1:5" x14ac:dyDescent="0.25">
      <c r="A1271" t="s">
        <v>1733</v>
      </c>
      <c r="B1271" s="32">
        <v>39887981.009999998</v>
      </c>
      <c r="C1271" s="32">
        <v>75621915</v>
      </c>
      <c r="D1271">
        <v>7.1</v>
      </c>
      <c r="E1271" s="32">
        <f>Table11[[#This Row],[gross]]-Table11[[#This Row],[budget]]</f>
        <v>35733933.990000002</v>
      </c>
    </row>
    <row r="1272" spans="1:5" x14ac:dyDescent="0.25">
      <c r="A1272" t="s">
        <v>4741</v>
      </c>
      <c r="B1272" s="32">
        <v>12500000</v>
      </c>
      <c r="C1272" s="32">
        <v>48092846</v>
      </c>
      <c r="D1272">
        <v>7.3</v>
      </c>
      <c r="E1272" s="32">
        <f>Table11[[#This Row],[gross]]-Table11[[#This Row],[budget]]</f>
        <v>35592846</v>
      </c>
    </row>
    <row r="1273" spans="1:5" x14ac:dyDescent="0.25">
      <c r="A1273" t="s">
        <v>3119</v>
      </c>
      <c r="B1273" s="32">
        <v>26000000</v>
      </c>
      <c r="C1273" s="32">
        <v>61490000</v>
      </c>
      <c r="D1273">
        <v>6.6</v>
      </c>
      <c r="E1273" s="32">
        <f>Table11[[#This Row],[gross]]-Table11[[#This Row],[budget]]</f>
        <v>35490000</v>
      </c>
    </row>
    <row r="1274" spans="1:5" x14ac:dyDescent="0.25">
      <c r="A1274" t="s">
        <v>1258</v>
      </c>
      <c r="B1274" s="32">
        <v>65000000</v>
      </c>
      <c r="C1274" s="32">
        <v>100468793</v>
      </c>
      <c r="D1274">
        <v>6.9</v>
      </c>
      <c r="E1274" s="32">
        <f>Table11[[#This Row],[gross]]-Table11[[#This Row],[budget]]</f>
        <v>35468793</v>
      </c>
    </row>
    <row r="1275" spans="1:5" x14ac:dyDescent="0.25">
      <c r="A1275" t="s">
        <v>3625</v>
      </c>
      <c r="B1275" s="32">
        <v>20000000</v>
      </c>
      <c r="C1275" s="32">
        <v>55461307</v>
      </c>
      <c r="D1275">
        <v>6.7</v>
      </c>
      <c r="E1275" s="32">
        <f>Table11[[#This Row],[gross]]-Table11[[#This Row],[budget]]</f>
        <v>35461307</v>
      </c>
    </row>
    <row r="1276" spans="1:5" x14ac:dyDescent="0.25">
      <c r="A1276" t="s">
        <v>1261</v>
      </c>
      <c r="B1276" s="32">
        <v>65000000</v>
      </c>
      <c r="C1276" s="32">
        <v>100448498</v>
      </c>
      <c r="D1276">
        <v>6.6</v>
      </c>
      <c r="E1276" s="32">
        <f>Table11[[#This Row],[gross]]-Table11[[#This Row],[budget]]</f>
        <v>35448498</v>
      </c>
    </row>
    <row r="1277" spans="1:5" x14ac:dyDescent="0.25">
      <c r="A1277" t="s">
        <v>3199</v>
      </c>
      <c r="B1277" s="32">
        <v>25000000</v>
      </c>
      <c r="C1277" s="32">
        <v>60443237</v>
      </c>
      <c r="D1277">
        <v>6.5</v>
      </c>
      <c r="E1277" s="32">
        <f>Table11[[#This Row],[gross]]-Table11[[#This Row],[budget]]</f>
        <v>35443237</v>
      </c>
    </row>
    <row r="1278" spans="1:5" x14ac:dyDescent="0.25">
      <c r="A1278" t="s">
        <v>93</v>
      </c>
      <c r="B1278" s="32">
        <v>210000000</v>
      </c>
      <c r="C1278" s="32">
        <v>245428137</v>
      </c>
      <c r="D1278">
        <v>5.7</v>
      </c>
      <c r="E1278" s="32">
        <f>Table11[[#This Row],[gross]]-Table11[[#This Row],[budget]]</f>
        <v>35428137</v>
      </c>
    </row>
    <row r="1279" spans="1:5" x14ac:dyDescent="0.25">
      <c r="A1279" t="s">
        <v>7916</v>
      </c>
      <c r="B1279" s="32">
        <v>13000000</v>
      </c>
      <c r="C1279" s="32">
        <v>48405881.850000001</v>
      </c>
      <c r="D1279">
        <v>3.9</v>
      </c>
      <c r="E1279" s="32">
        <f>Table11[[#This Row],[gross]]-Table11[[#This Row],[budget]]</f>
        <v>35405881.850000001</v>
      </c>
    </row>
    <row r="1280" spans="1:5" x14ac:dyDescent="0.25">
      <c r="A1280" t="s">
        <v>2160</v>
      </c>
      <c r="B1280" s="32">
        <v>40000000</v>
      </c>
      <c r="C1280" s="32">
        <v>75305995</v>
      </c>
      <c r="D1280">
        <v>7.7</v>
      </c>
      <c r="E1280" s="32">
        <f>Table11[[#This Row],[gross]]-Table11[[#This Row],[budget]]</f>
        <v>35305995</v>
      </c>
    </row>
    <row r="1281" spans="1:5" x14ac:dyDescent="0.25">
      <c r="A1281" t="s">
        <v>2422</v>
      </c>
      <c r="B1281" s="32">
        <v>37000000</v>
      </c>
      <c r="C1281" s="32">
        <v>72279690</v>
      </c>
      <c r="D1281">
        <v>6.9</v>
      </c>
      <c r="E1281" s="32">
        <f>Table11[[#This Row],[gross]]-Table11[[#This Row],[budget]]</f>
        <v>35279690</v>
      </c>
    </row>
    <row r="1282" spans="1:5" x14ac:dyDescent="0.25">
      <c r="A1282" t="s">
        <v>6246</v>
      </c>
      <c r="B1282" s="32">
        <v>4000000</v>
      </c>
      <c r="C1282" s="32">
        <v>39200000</v>
      </c>
      <c r="D1282">
        <v>8.1</v>
      </c>
      <c r="E1282" s="32">
        <f>Table11[[#This Row],[gross]]-Table11[[#This Row],[budget]]</f>
        <v>35200000</v>
      </c>
    </row>
    <row r="1283" spans="1:5" x14ac:dyDescent="0.25">
      <c r="A1283" t="s">
        <v>6495</v>
      </c>
      <c r="B1283" s="32">
        <v>3000000</v>
      </c>
      <c r="C1283" s="32">
        <v>38168022</v>
      </c>
      <c r="D1283">
        <v>6.6</v>
      </c>
      <c r="E1283" s="32">
        <f>Table11[[#This Row],[gross]]-Table11[[#This Row],[budget]]</f>
        <v>35168022</v>
      </c>
    </row>
    <row r="1284" spans="1:5" x14ac:dyDescent="0.25">
      <c r="A1284" t="s">
        <v>3343</v>
      </c>
      <c r="B1284" s="32">
        <v>14000000</v>
      </c>
      <c r="C1284" s="32">
        <v>49122319</v>
      </c>
      <c r="D1284">
        <v>5.9</v>
      </c>
      <c r="E1284" s="32">
        <f>Table11[[#This Row],[gross]]-Table11[[#This Row],[budget]]</f>
        <v>35122319</v>
      </c>
    </row>
    <row r="1285" spans="1:5" x14ac:dyDescent="0.25">
      <c r="A1285" t="s">
        <v>2424</v>
      </c>
      <c r="B1285" s="32">
        <v>36000000</v>
      </c>
      <c r="C1285" s="32">
        <v>71026631</v>
      </c>
      <c r="D1285">
        <v>7</v>
      </c>
      <c r="E1285" s="32">
        <f>Table11[[#This Row],[gross]]-Table11[[#This Row],[budget]]</f>
        <v>35026631</v>
      </c>
    </row>
    <row r="1286" spans="1:5" x14ac:dyDescent="0.25">
      <c r="A1286" t="s">
        <v>2771</v>
      </c>
      <c r="B1286" s="32">
        <v>30000000</v>
      </c>
      <c r="C1286" s="32">
        <v>65010106</v>
      </c>
      <c r="D1286">
        <v>7.2</v>
      </c>
      <c r="E1286" s="32">
        <f>Table11[[#This Row],[gross]]-Table11[[#This Row],[budget]]</f>
        <v>35010106</v>
      </c>
    </row>
    <row r="1287" spans="1:5" x14ac:dyDescent="0.25">
      <c r="A1287" t="s">
        <v>4077</v>
      </c>
      <c r="B1287" s="32">
        <v>23000000</v>
      </c>
      <c r="C1287" s="32">
        <v>58006147</v>
      </c>
      <c r="D1287">
        <v>6.2</v>
      </c>
      <c r="E1287" s="32">
        <f>Table11[[#This Row],[gross]]-Table11[[#This Row],[budget]]</f>
        <v>35006147</v>
      </c>
    </row>
    <row r="1288" spans="1:5" x14ac:dyDescent="0.25">
      <c r="A1288" t="s">
        <v>1378</v>
      </c>
      <c r="B1288" s="32">
        <v>65000000</v>
      </c>
      <c r="C1288" s="32">
        <v>100003492</v>
      </c>
      <c r="D1288">
        <v>7.6</v>
      </c>
      <c r="E1288" s="32">
        <f>Table11[[#This Row],[gross]]-Table11[[#This Row],[budget]]</f>
        <v>35003492</v>
      </c>
    </row>
    <row r="1289" spans="1:5" x14ac:dyDescent="0.25">
      <c r="A1289" t="s">
        <v>4302</v>
      </c>
      <c r="B1289" s="32">
        <v>15000000</v>
      </c>
      <c r="C1289" s="32">
        <v>50003300</v>
      </c>
      <c r="D1289">
        <v>7.3</v>
      </c>
      <c r="E1289" s="32">
        <f>Table11[[#This Row],[gross]]-Table11[[#This Row],[budget]]</f>
        <v>35003300</v>
      </c>
    </row>
    <row r="1290" spans="1:5" x14ac:dyDescent="0.25">
      <c r="A1290" t="s">
        <v>4927</v>
      </c>
      <c r="B1290" s="32">
        <v>13500000</v>
      </c>
      <c r="C1290" s="32">
        <v>48405881.850000001</v>
      </c>
      <c r="D1290">
        <v>5.8</v>
      </c>
      <c r="E1290" s="32">
        <f>Table11[[#This Row],[gross]]-Table11[[#This Row],[budget]]</f>
        <v>34905881.850000001</v>
      </c>
    </row>
    <row r="1291" spans="1:5" x14ac:dyDescent="0.25">
      <c r="A1291" t="s">
        <v>4318</v>
      </c>
      <c r="B1291" s="32">
        <v>10000000</v>
      </c>
      <c r="C1291" s="32">
        <v>44886089</v>
      </c>
      <c r="D1291">
        <v>6.9</v>
      </c>
      <c r="E1291" s="32">
        <f>Table11[[#This Row],[gross]]-Table11[[#This Row],[budget]]</f>
        <v>34886089</v>
      </c>
    </row>
    <row r="1292" spans="1:5" x14ac:dyDescent="0.25">
      <c r="A1292" t="s">
        <v>1580</v>
      </c>
      <c r="B1292" s="32">
        <v>55000000</v>
      </c>
      <c r="C1292" s="32">
        <v>89706988</v>
      </c>
      <c r="D1292">
        <v>6.2</v>
      </c>
      <c r="E1292" s="32">
        <f>Table11[[#This Row],[gross]]-Table11[[#This Row],[budget]]</f>
        <v>34706988</v>
      </c>
    </row>
    <row r="1293" spans="1:5" x14ac:dyDescent="0.25">
      <c r="A1293" t="s">
        <v>3584</v>
      </c>
      <c r="B1293" s="32">
        <v>35000000</v>
      </c>
      <c r="C1293" s="32">
        <v>69700000</v>
      </c>
      <c r="D1293">
        <v>5.8</v>
      </c>
      <c r="E1293" s="32">
        <f>Table11[[#This Row],[gross]]-Table11[[#This Row],[budget]]</f>
        <v>34700000</v>
      </c>
    </row>
    <row r="1294" spans="1:5" x14ac:dyDescent="0.25">
      <c r="A1294" t="s">
        <v>5689</v>
      </c>
      <c r="B1294" s="32">
        <v>6900000</v>
      </c>
      <c r="C1294" s="32">
        <v>41400000</v>
      </c>
      <c r="D1294">
        <v>7.3</v>
      </c>
      <c r="E1294" s="32">
        <f>Table11[[#This Row],[gross]]-Table11[[#This Row],[budget]]</f>
        <v>34500000</v>
      </c>
    </row>
    <row r="1295" spans="1:5" x14ac:dyDescent="0.25">
      <c r="A1295" t="s">
        <v>1914</v>
      </c>
      <c r="B1295" s="32">
        <v>14000000</v>
      </c>
      <c r="C1295" s="32">
        <v>48405881.850000001</v>
      </c>
      <c r="D1295">
        <v>7.7</v>
      </c>
      <c r="E1295" s="32">
        <f>Table11[[#This Row],[gross]]-Table11[[#This Row],[budget]]</f>
        <v>34405881.850000001</v>
      </c>
    </row>
    <row r="1296" spans="1:5" x14ac:dyDescent="0.25">
      <c r="A1296" t="s">
        <v>1914</v>
      </c>
      <c r="B1296" s="32">
        <v>14000000</v>
      </c>
      <c r="C1296" s="32">
        <v>48405881.850000001</v>
      </c>
      <c r="D1296">
        <v>7.7</v>
      </c>
      <c r="E1296" s="32">
        <f>Table11[[#This Row],[gross]]-Table11[[#This Row],[budget]]</f>
        <v>34405881.850000001</v>
      </c>
    </row>
    <row r="1297" spans="1:5" x14ac:dyDescent="0.25">
      <c r="A1297" t="s">
        <v>4568</v>
      </c>
      <c r="B1297" s="32">
        <v>14000000</v>
      </c>
      <c r="C1297" s="32">
        <v>48405881.850000001</v>
      </c>
      <c r="D1297">
        <v>6.7</v>
      </c>
      <c r="E1297" s="32">
        <f>Table11[[#This Row],[gross]]-Table11[[#This Row],[budget]]</f>
        <v>34405881.850000001</v>
      </c>
    </row>
    <row r="1298" spans="1:5" x14ac:dyDescent="0.25">
      <c r="A1298" t="s">
        <v>6946</v>
      </c>
      <c r="B1298" s="32">
        <v>14000000</v>
      </c>
      <c r="C1298" s="32">
        <v>48405881.850000001</v>
      </c>
      <c r="D1298">
        <v>6.3</v>
      </c>
      <c r="E1298" s="32">
        <f>Table11[[#This Row],[gross]]-Table11[[#This Row],[budget]]</f>
        <v>34405881.850000001</v>
      </c>
    </row>
    <row r="1299" spans="1:5" x14ac:dyDescent="0.25">
      <c r="A1299" t="s">
        <v>4072</v>
      </c>
      <c r="B1299" s="32">
        <v>14000000</v>
      </c>
      <c r="C1299" s="32">
        <v>48405881.850000001</v>
      </c>
      <c r="D1299">
        <v>6.2</v>
      </c>
      <c r="E1299" s="32">
        <f>Table11[[#This Row],[gross]]-Table11[[#This Row],[budget]]</f>
        <v>34405881.850000001</v>
      </c>
    </row>
    <row r="1300" spans="1:5" x14ac:dyDescent="0.25">
      <c r="A1300" t="s">
        <v>4555</v>
      </c>
      <c r="B1300" s="32">
        <v>14000000</v>
      </c>
      <c r="C1300" s="32">
        <v>48405881.850000001</v>
      </c>
      <c r="D1300">
        <v>3.7</v>
      </c>
      <c r="E1300" s="32">
        <f>Table11[[#This Row],[gross]]-Table11[[#This Row],[budget]]</f>
        <v>34405881.850000001</v>
      </c>
    </row>
    <row r="1301" spans="1:5" x14ac:dyDescent="0.25">
      <c r="A1301" t="s">
        <v>3011</v>
      </c>
      <c r="B1301" s="32">
        <v>28000000</v>
      </c>
      <c r="C1301" s="32">
        <v>62300000</v>
      </c>
      <c r="D1301">
        <v>6.8</v>
      </c>
      <c r="E1301" s="32">
        <f>Table11[[#This Row],[gross]]-Table11[[#This Row],[budget]]</f>
        <v>34300000</v>
      </c>
    </row>
    <row r="1302" spans="1:5" x14ac:dyDescent="0.25">
      <c r="A1302" t="s">
        <v>1739</v>
      </c>
      <c r="B1302" s="32">
        <v>50000000</v>
      </c>
      <c r="C1302" s="32">
        <v>84244877</v>
      </c>
      <c r="D1302">
        <v>7.4</v>
      </c>
      <c r="E1302" s="32">
        <f>Table11[[#This Row],[gross]]-Table11[[#This Row],[budget]]</f>
        <v>34244877</v>
      </c>
    </row>
    <row r="1303" spans="1:5" x14ac:dyDescent="0.25">
      <c r="A1303" t="s">
        <v>1099</v>
      </c>
      <c r="B1303" s="32">
        <v>73000000</v>
      </c>
      <c r="C1303" s="32">
        <v>107225164</v>
      </c>
      <c r="D1303">
        <v>6.3</v>
      </c>
      <c r="E1303" s="32">
        <f>Table11[[#This Row],[gross]]-Table11[[#This Row],[budget]]</f>
        <v>34225164</v>
      </c>
    </row>
    <row r="1304" spans="1:5" x14ac:dyDescent="0.25">
      <c r="A1304" t="s">
        <v>7033</v>
      </c>
      <c r="B1304" s="32">
        <v>1700000</v>
      </c>
      <c r="C1304" s="32">
        <v>35918429</v>
      </c>
      <c r="D1304">
        <v>7.5</v>
      </c>
      <c r="E1304" s="32">
        <f>Table11[[#This Row],[gross]]-Table11[[#This Row],[budget]]</f>
        <v>34218429</v>
      </c>
    </row>
    <row r="1305" spans="1:5" x14ac:dyDescent="0.25">
      <c r="A1305" t="s">
        <v>2777</v>
      </c>
      <c r="B1305" s="32">
        <v>30000000</v>
      </c>
      <c r="C1305" s="32">
        <v>64172251</v>
      </c>
      <c r="D1305">
        <v>5.4</v>
      </c>
      <c r="E1305" s="32">
        <f>Table11[[#This Row],[gross]]-Table11[[#This Row],[budget]]</f>
        <v>34172251</v>
      </c>
    </row>
    <row r="1306" spans="1:5" x14ac:dyDescent="0.25">
      <c r="A1306" t="s">
        <v>2161</v>
      </c>
      <c r="B1306" s="32">
        <v>40000000</v>
      </c>
      <c r="C1306" s="32">
        <v>74098862</v>
      </c>
      <c r="D1306">
        <v>8.1</v>
      </c>
      <c r="E1306" s="32">
        <f>Table11[[#This Row],[gross]]-Table11[[#This Row],[budget]]</f>
        <v>34098862</v>
      </c>
    </row>
    <row r="1307" spans="1:5" x14ac:dyDescent="0.25">
      <c r="A1307" t="s">
        <v>2724</v>
      </c>
      <c r="B1307" s="32">
        <v>25000000</v>
      </c>
      <c r="C1307" s="32">
        <v>59073773</v>
      </c>
      <c r="D1307">
        <v>8.1</v>
      </c>
      <c r="E1307" s="32">
        <f>Table11[[#This Row],[gross]]-Table11[[#This Row],[budget]]</f>
        <v>34073773</v>
      </c>
    </row>
    <row r="1308" spans="1:5" x14ac:dyDescent="0.25">
      <c r="A1308" t="s">
        <v>2979</v>
      </c>
      <c r="B1308" s="32">
        <v>29000000</v>
      </c>
      <c r="C1308" s="32">
        <v>63034755</v>
      </c>
      <c r="D1308">
        <v>5.3</v>
      </c>
      <c r="E1308" s="32">
        <f>Table11[[#This Row],[gross]]-Table11[[#This Row],[budget]]</f>
        <v>34034755</v>
      </c>
    </row>
    <row r="1309" spans="1:5" x14ac:dyDescent="0.25">
      <c r="A1309" t="s">
        <v>4321</v>
      </c>
      <c r="B1309" s="32">
        <v>7000000</v>
      </c>
      <c r="C1309" s="32">
        <v>40983001</v>
      </c>
      <c r="D1309">
        <v>7.7</v>
      </c>
      <c r="E1309" s="32">
        <f>Table11[[#This Row],[gross]]-Table11[[#This Row],[budget]]</f>
        <v>33983001</v>
      </c>
    </row>
    <row r="1310" spans="1:5" x14ac:dyDescent="0.25">
      <c r="A1310" t="s">
        <v>112</v>
      </c>
      <c r="B1310" s="32">
        <v>200000000</v>
      </c>
      <c r="C1310" s="32">
        <v>233914986</v>
      </c>
      <c r="D1310">
        <v>8</v>
      </c>
      <c r="E1310" s="32">
        <f>Table11[[#This Row],[gross]]-Table11[[#This Row],[budget]]</f>
        <v>33914986</v>
      </c>
    </row>
    <row r="1311" spans="1:5" x14ac:dyDescent="0.25">
      <c r="A1311" t="s">
        <v>4526</v>
      </c>
      <c r="B1311" s="32">
        <v>14500000</v>
      </c>
      <c r="C1311" s="32">
        <v>48405881.850000001</v>
      </c>
      <c r="D1311">
        <v>6.2</v>
      </c>
      <c r="E1311" s="32">
        <f>Table11[[#This Row],[gross]]-Table11[[#This Row],[budget]]</f>
        <v>33905881.850000001</v>
      </c>
    </row>
    <row r="1312" spans="1:5" x14ac:dyDescent="0.25">
      <c r="A1312" t="s">
        <v>5771</v>
      </c>
      <c r="B1312" s="32">
        <v>6000000</v>
      </c>
      <c r="C1312" s="32">
        <v>39800000</v>
      </c>
      <c r="D1312">
        <v>7.4</v>
      </c>
      <c r="E1312" s="32">
        <f>Table11[[#This Row],[gross]]-Table11[[#This Row],[budget]]</f>
        <v>33800000</v>
      </c>
    </row>
    <row r="1313" spans="1:5" x14ac:dyDescent="0.25">
      <c r="A1313" t="s">
        <v>3494</v>
      </c>
      <c r="B1313" s="32">
        <v>22000000</v>
      </c>
      <c r="C1313" s="32">
        <v>55762229</v>
      </c>
      <c r="D1313">
        <v>4.8</v>
      </c>
      <c r="E1313" s="32">
        <f>Table11[[#This Row],[gross]]-Table11[[#This Row],[budget]]</f>
        <v>33762229</v>
      </c>
    </row>
    <row r="1314" spans="1:5" x14ac:dyDescent="0.25">
      <c r="A1314" t="s">
        <v>4627</v>
      </c>
      <c r="B1314" s="32">
        <v>13000000</v>
      </c>
      <c r="C1314" s="32">
        <v>46729374</v>
      </c>
      <c r="D1314">
        <v>5.5</v>
      </c>
      <c r="E1314" s="32">
        <f>Table11[[#This Row],[gross]]-Table11[[#This Row],[budget]]</f>
        <v>33729374</v>
      </c>
    </row>
    <row r="1315" spans="1:5" x14ac:dyDescent="0.25">
      <c r="A1315" t="s">
        <v>3977</v>
      </c>
      <c r="B1315" s="32">
        <v>18000000</v>
      </c>
      <c r="C1315" s="32">
        <v>51600000</v>
      </c>
      <c r="D1315">
        <v>8.3000000000000007</v>
      </c>
      <c r="E1315" s="32">
        <f>Table11[[#This Row],[gross]]-Table11[[#This Row],[budget]]</f>
        <v>33600000</v>
      </c>
    </row>
    <row r="1316" spans="1:5" x14ac:dyDescent="0.25">
      <c r="A1316" t="s">
        <v>5276</v>
      </c>
      <c r="B1316" s="32">
        <v>9500000</v>
      </c>
      <c r="C1316" s="32">
        <v>43100000</v>
      </c>
      <c r="D1316">
        <v>6.9</v>
      </c>
      <c r="E1316" s="32">
        <f>Table11[[#This Row],[gross]]-Table11[[#This Row],[budget]]</f>
        <v>33600000</v>
      </c>
    </row>
    <row r="1317" spans="1:5" x14ac:dyDescent="0.25">
      <c r="A1317" t="s">
        <v>4928</v>
      </c>
      <c r="B1317" s="32">
        <v>13000000</v>
      </c>
      <c r="C1317" s="32">
        <v>46563158</v>
      </c>
      <c r="D1317">
        <v>7.1</v>
      </c>
      <c r="E1317" s="32">
        <f>Table11[[#This Row],[gross]]-Table11[[#This Row],[budget]]</f>
        <v>33563158</v>
      </c>
    </row>
    <row r="1318" spans="1:5" x14ac:dyDescent="0.25">
      <c r="A1318" t="s">
        <v>4080</v>
      </c>
      <c r="B1318" s="32">
        <v>17500000</v>
      </c>
      <c r="C1318" s="32">
        <v>51053787</v>
      </c>
      <c r="D1318">
        <v>6.5</v>
      </c>
      <c r="E1318" s="32">
        <f>Table11[[#This Row],[gross]]-Table11[[#This Row],[budget]]</f>
        <v>33553787</v>
      </c>
    </row>
    <row r="1319" spans="1:5" x14ac:dyDescent="0.25">
      <c r="A1319" t="s">
        <v>2780</v>
      </c>
      <c r="B1319" s="32">
        <v>30000000</v>
      </c>
      <c r="C1319" s="32">
        <v>63536011</v>
      </c>
      <c r="D1319">
        <v>6.3</v>
      </c>
      <c r="E1319" s="32">
        <f>Table11[[#This Row],[gross]]-Table11[[#This Row],[budget]]</f>
        <v>33536011</v>
      </c>
    </row>
    <row r="1320" spans="1:5" x14ac:dyDescent="0.25">
      <c r="A1320" t="s">
        <v>3068</v>
      </c>
      <c r="B1320" s="32">
        <v>27000000</v>
      </c>
      <c r="C1320" s="32">
        <v>60491560</v>
      </c>
      <c r="D1320">
        <v>6.6</v>
      </c>
      <c r="E1320" s="32">
        <f>Table11[[#This Row],[gross]]-Table11[[#This Row],[budget]]</f>
        <v>33491560</v>
      </c>
    </row>
    <row r="1321" spans="1:5" x14ac:dyDescent="0.25">
      <c r="A1321" t="s">
        <v>4307</v>
      </c>
      <c r="B1321" s="32">
        <v>15000000</v>
      </c>
      <c r="C1321" s="32">
        <v>48405881.850000001</v>
      </c>
      <c r="D1321">
        <v>8.1999999999999993</v>
      </c>
      <c r="E1321" s="32">
        <f>Table11[[#This Row],[gross]]-Table11[[#This Row],[budget]]</f>
        <v>33405881.850000001</v>
      </c>
    </row>
    <row r="1322" spans="1:5" x14ac:dyDescent="0.25">
      <c r="A1322" t="s">
        <v>6690</v>
      </c>
      <c r="B1322" s="32">
        <v>15000000</v>
      </c>
      <c r="C1322" s="32">
        <v>48405881.850000001</v>
      </c>
      <c r="D1322">
        <v>7.4</v>
      </c>
      <c r="E1322" s="32">
        <f>Table11[[#This Row],[gross]]-Table11[[#This Row],[budget]]</f>
        <v>33405881.850000001</v>
      </c>
    </row>
    <row r="1323" spans="1:5" x14ac:dyDescent="0.25">
      <c r="A1323" t="s">
        <v>4515</v>
      </c>
      <c r="B1323" s="32">
        <v>15000000</v>
      </c>
      <c r="C1323" s="32">
        <v>48405881.850000001</v>
      </c>
      <c r="D1323">
        <v>7.1</v>
      </c>
      <c r="E1323" s="32">
        <f>Table11[[#This Row],[gross]]-Table11[[#This Row],[budget]]</f>
        <v>33405881.850000001</v>
      </c>
    </row>
    <row r="1324" spans="1:5" x14ac:dyDescent="0.25">
      <c r="A1324" t="s">
        <v>4517</v>
      </c>
      <c r="B1324" s="32">
        <v>15000000</v>
      </c>
      <c r="C1324" s="32">
        <v>48405881.850000001</v>
      </c>
      <c r="D1324">
        <v>6.6</v>
      </c>
      <c r="E1324" s="32">
        <f>Table11[[#This Row],[gross]]-Table11[[#This Row],[budget]]</f>
        <v>33405881.850000001</v>
      </c>
    </row>
    <row r="1325" spans="1:5" x14ac:dyDescent="0.25">
      <c r="A1325" t="s">
        <v>4493</v>
      </c>
      <c r="B1325" s="32">
        <v>15000000</v>
      </c>
      <c r="C1325" s="32">
        <v>48405881.850000001</v>
      </c>
      <c r="D1325">
        <v>6</v>
      </c>
      <c r="E1325" s="32">
        <f>Table11[[#This Row],[gross]]-Table11[[#This Row],[budget]]</f>
        <v>33405881.850000001</v>
      </c>
    </row>
    <row r="1326" spans="1:5" x14ac:dyDescent="0.25">
      <c r="A1326" t="s">
        <v>4538</v>
      </c>
      <c r="B1326" s="32">
        <v>15000000</v>
      </c>
      <c r="C1326" s="32">
        <v>48405881.850000001</v>
      </c>
      <c r="D1326">
        <v>5.7</v>
      </c>
      <c r="E1326" s="32">
        <f>Table11[[#This Row],[gross]]-Table11[[#This Row],[budget]]</f>
        <v>33405881.850000001</v>
      </c>
    </row>
    <row r="1327" spans="1:5" x14ac:dyDescent="0.25">
      <c r="A1327" t="s">
        <v>4513</v>
      </c>
      <c r="B1327" s="32">
        <v>15000000</v>
      </c>
      <c r="C1327" s="32">
        <v>48405881.850000001</v>
      </c>
      <c r="D1327">
        <v>5.7</v>
      </c>
      <c r="E1327" s="32">
        <f>Table11[[#This Row],[gross]]-Table11[[#This Row],[budget]]</f>
        <v>33405881.850000001</v>
      </c>
    </row>
    <row r="1328" spans="1:5" x14ac:dyDescent="0.25">
      <c r="A1328" t="s">
        <v>4510</v>
      </c>
      <c r="B1328" s="32">
        <v>15000000</v>
      </c>
      <c r="C1328" s="32">
        <v>48405881.850000001</v>
      </c>
      <c r="D1328">
        <v>4.9000000000000004</v>
      </c>
      <c r="E1328" s="32">
        <f>Table11[[#This Row],[gross]]-Table11[[#This Row],[budget]]</f>
        <v>33405881.850000001</v>
      </c>
    </row>
    <row r="1329" spans="1:5" x14ac:dyDescent="0.25">
      <c r="A1329" t="s">
        <v>7194</v>
      </c>
      <c r="B1329" s="32">
        <v>15000000</v>
      </c>
      <c r="C1329" s="32">
        <v>48405881.850000001</v>
      </c>
      <c r="D1329">
        <v>3.7</v>
      </c>
      <c r="E1329" s="32">
        <f>Table11[[#This Row],[gross]]-Table11[[#This Row],[budget]]</f>
        <v>33405881.850000001</v>
      </c>
    </row>
    <row r="1330" spans="1:5" x14ac:dyDescent="0.25">
      <c r="A1330" t="s">
        <v>1359</v>
      </c>
      <c r="B1330" s="32">
        <v>60000000</v>
      </c>
      <c r="C1330" s="32">
        <v>93375151</v>
      </c>
      <c r="D1330">
        <v>5.2</v>
      </c>
      <c r="E1330" s="32">
        <f>Table11[[#This Row],[gross]]-Table11[[#This Row],[budget]]</f>
        <v>33375151</v>
      </c>
    </row>
    <row r="1331" spans="1:5" x14ac:dyDescent="0.25">
      <c r="A1331" t="s">
        <v>63</v>
      </c>
      <c r="B1331" s="32">
        <v>225000000</v>
      </c>
      <c r="C1331" s="32">
        <v>258355354</v>
      </c>
      <c r="D1331">
        <v>7.9</v>
      </c>
      <c r="E1331" s="32">
        <f>Table11[[#This Row],[gross]]-Table11[[#This Row],[budget]]</f>
        <v>33355354</v>
      </c>
    </row>
    <row r="1332" spans="1:5" x14ac:dyDescent="0.25">
      <c r="A1332" t="s">
        <v>1049</v>
      </c>
      <c r="B1332" s="32">
        <v>70000000</v>
      </c>
      <c r="C1332" s="32">
        <v>103338338</v>
      </c>
      <c r="D1332">
        <v>6.5</v>
      </c>
      <c r="E1332" s="32">
        <f>Table11[[#This Row],[gross]]-Table11[[#This Row],[budget]]</f>
        <v>33338338</v>
      </c>
    </row>
    <row r="1333" spans="1:5" x14ac:dyDescent="0.25">
      <c r="A1333" t="s">
        <v>1362</v>
      </c>
      <c r="B1333" s="32">
        <v>60000000</v>
      </c>
      <c r="C1333" s="32">
        <v>93307796</v>
      </c>
      <c r="D1333">
        <v>6.1</v>
      </c>
      <c r="E1333" s="32">
        <f>Table11[[#This Row],[gross]]-Table11[[#This Row],[budget]]</f>
        <v>33307796</v>
      </c>
    </row>
    <row r="1334" spans="1:5" x14ac:dyDescent="0.25">
      <c r="A1334" t="s">
        <v>729</v>
      </c>
      <c r="B1334" s="32">
        <v>92000000</v>
      </c>
      <c r="C1334" s="32">
        <v>125305545</v>
      </c>
      <c r="D1334">
        <v>5.5</v>
      </c>
      <c r="E1334" s="32">
        <f>Table11[[#This Row],[gross]]-Table11[[#This Row],[budget]]</f>
        <v>33305545</v>
      </c>
    </row>
    <row r="1335" spans="1:5" x14ac:dyDescent="0.25">
      <c r="A1335" t="s">
        <v>3404</v>
      </c>
      <c r="B1335" s="32">
        <v>24000000</v>
      </c>
      <c r="C1335" s="32">
        <v>57262492</v>
      </c>
      <c r="D1335">
        <v>6.7</v>
      </c>
      <c r="E1335" s="32">
        <f>Table11[[#This Row],[gross]]-Table11[[#This Row],[budget]]</f>
        <v>33262492</v>
      </c>
    </row>
    <row r="1336" spans="1:5" x14ac:dyDescent="0.25">
      <c r="A1336" t="s">
        <v>5597</v>
      </c>
      <c r="B1336" s="32">
        <v>7000000</v>
      </c>
      <c r="C1336" s="32">
        <v>40158000</v>
      </c>
      <c r="D1336">
        <v>7.6</v>
      </c>
      <c r="E1336" s="32">
        <f>Table11[[#This Row],[gross]]-Table11[[#This Row],[budget]]</f>
        <v>33158000</v>
      </c>
    </row>
    <row r="1337" spans="1:5" x14ac:dyDescent="0.25">
      <c r="A1337" t="s">
        <v>792</v>
      </c>
      <c r="B1337" s="32">
        <v>87000000</v>
      </c>
      <c r="C1337" s="32">
        <v>120147445</v>
      </c>
      <c r="D1337">
        <v>7.3</v>
      </c>
      <c r="E1337" s="32">
        <f>Table11[[#This Row],[gross]]-Table11[[#This Row],[budget]]</f>
        <v>33147445</v>
      </c>
    </row>
    <row r="1338" spans="1:5" x14ac:dyDescent="0.25">
      <c r="A1338" t="s">
        <v>3687</v>
      </c>
      <c r="B1338" s="32">
        <v>20000000</v>
      </c>
      <c r="C1338" s="32">
        <v>53146000</v>
      </c>
      <c r="D1338">
        <v>6.1</v>
      </c>
      <c r="E1338" s="32">
        <f>Table11[[#This Row],[gross]]-Table11[[#This Row],[budget]]</f>
        <v>33146000</v>
      </c>
    </row>
    <row r="1339" spans="1:5" x14ac:dyDescent="0.25">
      <c r="A1339" t="s">
        <v>1233</v>
      </c>
      <c r="B1339" s="32">
        <v>39887981.009999998</v>
      </c>
      <c r="C1339" s="32">
        <v>72980108</v>
      </c>
      <c r="D1339">
        <v>5.9</v>
      </c>
      <c r="E1339" s="32">
        <f>Table11[[#This Row],[gross]]-Table11[[#This Row],[budget]]</f>
        <v>33092126.990000002</v>
      </c>
    </row>
    <row r="1340" spans="1:5" x14ac:dyDescent="0.25">
      <c r="A1340" t="s">
        <v>2471</v>
      </c>
      <c r="B1340" s="32">
        <v>35000000</v>
      </c>
      <c r="C1340" s="32">
        <v>67962333</v>
      </c>
      <c r="D1340">
        <v>5.9</v>
      </c>
      <c r="E1340" s="32">
        <f>Table11[[#This Row],[gross]]-Table11[[#This Row],[budget]]</f>
        <v>32962333</v>
      </c>
    </row>
    <row r="1341" spans="1:5" x14ac:dyDescent="0.25">
      <c r="A1341" t="s">
        <v>7605</v>
      </c>
      <c r="B1341" s="32">
        <v>500000</v>
      </c>
      <c r="C1341" s="32">
        <v>33451479</v>
      </c>
      <c r="D1341">
        <v>6.5</v>
      </c>
      <c r="E1341" s="32">
        <f>Table11[[#This Row],[gross]]-Table11[[#This Row],[budget]]</f>
        <v>32951479</v>
      </c>
    </row>
    <row r="1342" spans="1:5" x14ac:dyDescent="0.25">
      <c r="A1342" t="s">
        <v>3003</v>
      </c>
      <c r="B1342" s="32">
        <v>26000000</v>
      </c>
      <c r="C1342" s="32">
        <v>58885635</v>
      </c>
      <c r="D1342">
        <v>7.4</v>
      </c>
      <c r="E1342" s="32">
        <f>Table11[[#This Row],[gross]]-Table11[[#This Row],[budget]]</f>
        <v>32885635</v>
      </c>
    </row>
    <row r="1343" spans="1:5" x14ac:dyDescent="0.25">
      <c r="A1343" t="s">
        <v>3003</v>
      </c>
      <c r="B1343" s="32">
        <v>26000000</v>
      </c>
      <c r="C1343" s="32">
        <v>58885635</v>
      </c>
      <c r="D1343">
        <v>7.4</v>
      </c>
      <c r="E1343" s="32">
        <f>Table11[[#This Row],[gross]]-Table11[[#This Row],[budget]]</f>
        <v>32885635</v>
      </c>
    </row>
    <row r="1344" spans="1:5" x14ac:dyDescent="0.25">
      <c r="A1344" t="s">
        <v>2781</v>
      </c>
      <c r="B1344" s="32">
        <v>30000000</v>
      </c>
      <c r="C1344" s="32">
        <v>62877175</v>
      </c>
      <c r="D1344">
        <v>7.2</v>
      </c>
      <c r="E1344" s="32">
        <f>Table11[[#This Row],[gross]]-Table11[[#This Row],[budget]]</f>
        <v>32877175</v>
      </c>
    </row>
    <row r="1345" spans="1:5" x14ac:dyDescent="0.25">
      <c r="A1345" t="s">
        <v>4919</v>
      </c>
      <c r="B1345" s="32">
        <v>39887981.009999998</v>
      </c>
      <c r="C1345" s="32">
        <v>72755517</v>
      </c>
      <c r="D1345">
        <v>7.1</v>
      </c>
      <c r="E1345" s="32">
        <f>Table11[[#This Row],[gross]]-Table11[[#This Row],[budget]]</f>
        <v>32867535.990000002</v>
      </c>
    </row>
    <row r="1346" spans="1:5" x14ac:dyDescent="0.25">
      <c r="A1346" t="s">
        <v>4305</v>
      </c>
      <c r="B1346" s="32">
        <v>15000000</v>
      </c>
      <c r="C1346" s="32">
        <v>47860214</v>
      </c>
      <c r="D1346">
        <v>5</v>
      </c>
      <c r="E1346" s="32">
        <f>Table11[[#This Row],[gross]]-Table11[[#This Row],[budget]]</f>
        <v>32860214</v>
      </c>
    </row>
    <row r="1347" spans="1:5" x14ac:dyDescent="0.25">
      <c r="A1347" t="s">
        <v>4306</v>
      </c>
      <c r="B1347" s="32">
        <v>15000000</v>
      </c>
      <c r="C1347" s="32">
        <v>47811275</v>
      </c>
      <c r="D1347">
        <v>5.4</v>
      </c>
      <c r="E1347" s="32">
        <f>Table11[[#This Row],[gross]]-Table11[[#This Row],[budget]]</f>
        <v>32811275</v>
      </c>
    </row>
    <row r="1348" spans="1:5" x14ac:dyDescent="0.25">
      <c r="A1348" t="s">
        <v>2168</v>
      </c>
      <c r="B1348" s="32">
        <v>34000000</v>
      </c>
      <c r="C1348" s="32">
        <v>66808615</v>
      </c>
      <c r="D1348">
        <v>6.1</v>
      </c>
      <c r="E1348" s="32">
        <f>Table11[[#This Row],[gross]]-Table11[[#This Row],[budget]]</f>
        <v>32808615</v>
      </c>
    </row>
    <row r="1349" spans="1:5" x14ac:dyDescent="0.25">
      <c r="A1349" t="s">
        <v>4543</v>
      </c>
      <c r="B1349" s="32">
        <v>14000000</v>
      </c>
      <c r="C1349" s="32">
        <v>46800000</v>
      </c>
      <c r="D1349">
        <v>7.1</v>
      </c>
      <c r="E1349" s="32">
        <f>Table11[[#This Row],[gross]]-Table11[[#This Row],[budget]]</f>
        <v>32800000</v>
      </c>
    </row>
    <row r="1350" spans="1:5" x14ac:dyDescent="0.25">
      <c r="A1350" t="s">
        <v>1145</v>
      </c>
      <c r="B1350" s="32">
        <v>68000000</v>
      </c>
      <c r="C1350" s="32">
        <v>100614858</v>
      </c>
      <c r="D1350">
        <v>6.9</v>
      </c>
      <c r="E1350" s="32">
        <f>Table11[[#This Row],[gross]]-Table11[[#This Row],[budget]]</f>
        <v>32614858</v>
      </c>
    </row>
    <row r="1351" spans="1:5" x14ac:dyDescent="0.25">
      <c r="A1351" t="s">
        <v>534</v>
      </c>
      <c r="B1351" s="32">
        <v>110000000</v>
      </c>
      <c r="C1351" s="32">
        <v>142614158</v>
      </c>
      <c r="D1351">
        <v>5.5</v>
      </c>
      <c r="E1351" s="32">
        <f>Table11[[#This Row],[gross]]-Table11[[#This Row],[budget]]</f>
        <v>32614158</v>
      </c>
    </row>
    <row r="1352" spans="1:5" x14ac:dyDescent="0.25">
      <c r="A1352" t="s">
        <v>2492</v>
      </c>
      <c r="B1352" s="32">
        <v>35000000</v>
      </c>
      <c r="C1352" s="32">
        <v>67523385</v>
      </c>
      <c r="D1352">
        <v>6.2</v>
      </c>
      <c r="E1352" s="32">
        <f>Table11[[#This Row],[gross]]-Table11[[#This Row],[budget]]</f>
        <v>32523385</v>
      </c>
    </row>
    <row r="1353" spans="1:5" x14ac:dyDescent="0.25">
      <c r="A1353" t="s">
        <v>6825</v>
      </c>
      <c r="B1353" s="32">
        <v>2000000</v>
      </c>
      <c r="C1353" s="32">
        <v>34522221</v>
      </c>
      <c r="D1353">
        <v>7</v>
      </c>
      <c r="E1353" s="32">
        <f>Table11[[#This Row],[gross]]-Table11[[#This Row],[budget]]</f>
        <v>32522221</v>
      </c>
    </row>
    <row r="1354" spans="1:5" x14ac:dyDescent="0.25">
      <c r="A1354" t="s">
        <v>5384</v>
      </c>
      <c r="B1354" s="32">
        <v>7000000</v>
      </c>
      <c r="C1354" s="32">
        <v>39462438</v>
      </c>
      <c r="D1354">
        <v>7.3</v>
      </c>
      <c r="E1354" s="32">
        <f>Table11[[#This Row],[gross]]-Table11[[#This Row],[budget]]</f>
        <v>32462438</v>
      </c>
    </row>
    <row r="1355" spans="1:5" x14ac:dyDescent="0.25">
      <c r="A1355" t="s">
        <v>2159</v>
      </c>
      <c r="B1355" s="32">
        <v>40000000</v>
      </c>
      <c r="C1355" s="32">
        <v>72455275</v>
      </c>
      <c r="D1355">
        <v>7.8</v>
      </c>
      <c r="E1355" s="32">
        <f>Table11[[#This Row],[gross]]-Table11[[#This Row],[budget]]</f>
        <v>32455275</v>
      </c>
    </row>
    <row r="1356" spans="1:5" x14ac:dyDescent="0.25">
      <c r="A1356" t="s">
        <v>4256</v>
      </c>
      <c r="B1356" s="32">
        <v>16000000</v>
      </c>
      <c r="C1356" s="32">
        <v>48405881.850000001</v>
      </c>
      <c r="D1356">
        <v>8.1</v>
      </c>
      <c r="E1356" s="32">
        <f>Table11[[#This Row],[gross]]-Table11[[#This Row],[budget]]</f>
        <v>32405881.850000001</v>
      </c>
    </row>
    <row r="1357" spans="1:5" x14ac:dyDescent="0.25">
      <c r="A1357" t="s">
        <v>4258</v>
      </c>
      <c r="B1357" s="32">
        <v>16000000</v>
      </c>
      <c r="C1357" s="32">
        <v>48405881.850000001</v>
      </c>
      <c r="D1357">
        <v>6.7</v>
      </c>
      <c r="E1357" s="32">
        <f>Table11[[#This Row],[gross]]-Table11[[#This Row],[budget]]</f>
        <v>32405881.850000001</v>
      </c>
    </row>
    <row r="1358" spans="1:5" x14ac:dyDescent="0.25">
      <c r="A1358" t="s">
        <v>6514</v>
      </c>
      <c r="B1358" s="32">
        <v>16000000</v>
      </c>
      <c r="C1358" s="32">
        <v>48405881.850000001</v>
      </c>
      <c r="D1358">
        <v>5.6</v>
      </c>
      <c r="E1358" s="32">
        <f>Table11[[#This Row],[gross]]-Table11[[#This Row],[budget]]</f>
        <v>32405881.850000001</v>
      </c>
    </row>
    <row r="1359" spans="1:5" x14ac:dyDescent="0.25">
      <c r="A1359" t="s">
        <v>4231</v>
      </c>
      <c r="B1359" s="32">
        <v>16000000</v>
      </c>
      <c r="C1359" s="32">
        <v>48405881.850000001</v>
      </c>
      <c r="D1359">
        <v>4.9000000000000004</v>
      </c>
      <c r="E1359" s="32">
        <f>Table11[[#This Row],[gross]]-Table11[[#This Row],[budget]]</f>
        <v>32405881.850000001</v>
      </c>
    </row>
    <row r="1360" spans="1:5" x14ac:dyDescent="0.25">
      <c r="A1360" t="s">
        <v>1373</v>
      </c>
      <c r="B1360" s="32">
        <v>58000000</v>
      </c>
      <c r="C1360" s="32">
        <v>90356857</v>
      </c>
      <c r="D1360">
        <v>7.1</v>
      </c>
      <c r="E1360" s="32">
        <f>Table11[[#This Row],[gross]]-Table11[[#This Row],[budget]]</f>
        <v>32356857</v>
      </c>
    </row>
    <row r="1361" spans="1:5" x14ac:dyDescent="0.25">
      <c r="A1361" t="s">
        <v>2175</v>
      </c>
      <c r="B1361" s="32">
        <v>40000000</v>
      </c>
      <c r="C1361" s="32">
        <v>72306065</v>
      </c>
      <c r="D1361">
        <v>7.6</v>
      </c>
      <c r="E1361" s="32">
        <f>Table11[[#This Row],[gross]]-Table11[[#This Row],[budget]]</f>
        <v>32306065</v>
      </c>
    </row>
    <row r="1362" spans="1:5" x14ac:dyDescent="0.25">
      <c r="A1362" t="s">
        <v>2162</v>
      </c>
      <c r="B1362" s="32">
        <v>40000000</v>
      </c>
      <c r="C1362" s="32">
        <v>72266306</v>
      </c>
      <c r="D1362">
        <v>6.6</v>
      </c>
      <c r="E1362" s="32">
        <f>Table11[[#This Row],[gross]]-Table11[[#This Row],[budget]]</f>
        <v>32266306</v>
      </c>
    </row>
    <row r="1363" spans="1:5" x14ac:dyDescent="0.25">
      <c r="A1363" t="s">
        <v>3496</v>
      </c>
      <c r="B1363" s="32">
        <v>22000000</v>
      </c>
      <c r="C1363" s="32">
        <v>54235441</v>
      </c>
      <c r="D1363">
        <v>7.3</v>
      </c>
      <c r="E1363" s="32">
        <f>Table11[[#This Row],[gross]]-Table11[[#This Row],[budget]]</f>
        <v>32235441</v>
      </c>
    </row>
    <row r="1364" spans="1:5" x14ac:dyDescent="0.25">
      <c r="A1364" t="s">
        <v>894</v>
      </c>
      <c r="B1364" s="32">
        <v>80000000</v>
      </c>
      <c r="C1364" s="32">
        <v>112225777</v>
      </c>
      <c r="D1364">
        <v>7.3</v>
      </c>
      <c r="E1364" s="32">
        <f>Table11[[#This Row],[gross]]-Table11[[#This Row],[budget]]</f>
        <v>32225777</v>
      </c>
    </row>
    <row r="1365" spans="1:5" x14ac:dyDescent="0.25">
      <c r="A1365" t="s">
        <v>6772</v>
      </c>
      <c r="B1365" s="32">
        <v>4000000</v>
      </c>
      <c r="C1365" s="32">
        <v>36200000</v>
      </c>
      <c r="D1365">
        <v>5.7</v>
      </c>
      <c r="E1365" s="32">
        <f>Table11[[#This Row],[gross]]-Table11[[#This Row],[budget]]</f>
        <v>32200000</v>
      </c>
    </row>
    <row r="1366" spans="1:5" x14ac:dyDescent="0.25">
      <c r="A1366" t="s">
        <v>3608</v>
      </c>
      <c r="B1366" s="32">
        <v>37000000</v>
      </c>
      <c r="C1366" s="32">
        <v>69148997</v>
      </c>
      <c r="D1366">
        <v>5.4</v>
      </c>
      <c r="E1366" s="32">
        <f>Table11[[#This Row],[gross]]-Table11[[#This Row],[budget]]</f>
        <v>32148997</v>
      </c>
    </row>
    <row r="1367" spans="1:5" x14ac:dyDescent="0.25">
      <c r="A1367" t="s">
        <v>818</v>
      </c>
      <c r="B1367" s="32">
        <v>85000000</v>
      </c>
      <c r="C1367" s="32">
        <v>117144465</v>
      </c>
      <c r="D1367">
        <v>6.9</v>
      </c>
      <c r="E1367" s="32">
        <f>Table11[[#This Row],[gross]]-Table11[[#This Row],[budget]]</f>
        <v>32144465</v>
      </c>
    </row>
    <row r="1368" spans="1:5" x14ac:dyDescent="0.25">
      <c r="A1368" t="s">
        <v>5435</v>
      </c>
      <c r="B1368" s="32">
        <v>8000000</v>
      </c>
      <c r="C1368" s="32">
        <v>40066497</v>
      </c>
      <c r="D1368">
        <v>3.5</v>
      </c>
      <c r="E1368" s="32">
        <f>Table11[[#This Row],[gross]]-Table11[[#This Row],[budget]]</f>
        <v>32066497</v>
      </c>
    </row>
    <row r="1369" spans="1:5" x14ac:dyDescent="0.25">
      <c r="A1369" t="s">
        <v>3631</v>
      </c>
      <c r="B1369" s="32">
        <v>20000000</v>
      </c>
      <c r="C1369" s="32">
        <v>52066000</v>
      </c>
      <c r="D1369">
        <v>7.5</v>
      </c>
      <c r="E1369" s="32">
        <f>Table11[[#This Row],[gross]]-Table11[[#This Row],[budget]]</f>
        <v>32066000</v>
      </c>
    </row>
    <row r="1370" spans="1:5" x14ac:dyDescent="0.25">
      <c r="A1370" t="s">
        <v>59</v>
      </c>
      <c r="B1370" s="32">
        <v>230000000</v>
      </c>
      <c r="C1370" s="32">
        <v>262030663</v>
      </c>
      <c r="D1370">
        <v>7</v>
      </c>
      <c r="E1370" s="32">
        <f>Table11[[#This Row],[gross]]-Table11[[#This Row],[budget]]</f>
        <v>32030663</v>
      </c>
    </row>
    <row r="1371" spans="1:5" x14ac:dyDescent="0.25">
      <c r="A1371" t="s">
        <v>6248</v>
      </c>
      <c r="B1371" s="32">
        <v>4000000</v>
      </c>
      <c r="C1371" s="32">
        <v>36000000</v>
      </c>
      <c r="D1371">
        <v>6.7</v>
      </c>
      <c r="E1371" s="32">
        <f>Table11[[#This Row],[gross]]-Table11[[#This Row],[budget]]</f>
        <v>32000000</v>
      </c>
    </row>
    <row r="1372" spans="1:5" x14ac:dyDescent="0.25">
      <c r="A1372" t="s">
        <v>346</v>
      </c>
      <c r="B1372" s="32">
        <v>145000000</v>
      </c>
      <c r="C1372" s="32">
        <v>176997107</v>
      </c>
      <c r="D1372">
        <v>7.9</v>
      </c>
      <c r="E1372" s="32">
        <f>Table11[[#This Row],[gross]]-Table11[[#This Row],[budget]]</f>
        <v>31997107</v>
      </c>
    </row>
    <row r="1373" spans="1:5" x14ac:dyDescent="0.25">
      <c r="A1373" t="s">
        <v>5749</v>
      </c>
      <c r="B1373" s="32">
        <v>6500000</v>
      </c>
      <c r="C1373" s="32">
        <v>38400000</v>
      </c>
      <c r="D1373">
        <v>8.1</v>
      </c>
      <c r="E1373" s="32">
        <f>Table11[[#This Row],[gross]]-Table11[[#This Row],[budget]]</f>
        <v>31900000</v>
      </c>
    </row>
    <row r="1374" spans="1:5" x14ac:dyDescent="0.25">
      <c r="A1374" t="s">
        <v>3121</v>
      </c>
      <c r="B1374" s="32">
        <v>26000000</v>
      </c>
      <c r="C1374" s="32">
        <v>57859105</v>
      </c>
      <c r="D1374">
        <v>6.5</v>
      </c>
      <c r="E1374" s="32">
        <f>Table11[[#This Row],[gross]]-Table11[[#This Row],[budget]]</f>
        <v>31859105</v>
      </c>
    </row>
    <row r="1375" spans="1:5" x14ac:dyDescent="0.25">
      <c r="A1375" t="s">
        <v>4521</v>
      </c>
      <c r="B1375" s="32">
        <v>14500000</v>
      </c>
      <c r="C1375" s="32">
        <v>46338728</v>
      </c>
      <c r="D1375">
        <v>6.8</v>
      </c>
      <c r="E1375" s="32">
        <f>Table11[[#This Row],[gross]]-Table11[[#This Row],[budget]]</f>
        <v>31838728</v>
      </c>
    </row>
    <row r="1376" spans="1:5" x14ac:dyDescent="0.25">
      <c r="A1376" t="s">
        <v>4629</v>
      </c>
      <c r="B1376" s="32">
        <v>13000000</v>
      </c>
      <c r="C1376" s="32">
        <v>44726644</v>
      </c>
      <c r="D1376">
        <v>6.8</v>
      </c>
      <c r="E1376" s="32">
        <f>Table11[[#This Row],[gross]]-Table11[[#This Row],[budget]]</f>
        <v>31726644</v>
      </c>
    </row>
    <row r="1377" spans="1:5" x14ac:dyDescent="0.25">
      <c r="A1377" t="s">
        <v>3974</v>
      </c>
      <c r="B1377" s="32">
        <v>21000000</v>
      </c>
      <c r="C1377" s="32">
        <v>52691009</v>
      </c>
      <c r="D1377">
        <v>6.6</v>
      </c>
      <c r="E1377" s="32">
        <f>Table11[[#This Row],[gross]]-Table11[[#This Row],[budget]]</f>
        <v>31691009</v>
      </c>
    </row>
    <row r="1378" spans="1:5" x14ac:dyDescent="0.25">
      <c r="A1378" t="s">
        <v>1730</v>
      </c>
      <c r="B1378" s="32">
        <v>50000000</v>
      </c>
      <c r="C1378" s="32">
        <v>81517441</v>
      </c>
      <c r="D1378">
        <v>7.1</v>
      </c>
      <c r="E1378" s="32">
        <f>Table11[[#This Row],[gross]]-Table11[[#This Row],[budget]]</f>
        <v>31517441</v>
      </c>
    </row>
    <row r="1379" spans="1:5" x14ac:dyDescent="0.25">
      <c r="A1379" t="s">
        <v>1285</v>
      </c>
      <c r="B1379" s="32">
        <v>16900000</v>
      </c>
      <c r="C1379" s="32">
        <v>48405881.850000001</v>
      </c>
      <c r="D1379">
        <v>6.4</v>
      </c>
      <c r="E1379" s="32">
        <f>Table11[[#This Row],[gross]]-Table11[[#This Row],[budget]]</f>
        <v>31505881.850000001</v>
      </c>
    </row>
    <row r="1380" spans="1:5" x14ac:dyDescent="0.25">
      <c r="A1380" t="s">
        <v>3194</v>
      </c>
      <c r="B1380" s="32">
        <v>25000000</v>
      </c>
      <c r="C1380" s="32">
        <v>56505065</v>
      </c>
      <c r="D1380">
        <v>7.8</v>
      </c>
      <c r="E1380" s="32">
        <f>Table11[[#This Row],[gross]]-Table11[[#This Row],[budget]]</f>
        <v>31505065</v>
      </c>
    </row>
    <row r="1381" spans="1:5" x14ac:dyDescent="0.25">
      <c r="A1381" t="s">
        <v>3907</v>
      </c>
      <c r="B1381" s="32">
        <v>20000000</v>
      </c>
      <c r="C1381" s="32">
        <v>51431160</v>
      </c>
      <c r="D1381">
        <v>5.9</v>
      </c>
      <c r="E1381" s="32">
        <f>Table11[[#This Row],[gross]]-Table11[[#This Row],[budget]]</f>
        <v>31431160</v>
      </c>
    </row>
    <row r="1382" spans="1:5" x14ac:dyDescent="0.25">
      <c r="A1382" t="s">
        <v>6883</v>
      </c>
      <c r="B1382" s="32">
        <v>17000000</v>
      </c>
      <c r="C1382" s="32">
        <v>48405881.850000001</v>
      </c>
      <c r="D1382">
        <v>6.5</v>
      </c>
      <c r="E1382" s="32">
        <f>Table11[[#This Row],[gross]]-Table11[[#This Row],[budget]]</f>
        <v>31405881.850000001</v>
      </c>
    </row>
    <row r="1383" spans="1:5" x14ac:dyDescent="0.25">
      <c r="A1383" t="s">
        <v>3332</v>
      </c>
      <c r="B1383" s="32">
        <v>17000000</v>
      </c>
      <c r="C1383" s="32">
        <v>48405881.850000001</v>
      </c>
      <c r="D1383">
        <v>6.3</v>
      </c>
      <c r="E1383" s="32">
        <f>Table11[[#This Row],[gross]]-Table11[[#This Row],[budget]]</f>
        <v>31405881.850000001</v>
      </c>
    </row>
    <row r="1384" spans="1:5" x14ac:dyDescent="0.25">
      <c r="A1384" t="s">
        <v>4162</v>
      </c>
      <c r="B1384" s="32">
        <v>17000000</v>
      </c>
      <c r="C1384" s="32">
        <v>48405881.850000001</v>
      </c>
      <c r="D1384">
        <v>5.2</v>
      </c>
      <c r="E1384" s="32">
        <f>Table11[[#This Row],[gross]]-Table11[[#This Row],[budget]]</f>
        <v>31405881.850000001</v>
      </c>
    </row>
    <row r="1385" spans="1:5" x14ac:dyDescent="0.25">
      <c r="A1385" t="s">
        <v>6258</v>
      </c>
      <c r="B1385" s="32">
        <v>4000000</v>
      </c>
      <c r="C1385" s="32">
        <v>35385560</v>
      </c>
      <c r="D1385">
        <v>4.5999999999999996</v>
      </c>
      <c r="E1385" s="32">
        <f>Table11[[#This Row],[gross]]-Table11[[#This Row],[budget]]</f>
        <v>31385560</v>
      </c>
    </row>
    <row r="1386" spans="1:5" x14ac:dyDescent="0.25">
      <c r="A1386" t="s">
        <v>2774</v>
      </c>
      <c r="B1386" s="32">
        <v>35000000</v>
      </c>
      <c r="C1386" s="32">
        <v>66359959</v>
      </c>
      <c r="D1386">
        <v>6.9</v>
      </c>
      <c r="E1386" s="32">
        <f>Table11[[#This Row],[gross]]-Table11[[#This Row],[budget]]</f>
        <v>31359959</v>
      </c>
    </row>
    <row r="1387" spans="1:5" x14ac:dyDescent="0.25">
      <c r="A1387" t="s">
        <v>3008</v>
      </c>
      <c r="B1387" s="32">
        <v>21000000</v>
      </c>
      <c r="C1387" s="32">
        <v>52353636</v>
      </c>
      <c r="D1387">
        <v>7.6</v>
      </c>
      <c r="E1387" s="32">
        <f>Table11[[#This Row],[gross]]-Table11[[#This Row],[budget]]</f>
        <v>31353636</v>
      </c>
    </row>
    <row r="1388" spans="1:5" x14ac:dyDescent="0.25">
      <c r="A1388" t="s">
        <v>2163</v>
      </c>
      <c r="B1388" s="32">
        <v>40000000</v>
      </c>
      <c r="C1388" s="32">
        <v>71347010</v>
      </c>
      <c r="D1388">
        <v>7.1</v>
      </c>
      <c r="E1388" s="32">
        <f>Table11[[#This Row],[gross]]-Table11[[#This Row],[budget]]</f>
        <v>31347010</v>
      </c>
    </row>
    <row r="1389" spans="1:5" x14ac:dyDescent="0.25">
      <c r="A1389" t="s">
        <v>585</v>
      </c>
      <c r="B1389" s="32">
        <v>115000000</v>
      </c>
      <c r="C1389" s="32">
        <v>146282411</v>
      </c>
      <c r="D1389">
        <v>7.2</v>
      </c>
      <c r="E1389" s="32">
        <f>Table11[[#This Row],[gross]]-Table11[[#This Row],[budget]]</f>
        <v>31282411</v>
      </c>
    </row>
    <row r="1390" spans="1:5" x14ac:dyDescent="0.25">
      <c r="A1390" t="s">
        <v>1954</v>
      </c>
      <c r="B1390" s="32">
        <v>45000000</v>
      </c>
      <c r="C1390" s="32">
        <v>76261036</v>
      </c>
      <c r="D1390">
        <v>7.7</v>
      </c>
      <c r="E1390" s="32">
        <f>Table11[[#This Row],[gross]]-Table11[[#This Row],[budget]]</f>
        <v>31261036</v>
      </c>
    </row>
    <row r="1391" spans="1:5" x14ac:dyDescent="0.25">
      <c r="A1391" t="s">
        <v>1356</v>
      </c>
      <c r="B1391" s="32">
        <v>70000000</v>
      </c>
      <c r="C1391" s="32">
        <v>101217900</v>
      </c>
      <c r="D1391">
        <v>7</v>
      </c>
      <c r="E1391" s="32">
        <f>Table11[[#This Row],[gross]]-Table11[[#This Row],[budget]]</f>
        <v>31217900</v>
      </c>
    </row>
    <row r="1392" spans="1:5" x14ac:dyDescent="0.25">
      <c r="A1392" t="s">
        <v>3721</v>
      </c>
      <c r="B1392" s="32">
        <v>806947</v>
      </c>
      <c r="C1392" s="32">
        <v>32000000</v>
      </c>
      <c r="D1392">
        <v>8.5</v>
      </c>
      <c r="E1392" s="32">
        <f>Table11[[#This Row],[gross]]-Table11[[#This Row],[budget]]</f>
        <v>31193053</v>
      </c>
    </row>
    <row r="1393" spans="1:5" x14ac:dyDescent="0.25">
      <c r="A1393" t="s">
        <v>655</v>
      </c>
      <c r="B1393" s="32">
        <v>99000000</v>
      </c>
      <c r="C1393" s="32">
        <v>130174897</v>
      </c>
      <c r="D1393">
        <v>7.2</v>
      </c>
      <c r="E1393" s="32">
        <f>Table11[[#This Row],[gross]]-Table11[[#This Row],[budget]]</f>
        <v>31174897</v>
      </c>
    </row>
    <row r="1394" spans="1:5" x14ac:dyDescent="0.25">
      <c r="A1394" t="s">
        <v>4631</v>
      </c>
      <c r="B1394" s="32">
        <v>13000000</v>
      </c>
      <c r="C1394" s="32">
        <v>44134898</v>
      </c>
      <c r="D1394">
        <v>7.3</v>
      </c>
      <c r="E1394" s="32">
        <f>Table11[[#This Row],[gross]]-Table11[[#This Row],[budget]]</f>
        <v>31134898</v>
      </c>
    </row>
    <row r="1395" spans="1:5" x14ac:dyDescent="0.25">
      <c r="A1395" t="s">
        <v>2187</v>
      </c>
      <c r="B1395" s="32">
        <v>30000000</v>
      </c>
      <c r="C1395" s="32">
        <v>61094903</v>
      </c>
      <c r="D1395">
        <v>6.9</v>
      </c>
      <c r="E1395" s="32">
        <f>Table11[[#This Row],[gross]]-Table11[[#This Row],[budget]]</f>
        <v>31094903</v>
      </c>
    </row>
    <row r="1396" spans="1:5" x14ac:dyDescent="0.25">
      <c r="A1396" t="s">
        <v>2187</v>
      </c>
      <c r="B1396" s="32">
        <v>30000000</v>
      </c>
      <c r="C1396" s="32">
        <v>61094903</v>
      </c>
      <c r="D1396">
        <v>6.9</v>
      </c>
      <c r="E1396" s="32">
        <f>Table11[[#This Row],[gross]]-Table11[[#This Row],[budget]]</f>
        <v>31094903</v>
      </c>
    </row>
    <row r="1397" spans="1:5" x14ac:dyDescent="0.25">
      <c r="A1397" t="s">
        <v>1732</v>
      </c>
      <c r="B1397" s="32">
        <v>50000000</v>
      </c>
      <c r="C1397" s="32">
        <v>81022333</v>
      </c>
      <c r="D1397">
        <v>5</v>
      </c>
      <c r="E1397" s="32">
        <f>Table11[[#This Row],[gross]]-Table11[[#This Row],[budget]]</f>
        <v>31022333</v>
      </c>
    </row>
    <row r="1398" spans="1:5" x14ac:dyDescent="0.25">
      <c r="A1398" t="s">
        <v>284</v>
      </c>
      <c r="B1398" s="32">
        <v>150000000</v>
      </c>
      <c r="C1398" s="32">
        <v>181015141</v>
      </c>
      <c r="D1398">
        <v>7</v>
      </c>
      <c r="E1398" s="32">
        <f>Table11[[#This Row],[gross]]-Table11[[#This Row],[budget]]</f>
        <v>31015141</v>
      </c>
    </row>
    <row r="1399" spans="1:5" x14ac:dyDescent="0.25">
      <c r="A1399" t="s">
        <v>3562</v>
      </c>
      <c r="B1399" s="32">
        <v>21000000</v>
      </c>
      <c r="C1399" s="32">
        <v>52008288</v>
      </c>
      <c r="D1399">
        <v>7.8</v>
      </c>
      <c r="E1399" s="32">
        <f>Table11[[#This Row],[gross]]-Table11[[#This Row],[budget]]</f>
        <v>31008288</v>
      </c>
    </row>
    <row r="1400" spans="1:5" x14ac:dyDescent="0.25">
      <c r="A1400" t="s">
        <v>5956</v>
      </c>
      <c r="B1400" s="32">
        <v>5000000</v>
      </c>
      <c r="C1400" s="32">
        <v>36000000</v>
      </c>
      <c r="D1400">
        <v>6.8</v>
      </c>
      <c r="E1400" s="32">
        <f>Table11[[#This Row],[gross]]-Table11[[#This Row],[budget]]</f>
        <v>31000000</v>
      </c>
    </row>
    <row r="1401" spans="1:5" x14ac:dyDescent="0.25">
      <c r="A1401" t="s">
        <v>3195</v>
      </c>
      <c r="B1401" s="32">
        <v>25000000</v>
      </c>
      <c r="C1401" s="32">
        <v>55973336</v>
      </c>
      <c r="D1401">
        <v>6.1</v>
      </c>
      <c r="E1401" s="32">
        <f>Table11[[#This Row],[gross]]-Table11[[#This Row],[budget]]</f>
        <v>30973336</v>
      </c>
    </row>
    <row r="1402" spans="1:5" x14ac:dyDescent="0.25">
      <c r="A1402" t="s">
        <v>6699</v>
      </c>
      <c r="B1402" s="32">
        <v>2500000</v>
      </c>
      <c r="C1402" s="32">
        <v>33349949</v>
      </c>
      <c r="D1402">
        <v>5.0999999999999996</v>
      </c>
      <c r="E1402" s="32">
        <f>Table11[[#This Row],[gross]]-Table11[[#This Row],[budget]]</f>
        <v>30849949</v>
      </c>
    </row>
    <row r="1403" spans="1:5" x14ac:dyDescent="0.25">
      <c r="A1403" t="s">
        <v>2164</v>
      </c>
      <c r="B1403" s="32">
        <v>40000000</v>
      </c>
      <c r="C1403" s="32">
        <v>70836296</v>
      </c>
      <c r="D1403">
        <v>5.9</v>
      </c>
      <c r="E1403" s="32">
        <f>Table11[[#This Row],[gross]]-Table11[[#This Row],[budget]]</f>
        <v>30836296</v>
      </c>
    </row>
    <row r="1404" spans="1:5" x14ac:dyDescent="0.25">
      <c r="A1404" t="s">
        <v>6677</v>
      </c>
      <c r="B1404" s="32">
        <v>1800000</v>
      </c>
      <c r="C1404" s="32">
        <v>32600000</v>
      </c>
      <c r="D1404">
        <v>5.9</v>
      </c>
      <c r="E1404" s="32">
        <f>Table11[[#This Row],[gross]]-Table11[[#This Row],[budget]]</f>
        <v>30800000</v>
      </c>
    </row>
    <row r="1405" spans="1:5" x14ac:dyDescent="0.25">
      <c r="A1405" t="s">
        <v>5305</v>
      </c>
      <c r="B1405" s="32">
        <v>83532</v>
      </c>
      <c r="C1405" s="32">
        <v>30859000</v>
      </c>
      <c r="D1405">
        <v>7.5</v>
      </c>
      <c r="E1405" s="32">
        <f>Table11[[#This Row],[gross]]-Table11[[#This Row],[budget]]</f>
        <v>30775468</v>
      </c>
    </row>
    <row r="1406" spans="1:5" x14ac:dyDescent="0.25">
      <c r="A1406" t="s">
        <v>5305</v>
      </c>
      <c r="B1406" s="32">
        <v>83532</v>
      </c>
      <c r="C1406" s="32">
        <v>30859000</v>
      </c>
      <c r="D1406">
        <v>7.5</v>
      </c>
      <c r="E1406" s="32">
        <f>Table11[[#This Row],[gross]]-Table11[[#This Row],[budget]]</f>
        <v>30775468</v>
      </c>
    </row>
    <row r="1407" spans="1:5" x14ac:dyDescent="0.25">
      <c r="A1407" t="s">
        <v>5604</v>
      </c>
      <c r="B1407" s="32">
        <v>6600000</v>
      </c>
      <c r="C1407" s="32">
        <v>37295394</v>
      </c>
      <c r="D1407">
        <v>5.7</v>
      </c>
      <c r="E1407" s="32">
        <f>Table11[[#This Row],[gross]]-Table11[[#This Row],[budget]]</f>
        <v>30695394</v>
      </c>
    </row>
    <row r="1408" spans="1:5" x14ac:dyDescent="0.25">
      <c r="A1408" t="s">
        <v>734</v>
      </c>
      <c r="B1408" s="32">
        <v>90000000</v>
      </c>
      <c r="C1408" s="32">
        <v>120618403</v>
      </c>
      <c r="D1408">
        <v>7.5</v>
      </c>
      <c r="E1408" s="32">
        <f>Table11[[#This Row],[gross]]-Table11[[#This Row],[budget]]</f>
        <v>30618403</v>
      </c>
    </row>
    <row r="1409" spans="1:5" x14ac:dyDescent="0.25">
      <c r="A1409" t="s">
        <v>7283</v>
      </c>
      <c r="B1409" s="32">
        <v>1000000</v>
      </c>
      <c r="C1409" s="32">
        <v>31537320</v>
      </c>
      <c r="D1409">
        <v>5.7</v>
      </c>
      <c r="E1409" s="32">
        <f>Table11[[#This Row],[gross]]-Table11[[#This Row],[budget]]</f>
        <v>30537320</v>
      </c>
    </row>
    <row r="1410" spans="1:5" x14ac:dyDescent="0.25">
      <c r="A1410" t="s">
        <v>4070</v>
      </c>
      <c r="B1410" s="32">
        <v>17900000</v>
      </c>
      <c r="C1410" s="32">
        <v>48405881.850000001</v>
      </c>
      <c r="D1410">
        <v>5</v>
      </c>
      <c r="E1410" s="32">
        <f>Table11[[#This Row],[gross]]-Table11[[#This Row],[budget]]</f>
        <v>30505881.850000001</v>
      </c>
    </row>
    <row r="1411" spans="1:5" x14ac:dyDescent="0.25">
      <c r="A1411" t="s">
        <v>5027</v>
      </c>
      <c r="B1411" s="32">
        <v>10000000</v>
      </c>
      <c r="C1411" s="32">
        <v>40485039</v>
      </c>
      <c r="D1411">
        <v>6.9</v>
      </c>
      <c r="E1411" s="32">
        <f>Table11[[#This Row],[gross]]-Table11[[#This Row],[budget]]</f>
        <v>30485039</v>
      </c>
    </row>
    <row r="1412" spans="1:5" x14ac:dyDescent="0.25">
      <c r="A1412" t="s">
        <v>4020</v>
      </c>
      <c r="B1412" s="32">
        <v>18000000</v>
      </c>
      <c r="C1412" s="32">
        <v>48405881.850000001</v>
      </c>
      <c r="D1412">
        <v>7.4</v>
      </c>
      <c r="E1412" s="32">
        <f>Table11[[#This Row],[gross]]-Table11[[#This Row],[budget]]</f>
        <v>30405881.850000001</v>
      </c>
    </row>
    <row r="1413" spans="1:5" x14ac:dyDescent="0.25">
      <c r="A1413" t="s">
        <v>3995</v>
      </c>
      <c r="B1413" s="32">
        <v>18000000</v>
      </c>
      <c r="C1413" s="32">
        <v>48405881.850000001</v>
      </c>
      <c r="D1413">
        <v>7.2</v>
      </c>
      <c r="E1413" s="32">
        <f>Table11[[#This Row],[gross]]-Table11[[#This Row],[budget]]</f>
        <v>30405881.850000001</v>
      </c>
    </row>
    <row r="1414" spans="1:5" x14ac:dyDescent="0.25">
      <c r="A1414" t="s">
        <v>4723</v>
      </c>
      <c r="B1414" s="32">
        <v>18000000</v>
      </c>
      <c r="C1414" s="32">
        <v>48405881.850000001</v>
      </c>
      <c r="D1414">
        <v>6.1</v>
      </c>
      <c r="E1414" s="32">
        <f>Table11[[#This Row],[gross]]-Table11[[#This Row],[budget]]</f>
        <v>30405881.850000001</v>
      </c>
    </row>
    <row r="1415" spans="1:5" x14ac:dyDescent="0.25">
      <c r="A1415" t="s">
        <v>4061</v>
      </c>
      <c r="B1415" s="32">
        <v>18000000</v>
      </c>
      <c r="C1415" s="32">
        <v>48405881.850000001</v>
      </c>
      <c r="D1415">
        <v>5.5</v>
      </c>
      <c r="E1415" s="32">
        <f>Table11[[#This Row],[gross]]-Table11[[#This Row],[budget]]</f>
        <v>30405881.850000001</v>
      </c>
    </row>
    <row r="1416" spans="1:5" x14ac:dyDescent="0.25">
      <c r="A1416" t="s">
        <v>4076</v>
      </c>
      <c r="B1416" s="32">
        <v>18000000</v>
      </c>
      <c r="C1416" s="32">
        <v>48405881.850000001</v>
      </c>
      <c r="D1416">
        <v>5.3</v>
      </c>
      <c r="E1416" s="32">
        <f>Table11[[#This Row],[gross]]-Table11[[#This Row],[budget]]</f>
        <v>30405881.850000001</v>
      </c>
    </row>
    <row r="1417" spans="1:5" x14ac:dyDescent="0.25">
      <c r="A1417" t="s">
        <v>4066</v>
      </c>
      <c r="B1417" s="32">
        <v>18000000</v>
      </c>
      <c r="C1417" s="32">
        <v>48405881.850000001</v>
      </c>
      <c r="D1417">
        <v>5.2</v>
      </c>
      <c r="E1417" s="32">
        <f>Table11[[#This Row],[gross]]-Table11[[#This Row],[budget]]</f>
        <v>30405881.850000001</v>
      </c>
    </row>
    <row r="1418" spans="1:5" x14ac:dyDescent="0.25">
      <c r="A1418" t="s">
        <v>4059</v>
      </c>
      <c r="B1418" s="32">
        <v>18000000</v>
      </c>
      <c r="C1418" s="32">
        <v>48405881.850000001</v>
      </c>
      <c r="D1418">
        <v>5.0999999999999996</v>
      </c>
      <c r="E1418" s="32">
        <f>Table11[[#This Row],[gross]]-Table11[[#This Row],[budget]]</f>
        <v>30405881.850000001</v>
      </c>
    </row>
    <row r="1419" spans="1:5" x14ac:dyDescent="0.25">
      <c r="A1419" t="s">
        <v>4089</v>
      </c>
      <c r="B1419" s="32">
        <v>18000000</v>
      </c>
      <c r="C1419" s="32">
        <v>48405881.850000001</v>
      </c>
      <c r="D1419">
        <v>4.5999999999999996</v>
      </c>
      <c r="E1419" s="32">
        <f>Table11[[#This Row],[gross]]-Table11[[#This Row],[budget]]</f>
        <v>30405881.850000001</v>
      </c>
    </row>
    <row r="1420" spans="1:5" x14ac:dyDescent="0.25">
      <c r="A1420" t="s">
        <v>2165</v>
      </c>
      <c r="B1420" s="32">
        <v>40000000</v>
      </c>
      <c r="C1420" s="32">
        <v>70405498</v>
      </c>
      <c r="D1420">
        <v>8</v>
      </c>
      <c r="E1420" s="32">
        <f>Table11[[#This Row],[gross]]-Table11[[#This Row],[budget]]</f>
        <v>30405498</v>
      </c>
    </row>
    <row r="1421" spans="1:5" x14ac:dyDescent="0.25">
      <c r="A1421" t="s">
        <v>1379</v>
      </c>
      <c r="B1421" s="32">
        <v>60000000</v>
      </c>
      <c r="C1421" s="32">
        <v>90341670</v>
      </c>
      <c r="D1421">
        <v>5.5</v>
      </c>
      <c r="E1421" s="32">
        <f>Table11[[#This Row],[gross]]-Table11[[#This Row],[budget]]</f>
        <v>30341670</v>
      </c>
    </row>
    <row r="1422" spans="1:5" x14ac:dyDescent="0.25">
      <c r="A1422" t="s">
        <v>5894</v>
      </c>
      <c r="B1422" s="32">
        <v>5500000</v>
      </c>
      <c r="C1422" s="32">
        <v>35811509</v>
      </c>
      <c r="D1422">
        <v>7.7</v>
      </c>
      <c r="E1422" s="32">
        <f>Table11[[#This Row],[gross]]-Table11[[#This Row],[budget]]</f>
        <v>30311509</v>
      </c>
    </row>
    <row r="1423" spans="1:5" x14ac:dyDescent="0.25">
      <c r="A1423" t="s">
        <v>3448</v>
      </c>
      <c r="B1423" s="32">
        <v>23000000</v>
      </c>
      <c r="C1423" s="32">
        <v>53302314</v>
      </c>
      <c r="D1423">
        <v>6.7</v>
      </c>
      <c r="E1423" s="32">
        <f>Table11[[#This Row],[gross]]-Table11[[#This Row],[budget]]</f>
        <v>30302314</v>
      </c>
    </row>
    <row r="1424" spans="1:5" x14ac:dyDescent="0.25">
      <c r="A1424" t="s">
        <v>1682</v>
      </c>
      <c r="B1424" s="32">
        <v>50000000</v>
      </c>
      <c r="C1424" s="32">
        <v>80270227</v>
      </c>
      <c r="D1424">
        <v>5.0999999999999996</v>
      </c>
      <c r="E1424" s="32">
        <f>Table11[[#This Row],[gross]]-Table11[[#This Row],[budget]]</f>
        <v>30270227</v>
      </c>
    </row>
    <row r="1425" spans="1:5" x14ac:dyDescent="0.25">
      <c r="A1425" t="s">
        <v>2784</v>
      </c>
      <c r="B1425" s="32">
        <v>30000000</v>
      </c>
      <c r="C1425" s="32">
        <v>60269340</v>
      </c>
      <c r="D1425">
        <v>6</v>
      </c>
      <c r="E1425" s="32">
        <f>Table11[[#This Row],[gross]]-Table11[[#This Row],[budget]]</f>
        <v>30269340</v>
      </c>
    </row>
    <row r="1426" spans="1:5" x14ac:dyDescent="0.25">
      <c r="A1426" t="s">
        <v>4929</v>
      </c>
      <c r="B1426" s="32">
        <v>11000000</v>
      </c>
      <c r="C1426" s="32">
        <v>41227069</v>
      </c>
      <c r="D1426">
        <v>7.4</v>
      </c>
      <c r="E1426" s="32">
        <f>Table11[[#This Row],[gross]]-Table11[[#This Row],[budget]]</f>
        <v>30227069</v>
      </c>
    </row>
    <row r="1427" spans="1:5" x14ac:dyDescent="0.25">
      <c r="A1427" t="s">
        <v>2166</v>
      </c>
      <c r="B1427" s="32">
        <v>40000000</v>
      </c>
      <c r="C1427" s="32">
        <v>70163652</v>
      </c>
      <c r="D1427">
        <v>4.5999999999999996</v>
      </c>
      <c r="E1427" s="32">
        <f>Table11[[#This Row],[gross]]-Table11[[#This Row],[budget]]</f>
        <v>30163652</v>
      </c>
    </row>
    <row r="1428" spans="1:5" x14ac:dyDescent="0.25">
      <c r="A1428" t="s">
        <v>583</v>
      </c>
      <c r="B1428" s="32">
        <v>100000000</v>
      </c>
      <c r="C1428" s="32">
        <v>130127620</v>
      </c>
      <c r="D1428">
        <v>7.8</v>
      </c>
      <c r="E1428" s="32">
        <f>Table11[[#This Row],[gross]]-Table11[[#This Row],[budget]]</f>
        <v>30127620</v>
      </c>
    </row>
    <row r="1429" spans="1:5" x14ac:dyDescent="0.25">
      <c r="A1429" t="s">
        <v>2076</v>
      </c>
      <c r="B1429" s="32">
        <v>40000000</v>
      </c>
      <c r="C1429" s="32">
        <v>70100000</v>
      </c>
      <c r="D1429">
        <v>5.4</v>
      </c>
      <c r="E1429" s="32">
        <f>Table11[[#This Row],[gross]]-Table11[[#This Row],[budget]]</f>
        <v>30100000</v>
      </c>
    </row>
    <row r="1430" spans="1:5" x14ac:dyDescent="0.25">
      <c r="A1430" t="s">
        <v>2786</v>
      </c>
      <c r="B1430" s="32">
        <v>30000000</v>
      </c>
      <c r="C1430" s="32">
        <v>60033780</v>
      </c>
      <c r="D1430">
        <v>5.9</v>
      </c>
      <c r="E1430" s="32">
        <f>Table11[[#This Row],[gross]]-Table11[[#This Row],[budget]]</f>
        <v>30033780</v>
      </c>
    </row>
    <row r="1431" spans="1:5" x14ac:dyDescent="0.25">
      <c r="A1431" t="s">
        <v>575</v>
      </c>
      <c r="B1431" s="32">
        <v>102000000</v>
      </c>
      <c r="C1431" s="32">
        <v>132014112</v>
      </c>
      <c r="D1431">
        <v>7.7</v>
      </c>
      <c r="E1431" s="32">
        <f>Table11[[#This Row],[gross]]-Table11[[#This Row],[budget]]</f>
        <v>30014112</v>
      </c>
    </row>
    <row r="1432" spans="1:5" x14ac:dyDescent="0.25">
      <c r="A1432" t="s">
        <v>7613</v>
      </c>
      <c r="B1432" s="32">
        <v>500000</v>
      </c>
      <c r="C1432" s="32">
        <v>30500882</v>
      </c>
      <c r="D1432">
        <v>5.7</v>
      </c>
      <c r="E1432" s="32">
        <f>Table11[[#This Row],[gross]]-Table11[[#This Row],[budget]]</f>
        <v>30000882</v>
      </c>
    </row>
    <row r="1433" spans="1:5" x14ac:dyDescent="0.25">
      <c r="A1433" t="s">
        <v>897</v>
      </c>
      <c r="B1433" s="32">
        <v>80000000</v>
      </c>
      <c r="C1433" s="32">
        <v>109993847</v>
      </c>
      <c r="D1433">
        <v>6.1</v>
      </c>
      <c r="E1433" s="32">
        <f>Table11[[#This Row],[gross]]-Table11[[#This Row],[budget]]</f>
        <v>29993847</v>
      </c>
    </row>
    <row r="1434" spans="1:5" x14ac:dyDescent="0.25">
      <c r="A1434" t="s">
        <v>267</v>
      </c>
      <c r="B1434" s="32">
        <v>150000000</v>
      </c>
      <c r="C1434" s="32">
        <v>179982968</v>
      </c>
      <c r="D1434">
        <v>6.7</v>
      </c>
      <c r="E1434" s="32">
        <f>Table11[[#This Row],[gross]]-Table11[[#This Row],[budget]]</f>
        <v>29982968</v>
      </c>
    </row>
    <row r="1435" spans="1:5" x14ac:dyDescent="0.25">
      <c r="A1435" t="s">
        <v>5960</v>
      </c>
      <c r="B1435" s="32">
        <v>4500000</v>
      </c>
      <c r="C1435" s="32">
        <v>34468224</v>
      </c>
      <c r="D1435">
        <v>7.3</v>
      </c>
      <c r="E1435" s="32">
        <f>Table11[[#This Row],[gross]]-Table11[[#This Row],[budget]]</f>
        <v>29968224</v>
      </c>
    </row>
    <row r="1436" spans="1:5" x14ac:dyDescent="0.25">
      <c r="A1436" t="s">
        <v>1734</v>
      </c>
      <c r="B1436" s="32">
        <v>50000000</v>
      </c>
      <c r="C1436" s="32">
        <v>79948113</v>
      </c>
      <c r="D1436">
        <v>6.2</v>
      </c>
      <c r="E1436" s="32">
        <f>Table11[[#This Row],[gross]]-Table11[[#This Row],[budget]]</f>
        <v>29948113</v>
      </c>
    </row>
    <row r="1437" spans="1:5" x14ac:dyDescent="0.25">
      <c r="A1437" t="s">
        <v>271</v>
      </c>
      <c r="B1437" s="32">
        <v>150000000</v>
      </c>
      <c r="C1437" s="32">
        <v>179883016</v>
      </c>
      <c r="D1437">
        <v>6.7</v>
      </c>
      <c r="E1437" s="32">
        <f>Table11[[#This Row],[gross]]-Table11[[#This Row],[budget]]</f>
        <v>29883016</v>
      </c>
    </row>
    <row r="1438" spans="1:5" x14ac:dyDescent="0.25">
      <c r="A1438" t="s">
        <v>6707</v>
      </c>
      <c r="B1438" s="32">
        <v>2500000</v>
      </c>
      <c r="C1438" s="32">
        <v>32230907</v>
      </c>
      <c r="D1438">
        <v>6.7</v>
      </c>
      <c r="E1438" s="32">
        <f>Table11[[#This Row],[gross]]-Table11[[#This Row],[budget]]</f>
        <v>29730907</v>
      </c>
    </row>
    <row r="1439" spans="1:5" x14ac:dyDescent="0.25">
      <c r="A1439" t="s">
        <v>4185</v>
      </c>
      <c r="B1439" s="32">
        <v>15000000</v>
      </c>
      <c r="C1439" s="32">
        <v>44667095</v>
      </c>
      <c r="D1439">
        <v>8</v>
      </c>
      <c r="E1439" s="32">
        <f>Table11[[#This Row],[gross]]-Table11[[#This Row],[budget]]</f>
        <v>29667095</v>
      </c>
    </row>
    <row r="1440" spans="1:5" x14ac:dyDescent="0.25">
      <c r="A1440" t="s">
        <v>2473</v>
      </c>
      <c r="B1440" s="32">
        <v>35000000</v>
      </c>
      <c r="C1440" s="32">
        <v>64604977</v>
      </c>
      <c r="D1440">
        <v>8.3000000000000007</v>
      </c>
      <c r="E1440" s="32">
        <f>Table11[[#This Row],[gross]]-Table11[[#This Row],[budget]]</f>
        <v>29604977</v>
      </c>
    </row>
    <row r="1441" spans="1:5" x14ac:dyDescent="0.25">
      <c r="A1441" t="s">
        <v>4187</v>
      </c>
      <c r="B1441" s="32">
        <v>16000000</v>
      </c>
      <c r="C1441" s="32">
        <v>45507053</v>
      </c>
      <c r="D1441">
        <v>7.8</v>
      </c>
      <c r="E1441" s="32">
        <f>Table11[[#This Row],[gross]]-Table11[[#This Row],[budget]]</f>
        <v>29507053</v>
      </c>
    </row>
    <row r="1442" spans="1:5" x14ac:dyDescent="0.25">
      <c r="A1442" t="s">
        <v>2782</v>
      </c>
      <c r="B1442" s="32">
        <v>45000000</v>
      </c>
      <c r="C1442" s="32">
        <v>74484168</v>
      </c>
      <c r="D1442">
        <v>6.9</v>
      </c>
      <c r="E1442" s="32">
        <f>Table11[[#This Row],[gross]]-Table11[[#This Row],[budget]]</f>
        <v>29484168</v>
      </c>
    </row>
    <row r="1443" spans="1:5" x14ac:dyDescent="0.25">
      <c r="A1443" t="s">
        <v>3502</v>
      </c>
      <c r="B1443" s="32">
        <v>22000000</v>
      </c>
      <c r="C1443" s="32">
        <v>51483949</v>
      </c>
      <c r="D1443">
        <v>7</v>
      </c>
      <c r="E1443" s="32">
        <f>Table11[[#This Row],[gross]]-Table11[[#This Row],[budget]]</f>
        <v>29483949</v>
      </c>
    </row>
    <row r="1444" spans="1:5" x14ac:dyDescent="0.25">
      <c r="A1444" t="s">
        <v>3911</v>
      </c>
      <c r="B1444" s="32">
        <v>19000000</v>
      </c>
      <c r="C1444" s="32">
        <v>48405881.850000001</v>
      </c>
      <c r="D1444">
        <v>8.4</v>
      </c>
      <c r="E1444" s="32">
        <f>Table11[[#This Row],[gross]]-Table11[[#This Row],[budget]]</f>
        <v>29405881.850000001</v>
      </c>
    </row>
    <row r="1445" spans="1:5" x14ac:dyDescent="0.25">
      <c r="A1445" t="s">
        <v>2966</v>
      </c>
      <c r="B1445" s="32">
        <v>19000000</v>
      </c>
      <c r="C1445" s="32">
        <v>48405881.850000001</v>
      </c>
      <c r="D1445">
        <v>7.5</v>
      </c>
      <c r="E1445" s="32">
        <f>Table11[[#This Row],[gross]]-Table11[[#This Row],[budget]]</f>
        <v>29405881.850000001</v>
      </c>
    </row>
    <row r="1446" spans="1:5" x14ac:dyDescent="0.25">
      <c r="A1446" t="s">
        <v>3934</v>
      </c>
      <c r="B1446" s="32">
        <v>19000000</v>
      </c>
      <c r="C1446" s="32">
        <v>48405881.850000001</v>
      </c>
      <c r="D1446">
        <v>6.7</v>
      </c>
      <c r="E1446" s="32">
        <f>Table11[[#This Row],[gross]]-Table11[[#This Row],[budget]]</f>
        <v>29405881.850000001</v>
      </c>
    </row>
    <row r="1447" spans="1:5" x14ac:dyDescent="0.25">
      <c r="A1447" t="s">
        <v>2539</v>
      </c>
      <c r="B1447" s="32">
        <v>19000000</v>
      </c>
      <c r="C1447" s="32">
        <v>48405881.850000001</v>
      </c>
      <c r="D1447">
        <v>6.1</v>
      </c>
      <c r="E1447" s="32">
        <f>Table11[[#This Row],[gross]]-Table11[[#This Row],[budget]]</f>
        <v>29405881.850000001</v>
      </c>
    </row>
    <row r="1448" spans="1:5" x14ac:dyDescent="0.25">
      <c r="A1448" t="s">
        <v>2539</v>
      </c>
      <c r="B1448" s="32">
        <v>19000000</v>
      </c>
      <c r="C1448" s="32">
        <v>48405881.850000001</v>
      </c>
      <c r="D1448">
        <v>6.1</v>
      </c>
      <c r="E1448" s="32">
        <f>Table11[[#This Row],[gross]]-Table11[[#This Row],[budget]]</f>
        <v>29405881.850000001</v>
      </c>
    </row>
    <row r="1449" spans="1:5" x14ac:dyDescent="0.25">
      <c r="A1449" t="s">
        <v>5601</v>
      </c>
      <c r="B1449" s="32">
        <v>5000000</v>
      </c>
      <c r="C1449" s="32">
        <v>34099640</v>
      </c>
      <c r="D1449">
        <v>7</v>
      </c>
      <c r="E1449" s="32">
        <f>Table11[[#This Row],[gross]]-Table11[[#This Row],[budget]]</f>
        <v>29099640</v>
      </c>
    </row>
    <row r="1450" spans="1:5" x14ac:dyDescent="0.25">
      <c r="A1450" t="s">
        <v>3198</v>
      </c>
      <c r="B1450" s="32">
        <v>25000000</v>
      </c>
      <c r="C1450" s="32">
        <v>54098051</v>
      </c>
      <c r="D1450">
        <v>5.8</v>
      </c>
      <c r="E1450" s="32">
        <f>Table11[[#This Row],[gross]]-Table11[[#This Row],[budget]]</f>
        <v>29098051</v>
      </c>
    </row>
    <row r="1451" spans="1:5" x14ac:dyDescent="0.25">
      <c r="A1451" t="s">
        <v>5881</v>
      </c>
      <c r="B1451" s="32">
        <v>3500159</v>
      </c>
      <c r="C1451" s="32">
        <v>32541719</v>
      </c>
      <c r="D1451">
        <v>6.7</v>
      </c>
      <c r="E1451" s="32">
        <f>Table11[[#This Row],[gross]]-Table11[[#This Row],[budget]]</f>
        <v>29041560</v>
      </c>
    </row>
    <row r="1452" spans="1:5" x14ac:dyDescent="0.25">
      <c r="A1452" t="s">
        <v>2475</v>
      </c>
      <c r="B1452" s="32">
        <v>35000000</v>
      </c>
      <c r="C1452" s="32">
        <v>63939454</v>
      </c>
      <c r="D1452">
        <v>6.2</v>
      </c>
      <c r="E1452" s="32">
        <f>Table11[[#This Row],[gross]]-Table11[[#This Row],[budget]]</f>
        <v>28939454</v>
      </c>
    </row>
    <row r="1453" spans="1:5" x14ac:dyDescent="0.25">
      <c r="A1453" t="s">
        <v>3766</v>
      </c>
      <c r="B1453" s="32">
        <v>19500000</v>
      </c>
      <c r="C1453" s="32">
        <v>48405881.850000001</v>
      </c>
      <c r="D1453">
        <v>6.2</v>
      </c>
      <c r="E1453" s="32">
        <f>Table11[[#This Row],[gross]]-Table11[[#This Row],[budget]]</f>
        <v>28905881.850000001</v>
      </c>
    </row>
    <row r="1454" spans="1:5" x14ac:dyDescent="0.25">
      <c r="A1454" t="s">
        <v>1153</v>
      </c>
      <c r="B1454" s="32">
        <v>70000000</v>
      </c>
      <c r="C1454" s="32">
        <v>98895417</v>
      </c>
      <c r="D1454">
        <v>6.5</v>
      </c>
      <c r="E1454" s="32">
        <f>Table11[[#This Row],[gross]]-Table11[[#This Row],[budget]]</f>
        <v>28895417</v>
      </c>
    </row>
    <row r="1455" spans="1:5" x14ac:dyDescent="0.25">
      <c r="A1455" t="s">
        <v>4169</v>
      </c>
      <c r="B1455" s="32">
        <v>15000000</v>
      </c>
      <c r="C1455" s="32">
        <v>43848100</v>
      </c>
      <c r="D1455">
        <v>7.4</v>
      </c>
      <c r="E1455" s="32">
        <f>Table11[[#This Row],[gross]]-Table11[[#This Row],[budget]]</f>
        <v>28848100</v>
      </c>
    </row>
    <row r="1456" spans="1:5" x14ac:dyDescent="0.25">
      <c r="A1456" t="s">
        <v>2476</v>
      </c>
      <c r="B1456" s="32">
        <v>35000000</v>
      </c>
      <c r="C1456" s="32">
        <v>63826569</v>
      </c>
      <c r="D1456">
        <v>6.3</v>
      </c>
      <c r="E1456" s="32">
        <f>Table11[[#This Row],[gross]]-Table11[[#This Row],[budget]]</f>
        <v>28826569</v>
      </c>
    </row>
    <row r="1457" spans="1:5" x14ac:dyDescent="0.25">
      <c r="A1457" t="s">
        <v>1260</v>
      </c>
      <c r="B1457" s="32">
        <v>65000000</v>
      </c>
      <c r="C1457" s="32">
        <v>93771072</v>
      </c>
      <c r="D1457">
        <v>6.7</v>
      </c>
      <c r="E1457" s="32">
        <f>Table11[[#This Row],[gross]]-Table11[[#This Row],[budget]]</f>
        <v>28771072</v>
      </c>
    </row>
    <row r="1458" spans="1:5" x14ac:dyDescent="0.25">
      <c r="A1458" t="s">
        <v>3497</v>
      </c>
      <c r="B1458" s="32">
        <v>22000000</v>
      </c>
      <c r="C1458" s="32">
        <v>50728000</v>
      </c>
      <c r="D1458">
        <v>5.8</v>
      </c>
      <c r="E1458" s="32">
        <f>Table11[[#This Row],[gross]]-Table11[[#This Row],[budget]]</f>
        <v>28728000</v>
      </c>
    </row>
    <row r="1459" spans="1:5" x14ac:dyDescent="0.25">
      <c r="A1459" t="s">
        <v>2787</v>
      </c>
      <c r="B1459" s="32">
        <v>30000000</v>
      </c>
      <c r="C1459" s="32">
        <v>58715510</v>
      </c>
      <c r="D1459">
        <v>5.4</v>
      </c>
      <c r="E1459" s="32">
        <f>Table11[[#This Row],[gross]]-Table11[[#This Row],[budget]]</f>
        <v>28715510</v>
      </c>
    </row>
    <row r="1460" spans="1:5" x14ac:dyDescent="0.25">
      <c r="A1460" t="s">
        <v>2722</v>
      </c>
      <c r="B1460" s="32">
        <v>34000000</v>
      </c>
      <c r="C1460" s="32">
        <v>62700000</v>
      </c>
      <c r="D1460">
        <v>6.3</v>
      </c>
      <c r="E1460" s="32">
        <f>Table11[[#This Row],[gross]]-Table11[[#This Row],[budget]]</f>
        <v>28700000</v>
      </c>
    </row>
    <row r="1461" spans="1:5" x14ac:dyDescent="0.25">
      <c r="A1461" t="s">
        <v>3627</v>
      </c>
      <c r="B1461" s="32">
        <v>20000000</v>
      </c>
      <c r="C1461" s="32">
        <v>48546578</v>
      </c>
      <c r="D1461">
        <v>2.7</v>
      </c>
      <c r="E1461" s="32">
        <f>Table11[[#This Row],[gross]]-Table11[[#This Row],[budget]]</f>
        <v>28546578</v>
      </c>
    </row>
    <row r="1462" spans="1:5" x14ac:dyDescent="0.25">
      <c r="A1462" t="s">
        <v>434</v>
      </c>
      <c r="B1462" s="32">
        <v>103000000</v>
      </c>
      <c r="C1462" s="32">
        <v>131536019</v>
      </c>
      <c r="D1462">
        <v>6.4</v>
      </c>
      <c r="E1462" s="32">
        <f>Table11[[#This Row],[gross]]-Table11[[#This Row],[budget]]</f>
        <v>28536019</v>
      </c>
    </row>
    <row r="1463" spans="1:5" x14ac:dyDescent="0.25">
      <c r="A1463" t="s">
        <v>5437</v>
      </c>
      <c r="B1463" s="32">
        <v>8000000</v>
      </c>
      <c r="C1463" s="32">
        <v>36500000</v>
      </c>
      <c r="D1463">
        <v>7.6</v>
      </c>
      <c r="E1463" s="32">
        <f>Table11[[#This Row],[gross]]-Table11[[#This Row],[budget]]</f>
        <v>28500000</v>
      </c>
    </row>
    <row r="1464" spans="1:5" x14ac:dyDescent="0.25">
      <c r="A1464" t="s">
        <v>3449</v>
      </c>
      <c r="B1464" s="32">
        <v>12500000</v>
      </c>
      <c r="C1464" s="32">
        <v>40962534</v>
      </c>
      <c r="D1464">
        <v>7.1</v>
      </c>
      <c r="E1464" s="32">
        <f>Table11[[#This Row],[gross]]-Table11[[#This Row],[budget]]</f>
        <v>28462534</v>
      </c>
    </row>
    <row r="1465" spans="1:5" x14ac:dyDescent="0.25">
      <c r="A1465" t="s">
        <v>3629</v>
      </c>
      <c r="B1465" s="32">
        <v>20000000</v>
      </c>
      <c r="C1465" s="32">
        <v>48423368</v>
      </c>
      <c r="D1465">
        <v>5.8</v>
      </c>
      <c r="E1465" s="32">
        <f>Table11[[#This Row],[gross]]-Table11[[#This Row],[budget]]</f>
        <v>28423368</v>
      </c>
    </row>
    <row r="1466" spans="1:5" x14ac:dyDescent="0.25">
      <c r="A1466" t="s">
        <v>3897</v>
      </c>
      <c r="B1466" s="32">
        <v>20000000</v>
      </c>
      <c r="C1466" s="32">
        <v>48405881.850000001</v>
      </c>
      <c r="D1466">
        <v>7.2</v>
      </c>
      <c r="E1466" s="32">
        <f>Table11[[#This Row],[gross]]-Table11[[#This Row],[budget]]</f>
        <v>28405881.850000001</v>
      </c>
    </row>
    <row r="1467" spans="1:5" x14ac:dyDescent="0.25">
      <c r="A1467" t="s">
        <v>3729</v>
      </c>
      <c r="B1467" s="32">
        <v>20000000</v>
      </c>
      <c r="C1467" s="32">
        <v>48405881.850000001</v>
      </c>
      <c r="D1467">
        <v>7</v>
      </c>
      <c r="E1467" s="32">
        <f>Table11[[#This Row],[gross]]-Table11[[#This Row],[budget]]</f>
        <v>28405881.850000001</v>
      </c>
    </row>
    <row r="1468" spans="1:5" x14ac:dyDescent="0.25">
      <c r="A1468" t="s">
        <v>3809</v>
      </c>
      <c r="B1468" s="32">
        <v>20000000</v>
      </c>
      <c r="C1468" s="32">
        <v>48405881.850000001</v>
      </c>
      <c r="D1468">
        <v>7</v>
      </c>
      <c r="E1468" s="32">
        <f>Table11[[#This Row],[gross]]-Table11[[#This Row],[budget]]</f>
        <v>28405881.850000001</v>
      </c>
    </row>
    <row r="1469" spans="1:5" x14ac:dyDescent="0.25">
      <c r="A1469" t="s">
        <v>3671</v>
      </c>
      <c r="B1469" s="32">
        <v>20000000</v>
      </c>
      <c r="C1469" s="32">
        <v>48405881.850000001</v>
      </c>
      <c r="D1469">
        <v>6.7</v>
      </c>
      <c r="E1469" s="32">
        <f>Table11[[#This Row],[gross]]-Table11[[#This Row],[budget]]</f>
        <v>28405881.850000001</v>
      </c>
    </row>
    <row r="1470" spans="1:5" x14ac:dyDescent="0.25">
      <c r="A1470" t="s">
        <v>3888</v>
      </c>
      <c r="B1470" s="32">
        <v>20000000</v>
      </c>
      <c r="C1470" s="32">
        <v>48405881.850000001</v>
      </c>
      <c r="D1470">
        <v>6.7</v>
      </c>
      <c r="E1470" s="32">
        <f>Table11[[#This Row],[gross]]-Table11[[#This Row],[budget]]</f>
        <v>28405881.850000001</v>
      </c>
    </row>
    <row r="1471" spans="1:5" x14ac:dyDescent="0.25">
      <c r="A1471" t="s">
        <v>3837</v>
      </c>
      <c r="B1471" s="32">
        <v>20000000</v>
      </c>
      <c r="C1471" s="32">
        <v>48405881.850000001</v>
      </c>
      <c r="D1471">
        <v>6.5</v>
      </c>
      <c r="E1471" s="32">
        <f>Table11[[#This Row],[gross]]-Table11[[#This Row],[budget]]</f>
        <v>28405881.850000001</v>
      </c>
    </row>
    <row r="1472" spans="1:5" x14ac:dyDescent="0.25">
      <c r="A1472" t="s">
        <v>2534</v>
      </c>
      <c r="B1472" s="32">
        <v>20000000</v>
      </c>
      <c r="C1472" s="32">
        <v>48405881.850000001</v>
      </c>
      <c r="D1472">
        <v>6.4</v>
      </c>
      <c r="E1472" s="32">
        <f>Table11[[#This Row],[gross]]-Table11[[#This Row],[budget]]</f>
        <v>28405881.850000001</v>
      </c>
    </row>
    <row r="1473" spans="1:5" x14ac:dyDescent="0.25">
      <c r="A1473" t="s">
        <v>3655</v>
      </c>
      <c r="B1473" s="32">
        <v>20000000</v>
      </c>
      <c r="C1473" s="32">
        <v>48405881.850000001</v>
      </c>
      <c r="D1473">
        <v>5.9</v>
      </c>
      <c r="E1473" s="32">
        <f>Table11[[#This Row],[gross]]-Table11[[#This Row],[budget]]</f>
        <v>28405881.850000001</v>
      </c>
    </row>
    <row r="1474" spans="1:5" x14ac:dyDescent="0.25">
      <c r="A1474" t="s">
        <v>4506</v>
      </c>
      <c r="B1474" s="32">
        <v>20000000</v>
      </c>
      <c r="C1474" s="32">
        <v>48405881.850000001</v>
      </c>
      <c r="D1474">
        <v>5.8</v>
      </c>
      <c r="E1474" s="32">
        <f>Table11[[#This Row],[gross]]-Table11[[#This Row],[budget]]</f>
        <v>28405881.850000001</v>
      </c>
    </row>
    <row r="1475" spans="1:5" x14ac:dyDescent="0.25">
      <c r="A1475" t="s">
        <v>3890</v>
      </c>
      <c r="B1475" s="32">
        <v>20000000</v>
      </c>
      <c r="C1475" s="32">
        <v>48405881.850000001</v>
      </c>
      <c r="D1475">
        <v>5.8</v>
      </c>
      <c r="E1475" s="32">
        <f>Table11[[#This Row],[gross]]-Table11[[#This Row],[budget]]</f>
        <v>28405881.850000001</v>
      </c>
    </row>
    <row r="1476" spans="1:5" x14ac:dyDescent="0.25">
      <c r="A1476" t="s">
        <v>3898</v>
      </c>
      <c r="B1476" s="32">
        <v>20000000</v>
      </c>
      <c r="C1476" s="32">
        <v>48405881.850000001</v>
      </c>
      <c r="D1476">
        <v>5.6</v>
      </c>
      <c r="E1476" s="32">
        <f>Table11[[#This Row],[gross]]-Table11[[#This Row],[budget]]</f>
        <v>28405881.850000001</v>
      </c>
    </row>
    <row r="1477" spans="1:5" x14ac:dyDescent="0.25">
      <c r="A1477" t="s">
        <v>3895</v>
      </c>
      <c r="B1477" s="32">
        <v>20000000</v>
      </c>
      <c r="C1477" s="32">
        <v>48405881.850000001</v>
      </c>
      <c r="D1477">
        <v>4.8</v>
      </c>
      <c r="E1477" s="32">
        <f>Table11[[#This Row],[gross]]-Table11[[#This Row],[budget]]</f>
        <v>28405881.850000001</v>
      </c>
    </row>
    <row r="1478" spans="1:5" x14ac:dyDescent="0.25">
      <c r="A1478" t="s">
        <v>5600</v>
      </c>
      <c r="B1478" s="32">
        <v>7000000</v>
      </c>
      <c r="C1478" s="32">
        <v>35400000</v>
      </c>
      <c r="D1478">
        <v>6.8</v>
      </c>
      <c r="E1478" s="32">
        <f>Table11[[#This Row],[gross]]-Table11[[#This Row],[budget]]</f>
        <v>28400000</v>
      </c>
    </row>
    <row r="1479" spans="1:5" x14ac:dyDescent="0.25">
      <c r="A1479" t="s">
        <v>6253</v>
      </c>
      <c r="B1479" s="32">
        <v>3600000</v>
      </c>
      <c r="C1479" s="32">
        <v>31968347</v>
      </c>
      <c r="D1479">
        <v>7.6</v>
      </c>
      <c r="E1479" s="32">
        <f>Table11[[#This Row],[gross]]-Table11[[#This Row],[budget]]</f>
        <v>28368347</v>
      </c>
    </row>
    <row r="1480" spans="1:5" x14ac:dyDescent="0.25">
      <c r="A1480" t="s">
        <v>2666</v>
      </c>
      <c r="B1480" s="32">
        <v>32000000</v>
      </c>
      <c r="C1480" s="32">
        <v>60328558</v>
      </c>
      <c r="D1480">
        <v>7</v>
      </c>
      <c r="E1480" s="32">
        <f>Table11[[#This Row],[gross]]-Table11[[#This Row],[budget]]</f>
        <v>28328558</v>
      </c>
    </row>
    <row r="1481" spans="1:5" x14ac:dyDescent="0.25">
      <c r="A1481" t="s">
        <v>2479</v>
      </c>
      <c r="B1481" s="32">
        <v>33000000</v>
      </c>
      <c r="C1481" s="32">
        <v>61280963</v>
      </c>
      <c r="D1481">
        <v>6.3</v>
      </c>
      <c r="E1481" s="32">
        <f>Table11[[#This Row],[gross]]-Table11[[#This Row],[budget]]</f>
        <v>28280963</v>
      </c>
    </row>
    <row r="1482" spans="1:5" x14ac:dyDescent="0.25">
      <c r="A1482" t="s">
        <v>1397</v>
      </c>
      <c r="B1482" s="32">
        <v>60000000</v>
      </c>
      <c r="C1482" s="32">
        <v>88200225</v>
      </c>
      <c r="D1482">
        <v>6.1</v>
      </c>
      <c r="E1482" s="32">
        <f>Table11[[#This Row],[gross]]-Table11[[#This Row],[budget]]</f>
        <v>28200225</v>
      </c>
    </row>
    <row r="1483" spans="1:5" x14ac:dyDescent="0.25">
      <c r="A1483" t="s">
        <v>4930</v>
      </c>
      <c r="B1483" s="32">
        <v>11000000</v>
      </c>
      <c r="C1483" s="32">
        <v>39025000</v>
      </c>
      <c r="D1483">
        <v>7.6</v>
      </c>
      <c r="E1483" s="32">
        <f>Table11[[#This Row],[gross]]-Table11[[#This Row],[budget]]</f>
        <v>28025000</v>
      </c>
    </row>
    <row r="1484" spans="1:5" x14ac:dyDescent="0.25">
      <c r="A1484" t="s">
        <v>4308</v>
      </c>
      <c r="B1484" s="32">
        <v>15000000</v>
      </c>
      <c r="C1484" s="32">
        <v>43022524</v>
      </c>
      <c r="D1484">
        <v>7.1</v>
      </c>
      <c r="E1484" s="32">
        <f>Table11[[#This Row],[gross]]-Table11[[#This Row],[budget]]</f>
        <v>28022524</v>
      </c>
    </row>
    <row r="1485" spans="1:5" x14ac:dyDescent="0.25">
      <c r="A1485" t="s">
        <v>1581</v>
      </c>
      <c r="B1485" s="32">
        <v>55000000</v>
      </c>
      <c r="C1485" s="32">
        <v>83000000</v>
      </c>
      <c r="D1485">
        <v>6</v>
      </c>
      <c r="E1485" s="32">
        <f>Table11[[#This Row],[gross]]-Table11[[#This Row],[budget]]</f>
        <v>28000000</v>
      </c>
    </row>
    <row r="1486" spans="1:5" x14ac:dyDescent="0.25">
      <c r="A1486" t="s">
        <v>4313</v>
      </c>
      <c r="B1486" s="32">
        <v>15000000</v>
      </c>
      <c r="C1486" s="32">
        <v>42919096</v>
      </c>
      <c r="D1486">
        <v>6.5</v>
      </c>
      <c r="E1486" s="32">
        <f>Table11[[#This Row],[gross]]-Table11[[#This Row],[budget]]</f>
        <v>27919096</v>
      </c>
    </row>
    <row r="1487" spans="1:5" x14ac:dyDescent="0.25">
      <c r="A1487" t="s">
        <v>4313</v>
      </c>
      <c r="B1487" s="32">
        <v>15000000</v>
      </c>
      <c r="C1487" s="32">
        <v>42919096</v>
      </c>
      <c r="D1487">
        <v>6.5</v>
      </c>
      <c r="E1487" s="32">
        <f>Table11[[#This Row],[gross]]-Table11[[#This Row],[budget]]</f>
        <v>27919096</v>
      </c>
    </row>
    <row r="1488" spans="1:5" x14ac:dyDescent="0.25">
      <c r="A1488" t="s">
        <v>3634</v>
      </c>
      <c r="B1488" s="32">
        <v>20000000</v>
      </c>
      <c r="C1488" s="32">
        <v>47887943</v>
      </c>
      <c r="D1488">
        <v>5.4</v>
      </c>
      <c r="E1488" s="32">
        <f>Table11[[#This Row],[gross]]-Table11[[#This Row],[budget]]</f>
        <v>27887943</v>
      </c>
    </row>
    <row r="1489" spans="1:5" x14ac:dyDescent="0.25">
      <c r="A1489" t="s">
        <v>2732</v>
      </c>
      <c r="B1489" s="32">
        <v>31000000</v>
      </c>
      <c r="C1489" s="32">
        <v>58879132</v>
      </c>
      <c r="D1489">
        <v>6.1</v>
      </c>
      <c r="E1489" s="32">
        <f>Table11[[#This Row],[gross]]-Table11[[#This Row],[budget]]</f>
        <v>27879132</v>
      </c>
    </row>
    <row r="1490" spans="1:5" x14ac:dyDescent="0.25">
      <c r="A1490" t="s">
        <v>3637</v>
      </c>
      <c r="B1490" s="32">
        <v>20000000</v>
      </c>
      <c r="C1490" s="32">
        <v>47852604</v>
      </c>
      <c r="D1490">
        <v>5.9</v>
      </c>
      <c r="E1490" s="32">
        <f>Table11[[#This Row],[gross]]-Table11[[#This Row],[budget]]</f>
        <v>27852604</v>
      </c>
    </row>
    <row r="1491" spans="1:5" x14ac:dyDescent="0.25">
      <c r="A1491" t="s">
        <v>6503</v>
      </c>
      <c r="B1491" s="32">
        <v>2200000</v>
      </c>
      <c r="C1491" s="32">
        <v>30000000</v>
      </c>
      <c r="D1491">
        <v>5.4</v>
      </c>
      <c r="E1491" s="32">
        <f>Table11[[#This Row],[gross]]-Table11[[#This Row],[budget]]</f>
        <v>27800000</v>
      </c>
    </row>
    <row r="1492" spans="1:5" x14ac:dyDescent="0.25">
      <c r="A1492" t="s">
        <v>817</v>
      </c>
      <c r="B1492" s="32">
        <v>85000000</v>
      </c>
      <c r="C1492" s="32">
        <v>112703470</v>
      </c>
      <c r="D1492">
        <v>6.6</v>
      </c>
      <c r="E1492" s="32">
        <f>Table11[[#This Row],[gross]]-Table11[[#This Row],[budget]]</f>
        <v>27703470</v>
      </c>
    </row>
    <row r="1493" spans="1:5" x14ac:dyDescent="0.25">
      <c r="A1493" t="s">
        <v>4931</v>
      </c>
      <c r="B1493" s="32">
        <v>10500000</v>
      </c>
      <c r="C1493" s="32">
        <v>38201895</v>
      </c>
      <c r="D1493">
        <v>6.9</v>
      </c>
      <c r="E1493" s="32">
        <f>Table11[[#This Row],[gross]]-Table11[[#This Row],[budget]]</f>
        <v>27701895</v>
      </c>
    </row>
    <row r="1494" spans="1:5" x14ac:dyDescent="0.25">
      <c r="A1494" t="s">
        <v>2340</v>
      </c>
      <c r="B1494" s="32">
        <v>23000000</v>
      </c>
      <c r="C1494" s="32">
        <v>50693162</v>
      </c>
      <c r="D1494">
        <v>7.6</v>
      </c>
      <c r="E1494" s="32">
        <f>Table11[[#This Row],[gross]]-Table11[[#This Row],[budget]]</f>
        <v>27693162</v>
      </c>
    </row>
    <row r="1495" spans="1:5" x14ac:dyDescent="0.25">
      <c r="A1495" t="s">
        <v>1720</v>
      </c>
      <c r="B1495" s="32">
        <v>70000000</v>
      </c>
      <c r="C1495" s="32">
        <v>97680195</v>
      </c>
      <c r="D1495">
        <v>6.8</v>
      </c>
      <c r="E1495" s="32">
        <f>Table11[[#This Row],[gross]]-Table11[[#This Row],[budget]]</f>
        <v>27680195</v>
      </c>
    </row>
    <row r="1496" spans="1:5" x14ac:dyDescent="0.25">
      <c r="A1496" t="s">
        <v>4769</v>
      </c>
      <c r="B1496" s="32">
        <v>12000000</v>
      </c>
      <c r="C1496" s="32">
        <v>39647595</v>
      </c>
      <c r="D1496">
        <v>7.5</v>
      </c>
      <c r="E1496" s="32">
        <f>Table11[[#This Row],[gross]]-Table11[[#This Row],[budget]]</f>
        <v>27647595</v>
      </c>
    </row>
    <row r="1497" spans="1:5" x14ac:dyDescent="0.25">
      <c r="A1497" t="s">
        <v>1646</v>
      </c>
      <c r="B1497" s="32">
        <v>54000000</v>
      </c>
      <c r="C1497" s="32">
        <v>81645152</v>
      </c>
      <c r="D1497">
        <v>6.7</v>
      </c>
      <c r="E1497" s="32">
        <f>Table11[[#This Row],[gross]]-Table11[[#This Row],[budget]]</f>
        <v>27645152</v>
      </c>
    </row>
    <row r="1498" spans="1:5" x14ac:dyDescent="0.25">
      <c r="A1498" t="s">
        <v>4315</v>
      </c>
      <c r="B1498" s="32">
        <v>15000000</v>
      </c>
      <c r="C1498" s="32">
        <v>42592530</v>
      </c>
      <c r="D1498">
        <v>6.2</v>
      </c>
      <c r="E1498" s="32">
        <f>Table11[[#This Row],[gross]]-Table11[[#This Row],[budget]]</f>
        <v>27592530</v>
      </c>
    </row>
    <row r="1499" spans="1:5" x14ac:dyDescent="0.25">
      <c r="A1499" t="s">
        <v>3205</v>
      </c>
      <c r="B1499" s="32">
        <v>25000000</v>
      </c>
      <c r="C1499" s="32">
        <v>52528330</v>
      </c>
      <c r="D1499">
        <v>4.7</v>
      </c>
      <c r="E1499" s="32">
        <f>Table11[[#This Row],[gross]]-Table11[[#This Row],[budget]]</f>
        <v>27528330</v>
      </c>
    </row>
    <row r="1500" spans="1:5" x14ac:dyDescent="0.25">
      <c r="A1500" t="s">
        <v>5025</v>
      </c>
      <c r="B1500" s="32">
        <v>10000000</v>
      </c>
      <c r="C1500" s="32">
        <v>37470017</v>
      </c>
      <c r="D1500">
        <v>6.1</v>
      </c>
      <c r="E1500" s="32">
        <f>Table11[[#This Row],[gross]]-Table11[[#This Row],[budget]]</f>
        <v>27470017</v>
      </c>
    </row>
    <row r="1501" spans="1:5" x14ac:dyDescent="0.25">
      <c r="A1501" t="s">
        <v>4115</v>
      </c>
      <c r="B1501" s="32">
        <v>17000000</v>
      </c>
      <c r="C1501" s="32">
        <v>44469602</v>
      </c>
      <c r="D1501">
        <v>7.4</v>
      </c>
      <c r="E1501" s="32">
        <f>Table11[[#This Row],[gross]]-Table11[[#This Row],[budget]]</f>
        <v>27469602</v>
      </c>
    </row>
    <row r="1502" spans="1:5" x14ac:dyDescent="0.25">
      <c r="A1502" t="s">
        <v>5964</v>
      </c>
      <c r="B1502" s="32">
        <v>5000000</v>
      </c>
      <c r="C1502" s="32">
        <v>32453345</v>
      </c>
      <c r="D1502">
        <v>5</v>
      </c>
      <c r="E1502" s="32">
        <f>Table11[[#This Row],[gross]]-Table11[[#This Row],[budget]]</f>
        <v>27453345</v>
      </c>
    </row>
    <row r="1503" spans="1:5" x14ac:dyDescent="0.25">
      <c r="A1503" t="s">
        <v>2798</v>
      </c>
      <c r="B1503" s="32">
        <v>27800000</v>
      </c>
      <c r="C1503" s="32">
        <v>55210049</v>
      </c>
      <c r="D1503">
        <v>5.4</v>
      </c>
      <c r="E1503" s="32">
        <f>Table11[[#This Row],[gross]]-Table11[[#This Row],[budget]]</f>
        <v>27410049</v>
      </c>
    </row>
    <row r="1504" spans="1:5" x14ac:dyDescent="0.25">
      <c r="A1504" t="s">
        <v>4941</v>
      </c>
      <c r="B1504" s="32">
        <v>11000000</v>
      </c>
      <c r="C1504" s="32">
        <v>38317535</v>
      </c>
      <c r="D1504">
        <v>7.5</v>
      </c>
      <c r="E1504" s="32">
        <f>Table11[[#This Row],[gross]]-Table11[[#This Row],[budget]]</f>
        <v>27317535</v>
      </c>
    </row>
    <row r="1505" spans="1:5" x14ac:dyDescent="0.25">
      <c r="A1505" t="s">
        <v>6249</v>
      </c>
      <c r="B1505" s="32">
        <v>4000000</v>
      </c>
      <c r="C1505" s="32">
        <v>31252964</v>
      </c>
      <c r="D1505">
        <v>7.1</v>
      </c>
      <c r="E1505" s="32">
        <f>Table11[[#This Row],[gross]]-Table11[[#This Row],[budget]]</f>
        <v>27252964</v>
      </c>
    </row>
    <row r="1506" spans="1:5" x14ac:dyDescent="0.25">
      <c r="A1506" t="s">
        <v>269</v>
      </c>
      <c r="B1506" s="32">
        <v>150000000</v>
      </c>
      <c r="C1506" s="32">
        <v>177243721</v>
      </c>
      <c r="D1506">
        <v>5.9</v>
      </c>
      <c r="E1506" s="32">
        <f>Table11[[#This Row],[gross]]-Table11[[#This Row],[budget]]</f>
        <v>27243721</v>
      </c>
    </row>
    <row r="1507" spans="1:5" x14ac:dyDescent="0.25">
      <c r="A1507" t="s">
        <v>3070</v>
      </c>
      <c r="B1507" s="32">
        <v>27000000</v>
      </c>
      <c r="C1507" s="32">
        <v>54200000</v>
      </c>
      <c r="D1507">
        <v>7.9</v>
      </c>
      <c r="E1507" s="32">
        <f>Table11[[#This Row],[gross]]-Table11[[#This Row],[budget]]</f>
        <v>27200000</v>
      </c>
    </row>
    <row r="1508" spans="1:5" x14ac:dyDescent="0.25">
      <c r="A1508" t="s">
        <v>2046</v>
      </c>
      <c r="B1508" s="32">
        <v>40000000</v>
      </c>
      <c r="C1508" s="32">
        <v>67061228</v>
      </c>
      <c r="D1508">
        <v>5.5</v>
      </c>
      <c r="E1508" s="32">
        <f>Table11[[#This Row],[gross]]-Table11[[#This Row],[budget]]</f>
        <v>27061228</v>
      </c>
    </row>
    <row r="1509" spans="1:5" x14ac:dyDescent="0.25">
      <c r="A1509" t="s">
        <v>5313</v>
      </c>
      <c r="B1509" s="32">
        <v>9000000</v>
      </c>
      <c r="C1509" s="32">
        <v>36049108</v>
      </c>
      <c r="D1509">
        <v>6.8</v>
      </c>
      <c r="E1509" s="32">
        <f>Table11[[#This Row],[gross]]-Table11[[#This Row],[budget]]</f>
        <v>27049108</v>
      </c>
    </row>
    <row r="1510" spans="1:5" x14ac:dyDescent="0.25">
      <c r="A1510" t="s">
        <v>3512</v>
      </c>
      <c r="B1510" s="32">
        <v>22000000</v>
      </c>
      <c r="C1510" s="32">
        <v>49002815</v>
      </c>
      <c r="D1510">
        <v>6.4</v>
      </c>
      <c r="E1510" s="32">
        <f>Table11[[#This Row],[gross]]-Table11[[#This Row],[budget]]</f>
        <v>27002815</v>
      </c>
    </row>
    <row r="1511" spans="1:5" x14ac:dyDescent="0.25">
      <c r="A1511" t="s">
        <v>5442</v>
      </c>
      <c r="B1511" s="32">
        <v>8000000</v>
      </c>
      <c r="C1511" s="32">
        <v>34963967</v>
      </c>
      <c r="D1511">
        <v>7.7</v>
      </c>
      <c r="E1511" s="32">
        <f>Table11[[#This Row],[gross]]-Table11[[#This Row],[budget]]</f>
        <v>26963967</v>
      </c>
    </row>
    <row r="1512" spans="1:5" x14ac:dyDescent="0.25">
      <c r="A1512" t="s">
        <v>2203</v>
      </c>
      <c r="B1512" s="32">
        <v>25000000</v>
      </c>
      <c r="C1512" s="32">
        <v>51853450</v>
      </c>
      <c r="D1512">
        <v>6.6</v>
      </c>
      <c r="E1512" s="32">
        <f>Table11[[#This Row],[gross]]-Table11[[#This Row],[budget]]</f>
        <v>26853450</v>
      </c>
    </row>
    <row r="1513" spans="1:5" x14ac:dyDescent="0.25">
      <c r="A1513" t="s">
        <v>2997</v>
      </c>
      <c r="B1513" s="32">
        <v>29000000</v>
      </c>
      <c r="C1513" s="32">
        <v>55845943</v>
      </c>
      <c r="D1513">
        <v>6.4</v>
      </c>
      <c r="E1513" s="32">
        <f>Table11[[#This Row],[gross]]-Table11[[#This Row],[budget]]</f>
        <v>26845943</v>
      </c>
    </row>
    <row r="1514" spans="1:5" x14ac:dyDescent="0.25">
      <c r="A1514" t="s">
        <v>4113</v>
      </c>
      <c r="B1514" s="32">
        <v>15000000</v>
      </c>
      <c r="C1514" s="32">
        <v>41777564</v>
      </c>
      <c r="D1514">
        <v>6.4</v>
      </c>
      <c r="E1514" s="32">
        <f>Table11[[#This Row],[gross]]-Table11[[#This Row],[budget]]</f>
        <v>26777564</v>
      </c>
    </row>
    <row r="1515" spans="1:5" x14ac:dyDescent="0.25">
      <c r="A1515" t="s">
        <v>4934</v>
      </c>
      <c r="B1515" s="32">
        <v>11000000</v>
      </c>
      <c r="C1515" s="32">
        <v>37766350</v>
      </c>
      <c r="D1515">
        <v>7.3</v>
      </c>
      <c r="E1515" s="32">
        <f>Table11[[#This Row],[gross]]-Table11[[#This Row],[budget]]</f>
        <v>26766350</v>
      </c>
    </row>
    <row r="1516" spans="1:5" x14ac:dyDescent="0.25">
      <c r="A1516" t="s">
        <v>5441</v>
      </c>
      <c r="B1516" s="32">
        <v>8000000</v>
      </c>
      <c r="C1516" s="32">
        <v>34746109</v>
      </c>
      <c r="D1516">
        <v>5.6</v>
      </c>
      <c r="E1516" s="32">
        <f>Table11[[#This Row],[gross]]-Table11[[#This Row],[budget]]</f>
        <v>26746109</v>
      </c>
    </row>
    <row r="1517" spans="1:5" x14ac:dyDescent="0.25">
      <c r="A1517" t="s">
        <v>3203</v>
      </c>
      <c r="B1517" s="32">
        <v>25000000</v>
      </c>
      <c r="C1517" s="32">
        <v>51676606</v>
      </c>
      <c r="D1517">
        <v>7.8</v>
      </c>
      <c r="E1517" s="32">
        <f>Table11[[#This Row],[gross]]-Table11[[#This Row],[budget]]</f>
        <v>26676606</v>
      </c>
    </row>
    <row r="1518" spans="1:5" x14ac:dyDescent="0.25">
      <c r="A1518" t="s">
        <v>4186</v>
      </c>
      <c r="B1518" s="32">
        <v>16000000</v>
      </c>
      <c r="C1518" s="32">
        <v>42638165</v>
      </c>
      <c r="D1518">
        <v>4.8</v>
      </c>
      <c r="E1518" s="32">
        <f>Table11[[#This Row],[gross]]-Table11[[#This Row],[budget]]</f>
        <v>26638165</v>
      </c>
    </row>
    <row r="1519" spans="1:5" x14ac:dyDescent="0.25">
      <c r="A1519" t="s">
        <v>4186</v>
      </c>
      <c r="B1519" s="32">
        <v>16000000</v>
      </c>
      <c r="C1519" s="32">
        <v>42638165</v>
      </c>
      <c r="D1519">
        <v>4.8</v>
      </c>
      <c r="E1519" s="32">
        <f>Table11[[#This Row],[gross]]-Table11[[#This Row],[budget]]</f>
        <v>26638165</v>
      </c>
    </row>
    <row r="1520" spans="1:5" x14ac:dyDescent="0.25">
      <c r="A1520" t="s">
        <v>2080</v>
      </c>
      <c r="B1520" s="32">
        <v>31115000</v>
      </c>
      <c r="C1520" s="32">
        <v>57750000</v>
      </c>
      <c r="D1520">
        <v>7</v>
      </c>
      <c r="E1520" s="32">
        <f>Table11[[#This Row],[gross]]-Table11[[#This Row],[budget]]</f>
        <v>26635000</v>
      </c>
    </row>
    <row r="1521" spans="1:5" x14ac:dyDescent="0.25">
      <c r="A1521" t="s">
        <v>5024</v>
      </c>
      <c r="B1521" s="32">
        <v>12000000</v>
      </c>
      <c r="C1521" s="32">
        <v>38624000</v>
      </c>
      <c r="D1521">
        <v>7</v>
      </c>
      <c r="E1521" s="32">
        <f>Table11[[#This Row],[gross]]-Table11[[#This Row],[budget]]</f>
        <v>26624000</v>
      </c>
    </row>
    <row r="1522" spans="1:5" x14ac:dyDescent="0.25">
      <c r="A1522" t="s">
        <v>3207</v>
      </c>
      <c r="B1522" s="32">
        <v>25000000</v>
      </c>
      <c r="C1522" s="32">
        <v>51533608</v>
      </c>
      <c r="D1522">
        <v>6.8</v>
      </c>
      <c r="E1522" s="32">
        <f>Table11[[#This Row],[gross]]-Table11[[#This Row],[budget]]</f>
        <v>26533608</v>
      </c>
    </row>
    <row r="1523" spans="1:5" x14ac:dyDescent="0.25">
      <c r="A1523" t="s">
        <v>2174</v>
      </c>
      <c r="B1523" s="32">
        <v>40000000</v>
      </c>
      <c r="C1523" s="32">
        <v>66466372</v>
      </c>
      <c r="D1523">
        <v>5.2</v>
      </c>
      <c r="E1523" s="32">
        <f>Table11[[#This Row],[gross]]-Table11[[#This Row],[budget]]</f>
        <v>26466372</v>
      </c>
    </row>
    <row r="1524" spans="1:5" x14ac:dyDescent="0.25">
      <c r="A1524" t="s">
        <v>1955</v>
      </c>
      <c r="B1524" s="32">
        <v>45000000</v>
      </c>
      <c r="C1524" s="32">
        <v>71423726</v>
      </c>
      <c r="D1524">
        <v>7.3</v>
      </c>
      <c r="E1524" s="32">
        <f>Table11[[#This Row],[gross]]-Table11[[#This Row],[budget]]</f>
        <v>26423726</v>
      </c>
    </row>
    <row r="1525" spans="1:5" x14ac:dyDescent="0.25">
      <c r="A1525" t="s">
        <v>3495</v>
      </c>
      <c r="B1525" s="32">
        <v>22000000</v>
      </c>
      <c r="C1525" s="32">
        <v>48405881.850000001</v>
      </c>
      <c r="D1525">
        <v>8.1</v>
      </c>
      <c r="E1525" s="32">
        <f>Table11[[#This Row],[gross]]-Table11[[#This Row],[budget]]</f>
        <v>26405881.850000001</v>
      </c>
    </row>
    <row r="1526" spans="1:5" x14ac:dyDescent="0.25">
      <c r="A1526" t="s">
        <v>3557</v>
      </c>
      <c r="B1526" s="32">
        <v>22000000</v>
      </c>
      <c r="C1526" s="32">
        <v>48405881.850000001</v>
      </c>
      <c r="D1526">
        <v>6.7</v>
      </c>
      <c r="E1526" s="32">
        <f>Table11[[#This Row],[gross]]-Table11[[#This Row],[budget]]</f>
        <v>26405881.850000001</v>
      </c>
    </row>
    <row r="1527" spans="1:5" x14ac:dyDescent="0.25">
      <c r="A1527" t="s">
        <v>5527</v>
      </c>
      <c r="B1527" s="32">
        <v>22000000</v>
      </c>
      <c r="C1527" s="32">
        <v>48405881.850000001</v>
      </c>
      <c r="D1527">
        <v>5.9</v>
      </c>
      <c r="E1527" s="32">
        <f>Table11[[#This Row],[gross]]-Table11[[#This Row],[budget]]</f>
        <v>26405881.850000001</v>
      </c>
    </row>
    <row r="1528" spans="1:5" x14ac:dyDescent="0.25">
      <c r="A1528" t="s">
        <v>5958</v>
      </c>
      <c r="B1528" s="32">
        <v>8500000</v>
      </c>
      <c r="C1528" s="32">
        <v>34872293</v>
      </c>
      <c r="D1528">
        <v>4.9000000000000004</v>
      </c>
      <c r="E1528" s="32">
        <f>Table11[[#This Row],[gross]]-Table11[[#This Row],[budget]]</f>
        <v>26372293</v>
      </c>
    </row>
    <row r="1529" spans="1:5" x14ac:dyDescent="0.25">
      <c r="A1529" t="s">
        <v>3635</v>
      </c>
      <c r="B1529" s="32">
        <v>20000000</v>
      </c>
      <c r="C1529" s="32">
        <v>46363118</v>
      </c>
      <c r="D1529">
        <v>4.0999999999999996</v>
      </c>
      <c r="E1529" s="32">
        <f>Table11[[#This Row],[gross]]-Table11[[#This Row],[budget]]</f>
        <v>26363118</v>
      </c>
    </row>
    <row r="1530" spans="1:5" x14ac:dyDescent="0.25">
      <c r="A1530" t="s">
        <v>1956</v>
      </c>
      <c r="B1530" s="32">
        <v>45000000</v>
      </c>
      <c r="C1530" s="32">
        <v>71277420</v>
      </c>
      <c r="D1530">
        <v>5.2</v>
      </c>
      <c r="E1530" s="32">
        <f>Table11[[#This Row],[gross]]-Table11[[#This Row],[budget]]</f>
        <v>26277420</v>
      </c>
    </row>
    <row r="1531" spans="1:5" x14ac:dyDescent="0.25">
      <c r="A1531" t="s">
        <v>4170</v>
      </c>
      <c r="B1531" s="32">
        <v>16500000</v>
      </c>
      <c r="C1531" s="32">
        <v>42700000</v>
      </c>
      <c r="D1531">
        <v>7.7</v>
      </c>
      <c r="E1531" s="32">
        <f>Table11[[#This Row],[gross]]-Table11[[#This Row],[budget]]</f>
        <v>26200000</v>
      </c>
    </row>
    <row r="1532" spans="1:5" x14ac:dyDescent="0.25">
      <c r="A1532" t="s">
        <v>4770</v>
      </c>
      <c r="B1532" s="32">
        <v>12000000</v>
      </c>
      <c r="C1532" s="32">
        <v>38087366</v>
      </c>
      <c r="D1532">
        <v>6.6</v>
      </c>
      <c r="E1532" s="32">
        <f>Table11[[#This Row],[gross]]-Table11[[#This Row],[budget]]</f>
        <v>26087366</v>
      </c>
    </row>
    <row r="1533" spans="1:5" x14ac:dyDescent="0.25">
      <c r="A1533" t="s">
        <v>900</v>
      </c>
      <c r="B1533" s="32">
        <v>75000000</v>
      </c>
      <c r="C1533" s="32">
        <v>101087161</v>
      </c>
      <c r="D1533">
        <v>6.8</v>
      </c>
      <c r="E1533" s="32">
        <f>Table11[[#This Row],[gross]]-Table11[[#This Row],[budget]]</f>
        <v>26087161</v>
      </c>
    </row>
    <row r="1534" spans="1:5" x14ac:dyDescent="0.25">
      <c r="A1534" t="s">
        <v>2805</v>
      </c>
      <c r="B1534" s="32">
        <v>30000000</v>
      </c>
      <c r="C1534" s="32">
        <v>56068547</v>
      </c>
      <c r="D1534">
        <v>7.5</v>
      </c>
      <c r="E1534" s="32">
        <f>Table11[[#This Row],[gross]]-Table11[[#This Row],[budget]]</f>
        <v>26068547</v>
      </c>
    </row>
    <row r="1535" spans="1:5" x14ac:dyDescent="0.25">
      <c r="A1535" t="s">
        <v>4661</v>
      </c>
      <c r="B1535" s="32">
        <v>13000000</v>
      </c>
      <c r="C1535" s="32">
        <v>38916903</v>
      </c>
      <c r="D1535">
        <v>5.8</v>
      </c>
      <c r="E1535" s="32">
        <f>Table11[[#This Row],[gross]]-Table11[[#This Row],[budget]]</f>
        <v>25916903</v>
      </c>
    </row>
    <row r="1536" spans="1:5" x14ac:dyDescent="0.25">
      <c r="A1536" t="s">
        <v>3993</v>
      </c>
      <c r="B1536" s="32">
        <v>18000000</v>
      </c>
      <c r="C1536" s="32">
        <v>43853424</v>
      </c>
      <c r="D1536">
        <v>7.1</v>
      </c>
      <c r="E1536" s="32">
        <f>Table11[[#This Row],[gross]]-Table11[[#This Row],[budget]]</f>
        <v>25853424</v>
      </c>
    </row>
    <row r="1537" spans="1:5" x14ac:dyDescent="0.25">
      <c r="A1537" t="s">
        <v>5036</v>
      </c>
      <c r="B1537" s="32">
        <v>10000000</v>
      </c>
      <c r="C1537" s="32">
        <v>35794166</v>
      </c>
      <c r="D1537">
        <v>6</v>
      </c>
      <c r="E1537" s="32">
        <f>Table11[[#This Row],[gross]]-Table11[[#This Row],[budget]]</f>
        <v>25794166</v>
      </c>
    </row>
    <row r="1538" spans="1:5" x14ac:dyDescent="0.25">
      <c r="A1538" t="s">
        <v>4801</v>
      </c>
      <c r="B1538" s="32">
        <v>12000000</v>
      </c>
      <c r="C1538" s="32">
        <v>37707719</v>
      </c>
      <c r="D1538">
        <v>7.6</v>
      </c>
      <c r="E1538" s="32">
        <f>Table11[[#This Row],[gross]]-Table11[[#This Row],[budget]]</f>
        <v>25707719</v>
      </c>
    </row>
    <row r="1539" spans="1:5" x14ac:dyDescent="0.25">
      <c r="A1539" t="s">
        <v>3559</v>
      </c>
      <c r="B1539" s="32">
        <v>21000000</v>
      </c>
      <c r="C1539" s="32">
        <v>46700000</v>
      </c>
      <c r="D1539">
        <v>5.9</v>
      </c>
      <c r="E1539" s="32">
        <f>Table11[[#This Row],[gross]]-Table11[[#This Row],[budget]]</f>
        <v>25700000</v>
      </c>
    </row>
    <row r="1540" spans="1:5" x14ac:dyDescent="0.25">
      <c r="A1540" t="s">
        <v>4311</v>
      </c>
      <c r="B1540" s="32">
        <v>17000000</v>
      </c>
      <c r="C1540" s="32">
        <v>42672630</v>
      </c>
      <c r="D1540">
        <v>5.3</v>
      </c>
      <c r="E1540" s="32">
        <f>Table11[[#This Row],[gross]]-Table11[[#This Row],[budget]]</f>
        <v>25672630</v>
      </c>
    </row>
    <row r="1541" spans="1:5" x14ac:dyDescent="0.25">
      <c r="A1541" t="s">
        <v>4108</v>
      </c>
      <c r="B1541" s="32">
        <v>20000000</v>
      </c>
      <c r="C1541" s="32">
        <v>45670855</v>
      </c>
      <c r="D1541">
        <v>5.6</v>
      </c>
      <c r="E1541" s="32">
        <f>Table11[[#This Row],[gross]]-Table11[[#This Row],[budget]]</f>
        <v>25670855</v>
      </c>
    </row>
    <row r="1542" spans="1:5" x14ac:dyDescent="0.25">
      <c r="A1542" t="s">
        <v>3565</v>
      </c>
      <c r="B1542" s="32">
        <v>17000000</v>
      </c>
      <c r="C1542" s="32">
        <v>42660000</v>
      </c>
      <c r="D1542">
        <v>4.8</v>
      </c>
      <c r="E1542" s="32">
        <f>Table11[[#This Row],[gross]]-Table11[[#This Row],[budget]]</f>
        <v>25660000</v>
      </c>
    </row>
    <row r="1543" spans="1:5" x14ac:dyDescent="0.25">
      <c r="A1543" t="s">
        <v>1745</v>
      </c>
      <c r="B1543" s="32">
        <v>50000000</v>
      </c>
      <c r="C1543" s="32">
        <v>75605492</v>
      </c>
      <c r="D1543">
        <v>7.6</v>
      </c>
      <c r="E1543" s="32">
        <f>Table11[[#This Row],[gross]]-Table11[[#This Row],[budget]]</f>
        <v>25605492</v>
      </c>
    </row>
    <row r="1544" spans="1:5" x14ac:dyDescent="0.25">
      <c r="A1544" t="s">
        <v>3981</v>
      </c>
      <c r="B1544" s="32">
        <v>18000000</v>
      </c>
      <c r="C1544" s="32">
        <v>43601508</v>
      </c>
      <c r="D1544">
        <v>6.7</v>
      </c>
      <c r="E1544" s="32">
        <f>Table11[[#This Row],[gross]]-Table11[[#This Row],[budget]]</f>
        <v>25601508</v>
      </c>
    </row>
    <row r="1545" spans="1:5" x14ac:dyDescent="0.25">
      <c r="A1545" t="s">
        <v>5396</v>
      </c>
      <c r="B1545" s="32">
        <v>8500000</v>
      </c>
      <c r="C1545" s="32">
        <v>34017854</v>
      </c>
      <c r="D1545">
        <v>6.5</v>
      </c>
      <c r="E1545" s="32">
        <f>Table11[[#This Row],[gross]]-Table11[[#This Row],[budget]]</f>
        <v>25517854</v>
      </c>
    </row>
    <row r="1546" spans="1:5" x14ac:dyDescent="0.25">
      <c r="A1546" t="s">
        <v>1266</v>
      </c>
      <c r="B1546" s="32">
        <v>65000000</v>
      </c>
      <c r="C1546" s="32">
        <v>90454043</v>
      </c>
      <c r="D1546">
        <v>6.4</v>
      </c>
      <c r="E1546" s="32">
        <f>Table11[[#This Row],[gross]]-Table11[[#This Row],[budget]]</f>
        <v>25454043</v>
      </c>
    </row>
    <row r="1547" spans="1:5" x14ac:dyDescent="0.25">
      <c r="A1547" t="s">
        <v>2612</v>
      </c>
      <c r="B1547" s="32">
        <v>23000000</v>
      </c>
      <c r="C1547" s="32">
        <v>48405881.850000001</v>
      </c>
      <c r="D1547">
        <v>7.2</v>
      </c>
      <c r="E1547" s="32">
        <f>Table11[[#This Row],[gross]]-Table11[[#This Row],[budget]]</f>
        <v>25405881.850000001</v>
      </c>
    </row>
    <row r="1548" spans="1:5" x14ac:dyDescent="0.25">
      <c r="A1548" t="s">
        <v>3481</v>
      </c>
      <c r="B1548" s="32">
        <v>23000000</v>
      </c>
      <c r="C1548" s="32">
        <v>48405881.850000001</v>
      </c>
      <c r="D1548">
        <v>6.9</v>
      </c>
      <c r="E1548" s="32">
        <f>Table11[[#This Row],[gross]]-Table11[[#This Row],[budget]]</f>
        <v>25405881.850000001</v>
      </c>
    </row>
    <row r="1549" spans="1:5" x14ac:dyDescent="0.25">
      <c r="A1549" t="s">
        <v>3004</v>
      </c>
      <c r="B1549" s="32">
        <v>35000000</v>
      </c>
      <c r="C1549" s="32">
        <v>60400856</v>
      </c>
      <c r="D1549">
        <v>5.2</v>
      </c>
      <c r="E1549" s="32">
        <f>Table11[[#This Row],[gross]]-Table11[[#This Row],[budget]]</f>
        <v>25400856</v>
      </c>
    </row>
    <row r="1550" spans="1:5" x14ac:dyDescent="0.25">
      <c r="A1550" t="s">
        <v>5724</v>
      </c>
      <c r="B1550" s="32">
        <v>6500000</v>
      </c>
      <c r="C1550" s="32">
        <v>31899000</v>
      </c>
      <c r="D1550">
        <v>7.1</v>
      </c>
      <c r="E1550" s="32">
        <f>Table11[[#This Row],[gross]]-Table11[[#This Row],[budget]]</f>
        <v>25399000</v>
      </c>
    </row>
    <row r="1551" spans="1:5" x14ac:dyDescent="0.25">
      <c r="A1551" t="s">
        <v>4776</v>
      </c>
      <c r="B1551" s="32">
        <v>12000000</v>
      </c>
      <c r="C1551" s="32">
        <v>37188667</v>
      </c>
      <c r="D1551">
        <v>3.3</v>
      </c>
      <c r="E1551" s="32">
        <f>Table11[[#This Row],[gross]]-Table11[[#This Row],[budget]]</f>
        <v>25188667</v>
      </c>
    </row>
    <row r="1552" spans="1:5" x14ac:dyDescent="0.25">
      <c r="A1552" t="s">
        <v>5314</v>
      </c>
      <c r="B1552" s="32">
        <v>9000000</v>
      </c>
      <c r="C1552" s="32">
        <v>34074895</v>
      </c>
      <c r="D1552">
        <v>6.7</v>
      </c>
      <c r="E1552" s="32">
        <f>Table11[[#This Row],[gross]]-Table11[[#This Row],[budget]]</f>
        <v>25074895</v>
      </c>
    </row>
    <row r="1553" spans="1:5" x14ac:dyDescent="0.25">
      <c r="A1553" t="s">
        <v>4316</v>
      </c>
      <c r="B1553" s="32">
        <v>15000000</v>
      </c>
      <c r="C1553" s="32">
        <v>40064955</v>
      </c>
      <c r="D1553">
        <v>6.4</v>
      </c>
      <c r="E1553" s="32">
        <f>Table11[[#This Row],[gross]]-Table11[[#This Row],[budget]]</f>
        <v>25064955</v>
      </c>
    </row>
    <row r="1554" spans="1:5" x14ac:dyDescent="0.25">
      <c r="A1554" t="s">
        <v>2477</v>
      </c>
      <c r="B1554" s="32">
        <v>35000000</v>
      </c>
      <c r="C1554" s="32">
        <v>60054449</v>
      </c>
      <c r="D1554">
        <v>5.8</v>
      </c>
      <c r="E1554" s="32">
        <f>Table11[[#This Row],[gross]]-Table11[[#This Row],[budget]]</f>
        <v>25054449</v>
      </c>
    </row>
    <row r="1555" spans="1:5" x14ac:dyDescent="0.25">
      <c r="A1555" t="s">
        <v>1960</v>
      </c>
      <c r="B1555" s="32">
        <v>45000000</v>
      </c>
      <c r="C1555" s="32">
        <v>70001065</v>
      </c>
      <c r="D1555">
        <v>7.1</v>
      </c>
      <c r="E1555" s="32">
        <f>Table11[[#This Row],[gross]]-Table11[[#This Row],[budget]]</f>
        <v>25001065</v>
      </c>
    </row>
    <row r="1556" spans="1:5" x14ac:dyDescent="0.25">
      <c r="A1556" t="s">
        <v>3646</v>
      </c>
      <c r="B1556" s="32">
        <v>20000000</v>
      </c>
      <c r="C1556" s="32">
        <v>44988180</v>
      </c>
      <c r="D1556">
        <v>8.1</v>
      </c>
      <c r="E1556" s="32">
        <f>Table11[[#This Row],[gross]]-Table11[[#This Row],[budget]]</f>
        <v>24988180</v>
      </c>
    </row>
    <row r="1557" spans="1:5" x14ac:dyDescent="0.25">
      <c r="A1557" t="s">
        <v>5596</v>
      </c>
      <c r="B1557" s="32">
        <v>7500000</v>
      </c>
      <c r="C1557" s="32">
        <v>32391374</v>
      </c>
      <c r="D1557">
        <v>7.7</v>
      </c>
      <c r="E1557" s="32">
        <f>Table11[[#This Row],[gross]]-Table11[[#This Row],[budget]]</f>
        <v>24891374</v>
      </c>
    </row>
    <row r="1558" spans="1:5" x14ac:dyDescent="0.25">
      <c r="A1558" t="s">
        <v>723</v>
      </c>
      <c r="B1558" s="32">
        <v>100000000</v>
      </c>
      <c r="C1558" s="32">
        <v>124870275</v>
      </c>
      <c r="D1558">
        <v>7</v>
      </c>
      <c r="E1558" s="32">
        <f>Table11[[#This Row],[gross]]-Table11[[#This Row],[budget]]</f>
        <v>24870275</v>
      </c>
    </row>
    <row r="1559" spans="1:5" x14ac:dyDescent="0.25">
      <c r="A1559" t="s">
        <v>5546</v>
      </c>
      <c r="B1559" s="32">
        <v>7500000</v>
      </c>
      <c r="C1559" s="32">
        <v>32333860</v>
      </c>
      <c r="D1559">
        <v>6.7</v>
      </c>
      <c r="E1559" s="32">
        <f>Table11[[#This Row],[gross]]-Table11[[#This Row],[budget]]</f>
        <v>24833860</v>
      </c>
    </row>
    <row r="1560" spans="1:5" x14ac:dyDescent="0.25">
      <c r="A1560" t="s">
        <v>998</v>
      </c>
      <c r="B1560" s="32">
        <v>79000000</v>
      </c>
      <c r="C1560" s="32">
        <v>103812241</v>
      </c>
      <c r="D1560">
        <v>5.8</v>
      </c>
      <c r="E1560" s="32">
        <f>Table11[[#This Row],[gross]]-Table11[[#This Row],[budget]]</f>
        <v>24812241</v>
      </c>
    </row>
    <row r="1561" spans="1:5" x14ac:dyDescent="0.25">
      <c r="A1561" t="s">
        <v>3120</v>
      </c>
      <c r="B1561" s="32">
        <v>26000000</v>
      </c>
      <c r="C1561" s="32">
        <v>50800000</v>
      </c>
      <c r="D1561">
        <v>7.4</v>
      </c>
      <c r="E1561" s="32">
        <f>Table11[[#This Row],[gross]]-Table11[[#This Row],[budget]]</f>
        <v>24800000</v>
      </c>
    </row>
    <row r="1562" spans="1:5" x14ac:dyDescent="0.25">
      <c r="A1562" t="s">
        <v>559</v>
      </c>
      <c r="B1562" s="32">
        <v>120000000</v>
      </c>
      <c r="C1562" s="32">
        <v>144795350</v>
      </c>
      <c r="D1562">
        <v>7.1</v>
      </c>
      <c r="E1562" s="32">
        <f>Table11[[#This Row],[gross]]-Table11[[#This Row],[budget]]</f>
        <v>24795350</v>
      </c>
    </row>
    <row r="1563" spans="1:5" x14ac:dyDescent="0.25">
      <c r="A1563" t="s">
        <v>5706</v>
      </c>
      <c r="B1563" s="32">
        <v>6900000</v>
      </c>
      <c r="C1563" s="32">
        <v>31607598</v>
      </c>
      <c r="D1563">
        <v>5.6</v>
      </c>
      <c r="E1563" s="32">
        <f>Table11[[#This Row],[gross]]-Table11[[#This Row],[budget]]</f>
        <v>24707598</v>
      </c>
    </row>
    <row r="1564" spans="1:5" x14ac:dyDescent="0.25">
      <c r="A1564" t="s">
        <v>2478</v>
      </c>
      <c r="B1564" s="32">
        <v>1800000</v>
      </c>
      <c r="C1564" s="32">
        <v>26505000</v>
      </c>
      <c r="D1564">
        <v>7.5</v>
      </c>
      <c r="E1564" s="32">
        <f>Table11[[#This Row],[gross]]-Table11[[#This Row],[budget]]</f>
        <v>24705000</v>
      </c>
    </row>
    <row r="1565" spans="1:5" x14ac:dyDescent="0.25">
      <c r="A1565" t="s">
        <v>2478</v>
      </c>
      <c r="B1565" s="32">
        <v>1800000</v>
      </c>
      <c r="C1565" s="32">
        <v>26505000</v>
      </c>
      <c r="D1565">
        <v>7.5</v>
      </c>
      <c r="E1565" s="32">
        <f>Table11[[#This Row],[gross]]-Table11[[#This Row],[budget]]</f>
        <v>24705000</v>
      </c>
    </row>
    <row r="1566" spans="1:5" x14ac:dyDescent="0.25">
      <c r="A1566" t="s">
        <v>2482</v>
      </c>
      <c r="B1566" s="32">
        <v>35000000</v>
      </c>
      <c r="C1566" s="32">
        <v>59699513</v>
      </c>
      <c r="D1566">
        <v>7.2</v>
      </c>
      <c r="E1566" s="32">
        <f>Table11[[#This Row],[gross]]-Table11[[#This Row],[budget]]</f>
        <v>24699513</v>
      </c>
    </row>
    <row r="1567" spans="1:5" x14ac:dyDescent="0.25">
      <c r="A1567" t="s">
        <v>2497</v>
      </c>
      <c r="B1567" s="32">
        <v>33000000</v>
      </c>
      <c r="C1567" s="32">
        <v>57651794</v>
      </c>
      <c r="D1567">
        <v>5.6</v>
      </c>
      <c r="E1567" s="32">
        <f>Table11[[#This Row],[gross]]-Table11[[#This Row],[budget]]</f>
        <v>24651794</v>
      </c>
    </row>
    <row r="1568" spans="1:5" x14ac:dyDescent="0.25">
      <c r="A1568" t="s">
        <v>548</v>
      </c>
      <c r="B1568" s="32">
        <v>110000000</v>
      </c>
      <c r="C1568" s="32">
        <v>134520804</v>
      </c>
      <c r="D1568">
        <v>7.2</v>
      </c>
      <c r="E1568" s="32">
        <f>Table11[[#This Row],[gross]]-Table11[[#This Row],[budget]]</f>
        <v>24520804</v>
      </c>
    </row>
    <row r="1569" spans="1:5" x14ac:dyDescent="0.25">
      <c r="A1569" t="s">
        <v>205</v>
      </c>
      <c r="B1569" s="32">
        <v>165000000</v>
      </c>
      <c r="C1569" s="32">
        <v>189412677</v>
      </c>
      <c r="D1569">
        <v>7.8</v>
      </c>
      <c r="E1569" s="32">
        <f>Table11[[#This Row],[gross]]-Table11[[#This Row],[budget]]</f>
        <v>24412677</v>
      </c>
    </row>
    <row r="1570" spans="1:5" x14ac:dyDescent="0.25">
      <c r="A1570" t="s">
        <v>2346</v>
      </c>
      <c r="B1570" s="32">
        <v>39000000</v>
      </c>
      <c r="C1570" s="32">
        <v>63411478</v>
      </c>
      <c r="D1570">
        <v>7.1</v>
      </c>
      <c r="E1570" s="32">
        <f>Table11[[#This Row],[gross]]-Table11[[#This Row],[budget]]</f>
        <v>24411478</v>
      </c>
    </row>
    <row r="1571" spans="1:5" x14ac:dyDescent="0.25">
      <c r="A1571" t="s">
        <v>3052</v>
      </c>
      <c r="B1571" s="32">
        <v>24000000</v>
      </c>
      <c r="C1571" s="32">
        <v>48405881.850000001</v>
      </c>
      <c r="D1571">
        <v>6.1</v>
      </c>
      <c r="E1571" s="32">
        <f>Table11[[#This Row],[gross]]-Table11[[#This Row],[budget]]</f>
        <v>24405881.850000001</v>
      </c>
    </row>
    <row r="1572" spans="1:5" x14ac:dyDescent="0.25">
      <c r="A1572" t="s">
        <v>2956</v>
      </c>
      <c r="B1572" s="32">
        <v>24000000</v>
      </c>
      <c r="C1572" s="32">
        <v>48405881.850000001</v>
      </c>
      <c r="D1572">
        <v>2</v>
      </c>
      <c r="E1572" s="32">
        <f>Table11[[#This Row],[gross]]-Table11[[#This Row],[budget]]</f>
        <v>24405881.850000001</v>
      </c>
    </row>
    <row r="1573" spans="1:5" x14ac:dyDescent="0.25">
      <c r="A1573" t="s">
        <v>6394</v>
      </c>
      <c r="B1573" s="32">
        <v>3500000</v>
      </c>
      <c r="C1573" s="32">
        <v>27900000</v>
      </c>
      <c r="D1573">
        <v>7.5</v>
      </c>
      <c r="E1573" s="32">
        <f>Table11[[#This Row],[gross]]-Table11[[#This Row],[budget]]</f>
        <v>24400000</v>
      </c>
    </row>
    <row r="1574" spans="1:5" x14ac:dyDescent="0.25">
      <c r="A1574" t="s">
        <v>6393</v>
      </c>
      <c r="B1574" s="32">
        <v>3500000</v>
      </c>
      <c r="C1574" s="32">
        <v>27900000</v>
      </c>
      <c r="D1574">
        <v>7.3</v>
      </c>
      <c r="E1574" s="32">
        <f>Table11[[#This Row],[gross]]-Table11[[#This Row],[budget]]</f>
        <v>24400000</v>
      </c>
    </row>
    <row r="1575" spans="1:5" x14ac:dyDescent="0.25">
      <c r="A1575" t="s">
        <v>4192</v>
      </c>
      <c r="B1575" s="32">
        <v>16000000</v>
      </c>
      <c r="C1575" s="32">
        <v>40363530</v>
      </c>
      <c r="D1575">
        <v>3.3</v>
      </c>
      <c r="E1575" s="32">
        <f>Table11[[#This Row],[gross]]-Table11[[#This Row],[budget]]</f>
        <v>24363530</v>
      </c>
    </row>
    <row r="1576" spans="1:5" x14ac:dyDescent="0.25">
      <c r="A1576" t="s">
        <v>87</v>
      </c>
      <c r="B1576" s="32">
        <v>210000000</v>
      </c>
      <c r="C1576" s="32">
        <v>234360014</v>
      </c>
      <c r="D1576">
        <v>6.8</v>
      </c>
      <c r="E1576" s="32">
        <f>Table11[[#This Row],[gross]]-Table11[[#This Row],[budget]]</f>
        <v>24360014</v>
      </c>
    </row>
    <row r="1577" spans="1:5" x14ac:dyDescent="0.25">
      <c r="A1577" t="s">
        <v>3984</v>
      </c>
      <c r="B1577" s="32">
        <v>18000000</v>
      </c>
      <c r="C1577" s="32">
        <v>42335698</v>
      </c>
      <c r="D1577">
        <v>7.8</v>
      </c>
      <c r="E1577" s="32">
        <f>Table11[[#This Row],[gross]]-Table11[[#This Row],[budget]]</f>
        <v>24335698</v>
      </c>
    </row>
    <row r="1578" spans="1:5" x14ac:dyDescent="0.25">
      <c r="A1578" t="s">
        <v>1657</v>
      </c>
      <c r="B1578" s="32">
        <v>46000000</v>
      </c>
      <c r="C1578" s="32">
        <v>70327868</v>
      </c>
      <c r="D1578">
        <v>5.9</v>
      </c>
      <c r="E1578" s="32">
        <f>Table11[[#This Row],[gross]]-Table11[[#This Row],[budget]]</f>
        <v>24327868</v>
      </c>
    </row>
    <row r="1579" spans="1:5" x14ac:dyDescent="0.25">
      <c r="A1579" t="s">
        <v>6709</v>
      </c>
      <c r="B1579" s="32">
        <v>2500000</v>
      </c>
      <c r="C1579" s="32">
        <v>26781723</v>
      </c>
      <c r="D1579">
        <v>7.6</v>
      </c>
      <c r="E1579" s="32">
        <f>Table11[[#This Row],[gross]]-Table11[[#This Row],[budget]]</f>
        <v>24281723</v>
      </c>
    </row>
    <row r="1580" spans="1:5" x14ac:dyDescent="0.25">
      <c r="A1580" t="s">
        <v>5315</v>
      </c>
      <c r="B1580" s="32">
        <v>9000000</v>
      </c>
      <c r="C1580" s="32">
        <v>33244684</v>
      </c>
      <c r="D1580">
        <v>6.5</v>
      </c>
      <c r="E1580" s="32">
        <f>Table11[[#This Row],[gross]]-Table11[[#This Row],[budget]]</f>
        <v>24244684</v>
      </c>
    </row>
    <row r="1581" spans="1:5" x14ac:dyDescent="0.25">
      <c r="A1581" t="s">
        <v>6517</v>
      </c>
      <c r="B1581" s="32">
        <v>3000000</v>
      </c>
      <c r="C1581" s="32">
        <v>27200000</v>
      </c>
      <c r="D1581">
        <v>8.1999999999999993</v>
      </c>
      <c r="E1581" s="32">
        <f>Table11[[#This Row],[gross]]-Table11[[#This Row],[budget]]</f>
        <v>24200000</v>
      </c>
    </row>
    <row r="1582" spans="1:5" x14ac:dyDescent="0.25">
      <c r="A1582" t="s">
        <v>4194</v>
      </c>
      <c r="B1582" s="32">
        <v>13500000</v>
      </c>
      <c r="C1582" s="32">
        <v>37623143</v>
      </c>
      <c r="D1582">
        <v>8.1999999999999993</v>
      </c>
      <c r="E1582" s="32">
        <f>Table11[[#This Row],[gross]]-Table11[[#This Row],[budget]]</f>
        <v>24123143</v>
      </c>
    </row>
    <row r="1583" spans="1:5" x14ac:dyDescent="0.25">
      <c r="A1583" t="s">
        <v>4898</v>
      </c>
      <c r="B1583" s="32">
        <v>6000000</v>
      </c>
      <c r="C1583" s="32">
        <v>30093107</v>
      </c>
      <c r="D1583">
        <v>8.3000000000000007</v>
      </c>
      <c r="E1583" s="32">
        <f>Table11[[#This Row],[gross]]-Table11[[#This Row],[budget]]</f>
        <v>24093107</v>
      </c>
    </row>
    <row r="1584" spans="1:5" x14ac:dyDescent="0.25">
      <c r="A1584" t="s">
        <v>898</v>
      </c>
      <c r="B1584" s="32">
        <v>80000000</v>
      </c>
      <c r="C1584" s="32">
        <v>104054514</v>
      </c>
      <c r="D1584">
        <v>7.7</v>
      </c>
      <c r="E1584" s="32">
        <f>Table11[[#This Row],[gross]]-Table11[[#This Row],[budget]]</f>
        <v>24054514</v>
      </c>
    </row>
    <row r="1585" spans="1:5" x14ac:dyDescent="0.25">
      <c r="A1585" t="s">
        <v>4545</v>
      </c>
      <c r="B1585" s="32">
        <v>14000000</v>
      </c>
      <c r="C1585" s="32">
        <v>38048637</v>
      </c>
      <c r="D1585">
        <v>5.5</v>
      </c>
      <c r="E1585" s="32">
        <f>Table11[[#This Row],[gross]]-Table11[[#This Row],[budget]]</f>
        <v>24048637</v>
      </c>
    </row>
    <row r="1586" spans="1:5" x14ac:dyDescent="0.25">
      <c r="A1586" t="s">
        <v>4912</v>
      </c>
      <c r="B1586" s="32">
        <v>11500000</v>
      </c>
      <c r="C1586" s="32">
        <v>35537564</v>
      </c>
      <c r="D1586">
        <v>6</v>
      </c>
      <c r="E1586" s="32">
        <f>Table11[[#This Row],[gross]]-Table11[[#This Row],[budget]]</f>
        <v>24037564</v>
      </c>
    </row>
    <row r="1587" spans="1:5" x14ac:dyDescent="0.25">
      <c r="A1587" t="s">
        <v>3552</v>
      </c>
      <c r="B1587" s="32">
        <v>25000000</v>
      </c>
      <c r="C1587" s="32">
        <v>49024969</v>
      </c>
      <c r="D1587">
        <v>7.3</v>
      </c>
      <c r="E1587" s="32">
        <f>Table11[[#This Row],[gross]]-Table11[[#This Row],[budget]]</f>
        <v>24024969</v>
      </c>
    </row>
    <row r="1588" spans="1:5" x14ac:dyDescent="0.25">
      <c r="A1588" t="s">
        <v>5605</v>
      </c>
      <c r="B1588" s="32">
        <v>7500000</v>
      </c>
      <c r="C1588" s="32">
        <v>31501218</v>
      </c>
      <c r="D1588">
        <v>7.5</v>
      </c>
      <c r="E1588" s="32">
        <f>Table11[[#This Row],[gross]]-Table11[[#This Row],[budget]]</f>
        <v>24001218</v>
      </c>
    </row>
    <row r="1589" spans="1:5" x14ac:dyDescent="0.25">
      <c r="A1589" t="s">
        <v>5034</v>
      </c>
      <c r="B1589" s="32">
        <v>12305523</v>
      </c>
      <c r="C1589" s="32">
        <v>36200000</v>
      </c>
      <c r="D1589">
        <v>6.2</v>
      </c>
      <c r="E1589" s="32">
        <f>Table11[[#This Row],[gross]]-Table11[[#This Row],[budget]]</f>
        <v>23894477</v>
      </c>
    </row>
    <row r="1590" spans="1:5" x14ac:dyDescent="0.25">
      <c r="A1590" t="s">
        <v>3126</v>
      </c>
      <c r="B1590" s="32">
        <v>26000000</v>
      </c>
      <c r="C1590" s="32">
        <v>49874933</v>
      </c>
      <c r="D1590">
        <v>6.5</v>
      </c>
      <c r="E1590" s="32">
        <f>Table11[[#This Row],[gross]]-Table11[[#This Row],[budget]]</f>
        <v>23874933</v>
      </c>
    </row>
    <row r="1591" spans="1:5" x14ac:dyDescent="0.25">
      <c r="A1591" t="s">
        <v>4150</v>
      </c>
      <c r="B1591" s="32">
        <v>16000000</v>
      </c>
      <c r="C1591" s="32">
        <v>39825798</v>
      </c>
      <c r="D1591">
        <v>7.6</v>
      </c>
      <c r="E1591" s="32">
        <f>Table11[[#This Row],[gross]]-Table11[[#This Row],[budget]]</f>
        <v>23825798</v>
      </c>
    </row>
    <row r="1592" spans="1:5" x14ac:dyDescent="0.25">
      <c r="A1592" t="s">
        <v>3978</v>
      </c>
      <c r="B1592" s="32">
        <v>20000000</v>
      </c>
      <c r="C1592" s="32">
        <v>43818159</v>
      </c>
      <c r="D1592">
        <v>3.9</v>
      </c>
      <c r="E1592" s="32">
        <f>Table11[[#This Row],[gross]]-Table11[[#This Row],[budget]]</f>
        <v>23818159</v>
      </c>
    </row>
    <row r="1593" spans="1:5" x14ac:dyDescent="0.25">
      <c r="A1593" t="s">
        <v>5425</v>
      </c>
      <c r="B1593" s="32">
        <v>8500000</v>
      </c>
      <c r="C1593" s="32">
        <v>32279955</v>
      </c>
      <c r="D1593">
        <v>7.9</v>
      </c>
      <c r="E1593" s="32">
        <f>Table11[[#This Row],[gross]]-Table11[[#This Row],[budget]]</f>
        <v>23779955</v>
      </c>
    </row>
    <row r="1594" spans="1:5" x14ac:dyDescent="0.25">
      <c r="A1594" t="s">
        <v>1582</v>
      </c>
      <c r="B1594" s="32">
        <v>55000000</v>
      </c>
      <c r="C1594" s="32">
        <v>78745923</v>
      </c>
      <c r="D1594">
        <v>6.7</v>
      </c>
      <c r="E1594" s="32">
        <f>Table11[[#This Row],[gross]]-Table11[[#This Row],[budget]]</f>
        <v>23745923</v>
      </c>
    </row>
    <row r="1595" spans="1:5" x14ac:dyDescent="0.25">
      <c r="A1595" t="s">
        <v>2806</v>
      </c>
      <c r="B1595" s="32">
        <v>30000000</v>
      </c>
      <c r="C1595" s="32">
        <v>53680848</v>
      </c>
      <c r="D1595">
        <v>7.1</v>
      </c>
      <c r="E1595" s="32">
        <f>Table11[[#This Row],[gross]]-Table11[[#This Row],[budget]]</f>
        <v>23680848</v>
      </c>
    </row>
    <row r="1596" spans="1:5" x14ac:dyDescent="0.25">
      <c r="A1596" t="s">
        <v>6144</v>
      </c>
      <c r="B1596" s="32">
        <v>890000</v>
      </c>
      <c r="C1596" s="32">
        <v>24475416</v>
      </c>
      <c r="D1596">
        <v>8</v>
      </c>
      <c r="E1596" s="32">
        <f>Table11[[#This Row],[gross]]-Table11[[#This Row],[budget]]</f>
        <v>23585416</v>
      </c>
    </row>
    <row r="1597" spans="1:5" x14ac:dyDescent="0.25">
      <c r="A1597" t="s">
        <v>5037</v>
      </c>
      <c r="B1597" s="32">
        <v>10000000</v>
      </c>
      <c r="C1597" s="32">
        <v>33583175</v>
      </c>
      <c r="D1597">
        <v>6.3</v>
      </c>
      <c r="E1597" s="32">
        <f>Table11[[#This Row],[gross]]-Table11[[#This Row],[budget]]</f>
        <v>23583175</v>
      </c>
    </row>
    <row r="1598" spans="1:5" x14ac:dyDescent="0.25">
      <c r="A1598" t="s">
        <v>7200</v>
      </c>
      <c r="B1598" s="32">
        <v>1200000</v>
      </c>
      <c r="C1598" s="32">
        <v>24741700</v>
      </c>
      <c r="D1598">
        <v>7.2</v>
      </c>
      <c r="E1598" s="32">
        <f>Table11[[#This Row],[gross]]-Table11[[#This Row],[budget]]</f>
        <v>23541700</v>
      </c>
    </row>
    <row r="1599" spans="1:5" x14ac:dyDescent="0.25">
      <c r="A1599" t="s">
        <v>4188</v>
      </c>
      <c r="B1599" s="32">
        <v>16000000</v>
      </c>
      <c r="C1599" s="32">
        <v>39511038</v>
      </c>
      <c r="D1599">
        <v>5.9</v>
      </c>
      <c r="E1599" s="32">
        <f>Table11[[#This Row],[gross]]-Table11[[#This Row],[budget]]</f>
        <v>23511038</v>
      </c>
    </row>
    <row r="1600" spans="1:5" x14ac:dyDescent="0.25">
      <c r="A1600" t="s">
        <v>3390</v>
      </c>
      <c r="B1600" s="32">
        <v>25000000</v>
      </c>
      <c r="C1600" s="32">
        <v>48405881.850000001</v>
      </c>
      <c r="D1600">
        <v>7.3</v>
      </c>
      <c r="E1600" s="32">
        <f>Table11[[#This Row],[gross]]-Table11[[#This Row],[budget]]</f>
        <v>23405881.850000001</v>
      </c>
    </row>
    <row r="1601" spans="1:5" x14ac:dyDescent="0.25">
      <c r="A1601" t="s">
        <v>3365</v>
      </c>
      <c r="B1601" s="32">
        <v>25000000</v>
      </c>
      <c r="C1601" s="32">
        <v>48405881.850000001</v>
      </c>
      <c r="D1601">
        <v>7.2</v>
      </c>
      <c r="E1601" s="32">
        <f>Table11[[#This Row],[gross]]-Table11[[#This Row],[budget]]</f>
        <v>23405881.850000001</v>
      </c>
    </row>
    <row r="1602" spans="1:5" x14ac:dyDescent="0.25">
      <c r="A1602" t="s">
        <v>2336</v>
      </c>
      <c r="B1602" s="32">
        <v>25000000</v>
      </c>
      <c r="C1602" s="32">
        <v>48405881.850000001</v>
      </c>
      <c r="D1602">
        <v>6.8</v>
      </c>
      <c r="E1602" s="32">
        <f>Table11[[#This Row],[gross]]-Table11[[#This Row],[budget]]</f>
        <v>23405881.850000001</v>
      </c>
    </row>
    <row r="1603" spans="1:5" x14ac:dyDescent="0.25">
      <c r="A1603" t="s">
        <v>3089</v>
      </c>
      <c r="B1603" s="32">
        <v>25000000</v>
      </c>
      <c r="C1603" s="32">
        <v>48405881.850000001</v>
      </c>
      <c r="D1603">
        <v>6.7</v>
      </c>
      <c r="E1603" s="32">
        <f>Table11[[#This Row],[gross]]-Table11[[#This Row],[budget]]</f>
        <v>23405881.850000001</v>
      </c>
    </row>
    <row r="1604" spans="1:5" x14ac:dyDescent="0.25">
      <c r="A1604" t="s">
        <v>4209</v>
      </c>
      <c r="B1604" s="32">
        <v>25000000</v>
      </c>
      <c r="C1604" s="32">
        <v>48405881.850000001</v>
      </c>
      <c r="D1604">
        <v>6.6</v>
      </c>
      <c r="E1604" s="32">
        <f>Table11[[#This Row],[gross]]-Table11[[#This Row],[budget]]</f>
        <v>23405881.850000001</v>
      </c>
    </row>
    <row r="1605" spans="1:5" x14ac:dyDescent="0.25">
      <c r="A1605" t="s">
        <v>3388</v>
      </c>
      <c r="B1605" s="32">
        <v>25000000</v>
      </c>
      <c r="C1605" s="32">
        <v>48405881.850000001</v>
      </c>
      <c r="D1605">
        <v>6.2</v>
      </c>
      <c r="E1605" s="32">
        <f>Table11[[#This Row],[gross]]-Table11[[#This Row],[budget]]</f>
        <v>23405881.850000001</v>
      </c>
    </row>
    <row r="1606" spans="1:5" x14ac:dyDescent="0.25">
      <c r="A1606" t="s">
        <v>3886</v>
      </c>
      <c r="B1606" s="32">
        <v>25000000</v>
      </c>
      <c r="C1606" s="32">
        <v>48405881.850000001</v>
      </c>
      <c r="D1606">
        <v>6.2</v>
      </c>
      <c r="E1606" s="32">
        <f>Table11[[#This Row],[gross]]-Table11[[#This Row],[budget]]</f>
        <v>23405881.850000001</v>
      </c>
    </row>
    <row r="1607" spans="1:5" x14ac:dyDescent="0.25">
      <c r="A1607" t="s">
        <v>3324</v>
      </c>
      <c r="B1607" s="32">
        <v>25000000</v>
      </c>
      <c r="C1607" s="32">
        <v>48405881.850000001</v>
      </c>
      <c r="D1607">
        <v>6.1</v>
      </c>
      <c r="E1607" s="32">
        <f>Table11[[#This Row],[gross]]-Table11[[#This Row],[budget]]</f>
        <v>23405881.850000001</v>
      </c>
    </row>
    <row r="1608" spans="1:5" x14ac:dyDescent="0.25">
      <c r="A1608" t="s">
        <v>3384</v>
      </c>
      <c r="B1608" s="32">
        <v>25000000</v>
      </c>
      <c r="C1608" s="32">
        <v>48405881.850000001</v>
      </c>
      <c r="D1608">
        <v>5.2</v>
      </c>
      <c r="E1608" s="32">
        <f>Table11[[#This Row],[gross]]-Table11[[#This Row],[budget]]</f>
        <v>23405881.850000001</v>
      </c>
    </row>
    <row r="1609" spans="1:5" x14ac:dyDescent="0.25">
      <c r="A1609" t="s">
        <v>3353</v>
      </c>
      <c r="B1609" s="32">
        <v>25000000</v>
      </c>
      <c r="C1609" s="32">
        <v>48405881.850000001</v>
      </c>
      <c r="D1609">
        <v>4.8</v>
      </c>
      <c r="E1609" s="32">
        <f>Table11[[#This Row],[gross]]-Table11[[#This Row],[budget]]</f>
        <v>23405881.850000001</v>
      </c>
    </row>
    <row r="1610" spans="1:5" x14ac:dyDescent="0.25">
      <c r="A1610" t="s">
        <v>3394</v>
      </c>
      <c r="B1610" s="32">
        <v>25000000</v>
      </c>
      <c r="C1610" s="32">
        <v>48405881.850000001</v>
      </c>
      <c r="D1610">
        <v>4.0999999999999996</v>
      </c>
      <c r="E1610" s="32">
        <f>Table11[[#This Row],[gross]]-Table11[[#This Row],[budget]]</f>
        <v>23405881.850000001</v>
      </c>
    </row>
    <row r="1611" spans="1:5" x14ac:dyDescent="0.25">
      <c r="A1611" t="s">
        <v>3382</v>
      </c>
      <c r="B1611" s="32">
        <v>25000000</v>
      </c>
      <c r="C1611" s="32">
        <v>48405881.850000001</v>
      </c>
      <c r="D1611">
        <v>2.9</v>
      </c>
      <c r="E1611" s="32">
        <f>Table11[[#This Row],[gross]]-Table11[[#This Row],[budget]]</f>
        <v>23405881.850000001</v>
      </c>
    </row>
    <row r="1612" spans="1:5" x14ac:dyDescent="0.25">
      <c r="A1612" t="s">
        <v>3983</v>
      </c>
      <c r="B1612" s="32">
        <v>18000000</v>
      </c>
      <c r="C1612" s="32">
        <v>41382841</v>
      </c>
      <c r="D1612">
        <v>6.3</v>
      </c>
      <c r="E1612" s="32">
        <f>Table11[[#This Row],[gross]]-Table11[[#This Row],[budget]]</f>
        <v>23382841</v>
      </c>
    </row>
    <row r="1613" spans="1:5" x14ac:dyDescent="0.25">
      <c r="A1613" t="s">
        <v>1665</v>
      </c>
      <c r="B1613" s="32">
        <v>50000000</v>
      </c>
      <c r="C1613" s="32">
        <v>73343413</v>
      </c>
      <c r="D1613">
        <v>7.4</v>
      </c>
      <c r="E1613" s="32">
        <f>Table11[[#This Row],[gross]]-Table11[[#This Row],[budget]]</f>
        <v>23343413</v>
      </c>
    </row>
    <row r="1614" spans="1:5" x14ac:dyDescent="0.25">
      <c r="A1614" t="s">
        <v>2410</v>
      </c>
      <c r="B1614" s="32">
        <v>37000000</v>
      </c>
      <c r="C1614" s="32">
        <v>60338891</v>
      </c>
      <c r="D1614">
        <v>7</v>
      </c>
      <c r="E1614" s="32">
        <f>Table11[[#This Row],[gross]]-Table11[[#This Row],[budget]]</f>
        <v>23338891</v>
      </c>
    </row>
    <row r="1615" spans="1:5" x14ac:dyDescent="0.25">
      <c r="A1615" t="s">
        <v>3666</v>
      </c>
      <c r="B1615" s="32">
        <v>11000000</v>
      </c>
      <c r="C1615" s="32">
        <v>34334256</v>
      </c>
      <c r="D1615">
        <v>4.8</v>
      </c>
      <c r="E1615" s="32">
        <f>Table11[[#This Row],[gross]]-Table11[[#This Row],[budget]]</f>
        <v>23334256</v>
      </c>
    </row>
    <row r="1616" spans="1:5" x14ac:dyDescent="0.25">
      <c r="A1616" t="s">
        <v>152</v>
      </c>
      <c r="B1616" s="32">
        <v>175000000</v>
      </c>
      <c r="C1616" s="32">
        <v>198332128</v>
      </c>
      <c r="D1616">
        <v>6.5</v>
      </c>
      <c r="E1616" s="32">
        <f>Table11[[#This Row],[gross]]-Table11[[#This Row],[budget]]</f>
        <v>23332128</v>
      </c>
    </row>
    <row r="1617" spans="1:5" x14ac:dyDescent="0.25">
      <c r="A1617" t="s">
        <v>3231</v>
      </c>
      <c r="B1617" s="32">
        <v>25000000</v>
      </c>
      <c r="C1617" s="32">
        <v>48237389</v>
      </c>
      <c r="D1617">
        <v>5.5</v>
      </c>
      <c r="E1617" s="32">
        <f>Table11[[#This Row],[gross]]-Table11[[#This Row],[budget]]</f>
        <v>23237389</v>
      </c>
    </row>
    <row r="1618" spans="1:5" x14ac:dyDescent="0.25">
      <c r="A1618" t="s">
        <v>5078</v>
      </c>
      <c r="B1618" s="32">
        <v>10000000</v>
      </c>
      <c r="C1618" s="32">
        <v>33071558</v>
      </c>
      <c r="D1618">
        <v>6.6</v>
      </c>
      <c r="E1618" s="32">
        <f>Table11[[#This Row],[gross]]-Table11[[#This Row],[budget]]</f>
        <v>23071558</v>
      </c>
    </row>
    <row r="1619" spans="1:5" x14ac:dyDescent="0.25">
      <c r="A1619" t="s">
        <v>899</v>
      </c>
      <c r="B1619" s="32">
        <v>80000000</v>
      </c>
      <c r="C1619" s="32">
        <v>103028109</v>
      </c>
      <c r="D1619">
        <v>6.4</v>
      </c>
      <c r="E1619" s="32">
        <f>Table11[[#This Row],[gross]]-Table11[[#This Row],[budget]]</f>
        <v>23028109</v>
      </c>
    </row>
    <row r="1620" spans="1:5" x14ac:dyDescent="0.25">
      <c r="A1620" t="s">
        <v>2810</v>
      </c>
      <c r="B1620" s="32">
        <v>30000000</v>
      </c>
      <c r="C1620" s="32">
        <v>53021560</v>
      </c>
      <c r="D1620">
        <v>6.5</v>
      </c>
      <c r="E1620" s="32">
        <f>Table11[[#This Row],[gross]]-Table11[[#This Row],[budget]]</f>
        <v>23021560</v>
      </c>
    </row>
    <row r="1621" spans="1:5" x14ac:dyDescent="0.25">
      <c r="A1621" t="s">
        <v>5044</v>
      </c>
      <c r="B1621" s="32">
        <v>10000000</v>
      </c>
      <c r="C1621" s="32">
        <v>33000000</v>
      </c>
      <c r="D1621">
        <v>6.9</v>
      </c>
      <c r="E1621" s="32">
        <f>Table11[[#This Row],[gross]]-Table11[[#This Row],[budget]]</f>
        <v>23000000</v>
      </c>
    </row>
    <row r="1622" spans="1:5" x14ac:dyDescent="0.25">
      <c r="A1622" t="s">
        <v>217</v>
      </c>
      <c r="B1622" s="32">
        <v>165000000</v>
      </c>
      <c r="C1622" s="32">
        <v>187991439</v>
      </c>
      <c r="D1622">
        <v>8.6</v>
      </c>
      <c r="E1622" s="32">
        <f>Table11[[#This Row],[gross]]-Table11[[#This Row],[budget]]</f>
        <v>22991439</v>
      </c>
    </row>
    <row r="1623" spans="1:5" x14ac:dyDescent="0.25">
      <c r="A1623" t="s">
        <v>869</v>
      </c>
      <c r="B1623" s="32">
        <v>80000000</v>
      </c>
      <c r="C1623" s="32">
        <v>102981571</v>
      </c>
      <c r="D1623">
        <v>6.5</v>
      </c>
      <c r="E1623" s="32">
        <f>Table11[[#This Row],[gross]]-Table11[[#This Row],[budget]]</f>
        <v>22981571</v>
      </c>
    </row>
    <row r="1624" spans="1:5" x14ac:dyDescent="0.25">
      <c r="A1624" t="s">
        <v>2795</v>
      </c>
      <c r="B1624" s="32">
        <v>30000000</v>
      </c>
      <c r="C1624" s="32">
        <v>52937130</v>
      </c>
      <c r="D1624">
        <v>7.6</v>
      </c>
      <c r="E1624" s="32">
        <f>Table11[[#This Row],[gross]]-Table11[[#This Row],[budget]]</f>
        <v>22937130</v>
      </c>
    </row>
    <row r="1625" spans="1:5" x14ac:dyDescent="0.25">
      <c r="A1625" t="s">
        <v>1951</v>
      </c>
      <c r="B1625" s="32">
        <v>60000000</v>
      </c>
      <c r="C1625" s="32">
        <v>82931301</v>
      </c>
      <c r="D1625">
        <v>5.5</v>
      </c>
      <c r="E1625" s="32">
        <f>Table11[[#This Row],[gross]]-Table11[[#This Row],[budget]]</f>
        <v>22931301</v>
      </c>
    </row>
    <row r="1626" spans="1:5" x14ac:dyDescent="0.25">
      <c r="A1626" t="s">
        <v>4331</v>
      </c>
      <c r="B1626" s="32">
        <v>15000000</v>
      </c>
      <c r="C1626" s="32">
        <v>37877959</v>
      </c>
      <c r="D1626">
        <v>7.1</v>
      </c>
      <c r="E1626" s="32">
        <f>Table11[[#This Row],[gross]]-Table11[[#This Row],[budget]]</f>
        <v>22877959</v>
      </c>
    </row>
    <row r="1627" spans="1:5" x14ac:dyDescent="0.25">
      <c r="A1627" t="s">
        <v>6807</v>
      </c>
      <c r="B1627" s="32">
        <v>2000000</v>
      </c>
      <c r="C1627" s="32">
        <v>24800000</v>
      </c>
      <c r="D1627">
        <v>7.5</v>
      </c>
      <c r="E1627" s="32">
        <f>Table11[[#This Row],[gross]]-Table11[[#This Row],[budget]]</f>
        <v>22800000</v>
      </c>
    </row>
    <row r="1628" spans="1:5" x14ac:dyDescent="0.25">
      <c r="A1628" t="s">
        <v>2680</v>
      </c>
      <c r="B1628" s="32">
        <v>32000000</v>
      </c>
      <c r="C1628" s="32">
        <v>54696902</v>
      </c>
      <c r="D1628">
        <v>7.5</v>
      </c>
      <c r="E1628" s="32">
        <f>Table11[[#This Row],[gross]]-Table11[[#This Row],[budget]]</f>
        <v>22696902</v>
      </c>
    </row>
    <row r="1629" spans="1:5" x14ac:dyDescent="0.25">
      <c r="A1629" t="s">
        <v>5971</v>
      </c>
      <c r="B1629" s="32">
        <v>5000000</v>
      </c>
      <c r="C1629" s="32">
        <v>27689474</v>
      </c>
      <c r="D1629">
        <v>6.5</v>
      </c>
      <c r="E1629" s="32">
        <f>Table11[[#This Row],[gross]]-Table11[[#This Row],[budget]]</f>
        <v>22689474</v>
      </c>
    </row>
    <row r="1630" spans="1:5" x14ac:dyDescent="0.25">
      <c r="A1630" t="s">
        <v>1366</v>
      </c>
      <c r="B1630" s="32">
        <v>60000000</v>
      </c>
      <c r="C1630" s="32">
        <v>82670733</v>
      </c>
      <c r="D1630">
        <v>5.9</v>
      </c>
      <c r="E1630" s="32">
        <f>Table11[[#This Row],[gross]]-Table11[[#This Row],[budget]]</f>
        <v>22670733</v>
      </c>
    </row>
    <row r="1631" spans="1:5" x14ac:dyDescent="0.25">
      <c r="A1631" t="s">
        <v>7996</v>
      </c>
      <c r="B1631" s="32">
        <v>100000</v>
      </c>
      <c r="C1631" s="32">
        <v>22757819</v>
      </c>
      <c r="D1631">
        <v>4.2</v>
      </c>
      <c r="E1631" s="32">
        <f>Table11[[#This Row],[gross]]-Table11[[#This Row],[budget]]</f>
        <v>22657819</v>
      </c>
    </row>
    <row r="1632" spans="1:5" x14ac:dyDescent="0.25">
      <c r="A1632" t="s">
        <v>3642</v>
      </c>
      <c r="B1632" s="32">
        <v>20000000</v>
      </c>
      <c r="C1632" s="32">
        <v>42652003</v>
      </c>
      <c r="D1632">
        <v>6.8</v>
      </c>
      <c r="E1632" s="32">
        <f>Table11[[#This Row],[gross]]-Table11[[#This Row],[budget]]</f>
        <v>22652003</v>
      </c>
    </row>
    <row r="1633" spans="1:5" x14ac:dyDescent="0.25">
      <c r="A1633" t="s">
        <v>1367</v>
      </c>
      <c r="B1633" s="32">
        <v>60000000</v>
      </c>
      <c r="C1633" s="32">
        <v>82569532</v>
      </c>
      <c r="D1633">
        <v>5.4</v>
      </c>
      <c r="E1633" s="32">
        <f>Table11[[#This Row],[gross]]-Table11[[#This Row],[budget]]</f>
        <v>22569532</v>
      </c>
    </row>
    <row r="1634" spans="1:5" x14ac:dyDescent="0.25">
      <c r="A1634" t="s">
        <v>5612</v>
      </c>
      <c r="B1634" s="32">
        <v>3500000</v>
      </c>
      <c r="C1634" s="32">
        <v>26005908</v>
      </c>
      <c r="D1634">
        <v>7.2</v>
      </c>
      <c r="E1634" s="32">
        <f>Table11[[#This Row],[gross]]-Table11[[#This Row],[budget]]</f>
        <v>22505908</v>
      </c>
    </row>
    <row r="1635" spans="1:5" x14ac:dyDescent="0.25">
      <c r="A1635" t="s">
        <v>5968</v>
      </c>
      <c r="B1635" s="32">
        <v>3300000</v>
      </c>
      <c r="C1635" s="32">
        <v>25799043</v>
      </c>
      <c r="D1635">
        <v>5.2</v>
      </c>
      <c r="E1635" s="32">
        <f>Table11[[#This Row],[gross]]-Table11[[#This Row],[budget]]</f>
        <v>22499043</v>
      </c>
    </row>
    <row r="1636" spans="1:5" x14ac:dyDescent="0.25">
      <c r="A1636" t="s">
        <v>5047</v>
      </c>
      <c r="B1636" s="32">
        <v>9000000</v>
      </c>
      <c r="C1636" s="32">
        <v>31487293</v>
      </c>
      <c r="D1636">
        <v>6.7</v>
      </c>
      <c r="E1636" s="32">
        <f>Table11[[#This Row],[gross]]-Table11[[#This Row],[budget]]</f>
        <v>22487293</v>
      </c>
    </row>
    <row r="1637" spans="1:5" x14ac:dyDescent="0.25">
      <c r="A1637" t="s">
        <v>2818</v>
      </c>
      <c r="B1637" s="32">
        <v>30000000</v>
      </c>
      <c r="C1637" s="32">
        <v>52418902</v>
      </c>
      <c r="D1637">
        <v>7.5</v>
      </c>
      <c r="E1637" s="32">
        <f>Table11[[#This Row],[gross]]-Table11[[#This Row],[budget]]</f>
        <v>22418902</v>
      </c>
    </row>
    <row r="1638" spans="1:5" x14ac:dyDescent="0.25">
      <c r="A1638" t="s">
        <v>3147</v>
      </c>
      <c r="B1638" s="32">
        <v>26000000</v>
      </c>
      <c r="C1638" s="32">
        <v>48405881.850000001</v>
      </c>
      <c r="D1638">
        <v>6.3</v>
      </c>
      <c r="E1638" s="32">
        <f>Table11[[#This Row],[gross]]-Table11[[#This Row],[budget]]</f>
        <v>22405881.850000001</v>
      </c>
    </row>
    <row r="1639" spans="1:5" x14ac:dyDescent="0.25">
      <c r="A1639" t="s">
        <v>3175</v>
      </c>
      <c r="B1639" s="32">
        <v>26000000</v>
      </c>
      <c r="C1639" s="32">
        <v>48405881.850000001</v>
      </c>
      <c r="D1639">
        <v>5.4</v>
      </c>
      <c r="E1639" s="32">
        <f>Table11[[#This Row],[gross]]-Table11[[#This Row],[budget]]</f>
        <v>22405881.850000001</v>
      </c>
    </row>
    <row r="1640" spans="1:5" x14ac:dyDescent="0.25">
      <c r="A1640" t="s">
        <v>3150</v>
      </c>
      <c r="B1640" s="32">
        <v>26000000</v>
      </c>
      <c r="C1640" s="32">
        <v>48405881.850000001</v>
      </c>
      <c r="D1640">
        <v>4</v>
      </c>
      <c r="E1640" s="32">
        <f>Table11[[#This Row],[gross]]-Table11[[#This Row],[budget]]</f>
        <v>22405881.850000001</v>
      </c>
    </row>
    <row r="1641" spans="1:5" x14ac:dyDescent="0.25">
      <c r="A1641" t="s">
        <v>1037</v>
      </c>
      <c r="B1641" s="32">
        <v>75000000</v>
      </c>
      <c r="C1641" s="32">
        <v>97360069</v>
      </c>
      <c r="D1641">
        <v>4.0999999999999996</v>
      </c>
      <c r="E1641" s="32">
        <f>Table11[[#This Row],[gross]]-Table11[[#This Row],[budget]]</f>
        <v>22360069</v>
      </c>
    </row>
    <row r="1642" spans="1:5" x14ac:dyDescent="0.25">
      <c r="A1642" t="s">
        <v>4953</v>
      </c>
      <c r="B1642" s="32">
        <v>11000000</v>
      </c>
      <c r="C1642" s="32">
        <v>33305037</v>
      </c>
      <c r="D1642">
        <v>7.3</v>
      </c>
      <c r="E1642" s="32">
        <f>Table11[[#This Row],[gross]]-Table11[[#This Row],[budget]]</f>
        <v>22305037</v>
      </c>
    </row>
    <row r="1643" spans="1:5" x14ac:dyDescent="0.25">
      <c r="A1643" t="s">
        <v>5966</v>
      </c>
      <c r="B1643" s="32">
        <v>5000000</v>
      </c>
      <c r="C1643" s="32">
        <v>27296514</v>
      </c>
      <c r="D1643">
        <v>8</v>
      </c>
      <c r="E1643" s="32">
        <f>Table11[[#This Row],[gross]]-Table11[[#This Row],[budget]]</f>
        <v>22296514</v>
      </c>
    </row>
    <row r="1644" spans="1:5" x14ac:dyDescent="0.25">
      <c r="A1644" t="s">
        <v>6023</v>
      </c>
      <c r="B1644" s="32">
        <v>5000000</v>
      </c>
      <c r="C1644" s="32">
        <v>27285953</v>
      </c>
      <c r="D1644">
        <v>6.8</v>
      </c>
      <c r="E1644" s="32">
        <f>Table11[[#This Row],[gross]]-Table11[[#This Row],[budget]]</f>
        <v>22285953</v>
      </c>
    </row>
    <row r="1645" spans="1:5" x14ac:dyDescent="0.25">
      <c r="A1645" t="s">
        <v>2793</v>
      </c>
      <c r="B1645" s="32">
        <v>42000000</v>
      </c>
      <c r="C1645" s="32">
        <v>64238770</v>
      </c>
      <c r="D1645">
        <v>5.8</v>
      </c>
      <c r="E1645" s="32">
        <f>Table11[[#This Row],[gross]]-Table11[[#This Row],[budget]]</f>
        <v>22238770</v>
      </c>
    </row>
    <row r="1646" spans="1:5" x14ac:dyDescent="0.25">
      <c r="A1646" t="s">
        <v>4633</v>
      </c>
      <c r="B1646" s="32">
        <v>16000000</v>
      </c>
      <c r="C1646" s="32">
        <v>38176108</v>
      </c>
      <c r="D1646">
        <v>7.2</v>
      </c>
      <c r="E1646" s="32">
        <f>Table11[[#This Row],[gross]]-Table11[[#This Row],[budget]]</f>
        <v>22176108</v>
      </c>
    </row>
    <row r="1647" spans="1:5" x14ac:dyDescent="0.25">
      <c r="A1647" t="s">
        <v>2728</v>
      </c>
      <c r="B1647" s="32">
        <v>31000000</v>
      </c>
      <c r="C1647" s="32">
        <v>53133888</v>
      </c>
      <c r="D1647">
        <v>6.3</v>
      </c>
      <c r="E1647" s="32">
        <f>Table11[[#This Row],[gross]]-Table11[[#This Row],[budget]]</f>
        <v>22133888</v>
      </c>
    </row>
    <row r="1648" spans="1:5" x14ac:dyDescent="0.25">
      <c r="A1648" t="s">
        <v>3214</v>
      </c>
      <c r="B1648" s="32">
        <v>25000000</v>
      </c>
      <c r="C1648" s="32">
        <v>47124400</v>
      </c>
      <c r="D1648">
        <v>6.6</v>
      </c>
      <c r="E1648" s="32">
        <f>Table11[[#This Row],[gross]]-Table11[[#This Row],[budget]]</f>
        <v>22124400</v>
      </c>
    </row>
    <row r="1649" spans="1:5" x14ac:dyDescent="0.25">
      <c r="A1649" t="s">
        <v>6652</v>
      </c>
      <c r="B1649" s="32">
        <v>2883848</v>
      </c>
      <c r="C1649" s="32">
        <v>25000000</v>
      </c>
      <c r="D1649">
        <v>8.3000000000000007</v>
      </c>
      <c r="E1649" s="32">
        <f>Table11[[#This Row],[gross]]-Table11[[#This Row],[budget]]</f>
        <v>22116152</v>
      </c>
    </row>
    <row r="1650" spans="1:5" x14ac:dyDescent="0.25">
      <c r="A1650" t="s">
        <v>1983</v>
      </c>
      <c r="B1650" s="32">
        <v>26000000</v>
      </c>
      <c r="C1650" s="32">
        <v>48114556</v>
      </c>
      <c r="D1650">
        <v>4.3</v>
      </c>
      <c r="E1650" s="32">
        <f>Table11[[#This Row],[gross]]-Table11[[#This Row],[budget]]</f>
        <v>22114556</v>
      </c>
    </row>
    <row r="1651" spans="1:5" x14ac:dyDescent="0.25">
      <c r="A1651" t="s">
        <v>5045</v>
      </c>
      <c r="B1651" s="32">
        <v>10000000</v>
      </c>
      <c r="C1651" s="32">
        <v>32101000</v>
      </c>
      <c r="D1651">
        <v>5.4</v>
      </c>
      <c r="E1651" s="32">
        <f>Table11[[#This Row],[gross]]-Table11[[#This Row],[budget]]</f>
        <v>22101000</v>
      </c>
    </row>
    <row r="1652" spans="1:5" x14ac:dyDescent="0.25">
      <c r="A1652" t="s">
        <v>1524</v>
      </c>
      <c r="B1652" s="32">
        <v>58000000</v>
      </c>
      <c r="C1652" s="32">
        <v>80021740</v>
      </c>
      <c r="D1652">
        <v>6.4</v>
      </c>
      <c r="E1652" s="32">
        <f>Table11[[#This Row],[gross]]-Table11[[#This Row],[budget]]</f>
        <v>22021740</v>
      </c>
    </row>
    <row r="1653" spans="1:5" x14ac:dyDescent="0.25">
      <c r="A1653" t="s">
        <v>1524</v>
      </c>
      <c r="B1653" s="32">
        <v>58000000</v>
      </c>
      <c r="C1653" s="32">
        <v>80021740</v>
      </c>
      <c r="D1653">
        <v>6.4</v>
      </c>
      <c r="E1653" s="32">
        <f>Table11[[#This Row],[gross]]-Table11[[#This Row],[budget]]</f>
        <v>22021740</v>
      </c>
    </row>
    <row r="1654" spans="1:5" x14ac:dyDescent="0.25">
      <c r="A1654" t="s">
        <v>3012</v>
      </c>
      <c r="B1654" s="32">
        <v>28000000</v>
      </c>
      <c r="C1654" s="32">
        <v>49968653</v>
      </c>
      <c r="D1654">
        <v>6.9</v>
      </c>
      <c r="E1654" s="32">
        <f>Table11[[#This Row],[gross]]-Table11[[#This Row],[budget]]</f>
        <v>21968653</v>
      </c>
    </row>
    <row r="1655" spans="1:5" x14ac:dyDescent="0.25">
      <c r="A1655" t="s">
        <v>4320</v>
      </c>
      <c r="B1655" s="32">
        <v>16000000</v>
      </c>
      <c r="C1655" s="32">
        <v>37882551</v>
      </c>
      <c r="D1655">
        <v>5.7</v>
      </c>
      <c r="E1655" s="32">
        <f>Table11[[#This Row],[gross]]-Table11[[#This Row],[budget]]</f>
        <v>21882551</v>
      </c>
    </row>
    <row r="1656" spans="1:5" x14ac:dyDescent="0.25">
      <c r="A1656" t="s">
        <v>2480</v>
      </c>
      <c r="B1656" s="32">
        <v>35000000</v>
      </c>
      <c r="C1656" s="32">
        <v>56876365</v>
      </c>
      <c r="D1656">
        <v>6.4</v>
      </c>
      <c r="E1656" s="32">
        <f>Table11[[#This Row],[gross]]-Table11[[#This Row],[budget]]</f>
        <v>21876365</v>
      </c>
    </row>
    <row r="1657" spans="1:5" x14ac:dyDescent="0.25">
      <c r="A1657" t="s">
        <v>3909</v>
      </c>
      <c r="B1657" s="32">
        <v>20000000</v>
      </c>
      <c r="C1657" s="32">
        <v>41867960</v>
      </c>
      <c r="D1657">
        <v>5.5</v>
      </c>
      <c r="E1657" s="32">
        <f>Table11[[#This Row],[gross]]-Table11[[#This Row],[budget]]</f>
        <v>21867960</v>
      </c>
    </row>
    <row r="1658" spans="1:5" x14ac:dyDescent="0.25">
      <c r="A1658" t="s">
        <v>3913</v>
      </c>
      <c r="B1658" s="32">
        <v>19000000</v>
      </c>
      <c r="C1658" s="32">
        <v>40846082</v>
      </c>
      <c r="D1658">
        <v>5.6</v>
      </c>
      <c r="E1658" s="32">
        <f>Table11[[#This Row],[gross]]-Table11[[#This Row],[budget]]</f>
        <v>21846082</v>
      </c>
    </row>
    <row r="1659" spans="1:5" x14ac:dyDescent="0.25">
      <c r="A1659" t="s">
        <v>3211</v>
      </c>
      <c r="B1659" s="32">
        <v>25000000</v>
      </c>
      <c r="C1659" s="32">
        <v>46836394</v>
      </c>
      <c r="D1659">
        <v>8.6999999999999993</v>
      </c>
      <c r="E1659" s="32">
        <f>Table11[[#This Row],[gross]]-Table11[[#This Row],[budget]]</f>
        <v>21836394</v>
      </c>
    </row>
    <row r="1660" spans="1:5" x14ac:dyDescent="0.25">
      <c r="A1660" t="s">
        <v>1964</v>
      </c>
      <c r="B1660" s="32">
        <v>45000000</v>
      </c>
      <c r="C1660" s="32">
        <v>66790248</v>
      </c>
      <c r="D1660">
        <v>6.5</v>
      </c>
      <c r="E1660" s="32">
        <f>Table11[[#This Row],[gross]]-Table11[[#This Row],[budget]]</f>
        <v>21790248</v>
      </c>
    </row>
    <row r="1661" spans="1:5" x14ac:dyDescent="0.25">
      <c r="A1661" t="s">
        <v>6498</v>
      </c>
      <c r="B1661" s="32">
        <v>3000000</v>
      </c>
      <c r="C1661" s="32">
        <v>24788807</v>
      </c>
      <c r="D1661">
        <v>7.4</v>
      </c>
      <c r="E1661" s="32">
        <f>Table11[[#This Row],[gross]]-Table11[[#This Row],[budget]]</f>
        <v>21788807</v>
      </c>
    </row>
    <row r="1662" spans="1:5" x14ac:dyDescent="0.25">
      <c r="A1662" t="s">
        <v>5606</v>
      </c>
      <c r="B1662" s="32">
        <v>7000000</v>
      </c>
      <c r="C1662" s="32">
        <v>28747570</v>
      </c>
      <c r="D1662">
        <v>7.4</v>
      </c>
      <c r="E1662" s="32">
        <f>Table11[[#This Row],[gross]]-Table11[[#This Row],[budget]]</f>
        <v>21747570</v>
      </c>
    </row>
    <row r="1663" spans="1:5" x14ac:dyDescent="0.25">
      <c r="A1663" t="s">
        <v>1235</v>
      </c>
      <c r="B1663" s="32">
        <v>66000000</v>
      </c>
      <c r="C1663" s="32">
        <v>87704396</v>
      </c>
      <c r="D1663">
        <v>6.2</v>
      </c>
      <c r="E1663" s="32">
        <f>Table11[[#This Row],[gross]]-Table11[[#This Row],[budget]]</f>
        <v>21704396</v>
      </c>
    </row>
    <row r="1664" spans="1:5" x14ac:dyDescent="0.25">
      <c r="A1664" t="s">
        <v>6405</v>
      </c>
      <c r="B1664" s="32">
        <v>3500000</v>
      </c>
      <c r="C1664" s="32">
        <v>25138292</v>
      </c>
      <c r="D1664">
        <v>6.8</v>
      </c>
      <c r="E1664" s="32">
        <f>Table11[[#This Row],[gross]]-Table11[[#This Row],[budget]]</f>
        <v>21638292</v>
      </c>
    </row>
    <row r="1665" spans="1:5" x14ac:dyDescent="0.25">
      <c r="A1665" t="s">
        <v>6512</v>
      </c>
      <c r="B1665" s="32">
        <v>3000000</v>
      </c>
      <c r="C1665" s="32">
        <v>24629916</v>
      </c>
      <c r="D1665">
        <v>5.0999999999999996</v>
      </c>
      <c r="E1665" s="32">
        <f>Table11[[#This Row],[gross]]-Table11[[#This Row],[budget]]</f>
        <v>21629916</v>
      </c>
    </row>
    <row r="1666" spans="1:5" x14ac:dyDescent="0.25">
      <c r="A1666" t="s">
        <v>1652</v>
      </c>
      <c r="B1666" s="32">
        <v>54000000</v>
      </c>
      <c r="C1666" s="32">
        <v>75604320</v>
      </c>
      <c r="D1666">
        <v>5.6</v>
      </c>
      <c r="E1666" s="32">
        <f>Table11[[#This Row],[gross]]-Table11[[#This Row],[budget]]</f>
        <v>21604320</v>
      </c>
    </row>
    <row r="1667" spans="1:5" x14ac:dyDescent="0.25">
      <c r="A1667" t="s">
        <v>1696</v>
      </c>
      <c r="B1667" s="32">
        <v>51000000</v>
      </c>
      <c r="C1667" s="32">
        <v>72601713</v>
      </c>
      <c r="D1667">
        <v>5.6</v>
      </c>
      <c r="E1667" s="32">
        <f>Table11[[#This Row],[gross]]-Table11[[#This Row],[budget]]</f>
        <v>21601713</v>
      </c>
    </row>
    <row r="1668" spans="1:5" x14ac:dyDescent="0.25">
      <c r="A1668" t="s">
        <v>6791</v>
      </c>
      <c r="B1668" s="32">
        <v>2100000</v>
      </c>
      <c r="C1668" s="32">
        <v>23650000</v>
      </c>
      <c r="D1668">
        <v>8.1</v>
      </c>
      <c r="E1668" s="32">
        <f>Table11[[#This Row],[gross]]-Table11[[#This Row],[budget]]</f>
        <v>21550000</v>
      </c>
    </row>
    <row r="1669" spans="1:5" x14ac:dyDescent="0.25">
      <c r="A1669" t="s">
        <v>816</v>
      </c>
      <c r="B1669" s="32">
        <v>90000000</v>
      </c>
      <c r="C1669" s="32">
        <v>111544445</v>
      </c>
      <c r="D1669">
        <v>7.3</v>
      </c>
      <c r="E1669" s="32">
        <f>Table11[[#This Row],[gross]]-Table11[[#This Row],[budget]]</f>
        <v>21544445</v>
      </c>
    </row>
    <row r="1670" spans="1:5" x14ac:dyDescent="0.25">
      <c r="A1670" t="s">
        <v>3982</v>
      </c>
      <c r="B1670" s="32">
        <v>19800000</v>
      </c>
      <c r="C1670" s="32">
        <v>41300105</v>
      </c>
      <c r="D1670">
        <v>7.3</v>
      </c>
      <c r="E1670" s="32">
        <f>Table11[[#This Row],[gross]]-Table11[[#This Row],[budget]]</f>
        <v>21500105</v>
      </c>
    </row>
    <row r="1671" spans="1:5" x14ac:dyDescent="0.25">
      <c r="A1671" t="s">
        <v>3009</v>
      </c>
      <c r="B1671" s="32">
        <v>30000000</v>
      </c>
      <c r="C1671" s="32">
        <v>51475962</v>
      </c>
      <c r="D1671">
        <v>7.3</v>
      </c>
      <c r="E1671" s="32">
        <f>Table11[[#This Row],[gross]]-Table11[[#This Row],[budget]]</f>
        <v>21475962</v>
      </c>
    </row>
    <row r="1672" spans="1:5" x14ac:dyDescent="0.25">
      <c r="A1672" t="s">
        <v>5896</v>
      </c>
      <c r="B1672" s="32">
        <v>3000000</v>
      </c>
      <c r="C1672" s="32">
        <v>24475193</v>
      </c>
      <c r="D1672">
        <v>6.6</v>
      </c>
      <c r="E1672" s="32">
        <f>Table11[[#This Row],[gross]]-Table11[[#This Row],[budget]]</f>
        <v>21475193</v>
      </c>
    </row>
    <row r="1673" spans="1:5" x14ac:dyDescent="0.25">
      <c r="A1673" t="s">
        <v>5773</v>
      </c>
      <c r="B1673" s="32">
        <v>6000000</v>
      </c>
      <c r="C1673" s="32">
        <v>27457409</v>
      </c>
      <c r="D1673">
        <v>6.3</v>
      </c>
      <c r="E1673" s="32">
        <f>Table11[[#This Row],[gross]]-Table11[[#This Row],[budget]]</f>
        <v>21457409</v>
      </c>
    </row>
    <row r="1674" spans="1:5" x14ac:dyDescent="0.25">
      <c r="A1674" t="s">
        <v>2800</v>
      </c>
      <c r="B1674" s="32">
        <v>30000000</v>
      </c>
      <c r="C1674" s="32">
        <v>51432423</v>
      </c>
      <c r="D1674">
        <v>5.0999999999999996</v>
      </c>
      <c r="E1674" s="32">
        <f>Table11[[#This Row],[gross]]-Table11[[#This Row],[budget]]</f>
        <v>21432423</v>
      </c>
    </row>
    <row r="1675" spans="1:5" x14ac:dyDescent="0.25">
      <c r="A1675" t="s">
        <v>3082</v>
      </c>
      <c r="B1675" s="32">
        <v>27000000</v>
      </c>
      <c r="C1675" s="32">
        <v>48405881.850000001</v>
      </c>
      <c r="D1675">
        <v>7.4</v>
      </c>
      <c r="E1675" s="32">
        <f>Table11[[#This Row],[gross]]-Table11[[#This Row],[budget]]</f>
        <v>21405881.850000001</v>
      </c>
    </row>
    <row r="1676" spans="1:5" x14ac:dyDescent="0.25">
      <c r="A1676" t="s">
        <v>3107</v>
      </c>
      <c r="B1676" s="32">
        <v>27000000</v>
      </c>
      <c r="C1676" s="32">
        <v>48405881.850000001</v>
      </c>
      <c r="D1676">
        <v>6.6</v>
      </c>
      <c r="E1676" s="32">
        <f>Table11[[#This Row],[gross]]-Table11[[#This Row],[budget]]</f>
        <v>21405881.850000001</v>
      </c>
    </row>
    <row r="1677" spans="1:5" x14ac:dyDescent="0.25">
      <c r="A1677" t="s">
        <v>2570</v>
      </c>
      <c r="B1677" s="32">
        <v>27000000</v>
      </c>
      <c r="C1677" s="32">
        <v>48405881.850000001</v>
      </c>
      <c r="D1677">
        <v>6</v>
      </c>
      <c r="E1677" s="32">
        <f>Table11[[#This Row],[gross]]-Table11[[#This Row],[budget]]</f>
        <v>21405881.850000001</v>
      </c>
    </row>
    <row r="1678" spans="1:5" x14ac:dyDescent="0.25">
      <c r="A1678" t="s">
        <v>3916</v>
      </c>
      <c r="B1678" s="32">
        <v>27000000</v>
      </c>
      <c r="C1678" s="32">
        <v>48405881.850000001</v>
      </c>
      <c r="D1678">
        <v>5</v>
      </c>
      <c r="E1678" s="32">
        <f>Table11[[#This Row],[gross]]-Table11[[#This Row],[budget]]</f>
        <v>21405881.850000001</v>
      </c>
    </row>
    <row r="1679" spans="1:5" x14ac:dyDescent="0.25">
      <c r="A1679" t="s">
        <v>6271</v>
      </c>
      <c r="B1679" s="32">
        <v>4000000</v>
      </c>
      <c r="C1679" s="32">
        <v>25359200</v>
      </c>
      <c r="D1679">
        <v>8</v>
      </c>
      <c r="E1679" s="32">
        <f>Table11[[#This Row],[gross]]-Table11[[#This Row],[budget]]</f>
        <v>21359200</v>
      </c>
    </row>
    <row r="1680" spans="1:5" x14ac:dyDescent="0.25">
      <c r="A1680" t="s">
        <v>1910</v>
      </c>
      <c r="B1680" s="32">
        <v>48000000</v>
      </c>
      <c r="C1680" s="32">
        <v>69304264</v>
      </c>
      <c r="D1680">
        <v>6.8</v>
      </c>
      <c r="E1680" s="32">
        <f>Table11[[#This Row],[gross]]-Table11[[#This Row],[budget]]</f>
        <v>21304264</v>
      </c>
    </row>
    <row r="1681" spans="1:5" x14ac:dyDescent="0.25">
      <c r="A1681" t="s">
        <v>4199</v>
      </c>
      <c r="B1681" s="32">
        <v>16000000</v>
      </c>
      <c r="C1681" s="32">
        <v>37300107</v>
      </c>
      <c r="D1681">
        <v>4.8</v>
      </c>
      <c r="E1681" s="32">
        <f>Table11[[#This Row],[gross]]-Table11[[#This Row],[budget]]</f>
        <v>21300107</v>
      </c>
    </row>
    <row r="1682" spans="1:5" x14ac:dyDescent="0.25">
      <c r="A1682" t="s">
        <v>3213</v>
      </c>
      <c r="B1682" s="32">
        <v>26000000</v>
      </c>
      <c r="C1682" s="32">
        <v>47285499</v>
      </c>
      <c r="D1682">
        <v>5</v>
      </c>
      <c r="E1682" s="32">
        <f>Table11[[#This Row],[gross]]-Table11[[#This Row],[budget]]</f>
        <v>21285499</v>
      </c>
    </row>
    <row r="1683" spans="1:5" x14ac:dyDescent="0.25">
      <c r="A1683" t="s">
        <v>1925</v>
      </c>
      <c r="B1683" s="32">
        <v>46000000</v>
      </c>
      <c r="C1683" s="32">
        <v>67263182</v>
      </c>
      <c r="D1683">
        <v>7.2</v>
      </c>
      <c r="E1683" s="32">
        <f>Table11[[#This Row],[gross]]-Table11[[#This Row],[budget]]</f>
        <v>21263182</v>
      </c>
    </row>
    <row r="1684" spans="1:5" x14ac:dyDescent="0.25">
      <c r="A1684" t="s">
        <v>2194</v>
      </c>
      <c r="B1684" s="32">
        <v>30000000</v>
      </c>
      <c r="C1684" s="32">
        <v>51185897</v>
      </c>
      <c r="D1684">
        <v>6.7</v>
      </c>
      <c r="E1684" s="32">
        <f>Table11[[#This Row],[gross]]-Table11[[#This Row],[budget]]</f>
        <v>21185897</v>
      </c>
    </row>
    <row r="1685" spans="1:5" x14ac:dyDescent="0.25">
      <c r="A1685" t="s">
        <v>3900</v>
      </c>
      <c r="B1685" s="32">
        <v>27220000</v>
      </c>
      <c r="C1685" s="32">
        <v>48405881.850000001</v>
      </c>
      <c r="D1685">
        <v>6.4</v>
      </c>
      <c r="E1685" s="32">
        <f>Table11[[#This Row],[gross]]-Table11[[#This Row],[budget]]</f>
        <v>21185881.850000001</v>
      </c>
    </row>
    <row r="1686" spans="1:5" x14ac:dyDescent="0.25">
      <c r="A1686" t="s">
        <v>1605</v>
      </c>
      <c r="B1686" s="32">
        <v>55000000</v>
      </c>
      <c r="C1686" s="32">
        <v>76137505</v>
      </c>
      <c r="D1686">
        <v>7.2</v>
      </c>
      <c r="E1686" s="32">
        <f>Table11[[#This Row],[gross]]-Table11[[#This Row],[budget]]</f>
        <v>21137505</v>
      </c>
    </row>
    <row r="1687" spans="1:5" x14ac:dyDescent="0.25">
      <c r="A1687" t="s">
        <v>5599</v>
      </c>
      <c r="B1687" s="32">
        <v>11000000</v>
      </c>
      <c r="C1687" s="32">
        <v>32131483</v>
      </c>
      <c r="D1687">
        <v>4.9000000000000004</v>
      </c>
      <c r="E1687" s="32">
        <f>Table11[[#This Row],[gross]]-Table11[[#This Row],[budget]]</f>
        <v>21131483</v>
      </c>
    </row>
    <row r="1688" spans="1:5" x14ac:dyDescent="0.25">
      <c r="A1688" t="s">
        <v>902</v>
      </c>
      <c r="B1688" s="32">
        <v>80000000</v>
      </c>
      <c r="C1688" s="32">
        <v>101111837</v>
      </c>
      <c r="D1688">
        <v>6.6</v>
      </c>
      <c r="E1688" s="32">
        <f>Table11[[#This Row],[gross]]-Table11[[#This Row],[budget]]</f>
        <v>21111837</v>
      </c>
    </row>
    <row r="1689" spans="1:5" x14ac:dyDescent="0.25">
      <c r="A1689" t="s">
        <v>2801</v>
      </c>
      <c r="B1689" s="32">
        <v>30000000</v>
      </c>
      <c r="C1689" s="32">
        <v>51109400</v>
      </c>
      <c r="D1689">
        <v>6.4</v>
      </c>
      <c r="E1689" s="32">
        <f>Table11[[#This Row],[gross]]-Table11[[#This Row],[budget]]</f>
        <v>21109400</v>
      </c>
    </row>
    <row r="1690" spans="1:5" x14ac:dyDescent="0.25">
      <c r="A1690" t="s">
        <v>3209</v>
      </c>
      <c r="B1690" s="32">
        <v>30000000</v>
      </c>
      <c r="C1690" s="32">
        <v>51097664</v>
      </c>
      <c r="D1690">
        <v>5.9</v>
      </c>
      <c r="E1690" s="32">
        <f>Table11[[#This Row],[gross]]-Table11[[#This Row],[budget]]</f>
        <v>21097664</v>
      </c>
    </row>
    <row r="1691" spans="1:5" x14ac:dyDescent="0.25">
      <c r="A1691" t="s">
        <v>5909</v>
      </c>
      <c r="B1691" s="32">
        <v>6500000</v>
      </c>
      <c r="C1691" s="32">
        <v>27545445</v>
      </c>
      <c r="D1691">
        <v>7.9</v>
      </c>
      <c r="E1691" s="32">
        <f>Table11[[#This Row],[gross]]-Table11[[#This Row],[budget]]</f>
        <v>21045445</v>
      </c>
    </row>
    <row r="1692" spans="1:5" x14ac:dyDescent="0.25">
      <c r="A1692" t="s">
        <v>2673</v>
      </c>
      <c r="B1692" s="32">
        <v>29000000</v>
      </c>
      <c r="C1692" s="32">
        <v>50041732</v>
      </c>
      <c r="D1692">
        <v>6.2</v>
      </c>
      <c r="E1692" s="32">
        <f>Table11[[#This Row],[gross]]-Table11[[#This Row],[budget]]</f>
        <v>21041732</v>
      </c>
    </row>
    <row r="1693" spans="1:5" x14ac:dyDescent="0.25">
      <c r="A1693" t="s">
        <v>2179</v>
      </c>
      <c r="B1693" s="32">
        <v>39887981.009999998</v>
      </c>
      <c r="C1693" s="32">
        <v>60923325</v>
      </c>
      <c r="D1693">
        <v>6.4</v>
      </c>
      <c r="E1693" s="32">
        <f>Table11[[#This Row],[gross]]-Table11[[#This Row],[budget]]</f>
        <v>21035343.990000002</v>
      </c>
    </row>
    <row r="1694" spans="1:5" x14ac:dyDescent="0.25">
      <c r="A1694" t="s">
        <v>2354</v>
      </c>
      <c r="B1694" s="32">
        <v>39000000</v>
      </c>
      <c r="C1694" s="32">
        <v>60000000</v>
      </c>
      <c r="D1694">
        <v>4.9000000000000004</v>
      </c>
      <c r="E1694" s="32">
        <f>Table11[[#This Row],[gross]]-Table11[[#This Row],[budget]]</f>
        <v>21000000</v>
      </c>
    </row>
    <row r="1695" spans="1:5" x14ac:dyDescent="0.25">
      <c r="A1695" t="s">
        <v>3218</v>
      </c>
      <c r="B1695" s="32">
        <v>23000000</v>
      </c>
      <c r="C1695" s="32">
        <v>43984230</v>
      </c>
      <c r="D1695">
        <v>7.8</v>
      </c>
      <c r="E1695" s="32">
        <f>Table11[[#This Row],[gross]]-Table11[[#This Row],[budget]]</f>
        <v>20984230</v>
      </c>
    </row>
    <row r="1696" spans="1:5" x14ac:dyDescent="0.25">
      <c r="A1696" t="s">
        <v>4109</v>
      </c>
      <c r="B1696" s="32">
        <v>17000000</v>
      </c>
      <c r="C1696" s="32">
        <v>37939782</v>
      </c>
      <c r="D1696">
        <v>5.6</v>
      </c>
      <c r="E1696" s="32">
        <f>Table11[[#This Row],[gross]]-Table11[[#This Row],[budget]]</f>
        <v>20939782</v>
      </c>
    </row>
    <row r="1697" spans="1:5" x14ac:dyDescent="0.25">
      <c r="A1697" t="s">
        <v>2809</v>
      </c>
      <c r="B1697" s="32">
        <v>30000000</v>
      </c>
      <c r="C1697" s="32">
        <v>50921738</v>
      </c>
      <c r="D1697">
        <v>7.8</v>
      </c>
      <c r="E1697" s="32">
        <f>Table11[[#This Row],[gross]]-Table11[[#This Row],[budget]]</f>
        <v>20921738</v>
      </c>
    </row>
    <row r="1698" spans="1:5" x14ac:dyDescent="0.25">
      <c r="A1698" t="s">
        <v>1278</v>
      </c>
      <c r="B1698" s="32">
        <v>65000000</v>
      </c>
      <c r="C1698" s="32">
        <v>85911262</v>
      </c>
      <c r="D1698">
        <v>5.2</v>
      </c>
      <c r="E1698" s="32">
        <f>Table11[[#This Row],[gross]]-Table11[[#This Row],[budget]]</f>
        <v>20911262</v>
      </c>
    </row>
    <row r="1699" spans="1:5" x14ac:dyDescent="0.25">
      <c r="A1699" t="s">
        <v>4324</v>
      </c>
      <c r="B1699" s="32">
        <v>15000000</v>
      </c>
      <c r="C1699" s="32">
        <v>35887263</v>
      </c>
      <c r="D1699">
        <v>7.7</v>
      </c>
      <c r="E1699" s="32">
        <f>Table11[[#This Row],[gross]]-Table11[[#This Row],[budget]]</f>
        <v>20887263</v>
      </c>
    </row>
    <row r="1700" spans="1:5" x14ac:dyDescent="0.25">
      <c r="A1700" t="s">
        <v>2487</v>
      </c>
      <c r="B1700" s="32">
        <v>35000000</v>
      </c>
      <c r="C1700" s="32">
        <v>55802754</v>
      </c>
      <c r="D1700">
        <v>6.6</v>
      </c>
      <c r="E1700" s="32">
        <f>Table11[[#This Row],[gross]]-Table11[[#This Row],[budget]]</f>
        <v>20802754</v>
      </c>
    </row>
    <row r="1701" spans="1:5" x14ac:dyDescent="0.25">
      <c r="A1701" t="s">
        <v>4548</v>
      </c>
      <c r="B1701" s="32">
        <v>14000000</v>
      </c>
      <c r="C1701" s="32">
        <v>34793160</v>
      </c>
      <c r="D1701">
        <v>6.7</v>
      </c>
      <c r="E1701" s="32">
        <f>Table11[[#This Row],[gross]]-Table11[[#This Row],[budget]]</f>
        <v>20793160</v>
      </c>
    </row>
    <row r="1702" spans="1:5" x14ac:dyDescent="0.25">
      <c r="A1702" t="s">
        <v>2367</v>
      </c>
      <c r="B1702" s="32">
        <v>38000000</v>
      </c>
      <c r="C1702" s="32">
        <v>58700247</v>
      </c>
      <c r="D1702">
        <v>6.9</v>
      </c>
      <c r="E1702" s="32">
        <f>Table11[[#This Row],[gross]]-Table11[[#This Row],[budget]]</f>
        <v>20700247</v>
      </c>
    </row>
    <row r="1703" spans="1:5" x14ac:dyDescent="0.25">
      <c r="A1703" t="s">
        <v>3395</v>
      </c>
      <c r="B1703" s="32">
        <v>14000000</v>
      </c>
      <c r="C1703" s="32">
        <v>34700000</v>
      </c>
      <c r="D1703">
        <v>7.7</v>
      </c>
      <c r="E1703" s="32">
        <f>Table11[[#This Row],[gross]]-Table11[[#This Row],[budget]]</f>
        <v>20700000</v>
      </c>
    </row>
    <row r="1704" spans="1:5" x14ac:dyDescent="0.25">
      <c r="A1704" t="s">
        <v>5386</v>
      </c>
      <c r="B1704" s="32">
        <v>8500000</v>
      </c>
      <c r="C1704" s="32">
        <v>29200000</v>
      </c>
      <c r="D1704">
        <v>6.9</v>
      </c>
      <c r="E1704" s="32">
        <f>Table11[[#This Row],[gross]]-Table11[[#This Row],[budget]]</f>
        <v>20700000</v>
      </c>
    </row>
    <row r="1705" spans="1:5" x14ac:dyDescent="0.25">
      <c r="A1705" t="s">
        <v>1369</v>
      </c>
      <c r="B1705" s="32">
        <v>61000000</v>
      </c>
      <c r="C1705" s="32">
        <v>81687587</v>
      </c>
      <c r="D1705">
        <v>6.4</v>
      </c>
      <c r="E1705" s="32">
        <f>Table11[[#This Row],[gross]]-Table11[[#This Row],[budget]]</f>
        <v>20687587</v>
      </c>
    </row>
    <row r="1706" spans="1:5" x14ac:dyDescent="0.25">
      <c r="A1706" t="s">
        <v>5048</v>
      </c>
      <c r="B1706" s="32">
        <v>10000000</v>
      </c>
      <c r="C1706" s="32">
        <v>30651422</v>
      </c>
      <c r="D1706">
        <v>7.4</v>
      </c>
      <c r="E1706" s="32">
        <f>Table11[[#This Row],[gross]]-Table11[[#This Row],[budget]]</f>
        <v>20651422</v>
      </c>
    </row>
    <row r="1707" spans="1:5" x14ac:dyDescent="0.25">
      <c r="A1707" t="s">
        <v>1371</v>
      </c>
      <c r="B1707" s="32">
        <v>60000000</v>
      </c>
      <c r="C1707" s="32">
        <v>80574010</v>
      </c>
      <c r="D1707">
        <v>5.7</v>
      </c>
      <c r="E1707" s="32">
        <f>Table11[[#This Row],[gross]]-Table11[[#This Row],[budget]]</f>
        <v>20574010</v>
      </c>
    </row>
    <row r="1708" spans="1:5" x14ac:dyDescent="0.25">
      <c r="A1708" t="s">
        <v>4104</v>
      </c>
      <c r="B1708" s="32">
        <v>17000000</v>
      </c>
      <c r="C1708" s="32">
        <v>37566230</v>
      </c>
      <c r="D1708">
        <v>5.0999999999999996</v>
      </c>
      <c r="E1708" s="32">
        <f>Table11[[#This Row],[gross]]-Table11[[#This Row],[budget]]</f>
        <v>20566230</v>
      </c>
    </row>
    <row r="1709" spans="1:5" x14ac:dyDescent="0.25">
      <c r="A1709" t="s">
        <v>1967</v>
      </c>
      <c r="B1709" s="32">
        <v>45000000</v>
      </c>
      <c r="C1709" s="32">
        <v>65557989</v>
      </c>
      <c r="D1709">
        <v>4.5999999999999996</v>
      </c>
      <c r="E1709" s="32">
        <f>Table11[[#This Row],[gross]]-Table11[[#This Row],[budget]]</f>
        <v>20557989</v>
      </c>
    </row>
    <row r="1710" spans="1:5" x14ac:dyDescent="0.25">
      <c r="A1710" t="s">
        <v>1374</v>
      </c>
      <c r="B1710" s="32">
        <v>55000000</v>
      </c>
      <c r="C1710" s="32">
        <v>75530832</v>
      </c>
      <c r="D1710">
        <v>6.8</v>
      </c>
      <c r="E1710" s="32">
        <f>Table11[[#This Row],[gross]]-Table11[[#This Row],[budget]]</f>
        <v>20530832</v>
      </c>
    </row>
    <row r="1711" spans="1:5" x14ac:dyDescent="0.25">
      <c r="A1711" t="s">
        <v>3122</v>
      </c>
      <c r="B1711" s="32">
        <v>26000000</v>
      </c>
      <c r="C1711" s="32">
        <v>46455802</v>
      </c>
      <c r="D1711">
        <v>6.2</v>
      </c>
      <c r="E1711" s="32">
        <f>Table11[[#This Row],[gross]]-Table11[[#This Row],[budget]]</f>
        <v>20455802</v>
      </c>
    </row>
    <row r="1712" spans="1:5" x14ac:dyDescent="0.25">
      <c r="A1712" t="s">
        <v>1268</v>
      </c>
      <c r="B1712" s="32">
        <v>50000000</v>
      </c>
      <c r="C1712" s="32">
        <v>70450000</v>
      </c>
      <c r="D1712">
        <v>6</v>
      </c>
      <c r="E1712" s="32">
        <f>Table11[[#This Row],[gross]]-Table11[[#This Row],[budget]]</f>
        <v>20450000</v>
      </c>
    </row>
    <row r="1713" spans="1:5" x14ac:dyDescent="0.25">
      <c r="A1713" t="s">
        <v>3990</v>
      </c>
      <c r="B1713" s="32">
        <v>1000000</v>
      </c>
      <c r="C1713" s="32">
        <v>21378000</v>
      </c>
      <c r="D1713">
        <v>6.8</v>
      </c>
      <c r="E1713" s="32">
        <f>Table11[[#This Row],[gross]]-Table11[[#This Row],[budget]]</f>
        <v>20378000</v>
      </c>
    </row>
    <row r="1714" spans="1:5" x14ac:dyDescent="0.25">
      <c r="A1714" t="s">
        <v>3990</v>
      </c>
      <c r="B1714" s="32">
        <v>1000000</v>
      </c>
      <c r="C1714" s="32">
        <v>21378000</v>
      </c>
      <c r="D1714">
        <v>6.8</v>
      </c>
      <c r="E1714" s="32">
        <f>Table11[[#This Row],[gross]]-Table11[[#This Row],[budget]]</f>
        <v>20378000</v>
      </c>
    </row>
    <row r="1715" spans="1:5" x14ac:dyDescent="0.25">
      <c r="A1715" t="s">
        <v>5050</v>
      </c>
      <c r="B1715" s="32">
        <v>10000000</v>
      </c>
      <c r="C1715" s="32">
        <v>30306281</v>
      </c>
      <c r="D1715">
        <v>5.6</v>
      </c>
      <c r="E1715" s="32">
        <f>Table11[[#This Row],[gross]]-Table11[[#This Row],[budget]]</f>
        <v>20306281</v>
      </c>
    </row>
    <row r="1716" spans="1:5" x14ac:dyDescent="0.25">
      <c r="A1716" t="s">
        <v>2802</v>
      </c>
      <c r="B1716" s="32">
        <v>30000000</v>
      </c>
      <c r="C1716" s="32">
        <v>50300000</v>
      </c>
      <c r="D1716">
        <v>6.3</v>
      </c>
      <c r="E1716" s="32">
        <f>Table11[[#This Row],[gross]]-Table11[[#This Row],[budget]]</f>
        <v>20300000</v>
      </c>
    </row>
    <row r="1717" spans="1:5" x14ac:dyDescent="0.25">
      <c r="A1717" t="s">
        <v>2488</v>
      </c>
      <c r="B1717" s="32">
        <v>35000000</v>
      </c>
      <c r="C1717" s="32">
        <v>55291815</v>
      </c>
      <c r="D1717">
        <v>6</v>
      </c>
      <c r="E1717" s="32">
        <f>Table11[[#This Row],[gross]]-Table11[[#This Row],[budget]]</f>
        <v>20291815</v>
      </c>
    </row>
    <row r="1718" spans="1:5" x14ac:dyDescent="0.25">
      <c r="A1718" t="s">
        <v>1148</v>
      </c>
      <c r="B1718" s="32">
        <v>60000000</v>
      </c>
      <c r="C1718" s="32">
        <v>80281096</v>
      </c>
      <c r="D1718">
        <v>5.6</v>
      </c>
      <c r="E1718" s="32">
        <f>Table11[[#This Row],[gross]]-Table11[[#This Row],[budget]]</f>
        <v>20281096</v>
      </c>
    </row>
    <row r="1719" spans="1:5" x14ac:dyDescent="0.25">
      <c r="A1719" t="s">
        <v>5779</v>
      </c>
      <c r="B1719" s="32">
        <v>6000000</v>
      </c>
      <c r="C1719" s="32">
        <v>26236603</v>
      </c>
      <c r="D1719">
        <v>7.9</v>
      </c>
      <c r="E1719" s="32">
        <f>Table11[[#This Row],[gross]]-Table11[[#This Row],[budget]]</f>
        <v>20236603</v>
      </c>
    </row>
    <row r="1720" spans="1:5" x14ac:dyDescent="0.25">
      <c r="A1720" t="s">
        <v>928</v>
      </c>
      <c r="B1720" s="32">
        <v>80000000</v>
      </c>
      <c r="C1720" s="32">
        <v>100169068</v>
      </c>
      <c r="D1720">
        <v>4.5999999999999996</v>
      </c>
      <c r="E1720" s="32">
        <f>Table11[[#This Row],[gross]]-Table11[[#This Row],[budget]]</f>
        <v>20169068</v>
      </c>
    </row>
    <row r="1721" spans="1:5" x14ac:dyDescent="0.25">
      <c r="A1721" t="s">
        <v>2484</v>
      </c>
      <c r="B1721" s="32">
        <v>34000000</v>
      </c>
      <c r="C1721" s="32">
        <v>54132596</v>
      </c>
      <c r="D1721">
        <v>6.3</v>
      </c>
      <c r="E1721" s="32">
        <f>Table11[[#This Row],[gross]]-Table11[[#This Row],[budget]]</f>
        <v>20132596</v>
      </c>
    </row>
    <row r="1722" spans="1:5" x14ac:dyDescent="0.25">
      <c r="A1722" t="s">
        <v>3236</v>
      </c>
      <c r="B1722" s="32">
        <v>25000000</v>
      </c>
      <c r="C1722" s="32">
        <v>45089048</v>
      </c>
      <c r="D1722">
        <v>6.5</v>
      </c>
      <c r="E1722" s="32">
        <f>Table11[[#This Row],[gross]]-Table11[[#This Row],[budget]]</f>
        <v>20089048</v>
      </c>
    </row>
    <row r="1723" spans="1:5" x14ac:dyDescent="0.25">
      <c r="A1723" t="s">
        <v>5055</v>
      </c>
      <c r="B1723" s="32">
        <v>8500000</v>
      </c>
      <c r="C1723" s="32">
        <v>28563926</v>
      </c>
      <c r="D1723">
        <v>5</v>
      </c>
      <c r="E1723" s="32">
        <f>Table11[[#This Row],[gross]]-Table11[[#This Row],[budget]]</f>
        <v>20063926</v>
      </c>
    </row>
    <row r="1724" spans="1:5" x14ac:dyDescent="0.25">
      <c r="A1724" t="s">
        <v>4342</v>
      </c>
      <c r="B1724" s="32">
        <v>15000000</v>
      </c>
      <c r="C1724" s="32">
        <v>35054909</v>
      </c>
      <c r="D1724">
        <v>7.8</v>
      </c>
      <c r="E1724" s="32">
        <f>Table11[[#This Row],[gross]]-Table11[[#This Row],[budget]]</f>
        <v>20054909</v>
      </c>
    </row>
    <row r="1725" spans="1:5" x14ac:dyDescent="0.25">
      <c r="A1725" t="s">
        <v>1382</v>
      </c>
      <c r="B1725" s="32">
        <v>60000000</v>
      </c>
      <c r="C1725" s="32">
        <v>80033643</v>
      </c>
      <c r="D1725">
        <v>7</v>
      </c>
      <c r="E1725" s="32">
        <f>Table11[[#This Row],[gross]]-Table11[[#This Row],[budget]]</f>
        <v>20033643</v>
      </c>
    </row>
    <row r="1726" spans="1:5" x14ac:dyDescent="0.25">
      <c r="A1726" t="s">
        <v>1382</v>
      </c>
      <c r="B1726" s="32">
        <v>60000000</v>
      </c>
      <c r="C1726" s="32">
        <v>80033643</v>
      </c>
      <c r="D1726">
        <v>7</v>
      </c>
      <c r="E1726" s="32">
        <f>Table11[[#This Row],[gross]]-Table11[[#This Row],[budget]]</f>
        <v>20033643</v>
      </c>
    </row>
    <row r="1727" spans="1:5" x14ac:dyDescent="0.25">
      <c r="A1727" t="s">
        <v>4322</v>
      </c>
      <c r="B1727" s="32">
        <v>15000000</v>
      </c>
      <c r="C1727" s="32">
        <v>35007180</v>
      </c>
      <c r="D1727">
        <v>5.6</v>
      </c>
      <c r="E1727" s="32">
        <f>Table11[[#This Row],[gross]]-Table11[[#This Row],[budget]]</f>
        <v>20007180</v>
      </c>
    </row>
    <row r="1728" spans="1:5" x14ac:dyDescent="0.25">
      <c r="A1728" t="s">
        <v>1091</v>
      </c>
      <c r="B1728" s="32">
        <v>75000000</v>
      </c>
      <c r="C1728" s="32">
        <v>94999143</v>
      </c>
      <c r="D1728">
        <v>7.2</v>
      </c>
      <c r="E1728" s="32">
        <f>Table11[[#This Row],[gross]]-Table11[[#This Row],[budget]]</f>
        <v>19999143</v>
      </c>
    </row>
    <row r="1729" spans="1:5" x14ac:dyDescent="0.25">
      <c r="A1729" t="s">
        <v>523</v>
      </c>
      <c r="B1729" s="32">
        <v>110000000</v>
      </c>
      <c r="C1729" s="32">
        <v>129995817</v>
      </c>
      <c r="D1729">
        <v>6.3</v>
      </c>
      <c r="E1729" s="32">
        <f>Table11[[#This Row],[gross]]-Table11[[#This Row],[budget]]</f>
        <v>19995817</v>
      </c>
    </row>
    <row r="1730" spans="1:5" x14ac:dyDescent="0.25">
      <c r="A1730" t="s">
        <v>4806</v>
      </c>
      <c r="B1730" s="32">
        <v>12000000</v>
      </c>
      <c r="C1730" s="32">
        <v>31990064</v>
      </c>
      <c r="D1730">
        <v>6.4</v>
      </c>
      <c r="E1730" s="32">
        <f>Table11[[#This Row],[gross]]-Table11[[#This Row],[budget]]</f>
        <v>19990064</v>
      </c>
    </row>
    <row r="1731" spans="1:5" x14ac:dyDescent="0.25">
      <c r="A1731" t="s">
        <v>94</v>
      </c>
      <c r="B1731" s="32">
        <v>215000000</v>
      </c>
      <c r="C1731" s="32">
        <v>234903076</v>
      </c>
      <c r="D1731">
        <v>6.4</v>
      </c>
      <c r="E1731" s="32">
        <f>Table11[[#This Row],[gross]]-Table11[[#This Row],[budget]]</f>
        <v>19903076</v>
      </c>
    </row>
    <row r="1732" spans="1:5" x14ac:dyDescent="0.25">
      <c r="A1732" t="s">
        <v>94</v>
      </c>
      <c r="B1732" s="32">
        <v>215000000</v>
      </c>
      <c r="C1732" s="32">
        <v>234903076</v>
      </c>
      <c r="D1732">
        <v>6.4</v>
      </c>
      <c r="E1732" s="32">
        <f>Table11[[#This Row],[gross]]-Table11[[#This Row],[budget]]</f>
        <v>19903076</v>
      </c>
    </row>
    <row r="1733" spans="1:5" x14ac:dyDescent="0.25">
      <c r="A1733" t="s">
        <v>5987</v>
      </c>
      <c r="B1733" s="32">
        <v>5000000</v>
      </c>
      <c r="C1733" s="32">
        <v>24809547</v>
      </c>
      <c r="D1733">
        <v>6.4</v>
      </c>
      <c r="E1733" s="32">
        <f>Table11[[#This Row],[gross]]-Table11[[#This Row],[budget]]</f>
        <v>19809547</v>
      </c>
    </row>
    <row r="1734" spans="1:5" x14ac:dyDescent="0.25">
      <c r="A1734" t="s">
        <v>4637</v>
      </c>
      <c r="B1734" s="32">
        <v>8200000</v>
      </c>
      <c r="C1734" s="32">
        <v>27979400</v>
      </c>
      <c r="D1734">
        <v>6.1</v>
      </c>
      <c r="E1734" s="32">
        <f>Table11[[#This Row],[gross]]-Table11[[#This Row],[budget]]</f>
        <v>19779400</v>
      </c>
    </row>
    <row r="1735" spans="1:5" x14ac:dyDescent="0.25">
      <c r="A1735" t="s">
        <v>3643</v>
      </c>
      <c r="B1735" s="32">
        <v>20000000</v>
      </c>
      <c r="C1735" s="32">
        <v>39737645</v>
      </c>
      <c r="D1735">
        <v>2.2999999999999998</v>
      </c>
      <c r="E1735" s="32">
        <f>Table11[[#This Row],[gross]]-Table11[[#This Row],[budget]]</f>
        <v>19737645</v>
      </c>
    </row>
    <row r="1736" spans="1:5" x14ac:dyDescent="0.25">
      <c r="A1736" t="s">
        <v>3215</v>
      </c>
      <c r="B1736" s="32">
        <v>25000000</v>
      </c>
      <c r="C1736" s="32">
        <v>44700000</v>
      </c>
      <c r="D1736">
        <v>8.3000000000000007</v>
      </c>
      <c r="E1736" s="32">
        <f>Table11[[#This Row],[gross]]-Table11[[#This Row],[budget]]</f>
        <v>19700000</v>
      </c>
    </row>
    <row r="1737" spans="1:5" x14ac:dyDescent="0.25">
      <c r="A1737" t="s">
        <v>4783</v>
      </c>
      <c r="B1737" s="32">
        <v>12000000</v>
      </c>
      <c r="C1737" s="32">
        <v>31691811</v>
      </c>
      <c r="D1737">
        <v>6</v>
      </c>
      <c r="E1737" s="32">
        <f>Table11[[#This Row],[gross]]-Table11[[#This Row],[budget]]</f>
        <v>19691811</v>
      </c>
    </row>
    <row r="1738" spans="1:5" x14ac:dyDescent="0.25">
      <c r="A1738" t="s">
        <v>4781</v>
      </c>
      <c r="B1738" s="32">
        <v>12000000</v>
      </c>
      <c r="C1738" s="32">
        <v>31597131</v>
      </c>
      <c r="D1738">
        <v>6.8</v>
      </c>
      <c r="E1738" s="32">
        <f>Table11[[#This Row],[gross]]-Table11[[#This Row],[budget]]</f>
        <v>19597131</v>
      </c>
    </row>
    <row r="1739" spans="1:5" x14ac:dyDescent="0.25">
      <c r="A1739" t="s">
        <v>2209</v>
      </c>
      <c r="B1739" s="32">
        <v>40000000</v>
      </c>
      <c r="C1739" s="32">
        <v>59588068</v>
      </c>
      <c r="D1739">
        <v>5.8</v>
      </c>
      <c r="E1739" s="32">
        <f>Table11[[#This Row],[gross]]-Table11[[#This Row],[budget]]</f>
        <v>19588068</v>
      </c>
    </row>
    <row r="1740" spans="1:5" x14ac:dyDescent="0.25">
      <c r="A1740" t="s">
        <v>1381</v>
      </c>
      <c r="B1740" s="32">
        <v>55000000</v>
      </c>
      <c r="C1740" s="32">
        <v>74540762</v>
      </c>
      <c r="D1740">
        <v>6.5</v>
      </c>
      <c r="E1740" s="32">
        <f>Table11[[#This Row],[gross]]-Table11[[#This Row],[budget]]</f>
        <v>19540762</v>
      </c>
    </row>
    <row r="1741" spans="1:5" x14ac:dyDescent="0.25">
      <c r="A1741" t="s">
        <v>3124</v>
      </c>
      <c r="B1741" s="32">
        <v>26000000</v>
      </c>
      <c r="C1741" s="32">
        <v>45506619</v>
      </c>
      <c r="D1741">
        <v>7.8</v>
      </c>
      <c r="E1741" s="32">
        <f>Table11[[#This Row],[gross]]-Table11[[#This Row],[budget]]</f>
        <v>19506619</v>
      </c>
    </row>
    <row r="1742" spans="1:5" x14ac:dyDescent="0.25">
      <c r="A1742" t="s">
        <v>2431</v>
      </c>
      <c r="B1742" s="32">
        <v>36000000</v>
      </c>
      <c r="C1742" s="32">
        <v>55500000</v>
      </c>
      <c r="D1742">
        <v>6.2</v>
      </c>
      <c r="E1742" s="32">
        <f>Table11[[#This Row],[gross]]-Table11[[#This Row],[budget]]</f>
        <v>19500000</v>
      </c>
    </row>
    <row r="1743" spans="1:5" x14ac:dyDescent="0.25">
      <c r="A1743" t="s">
        <v>5052</v>
      </c>
      <c r="B1743" s="32">
        <v>10000000</v>
      </c>
      <c r="C1743" s="32">
        <v>29500000</v>
      </c>
      <c r="D1743">
        <v>6.5</v>
      </c>
      <c r="E1743" s="32">
        <f>Table11[[#This Row],[gross]]-Table11[[#This Row],[budget]]</f>
        <v>19500000</v>
      </c>
    </row>
    <row r="1744" spans="1:5" x14ac:dyDescent="0.25">
      <c r="A1744" t="s">
        <v>3127</v>
      </c>
      <c r="B1744" s="32">
        <v>26000000</v>
      </c>
      <c r="C1744" s="32">
        <v>45489752</v>
      </c>
      <c r="D1744">
        <v>6.5</v>
      </c>
      <c r="E1744" s="32">
        <f>Table11[[#This Row],[gross]]-Table11[[#This Row],[budget]]</f>
        <v>19489752</v>
      </c>
    </row>
    <row r="1745" spans="1:5" x14ac:dyDescent="0.25">
      <c r="A1745" t="s">
        <v>3216</v>
      </c>
      <c r="B1745" s="32">
        <v>25000000</v>
      </c>
      <c r="C1745" s="32">
        <v>44455658</v>
      </c>
      <c r="D1745">
        <v>6.7</v>
      </c>
      <c r="E1745" s="32">
        <f>Table11[[#This Row],[gross]]-Table11[[#This Row],[budget]]</f>
        <v>19455658</v>
      </c>
    </row>
    <row r="1746" spans="1:5" x14ac:dyDescent="0.25">
      <c r="A1746" t="s">
        <v>2976</v>
      </c>
      <c r="B1746" s="32">
        <v>29000000</v>
      </c>
      <c r="C1746" s="32">
        <v>48405881.850000001</v>
      </c>
      <c r="D1746">
        <v>7.1</v>
      </c>
      <c r="E1746" s="32">
        <f>Table11[[#This Row],[gross]]-Table11[[#This Row],[budget]]</f>
        <v>19405881.850000001</v>
      </c>
    </row>
    <row r="1747" spans="1:5" x14ac:dyDescent="0.25">
      <c r="A1747" t="s">
        <v>2996</v>
      </c>
      <c r="B1747" s="32">
        <v>29000000</v>
      </c>
      <c r="C1747" s="32">
        <v>48405881.850000001</v>
      </c>
      <c r="D1747">
        <v>7.1</v>
      </c>
      <c r="E1747" s="32">
        <f>Table11[[#This Row],[gross]]-Table11[[#This Row],[budget]]</f>
        <v>19405881.850000001</v>
      </c>
    </row>
    <row r="1748" spans="1:5" x14ac:dyDescent="0.25">
      <c r="A1748" t="s">
        <v>6655</v>
      </c>
      <c r="B1748" s="32">
        <v>2800000</v>
      </c>
      <c r="C1748" s="32">
        <v>22202612</v>
      </c>
      <c r="D1748">
        <v>8.1</v>
      </c>
      <c r="E1748" s="32">
        <f>Table11[[#This Row],[gross]]-Table11[[#This Row],[budget]]</f>
        <v>19402612</v>
      </c>
    </row>
    <row r="1749" spans="1:5" x14ac:dyDescent="0.25">
      <c r="A1749" t="s">
        <v>4785</v>
      </c>
      <c r="B1749" s="32">
        <v>12000000</v>
      </c>
      <c r="C1749" s="32">
        <v>31397498</v>
      </c>
      <c r="D1749">
        <v>5.4</v>
      </c>
      <c r="E1749" s="32">
        <f>Table11[[#This Row],[gross]]-Table11[[#This Row],[budget]]</f>
        <v>19397498</v>
      </c>
    </row>
    <row r="1750" spans="1:5" x14ac:dyDescent="0.25">
      <c r="A1750" t="s">
        <v>5054</v>
      </c>
      <c r="B1750" s="32">
        <v>10000000</v>
      </c>
      <c r="C1750" s="32">
        <v>29392418</v>
      </c>
      <c r="D1750">
        <v>5.8</v>
      </c>
      <c r="E1750" s="32">
        <f>Table11[[#This Row],[gross]]-Table11[[#This Row],[budget]]</f>
        <v>19392418</v>
      </c>
    </row>
    <row r="1751" spans="1:5" x14ac:dyDescent="0.25">
      <c r="A1751" t="s">
        <v>5438</v>
      </c>
      <c r="B1751" s="32">
        <v>8000000</v>
      </c>
      <c r="C1751" s="32">
        <v>27362712</v>
      </c>
      <c r="D1751">
        <v>6.5</v>
      </c>
      <c r="E1751" s="32">
        <f>Table11[[#This Row],[gross]]-Table11[[#This Row],[budget]]</f>
        <v>19362712</v>
      </c>
    </row>
    <row r="1752" spans="1:5" x14ac:dyDescent="0.25">
      <c r="A1752" t="s">
        <v>5783</v>
      </c>
      <c r="B1752" s="32">
        <v>6000000</v>
      </c>
      <c r="C1752" s="32">
        <v>25244700</v>
      </c>
      <c r="D1752">
        <v>7.2</v>
      </c>
      <c r="E1752" s="32">
        <f>Table11[[#This Row],[gross]]-Table11[[#This Row],[budget]]</f>
        <v>19244700</v>
      </c>
    </row>
    <row r="1753" spans="1:5" x14ac:dyDescent="0.25">
      <c r="A1753" t="s">
        <v>399</v>
      </c>
      <c r="B1753" s="32">
        <v>130000000</v>
      </c>
      <c r="C1753" s="32">
        <v>149234747</v>
      </c>
      <c r="D1753">
        <v>6.7</v>
      </c>
      <c r="E1753" s="32">
        <f>Table11[[#This Row],[gross]]-Table11[[#This Row],[budget]]</f>
        <v>19234747</v>
      </c>
    </row>
    <row r="1754" spans="1:5" x14ac:dyDescent="0.25">
      <c r="A1754" t="s">
        <v>2185</v>
      </c>
      <c r="B1754" s="32">
        <v>35000000</v>
      </c>
      <c r="C1754" s="32">
        <v>54228104</v>
      </c>
      <c r="D1754">
        <v>7.7</v>
      </c>
      <c r="E1754" s="32">
        <f>Table11[[#This Row],[gross]]-Table11[[#This Row],[budget]]</f>
        <v>19228104</v>
      </c>
    </row>
    <row r="1755" spans="1:5" x14ac:dyDescent="0.25">
      <c r="A1755" t="s">
        <v>592</v>
      </c>
      <c r="B1755" s="32">
        <v>100000000</v>
      </c>
      <c r="C1755" s="32">
        <v>119219978</v>
      </c>
      <c r="D1755">
        <v>6.7</v>
      </c>
      <c r="E1755" s="32">
        <f>Table11[[#This Row],[gross]]-Table11[[#This Row],[budget]]</f>
        <v>19219978</v>
      </c>
    </row>
    <row r="1756" spans="1:5" x14ac:dyDescent="0.25">
      <c r="A1756" t="s">
        <v>3566</v>
      </c>
      <c r="B1756" s="32">
        <v>21000000</v>
      </c>
      <c r="C1756" s="32">
        <v>40219708</v>
      </c>
      <c r="D1756">
        <v>6.3</v>
      </c>
      <c r="E1756" s="32">
        <f>Table11[[#This Row],[gross]]-Table11[[#This Row],[budget]]</f>
        <v>19219708</v>
      </c>
    </row>
    <row r="1757" spans="1:5" x14ac:dyDescent="0.25">
      <c r="A1757" t="s">
        <v>3057</v>
      </c>
      <c r="B1757" s="32">
        <v>30000000</v>
      </c>
      <c r="C1757" s="32">
        <v>49185998</v>
      </c>
      <c r="D1757">
        <v>7.4</v>
      </c>
      <c r="E1757" s="32">
        <f>Table11[[#This Row],[gross]]-Table11[[#This Row],[budget]]</f>
        <v>19185998</v>
      </c>
    </row>
    <row r="1758" spans="1:5" x14ac:dyDescent="0.25">
      <c r="A1758" t="s">
        <v>4787</v>
      </c>
      <c r="B1758" s="32">
        <v>12000000</v>
      </c>
      <c r="C1758" s="32">
        <v>31179516</v>
      </c>
      <c r="D1758">
        <v>4.3</v>
      </c>
      <c r="E1758" s="32">
        <f>Table11[[#This Row],[gross]]-Table11[[#This Row],[budget]]</f>
        <v>19179516</v>
      </c>
    </row>
    <row r="1759" spans="1:5" x14ac:dyDescent="0.25">
      <c r="A1759" t="s">
        <v>4788</v>
      </c>
      <c r="B1759" s="32">
        <v>12000000</v>
      </c>
      <c r="C1759" s="32">
        <v>31155435</v>
      </c>
      <c r="D1759">
        <v>6.2</v>
      </c>
      <c r="E1759" s="32">
        <f>Table11[[#This Row],[gross]]-Table11[[#This Row],[budget]]</f>
        <v>19155435</v>
      </c>
    </row>
    <row r="1760" spans="1:5" x14ac:dyDescent="0.25">
      <c r="A1760" t="s">
        <v>3649</v>
      </c>
      <c r="B1760" s="32">
        <v>20000000</v>
      </c>
      <c r="C1760" s="32">
        <v>39143839</v>
      </c>
      <c r="D1760">
        <v>5</v>
      </c>
      <c r="E1760" s="32">
        <f>Table11[[#This Row],[gross]]-Table11[[#This Row],[budget]]</f>
        <v>19143839</v>
      </c>
    </row>
    <row r="1761" spans="1:5" x14ac:dyDescent="0.25">
      <c r="A1761" t="s">
        <v>5972</v>
      </c>
      <c r="B1761" s="32">
        <v>5000000</v>
      </c>
      <c r="C1761" s="32">
        <v>24138847</v>
      </c>
      <c r="D1761">
        <v>7.4</v>
      </c>
      <c r="E1761" s="32">
        <f>Table11[[#This Row],[gross]]-Table11[[#This Row],[budget]]</f>
        <v>19138847</v>
      </c>
    </row>
    <row r="1762" spans="1:5" x14ac:dyDescent="0.25">
      <c r="A1762" t="s">
        <v>3922</v>
      </c>
      <c r="B1762" s="32">
        <v>20000000</v>
      </c>
      <c r="C1762" s="32">
        <v>39103378</v>
      </c>
      <c r="D1762">
        <v>6.5</v>
      </c>
      <c r="E1762" s="32">
        <f>Table11[[#This Row],[gross]]-Table11[[#This Row],[budget]]</f>
        <v>19103378</v>
      </c>
    </row>
    <row r="1763" spans="1:5" x14ac:dyDescent="0.25">
      <c r="A1763" t="s">
        <v>6774</v>
      </c>
      <c r="B1763" s="32">
        <v>2200000</v>
      </c>
      <c r="C1763" s="32">
        <v>21300000</v>
      </c>
      <c r="D1763">
        <v>4.7</v>
      </c>
      <c r="E1763" s="32">
        <f>Table11[[#This Row],[gross]]-Table11[[#This Row],[budget]]</f>
        <v>19100000</v>
      </c>
    </row>
    <row r="1764" spans="1:5" x14ac:dyDescent="0.25">
      <c r="A1764" t="s">
        <v>2176</v>
      </c>
      <c r="B1764" s="32">
        <v>40000000</v>
      </c>
      <c r="C1764" s="32">
        <v>59068786</v>
      </c>
      <c r="D1764">
        <v>6.4</v>
      </c>
      <c r="E1764" s="32">
        <f>Table11[[#This Row],[gross]]-Table11[[#This Row],[budget]]</f>
        <v>19068786</v>
      </c>
    </row>
    <row r="1765" spans="1:5" x14ac:dyDescent="0.25">
      <c r="A1765" t="s">
        <v>5774</v>
      </c>
      <c r="B1765" s="32">
        <v>6000000</v>
      </c>
      <c r="C1765" s="32">
        <v>25047631</v>
      </c>
      <c r="D1765">
        <v>6.9</v>
      </c>
      <c r="E1765" s="32">
        <f>Table11[[#This Row],[gross]]-Table11[[#This Row],[budget]]</f>
        <v>19047631</v>
      </c>
    </row>
    <row r="1766" spans="1:5" x14ac:dyDescent="0.25">
      <c r="A1766" t="s">
        <v>2789</v>
      </c>
      <c r="B1766" s="32">
        <v>37000000</v>
      </c>
      <c r="C1766" s="32">
        <v>56044241</v>
      </c>
      <c r="D1766">
        <v>6.1</v>
      </c>
      <c r="E1766" s="32">
        <f>Table11[[#This Row],[gross]]-Table11[[#This Row],[budget]]</f>
        <v>19044241</v>
      </c>
    </row>
    <row r="1767" spans="1:5" x14ac:dyDescent="0.25">
      <c r="A1767" t="s">
        <v>2428</v>
      </c>
      <c r="B1767" s="32">
        <v>29500000</v>
      </c>
      <c r="C1767" s="32">
        <v>48405881.850000001</v>
      </c>
      <c r="D1767">
        <v>5.3</v>
      </c>
      <c r="E1767" s="32">
        <f>Table11[[#This Row],[gross]]-Table11[[#This Row],[budget]]</f>
        <v>18905881.850000001</v>
      </c>
    </row>
    <row r="1768" spans="1:5" x14ac:dyDescent="0.25">
      <c r="A1768" t="s">
        <v>5094</v>
      </c>
      <c r="B1768" s="32">
        <v>10000000</v>
      </c>
      <c r="C1768" s="32">
        <v>28873374</v>
      </c>
      <c r="D1768">
        <v>4.0999999999999996</v>
      </c>
      <c r="E1768" s="32">
        <f>Table11[[#This Row],[gross]]-Table11[[#This Row],[budget]]</f>
        <v>18873374</v>
      </c>
    </row>
    <row r="1769" spans="1:5" x14ac:dyDescent="0.25">
      <c r="A1769" t="s">
        <v>4355</v>
      </c>
      <c r="B1769" s="32">
        <v>15000000</v>
      </c>
      <c r="C1769" s="32">
        <v>33860010</v>
      </c>
      <c r="D1769">
        <v>4.8</v>
      </c>
      <c r="E1769" s="32">
        <f>Table11[[#This Row],[gross]]-Table11[[#This Row],[budget]]</f>
        <v>18860010</v>
      </c>
    </row>
    <row r="1770" spans="1:5" x14ac:dyDescent="0.25">
      <c r="A1770" t="s">
        <v>4327</v>
      </c>
      <c r="B1770" s="32">
        <v>15000000</v>
      </c>
      <c r="C1770" s="32">
        <v>33771174</v>
      </c>
      <c r="D1770">
        <v>6.8</v>
      </c>
      <c r="E1770" s="32">
        <f>Table11[[#This Row],[gross]]-Table11[[#This Row],[budget]]</f>
        <v>18771174</v>
      </c>
    </row>
    <row r="1771" spans="1:5" x14ac:dyDescent="0.25">
      <c r="A1771" t="s">
        <v>2634</v>
      </c>
      <c r="B1771" s="32">
        <v>33000000</v>
      </c>
      <c r="C1771" s="32">
        <v>51758599</v>
      </c>
      <c r="D1771">
        <v>5.5</v>
      </c>
      <c r="E1771" s="32">
        <f>Table11[[#This Row],[gross]]-Table11[[#This Row],[budget]]</f>
        <v>18758599</v>
      </c>
    </row>
    <row r="1772" spans="1:5" x14ac:dyDescent="0.25">
      <c r="A1772" t="s">
        <v>4350</v>
      </c>
      <c r="B1772" s="32">
        <v>14000000</v>
      </c>
      <c r="C1772" s="32">
        <v>32645546</v>
      </c>
      <c r="D1772">
        <v>6.4</v>
      </c>
      <c r="E1772" s="32">
        <f>Table11[[#This Row],[gross]]-Table11[[#This Row],[budget]]</f>
        <v>18645546</v>
      </c>
    </row>
    <row r="1773" spans="1:5" x14ac:dyDescent="0.25">
      <c r="A1773" t="s">
        <v>4106</v>
      </c>
      <c r="B1773" s="32">
        <v>17000000</v>
      </c>
      <c r="C1773" s="32">
        <v>35635046</v>
      </c>
      <c r="D1773">
        <v>6.7</v>
      </c>
      <c r="E1773" s="32">
        <f>Table11[[#This Row],[gross]]-Table11[[#This Row],[budget]]</f>
        <v>18635046</v>
      </c>
    </row>
    <row r="1774" spans="1:5" x14ac:dyDescent="0.25">
      <c r="A1774" t="s">
        <v>5607</v>
      </c>
      <c r="B1774" s="32">
        <v>7000000</v>
      </c>
      <c r="C1774" s="32">
        <v>25625110</v>
      </c>
      <c r="D1774">
        <v>7.2</v>
      </c>
      <c r="E1774" s="32">
        <f>Table11[[#This Row],[gross]]-Table11[[#This Row],[budget]]</f>
        <v>18625110</v>
      </c>
    </row>
    <row r="1775" spans="1:5" x14ac:dyDescent="0.25">
      <c r="A1775" t="s">
        <v>3156</v>
      </c>
      <c r="B1775" s="32">
        <v>15000000</v>
      </c>
      <c r="C1775" s="32">
        <v>33565375</v>
      </c>
      <c r="D1775">
        <v>7.5</v>
      </c>
      <c r="E1775" s="32">
        <f>Table11[[#This Row],[gross]]-Table11[[#This Row],[budget]]</f>
        <v>18565375</v>
      </c>
    </row>
    <row r="1776" spans="1:5" x14ac:dyDescent="0.25">
      <c r="A1776" t="s">
        <v>5990</v>
      </c>
      <c r="B1776" s="32">
        <v>4500000</v>
      </c>
      <c r="C1776" s="32">
        <v>23031390</v>
      </c>
      <c r="D1776">
        <v>5.6</v>
      </c>
      <c r="E1776" s="32">
        <f>Table11[[#This Row],[gross]]-Table11[[#This Row],[budget]]</f>
        <v>18531390</v>
      </c>
    </row>
    <row r="1777" spans="1:5" x14ac:dyDescent="0.25">
      <c r="A1777" t="s">
        <v>1880</v>
      </c>
      <c r="B1777" s="32">
        <v>48000000</v>
      </c>
      <c r="C1777" s="32">
        <v>66488090</v>
      </c>
      <c r="D1777">
        <v>6.7</v>
      </c>
      <c r="E1777" s="32">
        <f>Table11[[#This Row],[gross]]-Table11[[#This Row],[budget]]</f>
        <v>18488090</v>
      </c>
    </row>
    <row r="1778" spans="1:5" x14ac:dyDescent="0.25">
      <c r="A1778" t="s">
        <v>736</v>
      </c>
      <c r="B1778" s="32">
        <v>92000000</v>
      </c>
      <c r="C1778" s="32">
        <v>110416702</v>
      </c>
      <c r="D1778">
        <v>7</v>
      </c>
      <c r="E1778" s="32">
        <f>Table11[[#This Row],[gross]]-Table11[[#This Row],[budget]]</f>
        <v>18416702</v>
      </c>
    </row>
    <row r="1779" spans="1:5" x14ac:dyDescent="0.25">
      <c r="A1779" t="s">
        <v>2954</v>
      </c>
      <c r="B1779" s="32">
        <v>30000000</v>
      </c>
      <c r="C1779" s="32">
        <v>48405881.850000001</v>
      </c>
      <c r="D1779">
        <v>7.1</v>
      </c>
      <c r="E1779" s="32">
        <f>Table11[[#This Row],[gross]]-Table11[[#This Row],[budget]]</f>
        <v>18405881.850000001</v>
      </c>
    </row>
    <row r="1780" spans="1:5" x14ac:dyDescent="0.25">
      <c r="A1780" t="s">
        <v>2963</v>
      </c>
      <c r="B1780" s="32">
        <v>30000000</v>
      </c>
      <c r="C1780" s="32">
        <v>48405881.850000001</v>
      </c>
      <c r="D1780">
        <v>6.7</v>
      </c>
      <c r="E1780" s="32">
        <f>Table11[[#This Row],[gross]]-Table11[[#This Row],[budget]]</f>
        <v>18405881.850000001</v>
      </c>
    </row>
    <row r="1781" spans="1:5" x14ac:dyDescent="0.25">
      <c r="A1781" t="s">
        <v>3007</v>
      </c>
      <c r="B1781" s="32">
        <v>30000000</v>
      </c>
      <c r="C1781" s="32">
        <v>48405881.850000001</v>
      </c>
      <c r="D1781">
        <v>6.5</v>
      </c>
      <c r="E1781" s="32">
        <f>Table11[[#This Row],[gross]]-Table11[[#This Row],[budget]]</f>
        <v>18405881.850000001</v>
      </c>
    </row>
    <row r="1782" spans="1:5" x14ac:dyDescent="0.25">
      <c r="A1782" t="s">
        <v>2958</v>
      </c>
      <c r="B1782" s="32">
        <v>30000000</v>
      </c>
      <c r="C1782" s="32">
        <v>48405881.850000001</v>
      </c>
      <c r="D1782">
        <v>5.7</v>
      </c>
      <c r="E1782" s="32">
        <f>Table11[[#This Row],[gross]]-Table11[[#This Row],[budget]]</f>
        <v>18405881.850000001</v>
      </c>
    </row>
    <row r="1783" spans="1:5" x14ac:dyDescent="0.25">
      <c r="A1783" t="s">
        <v>2948</v>
      </c>
      <c r="B1783" s="32">
        <v>30000000</v>
      </c>
      <c r="C1783" s="32">
        <v>48405881.850000001</v>
      </c>
      <c r="D1783">
        <v>5.6</v>
      </c>
      <c r="E1783" s="32">
        <f>Table11[[#This Row],[gross]]-Table11[[#This Row],[budget]]</f>
        <v>18405881.850000001</v>
      </c>
    </row>
    <row r="1784" spans="1:5" x14ac:dyDescent="0.25">
      <c r="A1784" t="s">
        <v>2568</v>
      </c>
      <c r="B1784" s="32">
        <v>30000000</v>
      </c>
      <c r="C1784" s="32">
        <v>48405881.850000001</v>
      </c>
      <c r="D1784">
        <v>5.2</v>
      </c>
      <c r="E1784" s="32">
        <f>Table11[[#This Row],[gross]]-Table11[[#This Row],[budget]]</f>
        <v>18405881.850000001</v>
      </c>
    </row>
    <row r="1785" spans="1:5" x14ac:dyDescent="0.25">
      <c r="A1785" t="s">
        <v>2961</v>
      </c>
      <c r="B1785" s="32">
        <v>30000000</v>
      </c>
      <c r="C1785" s="32">
        <v>48405881.850000001</v>
      </c>
      <c r="D1785">
        <v>4.0999999999999996</v>
      </c>
      <c r="E1785" s="32">
        <f>Table11[[#This Row],[gross]]-Table11[[#This Row],[budget]]</f>
        <v>18405881.850000001</v>
      </c>
    </row>
    <row r="1786" spans="1:5" x14ac:dyDescent="0.25">
      <c r="A1786" t="s">
        <v>4772</v>
      </c>
      <c r="B1786" s="32">
        <v>12000000</v>
      </c>
      <c r="C1786" s="32">
        <v>30400000</v>
      </c>
      <c r="D1786">
        <v>6.6</v>
      </c>
      <c r="E1786" s="32">
        <f>Table11[[#This Row],[gross]]-Table11[[#This Row],[budget]]</f>
        <v>18400000</v>
      </c>
    </row>
    <row r="1787" spans="1:5" x14ac:dyDescent="0.25">
      <c r="A1787" t="s">
        <v>4330</v>
      </c>
      <c r="B1787" s="32">
        <v>15000000</v>
      </c>
      <c r="C1787" s="32">
        <v>33386128</v>
      </c>
      <c r="D1787">
        <v>4.9000000000000004</v>
      </c>
      <c r="E1787" s="32">
        <f>Table11[[#This Row],[gross]]-Table11[[#This Row],[budget]]</f>
        <v>18386128</v>
      </c>
    </row>
    <row r="1788" spans="1:5" x14ac:dyDescent="0.25">
      <c r="A1788" t="s">
        <v>421</v>
      </c>
      <c r="B1788" s="32">
        <v>130000000</v>
      </c>
      <c r="C1788" s="32">
        <v>148337537</v>
      </c>
      <c r="D1788">
        <v>7.3</v>
      </c>
      <c r="E1788" s="32">
        <f>Table11[[#This Row],[gross]]-Table11[[#This Row],[budget]]</f>
        <v>18337537</v>
      </c>
    </row>
    <row r="1789" spans="1:5" x14ac:dyDescent="0.25">
      <c r="A1789" t="s">
        <v>4325</v>
      </c>
      <c r="B1789" s="32">
        <v>16000000</v>
      </c>
      <c r="C1789" s="32">
        <v>34308901</v>
      </c>
      <c r="D1789">
        <v>5.0999999999999996</v>
      </c>
      <c r="E1789" s="32">
        <f>Table11[[#This Row],[gross]]-Table11[[#This Row],[budget]]</f>
        <v>18308901</v>
      </c>
    </row>
    <row r="1790" spans="1:5" x14ac:dyDescent="0.25">
      <c r="A1790" t="s">
        <v>5550</v>
      </c>
      <c r="B1790" s="32">
        <v>6500000</v>
      </c>
      <c r="C1790" s="32">
        <v>24792061</v>
      </c>
      <c r="D1790">
        <v>7.6</v>
      </c>
      <c r="E1790" s="32">
        <f>Table11[[#This Row],[gross]]-Table11[[#This Row],[budget]]</f>
        <v>18292061</v>
      </c>
    </row>
    <row r="1791" spans="1:5" x14ac:dyDescent="0.25">
      <c r="A1791" t="s">
        <v>3499</v>
      </c>
      <c r="B1791" s="32">
        <v>22000000</v>
      </c>
      <c r="C1791" s="32">
        <v>40270895</v>
      </c>
      <c r="D1791">
        <v>7.6</v>
      </c>
      <c r="E1791" s="32">
        <f>Table11[[#This Row],[gross]]-Table11[[#This Row],[budget]]</f>
        <v>18270895</v>
      </c>
    </row>
    <row r="1792" spans="1:5" x14ac:dyDescent="0.25">
      <c r="A1792" t="s">
        <v>321</v>
      </c>
      <c r="B1792" s="32">
        <v>142000000</v>
      </c>
      <c r="C1792" s="32">
        <v>160201106</v>
      </c>
      <c r="D1792">
        <v>6.1</v>
      </c>
      <c r="E1792" s="32">
        <f>Table11[[#This Row],[gross]]-Table11[[#This Row],[budget]]</f>
        <v>18201106</v>
      </c>
    </row>
    <row r="1793" spans="1:5" x14ac:dyDescent="0.25">
      <c r="A1793" t="s">
        <v>6410</v>
      </c>
      <c r="B1793" s="32">
        <v>2000000</v>
      </c>
      <c r="C1793" s="32">
        <v>20167424</v>
      </c>
      <c r="D1793">
        <v>8.1999999999999993</v>
      </c>
      <c r="E1793" s="32">
        <f>Table11[[#This Row],[gross]]-Table11[[#This Row],[budget]]</f>
        <v>18167424</v>
      </c>
    </row>
    <row r="1794" spans="1:5" x14ac:dyDescent="0.25">
      <c r="A1794" t="s">
        <v>3239</v>
      </c>
      <c r="B1794" s="32">
        <v>17000000</v>
      </c>
      <c r="C1794" s="32">
        <v>35143332</v>
      </c>
      <c r="D1794">
        <v>5.6</v>
      </c>
      <c r="E1794" s="32">
        <f>Table11[[#This Row],[gross]]-Table11[[#This Row],[budget]]</f>
        <v>18143332</v>
      </c>
    </row>
    <row r="1795" spans="1:5" x14ac:dyDescent="0.25">
      <c r="A1795" t="s">
        <v>5446</v>
      </c>
      <c r="B1795" s="32">
        <v>8000000</v>
      </c>
      <c r="C1795" s="32">
        <v>26049082</v>
      </c>
      <c r="D1795">
        <v>6.1</v>
      </c>
      <c r="E1795" s="32">
        <f>Table11[[#This Row],[gross]]-Table11[[#This Row],[budget]]</f>
        <v>18049082</v>
      </c>
    </row>
    <row r="1796" spans="1:5" x14ac:dyDescent="0.25">
      <c r="A1796" t="s">
        <v>3019</v>
      </c>
      <c r="B1796" s="32">
        <v>30000000</v>
      </c>
      <c r="C1796" s="32">
        <v>48043505</v>
      </c>
      <c r="D1796">
        <v>7.7</v>
      </c>
      <c r="E1796" s="32">
        <f>Table11[[#This Row],[gross]]-Table11[[#This Row],[budget]]</f>
        <v>18043505</v>
      </c>
    </row>
    <row r="1797" spans="1:5" x14ac:dyDescent="0.25">
      <c r="A1797" t="s">
        <v>3652</v>
      </c>
      <c r="B1797" s="32">
        <v>20000000</v>
      </c>
      <c r="C1797" s="32">
        <v>38037513</v>
      </c>
      <c r="D1797">
        <v>6.2</v>
      </c>
      <c r="E1797" s="32">
        <f>Table11[[#This Row],[gross]]-Table11[[#This Row],[budget]]</f>
        <v>18037513</v>
      </c>
    </row>
    <row r="1798" spans="1:5" x14ac:dyDescent="0.25">
      <c r="A1798" t="s">
        <v>2088</v>
      </c>
      <c r="B1798" s="32">
        <v>42000000</v>
      </c>
      <c r="C1798" s="32">
        <v>59992760</v>
      </c>
      <c r="D1798">
        <v>5.8</v>
      </c>
      <c r="E1798" s="32">
        <f>Table11[[#This Row],[gross]]-Table11[[#This Row],[budget]]</f>
        <v>17992760</v>
      </c>
    </row>
    <row r="1799" spans="1:5" x14ac:dyDescent="0.25">
      <c r="A1799" t="s">
        <v>2186</v>
      </c>
      <c r="B1799" s="32">
        <v>40000000</v>
      </c>
      <c r="C1799" s="32">
        <v>57981889</v>
      </c>
      <c r="D1799">
        <v>7.3</v>
      </c>
      <c r="E1799" s="32">
        <f>Table11[[#This Row],[gross]]-Table11[[#This Row],[budget]]</f>
        <v>17981889</v>
      </c>
    </row>
    <row r="1800" spans="1:5" x14ac:dyDescent="0.25">
      <c r="A1800" t="s">
        <v>6504</v>
      </c>
      <c r="B1800" s="32">
        <v>3000000</v>
      </c>
      <c r="C1800" s="32">
        <v>20966644</v>
      </c>
      <c r="D1800">
        <v>7.4</v>
      </c>
      <c r="E1800" s="32">
        <f>Table11[[#This Row],[gross]]-Table11[[#This Row],[budget]]</f>
        <v>17966644</v>
      </c>
    </row>
    <row r="1801" spans="1:5" x14ac:dyDescent="0.25">
      <c r="A1801" t="s">
        <v>5444</v>
      </c>
      <c r="B1801" s="32">
        <v>8000000</v>
      </c>
      <c r="C1801" s="32">
        <v>25926543</v>
      </c>
      <c r="D1801">
        <v>5.2</v>
      </c>
      <c r="E1801" s="32">
        <f>Table11[[#This Row],[gross]]-Table11[[#This Row],[budget]]</f>
        <v>17926543</v>
      </c>
    </row>
    <row r="1802" spans="1:5" x14ac:dyDescent="0.25">
      <c r="A1802" t="s">
        <v>3408</v>
      </c>
      <c r="B1802" s="32">
        <v>24000000</v>
      </c>
      <c r="C1802" s="32">
        <v>41895491</v>
      </c>
      <c r="D1802">
        <v>7.6</v>
      </c>
      <c r="E1802" s="32">
        <f>Table11[[#This Row],[gross]]-Table11[[#This Row],[budget]]</f>
        <v>17895491</v>
      </c>
    </row>
    <row r="1803" spans="1:5" x14ac:dyDescent="0.25">
      <c r="A1803" t="s">
        <v>1237</v>
      </c>
      <c r="B1803" s="32">
        <v>66000000</v>
      </c>
      <c r="C1803" s="32">
        <v>83892374</v>
      </c>
      <c r="D1803">
        <v>7</v>
      </c>
      <c r="E1803" s="32">
        <f>Table11[[#This Row],[gross]]-Table11[[#This Row],[budget]]</f>
        <v>17892374</v>
      </c>
    </row>
    <row r="1804" spans="1:5" x14ac:dyDescent="0.25">
      <c r="A1804" t="s">
        <v>7187</v>
      </c>
      <c r="B1804" s="32">
        <v>1250000</v>
      </c>
      <c r="C1804" s="32">
        <v>19100000</v>
      </c>
      <c r="D1804">
        <v>6.1</v>
      </c>
      <c r="E1804" s="32">
        <f>Table11[[#This Row],[gross]]-Table11[[#This Row],[budget]]</f>
        <v>17850000</v>
      </c>
    </row>
    <row r="1805" spans="1:5" x14ac:dyDescent="0.25">
      <c r="A1805" t="s">
        <v>1746</v>
      </c>
      <c r="B1805" s="32">
        <v>50000000</v>
      </c>
      <c r="C1805" s="32">
        <v>67823573</v>
      </c>
      <c r="D1805">
        <v>6.6</v>
      </c>
      <c r="E1805" s="32">
        <f>Table11[[#This Row],[gross]]-Table11[[#This Row],[budget]]</f>
        <v>17823573</v>
      </c>
    </row>
    <row r="1806" spans="1:5" x14ac:dyDescent="0.25">
      <c r="A1806" t="s">
        <v>5064</v>
      </c>
      <c r="B1806" s="32">
        <v>10000000</v>
      </c>
      <c r="C1806" s="32">
        <v>27736779</v>
      </c>
      <c r="D1806">
        <v>5.2</v>
      </c>
      <c r="E1806" s="32">
        <f>Table11[[#This Row],[gross]]-Table11[[#This Row],[budget]]</f>
        <v>17736779</v>
      </c>
    </row>
    <row r="1807" spans="1:5" x14ac:dyDescent="0.25">
      <c r="A1807" t="s">
        <v>4333</v>
      </c>
      <c r="B1807" s="32">
        <v>15000000</v>
      </c>
      <c r="C1807" s="32">
        <v>32721635</v>
      </c>
      <c r="D1807">
        <v>6.6</v>
      </c>
      <c r="E1807" s="32">
        <f>Table11[[#This Row],[gross]]-Table11[[#This Row],[budget]]</f>
        <v>17721635</v>
      </c>
    </row>
    <row r="1808" spans="1:5" x14ac:dyDescent="0.25">
      <c r="A1808" t="s">
        <v>4333</v>
      </c>
      <c r="B1808" s="32">
        <v>15000000</v>
      </c>
      <c r="C1808" s="32">
        <v>32721635</v>
      </c>
      <c r="D1808">
        <v>6.6</v>
      </c>
      <c r="E1808" s="32">
        <f>Table11[[#This Row],[gross]]-Table11[[#This Row],[budget]]</f>
        <v>17721635</v>
      </c>
    </row>
    <row r="1809" spans="1:5" x14ac:dyDescent="0.25">
      <c r="A1809" t="s">
        <v>923</v>
      </c>
      <c r="B1809" s="32">
        <v>68000000</v>
      </c>
      <c r="C1809" s="32">
        <v>85707116</v>
      </c>
      <c r="D1809">
        <v>7.6</v>
      </c>
      <c r="E1809" s="32">
        <f>Table11[[#This Row],[gross]]-Table11[[#This Row],[budget]]</f>
        <v>17707116</v>
      </c>
    </row>
    <row r="1810" spans="1:5" x14ac:dyDescent="0.25">
      <c r="A1810" t="s">
        <v>3650</v>
      </c>
      <c r="B1810" s="32">
        <v>20000000</v>
      </c>
      <c r="C1810" s="32">
        <v>37672350</v>
      </c>
      <c r="D1810">
        <v>5.5</v>
      </c>
      <c r="E1810" s="32">
        <f>Table11[[#This Row],[gross]]-Table11[[#This Row],[budget]]</f>
        <v>17672350</v>
      </c>
    </row>
    <row r="1811" spans="1:5" x14ac:dyDescent="0.25">
      <c r="A1811" t="s">
        <v>5726</v>
      </c>
      <c r="B1811" s="32">
        <v>6500000</v>
      </c>
      <c r="C1811" s="32">
        <v>24103594</v>
      </c>
      <c r="D1811">
        <v>6.2</v>
      </c>
      <c r="E1811" s="32">
        <f>Table11[[#This Row],[gross]]-Table11[[#This Row],[budget]]</f>
        <v>17603594</v>
      </c>
    </row>
    <row r="1812" spans="1:5" x14ac:dyDescent="0.25">
      <c r="A1812" t="s">
        <v>785</v>
      </c>
      <c r="B1812" s="32">
        <v>20000000</v>
      </c>
      <c r="C1812" s="32">
        <v>37567440</v>
      </c>
      <c r="D1812">
        <v>6.9</v>
      </c>
      <c r="E1812" s="32">
        <f>Table11[[#This Row],[gross]]-Table11[[#This Row],[budget]]</f>
        <v>17567440</v>
      </c>
    </row>
    <row r="1813" spans="1:5" x14ac:dyDescent="0.25">
      <c r="A1813" t="s">
        <v>785</v>
      </c>
      <c r="B1813" s="32">
        <v>20000000</v>
      </c>
      <c r="C1813" s="32">
        <v>37567440</v>
      </c>
      <c r="D1813">
        <v>6.9</v>
      </c>
      <c r="E1813" s="32">
        <f>Table11[[#This Row],[gross]]-Table11[[#This Row],[budget]]</f>
        <v>17567440</v>
      </c>
    </row>
    <row r="1814" spans="1:5" x14ac:dyDescent="0.25">
      <c r="A1814" t="s">
        <v>2821</v>
      </c>
      <c r="B1814" s="32">
        <v>25000000</v>
      </c>
      <c r="C1814" s="32">
        <v>42478175</v>
      </c>
      <c r="D1814">
        <v>7.2</v>
      </c>
      <c r="E1814" s="32">
        <f>Table11[[#This Row],[gross]]-Table11[[#This Row],[budget]]</f>
        <v>17478175</v>
      </c>
    </row>
    <row r="1815" spans="1:5" x14ac:dyDescent="0.25">
      <c r="A1815" t="s">
        <v>3013</v>
      </c>
      <c r="B1815" s="32">
        <v>27000000</v>
      </c>
      <c r="C1815" s="32">
        <v>44450000</v>
      </c>
      <c r="D1815">
        <v>5.8</v>
      </c>
      <c r="E1815" s="32">
        <f>Table11[[#This Row],[gross]]-Table11[[#This Row],[budget]]</f>
        <v>17450000</v>
      </c>
    </row>
    <row r="1816" spans="1:5" x14ac:dyDescent="0.25">
      <c r="A1816" t="s">
        <v>3653</v>
      </c>
      <c r="B1816" s="32">
        <v>20000000</v>
      </c>
      <c r="C1816" s="32">
        <v>37442180</v>
      </c>
      <c r="D1816">
        <v>6.2</v>
      </c>
      <c r="E1816" s="32">
        <f>Table11[[#This Row],[gross]]-Table11[[#This Row],[budget]]</f>
        <v>17442180</v>
      </c>
    </row>
    <row r="1817" spans="1:5" x14ac:dyDescent="0.25">
      <c r="A1817" t="s">
        <v>6261</v>
      </c>
      <c r="B1817" s="32">
        <v>3500000</v>
      </c>
      <c r="C1817" s="32">
        <v>20803237</v>
      </c>
      <c r="D1817">
        <v>7.1</v>
      </c>
      <c r="E1817" s="32">
        <f>Table11[[#This Row],[gross]]-Table11[[#This Row],[budget]]</f>
        <v>17303237</v>
      </c>
    </row>
    <row r="1818" spans="1:5" x14ac:dyDescent="0.25">
      <c r="A1818" t="s">
        <v>7202</v>
      </c>
      <c r="B1818" s="32">
        <v>1200000</v>
      </c>
      <c r="C1818" s="32">
        <v>18488314</v>
      </c>
      <c r="D1818">
        <v>7.1</v>
      </c>
      <c r="E1818" s="32">
        <f>Table11[[#This Row],[gross]]-Table11[[#This Row],[budget]]</f>
        <v>17288314</v>
      </c>
    </row>
    <row r="1819" spans="1:5" x14ac:dyDescent="0.25">
      <c r="A1819" t="s">
        <v>2486</v>
      </c>
      <c r="B1819" s="32">
        <v>35000000</v>
      </c>
      <c r="C1819" s="32">
        <v>52277485</v>
      </c>
      <c r="D1819">
        <v>6.9</v>
      </c>
      <c r="E1819" s="32">
        <f>Table11[[#This Row],[gross]]-Table11[[#This Row],[budget]]</f>
        <v>17277485</v>
      </c>
    </row>
    <row r="1820" spans="1:5" x14ac:dyDescent="0.25">
      <c r="A1820" t="s">
        <v>5775</v>
      </c>
      <c r="B1820" s="32">
        <v>6000000</v>
      </c>
      <c r="C1820" s="32">
        <v>23272306</v>
      </c>
      <c r="D1820">
        <v>8.6</v>
      </c>
      <c r="E1820" s="32">
        <f>Table11[[#This Row],[gross]]-Table11[[#This Row],[budget]]</f>
        <v>17272306</v>
      </c>
    </row>
    <row r="1821" spans="1:5" x14ac:dyDescent="0.25">
      <c r="A1821" t="s">
        <v>3647</v>
      </c>
      <c r="B1821" s="32">
        <v>22000000</v>
      </c>
      <c r="C1821" s="32">
        <v>39263506</v>
      </c>
      <c r="D1821">
        <v>6.1</v>
      </c>
      <c r="E1821" s="32">
        <f>Table11[[#This Row],[gross]]-Table11[[#This Row],[budget]]</f>
        <v>17263506</v>
      </c>
    </row>
    <row r="1822" spans="1:5" x14ac:dyDescent="0.25">
      <c r="A1822" t="s">
        <v>6500</v>
      </c>
      <c r="B1822" s="32">
        <v>4000000</v>
      </c>
      <c r="C1822" s="32">
        <v>21244913</v>
      </c>
      <c r="D1822">
        <v>8</v>
      </c>
      <c r="E1822" s="32">
        <f>Table11[[#This Row],[gross]]-Table11[[#This Row],[budget]]</f>
        <v>17244913</v>
      </c>
    </row>
    <row r="1823" spans="1:5" x14ac:dyDescent="0.25">
      <c r="A1823" t="s">
        <v>917</v>
      </c>
      <c r="B1823" s="32">
        <v>65000000</v>
      </c>
      <c r="C1823" s="32">
        <v>82226474</v>
      </c>
      <c r="D1823">
        <v>5.6</v>
      </c>
      <c r="E1823" s="32">
        <f>Table11[[#This Row],[gross]]-Table11[[#This Row],[budget]]</f>
        <v>17226474</v>
      </c>
    </row>
    <row r="1824" spans="1:5" x14ac:dyDescent="0.25">
      <c r="A1824" t="s">
        <v>3014</v>
      </c>
      <c r="B1824" s="32">
        <v>28000000</v>
      </c>
      <c r="C1824" s="32">
        <v>45162741</v>
      </c>
      <c r="D1824">
        <v>6.6</v>
      </c>
      <c r="E1824" s="32">
        <f>Table11[[#This Row],[gross]]-Table11[[#This Row],[budget]]</f>
        <v>17162741</v>
      </c>
    </row>
    <row r="1825" spans="1:5" x14ac:dyDescent="0.25">
      <c r="A1825" t="s">
        <v>7288</v>
      </c>
      <c r="B1825" s="32">
        <v>1000000</v>
      </c>
      <c r="C1825" s="32">
        <v>18112929</v>
      </c>
      <c r="D1825">
        <v>5</v>
      </c>
      <c r="E1825" s="32">
        <f>Table11[[#This Row],[gross]]-Table11[[#This Row],[budget]]</f>
        <v>17112929</v>
      </c>
    </row>
    <row r="1826" spans="1:5" x14ac:dyDescent="0.25">
      <c r="A1826" t="s">
        <v>7068</v>
      </c>
      <c r="B1826" s="32">
        <v>2000000</v>
      </c>
      <c r="C1826" s="32">
        <v>19067631</v>
      </c>
      <c r="D1826">
        <v>7.1</v>
      </c>
      <c r="E1826" s="32">
        <f>Table11[[#This Row],[gross]]-Table11[[#This Row],[budget]]</f>
        <v>17067631</v>
      </c>
    </row>
    <row r="1827" spans="1:5" x14ac:dyDescent="0.25">
      <c r="A1827" t="s">
        <v>1040</v>
      </c>
      <c r="B1827" s="32">
        <v>60000000</v>
      </c>
      <c r="C1827" s="32">
        <v>77032279</v>
      </c>
      <c r="D1827">
        <v>7.3</v>
      </c>
      <c r="E1827" s="32">
        <f>Table11[[#This Row],[gross]]-Table11[[#This Row],[budget]]</f>
        <v>17032279</v>
      </c>
    </row>
    <row r="1828" spans="1:5" x14ac:dyDescent="0.25">
      <c r="A1828" t="s">
        <v>2191</v>
      </c>
      <c r="B1828" s="32">
        <v>40000000</v>
      </c>
      <c r="C1828" s="32">
        <v>57011847</v>
      </c>
      <c r="D1828">
        <v>5.9</v>
      </c>
      <c r="E1828" s="32">
        <f>Table11[[#This Row],[gross]]-Table11[[#This Row],[budget]]</f>
        <v>17011847</v>
      </c>
    </row>
    <row r="1829" spans="1:5" x14ac:dyDescent="0.25">
      <c r="A1829" t="s">
        <v>577</v>
      </c>
      <c r="B1829" s="32">
        <v>150000000</v>
      </c>
      <c r="C1829" s="32">
        <v>167007184</v>
      </c>
      <c r="D1829">
        <v>8</v>
      </c>
      <c r="E1829" s="32">
        <f>Table11[[#This Row],[gross]]-Table11[[#This Row],[budget]]</f>
        <v>17007184</v>
      </c>
    </row>
    <row r="1830" spans="1:5" x14ac:dyDescent="0.25">
      <c r="A1830" t="s">
        <v>577</v>
      </c>
      <c r="B1830" s="32">
        <v>150000000</v>
      </c>
      <c r="C1830" s="32">
        <v>167007184</v>
      </c>
      <c r="D1830">
        <v>8</v>
      </c>
      <c r="E1830" s="32">
        <f>Table11[[#This Row],[gross]]-Table11[[#This Row],[budget]]</f>
        <v>17007184</v>
      </c>
    </row>
    <row r="1831" spans="1:5" x14ac:dyDescent="0.25">
      <c r="A1831" t="s">
        <v>5973</v>
      </c>
      <c r="B1831" s="32">
        <v>5000000</v>
      </c>
      <c r="C1831" s="32">
        <v>21994911</v>
      </c>
      <c r="D1831">
        <v>7.7</v>
      </c>
      <c r="E1831" s="32">
        <f>Table11[[#This Row],[gross]]-Table11[[#This Row],[budget]]</f>
        <v>16994911</v>
      </c>
    </row>
    <row r="1832" spans="1:5" x14ac:dyDescent="0.25">
      <c r="A1832" t="s">
        <v>7285</v>
      </c>
      <c r="B1832" s="32">
        <v>1000000</v>
      </c>
      <c r="C1832" s="32">
        <v>17986000</v>
      </c>
      <c r="D1832">
        <v>6.6</v>
      </c>
      <c r="E1832" s="32">
        <f>Table11[[#This Row],[gross]]-Table11[[#This Row],[budget]]</f>
        <v>16986000</v>
      </c>
    </row>
    <row r="1833" spans="1:5" x14ac:dyDescent="0.25">
      <c r="A1833" t="s">
        <v>4550</v>
      </c>
      <c r="B1833" s="32">
        <v>13000000</v>
      </c>
      <c r="C1833" s="32">
        <v>29959436</v>
      </c>
      <c r="D1833">
        <v>6.4</v>
      </c>
      <c r="E1833" s="32">
        <f>Table11[[#This Row],[gross]]-Table11[[#This Row],[budget]]</f>
        <v>16959436</v>
      </c>
    </row>
    <row r="1834" spans="1:5" x14ac:dyDescent="0.25">
      <c r="A1834" t="s">
        <v>2817</v>
      </c>
      <c r="B1834" s="32">
        <v>30000000</v>
      </c>
      <c r="C1834" s="32">
        <v>46875468</v>
      </c>
      <c r="D1834">
        <v>7.6</v>
      </c>
      <c r="E1834" s="32">
        <f>Table11[[#This Row],[gross]]-Table11[[#This Row],[budget]]</f>
        <v>16875468</v>
      </c>
    </row>
    <row r="1835" spans="1:5" x14ac:dyDescent="0.25">
      <c r="A1835" t="s">
        <v>3674</v>
      </c>
      <c r="B1835" s="32">
        <v>20000000</v>
      </c>
      <c r="C1835" s="32">
        <v>36874745</v>
      </c>
      <c r="D1835">
        <v>6.3</v>
      </c>
      <c r="E1835" s="32">
        <f>Table11[[#This Row],[gross]]-Table11[[#This Row],[budget]]</f>
        <v>16874745</v>
      </c>
    </row>
    <row r="1836" spans="1:5" x14ac:dyDescent="0.25">
      <c r="A1836" t="s">
        <v>623</v>
      </c>
      <c r="B1836" s="32">
        <v>100000000</v>
      </c>
      <c r="C1836" s="32">
        <v>116866727</v>
      </c>
      <c r="D1836">
        <v>8.1999999999999993</v>
      </c>
      <c r="E1836" s="32">
        <f>Table11[[#This Row],[gross]]-Table11[[#This Row],[budget]]</f>
        <v>16866727</v>
      </c>
    </row>
    <row r="1837" spans="1:5" x14ac:dyDescent="0.25">
      <c r="A1837" t="s">
        <v>2674</v>
      </c>
      <c r="B1837" s="32">
        <v>32000000</v>
      </c>
      <c r="C1837" s="32">
        <v>48814909</v>
      </c>
      <c r="D1837">
        <v>7.2</v>
      </c>
      <c r="E1837" s="32">
        <f>Table11[[#This Row],[gross]]-Table11[[#This Row],[budget]]</f>
        <v>16814909</v>
      </c>
    </row>
    <row r="1838" spans="1:5" x14ac:dyDescent="0.25">
      <c r="A1838" t="s">
        <v>4932</v>
      </c>
      <c r="B1838" s="32">
        <v>11000000</v>
      </c>
      <c r="C1838" s="32">
        <v>27669413</v>
      </c>
      <c r="D1838">
        <v>6</v>
      </c>
      <c r="E1838" s="32">
        <f>Table11[[#This Row],[gross]]-Table11[[#This Row],[budget]]</f>
        <v>16669413</v>
      </c>
    </row>
    <row r="1839" spans="1:5" x14ac:dyDescent="0.25">
      <c r="A1839" t="s">
        <v>3660</v>
      </c>
      <c r="B1839" s="32">
        <v>20000000</v>
      </c>
      <c r="C1839" s="32">
        <v>36658108</v>
      </c>
      <c r="D1839">
        <v>3.5</v>
      </c>
      <c r="E1839" s="32">
        <f>Table11[[#This Row],[gross]]-Table11[[#This Row],[budget]]</f>
        <v>16658108</v>
      </c>
    </row>
    <row r="1840" spans="1:5" x14ac:dyDescent="0.25">
      <c r="A1840" t="s">
        <v>674</v>
      </c>
      <c r="B1840" s="32">
        <v>92000000</v>
      </c>
      <c r="C1840" s="32">
        <v>108638745</v>
      </c>
      <c r="D1840">
        <v>7.7</v>
      </c>
      <c r="E1840" s="32">
        <f>Table11[[#This Row],[gross]]-Table11[[#This Row],[budget]]</f>
        <v>16638745</v>
      </c>
    </row>
    <row r="1841" spans="1:5" x14ac:dyDescent="0.25">
      <c r="A1841" t="s">
        <v>905</v>
      </c>
      <c r="B1841" s="32">
        <v>79000000</v>
      </c>
      <c r="C1841" s="32">
        <v>95632614</v>
      </c>
      <c r="D1841">
        <v>7.2</v>
      </c>
      <c r="E1841" s="32">
        <f>Table11[[#This Row],[gross]]-Table11[[#This Row],[budget]]</f>
        <v>16632614</v>
      </c>
    </row>
    <row r="1842" spans="1:5" x14ac:dyDescent="0.25">
      <c r="A1842" t="s">
        <v>4549</v>
      </c>
      <c r="B1842" s="32">
        <v>14000000</v>
      </c>
      <c r="C1842" s="32">
        <v>30628981</v>
      </c>
      <c r="D1842">
        <v>5</v>
      </c>
      <c r="E1842" s="32">
        <f>Table11[[#This Row],[gross]]-Table11[[#This Row],[budget]]</f>
        <v>16628981</v>
      </c>
    </row>
    <row r="1843" spans="1:5" x14ac:dyDescent="0.25">
      <c r="A1843" t="s">
        <v>3243</v>
      </c>
      <c r="B1843" s="32">
        <v>25000000</v>
      </c>
      <c r="C1843" s="32">
        <v>41597830</v>
      </c>
      <c r="D1843">
        <v>7.6</v>
      </c>
      <c r="E1843" s="32">
        <f>Table11[[#This Row],[gross]]-Table11[[#This Row],[budget]]</f>
        <v>16597830</v>
      </c>
    </row>
    <row r="1844" spans="1:5" x14ac:dyDescent="0.25">
      <c r="A1844" t="s">
        <v>4334</v>
      </c>
      <c r="B1844" s="32">
        <v>15000000</v>
      </c>
      <c r="C1844" s="32">
        <v>31585300</v>
      </c>
      <c r="D1844">
        <v>6.1</v>
      </c>
      <c r="E1844" s="32">
        <f>Table11[[#This Row],[gross]]-Table11[[#This Row],[budget]]</f>
        <v>16585300</v>
      </c>
    </row>
    <row r="1845" spans="1:5" x14ac:dyDescent="0.25">
      <c r="A1845" t="s">
        <v>5171</v>
      </c>
      <c r="B1845" s="32">
        <v>10000000</v>
      </c>
      <c r="C1845" s="32">
        <v>26583369</v>
      </c>
      <c r="D1845">
        <v>4.8</v>
      </c>
      <c r="E1845" s="32">
        <f>Table11[[#This Row],[gross]]-Table11[[#This Row],[budget]]</f>
        <v>16583369</v>
      </c>
    </row>
    <row r="1846" spans="1:5" x14ac:dyDescent="0.25">
      <c r="A1846" t="s">
        <v>5969</v>
      </c>
      <c r="B1846" s="32">
        <v>9000000</v>
      </c>
      <c r="C1846" s="32">
        <v>25530884</v>
      </c>
      <c r="D1846">
        <v>8.5</v>
      </c>
      <c r="E1846" s="32">
        <f>Table11[[#This Row],[gross]]-Table11[[#This Row],[budget]]</f>
        <v>16530884</v>
      </c>
    </row>
    <row r="1847" spans="1:5" x14ac:dyDescent="0.25">
      <c r="A1847" t="s">
        <v>1393</v>
      </c>
      <c r="B1847" s="32">
        <v>48000000</v>
      </c>
      <c r="C1847" s="32">
        <v>64505912</v>
      </c>
      <c r="D1847">
        <v>5</v>
      </c>
      <c r="E1847" s="32">
        <f>Table11[[#This Row],[gross]]-Table11[[#This Row],[budget]]</f>
        <v>16505912</v>
      </c>
    </row>
    <row r="1848" spans="1:5" x14ac:dyDescent="0.25">
      <c r="A1848" t="s">
        <v>5975</v>
      </c>
      <c r="B1848" s="32">
        <v>5000000</v>
      </c>
      <c r="C1848" s="32">
        <v>21501098</v>
      </c>
      <c r="D1848">
        <v>7.4</v>
      </c>
      <c r="E1848" s="32">
        <f>Table11[[#This Row],[gross]]-Table11[[#This Row],[budget]]</f>
        <v>16501098</v>
      </c>
    </row>
    <row r="1849" spans="1:5" x14ac:dyDescent="0.25">
      <c r="A1849" t="s">
        <v>7617</v>
      </c>
      <c r="B1849" s="32">
        <v>500000</v>
      </c>
      <c r="C1849" s="32">
        <v>17000000</v>
      </c>
      <c r="D1849">
        <v>5.9</v>
      </c>
      <c r="E1849" s="32">
        <f>Table11[[#This Row],[gross]]-Table11[[#This Row],[budget]]</f>
        <v>16500000</v>
      </c>
    </row>
    <row r="1850" spans="1:5" x14ac:dyDescent="0.25">
      <c r="A1850" t="s">
        <v>1753</v>
      </c>
      <c r="B1850" s="32">
        <v>54000000</v>
      </c>
      <c r="C1850" s="32">
        <v>70496802</v>
      </c>
      <c r="D1850">
        <v>8.1999999999999993</v>
      </c>
      <c r="E1850" s="32">
        <f>Table11[[#This Row],[gross]]-Table11[[#This Row],[budget]]</f>
        <v>16496802</v>
      </c>
    </row>
    <row r="1851" spans="1:5" x14ac:dyDescent="0.25">
      <c r="A1851" t="s">
        <v>6516</v>
      </c>
      <c r="B1851" s="32">
        <v>3000000</v>
      </c>
      <c r="C1851" s="32">
        <v>19472057</v>
      </c>
      <c r="D1851">
        <v>5.9</v>
      </c>
      <c r="E1851" s="32">
        <f>Table11[[#This Row],[gross]]-Table11[[#This Row],[budget]]</f>
        <v>16472057</v>
      </c>
    </row>
    <row r="1852" spans="1:5" x14ac:dyDescent="0.25">
      <c r="A1852" t="s">
        <v>3986</v>
      </c>
      <c r="B1852" s="32">
        <v>15000000</v>
      </c>
      <c r="C1852" s="32">
        <v>31471430</v>
      </c>
      <c r="D1852">
        <v>7.6</v>
      </c>
      <c r="E1852" s="32">
        <f>Table11[[#This Row],[gross]]-Table11[[#This Row],[budget]]</f>
        <v>16471430</v>
      </c>
    </row>
    <row r="1853" spans="1:5" x14ac:dyDescent="0.25">
      <c r="A1853" t="s">
        <v>5057</v>
      </c>
      <c r="B1853" s="32">
        <v>12000000</v>
      </c>
      <c r="C1853" s="32">
        <v>28435406</v>
      </c>
      <c r="D1853">
        <v>5.5</v>
      </c>
      <c r="E1853" s="32">
        <f>Table11[[#This Row],[gross]]-Table11[[#This Row],[budget]]</f>
        <v>16435406</v>
      </c>
    </row>
    <row r="1854" spans="1:5" x14ac:dyDescent="0.25">
      <c r="A1854" t="s">
        <v>2610</v>
      </c>
      <c r="B1854" s="32">
        <v>32000000</v>
      </c>
      <c r="C1854" s="32">
        <v>48405881.850000001</v>
      </c>
      <c r="D1854">
        <v>5.7</v>
      </c>
      <c r="E1854" s="32">
        <f>Table11[[#This Row],[gross]]-Table11[[#This Row],[budget]]</f>
        <v>16405881.850000001</v>
      </c>
    </row>
    <row r="1855" spans="1:5" x14ac:dyDescent="0.25">
      <c r="A1855" t="s">
        <v>2711</v>
      </c>
      <c r="B1855" s="32">
        <v>32000000</v>
      </c>
      <c r="C1855" s="32">
        <v>48405881.850000001</v>
      </c>
      <c r="D1855">
        <v>5.7</v>
      </c>
      <c r="E1855" s="32">
        <f>Table11[[#This Row],[gross]]-Table11[[#This Row],[budget]]</f>
        <v>16405881.850000001</v>
      </c>
    </row>
    <row r="1856" spans="1:5" x14ac:dyDescent="0.25">
      <c r="A1856" t="s">
        <v>6654</v>
      </c>
      <c r="B1856" s="32">
        <v>2800000</v>
      </c>
      <c r="C1856" s="32">
        <v>19170001</v>
      </c>
      <c r="D1856">
        <v>5.3</v>
      </c>
      <c r="E1856" s="32">
        <f>Table11[[#This Row],[gross]]-Table11[[#This Row],[budget]]</f>
        <v>16370001</v>
      </c>
    </row>
    <row r="1857" spans="1:5" x14ac:dyDescent="0.25">
      <c r="A1857" t="s">
        <v>4659</v>
      </c>
      <c r="B1857" s="32">
        <v>6000000</v>
      </c>
      <c r="C1857" s="32">
        <v>22235901</v>
      </c>
      <c r="D1857">
        <v>6.1</v>
      </c>
      <c r="E1857" s="32">
        <f>Table11[[#This Row],[gross]]-Table11[[#This Row],[budget]]</f>
        <v>16235901</v>
      </c>
    </row>
    <row r="1858" spans="1:5" x14ac:dyDescent="0.25">
      <c r="A1858" t="s">
        <v>3451</v>
      </c>
      <c r="B1858" s="32">
        <v>23000000</v>
      </c>
      <c r="C1858" s="32">
        <v>39235088</v>
      </c>
      <c r="D1858">
        <v>7.1</v>
      </c>
      <c r="E1858" s="32">
        <f>Table11[[#This Row],[gross]]-Table11[[#This Row],[budget]]</f>
        <v>16235088</v>
      </c>
    </row>
    <row r="1859" spans="1:5" x14ac:dyDescent="0.25">
      <c r="A1859" t="s">
        <v>5991</v>
      </c>
      <c r="B1859" s="32">
        <v>5000000</v>
      </c>
      <c r="C1859" s="32">
        <v>21197315</v>
      </c>
      <c r="D1859">
        <v>6.1</v>
      </c>
      <c r="E1859" s="32">
        <f>Table11[[#This Row],[gross]]-Table11[[#This Row],[budget]]</f>
        <v>16197315</v>
      </c>
    </row>
    <row r="1860" spans="1:5" x14ac:dyDescent="0.25">
      <c r="A1860" t="s">
        <v>6508</v>
      </c>
      <c r="B1860" s="32">
        <v>3000000</v>
      </c>
      <c r="C1860" s="32">
        <v>19184015</v>
      </c>
      <c r="D1860">
        <v>5.4</v>
      </c>
      <c r="E1860" s="32">
        <f>Table11[[#This Row],[gross]]-Table11[[#This Row],[budget]]</f>
        <v>16184015</v>
      </c>
    </row>
    <row r="1861" spans="1:5" x14ac:dyDescent="0.25">
      <c r="A1861" t="s">
        <v>695</v>
      </c>
      <c r="B1861" s="32">
        <v>115000000</v>
      </c>
      <c r="C1861" s="32">
        <v>131144183</v>
      </c>
      <c r="D1861">
        <v>5.7</v>
      </c>
      <c r="E1861" s="32">
        <f>Table11[[#This Row],[gross]]-Table11[[#This Row],[budget]]</f>
        <v>16144183</v>
      </c>
    </row>
    <row r="1862" spans="1:5" x14ac:dyDescent="0.25">
      <c r="A1862" t="s">
        <v>4738</v>
      </c>
      <c r="B1862" s="32">
        <v>10500000</v>
      </c>
      <c r="C1862" s="32">
        <v>26589953</v>
      </c>
      <c r="D1862">
        <v>6.7</v>
      </c>
      <c r="E1862" s="32">
        <f>Table11[[#This Row],[gross]]-Table11[[#This Row],[budget]]</f>
        <v>16089953</v>
      </c>
    </row>
    <row r="1863" spans="1:5" x14ac:dyDescent="0.25">
      <c r="A1863" t="s">
        <v>3220</v>
      </c>
      <c r="B1863" s="32">
        <v>25000000</v>
      </c>
      <c r="C1863" s="32">
        <v>41067398</v>
      </c>
      <c r="D1863">
        <v>6.1</v>
      </c>
      <c r="E1863" s="32">
        <f>Table11[[#This Row],[gross]]-Table11[[#This Row],[budget]]</f>
        <v>16067398</v>
      </c>
    </row>
    <row r="1864" spans="1:5" x14ac:dyDescent="0.25">
      <c r="A1864" t="s">
        <v>3678</v>
      </c>
      <c r="B1864" s="32">
        <v>19000000</v>
      </c>
      <c r="C1864" s="32">
        <v>35033759</v>
      </c>
      <c r="D1864">
        <v>6.3</v>
      </c>
      <c r="E1864" s="32">
        <f>Table11[[#This Row],[gross]]-Table11[[#This Row],[budget]]</f>
        <v>16033759</v>
      </c>
    </row>
    <row r="1865" spans="1:5" x14ac:dyDescent="0.25">
      <c r="A1865" t="s">
        <v>1759</v>
      </c>
      <c r="B1865" s="32">
        <v>50000000</v>
      </c>
      <c r="C1865" s="32">
        <v>66002004</v>
      </c>
      <c r="D1865">
        <v>4.7</v>
      </c>
      <c r="E1865" s="32">
        <f>Table11[[#This Row],[gross]]-Table11[[#This Row],[budget]]</f>
        <v>16002004</v>
      </c>
    </row>
    <row r="1866" spans="1:5" x14ac:dyDescent="0.25">
      <c r="A1866" t="s">
        <v>5609</v>
      </c>
      <c r="B1866" s="32">
        <v>9000000</v>
      </c>
      <c r="C1866" s="32">
        <v>25000000</v>
      </c>
      <c r="D1866">
        <v>6.8</v>
      </c>
      <c r="E1866" s="32">
        <f>Table11[[#This Row],[gross]]-Table11[[#This Row],[budget]]</f>
        <v>16000000</v>
      </c>
    </row>
    <row r="1867" spans="1:5" x14ac:dyDescent="0.25">
      <c r="A1867" t="s">
        <v>3237</v>
      </c>
      <c r="B1867" s="32">
        <v>20000000</v>
      </c>
      <c r="C1867" s="32">
        <v>35990505</v>
      </c>
      <c r="D1867">
        <v>5.8</v>
      </c>
      <c r="E1867" s="32">
        <f>Table11[[#This Row],[gross]]-Table11[[#This Row],[budget]]</f>
        <v>15990505</v>
      </c>
    </row>
    <row r="1868" spans="1:5" x14ac:dyDescent="0.25">
      <c r="A1868" t="s">
        <v>3409</v>
      </c>
      <c r="B1868" s="32">
        <v>24000000</v>
      </c>
      <c r="C1868" s="32">
        <v>39989008</v>
      </c>
      <c r="D1868">
        <v>4.5999999999999996</v>
      </c>
      <c r="E1868" s="32">
        <f>Table11[[#This Row],[gross]]-Table11[[#This Row],[budget]]</f>
        <v>15989008</v>
      </c>
    </row>
    <row r="1869" spans="1:5" x14ac:dyDescent="0.25">
      <c r="A1869" t="s">
        <v>4635</v>
      </c>
      <c r="B1869" s="32">
        <v>13000000</v>
      </c>
      <c r="C1869" s="32">
        <v>28972187</v>
      </c>
      <c r="D1869">
        <v>5.9</v>
      </c>
      <c r="E1869" s="32">
        <f>Table11[[#This Row],[gross]]-Table11[[#This Row],[budget]]</f>
        <v>15972187</v>
      </c>
    </row>
    <row r="1870" spans="1:5" x14ac:dyDescent="0.25">
      <c r="A1870" t="s">
        <v>4815</v>
      </c>
      <c r="B1870" s="32">
        <v>12000000</v>
      </c>
      <c r="C1870" s="32">
        <v>27829874</v>
      </c>
      <c r="D1870">
        <v>7</v>
      </c>
      <c r="E1870" s="32">
        <f>Table11[[#This Row],[gross]]-Table11[[#This Row],[budget]]</f>
        <v>15829874</v>
      </c>
    </row>
    <row r="1871" spans="1:5" x14ac:dyDescent="0.25">
      <c r="A1871" t="s">
        <v>5453</v>
      </c>
      <c r="B1871" s="32">
        <v>7000000</v>
      </c>
      <c r="C1871" s="32">
        <v>22800000</v>
      </c>
      <c r="D1871">
        <v>6.8</v>
      </c>
      <c r="E1871" s="32">
        <f>Table11[[#This Row],[gross]]-Table11[[#This Row],[budget]]</f>
        <v>15800000</v>
      </c>
    </row>
    <row r="1872" spans="1:5" x14ac:dyDescent="0.25">
      <c r="A1872" t="s">
        <v>1969</v>
      </c>
      <c r="B1872" s="32">
        <v>45000000</v>
      </c>
      <c r="C1872" s="32">
        <v>60786269</v>
      </c>
      <c r="D1872">
        <v>5.6</v>
      </c>
      <c r="E1872" s="32">
        <f>Table11[[#This Row],[gross]]-Table11[[#This Row],[budget]]</f>
        <v>15786269</v>
      </c>
    </row>
    <row r="1873" spans="1:5" x14ac:dyDescent="0.25">
      <c r="A1873" t="s">
        <v>7292</v>
      </c>
      <c r="B1873" s="32">
        <v>5000000</v>
      </c>
      <c r="C1873" s="32">
        <v>20773070</v>
      </c>
      <c r="D1873">
        <v>3.4</v>
      </c>
      <c r="E1873" s="32">
        <f>Table11[[#This Row],[gross]]-Table11[[#This Row],[budget]]</f>
        <v>15773070</v>
      </c>
    </row>
    <row r="1874" spans="1:5" x14ac:dyDescent="0.25">
      <c r="A1874" t="s">
        <v>1372</v>
      </c>
      <c r="B1874" s="32">
        <v>60000000</v>
      </c>
      <c r="C1874" s="32">
        <v>75764085</v>
      </c>
      <c r="D1874">
        <v>6.7</v>
      </c>
      <c r="E1874" s="32">
        <f>Table11[[#This Row],[gross]]-Table11[[#This Row],[budget]]</f>
        <v>15764085</v>
      </c>
    </row>
    <row r="1875" spans="1:5" x14ac:dyDescent="0.25">
      <c r="A1875" t="s">
        <v>5983</v>
      </c>
      <c r="B1875" s="32">
        <v>5000000</v>
      </c>
      <c r="C1875" s="32">
        <v>20733485</v>
      </c>
      <c r="D1875">
        <v>7.2</v>
      </c>
      <c r="E1875" s="32">
        <f>Table11[[#This Row],[gross]]-Table11[[#This Row],[budget]]</f>
        <v>15733485</v>
      </c>
    </row>
    <row r="1876" spans="1:5" x14ac:dyDescent="0.25">
      <c r="A1876" t="s">
        <v>4084</v>
      </c>
      <c r="B1876" s="32">
        <v>24000000</v>
      </c>
      <c r="C1876" s="32">
        <v>39687528</v>
      </c>
      <c r="D1876">
        <v>6.3</v>
      </c>
      <c r="E1876" s="32">
        <f>Table11[[#This Row],[gross]]-Table11[[#This Row],[budget]]</f>
        <v>15687528</v>
      </c>
    </row>
    <row r="1877" spans="1:5" x14ac:dyDescent="0.25">
      <c r="A1877" t="s">
        <v>2811</v>
      </c>
      <c r="B1877" s="32">
        <v>30000000</v>
      </c>
      <c r="C1877" s="32">
        <v>45645204</v>
      </c>
      <c r="D1877">
        <v>6.6</v>
      </c>
      <c r="E1877" s="32">
        <f>Table11[[#This Row],[gross]]-Table11[[#This Row],[budget]]</f>
        <v>15645204</v>
      </c>
    </row>
    <row r="1878" spans="1:5" x14ac:dyDescent="0.25">
      <c r="A1878" t="s">
        <v>1388</v>
      </c>
      <c r="B1878" s="32">
        <v>60000000</v>
      </c>
      <c r="C1878" s="32">
        <v>75638743</v>
      </c>
      <c r="D1878">
        <v>6.6</v>
      </c>
      <c r="E1878" s="32">
        <f>Table11[[#This Row],[gross]]-Table11[[#This Row],[budget]]</f>
        <v>15638743</v>
      </c>
    </row>
    <row r="1879" spans="1:5" x14ac:dyDescent="0.25">
      <c r="A1879" t="s">
        <v>4204</v>
      </c>
      <c r="B1879" s="32">
        <v>8000000</v>
      </c>
      <c r="C1879" s="32">
        <v>23618786</v>
      </c>
      <c r="D1879">
        <v>7.9</v>
      </c>
      <c r="E1879" s="32">
        <f>Table11[[#This Row],[gross]]-Table11[[#This Row],[budget]]</f>
        <v>15618786</v>
      </c>
    </row>
    <row r="1880" spans="1:5" x14ac:dyDescent="0.25">
      <c r="A1880" t="s">
        <v>5059</v>
      </c>
      <c r="B1880" s="32">
        <v>10000000</v>
      </c>
      <c r="C1880" s="32">
        <v>25600000</v>
      </c>
      <c r="D1880">
        <v>7.2</v>
      </c>
      <c r="E1880" s="32">
        <f>Table11[[#This Row],[gross]]-Table11[[#This Row],[budget]]</f>
        <v>15600000</v>
      </c>
    </row>
    <row r="1881" spans="1:5" x14ac:dyDescent="0.25">
      <c r="A1881" t="s">
        <v>3657</v>
      </c>
      <c r="B1881" s="32">
        <v>20000000</v>
      </c>
      <c r="C1881" s="32">
        <v>35596227</v>
      </c>
      <c r="D1881">
        <v>6.3</v>
      </c>
      <c r="E1881" s="32">
        <f>Table11[[#This Row],[gross]]-Table11[[#This Row],[budget]]</f>
        <v>15596227</v>
      </c>
    </row>
    <row r="1882" spans="1:5" x14ac:dyDescent="0.25">
      <c r="A1882" t="s">
        <v>3568</v>
      </c>
      <c r="B1882" s="32">
        <v>21000000</v>
      </c>
      <c r="C1882" s="32">
        <v>36581633</v>
      </c>
      <c r="D1882">
        <v>7.5</v>
      </c>
      <c r="E1882" s="32">
        <f>Table11[[#This Row],[gross]]-Table11[[#This Row],[budget]]</f>
        <v>15581633</v>
      </c>
    </row>
    <row r="1883" spans="1:5" x14ac:dyDescent="0.25">
      <c r="A1883" t="s">
        <v>3640</v>
      </c>
      <c r="B1883" s="32">
        <v>30000000</v>
      </c>
      <c r="C1883" s="32">
        <v>45542421</v>
      </c>
      <c r="D1883">
        <v>6.3</v>
      </c>
      <c r="E1883" s="32">
        <f>Table11[[#This Row],[gross]]-Table11[[#This Row],[budget]]</f>
        <v>15542421</v>
      </c>
    </row>
    <row r="1884" spans="1:5" x14ac:dyDescent="0.25">
      <c r="A1884" t="s">
        <v>520</v>
      </c>
      <c r="B1884" s="32">
        <v>110000000</v>
      </c>
      <c r="C1884" s="32">
        <v>125531634</v>
      </c>
      <c r="D1884">
        <v>6.4</v>
      </c>
      <c r="E1884" s="32">
        <f>Table11[[#This Row],[gross]]-Table11[[#This Row],[budget]]</f>
        <v>15531634</v>
      </c>
    </row>
    <row r="1885" spans="1:5" x14ac:dyDescent="0.25">
      <c r="A1885" t="s">
        <v>5316</v>
      </c>
      <c r="B1885" s="32">
        <v>9000000</v>
      </c>
      <c r="C1885" s="32">
        <v>24530513</v>
      </c>
      <c r="D1885">
        <v>8</v>
      </c>
      <c r="E1885" s="32">
        <f>Table11[[#This Row],[gross]]-Table11[[#This Row],[budget]]</f>
        <v>15530513</v>
      </c>
    </row>
    <row r="1886" spans="1:5" x14ac:dyDescent="0.25">
      <c r="A1886" t="s">
        <v>4651</v>
      </c>
      <c r="B1886" s="32">
        <v>13000000</v>
      </c>
      <c r="C1886" s="32">
        <v>28501605</v>
      </c>
      <c r="D1886">
        <v>5.7</v>
      </c>
      <c r="E1886" s="32">
        <f>Table11[[#This Row],[gross]]-Table11[[#This Row],[budget]]</f>
        <v>15501605</v>
      </c>
    </row>
    <row r="1887" spans="1:5" x14ac:dyDescent="0.25">
      <c r="A1887" t="s">
        <v>5069</v>
      </c>
      <c r="B1887" s="32">
        <v>10000000</v>
      </c>
      <c r="C1887" s="32">
        <v>25464480</v>
      </c>
      <c r="D1887">
        <v>5.9</v>
      </c>
      <c r="E1887" s="32">
        <f>Table11[[#This Row],[gross]]-Table11[[#This Row],[budget]]</f>
        <v>15464480</v>
      </c>
    </row>
    <row r="1888" spans="1:5" x14ac:dyDescent="0.25">
      <c r="A1888" t="s">
        <v>3659</v>
      </c>
      <c r="B1888" s="32">
        <v>20000000</v>
      </c>
      <c r="C1888" s="32">
        <v>35422828</v>
      </c>
      <c r="D1888">
        <v>6.7</v>
      </c>
      <c r="E1888" s="32">
        <f>Table11[[#This Row],[gross]]-Table11[[#This Row],[budget]]</f>
        <v>15422828</v>
      </c>
    </row>
    <row r="1889" spans="1:5" x14ac:dyDescent="0.25">
      <c r="A1889" t="s">
        <v>3484</v>
      </c>
      <c r="B1889" s="32">
        <v>22700000</v>
      </c>
      <c r="C1889" s="32">
        <v>38119483</v>
      </c>
      <c r="D1889">
        <v>7.1</v>
      </c>
      <c r="E1889" s="32">
        <f>Table11[[#This Row],[gross]]-Table11[[#This Row],[budget]]</f>
        <v>15419483</v>
      </c>
    </row>
    <row r="1890" spans="1:5" x14ac:dyDescent="0.25">
      <c r="A1890" t="s">
        <v>3985</v>
      </c>
      <c r="B1890" s="32">
        <v>18000000</v>
      </c>
      <c r="C1890" s="32">
        <v>33404871</v>
      </c>
      <c r="D1890">
        <v>7.3</v>
      </c>
      <c r="E1890" s="32">
        <f>Table11[[#This Row],[gross]]-Table11[[#This Row],[budget]]</f>
        <v>15404871</v>
      </c>
    </row>
    <row r="1891" spans="1:5" x14ac:dyDescent="0.25">
      <c r="A1891" t="s">
        <v>4712</v>
      </c>
      <c r="B1891" s="32">
        <v>13000000</v>
      </c>
      <c r="C1891" s="32">
        <v>28399192</v>
      </c>
      <c r="D1891">
        <v>5.4</v>
      </c>
      <c r="E1891" s="32">
        <f>Table11[[#This Row],[gross]]-Table11[[#This Row],[budget]]</f>
        <v>15399192</v>
      </c>
    </row>
    <row r="1892" spans="1:5" x14ac:dyDescent="0.25">
      <c r="A1892" t="s">
        <v>1377</v>
      </c>
      <c r="B1892" s="32">
        <v>60000000</v>
      </c>
      <c r="C1892" s="32">
        <v>75370763</v>
      </c>
      <c r="D1892">
        <v>6.5</v>
      </c>
      <c r="E1892" s="32">
        <f>Table11[[#This Row],[gross]]-Table11[[#This Row],[budget]]</f>
        <v>15370763</v>
      </c>
    </row>
    <row r="1893" spans="1:5" x14ac:dyDescent="0.25">
      <c r="A1893" t="s">
        <v>5058</v>
      </c>
      <c r="B1893" s="32">
        <v>10000000</v>
      </c>
      <c r="C1893" s="32">
        <v>25339117</v>
      </c>
      <c r="D1893">
        <v>6.5</v>
      </c>
      <c r="E1893" s="32">
        <f>Table11[[#This Row],[gross]]-Table11[[#This Row],[budget]]</f>
        <v>15339117</v>
      </c>
    </row>
    <row r="1894" spans="1:5" x14ac:dyDescent="0.25">
      <c r="A1894" t="s">
        <v>516</v>
      </c>
      <c r="B1894" s="32">
        <v>110000000</v>
      </c>
      <c r="C1894" s="32">
        <v>125332007</v>
      </c>
      <c r="D1894">
        <v>6.5</v>
      </c>
      <c r="E1894" s="32">
        <f>Table11[[#This Row],[gross]]-Table11[[#This Row],[budget]]</f>
        <v>15332007</v>
      </c>
    </row>
    <row r="1895" spans="1:5" x14ac:dyDescent="0.25">
      <c r="A1895" t="s">
        <v>4791</v>
      </c>
      <c r="B1895" s="32">
        <v>12000000</v>
      </c>
      <c r="C1895" s="32">
        <v>27281507</v>
      </c>
      <c r="D1895">
        <v>7.7</v>
      </c>
      <c r="E1895" s="32">
        <f>Table11[[#This Row],[gross]]-Table11[[#This Row],[budget]]</f>
        <v>15281507</v>
      </c>
    </row>
    <row r="1896" spans="1:5" x14ac:dyDescent="0.25">
      <c r="A1896" t="s">
        <v>1392</v>
      </c>
      <c r="B1896" s="32">
        <v>60000000</v>
      </c>
      <c r="C1896" s="32">
        <v>75280058</v>
      </c>
      <c r="D1896">
        <v>7.7</v>
      </c>
      <c r="E1896" s="32">
        <f>Table11[[#This Row],[gross]]-Table11[[#This Row],[budget]]</f>
        <v>15280058</v>
      </c>
    </row>
    <row r="1897" spans="1:5" x14ac:dyDescent="0.25">
      <c r="A1897" t="s">
        <v>4337</v>
      </c>
      <c r="B1897" s="32">
        <v>15000000</v>
      </c>
      <c r="C1897" s="32">
        <v>30259652</v>
      </c>
      <c r="D1897">
        <v>4.0999999999999996</v>
      </c>
      <c r="E1897" s="32">
        <f>Table11[[#This Row],[gross]]-Table11[[#This Row],[budget]]</f>
        <v>15259652</v>
      </c>
    </row>
    <row r="1898" spans="1:5" x14ac:dyDescent="0.25">
      <c r="A1898" t="s">
        <v>303</v>
      </c>
      <c r="B1898" s="32">
        <v>150000000</v>
      </c>
      <c r="C1898" s="32">
        <v>165230261</v>
      </c>
      <c r="D1898">
        <v>7.3</v>
      </c>
      <c r="E1898" s="32">
        <f>Table11[[#This Row],[gross]]-Table11[[#This Row],[budget]]</f>
        <v>15230261</v>
      </c>
    </row>
    <row r="1899" spans="1:5" x14ac:dyDescent="0.25">
      <c r="A1899" t="s">
        <v>4340</v>
      </c>
      <c r="B1899" s="32">
        <v>15000000</v>
      </c>
      <c r="C1899" s="32">
        <v>30226144</v>
      </c>
      <c r="D1899">
        <v>7.6</v>
      </c>
      <c r="E1899" s="32">
        <f>Table11[[#This Row],[gross]]-Table11[[#This Row],[budget]]</f>
        <v>15226144</v>
      </c>
    </row>
    <row r="1900" spans="1:5" x14ac:dyDescent="0.25">
      <c r="A1900" t="s">
        <v>3221</v>
      </c>
      <c r="B1900" s="32">
        <v>25000000</v>
      </c>
      <c r="C1900" s="32">
        <v>40218903</v>
      </c>
      <c r="D1900">
        <v>8.1</v>
      </c>
      <c r="E1900" s="32">
        <f>Table11[[#This Row],[gross]]-Table11[[#This Row],[budget]]</f>
        <v>15218903</v>
      </c>
    </row>
    <row r="1901" spans="1:5" x14ac:dyDescent="0.25">
      <c r="A1901" t="s">
        <v>7472</v>
      </c>
      <c r="B1901" s="32">
        <v>900000</v>
      </c>
      <c r="C1901" s="32">
        <v>16097842</v>
      </c>
      <c r="D1901">
        <v>7.5</v>
      </c>
      <c r="E1901" s="32">
        <f>Table11[[#This Row],[gross]]-Table11[[#This Row],[budget]]</f>
        <v>15197842</v>
      </c>
    </row>
    <row r="1902" spans="1:5" x14ac:dyDescent="0.25">
      <c r="A1902" t="s">
        <v>2491</v>
      </c>
      <c r="B1902" s="32">
        <v>33000000</v>
      </c>
      <c r="C1902" s="32">
        <v>48169908</v>
      </c>
      <c r="D1902">
        <v>7.7</v>
      </c>
      <c r="E1902" s="32">
        <f>Table11[[#This Row],[gross]]-Table11[[#This Row],[budget]]</f>
        <v>15169908</v>
      </c>
    </row>
    <row r="1903" spans="1:5" x14ac:dyDescent="0.25">
      <c r="A1903" t="s">
        <v>4349</v>
      </c>
      <c r="B1903" s="32">
        <v>15000000</v>
      </c>
      <c r="C1903" s="32">
        <v>30127963</v>
      </c>
      <c r="D1903">
        <v>6.7</v>
      </c>
      <c r="E1903" s="32">
        <f>Table11[[#This Row],[gross]]-Table11[[#This Row],[budget]]</f>
        <v>15127963</v>
      </c>
    </row>
    <row r="1904" spans="1:5" x14ac:dyDescent="0.25">
      <c r="A1904" t="s">
        <v>4202</v>
      </c>
      <c r="B1904" s="32">
        <v>15000000</v>
      </c>
      <c r="C1904" s="32">
        <v>30102717</v>
      </c>
      <c r="D1904">
        <v>5.5</v>
      </c>
      <c r="E1904" s="32">
        <f>Table11[[#This Row],[gross]]-Table11[[#This Row],[budget]]</f>
        <v>15102717</v>
      </c>
    </row>
    <row r="1905" spans="1:5" x14ac:dyDescent="0.25">
      <c r="A1905" t="s">
        <v>3018</v>
      </c>
      <c r="B1905" s="32">
        <v>28000000</v>
      </c>
      <c r="C1905" s="32">
        <v>43097652</v>
      </c>
      <c r="D1905">
        <v>6.3</v>
      </c>
      <c r="E1905" s="32">
        <f>Table11[[#This Row],[gross]]-Table11[[#This Row],[budget]]</f>
        <v>15097652</v>
      </c>
    </row>
    <row r="1906" spans="1:5" x14ac:dyDescent="0.25">
      <c r="A1906" t="s">
        <v>1325</v>
      </c>
      <c r="B1906" s="32">
        <v>62000000</v>
      </c>
      <c r="C1906" s="32">
        <v>77086030</v>
      </c>
      <c r="D1906">
        <v>6.6</v>
      </c>
      <c r="E1906" s="32">
        <f>Table11[[#This Row],[gross]]-Table11[[#This Row],[budget]]</f>
        <v>15086030</v>
      </c>
    </row>
    <row r="1907" spans="1:5" x14ac:dyDescent="0.25">
      <c r="A1907" t="s">
        <v>5778</v>
      </c>
      <c r="B1907" s="32">
        <v>6000000</v>
      </c>
      <c r="C1907" s="32">
        <v>21005329</v>
      </c>
      <c r="D1907">
        <v>6.4</v>
      </c>
      <c r="E1907" s="32">
        <f>Table11[[#This Row],[gross]]-Table11[[#This Row],[budget]]</f>
        <v>15005329</v>
      </c>
    </row>
    <row r="1908" spans="1:5" x14ac:dyDescent="0.25">
      <c r="A1908" t="s">
        <v>2183</v>
      </c>
      <c r="B1908" s="32">
        <v>40000000</v>
      </c>
      <c r="C1908" s="32">
        <v>54967359</v>
      </c>
      <c r="D1908">
        <v>5.2</v>
      </c>
      <c r="E1908" s="32">
        <f>Table11[[#This Row],[gross]]-Table11[[#This Row],[budget]]</f>
        <v>14967359</v>
      </c>
    </row>
    <row r="1909" spans="1:5" x14ac:dyDescent="0.25">
      <c r="A1909" t="s">
        <v>7286</v>
      </c>
      <c r="B1909" s="32">
        <v>1100000</v>
      </c>
      <c r="C1909" s="32">
        <v>16067035</v>
      </c>
      <c r="D1909">
        <v>7.3</v>
      </c>
      <c r="E1909" s="32">
        <f>Table11[[#This Row],[gross]]-Table11[[#This Row],[budget]]</f>
        <v>14967035</v>
      </c>
    </row>
    <row r="1910" spans="1:5" x14ac:dyDescent="0.25">
      <c r="A1910" t="s">
        <v>1953</v>
      </c>
      <c r="B1910" s="32">
        <v>46000000</v>
      </c>
      <c r="C1910" s="32">
        <v>60962878</v>
      </c>
      <c r="D1910">
        <v>8.1</v>
      </c>
      <c r="E1910" s="32">
        <f>Table11[[#This Row],[gross]]-Table11[[#This Row],[budget]]</f>
        <v>14962878</v>
      </c>
    </row>
    <row r="1911" spans="1:5" x14ac:dyDescent="0.25">
      <c r="A1911" t="s">
        <v>1647</v>
      </c>
      <c r="B1911" s="32">
        <v>55000000</v>
      </c>
      <c r="C1911" s="32">
        <v>69951824</v>
      </c>
      <c r="D1911">
        <v>7.7</v>
      </c>
      <c r="E1911" s="32">
        <f>Table11[[#This Row],[gross]]-Table11[[#This Row],[budget]]</f>
        <v>14951824</v>
      </c>
    </row>
    <row r="1912" spans="1:5" x14ac:dyDescent="0.25">
      <c r="A1912" t="s">
        <v>1002</v>
      </c>
      <c r="B1912" s="32">
        <v>78000000</v>
      </c>
      <c r="C1912" s="32">
        <v>92930005</v>
      </c>
      <c r="D1912">
        <v>7.2</v>
      </c>
      <c r="E1912" s="32">
        <f>Table11[[#This Row],[gross]]-Table11[[#This Row],[budget]]</f>
        <v>14930005</v>
      </c>
    </row>
    <row r="1913" spans="1:5" x14ac:dyDescent="0.25">
      <c r="A1913" t="s">
        <v>3223</v>
      </c>
      <c r="B1913" s="32">
        <v>25000000</v>
      </c>
      <c r="C1913" s="32">
        <v>39880476</v>
      </c>
      <c r="D1913">
        <v>5.2</v>
      </c>
      <c r="E1913" s="32">
        <f>Table11[[#This Row],[gross]]-Table11[[#This Row],[budget]]</f>
        <v>14880476</v>
      </c>
    </row>
    <row r="1914" spans="1:5" x14ac:dyDescent="0.25">
      <c r="A1914" t="s">
        <v>4338</v>
      </c>
      <c r="B1914" s="32">
        <v>16000000</v>
      </c>
      <c r="C1914" s="32">
        <v>30857814</v>
      </c>
      <c r="D1914">
        <v>8.1</v>
      </c>
      <c r="E1914" s="32">
        <f>Table11[[#This Row],[gross]]-Table11[[#This Row],[budget]]</f>
        <v>14857814</v>
      </c>
    </row>
    <row r="1915" spans="1:5" x14ac:dyDescent="0.25">
      <c r="A1915" t="s">
        <v>907</v>
      </c>
      <c r="B1915" s="32">
        <v>80000000</v>
      </c>
      <c r="C1915" s="32">
        <v>94822707</v>
      </c>
      <c r="D1915">
        <v>6.9</v>
      </c>
      <c r="E1915" s="32">
        <f>Table11[[#This Row],[gross]]-Table11[[#This Row],[budget]]</f>
        <v>14822707</v>
      </c>
    </row>
    <row r="1916" spans="1:5" x14ac:dyDescent="0.25">
      <c r="A1916" t="s">
        <v>6231</v>
      </c>
      <c r="B1916" s="32">
        <v>6000000</v>
      </c>
      <c r="C1916" s="32">
        <v>20772796</v>
      </c>
      <c r="D1916">
        <v>7.6</v>
      </c>
      <c r="E1916" s="32">
        <f>Table11[[#This Row],[gross]]-Table11[[#This Row],[budget]]</f>
        <v>14772796</v>
      </c>
    </row>
    <row r="1917" spans="1:5" x14ac:dyDescent="0.25">
      <c r="A1917" t="s">
        <v>7952</v>
      </c>
      <c r="B1917" s="32">
        <v>500000</v>
      </c>
      <c r="C1917" s="32">
        <v>15180000</v>
      </c>
      <c r="D1917">
        <v>5.5</v>
      </c>
      <c r="E1917" s="32">
        <f>Table11[[#This Row],[gross]]-Table11[[#This Row],[budget]]</f>
        <v>14680000</v>
      </c>
    </row>
    <row r="1918" spans="1:5" x14ac:dyDescent="0.25">
      <c r="A1918" t="s">
        <v>1358</v>
      </c>
      <c r="B1918" s="32">
        <v>61000000</v>
      </c>
      <c r="C1918" s="32">
        <v>75573300</v>
      </c>
      <c r="D1918">
        <v>6.7</v>
      </c>
      <c r="E1918" s="32">
        <f>Table11[[#This Row],[gross]]-Table11[[#This Row],[budget]]</f>
        <v>14573300</v>
      </c>
    </row>
    <row r="1919" spans="1:5" x14ac:dyDescent="0.25">
      <c r="A1919" t="s">
        <v>5451</v>
      </c>
      <c r="B1919" s="32">
        <v>8000000</v>
      </c>
      <c r="C1919" s="32">
        <v>22551000</v>
      </c>
      <c r="D1919">
        <v>7.4</v>
      </c>
      <c r="E1919" s="32">
        <f>Table11[[#This Row],[gross]]-Table11[[#This Row],[budget]]</f>
        <v>14551000</v>
      </c>
    </row>
    <row r="1920" spans="1:5" x14ac:dyDescent="0.25">
      <c r="A1920" t="s">
        <v>3662</v>
      </c>
      <c r="B1920" s="32">
        <v>19800000</v>
      </c>
      <c r="C1920" s="32">
        <v>34290142</v>
      </c>
      <c r="D1920">
        <v>6.6</v>
      </c>
      <c r="E1920" s="32">
        <f>Table11[[#This Row],[gross]]-Table11[[#This Row],[budget]]</f>
        <v>14490142</v>
      </c>
    </row>
    <row r="1921" spans="1:5" x14ac:dyDescent="0.25">
      <c r="A1921" t="s">
        <v>2493</v>
      </c>
      <c r="B1921" s="32">
        <v>35000000</v>
      </c>
      <c r="C1921" s="32">
        <v>49474048</v>
      </c>
      <c r="D1921">
        <v>5.4</v>
      </c>
      <c r="E1921" s="32">
        <f>Table11[[#This Row],[gross]]-Table11[[#This Row],[budget]]</f>
        <v>14474048</v>
      </c>
    </row>
    <row r="1922" spans="1:5" x14ac:dyDescent="0.25">
      <c r="A1922" t="s">
        <v>5981</v>
      </c>
      <c r="B1922" s="32">
        <v>5000000</v>
      </c>
      <c r="C1922" s="32">
        <v>19421271</v>
      </c>
      <c r="D1922">
        <v>5</v>
      </c>
      <c r="E1922" s="32">
        <f>Table11[[#This Row],[gross]]-Table11[[#This Row],[budget]]</f>
        <v>14421271</v>
      </c>
    </row>
    <row r="1923" spans="1:5" x14ac:dyDescent="0.25">
      <c r="A1923" t="s">
        <v>3225</v>
      </c>
      <c r="B1923" s="32">
        <v>25000000</v>
      </c>
      <c r="C1923" s="32">
        <v>39399750</v>
      </c>
      <c r="D1923">
        <v>5.6</v>
      </c>
      <c r="E1923" s="32">
        <f>Table11[[#This Row],[gross]]-Table11[[#This Row],[budget]]</f>
        <v>14399750</v>
      </c>
    </row>
    <row r="1924" spans="1:5" x14ac:dyDescent="0.25">
      <c r="A1924" t="s">
        <v>1970</v>
      </c>
      <c r="B1924" s="32">
        <v>45000000</v>
      </c>
      <c r="C1924" s="32">
        <v>59365105</v>
      </c>
      <c r="D1924">
        <v>7.7</v>
      </c>
      <c r="E1924" s="32">
        <f>Table11[[#This Row],[gross]]-Table11[[#This Row],[budget]]</f>
        <v>14365105</v>
      </c>
    </row>
    <row r="1925" spans="1:5" x14ac:dyDescent="0.25">
      <c r="A1925" t="s">
        <v>4345</v>
      </c>
      <c r="B1925" s="32">
        <v>15000000</v>
      </c>
      <c r="C1925" s="32">
        <v>29302097</v>
      </c>
      <c r="D1925">
        <v>4.5999999999999996</v>
      </c>
      <c r="E1925" s="32">
        <f>Table11[[#This Row],[gross]]-Table11[[#This Row],[budget]]</f>
        <v>14302097</v>
      </c>
    </row>
    <row r="1926" spans="1:5" x14ac:dyDescent="0.25">
      <c r="A1926" t="s">
        <v>5977</v>
      </c>
      <c r="B1926" s="32">
        <v>5000000</v>
      </c>
      <c r="C1926" s="32">
        <v>19281235</v>
      </c>
      <c r="D1926">
        <v>5.0999999999999996</v>
      </c>
      <c r="E1926" s="32">
        <f>Table11[[#This Row],[gross]]-Table11[[#This Row],[budget]]</f>
        <v>14281235</v>
      </c>
    </row>
    <row r="1927" spans="1:5" x14ac:dyDescent="0.25">
      <c r="A1927" t="s">
        <v>2433</v>
      </c>
      <c r="B1927" s="32">
        <v>36000000</v>
      </c>
      <c r="C1927" s="32">
        <v>50213619</v>
      </c>
      <c r="D1927">
        <v>6.4</v>
      </c>
      <c r="E1927" s="32">
        <f>Table11[[#This Row],[gross]]-Table11[[#This Row],[budget]]</f>
        <v>14213619</v>
      </c>
    </row>
    <row r="1928" spans="1:5" x14ac:dyDescent="0.25">
      <c r="A1928" t="s">
        <v>6651</v>
      </c>
      <c r="B1928" s="32">
        <v>8000000</v>
      </c>
      <c r="C1928" s="32">
        <v>22201636</v>
      </c>
      <c r="D1928">
        <v>7.4</v>
      </c>
      <c r="E1928" s="32">
        <f>Table11[[#This Row],[gross]]-Table11[[#This Row],[budget]]</f>
        <v>14201636</v>
      </c>
    </row>
    <row r="1929" spans="1:5" x14ac:dyDescent="0.25">
      <c r="A1929" t="s">
        <v>5777</v>
      </c>
      <c r="B1929" s="32">
        <v>8000000</v>
      </c>
      <c r="C1929" s="32">
        <v>22168359</v>
      </c>
      <c r="D1929">
        <v>5.0999999999999996</v>
      </c>
      <c r="E1929" s="32">
        <f>Table11[[#This Row],[gross]]-Table11[[#This Row],[budget]]</f>
        <v>14168359</v>
      </c>
    </row>
    <row r="1930" spans="1:5" x14ac:dyDescent="0.25">
      <c r="A1930" t="s">
        <v>3125</v>
      </c>
      <c r="B1930" s="32">
        <v>26000000</v>
      </c>
      <c r="C1930" s="32">
        <v>40168080</v>
      </c>
      <c r="D1930">
        <v>5.2</v>
      </c>
      <c r="E1930" s="32">
        <f>Table11[[#This Row],[gross]]-Table11[[#This Row],[budget]]</f>
        <v>14168080</v>
      </c>
    </row>
    <row r="1931" spans="1:5" x14ac:dyDescent="0.25">
      <c r="A1931" t="s">
        <v>2429</v>
      </c>
      <c r="B1931" s="32">
        <v>36000000</v>
      </c>
      <c r="C1931" s="32">
        <v>50129186</v>
      </c>
      <c r="D1931">
        <v>6.9</v>
      </c>
      <c r="E1931" s="32">
        <f>Table11[[#This Row],[gross]]-Table11[[#This Row],[budget]]</f>
        <v>14129186</v>
      </c>
    </row>
    <row r="1932" spans="1:5" x14ac:dyDescent="0.25">
      <c r="A1932" t="s">
        <v>3689</v>
      </c>
      <c r="B1932" s="32">
        <v>20000000</v>
      </c>
      <c r="C1932" s="32">
        <v>34126138</v>
      </c>
      <c r="D1932">
        <v>8.3000000000000007</v>
      </c>
      <c r="E1932" s="32">
        <f>Table11[[#This Row],[gross]]-Table11[[#This Row],[budget]]</f>
        <v>14126138</v>
      </c>
    </row>
    <row r="1933" spans="1:5" x14ac:dyDescent="0.25">
      <c r="A1933" t="s">
        <v>4346</v>
      </c>
      <c r="B1933" s="32">
        <v>15000000</v>
      </c>
      <c r="C1933" s="32">
        <v>29106737</v>
      </c>
      <c r="D1933">
        <v>6</v>
      </c>
      <c r="E1933" s="32">
        <f>Table11[[#This Row],[gross]]-Table11[[#This Row],[budget]]</f>
        <v>14106737</v>
      </c>
    </row>
    <row r="1934" spans="1:5" x14ac:dyDescent="0.25">
      <c r="A1934" t="s">
        <v>3703</v>
      </c>
      <c r="B1934" s="32">
        <v>9000000</v>
      </c>
      <c r="C1934" s="32">
        <v>23078294</v>
      </c>
      <c r="D1934">
        <v>5.0999999999999996</v>
      </c>
      <c r="E1934" s="32">
        <f>Table11[[#This Row],[gross]]-Table11[[#This Row],[budget]]</f>
        <v>14078294</v>
      </c>
    </row>
    <row r="1935" spans="1:5" x14ac:dyDescent="0.25">
      <c r="A1935" t="s">
        <v>2994</v>
      </c>
      <c r="B1935" s="32">
        <v>60000000</v>
      </c>
      <c r="C1935" s="32">
        <v>74058698</v>
      </c>
      <c r="D1935">
        <v>6.3</v>
      </c>
      <c r="E1935" s="32">
        <f>Table11[[#This Row],[gross]]-Table11[[#This Row],[budget]]</f>
        <v>14058698</v>
      </c>
    </row>
    <row r="1936" spans="1:5" x14ac:dyDescent="0.25">
      <c r="A1936" t="s">
        <v>4647</v>
      </c>
      <c r="B1936" s="32">
        <v>13000000</v>
      </c>
      <c r="C1936" s="32">
        <v>27052167</v>
      </c>
      <c r="D1936">
        <v>6.1</v>
      </c>
      <c r="E1936" s="32">
        <f>Table11[[#This Row],[gross]]-Table11[[#This Row],[budget]]</f>
        <v>14052167</v>
      </c>
    </row>
    <row r="1937" spans="1:5" x14ac:dyDescent="0.25">
      <c r="A1937" t="s">
        <v>1267</v>
      </c>
      <c r="B1937" s="32">
        <v>70000000</v>
      </c>
      <c r="C1937" s="32">
        <v>84049211</v>
      </c>
      <c r="D1937">
        <v>6.4</v>
      </c>
      <c r="E1937" s="32">
        <f>Table11[[#This Row],[gross]]-Table11[[#This Row],[budget]]</f>
        <v>14049211</v>
      </c>
    </row>
    <row r="1938" spans="1:5" x14ac:dyDescent="0.25">
      <c r="A1938" t="s">
        <v>3503</v>
      </c>
      <c r="B1938" s="32">
        <v>22000000</v>
      </c>
      <c r="C1938" s="32">
        <v>36020063</v>
      </c>
      <c r="D1938">
        <v>6.6</v>
      </c>
      <c r="E1938" s="32">
        <f>Table11[[#This Row],[gross]]-Table11[[#This Row],[budget]]</f>
        <v>14020063</v>
      </c>
    </row>
    <row r="1939" spans="1:5" x14ac:dyDescent="0.25">
      <c r="A1939" t="s">
        <v>3227</v>
      </c>
      <c r="B1939" s="32">
        <v>25000000</v>
      </c>
      <c r="C1939" s="32">
        <v>39008741</v>
      </c>
      <c r="D1939">
        <v>6.6</v>
      </c>
      <c r="E1939" s="32">
        <f>Table11[[#This Row],[gross]]-Table11[[#This Row],[budget]]</f>
        <v>14008741</v>
      </c>
    </row>
    <row r="1940" spans="1:5" x14ac:dyDescent="0.25">
      <c r="A1940" t="s">
        <v>3100</v>
      </c>
      <c r="B1940" s="32">
        <v>27000000</v>
      </c>
      <c r="C1940" s="32">
        <v>41008532</v>
      </c>
      <c r="D1940">
        <v>6.7</v>
      </c>
      <c r="E1940" s="32">
        <f>Table11[[#This Row],[gross]]-Table11[[#This Row],[budget]]</f>
        <v>14008532</v>
      </c>
    </row>
    <row r="1941" spans="1:5" x14ac:dyDescent="0.25">
      <c r="A1941" t="s">
        <v>2730</v>
      </c>
      <c r="B1941" s="32">
        <v>31000000</v>
      </c>
      <c r="C1941" s="32">
        <v>44983704</v>
      </c>
      <c r="D1941">
        <v>7.3</v>
      </c>
      <c r="E1941" s="32">
        <f>Table11[[#This Row],[gross]]-Table11[[#This Row],[budget]]</f>
        <v>13983704</v>
      </c>
    </row>
    <row r="1942" spans="1:5" x14ac:dyDescent="0.25">
      <c r="A1942" t="s">
        <v>2181</v>
      </c>
      <c r="B1942" s="32">
        <v>40000000</v>
      </c>
      <c r="C1942" s="32">
        <v>53955614</v>
      </c>
      <c r="D1942">
        <v>6.1</v>
      </c>
      <c r="E1942" s="32">
        <f>Table11[[#This Row],[gross]]-Table11[[#This Row],[budget]]</f>
        <v>13955614</v>
      </c>
    </row>
    <row r="1943" spans="1:5" x14ac:dyDescent="0.25">
      <c r="A1943" t="s">
        <v>2499</v>
      </c>
      <c r="B1943" s="32">
        <v>30000000</v>
      </c>
      <c r="C1943" s="32">
        <v>43894863</v>
      </c>
      <c r="D1943">
        <v>5.9</v>
      </c>
      <c r="E1943" s="32">
        <f>Table11[[#This Row],[gross]]-Table11[[#This Row],[budget]]</f>
        <v>13894863</v>
      </c>
    </row>
    <row r="1944" spans="1:5" x14ac:dyDescent="0.25">
      <c r="A1944" t="s">
        <v>1161</v>
      </c>
      <c r="B1944" s="32">
        <v>66000000</v>
      </c>
      <c r="C1944" s="32">
        <v>79883359</v>
      </c>
      <c r="D1944">
        <v>7.2</v>
      </c>
      <c r="E1944" s="32">
        <f>Table11[[#This Row],[gross]]-Table11[[#This Row],[budget]]</f>
        <v>13883359</v>
      </c>
    </row>
    <row r="1945" spans="1:5" x14ac:dyDescent="0.25">
      <c r="A1945" t="s">
        <v>4792</v>
      </c>
      <c r="B1945" s="32">
        <v>12000000</v>
      </c>
      <c r="C1945" s="32">
        <v>25776062</v>
      </c>
      <c r="D1945">
        <v>7.4</v>
      </c>
      <c r="E1945" s="32">
        <f>Table11[[#This Row],[gross]]-Table11[[#This Row],[budget]]</f>
        <v>13776062</v>
      </c>
    </row>
    <row r="1946" spans="1:5" x14ac:dyDescent="0.25">
      <c r="A1946" t="s">
        <v>1591</v>
      </c>
      <c r="B1946" s="32">
        <v>55000000</v>
      </c>
      <c r="C1946" s="32">
        <v>68750000</v>
      </c>
      <c r="D1946">
        <v>6.4</v>
      </c>
      <c r="E1946" s="32">
        <f>Table11[[#This Row],[gross]]-Table11[[#This Row],[budget]]</f>
        <v>13750000</v>
      </c>
    </row>
    <row r="1947" spans="1:5" x14ac:dyDescent="0.25">
      <c r="A1947" t="s">
        <v>2836</v>
      </c>
      <c r="B1947" s="32">
        <v>25000000</v>
      </c>
      <c r="C1947" s="32">
        <v>38747385</v>
      </c>
      <c r="D1947">
        <v>6.9</v>
      </c>
      <c r="E1947" s="32">
        <f>Table11[[#This Row],[gross]]-Table11[[#This Row],[budget]]</f>
        <v>13747385</v>
      </c>
    </row>
    <row r="1948" spans="1:5" x14ac:dyDescent="0.25">
      <c r="A1948" t="s">
        <v>1743</v>
      </c>
      <c r="B1948" s="32">
        <v>60000000</v>
      </c>
      <c r="C1948" s="32">
        <v>73701902</v>
      </c>
      <c r="D1948">
        <v>5.2</v>
      </c>
      <c r="E1948" s="32">
        <f>Table11[[#This Row],[gross]]-Table11[[#This Row],[budget]]</f>
        <v>13701902</v>
      </c>
    </row>
    <row r="1949" spans="1:5" x14ac:dyDescent="0.25">
      <c r="A1949" t="s">
        <v>5033</v>
      </c>
      <c r="B1949" s="32">
        <v>23000000</v>
      </c>
      <c r="C1949" s="32">
        <v>36696761</v>
      </c>
      <c r="D1949">
        <v>6.5</v>
      </c>
      <c r="E1949" s="32">
        <f>Table11[[#This Row],[gross]]-Table11[[#This Row],[budget]]</f>
        <v>13696761</v>
      </c>
    </row>
    <row r="1950" spans="1:5" x14ac:dyDescent="0.25">
      <c r="A1950" t="s">
        <v>3244</v>
      </c>
      <c r="B1950" s="32">
        <v>20000000</v>
      </c>
      <c r="C1950" s="32">
        <v>33687630</v>
      </c>
      <c r="D1950">
        <v>6.4</v>
      </c>
      <c r="E1950" s="32">
        <f>Table11[[#This Row],[gross]]-Table11[[#This Row],[budget]]</f>
        <v>13687630</v>
      </c>
    </row>
    <row r="1951" spans="1:5" x14ac:dyDescent="0.25">
      <c r="A1951" t="s">
        <v>5995</v>
      </c>
      <c r="B1951" s="32">
        <v>5000000</v>
      </c>
      <c r="C1951" s="32">
        <v>18656400</v>
      </c>
      <c r="D1951">
        <v>7.5</v>
      </c>
      <c r="E1951" s="32">
        <f>Table11[[#This Row],[gross]]-Table11[[#This Row],[budget]]</f>
        <v>13656400</v>
      </c>
    </row>
    <row r="1952" spans="1:5" x14ac:dyDescent="0.25">
      <c r="A1952" t="s">
        <v>1383</v>
      </c>
      <c r="B1952" s="32">
        <v>60000000</v>
      </c>
      <c r="C1952" s="32">
        <v>73648142</v>
      </c>
      <c r="D1952">
        <v>5.8</v>
      </c>
      <c r="E1952" s="32">
        <f>Table11[[#This Row],[gross]]-Table11[[#This Row],[budget]]</f>
        <v>13648142</v>
      </c>
    </row>
    <row r="1953" spans="1:5" x14ac:dyDescent="0.25">
      <c r="A1953" t="s">
        <v>4348</v>
      </c>
      <c r="B1953" s="32">
        <v>15000000</v>
      </c>
      <c r="C1953" s="32">
        <v>28637507</v>
      </c>
      <c r="D1953">
        <v>7</v>
      </c>
      <c r="E1953" s="32">
        <f>Table11[[#This Row],[gross]]-Table11[[#This Row],[budget]]</f>
        <v>13637507</v>
      </c>
    </row>
    <row r="1954" spans="1:5" x14ac:dyDescent="0.25">
      <c r="A1954" t="s">
        <v>7290</v>
      </c>
      <c r="B1954" s="32">
        <v>1000000</v>
      </c>
      <c r="C1954" s="32">
        <v>14564027</v>
      </c>
      <c r="D1954">
        <v>7</v>
      </c>
      <c r="E1954" s="32">
        <f>Table11[[#This Row],[gross]]-Table11[[#This Row],[budget]]</f>
        <v>13564027</v>
      </c>
    </row>
    <row r="1955" spans="1:5" x14ac:dyDescent="0.25">
      <c r="A1955" t="s">
        <v>1156</v>
      </c>
      <c r="B1955" s="32">
        <v>70000000</v>
      </c>
      <c r="C1955" s="32">
        <v>83552429</v>
      </c>
      <c r="D1955">
        <v>5.8</v>
      </c>
      <c r="E1955" s="32">
        <f>Table11[[#This Row],[gross]]-Table11[[#This Row],[budget]]</f>
        <v>13552429</v>
      </c>
    </row>
    <row r="1956" spans="1:5" x14ac:dyDescent="0.25">
      <c r="A1956" t="s">
        <v>4649</v>
      </c>
      <c r="B1956" s="32">
        <v>13000000</v>
      </c>
      <c r="C1956" s="32">
        <v>26539321</v>
      </c>
      <c r="D1956">
        <v>5.9</v>
      </c>
      <c r="E1956" s="32">
        <f>Table11[[#This Row],[gross]]-Table11[[#This Row],[budget]]</f>
        <v>13539321</v>
      </c>
    </row>
    <row r="1957" spans="1:5" x14ac:dyDescent="0.25">
      <c r="A1957" t="s">
        <v>4552</v>
      </c>
      <c r="B1957" s="32">
        <v>14000000</v>
      </c>
      <c r="C1957" s="32">
        <v>27515786</v>
      </c>
      <c r="D1957">
        <v>5.9</v>
      </c>
      <c r="E1957" s="32">
        <f>Table11[[#This Row],[gross]]-Table11[[#This Row],[budget]]</f>
        <v>13515786</v>
      </c>
    </row>
    <row r="1958" spans="1:5" x14ac:dyDescent="0.25">
      <c r="A1958" t="s">
        <v>6523</v>
      </c>
      <c r="B1958" s="32">
        <v>2500000</v>
      </c>
      <c r="C1958" s="32">
        <v>15935068</v>
      </c>
      <c r="D1958">
        <v>4.3</v>
      </c>
      <c r="E1958" s="32">
        <f>Table11[[#This Row],[gross]]-Table11[[#This Row],[budget]]</f>
        <v>13435068</v>
      </c>
    </row>
    <row r="1959" spans="1:5" x14ac:dyDescent="0.25">
      <c r="A1959" t="s">
        <v>3664</v>
      </c>
      <c r="B1959" s="32">
        <v>20000000</v>
      </c>
      <c r="C1959" s="32">
        <v>33422556</v>
      </c>
      <c r="D1959">
        <v>7.5</v>
      </c>
      <c r="E1959" s="32">
        <f>Table11[[#This Row],[gross]]-Table11[[#This Row],[budget]]</f>
        <v>13422556</v>
      </c>
    </row>
    <row r="1960" spans="1:5" x14ac:dyDescent="0.25">
      <c r="A1960" t="s">
        <v>2602</v>
      </c>
      <c r="B1960" s="32">
        <v>35000000</v>
      </c>
      <c r="C1960" s="32">
        <v>48405881.850000001</v>
      </c>
      <c r="D1960">
        <v>8.4</v>
      </c>
      <c r="E1960" s="32">
        <f>Table11[[#This Row],[gross]]-Table11[[#This Row],[budget]]</f>
        <v>13405881.850000001</v>
      </c>
    </row>
    <row r="1961" spans="1:5" x14ac:dyDescent="0.25">
      <c r="A1961" t="s">
        <v>2632</v>
      </c>
      <c r="B1961" s="32">
        <v>35000000</v>
      </c>
      <c r="C1961" s="32">
        <v>48405881.850000001</v>
      </c>
      <c r="D1961">
        <v>7.5</v>
      </c>
      <c r="E1961" s="32">
        <f>Table11[[#This Row],[gross]]-Table11[[#This Row],[budget]]</f>
        <v>13405881.850000001</v>
      </c>
    </row>
    <row r="1962" spans="1:5" x14ac:dyDescent="0.25">
      <c r="A1962" t="s">
        <v>2686</v>
      </c>
      <c r="B1962" s="32">
        <v>35000000</v>
      </c>
      <c r="C1962" s="32">
        <v>48405881.850000001</v>
      </c>
      <c r="D1962">
        <v>5.9</v>
      </c>
      <c r="E1962" s="32">
        <f>Table11[[#This Row],[gross]]-Table11[[#This Row],[budget]]</f>
        <v>13405881.850000001</v>
      </c>
    </row>
    <row r="1963" spans="1:5" x14ac:dyDescent="0.25">
      <c r="A1963" t="s">
        <v>2814</v>
      </c>
      <c r="B1963" s="32">
        <v>40000000</v>
      </c>
      <c r="C1963" s="32">
        <v>53337608</v>
      </c>
      <c r="D1963">
        <v>7.4</v>
      </c>
      <c r="E1963" s="32">
        <f>Table11[[#This Row],[gross]]-Table11[[#This Row],[budget]]</f>
        <v>13337608</v>
      </c>
    </row>
    <row r="1964" spans="1:5" x14ac:dyDescent="0.25">
      <c r="A1964" t="s">
        <v>4111</v>
      </c>
      <c r="B1964" s="32">
        <v>17000000</v>
      </c>
      <c r="C1964" s="32">
        <v>30324946</v>
      </c>
      <c r="D1964">
        <v>6.2</v>
      </c>
      <c r="E1964" s="32">
        <f>Table11[[#This Row],[gross]]-Table11[[#This Row],[budget]]</f>
        <v>13324946</v>
      </c>
    </row>
    <row r="1965" spans="1:5" x14ac:dyDescent="0.25">
      <c r="A1965" t="s">
        <v>6283</v>
      </c>
      <c r="B1965" s="32">
        <v>4000000</v>
      </c>
      <c r="C1965" s="32">
        <v>17314483</v>
      </c>
      <c r="D1965">
        <v>4.7</v>
      </c>
      <c r="E1965" s="32">
        <f>Table11[[#This Row],[gross]]-Table11[[#This Row],[budget]]</f>
        <v>13314483</v>
      </c>
    </row>
    <row r="1966" spans="1:5" x14ac:dyDescent="0.25">
      <c r="A1966" t="s">
        <v>4798</v>
      </c>
      <c r="B1966" s="32">
        <v>12000000</v>
      </c>
      <c r="C1966" s="32">
        <v>25277561</v>
      </c>
      <c r="D1966">
        <v>6.5</v>
      </c>
      <c r="E1966" s="32">
        <f>Table11[[#This Row],[gross]]-Table11[[#This Row],[budget]]</f>
        <v>13277561</v>
      </c>
    </row>
    <row r="1967" spans="1:5" x14ac:dyDescent="0.25">
      <c r="A1967" t="s">
        <v>1220</v>
      </c>
      <c r="B1967" s="32">
        <v>68000000</v>
      </c>
      <c r="C1967" s="32">
        <v>81257500</v>
      </c>
      <c r="D1967">
        <v>6.4</v>
      </c>
      <c r="E1967" s="32">
        <f>Table11[[#This Row],[gross]]-Table11[[#This Row],[budget]]</f>
        <v>13257500</v>
      </c>
    </row>
    <row r="1968" spans="1:5" x14ac:dyDescent="0.25">
      <c r="A1968" t="s">
        <v>5611</v>
      </c>
      <c r="B1968" s="32">
        <v>7000000</v>
      </c>
      <c r="C1968" s="32">
        <v>20257000</v>
      </c>
      <c r="D1968">
        <v>5.2</v>
      </c>
      <c r="E1968" s="32">
        <f>Table11[[#This Row],[gross]]-Table11[[#This Row],[budget]]</f>
        <v>13257000</v>
      </c>
    </row>
    <row r="1969" spans="1:5" x14ac:dyDescent="0.25">
      <c r="A1969" t="s">
        <v>4794</v>
      </c>
      <c r="B1969" s="32">
        <v>12000000</v>
      </c>
      <c r="C1969" s="32">
        <v>25240988</v>
      </c>
      <c r="D1969">
        <v>5.9</v>
      </c>
      <c r="E1969" s="32">
        <f>Table11[[#This Row],[gross]]-Table11[[#This Row],[budget]]</f>
        <v>13240988</v>
      </c>
    </row>
    <row r="1970" spans="1:5" x14ac:dyDescent="0.25">
      <c r="A1970" t="s">
        <v>3226</v>
      </c>
      <c r="B1970" s="32">
        <v>25000000</v>
      </c>
      <c r="C1970" s="32">
        <v>38230435</v>
      </c>
      <c r="D1970">
        <v>5.8</v>
      </c>
      <c r="E1970" s="32">
        <f>Table11[[#This Row],[gross]]-Table11[[#This Row],[budget]]</f>
        <v>13230435</v>
      </c>
    </row>
    <row r="1971" spans="1:5" x14ac:dyDescent="0.25">
      <c r="A1971" t="s">
        <v>1592</v>
      </c>
      <c r="B1971" s="32">
        <v>55000000</v>
      </c>
      <c r="C1971" s="32">
        <v>68218041</v>
      </c>
      <c r="D1971">
        <v>6</v>
      </c>
      <c r="E1971" s="32">
        <f>Table11[[#This Row],[gross]]-Table11[[#This Row],[budget]]</f>
        <v>13218041</v>
      </c>
    </row>
    <row r="1972" spans="1:5" x14ac:dyDescent="0.25">
      <c r="A1972" t="s">
        <v>1901</v>
      </c>
      <c r="B1972" s="32">
        <v>47000000</v>
      </c>
      <c r="C1972" s="32">
        <v>60154431</v>
      </c>
      <c r="D1972">
        <v>6</v>
      </c>
      <c r="E1972" s="32">
        <f>Table11[[#This Row],[gross]]-Table11[[#This Row],[budget]]</f>
        <v>13154431</v>
      </c>
    </row>
    <row r="1973" spans="1:5" x14ac:dyDescent="0.25">
      <c r="A1973" t="s">
        <v>7250</v>
      </c>
      <c r="B1973" s="32">
        <v>3000000</v>
      </c>
      <c r="C1973" s="32">
        <v>16101109</v>
      </c>
      <c r="D1973">
        <v>6.8</v>
      </c>
      <c r="E1973" s="32">
        <f>Table11[[#This Row],[gross]]-Table11[[#This Row],[budget]]</f>
        <v>13101109</v>
      </c>
    </row>
    <row r="1974" spans="1:5" x14ac:dyDescent="0.25">
      <c r="A1974" t="s">
        <v>2188</v>
      </c>
      <c r="B1974" s="32">
        <v>40000000</v>
      </c>
      <c r="C1974" s="32">
        <v>53082743</v>
      </c>
      <c r="D1974">
        <v>8.5</v>
      </c>
      <c r="E1974" s="32">
        <f>Table11[[#This Row],[gross]]-Table11[[#This Row],[budget]]</f>
        <v>13082743</v>
      </c>
    </row>
    <row r="1975" spans="1:5" x14ac:dyDescent="0.25">
      <c r="A1975" t="s">
        <v>5388</v>
      </c>
      <c r="B1975" s="32">
        <v>8500000</v>
      </c>
      <c r="C1975" s="32">
        <v>21564616</v>
      </c>
      <c r="D1975">
        <v>5</v>
      </c>
      <c r="E1975" s="32">
        <f>Table11[[#This Row],[gross]]-Table11[[#This Row],[budget]]</f>
        <v>13064616</v>
      </c>
    </row>
    <row r="1976" spans="1:5" x14ac:dyDescent="0.25">
      <c r="A1976" t="s">
        <v>5053</v>
      </c>
      <c r="B1976" s="32">
        <v>17000000</v>
      </c>
      <c r="C1976" s="32">
        <v>30050028</v>
      </c>
      <c r="D1976">
        <v>6.5</v>
      </c>
      <c r="E1976" s="32">
        <f>Table11[[#This Row],[gross]]-Table11[[#This Row],[budget]]</f>
        <v>13050028</v>
      </c>
    </row>
    <row r="1977" spans="1:5" x14ac:dyDescent="0.25">
      <c r="A1977" t="s">
        <v>4353</v>
      </c>
      <c r="B1977" s="32">
        <v>15000000</v>
      </c>
      <c r="C1977" s="32">
        <v>28014536</v>
      </c>
      <c r="D1977">
        <v>7.4</v>
      </c>
      <c r="E1977" s="32">
        <f>Table11[[#This Row],[gross]]-Table11[[#This Row],[budget]]</f>
        <v>13014536</v>
      </c>
    </row>
    <row r="1978" spans="1:5" x14ac:dyDescent="0.25">
      <c r="A1978" t="s">
        <v>6494</v>
      </c>
      <c r="B1978" s="32">
        <v>3500000</v>
      </c>
      <c r="C1978" s="32">
        <v>16501785</v>
      </c>
      <c r="D1978">
        <v>8.1999999999999993</v>
      </c>
      <c r="E1978" s="32">
        <f>Table11[[#This Row],[gross]]-Table11[[#This Row],[budget]]</f>
        <v>13001785</v>
      </c>
    </row>
    <row r="1979" spans="1:5" x14ac:dyDescent="0.25">
      <c r="A1979" t="s">
        <v>5039</v>
      </c>
      <c r="B1979" s="32">
        <v>20000000</v>
      </c>
      <c r="C1979" s="32">
        <v>32983713</v>
      </c>
      <c r="D1979">
        <v>5.8</v>
      </c>
      <c r="E1979" s="32">
        <f>Table11[[#This Row],[gross]]-Table11[[#This Row],[budget]]</f>
        <v>12983713</v>
      </c>
    </row>
    <row r="1980" spans="1:5" x14ac:dyDescent="0.25">
      <c r="A1980" t="s">
        <v>4936</v>
      </c>
      <c r="B1980" s="32">
        <v>11000000</v>
      </c>
      <c r="C1980" s="32">
        <v>23978402</v>
      </c>
      <c r="D1980">
        <v>4.5999999999999996</v>
      </c>
      <c r="E1980" s="32">
        <f>Table11[[#This Row],[gross]]-Table11[[#This Row],[budget]]</f>
        <v>12978402</v>
      </c>
    </row>
    <row r="1981" spans="1:5" x14ac:dyDescent="0.25">
      <c r="A1981" t="s">
        <v>910</v>
      </c>
      <c r="B1981" s="32">
        <v>80000000</v>
      </c>
      <c r="C1981" s="32">
        <v>92969824</v>
      </c>
      <c r="D1981">
        <v>5.2</v>
      </c>
      <c r="E1981" s="32">
        <f>Table11[[#This Row],[gross]]-Table11[[#This Row],[budget]]</f>
        <v>12969824</v>
      </c>
    </row>
    <row r="1982" spans="1:5" x14ac:dyDescent="0.25">
      <c r="A1982" t="s">
        <v>1931</v>
      </c>
      <c r="B1982" s="32">
        <v>46000000</v>
      </c>
      <c r="C1982" s="32">
        <v>58918501</v>
      </c>
      <c r="D1982">
        <v>6.6</v>
      </c>
      <c r="E1982" s="32">
        <f>Table11[[#This Row],[gross]]-Table11[[#This Row],[budget]]</f>
        <v>12918501</v>
      </c>
    </row>
    <row r="1983" spans="1:5" x14ac:dyDescent="0.25">
      <c r="A1983" t="s">
        <v>6013</v>
      </c>
      <c r="B1983" s="32">
        <v>5000000</v>
      </c>
      <c r="C1983" s="32">
        <v>17768000</v>
      </c>
      <c r="D1983">
        <v>5.9</v>
      </c>
      <c r="E1983" s="32">
        <f>Table11[[#This Row],[gross]]-Table11[[#This Row],[budget]]</f>
        <v>12768000</v>
      </c>
    </row>
    <row r="1984" spans="1:5" x14ac:dyDescent="0.25">
      <c r="A1984" t="s">
        <v>3271</v>
      </c>
      <c r="B1984" s="32">
        <v>25000000</v>
      </c>
      <c r="C1984" s="32">
        <v>37738400</v>
      </c>
      <c r="D1984">
        <v>7.3</v>
      </c>
      <c r="E1984" s="32">
        <f>Table11[[#This Row],[gross]]-Table11[[#This Row],[budget]]</f>
        <v>12738400</v>
      </c>
    </row>
    <row r="1985" spans="1:5" x14ac:dyDescent="0.25">
      <c r="A1985" t="s">
        <v>4197</v>
      </c>
      <c r="B1985" s="32">
        <v>16000000</v>
      </c>
      <c r="C1985" s="32">
        <v>28734552</v>
      </c>
      <c r="D1985">
        <v>6.4</v>
      </c>
      <c r="E1985" s="32">
        <f>Table11[[#This Row],[gross]]-Table11[[#This Row],[budget]]</f>
        <v>12734552</v>
      </c>
    </row>
    <row r="1986" spans="1:5" x14ac:dyDescent="0.25">
      <c r="A1986" t="s">
        <v>7578</v>
      </c>
      <c r="B1986" s="32">
        <v>600000</v>
      </c>
      <c r="C1986" s="32">
        <v>13300000</v>
      </c>
      <c r="D1986">
        <v>8.1</v>
      </c>
      <c r="E1986" s="32">
        <f>Table11[[#This Row],[gross]]-Table11[[#This Row],[budget]]</f>
        <v>12700000</v>
      </c>
    </row>
    <row r="1987" spans="1:5" x14ac:dyDescent="0.25">
      <c r="A1987" t="s">
        <v>6020</v>
      </c>
      <c r="B1987" s="32">
        <v>5000000</v>
      </c>
      <c r="C1987" s="32">
        <v>17683670</v>
      </c>
      <c r="D1987">
        <v>5.2</v>
      </c>
      <c r="E1987" s="32">
        <f>Table11[[#This Row],[gross]]-Table11[[#This Row],[budget]]</f>
        <v>12683670</v>
      </c>
    </row>
    <row r="1988" spans="1:5" x14ac:dyDescent="0.25">
      <c r="A1988" t="s">
        <v>1650</v>
      </c>
      <c r="B1988" s="32">
        <v>54000000</v>
      </c>
      <c r="C1988" s="32">
        <v>66676062</v>
      </c>
      <c r="D1988">
        <v>7.6</v>
      </c>
      <c r="E1988" s="32">
        <f>Table11[[#This Row],[gross]]-Table11[[#This Row],[budget]]</f>
        <v>12676062</v>
      </c>
    </row>
    <row r="1989" spans="1:5" x14ac:dyDescent="0.25">
      <c r="A1989" t="s">
        <v>4685</v>
      </c>
      <c r="B1989" s="32">
        <v>13000000</v>
      </c>
      <c r="C1989" s="32">
        <v>25675765</v>
      </c>
      <c r="D1989">
        <v>5.9</v>
      </c>
      <c r="E1989" s="32">
        <f>Table11[[#This Row],[gross]]-Table11[[#This Row],[budget]]</f>
        <v>12675765</v>
      </c>
    </row>
    <row r="1990" spans="1:5" x14ac:dyDescent="0.25">
      <c r="A1990" t="s">
        <v>6813</v>
      </c>
      <c r="B1990" s="32">
        <v>2000000</v>
      </c>
      <c r="C1990" s="32">
        <v>14673301</v>
      </c>
      <c r="D1990">
        <v>6.9</v>
      </c>
      <c r="E1990" s="32">
        <f>Table11[[#This Row],[gross]]-Table11[[#This Row],[budget]]</f>
        <v>12673301</v>
      </c>
    </row>
    <row r="1991" spans="1:5" x14ac:dyDescent="0.25">
      <c r="A1991" t="s">
        <v>2371</v>
      </c>
      <c r="B1991" s="32">
        <v>38000000</v>
      </c>
      <c r="C1991" s="32">
        <v>50668906</v>
      </c>
      <c r="D1991">
        <v>7.6</v>
      </c>
      <c r="E1991" s="32">
        <f>Table11[[#This Row],[gross]]-Table11[[#This Row],[budget]]</f>
        <v>12668906</v>
      </c>
    </row>
    <row r="1992" spans="1:5" x14ac:dyDescent="0.25">
      <c r="A1992" t="s">
        <v>1886</v>
      </c>
      <c r="B1992" s="32">
        <v>48000000</v>
      </c>
      <c r="C1992" s="32">
        <v>60652036</v>
      </c>
      <c r="D1992">
        <v>7.1</v>
      </c>
      <c r="E1992" s="32">
        <f>Table11[[#This Row],[gross]]-Table11[[#This Row],[budget]]</f>
        <v>12652036</v>
      </c>
    </row>
    <row r="1993" spans="1:5" x14ac:dyDescent="0.25">
      <c r="A1993" t="s">
        <v>5782</v>
      </c>
      <c r="B1993" s="32">
        <v>6000000</v>
      </c>
      <c r="C1993" s="32">
        <v>18621249</v>
      </c>
      <c r="D1993">
        <v>7.5</v>
      </c>
      <c r="E1993" s="32">
        <f>Table11[[#This Row],[gross]]-Table11[[#This Row],[budget]]</f>
        <v>12621249</v>
      </c>
    </row>
    <row r="1994" spans="1:5" x14ac:dyDescent="0.25">
      <c r="A1994" t="s">
        <v>5145</v>
      </c>
      <c r="B1994" s="32">
        <v>9000000</v>
      </c>
      <c r="C1994" s="32">
        <v>21569041</v>
      </c>
      <c r="D1994">
        <v>6.6</v>
      </c>
      <c r="E1994" s="32">
        <f>Table11[[#This Row],[gross]]-Table11[[#This Row],[budget]]</f>
        <v>12569041</v>
      </c>
    </row>
    <row r="1995" spans="1:5" x14ac:dyDescent="0.25">
      <c r="A1995" t="s">
        <v>491</v>
      </c>
      <c r="B1995" s="32">
        <v>120000000</v>
      </c>
      <c r="C1995" s="32">
        <v>132550960</v>
      </c>
      <c r="D1995">
        <v>6.7</v>
      </c>
      <c r="E1995" s="32">
        <f>Table11[[#This Row],[gross]]-Table11[[#This Row],[budget]]</f>
        <v>12550960</v>
      </c>
    </row>
    <row r="1996" spans="1:5" x14ac:dyDescent="0.25">
      <c r="A1996" t="s">
        <v>738</v>
      </c>
      <c r="B1996" s="32">
        <v>90000000</v>
      </c>
      <c r="C1996" s="32">
        <v>102515793</v>
      </c>
      <c r="D1996">
        <v>7.8</v>
      </c>
      <c r="E1996" s="32">
        <f>Table11[[#This Row],[gross]]-Table11[[#This Row],[budget]]</f>
        <v>12515793</v>
      </c>
    </row>
    <row r="1997" spans="1:5" x14ac:dyDescent="0.25">
      <c r="A1997" t="s">
        <v>4352</v>
      </c>
      <c r="B1997" s="32">
        <v>15000000</v>
      </c>
      <c r="C1997" s="32">
        <v>27441122</v>
      </c>
      <c r="D1997">
        <v>7.2</v>
      </c>
      <c r="E1997" s="32">
        <f>Table11[[#This Row],[gross]]-Table11[[#This Row],[budget]]</f>
        <v>12441122</v>
      </c>
    </row>
    <row r="1998" spans="1:5" x14ac:dyDescent="0.25">
      <c r="A1998" t="s">
        <v>2189</v>
      </c>
      <c r="B1998" s="32">
        <v>42000000</v>
      </c>
      <c r="C1998" s="32">
        <v>54414716</v>
      </c>
      <c r="D1998">
        <v>6.3</v>
      </c>
      <c r="E1998" s="32">
        <f>Table11[[#This Row],[gross]]-Table11[[#This Row],[budget]]</f>
        <v>12414716</v>
      </c>
    </row>
    <row r="1999" spans="1:5" x14ac:dyDescent="0.25">
      <c r="A1999" t="s">
        <v>5781</v>
      </c>
      <c r="B1999" s="32">
        <v>8000000</v>
      </c>
      <c r="C1999" s="32">
        <v>20400000</v>
      </c>
      <c r="D1999">
        <v>6.9</v>
      </c>
      <c r="E1999" s="32">
        <f>Table11[[#This Row],[gross]]-Table11[[#This Row],[budget]]</f>
        <v>12400000</v>
      </c>
    </row>
    <row r="2000" spans="1:5" x14ac:dyDescent="0.25">
      <c r="A2000" t="s">
        <v>2824</v>
      </c>
      <c r="B2000" s="32">
        <v>30000000</v>
      </c>
      <c r="C2000" s="32">
        <v>42385520</v>
      </c>
      <c r="D2000">
        <v>6.2</v>
      </c>
      <c r="E2000" s="32">
        <f>Table11[[#This Row],[gross]]-Table11[[#This Row],[budget]]</f>
        <v>12385520</v>
      </c>
    </row>
    <row r="2001" spans="1:5" x14ac:dyDescent="0.25">
      <c r="A2001" t="s">
        <v>5992</v>
      </c>
      <c r="B2001" s="32">
        <v>5000000</v>
      </c>
      <c r="C2001" s="32">
        <v>17382982</v>
      </c>
      <c r="D2001">
        <v>5.2</v>
      </c>
      <c r="E2001" s="32">
        <f>Table11[[#This Row],[gross]]-Table11[[#This Row],[budget]]</f>
        <v>12382982</v>
      </c>
    </row>
    <row r="2002" spans="1:5" x14ac:dyDescent="0.25">
      <c r="A2002" t="s">
        <v>6518</v>
      </c>
      <c r="B2002" s="32">
        <v>3000000</v>
      </c>
      <c r="C2002" s="32">
        <v>15369573</v>
      </c>
      <c r="D2002">
        <v>5.3</v>
      </c>
      <c r="E2002" s="32">
        <f>Table11[[#This Row],[gross]]-Table11[[#This Row],[budget]]</f>
        <v>12369573</v>
      </c>
    </row>
    <row r="2003" spans="1:5" x14ac:dyDescent="0.25">
      <c r="A2003" t="s">
        <v>1974</v>
      </c>
      <c r="B2003" s="32">
        <v>45000000</v>
      </c>
      <c r="C2003" s="32">
        <v>57362581</v>
      </c>
      <c r="D2003">
        <v>5.4</v>
      </c>
      <c r="E2003" s="32">
        <f>Table11[[#This Row],[gross]]-Table11[[#This Row],[budget]]</f>
        <v>12362581</v>
      </c>
    </row>
    <row r="2004" spans="1:5" x14ac:dyDescent="0.25">
      <c r="A2004" t="s">
        <v>111</v>
      </c>
      <c r="B2004" s="32">
        <v>190000000</v>
      </c>
      <c r="C2004" s="32">
        <v>202351611</v>
      </c>
      <c r="D2004">
        <v>7</v>
      </c>
      <c r="E2004" s="32">
        <f>Table11[[#This Row],[gross]]-Table11[[#This Row],[budget]]</f>
        <v>12351611</v>
      </c>
    </row>
    <row r="2005" spans="1:5" x14ac:dyDescent="0.25">
      <c r="A2005" t="s">
        <v>2200</v>
      </c>
      <c r="B2005" s="32">
        <v>40000000</v>
      </c>
      <c r="C2005" s="32">
        <v>52320979</v>
      </c>
      <c r="D2005">
        <v>6.8</v>
      </c>
      <c r="E2005" s="32">
        <f>Table11[[#This Row],[gross]]-Table11[[#This Row],[budget]]</f>
        <v>12320979</v>
      </c>
    </row>
    <row r="2006" spans="1:5" x14ac:dyDescent="0.25">
      <c r="A2006" t="s">
        <v>2057</v>
      </c>
      <c r="B2006" s="32">
        <v>50000000</v>
      </c>
      <c r="C2006" s="32">
        <v>62318875</v>
      </c>
      <c r="D2006">
        <v>6.8</v>
      </c>
      <c r="E2006" s="32">
        <f>Table11[[#This Row],[gross]]-Table11[[#This Row],[budget]]</f>
        <v>12318875</v>
      </c>
    </row>
    <row r="2007" spans="1:5" x14ac:dyDescent="0.25">
      <c r="A2007" t="s">
        <v>3504</v>
      </c>
      <c r="B2007" s="32">
        <v>21000000</v>
      </c>
      <c r="C2007" s="32">
        <v>33313582</v>
      </c>
      <c r="D2007">
        <v>6.5</v>
      </c>
      <c r="E2007" s="32">
        <f>Table11[[#This Row],[gross]]-Table11[[#This Row],[budget]]</f>
        <v>12313582</v>
      </c>
    </row>
    <row r="2008" spans="1:5" x14ac:dyDescent="0.25">
      <c r="A2008" t="s">
        <v>1703</v>
      </c>
      <c r="B2008" s="32">
        <v>50200000</v>
      </c>
      <c r="C2008" s="32">
        <v>62453315</v>
      </c>
      <c r="D2008">
        <v>7.1</v>
      </c>
      <c r="E2008" s="32">
        <f>Table11[[#This Row],[gross]]-Table11[[#This Row],[budget]]</f>
        <v>12253315</v>
      </c>
    </row>
    <row r="2009" spans="1:5" x14ac:dyDescent="0.25">
      <c r="A2009" t="s">
        <v>1155</v>
      </c>
      <c r="B2009" s="32">
        <v>58000000</v>
      </c>
      <c r="C2009" s="32">
        <v>70117571</v>
      </c>
      <c r="D2009">
        <v>6.4</v>
      </c>
      <c r="E2009" s="32">
        <f>Table11[[#This Row],[gross]]-Table11[[#This Row],[budget]]</f>
        <v>12117571</v>
      </c>
    </row>
    <row r="2010" spans="1:5" x14ac:dyDescent="0.25">
      <c r="A2010" t="s">
        <v>2234</v>
      </c>
      <c r="B2010" s="32">
        <v>30000000</v>
      </c>
      <c r="C2010" s="32">
        <v>42071069</v>
      </c>
      <c r="D2010">
        <v>6.2</v>
      </c>
      <c r="E2010" s="32">
        <f>Table11[[#This Row],[gross]]-Table11[[#This Row],[budget]]</f>
        <v>12071069</v>
      </c>
    </row>
    <row r="2011" spans="1:5" x14ac:dyDescent="0.25">
      <c r="A2011" t="s">
        <v>2819</v>
      </c>
      <c r="B2011" s="32">
        <v>30000000</v>
      </c>
      <c r="C2011" s="32">
        <v>42057340</v>
      </c>
      <c r="D2011">
        <v>6.6</v>
      </c>
      <c r="E2011" s="32">
        <f>Table11[[#This Row],[gross]]-Table11[[#This Row],[budget]]</f>
        <v>12057340</v>
      </c>
    </row>
    <row r="2012" spans="1:5" x14ac:dyDescent="0.25">
      <c r="A2012" t="s">
        <v>3667</v>
      </c>
      <c r="B2012" s="32">
        <v>20000000</v>
      </c>
      <c r="C2012" s="32">
        <v>32051917</v>
      </c>
      <c r="D2012">
        <v>6.6</v>
      </c>
      <c r="E2012" s="32">
        <f>Table11[[#This Row],[gross]]-Table11[[#This Row],[budget]]</f>
        <v>12051917</v>
      </c>
    </row>
    <row r="2013" spans="1:5" x14ac:dyDescent="0.25">
      <c r="A2013" t="s">
        <v>2829</v>
      </c>
      <c r="B2013" s="32">
        <v>30000000</v>
      </c>
      <c r="C2013" s="32">
        <v>42043633</v>
      </c>
      <c r="D2013">
        <v>7</v>
      </c>
      <c r="E2013" s="32">
        <f>Table11[[#This Row],[gross]]-Table11[[#This Row],[budget]]</f>
        <v>12043633</v>
      </c>
    </row>
    <row r="2014" spans="1:5" x14ac:dyDescent="0.25">
      <c r="A2014" t="s">
        <v>3668</v>
      </c>
      <c r="B2014" s="32">
        <v>20000000</v>
      </c>
      <c r="C2014" s="32">
        <v>32014289</v>
      </c>
      <c r="D2014">
        <v>3.5</v>
      </c>
      <c r="E2014" s="32">
        <f>Table11[[#This Row],[gross]]-Table11[[#This Row],[budget]]</f>
        <v>12014289</v>
      </c>
    </row>
    <row r="2015" spans="1:5" x14ac:dyDescent="0.25">
      <c r="A2015" t="s">
        <v>2196</v>
      </c>
      <c r="B2015" s="32">
        <v>40000000</v>
      </c>
      <c r="C2015" s="32">
        <v>52000688</v>
      </c>
      <c r="D2015">
        <v>6.4</v>
      </c>
      <c r="E2015" s="32">
        <f>Table11[[#This Row],[gross]]-Table11[[#This Row],[budget]]</f>
        <v>12000688</v>
      </c>
    </row>
    <row r="2016" spans="1:5" x14ac:dyDescent="0.25">
      <c r="A2016" t="s">
        <v>6702</v>
      </c>
      <c r="B2016" s="32">
        <v>2500000</v>
      </c>
      <c r="C2016" s="32">
        <v>14400000</v>
      </c>
      <c r="D2016">
        <v>4.5999999999999996</v>
      </c>
      <c r="E2016" s="32">
        <f>Table11[[#This Row],[gross]]-Table11[[#This Row],[budget]]</f>
        <v>11900000</v>
      </c>
    </row>
    <row r="2017" spans="1:5" x14ac:dyDescent="0.25">
      <c r="A2017" t="s">
        <v>1386</v>
      </c>
      <c r="B2017" s="32">
        <v>60000000</v>
      </c>
      <c r="C2017" s="32">
        <v>71844424</v>
      </c>
      <c r="D2017">
        <v>7.3</v>
      </c>
      <c r="E2017" s="32">
        <f>Table11[[#This Row],[gross]]-Table11[[#This Row],[budget]]</f>
        <v>11844424</v>
      </c>
    </row>
    <row r="2018" spans="1:5" x14ac:dyDescent="0.25">
      <c r="A2018" t="s">
        <v>3672</v>
      </c>
      <c r="B2018" s="32">
        <v>20000000</v>
      </c>
      <c r="C2018" s="32">
        <v>31838002</v>
      </c>
      <c r="D2018">
        <v>7.6</v>
      </c>
      <c r="E2018" s="32">
        <f>Table11[[#This Row],[gross]]-Table11[[#This Row],[budget]]</f>
        <v>11838002</v>
      </c>
    </row>
    <row r="2019" spans="1:5" x14ac:dyDescent="0.25">
      <c r="A2019" t="s">
        <v>3229</v>
      </c>
      <c r="B2019" s="32">
        <v>25000000</v>
      </c>
      <c r="C2019" s="32">
        <v>36833473</v>
      </c>
      <c r="D2019">
        <v>6.6</v>
      </c>
      <c r="E2019" s="32">
        <f>Table11[[#This Row],[gross]]-Table11[[#This Row],[budget]]</f>
        <v>11833473</v>
      </c>
    </row>
    <row r="2020" spans="1:5" x14ac:dyDescent="0.25">
      <c r="A2020" t="s">
        <v>7824</v>
      </c>
      <c r="B2020" s="32">
        <v>250000</v>
      </c>
      <c r="C2020" s="32">
        <v>12006514</v>
      </c>
      <c r="D2020">
        <v>7.3</v>
      </c>
      <c r="E2020" s="32">
        <f>Table11[[#This Row],[gross]]-Table11[[#This Row],[budget]]</f>
        <v>11756514</v>
      </c>
    </row>
    <row r="2021" spans="1:5" x14ac:dyDescent="0.25">
      <c r="A2021" t="s">
        <v>3542</v>
      </c>
      <c r="B2021" s="32">
        <v>2000000</v>
      </c>
      <c r="C2021" s="32">
        <v>13746550</v>
      </c>
      <c r="D2021">
        <v>6.1</v>
      </c>
      <c r="E2021" s="32">
        <f>Table11[[#This Row],[gross]]-Table11[[#This Row],[budget]]</f>
        <v>11746550</v>
      </c>
    </row>
    <row r="2022" spans="1:5" x14ac:dyDescent="0.25">
      <c r="A2022" t="s">
        <v>4128</v>
      </c>
      <c r="B2022" s="32">
        <v>4000000</v>
      </c>
      <c r="C2022" s="32">
        <v>15655665</v>
      </c>
      <c r="D2022">
        <v>3.1</v>
      </c>
      <c r="E2022" s="32">
        <f>Table11[[#This Row],[gross]]-Table11[[#This Row],[budget]]</f>
        <v>11655665</v>
      </c>
    </row>
    <row r="2023" spans="1:5" x14ac:dyDescent="0.25">
      <c r="A2023" t="s">
        <v>572</v>
      </c>
      <c r="B2023" s="32">
        <v>90000000</v>
      </c>
      <c r="C2023" s="32">
        <v>101643008</v>
      </c>
      <c r="D2023">
        <v>6.5</v>
      </c>
      <c r="E2023" s="32">
        <f>Table11[[#This Row],[gross]]-Table11[[#This Row],[budget]]</f>
        <v>11643008</v>
      </c>
    </row>
    <row r="2024" spans="1:5" x14ac:dyDescent="0.25">
      <c r="A2024" t="s">
        <v>6008</v>
      </c>
      <c r="B2024" s="32">
        <v>2000000</v>
      </c>
      <c r="C2024" s="32">
        <v>13622333</v>
      </c>
      <c r="D2024">
        <v>7.7</v>
      </c>
      <c r="E2024" s="32">
        <f>Table11[[#This Row],[gross]]-Table11[[#This Row],[budget]]</f>
        <v>11622333</v>
      </c>
    </row>
    <row r="2025" spans="1:5" x14ac:dyDescent="0.25">
      <c r="A2025" t="s">
        <v>5794</v>
      </c>
      <c r="B2025" s="32">
        <v>6000000</v>
      </c>
      <c r="C2025" s="32">
        <v>17605861</v>
      </c>
      <c r="D2025">
        <v>7.7</v>
      </c>
      <c r="E2025" s="32">
        <f>Table11[[#This Row],[gross]]-Table11[[#This Row],[budget]]</f>
        <v>11605861</v>
      </c>
    </row>
    <row r="2026" spans="1:5" x14ac:dyDescent="0.25">
      <c r="A2026" t="s">
        <v>5090</v>
      </c>
      <c r="B2026" s="32">
        <v>10000000</v>
      </c>
      <c r="C2026" s="32">
        <v>21589307</v>
      </c>
      <c r="D2026">
        <v>7.4</v>
      </c>
      <c r="E2026" s="32">
        <f>Table11[[#This Row],[gross]]-Table11[[#This Row],[budget]]</f>
        <v>11589307</v>
      </c>
    </row>
    <row r="2027" spans="1:5" x14ac:dyDescent="0.25">
      <c r="A2027" t="s">
        <v>3699</v>
      </c>
      <c r="B2027" s="32">
        <v>20000000</v>
      </c>
      <c r="C2027" s="32">
        <v>31584722</v>
      </c>
      <c r="D2027">
        <v>6.4</v>
      </c>
      <c r="E2027" s="32">
        <f>Table11[[#This Row],[gross]]-Table11[[#This Row],[budget]]</f>
        <v>11584722</v>
      </c>
    </row>
    <row r="2028" spans="1:5" x14ac:dyDescent="0.25">
      <c r="A2028" t="s">
        <v>4551</v>
      </c>
      <c r="B2028" s="32">
        <v>14000000</v>
      </c>
      <c r="C2028" s="32">
        <v>25571351</v>
      </c>
      <c r="D2028">
        <v>6.6</v>
      </c>
      <c r="E2028" s="32">
        <f>Table11[[#This Row],[gross]]-Table11[[#This Row],[budget]]</f>
        <v>11571351</v>
      </c>
    </row>
    <row r="2029" spans="1:5" x14ac:dyDescent="0.25">
      <c r="A2029" t="s">
        <v>4990</v>
      </c>
      <c r="B2029" s="32">
        <v>10600000</v>
      </c>
      <c r="C2029" s="32">
        <v>22160085</v>
      </c>
      <c r="D2029">
        <v>5.4</v>
      </c>
      <c r="E2029" s="32">
        <f>Table11[[#This Row],[gross]]-Table11[[#This Row],[budget]]</f>
        <v>11560085</v>
      </c>
    </row>
    <row r="2030" spans="1:5" x14ac:dyDescent="0.25">
      <c r="A2030" t="s">
        <v>3098</v>
      </c>
      <c r="B2030" s="32">
        <v>27000000</v>
      </c>
      <c r="C2030" s="32">
        <v>38536376</v>
      </c>
      <c r="D2030">
        <v>3.6</v>
      </c>
      <c r="E2030" s="32">
        <f>Table11[[#This Row],[gross]]-Table11[[#This Row],[budget]]</f>
        <v>11536376</v>
      </c>
    </row>
    <row r="2031" spans="1:5" x14ac:dyDescent="0.25">
      <c r="A2031" t="s">
        <v>3017</v>
      </c>
      <c r="B2031" s="32">
        <v>28000000</v>
      </c>
      <c r="C2031" s="32">
        <v>39514713</v>
      </c>
      <c r="D2031">
        <v>6.7</v>
      </c>
      <c r="E2031" s="32">
        <f>Table11[[#This Row],[gross]]-Table11[[#This Row],[budget]]</f>
        <v>11514713</v>
      </c>
    </row>
    <row r="2032" spans="1:5" x14ac:dyDescent="0.25">
      <c r="A2032" t="s">
        <v>4553</v>
      </c>
      <c r="B2032" s="32">
        <v>14000000</v>
      </c>
      <c r="C2032" s="32">
        <v>25482931</v>
      </c>
      <c r="D2032">
        <v>5.7</v>
      </c>
      <c r="E2032" s="32">
        <f>Table11[[#This Row],[gross]]-Table11[[#This Row],[budget]]</f>
        <v>11482931</v>
      </c>
    </row>
    <row r="2033" spans="1:5" x14ac:dyDescent="0.25">
      <c r="A2033" t="s">
        <v>8032</v>
      </c>
      <c r="B2033" s="32">
        <v>65000</v>
      </c>
      <c r="C2033" s="32">
        <v>11529368</v>
      </c>
      <c r="D2033">
        <v>7.3</v>
      </c>
      <c r="E2033" s="32">
        <f>Table11[[#This Row],[gross]]-Table11[[#This Row],[budget]]</f>
        <v>11464368</v>
      </c>
    </row>
    <row r="2034" spans="1:5" x14ac:dyDescent="0.25">
      <c r="A2034" t="s">
        <v>4363</v>
      </c>
      <c r="B2034" s="32">
        <v>11500000</v>
      </c>
      <c r="C2034" s="32">
        <v>22954968</v>
      </c>
      <c r="D2034">
        <v>7.9</v>
      </c>
      <c r="E2034" s="32">
        <f>Table11[[#This Row],[gross]]-Table11[[#This Row],[budget]]</f>
        <v>11454968</v>
      </c>
    </row>
    <row r="2035" spans="1:5" x14ac:dyDescent="0.25">
      <c r="A2035" t="s">
        <v>3234</v>
      </c>
      <c r="B2035" s="32">
        <v>25000000</v>
      </c>
      <c r="C2035" s="32">
        <v>36447959</v>
      </c>
      <c r="D2035">
        <v>7</v>
      </c>
      <c r="E2035" s="32">
        <f>Table11[[#This Row],[gross]]-Table11[[#This Row],[budget]]</f>
        <v>11447959</v>
      </c>
    </row>
    <row r="2036" spans="1:5" x14ac:dyDescent="0.25">
      <c r="A2036" t="s">
        <v>4358</v>
      </c>
      <c r="B2036" s="32">
        <v>15000000</v>
      </c>
      <c r="C2036" s="32">
        <v>26421314</v>
      </c>
      <c r="D2036">
        <v>4</v>
      </c>
      <c r="E2036" s="32">
        <f>Table11[[#This Row],[gross]]-Table11[[#This Row],[budget]]</f>
        <v>11421314</v>
      </c>
    </row>
    <row r="2037" spans="1:5" x14ac:dyDescent="0.25">
      <c r="A2037" t="s">
        <v>2823</v>
      </c>
      <c r="B2037" s="32">
        <v>30000000</v>
      </c>
      <c r="C2037" s="32">
        <v>41407470</v>
      </c>
      <c r="D2037">
        <v>7.6</v>
      </c>
      <c r="E2037" s="32">
        <f>Table11[[#This Row],[gross]]-Table11[[#This Row],[budget]]</f>
        <v>11407470</v>
      </c>
    </row>
    <row r="2038" spans="1:5" x14ac:dyDescent="0.25">
      <c r="A2038" t="s">
        <v>4364</v>
      </c>
      <c r="B2038" s="32">
        <v>15000000</v>
      </c>
      <c r="C2038" s="32">
        <v>26384919</v>
      </c>
      <c r="D2038">
        <v>7.9</v>
      </c>
      <c r="E2038" s="32">
        <f>Table11[[#This Row],[gross]]-Table11[[#This Row],[budget]]</f>
        <v>11384919</v>
      </c>
    </row>
    <row r="2039" spans="1:5" x14ac:dyDescent="0.25">
      <c r="A2039" t="s">
        <v>5077</v>
      </c>
      <c r="B2039" s="32">
        <v>10000000</v>
      </c>
      <c r="C2039" s="32">
        <v>21371425</v>
      </c>
      <c r="D2039">
        <v>4.4000000000000004</v>
      </c>
      <c r="E2039" s="32">
        <f>Table11[[#This Row],[gross]]-Table11[[#This Row],[budget]]</f>
        <v>11371425</v>
      </c>
    </row>
    <row r="2040" spans="1:5" x14ac:dyDescent="0.25">
      <c r="A2040" t="s">
        <v>1584</v>
      </c>
      <c r="B2040" s="32">
        <v>55000000</v>
      </c>
      <c r="C2040" s="32">
        <v>66365290</v>
      </c>
      <c r="D2040">
        <v>6.4</v>
      </c>
      <c r="E2040" s="32">
        <f>Table11[[#This Row],[gross]]-Table11[[#This Row],[budget]]</f>
        <v>11365290</v>
      </c>
    </row>
    <row r="2041" spans="1:5" x14ac:dyDescent="0.25">
      <c r="A2041" t="s">
        <v>912</v>
      </c>
      <c r="B2041" s="32">
        <v>80000000</v>
      </c>
      <c r="C2041" s="32">
        <v>91188905</v>
      </c>
      <c r="D2041">
        <v>4.9000000000000004</v>
      </c>
      <c r="E2041" s="32">
        <f>Table11[[#This Row],[gross]]-Table11[[#This Row],[budget]]</f>
        <v>11188905</v>
      </c>
    </row>
    <row r="2042" spans="1:5" x14ac:dyDescent="0.25">
      <c r="A2042" t="s">
        <v>4362</v>
      </c>
      <c r="B2042" s="32">
        <v>15000000</v>
      </c>
      <c r="C2042" s="32">
        <v>26161406</v>
      </c>
      <c r="D2042">
        <v>6.7</v>
      </c>
      <c r="E2042" s="32">
        <f>Table11[[#This Row],[gross]]-Table11[[#This Row],[budget]]</f>
        <v>11161406</v>
      </c>
    </row>
    <row r="2043" spans="1:5" x14ac:dyDescent="0.25">
      <c r="A2043" t="s">
        <v>3683</v>
      </c>
      <c r="B2043" s="32">
        <v>20000000</v>
      </c>
      <c r="C2043" s="32">
        <v>31146570</v>
      </c>
      <c r="D2043">
        <v>6.9</v>
      </c>
      <c r="E2043" s="32">
        <f>Table11[[#This Row],[gross]]-Table11[[#This Row],[budget]]</f>
        <v>11146570</v>
      </c>
    </row>
    <row r="2044" spans="1:5" x14ac:dyDescent="0.25">
      <c r="A2044" t="s">
        <v>2834</v>
      </c>
      <c r="B2044" s="32">
        <v>27000000</v>
      </c>
      <c r="C2044" s="32">
        <v>38122105</v>
      </c>
      <c r="D2044">
        <v>6.6</v>
      </c>
      <c r="E2044" s="32">
        <f>Table11[[#This Row],[gross]]-Table11[[#This Row],[budget]]</f>
        <v>11122105</v>
      </c>
    </row>
    <row r="2045" spans="1:5" x14ac:dyDescent="0.25">
      <c r="A2045" t="s">
        <v>1396</v>
      </c>
      <c r="B2045" s="32">
        <v>50000000</v>
      </c>
      <c r="C2045" s="32">
        <v>61112916</v>
      </c>
      <c r="D2045">
        <v>4.4000000000000004</v>
      </c>
      <c r="E2045" s="32">
        <f>Table11[[#This Row],[gross]]-Table11[[#This Row],[budget]]</f>
        <v>11112916</v>
      </c>
    </row>
    <row r="2046" spans="1:5" x14ac:dyDescent="0.25">
      <c r="A2046" t="s">
        <v>2691</v>
      </c>
      <c r="B2046" s="32">
        <v>32000000</v>
      </c>
      <c r="C2046" s="32">
        <v>43095600</v>
      </c>
      <c r="D2046">
        <v>6.3</v>
      </c>
      <c r="E2046" s="32">
        <f>Table11[[#This Row],[gross]]-Table11[[#This Row],[budget]]</f>
        <v>11095600</v>
      </c>
    </row>
    <row r="2047" spans="1:5" x14ac:dyDescent="0.25">
      <c r="A2047" t="s">
        <v>68</v>
      </c>
      <c r="B2047" s="32">
        <v>207000000</v>
      </c>
      <c r="C2047" s="32">
        <v>218051260</v>
      </c>
      <c r="D2047">
        <v>7.2</v>
      </c>
      <c r="E2047" s="32">
        <f>Table11[[#This Row],[gross]]-Table11[[#This Row],[budget]]</f>
        <v>11051260</v>
      </c>
    </row>
    <row r="2048" spans="1:5" x14ac:dyDescent="0.25">
      <c r="A2048" t="s">
        <v>68</v>
      </c>
      <c r="B2048" s="32">
        <v>207000000</v>
      </c>
      <c r="C2048" s="32">
        <v>218051260</v>
      </c>
      <c r="D2048">
        <v>7.2</v>
      </c>
      <c r="E2048" s="32">
        <f>Table11[[#This Row],[gross]]-Table11[[#This Row],[budget]]</f>
        <v>11051260</v>
      </c>
    </row>
    <row r="2049" spans="1:5" x14ac:dyDescent="0.25">
      <c r="A2049" t="s">
        <v>68</v>
      </c>
      <c r="B2049" s="32">
        <v>207000000</v>
      </c>
      <c r="C2049" s="32">
        <v>218051260</v>
      </c>
      <c r="D2049">
        <v>7.2</v>
      </c>
      <c r="E2049" s="32">
        <f>Table11[[#This Row],[gross]]-Table11[[#This Row],[budget]]</f>
        <v>11051260</v>
      </c>
    </row>
    <row r="2050" spans="1:5" x14ac:dyDescent="0.25">
      <c r="A2050" t="s">
        <v>5319</v>
      </c>
      <c r="B2050" s="32">
        <v>9000000</v>
      </c>
      <c r="C2050" s="32">
        <v>20035310</v>
      </c>
      <c r="D2050">
        <v>4.9000000000000004</v>
      </c>
      <c r="E2050" s="32">
        <f>Table11[[#This Row],[gross]]-Table11[[#This Row],[budget]]</f>
        <v>11035310</v>
      </c>
    </row>
    <row r="2051" spans="1:5" x14ac:dyDescent="0.25">
      <c r="A2051" t="s">
        <v>4966</v>
      </c>
      <c r="B2051" s="32">
        <v>5000000</v>
      </c>
      <c r="C2051" s="32">
        <v>16017403</v>
      </c>
      <c r="D2051">
        <v>6.2</v>
      </c>
      <c r="E2051" s="32">
        <f>Table11[[#This Row],[gross]]-Table11[[#This Row],[budget]]</f>
        <v>11017403</v>
      </c>
    </row>
    <row r="2052" spans="1:5" x14ac:dyDescent="0.25">
      <c r="A2052" t="s">
        <v>2412</v>
      </c>
      <c r="B2052" s="32">
        <v>37000000</v>
      </c>
      <c r="C2052" s="32">
        <v>48006503</v>
      </c>
      <c r="D2052">
        <v>6</v>
      </c>
      <c r="E2052" s="32">
        <f>Table11[[#This Row],[gross]]-Table11[[#This Row],[budget]]</f>
        <v>11006503</v>
      </c>
    </row>
    <row r="2053" spans="1:5" x14ac:dyDescent="0.25">
      <c r="A2053" t="s">
        <v>3129</v>
      </c>
      <c r="B2053" s="32">
        <v>26000000</v>
      </c>
      <c r="C2053" s="32">
        <v>36985501</v>
      </c>
      <c r="D2053">
        <v>5.2</v>
      </c>
      <c r="E2053" s="32">
        <f>Table11[[#This Row],[gross]]-Table11[[#This Row],[budget]]</f>
        <v>10985501</v>
      </c>
    </row>
    <row r="2054" spans="1:5" x14ac:dyDescent="0.25">
      <c r="A2054" t="s">
        <v>6997</v>
      </c>
      <c r="B2054" s="32">
        <v>1800000</v>
      </c>
      <c r="C2054" s="32">
        <v>12784397</v>
      </c>
      <c r="D2054">
        <v>7.3</v>
      </c>
      <c r="E2054" s="32">
        <f>Table11[[#This Row],[gross]]-Table11[[#This Row],[budget]]</f>
        <v>10984397</v>
      </c>
    </row>
    <row r="2055" spans="1:5" x14ac:dyDescent="0.25">
      <c r="A2055" t="s">
        <v>4797</v>
      </c>
      <c r="B2055" s="32">
        <v>12000000</v>
      </c>
      <c r="C2055" s="32">
        <v>22905674</v>
      </c>
      <c r="D2055">
        <v>7.4</v>
      </c>
      <c r="E2055" s="32">
        <f>Table11[[#This Row],[gross]]-Table11[[#This Row],[budget]]</f>
        <v>10905674</v>
      </c>
    </row>
    <row r="2056" spans="1:5" x14ac:dyDescent="0.25">
      <c r="A2056" t="s">
        <v>2192</v>
      </c>
      <c r="B2056" s="32">
        <v>40000000</v>
      </c>
      <c r="C2056" s="32">
        <v>50859889</v>
      </c>
      <c r="D2056">
        <v>7.8</v>
      </c>
      <c r="E2056" s="32">
        <f>Table11[[#This Row],[gross]]-Table11[[#This Row],[budget]]</f>
        <v>10859889</v>
      </c>
    </row>
    <row r="2057" spans="1:5" x14ac:dyDescent="0.25">
      <c r="A2057" t="s">
        <v>4112</v>
      </c>
      <c r="B2057" s="32">
        <v>17000000</v>
      </c>
      <c r="C2057" s="32">
        <v>27854896</v>
      </c>
      <c r="D2057">
        <v>5.6</v>
      </c>
      <c r="E2057" s="32">
        <f>Table11[[#This Row],[gross]]-Table11[[#This Row],[budget]]</f>
        <v>10854896</v>
      </c>
    </row>
    <row r="2058" spans="1:5" x14ac:dyDescent="0.25">
      <c r="A2058" t="s">
        <v>759</v>
      </c>
      <c r="B2058" s="32">
        <v>90000000</v>
      </c>
      <c r="C2058" s="32">
        <v>100853835</v>
      </c>
      <c r="D2058">
        <v>7.4</v>
      </c>
      <c r="E2058" s="32">
        <f>Table11[[#This Row],[gross]]-Table11[[#This Row],[budget]]</f>
        <v>10853835</v>
      </c>
    </row>
    <row r="2059" spans="1:5" x14ac:dyDescent="0.25">
      <c r="A2059" t="s">
        <v>2495</v>
      </c>
      <c r="B2059" s="32">
        <v>35000000</v>
      </c>
      <c r="C2059" s="32">
        <v>45802315</v>
      </c>
      <c r="D2059">
        <v>6.6</v>
      </c>
      <c r="E2059" s="32">
        <f>Table11[[#This Row],[gross]]-Table11[[#This Row],[budget]]</f>
        <v>10802315</v>
      </c>
    </row>
    <row r="2060" spans="1:5" x14ac:dyDescent="0.25">
      <c r="A2060" t="s">
        <v>7070</v>
      </c>
      <c r="B2060" s="32">
        <v>1100000</v>
      </c>
      <c r="C2060" s="32">
        <v>11806119</v>
      </c>
      <c r="D2060">
        <v>6.8</v>
      </c>
      <c r="E2060" s="32">
        <f>Table11[[#This Row],[gross]]-Table11[[#This Row],[budget]]</f>
        <v>10706119</v>
      </c>
    </row>
    <row r="2061" spans="1:5" x14ac:dyDescent="0.25">
      <c r="A2061" t="s">
        <v>6778</v>
      </c>
      <c r="B2061" s="32">
        <v>2300000</v>
      </c>
      <c r="C2061" s="32">
        <v>12985267</v>
      </c>
      <c r="D2061">
        <v>5.9</v>
      </c>
      <c r="E2061" s="32">
        <f>Table11[[#This Row],[gross]]-Table11[[#This Row],[budget]]</f>
        <v>10685267</v>
      </c>
    </row>
    <row r="2062" spans="1:5" x14ac:dyDescent="0.25">
      <c r="A2062" t="s">
        <v>5098</v>
      </c>
      <c r="B2062" s="32">
        <v>3000000</v>
      </c>
      <c r="C2062" s="32">
        <v>13684949</v>
      </c>
      <c r="D2062">
        <v>5.9</v>
      </c>
      <c r="E2062" s="32">
        <f>Table11[[#This Row],[gross]]-Table11[[#This Row],[budget]]</f>
        <v>10684949</v>
      </c>
    </row>
    <row r="2063" spans="1:5" x14ac:dyDescent="0.25">
      <c r="A2063" t="s">
        <v>2219</v>
      </c>
      <c r="B2063" s="32">
        <v>39887981.009999998</v>
      </c>
      <c r="C2063" s="32">
        <v>50562555</v>
      </c>
      <c r="D2063">
        <v>6.5</v>
      </c>
      <c r="E2063" s="32">
        <f>Table11[[#This Row],[gross]]-Table11[[#This Row],[budget]]</f>
        <v>10674573.990000002</v>
      </c>
    </row>
    <row r="2064" spans="1:5" x14ac:dyDescent="0.25">
      <c r="A2064" t="s">
        <v>3076</v>
      </c>
      <c r="B2064" s="32">
        <v>30000000</v>
      </c>
      <c r="C2064" s="32">
        <v>40566655</v>
      </c>
      <c r="D2064">
        <v>7.1</v>
      </c>
      <c r="E2064" s="32">
        <f>Table11[[#This Row],[gross]]-Table11[[#This Row],[budget]]</f>
        <v>10566655</v>
      </c>
    </row>
    <row r="2065" spans="1:5" x14ac:dyDescent="0.25">
      <c r="A2065" t="s">
        <v>6822</v>
      </c>
      <c r="B2065" s="32">
        <v>2000000</v>
      </c>
      <c r="C2065" s="32">
        <v>12555230</v>
      </c>
      <c r="D2065">
        <v>5.3</v>
      </c>
      <c r="E2065" s="32">
        <f>Table11[[#This Row],[gross]]-Table11[[#This Row],[budget]]</f>
        <v>10555230</v>
      </c>
    </row>
    <row r="2066" spans="1:5" x14ac:dyDescent="0.25">
      <c r="A2066" t="s">
        <v>6396</v>
      </c>
      <c r="B2066" s="32">
        <v>3500000</v>
      </c>
      <c r="C2066" s="32">
        <v>14000000</v>
      </c>
      <c r="D2066">
        <v>6</v>
      </c>
      <c r="E2066" s="32">
        <f>Table11[[#This Row],[gross]]-Table11[[#This Row],[budget]]</f>
        <v>10500000</v>
      </c>
    </row>
    <row r="2067" spans="1:5" x14ac:dyDescent="0.25">
      <c r="A2067" t="s">
        <v>6729</v>
      </c>
      <c r="B2067" s="32">
        <v>2500000</v>
      </c>
      <c r="C2067" s="32">
        <v>12995673</v>
      </c>
      <c r="D2067">
        <v>7.7</v>
      </c>
      <c r="E2067" s="32">
        <f>Table11[[#This Row],[gross]]-Table11[[#This Row],[budget]]</f>
        <v>10495673</v>
      </c>
    </row>
    <row r="2068" spans="1:5" x14ac:dyDescent="0.25">
      <c r="A2068" t="s">
        <v>5621</v>
      </c>
      <c r="B2068" s="32">
        <v>7000000</v>
      </c>
      <c r="C2068" s="32">
        <v>17474107</v>
      </c>
      <c r="D2068">
        <v>7.3</v>
      </c>
      <c r="E2068" s="32">
        <f>Table11[[#This Row],[gross]]-Table11[[#This Row],[budget]]</f>
        <v>10474107</v>
      </c>
    </row>
    <row r="2069" spans="1:5" x14ac:dyDescent="0.25">
      <c r="A2069" t="s">
        <v>1754</v>
      </c>
      <c r="B2069" s="32">
        <v>50000000</v>
      </c>
      <c r="C2069" s="32">
        <v>60470220</v>
      </c>
      <c r="D2069">
        <v>6.2</v>
      </c>
      <c r="E2069" s="32">
        <f>Table11[[#This Row],[gross]]-Table11[[#This Row],[budget]]</f>
        <v>10470220</v>
      </c>
    </row>
    <row r="2070" spans="1:5" x14ac:dyDescent="0.25">
      <c r="A2070" t="s">
        <v>915</v>
      </c>
      <c r="B2070" s="32">
        <v>80000000</v>
      </c>
      <c r="C2070" s="32">
        <v>90443603</v>
      </c>
      <c r="D2070">
        <v>6.3</v>
      </c>
      <c r="E2070" s="32">
        <f>Table11[[#This Row],[gross]]-Table11[[#This Row],[budget]]</f>
        <v>10443603</v>
      </c>
    </row>
    <row r="2071" spans="1:5" x14ac:dyDescent="0.25">
      <c r="A2071" t="s">
        <v>4656</v>
      </c>
      <c r="B2071" s="32">
        <v>15000000</v>
      </c>
      <c r="C2071" s="32">
        <v>25440971</v>
      </c>
      <c r="D2071">
        <v>7.7</v>
      </c>
      <c r="E2071" s="32">
        <f>Table11[[#This Row],[gross]]-Table11[[#This Row],[budget]]</f>
        <v>10440971</v>
      </c>
    </row>
    <row r="2072" spans="1:5" x14ac:dyDescent="0.25">
      <c r="A2072" t="s">
        <v>2400</v>
      </c>
      <c r="B2072" s="32">
        <v>38000000</v>
      </c>
      <c r="C2072" s="32">
        <v>48405881.850000001</v>
      </c>
      <c r="D2072">
        <v>4.8</v>
      </c>
      <c r="E2072" s="32">
        <f>Table11[[#This Row],[gross]]-Table11[[#This Row],[budget]]</f>
        <v>10405881.850000001</v>
      </c>
    </row>
    <row r="2073" spans="1:5" x14ac:dyDescent="0.25">
      <c r="A2073" t="s">
        <v>3060</v>
      </c>
      <c r="B2073" s="32">
        <v>16000000</v>
      </c>
      <c r="C2073" s="32">
        <v>26400000</v>
      </c>
      <c r="D2073">
        <v>7.4</v>
      </c>
      <c r="E2073" s="32">
        <f>Table11[[#This Row],[gross]]-Table11[[#This Row],[budget]]</f>
        <v>10400000</v>
      </c>
    </row>
    <row r="2074" spans="1:5" x14ac:dyDescent="0.25">
      <c r="A2074" t="s">
        <v>4206</v>
      </c>
      <c r="B2074" s="32">
        <v>16500000</v>
      </c>
      <c r="C2074" s="32">
        <v>26896744</v>
      </c>
      <c r="D2074">
        <v>4.9000000000000004</v>
      </c>
      <c r="E2074" s="32">
        <f>Table11[[#This Row],[gross]]-Table11[[#This Row],[budget]]</f>
        <v>10396744</v>
      </c>
    </row>
    <row r="2075" spans="1:5" x14ac:dyDescent="0.25">
      <c r="A2075" t="s">
        <v>5067</v>
      </c>
      <c r="B2075" s="32">
        <v>10000000</v>
      </c>
      <c r="C2075" s="32">
        <v>20384136</v>
      </c>
      <c r="D2075">
        <v>4.7</v>
      </c>
      <c r="E2075" s="32">
        <f>Table11[[#This Row],[gross]]-Table11[[#This Row],[budget]]</f>
        <v>10384136</v>
      </c>
    </row>
    <row r="2076" spans="1:5" x14ac:dyDescent="0.25">
      <c r="A2076" t="s">
        <v>3025</v>
      </c>
      <c r="B2076" s="32">
        <v>28000000</v>
      </c>
      <c r="C2076" s="32">
        <v>38372662</v>
      </c>
      <c r="D2076">
        <v>7.8</v>
      </c>
      <c r="E2076" s="32">
        <f>Table11[[#This Row],[gross]]-Table11[[#This Row],[budget]]</f>
        <v>10372662</v>
      </c>
    </row>
    <row r="2077" spans="1:5" x14ac:dyDescent="0.25">
      <c r="A2077" t="s">
        <v>5727</v>
      </c>
      <c r="B2077" s="32">
        <v>6500000</v>
      </c>
      <c r="C2077" s="32">
        <v>16842303</v>
      </c>
      <c r="D2077">
        <v>7.3</v>
      </c>
      <c r="E2077" s="32">
        <f>Table11[[#This Row],[gross]]-Table11[[#This Row],[budget]]</f>
        <v>10342303</v>
      </c>
    </row>
    <row r="2078" spans="1:5" x14ac:dyDescent="0.25">
      <c r="A2078" t="s">
        <v>5092</v>
      </c>
      <c r="B2078" s="32">
        <v>10000000</v>
      </c>
      <c r="C2078" s="32">
        <v>20339754</v>
      </c>
      <c r="D2078">
        <v>5.9</v>
      </c>
      <c r="E2078" s="32">
        <f>Table11[[#This Row],[gross]]-Table11[[#This Row],[budget]]</f>
        <v>10339754</v>
      </c>
    </row>
    <row r="2079" spans="1:5" x14ac:dyDescent="0.25">
      <c r="A2079" t="s">
        <v>5070</v>
      </c>
      <c r="B2079" s="32">
        <v>10000000</v>
      </c>
      <c r="C2079" s="32">
        <v>20338609</v>
      </c>
      <c r="D2079">
        <v>6.8</v>
      </c>
      <c r="E2079" s="32">
        <f>Table11[[#This Row],[gross]]-Table11[[#This Row],[budget]]</f>
        <v>10338609</v>
      </c>
    </row>
    <row r="2080" spans="1:5" x14ac:dyDescent="0.25">
      <c r="A2080" t="s">
        <v>337</v>
      </c>
      <c r="B2080" s="32">
        <v>100000000</v>
      </c>
      <c r="C2080" s="32">
        <v>110332737</v>
      </c>
      <c r="D2080">
        <v>6.1</v>
      </c>
      <c r="E2080" s="32">
        <f>Table11[[#This Row],[gross]]-Table11[[#This Row],[budget]]</f>
        <v>10332737</v>
      </c>
    </row>
    <row r="2081" spans="1:5" x14ac:dyDescent="0.25">
      <c r="A2081" t="s">
        <v>4832</v>
      </c>
      <c r="B2081" s="32">
        <v>12000000</v>
      </c>
      <c r="C2081" s="32">
        <v>22331028</v>
      </c>
      <c r="D2081">
        <v>6.4</v>
      </c>
      <c r="E2081" s="32">
        <f>Table11[[#This Row],[gross]]-Table11[[#This Row],[budget]]</f>
        <v>10331028</v>
      </c>
    </row>
    <row r="2082" spans="1:5" x14ac:dyDescent="0.25">
      <c r="A2082" t="s">
        <v>414</v>
      </c>
      <c r="B2082" s="32">
        <v>127500000</v>
      </c>
      <c r="C2082" s="32">
        <v>137748063</v>
      </c>
      <c r="D2082">
        <v>6.5</v>
      </c>
      <c r="E2082" s="32">
        <f>Table11[[#This Row],[gross]]-Table11[[#This Row],[budget]]</f>
        <v>10248063</v>
      </c>
    </row>
    <row r="2083" spans="1:5" x14ac:dyDescent="0.25">
      <c r="A2083" t="s">
        <v>2837</v>
      </c>
      <c r="B2083" s="32">
        <v>30000000</v>
      </c>
      <c r="C2083" s="32">
        <v>40247512</v>
      </c>
      <c r="D2083">
        <v>6.8</v>
      </c>
      <c r="E2083" s="32">
        <f>Table11[[#This Row],[gross]]-Table11[[#This Row],[budget]]</f>
        <v>10247512</v>
      </c>
    </row>
    <row r="2084" spans="1:5" x14ac:dyDescent="0.25">
      <c r="A2084" t="s">
        <v>8043</v>
      </c>
      <c r="B2084" s="32">
        <v>25000</v>
      </c>
      <c r="C2084" s="32">
        <v>10246600</v>
      </c>
      <c r="D2084">
        <v>6.6</v>
      </c>
      <c r="E2084" s="32">
        <f>Table11[[#This Row],[gross]]-Table11[[#This Row],[budget]]</f>
        <v>10221600</v>
      </c>
    </row>
    <row r="2085" spans="1:5" x14ac:dyDescent="0.25">
      <c r="A2085" t="s">
        <v>4132</v>
      </c>
      <c r="B2085" s="32">
        <v>17000000</v>
      </c>
      <c r="C2085" s="32">
        <v>27154426</v>
      </c>
      <c r="D2085">
        <v>6.7</v>
      </c>
      <c r="E2085" s="32">
        <f>Table11[[#This Row],[gross]]-Table11[[#This Row],[budget]]</f>
        <v>10154426</v>
      </c>
    </row>
    <row r="2086" spans="1:5" x14ac:dyDescent="0.25">
      <c r="A2086" t="s">
        <v>6270</v>
      </c>
      <c r="B2086" s="32">
        <v>5000000</v>
      </c>
      <c r="C2086" s="32">
        <v>15152879</v>
      </c>
      <c r="D2086">
        <v>4</v>
      </c>
      <c r="E2086" s="32">
        <f>Table11[[#This Row],[gross]]-Table11[[#This Row],[budget]]</f>
        <v>10152879</v>
      </c>
    </row>
    <row r="2087" spans="1:5" x14ac:dyDescent="0.25">
      <c r="A2087" t="s">
        <v>6007</v>
      </c>
      <c r="B2087" s="32">
        <v>5000000</v>
      </c>
      <c r="C2087" s="32">
        <v>15126948</v>
      </c>
      <c r="D2087">
        <v>4.9000000000000004</v>
      </c>
      <c r="E2087" s="32">
        <f>Table11[[#This Row],[gross]]-Table11[[#This Row],[budget]]</f>
        <v>10126948</v>
      </c>
    </row>
    <row r="2088" spans="1:5" x14ac:dyDescent="0.25">
      <c r="A2088" t="s">
        <v>2825</v>
      </c>
      <c r="B2088" s="32">
        <v>30000000</v>
      </c>
      <c r="C2088" s="32">
        <v>40118420</v>
      </c>
      <c r="D2088">
        <v>5.6</v>
      </c>
      <c r="E2088" s="32">
        <f>Table11[[#This Row],[gross]]-Table11[[#This Row],[budget]]</f>
        <v>10118420</v>
      </c>
    </row>
    <row r="2089" spans="1:5" x14ac:dyDescent="0.25">
      <c r="A2089" t="s">
        <v>1334</v>
      </c>
      <c r="B2089" s="32">
        <v>44000000</v>
      </c>
      <c r="C2089" s="32">
        <v>54116191</v>
      </c>
      <c r="D2089">
        <v>7.9</v>
      </c>
      <c r="E2089" s="32">
        <f>Table11[[#This Row],[gross]]-Table11[[#This Row],[budget]]</f>
        <v>10116191</v>
      </c>
    </row>
    <row r="2090" spans="1:5" x14ac:dyDescent="0.25">
      <c r="A2090" t="s">
        <v>5454</v>
      </c>
      <c r="B2090" s="32">
        <v>8000000</v>
      </c>
      <c r="C2090" s="32">
        <v>18090181</v>
      </c>
      <c r="D2090">
        <v>6.4</v>
      </c>
      <c r="E2090" s="32">
        <f>Table11[[#This Row],[gross]]-Table11[[#This Row],[budget]]</f>
        <v>10090181</v>
      </c>
    </row>
    <row r="2091" spans="1:5" x14ac:dyDescent="0.25">
      <c r="A2091" t="s">
        <v>7994</v>
      </c>
      <c r="B2091" s="32">
        <v>100000</v>
      </c>
      <c r="C2091" s="32">
        <v>10174663</v>
      </c>
      <c r="D2091">
        <v>6.7</v>
      </c>
      <c r="E2091" s="32">
        <f>Table11[[#This Row],[gross]]-Table11[[#This Row],[budget]]</f>
        <v>10074663</v>
      </c>
    </row>
    <row r="2092" spans="1:5" x14ac:dyDescent="0.25">
      <c r="A2092" t="s">
        <v>3688</v>
      </c>
      <c r="B2092" s="32">
        <v>20000000</v>
      </c>
      <c r="C2092" s="32">
        <v>30028592</v>
      </c>
      <c r="D2092">
        <v>7.3</v>
      </c>
      <c r="E2092" s="32">
        <f>Table11[[#This Row],[gross]]-Table11[[#This Row],[budget]]</f>
        <v>10028592</v>
      </c>
    </row>
    <row r="2093" spans="1:5" x14ac:dyDescent="0.25">
      <c r="A2093" t="s">
        <v>752</v>
      </c>
      <c r="B2093" s="32">
        <v>90000000</v>
      </c>
      <c r="C2093" s="32">
        <v>100018837</v>
      </c>
      <c r="D2093">
        <v>5.5</v>
      </c>
      <c r="E2093" s="32">
        <f>Table11[[#This Row],[gross]]-Table11[[#This Row],[budget]]</f>
        <v>10018837</v>
      </c>
    </row>
    <row r="2094" spans="1:5" x14ac:dyDescent="0.25">
      <c r="A2094" t="s">
        <v>739</v>
      </c>
      <c r="B2094" s="32">
        <v>90000000</v>
      </c>
      <c r="C2094" s="32">
        <v>100012500</v>
      </c>
      <c r="D2094">
        <v>7.6</v>
      </c>
      <c r="E2094" s="32">
        <f>Table11[[#This Row],[gross]]-Table11[[#This Row],[budget]]</f>
        <v>10012500</v>
      </c>
    </row>
    <row r="2095" spans="1:5" x14ac:dyDescent="0.25">
      <c r="A2095" t="s">
        <v>3241</v>
      </c>
      <c r="B2095" s="32">
        <v>25000000</v>
      </c>
      <c r="C2095" s="32">
        <v>35000629</v>
      </c>
      <c r="D2095">
        <v>5.6</v>
      </c>
      <c r="E2095" s="32">
        <f>Table11[[#This Row],[gross]]-Table11[[#This Row],[budget]]</f>
        <v>10000629</v>
      </c>
    </row>
    <row r="2096" spans="1:5" x14ac:dyDescent="0.25">
      <c r="A2096" t="s">
        <v>4382</v>
      </c>
      <c r="B2096" s="32">
        <v>15000000</v>
      </c>
      <c r="C2096" s="32">
        <v>24984868</v>
      </c>
      <c r="D2096">
        <v>6.3</v>
      </c>
      <c r="E2096" s="32">
        <f>Table11[[#This Row],[gross]]-Table11[[#This Row],[budget]]</f>
        <v>9984868</v>
      </c>
    </row>
    <row r="2097" spans="1:5" x14ac:dyDescent="0.25">
      <c r="A2097" t="s">
        <v>3697</v>
      </c>
      <c r="B2097" s="32">
        <v>20000000</v>
      </c>
      <c r="C2097" s="32">
        <v>29975979</v>
      </c>
      <c r="D2097">
        <v>6.5</v>
      </c>
      <c r="E2097" s="32">
        <f>Table11[[#This Row],[gross]]-Table11[[#This Row],[budget]]</f>
        <v>9975979</v>
      </c>
    </row>
    <row r="2098" spans="1:5" x14ac:dyDescent="0.25">
      <c r="A2098" t="s">
        <v>5620</v>
      </c>
      <c r="B2098" s="32">
        <v>7000000</v>
      </c>
      <c r="C2098" s="32">
        <v>16901126</v>
      </c>
      <c r="D2098">
        <v>6.9</v>
      </c>
      <c r="E2098" s="32">
        <f>Table11[[#This Row],[gross]]-Table11[[#This Row],[budget]]</f>
        <v>9901126</v>
      </c>
    </row>
    <row r="2099" spans="1:5" x14ac:dyDescent="0.25">
      <c r="A2099" t="s">
        <v>4359</v>
      </c>
      <c r="B2099" s="32">
        <v>15000000</v>
      </c>
      <c r="C2099" s="32">
        <v>24881000</v>
      </c>
      <c r="D2099">
        <v>6.2</v>
      </c>
      <c r="E2099" s="32">
        <f>Table11[[#This Row],[gross]]-Table11[[#This Row],[budget]]</f>
        <v>9881000</v>
      </c>
    </row>
    <row r="2100" spans="1:5" x14ac:dyDescent="0.25">
      <c r="A2100" t="s">
        <v>4657</v>
      </c>
      <c r="B2100" s="32">
        <v>13000000</v>
      </c>
      <c r="C2100" s="32">
        <v>22858926</v>
      </c>
      <c r="D2100">
        <v>7.8</v>
      </c>
      <c r="E2100" s="32">
        <f>Table11[[#This Row],[gross]]-Table11[[#This Row],[budget]]</f>
        <v>9858926</v>
      </c>
    </row>
    <row r="2101" spans="1:5" x14ac:dyDescent="0.25">
      <c r="A2101" t="s">
        <v>2197</v>
      </c>
      <c r="B2101" s="32">
        <v>40000000</v>
      </c>
      <c r="C2101" s="32">
        <v>49851591</v>
      </c>
      <c r="D2101">
        <v>5.9</v>
      </c>
      <c r="E2101" s="32">
        <f>Table11[[#This Row],[gross]]-Table11[[#This Row],[budget]]</f>
        <v>9851591</v>
      </c>
    </row>
    <row r="2102" spans="1:5" x14ac:dyDescent="0.25">
      <c r="A2102" t="s">
        <v>5455</v>
      </c>
      <c r="B2102" s="32">
        <v>8000000</v>
      </c>
      <c r="C2102" s="32">
        <v>17843379</v>
      </c>
      <c r="D2102">
        <v>5.7</v>
      </c>
      <c r="E2102" s="32">
        <f>Table11[[#This Row],[gross]]-Table11[[#This Row],[budget]]</f>
        <v>9843379</v>
      </c>
    </row>
    <row r="2103" spans="1:5" x14ac:dyDescent="0.25">
      <c r="A2103" t="s">
        <v>6459</v>
      </c>
      <c r="B2103" s="32">
        <v>3300000</v>
      </c>
      <c r="C2103" s="32">
        <v>13092000</v>
      </c>
      <c r="D2103">
        <v>8.5</v>
      </c>
      <c r="E2103" s="32">
        <f>Table11[[#This Row],[gross]]-Table11[[#This Row],[budget]]</f>
        <v>9792000</v>
      </c>
    </row>
    <row r="2104" spans="1:5" x14ac:dyDescent="0.25">
      <c r="A2104" t="s">
        <v>4802</v>
      </c>
      <c r="B2104" s="32">
        <v>9000000</v>
      </c>
      <c r="C2104" s="32">
        <v>18761993</v>
      </c>
      <c r="D2104">
        <v>6.9</v>
      </c>
      <c r="E2104" s="32">
        <f>Table11[[#This Row],[gross]]-Table11[[#This Row],[budget]]</f>
        <v>9761993</v>
      </c>
    </row>
    <row r="2105" spans="1:5" x14ac:dyDescent="0.25">
      <c r="A2105" t="s">
        <v>3680</v>
      </c>
      <c r="B2105" s="32">
        <v>20000000</v>
      </c>
      <c r="C2105" s="32">
        <v>29753944</v>
      </c>
      <c r="D2105">
        <v>6.5</v>
      </c>
      <c r="E2105" s="32">
        <f>Table11[[#This Row],[gross]]-Table11[[#This Row],[budget]]</f>
        <v>9753944</v>
      </c>
    </row>
    <row r="2106" spans="1:5" x14ac:dyDescent="0.25">
      <c r="A2106" t="s">
        <v>1269</v>
      </c>
      <c r="B2106" s="32">
        <v>60000000</v>
      </c>
      <c r="C2106" s="32">
        <v>69688384</v>
      </c>
      <c r="D2106">
        <v>6.1</v>
      </c>
      <c r="E2106" s="32">
        <f>Table11[[#This Row],[gross]]-Table11[[#This Row],[budget]]</f>
        <v>9688384</v>
      </c>
    </row>
    <row r="2107" spans="1:5" x14ac:dyDescent="0.25">
      <c r="A2107" t="s">
        <v>1663</v>
      </c>
      <c r="B2107" s="32">
        <v>53000000</v>
      </c>
      <c r="C2107" s="32">
        <v>62563543</v>
      </c>
      <c r="D2107">
        <v>7</v>
      </c>
      <c r="E2107" s="32">
        <f>Table11[[#This Row],[gross]]-Table11[[#This Row],[budget]]</f>
        <v>9563543</v>
      </c>
    </row>
    <row r="2108" spans="1:5" x14ac:dyDescent="0.25">
      <c r="A2108" t="s">
        <v>6819</v>
      </c>
      <c r="B2108" s="32">
        <v>2000000</v>
      </c>
      <c r="C2108" s="32">
        <v>11546543</v>
      </c>
      <c r="D2108">
        <v>7.6</v>
      </c>
      <c r="E2108" s="32">
        <f>Table11[[#This Row],[gross]]-Table11[[#This Row],[budget]]</f>
        <v>9546543</v>
      </c>
    </row>
    <row r="2109" spans="1:5" x14ac:dyDescent="0.25">
      <c r="A2109" t="s">
        <v>5470</v>
      </c>
      <c r="B2109" s="32">
        <v>8000000</v>
      </c>
      <c r="C2109" s="32">
        <v>17536788</v>
      </c>
      <c r="D2109">
        <v>7.1</v>
      </c>
      <c r="E2109" s="32">
        <f>Table11[[#This Row],[gross]]-Table11[[#This Row],[budget]]</f>
        <v>9536788</v>
      </c>
    </row>
    <row r="2110" spans="1:5" x14ac:dyDescent="0.25">
      <c r="A2110" t="s">
        <v>6820</v>
      </c>
      <c r="B2110" s="32">
        <v>2000000</v>
      </c>
      <c r="C2110" s="32">
        <v>11533945</v>
      </c>
      <c r="D2110">
        <v>7.6</v>
      </c>
      <c r="E2110" s="32">
        <f>Table11[[#This Row],[gross]]-Table11[[#This Row],[budget]]</f>
        <v>9533945</v>
      </c>
    </row>
    <row r="2111" spans="1:5" x14ac:dyDescent="0.25">
      <c r="A2111" t="s">
        <v>6009</v>
      </c>
      <c r="B2111" s="32">
        <v>4000000</v>
      </c>
      <c r="C2111" s="32">
        <v>13464388</v>
      </c>
      <c r="D2111">
        <v>8</v>
      </c>
      <c r="E2111" s="32">
        <f>Table11[[#This Row],[gross]]-Table11[[#This Row],[budget]]</f>
        <v>9464388</v>
      </c>
    </row>
    <row r="2112" spans="1:5" x14ac:dyDescent="0.25">
      <c r="A2112" t="s">
        <v>3309</v>
      </c>
      <c r="B2112" s="32">
        <v>8000000</v>
      </c>
      <c r="C2112" s="32">
        <v>17427926</v>
      </c>
      <c r="D2112">
        <v>5.9</v>
      </c>
      <c r="E2112" s="32">
        <f>Table11[[#This Row],[gross]]-Table11[[#This Row],[budget]]</f>
        <v>9427926</v>
      </c>
    </row>
    <row r="2113" spans="1:5" x14ac:dyDescent="0.25">
      <c r="A2113" t="s">
        <v>14</v>
      </c>
      <c r="B2113" s="32">
        <v>300000000</v>
      </c>
      <c r="C2113" s="32">
        <v>309404152</v>
      </c>
      <c r="D2113">
        <v>7.1</v>
      </c>
      <c r="E2113" s="32">
        <f>Table11[[#This Row],[gross]]-Table11[[#This Row],[budget]]</f>
        <v>9404152</v>
      </c>
    </row>
    <row r="2114" spans="1:5" x14ac:dyDescent="0.25">
      <c r="A2114" t="s">
        <v>4200</v>
      </c>
      <c r="B2114" s="32">
        <v>17700000</v>
      </c>
      <c r="C2114" s="32">
        <v>27087695</v>
      </c>
      <c r="D2114">
        <v>5.9</v>
      </c>
      <c r="E2114" s="32">
        <f>Table11[[#This Row],[gross]]-Table11[[#This Row],[budget]]</f>
        <v>9387695</v>
      </c>
    </row>
    <row r="2115" spans="1:5" x14ac:dyDescent="0.25">
      <c r="A2115" t="s">
        <v>4937</v>
      </c>
      <c r="B2115" s="32">
        <v>12000000</v>
      </c>
      <c r="C2115" s="32">
        <v>21370057</v>
      </c>
      <c r="D2115">
        <v>6</v>
      </c>
      <c r="E2115" s="32">
        <f>Table11[[#This Row],[gross]]-Table11[[#This Row],[budget]]</f>
        <v>9370057</v>
      </c>
    </row>
    <row r="2116" spans="1:5" x14ac:dyDescent="0.25">
      <c r="A2116" t="s">
        <v>6002</v>
      </c>
      <c r="B2116" s="32">
        <v>5000000</v>
      </c>
      <c r="C2116" s="32">
        <v>14343976</v>
      </c>
      <c r="D2116">
        <v>4.5</v>
      </c>
      <c r="E2116" s="32">
        <f>Table11[[#This Row],[gross]]-Table11[[#This Row],[budget]]</f>
        <v>9343976</v>
      </c>
    </row>
    <row r="2117" spans="1:5" x14ac:dyDescent="0.25">
      <c r="A2117" t="s">
        <v>2047</v>
      </c>
      <c r="B2117" s="32">
        <v>44000000</v>
      </c>
      <c r="C2117" s="32">
        <v>53300852</v>
      </c>
      <c r="D2117">
        <v>7.5</v>
      </c>
      <c r="E2117" s="32">
        <f>Table11[[#This Row],[gross]]-Table11[[#This Row],[budget]]</f>
        <v>9300852</v>
      </c>
    </row>
    <row r="2118" spans="1:5" x14ac:dyDescent="0.25">
      <c r="A2118" t="s">
        <v>3661</v>
      </c>
      <c r="B2118" s="32">
        <v>25000000</v>
      </c>
      <c r="C2118" s="32">
        <v>34300771</v>
      </c>
      <c r="D2118">
        <v>7.5</v>
      </c>
      <c r="E2118" s="32">
        <f>Table11[[#This Row],[gross]]-Table11[[#This Row],[budget]]</f>
        <v>9300771</v>
      </c>
    </row>
    <row r="2119" spans="1:5" x14ac:dyDescent="0.25">
      <c r="A2119" t="s">
        <v>2808</v>
      </c>
      <c r="B2119" s="32">
        <v>39887981.009999998</v>
      </c>
      <c r="C2119" s="32">
        <v>49186871</v>
      </c>
      <c r="D2119">
        <v>5.2</v>
      </c>
      <c r="E2119" s="32">
        <f>Table11[[#This Row],[gross]]-Table11[[#This Row],[budget]]</f>
        <v>9298889.9900000021</v>
      </c>
    </row>
    <row r="2120" spans="1:5" x14ac:dyDescent="0.25">
      <c r="A2120" t="s">
        <v>6823</v>
      </c>
      <c r="B2120" s="32">
        <v>2000000</v>
      </c>
      <c r="C2120" s="32">
        <v>11284657</v>
      </c>
      <c r="D2120">
        <v>8.5</v>
      </c>
      <c r="E2120" s="32">
        <f>Table11[[#This Row],[gross]]-Table11[[#This Row],[budget]]</f>
        <v>9284657</v>
      </c>
    </row>
    <row r="2121" spans="1:5" x14ac:dyDescent="0.25">
      <c r="A2121" t="s">
        <v>4009</v>
      </c>
      <c r="B2121" s="32">
        <v>17000000</v>
      </c>
      <c r="C2121" s="32">
        <v>26284475</v>
      </c>
      <c r="D2121">
        <v>5.7</v>
      </c>
      <c r="E2121" s="32">
        <f>Table11[[#This Row],[gross]]-Table11[[#This Row],[budget]]</f>
        <v>9284475</v>
      </c>
    </row>
    <row r="2122" spans="1:5" x14ac:dyDescent="0.25">
      <c r="A2122" t="s">
        <v>5458</v>
      </c>
      <c r="B2122" s="32">
        <v>8000000</v>
      </c>
      <c r="C2122" s="32">
        <v>17278980</v>
      </c>
      <c r="D2122">
        <v>6.7</v>
      </c>
      <c r="E2122" s="32">
        <f>Table11[[#This Row],[gross]]-Table11[[#This Row],[budget]]</f>
        <v>9278980</v>
      </c>
    </row>
    <row r="2123" spans="1:5" x14ac:dyDescent="0.25">
      <c r="A2123" t="s">
        <v>7956</v>
      </c>
      <c r="B2123" s="32">
        <v>180000</v>
      </c>
      <c r="C2123" s="32">
        <v>9437933</v>
      </c>
      <c r="D2123">
        <v>7.9</v>
      </c>
      <c r="E2123" s="32">
        <f>Table11[[#This Row],[gross]]-Table11[[#This Row],[budget]]</f>
        <v>9257933</v>
      </c>
    </row>
    <row r="2124" spans="1:5" x14ac:dyDescent="0.25">
      <c r="A2124" t="s">
        <v>5320</v>
      </c>
      <c r="B2124" s="32">
        <v>9000000</v>
      </c>
      <c r="C2124" s="32">
        <v>18225165</v>
      </c>
      <c r="D2124">
        <v>7.1</v>
      </c>
      <c r="E2124" s="32">
        <f>Table11[[#This Row],[gross]]-Table11[[#This Row],[budget]]</f>
        <v>9225165</v>
      </c>
    </row>
    <row r="2125" spans="1:5" x14ac:dyDescent="0.25">
      <c r="A2125" t="s">
        <v>4645</v>
      </c>
      <c r="B2125" s="32">
        <v>18000000</v>
      </c>
      <c r="C2125" s="32">
        <v>27141959</v>
      </c>
      <c r="D2125">
        <v>2.5</v>
      </c>
      <c r="E2125" s="32">
        <f>Table11[[#This Row],[gross]]-Table11[[#This Row],[budget]]</f>
        <v>9141959</v>
      </c>
    </row>
    <row r="2126" spans="1:5" x14ac:dyDescent="0.25">
      <c r="A2126" t="s">
        <v>4800</v>
      </c>
      <c r="B2126" s="32">
        <v>12000000</v>
      </c>
      <c r="C2126" s="32">
        <v>21133087</v>
      </c>
      <c r="D2126">
        <v>7</v>
      </c>
      <c r="E2126" s="32">
        <f>Table11[[#This Row],[gross]]-Table11[[#This Row],[budget]]</f>
        <v>9133087</v>
      </c>
    </row>
    <row r="2127" spans="1:5" x14ac:dyDescent="0.25">
      <c r="A2127" t="s">
        <v>6005</v>
      </c>
      <c r="B2127" s="32">
        <v>5000000</v>
      </c>
      <c r="C2127" s="32">
        <v>14123773</v>
      </c>
      <c r="D2127">
        <v>5.3</v>
      </c>
      <c r="E2127" s="32">
        <f>Table11[[#This Row],[gross]]-Table11[[#This Row],[budget]]</f>
        <v>9123773</v>
      </c>
    </row>
    <row r="2128" spans="1:5" x14ac:dyDescent="0.25">
      <c r="A2128" t="s">
        <v>6016</v>
      </c>
      <c r="B2128" s="32">
        <v>5000000</v>
      </c>
      <c r="C2128" s="32">
        <v>14100000</v>
      </c>
      <c r="D2128">
        <v>7.2</v>
      </c>
      <c r="E2128" s="32">
        <f>Table11[[#This Row],[gross]]-Table11[[#This Row],[budget]]</f>
        <v>9100000</v>
      </c>
    </row>
    <row r="2129" spans="1:5" x14ac:dyDescent="0.25">
      <c r="A2129" t="s">
        <v>3020</v>
      </c>
      <c r="B2129" s="32">
        <v>28000000</v>
      </c>
      <c r="C2129" s="32">
        <v>37053924</v>
      </c>
      <c r="D2129">
        <v>6.1</v>
      </c>
      <c r="E2129" s="32">
        <f>Table11[[#This Row],[gross]]-Table11[[#This Row],[budget]]</f>
        <v>9053924</v>
      </c>
    </row>
    <row r="2130" spans="1:5" x14ac:dyDescent="0.25">
      <c r="A2130" t="s">
        <v>1226</v>
      </c>
      <c r="B2130" s="32">
        <v>36000000</v>
      </c>
      <c r="C2130" s="32">
        <v>45045037</v>
      </c>
      <c r="D2130">
        <v>5.9</v>
      </c>
      <c r="E2130" s="32">
        <f>Table11[[#This Row],[gross]]-Table11[[#This Row],[budget]]</f>
        <v>9045037</v>
      </c>
    </row>
    <row r="2131" spans="1:5" x14ac:dyDescent="0.25">
      <c r="A2131" t="s">
        <v>7293</v>
      </c>
      <c r="B2131" s="32">
        <v>1000000</v>
      </c>
      <c r="C2131" s="32">
        <v>10042266</v>
      </c>
      <c r="D2131">
        <v>5.9</v>
      </c>
      <c r="E2131" s="32">
        <f>Table11[[#This Row],[gross]]-Table11[[#This Row],[budget]]</f>
        <v>9042266</v>
      </c>
    </row>
    <row r="2132" spans="1:5" x14ac:dyDescent="0.25">
      <c r="A2132" t="s">
        <v>5463</v>
      </c>
      <c r="B2132" s="32">
        <v>5000000</v>
      </c>
      <c r="C2132" s="32">
        <v>14015786</v>
      </c>
      <c r="D2132">
        <v>6.5</v>
      </c>
      <c r="E2132" s="32">
        <f>Table11[[#This Row],[gross]]-Table11[[#This Row],[budget]]</f>
        <v>9015786</v>
      </c>
    </row>
    <row r="2133" spans="1:5" x14ac:dyDescent="0.25">
      <c r="A2133" t="s">
        <v>6262</v>
      </c>
      <c r="B2133" s="32">
        <v>4000000</v>
      </c>
      <c r="C2133" s="32">
        <v>13008928</v>
      </c>
      <c r="D2133">
        <v>7.3</v>
      </c>
      <c r="E2133" s="32">
        <f>Table11[[#This Row],[gross]]-Table11[[#This Row],[budget]]</f>
        <v>9008928</v>
      </c>
    </row>
    <row r="2134" spans="1:5" x14ac:dyDescent="0.25">
      <c r="A2134" t="s">
        <v>5323</v>
      </c>
      <c r="B2134" s="32">
        <v>8000000</v>
      </c>
      <c r="C2134" s="32">
        <v>16938179</v>
      </c>
      <c r="D2134">
        <v>7</v>
      </c>
      <c r="E2134" s="32">
        <f>Table11[[#This Row],[gross]]-Table11[[#This Row],[budget]]</f>
        <v>8938179</v>
      </c>
    </row>
    <row r="2135" spans="1:5" x14ac:dyDescent="0.25">
      <c r="A2135" t="s">
        <v>3989</v>
      </c>
      <c r="B2135" s="32">
        <v>18000000</v>
      </c>
      <c r="C2135" s="32">
        <v>26906039</v>
      </c>
      <c r="D2135">
        <v>5.3</v>
      </c>
      <c r="E2135" s="32">
        <f>Table11[[#This Row],[gross]]-Table11[[#This Row],[budget]]</f>
        <v>8906039</v>
      </c>
    </row>
    <row r="2136" spans="1:5" x14ac:dyDescent="0.25">
      <c r="A2136" t="s">
        <v>3715</v>
      </c>
      <c r="B2136" s="32">
        <v>20000000</v>
      </c>
      <c r="C2136" s="32">
        <v>28876924</v>
      </c>
      <c r="D2136">
        <v>7.1</v>
      </c>
      <c r="E2136" s="32">
        <f>Table11[[#This Row],[gross]]-Table11[[#This Row],[budget]]</f>
        <v>8876924</v>
      </c>
    </row>
    <row r="2137" spans="1:5" x14ac:dyDescent="0.25">
      <c r="A2137" t="s">
        <v>1975</v>
      </c>
      <c r="B2137" s="32">
        <v>45000000</v>
      </c>
      <c r="C2137" s="32">
        <v>53854588</v>
      </c>
      <c r="D2137">
        <v>6.3</v>
      </c>
      <c r="E2137" s="32">
        <f>Table11[[#This Row],[gross]]-Table11[[#This Row],[budget]]</f>
        <v>8854588</v>
      </c>
    </row>
    <row r="2138" spans="1:5" x14ac:dyDescent="0.25">
      <c r="A2138" t="s">
        <v>2925</v>
      </c>
      <c r="B2138" s="32">
        <v>18000000</v>
      </c>
      <c r="C2138" s="32">
        <v>26830000</v>
      </c>
      <c r="D2138">
        <v>7.9</v>
      </c>
      <c r="E2138" s="32">
        <f>Table11[[#This Row],[gross]]-Table11[[#This Row],[budget]]</f>
        <v>8830000</v>
      </c>
    </row>
    <row r="2139" spans="1:5" x14ac:dyDescent="0.25">
      <c r="A2139" t="s">
        <v>2925</v>
      </c>
      <c r="B2139" s="32">
        <v>18000000</v>
      </c>
      <c r="C2139" s="32">
        <v>26830000</v>
      </c>
      <c r="D2139">
        <v>7.9</v>
      </c>
      <c r="E2139" s="32">
        <f>Table11[[#This Row],[gross]]-Table11[[#This Row],[budget]]</f>
        <v>8830000</v>
      </c>
    </row>
    <row r="2140" spans="1:5" x14ac:dyDescent="0.25">
      <c r="A2140" t="s">
        <v>5993</v>
      </c>
      <c r="B2140" s="32">
        <v>6000000</v>
      </c>
      <c r="C2140" s="32">
        <v>14821531</v>
      </c>
      <c r="D2140">
        <v>7.3</v>
      </c>
      <c r="E2140" s="32">
        <f>Table11[[#This Row],[gross]]-Table11[[#This Row],[budget]]</f>
        <v>8821531</v>
      </c>
    </row>
    <row r="2141" spans="1:5" x14ac:dyDescent="0.25">
      <c r="A2141" t="s">
        <v>5617</v>
      </c>
      <c r="B2141" s="32">
        <v>7000000</v>
      </c>
      <c r="C2141" s="32">
        <v>15818967</v>
      </c>
      <c r="D2141">
        <v>4</v>
      </c>
      <c r="E2141" s="32">
        <f>Table11[[#This Row],[gross]]-Table11[[#This Row],[budget]]</f>
        <v>8818967</v>
      </c>
    </row>
    <row r="2142" spans="1:5" x14ac:dyDescent="0.25">
      <c r="A2142" t="s">
        <v>2419</v>
      </c>
      <c r="B2142" s="32">
        <v>38000000</v>
      </c>
      <c r="C2142" s="32">
        <v>46813366</v>
      </c>
      <c r="D2142">
        <v>6.1</v>
      </c>
      <c r="E2142" s="32">
        <f>Table11[[#This Row],[gross]]-Table11[[#This Row],[budget]]</f>
        <v>8813366</v>
      </c>
    </row>
    <row r="2143" spans="1:5" x14ac:dyDescent="0.25">
      <c r="A2143" t="s">
        <v>2496</v>
      </c>
      <c r="B2143" s="32">
        <v>35000000</v>
      </c>
      <c r="C2143" s="32">
        <v>43792641</v>
      </c>
      <c r="D2143">
        <v>5.3</v>
      </c>
      <c r="E2143" s="32">
        <f>Table11[[#This Row],[gross]]-Table11[[#This Row],[budget]]</f>
        <v>8792641</v>
      </c>
    </row>
    <row r="2144" spans="1:5" x14ac:dyDescent="0.25">
      <c r="A2144" t="s">
        <v>2061</v>
      </c>
      <c r="B2144" s="32">
        <v>43000000</v>
      </c>
      <c r="C2144" s="32">
        <v>51768623</v>
      </c>
      <c r="D2144">
        <v>7.3</v>
      </c>
      <c r="E2144" s="32">
        <f>Table11[[#This Row],[gross]]-Table11[[#This Row],[budget]]</f>
        <v>8768623</v>
      </c>
    </row>
    <row r="2145" spans="1:5" x14ac:dyDescent="0.25">
      <c r="A2145" t="s">
        <v>3917</v>
      </c>
      <c r="B2145" s="32">
        <v>19000000</v>
      </c>
      <c r="C2145" s="32">
        <v>27758465</v>
      </c>
      <c r="D2145">
        <v>6.1</v>
      </c>
      <c r="E2145" s="32">
        <f>Table11[[#This Row],[gross]]-Table11[[#This Row],[budget]]</f>
        <v>8758465</v>
      </c>
    </row>
    <row r="2146" spans="1:5" x14ac:dyDescent="0.25">
      <c r="A2146" t="s">
        <v>5460</v>
      </c>
      <c r="B2146" s="32">
        <v>8000000</v>
      </c>
      <c r="C2146" s="32">
        <v>16699684</v>
      </c>
      <c r="D2146">
        <v>5.6</v>
      </c>
      <c r="E2146" s="32">
        <f>Table11[[#This Row],[gross]]-Table11[[#This Row],[budget]]</f>
        <v>8699684</v>
      </c>
    </row>
    <row r="2147" spans="1:5" x14ac:dyDescent="0.25">
      <c r="A2147" t="s">
        <v>6526</v>
      </c>
      <c r="B2147" s="32">
        <v>3000000</v>
      </c>
      <c r="C2147" s="32">
        <v>11694528</v>
      </c>
      <c r="D2147">
        <v>7.2</v>
      </c>
      <c r="E2147" s="32">
        <f>Table11[[#This Row],[gross]]-Table11[[#This Row],[budget]]</f>
        <v>8694528</v>
      </c>
    </row>
    <row r="2148" spans="1:5" x14ac:dyDescent="0.25">
      <c r="A2148" t="s">
        <v>7459</v>
      </c>
      <c r="B2148" s="32">
        <v>910000</v>
      </c>
      <c r="C2148" s="32">
        <v>9600000</v>
      </c>
      <c r="D2148">
        <v>8.1999999999999993</v>
      </c>
      <c r="E2148" s="32">
        <f>Table11[[#This Row],[gross]]-Table11[[#This Row],[budget]]</f>
        <v>8690000</v>
      </c>
    </row>
    <row r="2149" spans="1:5" x14ac:dyDescent="0.25">
      <c r="A2149" t="s">
        <v>3411</v>
      </c>
      <c r="B2149" s="32">
        <v>24000000</v>
      </c>
      <c r="C2149" s="32">
        <v>32662299</v>
      </c>
      <c r="D2149">
        <v>6.9</v>
      </c>
      <c r="E2149" s="32">
        <f>Table11[[#This Row],[gross]]-Table11[[#This Row],[budget]]</f>
        <v>8662299</v>
      </c>
    </row>
    <row r="2150" spans="1:5" x14ac:dyDescent="0.25">
      <c r="A2150" t="s">
        <v>5796</v>
      </c>
      <c r="B2150" s="32">
        <v>3000000</v>
      </c>
      <c r="C2150" s="32">
        <v>11642254</v>
      </c>
      <c r="D2150">
        <v>5.2</v>
      </c>
      <c r="E2150" s="32">
        <f>Table11[[#This Row],[gross]]-Table11[[#This Row],[budget]]</f>
        <v>8642254</v>
      </c>
    </row>
    <row r="2151" spans="1:5" x14ac:dyDescent="0.25">
      <c r="A2151" t="s">
        <v>3269</v>
      </c>
      <c r="B2151" s="32">
        <v>25000000</v>
      </c>
      <c r="C2151" s="32">
        <v>33631221</v>
      </c>
      <c r="D2151">
        <v>6</v>
      </c>
      <c r="E2151" s="32">
        <f>Table11[[#This Row],[gross]]-Table11[[#This Row],[budget]]</f>
        <v>8631221</v>
      </c>
    </row>
    <row r="2152" spans="1:5" x14ac:dyDescent="0.25">
      <c r="A2152" t="s">
        <v>3269</v>
      </c>
      <c r="B2152" s="32">
        <v>25000000</v>
      </c>
      <c r="C2152" s="32">
        <v>33631221</v>
      </c>
      <c r="D2152">
        <v>6</v>
      </c>
      <c r="E2152" s="32">
        <f>Table11[[#This Row],[gross]]-Table11[[#This Row],[budget]]</f>
        <v>8631221</v>
      </c>
    </row>
    <row r="2153" spans="1:5" x14ac:dyDescent="0.25">
      <c r="A2153" t="s">
        <v>1888</v>
      </c>
      <c r="B2153" s="32">
        <v>48000000</v>
      </c>
      <c r="C2153" s="32">
        <v>56607223</v>
      </c>
      <c r="D2153">
        <v>6.4</v>
      </c>
      <c r="E2153" s="32">
        <f>Table11[[#This Row],[gross]]-Table11[[#This Row],[budget]]</f>
        <v>8607223</v>
      </c>
    </row>
    <row r="2154" spans="1:5" x14ac:dyDescent="0.25">
      <c r="A2154" t="s">
        <v>4715</v>
      </c>
      <c r="B2154" s="32">
        <v>12500000</v>
      </c>
      <c r="C2154" s="32">
        <v>21078145</v>
      </c>
      <c r="D2154">
        <v>7.3</v>
      </c>
      <c r="E2154" s="32">
        <f>Table11[[#This Row],[gross]]-Table11[[#This Row],[budget]]</f>
        <v>8578145</v>
      </c>
    </row>
    <row r="2155" spans="1:5" x14ac:dyDescent="0.25">
      <c r="A2155" t="s">
        <v>4534</v>
      </c>
      <c r="B2155" s="32">
        <v>39887981.009999998</v>
      </c>
      <c r="C2155" s="32">
        <v>48405881.850000001</v>
      </c>
      <c r="D2155">
        <v>9.5</v>
      </c>
      <c r="E2155" s="32">
        <f>Table11[[#This Row],[gross]]-Table11[[#This Row],[budget]]</f>
        <v>8517900.8400000036</v>
      </c>
    </row>
    <row r="2156" spans="1:5" x14ac:dyDescent="0.25">
      <c r="A2156" t="s">
        <v>7019</v>
      </c>
      <c r="B2156" s="32">
        <v>39887981.009999998</v>
      </c>
      <c r="C2156" s="32">
        <v>48405881.850000001</v>
      </c>
      <c r="D2156">
        <v>8.6999999999999993</v>
      </c>
      <c r="E2156" s="32">
        <f>Table11[[#This Row],[gross]]-Table11[[#This Row],[budget]]</f>
        <v>8517900.8400000036</v>
      </c>
    </row>
    <row r="2157" spans="1:5" x14ac:dyDescent="0.25">
      <c r="A2157" t="s">
        <v>7697</v>
      </c>
      <c r="B2157" s="32">
        <v>39887981.009999998</v>
      </c>
      <c r="C2157" s="32">
        <v>48405881.850000001</v>
      </c>
      <c r="D2157">
        <v>8.3000000000000007</v>
      </c>
      <c r="E2157" s="32">
        <f>Table11[[#This Row],[gross]]-Table11[[#This Row],[budget]]</f>
        <v>8517900.8400000036</v>
      </c>
    </row>
    <row r="2158" spans="1:5" x14ac:dyDescent="0.25">
      <c r="A2158" t="s">
        <v>221</v>
      </c>
      <c r="B2158" s="32">
        <v>39887981.009999998</v>
      </c>
      <c r="C2158" s="32">
        <v>48405881.850000001</v>
      </c>
      <c r="D2158">
        <v>8.1999999999999993</v>
      </c>
      <c r="E2158" s="32">
        <f>Table11[[#This Row],[gross]]-Table11[[#This Row],[budget]]</f>
        <v>8517900.8400000036</v>
      </c>
    </row>
    <row r="2159" spans="1:5" x14ac:dyDescent="0.25">
      <c r="A2159" t="s">
        <v>4675</v>
      </c>
      <c r="B2159" s="32">
        <v>39887981.009999998</v>
      </c>
      <c r="C2159" s="32">
        <v>48405881.850000001</v>
      </c>
      <c r="D2159">
        <v>8.1</v>
      </c>
      <c r="E2159" s="32">
        <f>Table11[[#This Row],[gross]]-Table11[[#This Row],[budget]]</f>
        <v>8517900.8400000036</v>
      </c>
    </row>
    <row r="2160" spans="1:5" x14ac:dyDescent="0.25">
      <c r="A2160" t="s">
        <v>7546</v>
      </c>
      <c r="B2160" s="32">
        <v>39887981.009999998</v>
      </c>
      <c r="C2160" s="32">
        <v>48405881.850000001</v>
      </c>
      <c r="D2160">
        <v>8.1</v>
      </c>
      <c r="E2160" s="32">
        <f>Table11[[#This Row],[gross]]-Table11[[#This Row],[budget]]</f>
        <v>8517900.8400000036</v>
      </c>
    </row>
    <row r="2161" spans="1:5" x14ac:dyDescent="0.25">
      <c r="A2161" t="s">
        <v>7924</v>
      </c>
      <c r="B2161" s="32">
        <v>39887981.009999998</v>
      </c>
      <c r="C2161" s="32">
        <v>48405881.850000001</v>
      </c>
      <c r="D2161">
        <v>8.1</v>
      </c>
      <c r="E2161" s="32">
        <f>Table11[[#This Row],[gross]]-Table11[[#This Row],[budget]]</f>
        <v>8517900.8400000036</v>
      </c>
    </row>
    <row r="2162" spans="1:5" x14ac:dyDescent="0.25">
      <c r="A2162" t="s">
        <v>838</v>
      </c>
      <c r="B2162" s="32">
        <v>39887981.009999998</v>
      </c>
      <c r="C2162" s="32">
        <v>48405881.850000001</v>
      </c>
      <c r="D2162">
        <v>7.8</v>
      </c>
      <c r="E2162" s="32">
        <f>Table11[[#This Row],[gross]]-Table11[[#This Row],[budget]]</f>
        <v>8517900.8400000036</v>
      </c>
    </row>
    <row r="2163" spans="1:5" x14ac:dyDescent="0.25">
      <c r="A2163" t="s">
        <v>5450</v>
      </c>
      <c r="B2163" s="32">
        <v>39887981.009999998</v>
      </c>
      <c r="C2163" s="32">
        <v>48405881.850000001</v>
      </c>
      <c r="D2163">
        <v>7.8</v>
      </c>
      <c r="E2163" s="32">
        <f>Table11[[#This Row],[gross]]-Table11[[#This Row],[budget]]</f>
        <v>8517900.8400000036</v>
      </c>
    </row>
    <row r="2164" spans="1:5" x14ac:dyDescent="0.25">
      <c r="A2164" t="s">
        <v>4727</v>
      </c>
      <c r="B2164" s="32">
        <v>39887981.009999998</v>
      </c>
      <c r="C2164" s="32">
        <v>48405881.850000001</v>
      </c>
      <c r="D2164">
        <v>7.8</v>
      </c>
      <c r="E2164" s="32">
        <f>Table11[[#This Row],[gross]]-Table11[[#This Row],[budget]]</f>
        <v>8517900.8400000036</v>
      </c>
    </row>
    <row r="2165" spans="1:5" x14ac:dyDescent="0.25">
      <c r="A2165" t="s">
        <v>8137</v>
      </c>
      <c r="B2165" s="32">
        <v>39887981.009999998</v>
      </c>
      <c r="C2165" s="32">
        <v>48405881.850000001</v>
      </c>
      <c r="D2165">
        <v>7.7</v>
      </c>
      <c r="E2165" s="32">
        <f>Table11[[#This Row],[gross]]-Table11[[#This Row],[budget]]</f>
        <v>8517900.8400000036</v>
      </c>
    </row>
    <row r="2166" spans="1:5" x14ac:dyDescent="0.25">
      <c r="A2166" t="s">
        <v>7683</v>
      </c>
      <c r="B2166" s="32">
        <v>39887981.009999998</v>
      </c>
      <c r="C2166" s="32">
        <v>48405881.850000001</v>
      </c>
      <c r="D2166">
        <v>7.5</v>
      </c>
      <c r="E2166" s="32">
        <f>Table11[[#This Row],[gross]]-Table11[[#This Row],[budget]]</f>
        <v>8517900.8400000036</v>
      </c>
    </row>
    <row r="2167" spans="1:5" x14ac:dyDescent="0.25">
      <c r="A2167" t="s">
        <v>417</v>
      </c>
      <c r="B2167" s="32">
        <v>39887981.009999998</v>
      </c>
      <c r="C2167" s="32">
        <v>48405881.850000001</v>
      </c>
      <c r="D2167">
        <v>7.5</v>
      </c>
      <c r="E2167" s="32">
        <f>Table11[[#This Row],[gross]]-Table11[[#This Row],[budget]]</f>
        <v>8517900.8400000036</v>
      </c>
    </row>
    <row r="2168" spans="1:5" x14ac:dyDescent="0.25">
      <c r="A2168" t="s">
        <v>7274</v>
      </c>
      <c r="B2168" s="32">
        <v>39887981.009999998</v>
      </c>
      <c r="C2168" s="32">
        <v>48405881.850000001</v>
      </c>
      <c r="D2168">
        <v>7.5</v>
      </c>
      <c r="E2168" s="32">
        <f>Table11[[#This Row],[gross]]-Table11[[#This Row],[budget]]</f>
        <v>8517900.8400000036</v>
      </c>
    </row>
    <row r="2169" spans="1:5" x14ac:dyDescent="0.25">
      <c r="A2169" t="s">
        <v>5692</v>
      </c>
      <c r="B2169" s="32">
        <v>39887981.009999998</v>
      </c>
      <c r="C2169" s="32">
        <v>48405881.850000001</v>
      </c>
      <c r="D2169">
        <v>7.4</v>
      </c>
      <c r="E2169" s="32">
        <f>Table11[[#This Row],[gross]]-Table11[[#This Row],[budget]]</f>
        <v>8517900.8400000036</v>
      </c>
    </row>
    <row r="2170" spans="1:5" x14ac:dyDescent="0.25">
      <c r="A2170" t="s">
        <v>4435</v>
      </c>
      <c r="B2170" s="32">
        <v>39887981.009999998</v>
      </c>
      <c r="C2170" s="32">
        <v>48405881.850000001</v>
      </c>
      <c r="D2170">
        <v>7.4</v>
      </c>
      <c r="E2170" s="32">
        <f>Table11[[#This Row],[gross]]-Table11[[#This Row],[budget]]</f>
        <v>8517900.8400000036</v>
      </c>
    </row>
    <row r="2171" spans="1:5" x14ac:dyDescent="0.25">
      <c r="A2171" t="s">
        <v>6371</v>
      </c>
      <c r="B2171" s="32">
        <v>39887981.009999998</v>
      </c>
      <c r="C2171" s="32">
        <v>48405881.850000001</v>
      </c>
      <c r="D2171">
        <v>7.3</v>
      </c>
      <c r="E2171" s="32">
        <f>Table11[[#This Row],[gross]]-Table11[[#This Row],[budget]]</f>
        <v>8517900.8400000036</v>
      </c>
    </row>
    <row r="2172" spans="1:5" x14ac:dyDescent="0.25">
      <c r="A2172" t="s">
        <v>5312</v>
      </c>
      <c r="B2172" s="32">
        <v>39887981.009999998</v>
      </c>
      <c r="C2172" s="32">
        <v>48405881.850000001</v>
      </c>
      <c r="D2172">
        <v>7.3</v>
      </c>
      <c r="E2172" s="32">
        <f>Table11[[#This Row],[gross]]-Table11[[#This Row],[budget]]</f>
        <v>8517900.8400000036</v>
      </c>
    </row>
    <row r="2173" spans="1:5" x14ac:dyDescent="0.25">
      <c r="A2173" t="s">
        <v>2516</v>
      </c>
      <c r="B2173" s="32">
        <v>39887981.009999998</v>
      </c>
      <c r="C2173" s="32">
        <v>48405881.850000001</v>
      </c>
      <c r="D2173">
        <v>7.3</v>
      </c>
      <c r="E2173" s="32">
        <f>Table11[[#This Row],[gross]]-Table11[[#This Row],[budget]]</f>
        <v>8517900.8400000036</v>
      </c>
    </row>
    <row r="2174" spans="1:5" x14ac:dyDescent="0.25">
      <c r="A2174" t="s">
        <v>7417</v>
      </c>
      <c r="B2174" s="32">
        <v>39887981.009999998</v>
      </c>
      <c r="C2174" s="32">
        <v>48405881.850000001</v>
      </c>
      <c r="D2174">
        <v>7.3</v>
      </c>
      <c r="E2174" s="32">
        <f>Table11[[#This Row],[gross]]-Table11[[#This Row],[budget]]</f>
        <v>8517900.8400000036</v>
      </c>
    </row>
    <row r="2175" spans="1:5" x14ac:dyDescent="0.25">
      <c r="A2175" t="s">
        <v>7015</v>
      </c>
      <c r="B2175" s="32">
        <v>39887981.009999998</v>
      </c>
      <c r="C2175" s="32">
        <v>48405881.850000001</v>
      </c>
      <c r="D2175">
        <v>7.2</v>
      </c>
      <c r="E2175" s="32">
        <f>Table11[[#This Row],[gross]]-Table11[[#This Row],[budget]]</f>
        <v>8517900.8400000036</v>
      </c>
    </row>
    <row r="2176" spans="1:5" x14ac:dyDescent="0.25">
      <c r="A2176" t="s">
        <v>7429</v>
      </c>
      <c r="B2176" s="32">
        <v>39887981.009999998</v>
      </c>
      <c r="C2176" s="32">
        <v>48405881.850000001</v>
      </c>
      <c r="D2176">
        <v>7.2</v>
      </c>
      <c r="E2176" s="32">
        <f>Table11[[#This Row],[gross]]-Table11[[#This Row],[budget]]</f>
        <v>8517900.8400000036</v>
      </c>
    </row>
    <row r="2177" spans="1:5" x14ac:dyDescent="0.25">
      <c r="A2177" t="s">
        <v>7594</v>
      </c>
      <c r="B2177" s="32">
        <v>39887981.009999998</v>
      </c>
      <c r="C2177" s="32">
        <v>48405881.850000001</v>
      </c>
      <c r="D2177">
        <v>7.2</v>
      </c>
      <c r="E2177" s="32">
        <f>Table11[[#This Row],[gross]]-Table11[[#This Row],[budget]]</f>
        <v>8517900.8400000036</v>
      </c>
    </row>
    <row r="2178" spans="1:5" x14ac:dyDescent="0.25">
      <c r="A2178" t="s">
        <v>2947</v>
      </c>
      <c r="B2178" s="32">
        <v>39887981.009999998</v>
      </c>
      <c r="C2178" s="32">
        <v>48405881.850000001</v>
      </c>
      <c r="D2178">
        <v>7.2</v>
      </c>
      <c r="E2178" s="32">
        <f>Table11[[#This Row],[gross]]-Table11[[#This Row],[budget]]</f>
        <v>8517900.8400000036</v>
      </c>
    </row>
    <row r="2179" spans="1:5" x14ac:dyDescent="0.25">
      <c r="A2179" t="s">
        <v>7678</v>
      </c>
      <c r="B2179" s="32">
        <v>39887981.009999998</v>
      </c>
      <c r="C2179" s="32">
        <v>48405881.850000001</v>
      </c>
      <c r="D2179">
        <v>7.2</v>
      </c>
      <c r="E2179" s="32">
        <f>Table11[[#This Row],[gross]]-Table11[[#This Row],[budget]]</f>
        <v>8517900.8400000036</v>
      </c>
    </row>
    <row r="2180" spans="1:5" x14ac:dyDescent="0.25">
      <c r="A2180" t="s">
        <v>5507</v>
      </c>
      <c r="B2180" s="32">
        <v>39887981.009999998</v>
      </c>
      <c r="C2180" s="32">
        <v>48405881.850000001</v>
      </c>
      <c r="D2180">
        <v>7.2</v>
      </c>
      <c r="E2180" s="32">
        <f>Table11[[#This Row],[gross]]-Table11[[#This Row],[budget]]</f>
        <v>8517900.8400000036</v>
      </c>
    </row>
    <row r="2181" spans="1:5" x14ac:dyDescent="0.25">
      <c r="A2181" t="s">
        <v>5722</v>
      </c>
      <c r="B2181" s="32">
        <v>39887981.009999998</v>
      </c>
      <c r="C2181" s="32">
        <v>48405881.850000001</v>
      </c>
      <c r="D2181">
        <v>7.2</v>
      </c>
      <c r="E2181" s="32">
        <f>Table11[[#This Row],[gross]]-Table11[[#This Row],[budget]]</f>
        <v>8517900.8400000036</v>
      </c>
    </row>
    <row r="2182" spans="1:5" x14ac:dyDescent="0.25">
      <c r="A2182" t="s">
        <v>6897</v>
      </c>
      <c r="B2182" s="32">
        <v>39887981.009999998</v>
      </c>
      <c r="C2182" s="32">
        <v>48405881.850000001</v>
      </c>
      <c r="D2182">
        <v>7.1</v>
      </c>
      <c r="E2182" s="32">
        <f>Table11[[#This Row],[gross]]-Table11[[#This Row],[budget]]</f>
        <v>8517900.8400000036</v>
      </c>
    </row>
    <row r="2183" spans="1:5" x14ac:dyDescent="0.25">
      <c r="A2183" t="s">
        <v>6165</v>
      </c>
      <c r="B2183" s="32">
        <v>39887981.009999998</v>
      </c>
      <c r="C2183" s="32">
        <v>48405881.850000001</v>
      </c>
      <c r="D2183">
        <v>7.1</v>
      </c>
      <c r="E2183" s="32">
        <f>Table11[[#This Row],[gross]]-Table11[[#This Row],[budget]]</f>
        <v>8517900.8400000036</v>
      </c>
    </row>
    <row r="2184" spans="1:5" x14ac:dyDescent="0.25">
      <c r="A2184" t="s">
        <v>7449</v>
      </c>
      <c r="B2184" s="32">
        <v>39887981.009999998</v>
      </c>
      <c r="C2184" s="32">
        <v>48405881.850000001</v>
      </c>
      <c r="D2184">
        <v>7.1</v>
      </c>
      <c r="E2184" s="32">
        <f>Table11[[#This Row],[gross]]-Table11[[#This Row],[budget]]</f>
        <v>8517900.8400000036</v>
      </c>
    </row>
    <row r="2185" spans="1:5" x14ac:dyDescent="0.25">
      <c r="A2185" t="s">
        <v>7964</v>
      </c>
      <c r="B2185" s="32">
        <v>39887981.009999998</v>
      </c>
      <c r="C2185" s="32">
        <v>48405881.850000001</v>
      </c>
      <c r="D2185">
        <v>7.1</v>
      </c>
      <c r="E2185" s="32">
        <f>Table11[[#This Row],[gross]]-Table11[[#This Row],[budget]]</f>
        <v>8517900.8400000036</v>
      </c>
    </row>
    <row r="2186" spans="1:5" x14ac:dyDescent="0.25">
      <c r="A2186" t="s">
        <v>6314</v>
      </c>
      <c r="B2186" s="32">
        <v>39887981.009999998</v>
      </c>
      <c r="C2186" s="32">
        <v>48405881.850000001</v>
      </c>
      <c r="D2186">
        <v>7.1</v>
      </c>
      <c r="E2186" s="32">
        <f>Table11[[#This Row],[gross]]-Table11[[#This Row],[budget]]</f>
        <v>8517900.8400000036</v>
      </c>
    </row>
    <row r="2187" spans="1:5" x14ac:dyDescent="0.25">
      <c r="A2187" t="s">
        <v>8015</v>
      </c>
      <c r="B2187" s="32">
        <v>39887981.009999998</v>
      </c>
      <c r="C2187" s="32">
        <v>48405881.850000001</v>
      </c>
      <c r="D2187">
        <v>7.1</v>
      </c>
      <c r="E2187" s="32">
        <f>Table11[[#This Row],[gross]]-Table11[[#This Row],[budget]]</f>
        <v>8517900.8400000036</v>
      </c>
    </row>
    <row r="2188" spans="1:5" x14ac:dyDescent="0.25">
      <c r="A2188" t="s">
        <v>5363</v>
      </c>
      <c r="B2188" s="32">
        <v>39887981.009999998</v>
      </c>
      <c r="C2188" s="32">
        <v>48405881.850000001</v>
      </c>
      <c r="D2188">
        <v>7.1</v>
      </c>
      <c r="E2188" s="32">
        <f>Table11[[#This Row],[gross]]-Table11[[#This Row],[budget]]</f>
        <v>8517900.8400000036</v>
      </c>
    </row>
    <row r="2189" spans="1:5" x14ac:dyDescent="0.25">
      <c r="A2189" t="s">
        <v>6188</v>
      </c>
      <c r="B2189" s="32">
        <v>39887981.009999998</v>
      </c>
      <c r="C2189" s="32">
        <v>48405881.850000001</v>
      </c>
      <c r="D2189">
        <v>7.1</v>
      </c>
      <c r="E2189" s="32">
        <f>Table11[[#This Row],[gross]]-Table11[[#This Row],[budget]]</f>
        <v>8517900.8400000036</v>
      </c>
    </row>
    <row r="2190" spans="1:5" x14ac:dyDescent="0.25">
      <c r="A2190" t="s">
        <v>7865</v>
      </c>
      <c r="B2190" s="32">
        <v>39887981.009999998</v>
      </c>
      <c r="C2190" s="32">
        <v>48405881.850000001</v>
      </c>
      <c r="D2190">
        <v>7</v>
      </c>
      <c r="E2190" s="32">
        <f>Table11[[#This Row],[gross]]-Table11[[#This Row],[budget]]</f>
        <v>8517900.8400000036</v>
      </c>
    </row>
    <row r="2191" spans="1:5" x14ac:dyDescent="0.25">
      <c r="A2191" t="s">
        <v>3892</v>
      </c>
      <c r="B2191" s="32">
        <v>39887981.009999998</v>
      </c>
      <c r="C2191" s="32">
        <v>48405881.850000001</v>
      </c>
      <c r="D2191">
        <v>7</v>
      </c>
      <c r="E2191" s="32">
        <f>Table11[[#This Row],[gross]]-Table11[[#This Row],[budget]]</f>
        <v>8517900.8400000036</v>
      </c>
    </row>
    <row r="2192" spans="1:5" x14ac:dyDescent="0.25">
      <c r="A2192" t="s">
        <v>7499</v>
      </c>
      <c r="B2192" s="32">
        <v>39887981.009999998</v>
      </c>
      <c r="C2192" s="32">
        <v>48405881.850000001</v>
      </c>
      <c r="D2192">
        <v>6.9</v>
      </c>
      <c r="E2192" s="32">
        <f>Table11[[#This Row],[gross]]-Table11[[#This Row],[budget]]</f>
        <v>8517900.8400000036</v>
      </c>
    </row>
    <row r="2193" spans="1:5" x14ac:dyDescent="0.25">
      <c r="A2193" t="s">
        <v>7856</v>
      </c>
      <c r="B2193" s="32">
        <v>39887981.009999998</v>
      </c>
      <c r="C2193" s="32">
        <v>48405881.850000001</v>
      </c>
      <c r="D2193">
        <v>6.9</v>
      </c>
      <c r="E2193" s="32">
        <f>Table11[[#This Row],[gross]]-Table11[[#This Row],[budget]]</f>
        <v>8517900.8400000036</v>
      </c>
    </row>
    <row r="2194" spans="1:5" x14ac:dyDescent="0.25">
      <c r="A2194" t="s">
        <v>7870</v>
      </c>
      <c r="B2194" s="32">
        <v>39887981.009999998</v>
      </c>
      <c r="C2194" s="32">
        <v>48405881.850000001</v>
      </c>
      <c r="D2194">
        <v>6.9</v>
      </c>
      <c r="E2194" s="32">
        <f>Table11[[#This Row],[gross]]-Table11[[#This Row],[budget]]</f>
        <v>8517900.8400000036</v>
      </c>
    </row>
    <row r="2195" spans="1:5" x14ac:dyDescent="0.25">
      <c r="A2195" t="s">
        <v>8084</v>
      </c>
      <c r="B2195" s="32">
        <v>39887981.009999998</v>
      </c>
      <c r="C2195" s="32">
        <v>48405881.850000001</v>
      </c>
      <c r="D2195">
        <v>6.9</v>
      </c>
      <c r="E2195" s="32">
        <f>Table11[[#This Row],[gross]]-Table11[[#This Row],[budget]]</f>
        <v>8517900.8400000036</v>
      </c>
    </row>
    <row r="2196" spans="1:5" x14ac:dyDescent="0.25">
      <c r="A2196" t="s">
        <v>7853</v>
      </c>
      <c r="B2196" s="32">
        <v>39887981.009999998</v>
      </c>
      <c r="C2196" s="32">
        <v>48405881.850000001</v>
      </c>
      <c r="D2196">
        <v>6.9</v>
      </c>
      <c r="E2196" s="32">
        <f>Table11[[#This Row],[gross]]-Table11[[#This Row],[budget]]</f>
        <v>8517900.8400000036</v>
      </c>
    </row>
    <row r="2197" spans="1:5" x14ac:dyDescent="0.25">
      <c r="A2197" t="s">
        <v>7920</v>
      </c>
      <c r="B2197" s="32">
        <v>39887981.009999998</v>
      </c>
      <c r="C2197" s="32">
        <v>48405881.850000001</v>
      </c>
      <c r="D2197">
        <v>6.8</v>
      </c>
      <c r="E2197" s="32">
        <f>Table11[[#This Row],[gross]]-Table11[[#This Row],[budget]]</f>
        <v>8517900.8400000036</v>
      </c>
    </row>
    <row r="2198" spans="1:5" x14ac:dyDescent="0.25">
      <c r="A2198" t="s">
        <v>8019</v>
      </c>
      <c r="B2198" s="32">
        <v>39887981.009999998</v>
      </c>
      <c r="C2198" s="32">
        <v>48405881.850000001</v>
      </c>
      <c r="D2198">
        <v>6.8</v>
      </c>
      <c r="E2198" s="32">
        <f>Table11[[#This Row],[gross]]-Table11[[#This Row],[budget]]</f>
        <v>8517900.8400000036</v>
      </c>
    </row>
    <row r="2199" spans="1:5" x14ac:dyDescent="0.25">
      <c r="A2199" t="s">
        <v>7101</v>
      </c>
      <c r="B2199" s="32">
        <v>39887981.009999998</v>
      </c>
      <c r="C2199" s="32">
        <v>48405881.850000001</v>
      </c>
      <c r="D2199">
        <v>6.7</v>
      </c>
      <c r="E2199" s="32">
        <f>Table11[[#This Row],[gross]]-Table11[[#This Row],[budget]]</f>
        <v>8517900.8400000036</v>
      </c>
    </row>
    <row r="2200" spans="1:5" x14ac:dyDescent="0.25">
      <c r="A2200" t="s">
        <v>8045</v>
      </c>
      <c r="B2200" s="32">
        <v>39887981.009999998</v>
      </c>
      <c r="C2200" s="32">
        <v>48405881.850000001</v>
      </c>
      <c r="D2200">
        <v>6.7</v>
      </c>
      <c r="E2200" s="32">
        <f>Table11[[#This Row],[gross]]-Table11[[#This Row],[budget]]</f>
        <v>8517900.8400000036</v>
      </c>
    </row>
    <row r="2201" spans="1:5" x14ac:dyDescent="0.25">
      <c r="A2201" t="s">
        <v>6355</v>
      </c>
      <c r="B2201" s="32">
        <v>39887981.009999998</v>
      </c>
      <c r="C2201" s="32">
        <v>48405881.850000001</v>
      </c>
      <c r="D2201">
        <v>6.7</v>
      </c>
      <c r="E2201" s="32">
        <f>Table11[[#This Row],[gross]]-Table11[[#This Row],[budget]]</f>
        <v>8517900.8400000036</v>
      </c>
    </row>
    <row r="2202" spans="1:5" x14ac:dyDescent="0.25">
      <c r="A2202" t="s">
        <v>7215</v>
      </c>
      <c r="B2202" s="32">
        <v>39887981.009999998</v>
      </c>
      <c r="C2202" s="32">
        <v>48405881.850000001</v>
      </c>
      <c r="D2202">
        <v>6.5</v>
      </c>
      <c r="E2202" s="32">
        <f>Table11[[#This Row],[gross]]-Table11[[#This Row],[budget]]</f>
        <v>8517900.8400000036</v>
      </c>
    </row>
    <row r="2203" spans="1:5" x14ac:dyDescent="0.25">
      <c r="A2203" t="s">
        <v>7421</v>
      </c>
      <c r="B2203" s="32">
        <v>39887981.009999998</v>
      </c>
      <c r="C2203" s="32">
        <v>48405881.850000001</v>
      </c>
      <c r="D2203">
        <v>6.5</v>
      </c>
      <c r="E2203" s="32">
        <f>Table11[[#This Row],[gross]]-Table11[[#This Row],[budget]]</f>
        <v>8517900.8400000036</v>
      </c>
    </row>
    <row r="2204" spans="1:5" x14ac:dyDescent="0.25">
      <c r="A2204" t="s">
        <v>8127</v>
      </c>
      <c r="B2204" s="32">
        <v>39887981.009999998</v>
      </c>
      <c r="C2204" s="32">
        <v>48405881.850000001</v>
      </c>
      <c r="D2204">
        <v>6.4</v>
      </c>
      <c r="E2204" s="32">
        <f>Table11[[#This Row],[gross]]-Table11[[#This Row],[budget]]</f>
        <v>8517900.8400000036</v>
      </c>
    </row>
    <row r="2205" spans="1:5" x14ac:dyDescent="0.25">
      <c r="A2205" t="s">
        <v>962</v>
      </c>
      <c r="B2205" s="32">
        <v>39887981.009999998</v>
      </c>
      <c r="C2205" s="32">
        <v>48405881.850000001</v>
      </c>
      <c r="D2205">
        <v>6.4</v>
      </c>
      <c r="E2205" s="32">
        <f>Table11[[#This Row],[gross]]-Table11[[#This Row],[budget]]</f>
        <v>8517900.8400000036</v>
      </c>
    </row>
    <row r="2206" spans="1:5" x14ac:dyDescent="0.25">
      <c r="A2206" t="s">
        <v>8091</v>
      </c>
      <c r="B2206" s="32">
        <v>39887981.009999998</v>
      </c>
      <c r="C2206" s="32">
        <v>48405881.850000001</v>
      </c>
      <c r="D2206">
        <v>6.4</v>
      </c>
      <c r="E2206" s="32">
        <f>Table11[[#This Row],[gross]]-Table11[[#This Row],[budget]]</f>
        <v>8517900.8400000036</v>
      </c>
    </row>
    <row r="2207" spans="1:5" x14ac:dyDescent="0.25">
      <c r="A2207" t="s">
        <v>8047</v>
      </c>
      <c r="B2207" s="32">
        <v>39887981.009999998</v>
      </c>
      <c r="C2207" s="32">
        <v>48405881.850000001</v>
      </c>
      <c r="D2207">
        <v>6.4</v>
      </c>
      <c r="E2207" s="32">
        <f>Table11[[#This Row],[gross]]-Table11[[#This Row],[budget]]</f>
        <v>8517900.8400000036</v>
      </c>
    </row>
    <row r="2208" spans="1:5" x14ac:dyDescent="0.25">
      <c r="A2208" t="s">
        <v>429</v>
      </c>
      <c r="B2208" s="32">
        <v>39887981.009999998</v>
      </c>
      <c r="C2208" s="32">
        <v>48405881.850000001</v>
      </c>
      <c r="D2208">
        <v>6.4</v>
      </c>
      <c r="E2208" s="32">
        <f>Table11[[#This Row],[gross]]-Table11[[#This Row],[budget]]</f>
        <v>8517900.8400000036</v>
      </c>
    </row>
    <row r="2209" spans="1:5" x14ac:dyDescent="0.25">
      <c r="A2209" t="s">
        <v>6986</v>
      </c>
      <c r="B2209" s="32">
        <v>39887981.009999998</v>
      </c>
      <c r="C2209" s="32">
        <v>48405881.850000001</v>
      </c>
      <c r="D2209">
        <v>6.3</v>
      </c>
      <c r="E2209" s="32">
        <f>Table11[[#This Row],[gross]]-Table11[[#This Row],[budget]]</f>
        <v>8517900.8400000036</v>
      </c>
    </row>
    <row r="2210" spans="1:5" x14ac:dyDescent="0.25">
      <c r="A2210" t="s">
        <v>7938</v>
      </c>
      <c r="B2210" s="32">
        <v>39887981.009999998</v>
      </c>
      <c r="C2210" s="32">
        <v>48405881.850000001</v>
      </c>
      <c r="D2210">
        <v>6.3</v>
      </c>
      <c r="E2210" s="32">
        <f>Table11[[#This Row],[gross]]-Table11[[#This Row],[budget]]</f>
        <v>8517900.8400000036</v>
      </c>
    </row>
    <row r="2211" spans="1:5" x14ac:dyDescent="0.25">
      <c r="A2211" t="s">
        <v>6341</v>
      </c>
      <c r="B2211" s="32">
        <v>39887981.009999998</v>
      </c>
      <c r="C2211" s="32">
        <v>48405881.850000001</v>
      </c>
      <c r="D2211">
        <v>6.3</v>
      </c>
      <c r="E2211" s="32">
        <f>Table11[[#This Row],[gross]]-Table11[[#This Row],[budget]]</f>
        <v>8517900.8400000036</v>
      </c>
    </row>
    <row r="2212" spans="1:5" x14ac:dyDescent="0.25">
      <c r="A2212" t="s">
        <v>8095</v>
      </c>
      <c r="B2212" s="32">
        <v>39887981.009999998</v>
      </c>
      <c r="C2212" s="32">
        <v>48405881.850000001</v>
      </c>
      <c r="D2212">
        <v>6.3</v>
      </c>
      <c r="E2212" s="32">
        <f>Table11[[#This Row],[gross]]-Table11[[#This Row],[budget]]</f>
        <v>8517900.8400000036</v>
      </c>
    </row>
    <row r="2213" spans="1:5" x14ac:dyDescent="0.25">
      <c r="A2213" t="s">
        <v>8041</v>
      </c>
      <c r="B2213" s="32">
        <v>39887981.009999998</v>
      </c>
      <c r="C2213" s="32">
        <v>48405881.850000001</v>
      </c>
      <c r="D2213">
        <v>6.3</v>
      </c>
      <c r="E2213" s="32">
        <f>Table11[[#This Row],[gross]]-Table11[[#This Row],[budget]]</f>
        <v>8517900.8400000036</v>
      </c>
    </row>
    <row r="2214" spans="1:5" x14ac:dyDescent="0.25">
      <c r="A2214" t="s">
        <v>5921</v>
      </c>
      <c r="B2214" s="32">
        <v>39887981.009999998</v>
      </c>
      <c r="C2214" s="32">
        <v>48405881.850000001</v>
      </c>
      <c r="D2214">
        <v>6.2</v>
      </c>
      <c r="E2214" s="32">
        <f>Table11[[#This Row],[gross]]-Table11[[#This Row],[budget]]</f>
        <v>8517900.8400000036</v>
      </c>
    </row>
    <row r="2215" spans="1:5" x14ac:dyDescent="0.25">
      <c r="A2215" t="s">
        <v>3925</v>
      </c>
      <c r="B2215" s="32">
        <v>39887981.009999998</v>
      </c>
      <c r="C2215" s="32">
        <v>48405881.850000001</v>
      </c>
      <c r="D2215">
        <v>6.2</v>
      </c>
      <c r="E2215" s="32">
        <f>Table11[[#This Row],[gross]]-Table11[[#This Row],[budget]]</f>
        <v>8517900.8400000036</v>
      </c>
    </row>
    <row r="2216" spans="1:5" x14ac:dyDescent="0.25">
      <c r="A2216" t="s">
        <v>4979</v>
      </c>
      <c r="B2216" s="32">
        <v>39887981.009999998</v>
      </c>
      <c r="C2216" s="32">
        <v>48405881.850000001</v>
      </c>
      <c r="D2216">
        <v>6.2</v>
      </c>
      <c r="E2216" s="32">
        <f>Table11[[#This Row],[gross]]-Table11[[#This Row],[budget]]</f>
        <v>8517900.8400000036</v>
      </c>
    </row>
    <row r="2217" spans="1:5" x14ac:dyDescent="0.25">
      <c r="A2217" t="s">
        <v>7522</v>
      </c>
      <c r="B2217" s="32">
        <v>39887981.009999998</v>
      </c>
      <c r="C2217" s="32">
        <v>48405881.850000001</v>
      </c>
      <c r="D2217">
        <v>6.2</v>
      </c>
      <c r="E2217" s="32">
        <f>Table11[[#This Row],[gross]]-Table11[[#This Row],[budget]]</f>
        <v>8517900.8400000036</v>
      </c>
    </row>
    <row r="2218" spans="1:5" x14ac:dyDescent="0.25">
      <c r="A2218" t="s">
        <v>3378</v>
      </c>
      <c r="B2218" s="32">
        <v>39887981.009999998</v>
      </c>
      <c r="C2218" s="32">
        <v>48405881.850000001</v>
      </c>
      <c r="D2218">
        <v>6.1</v>
      </c>
      <c r="E2218" s="32">
        <f>Table11[[#This Row],[gross]]-Table11[[#This Row],[budget]]</f>
        <v>8517900.8400000036</v>
      </c>
    </row>
    <row r="2219" spans="1:5" x14ac:dyDescent="0.25">
      <c r="A2219" t="s">
        <v>6455</v>
      </c>
      <c r="B2219" s="32">
        <v>39887981.009999998</v>
      </c>
      <c r="C2219" s="32">
        <v>48405881.850000001</v>
      </c>
      <c r="D2219">
        <v>6.1</v>
      </c>
      <c r="E2219" s="32">
        <f>Table11[[#This Row],[gross]]-Table11[[#This Row],[budget]]</f>
        <v>8517900.8400000036</v>
      </c>
    </row>
    <row r="2220" spans="1:5" x14ac:dyDescent="0.25">
      <c r="A2220" t="s">
        <v>5353</v>
      </c>
      <c r="B2220" s="32">
        <v>39887981.009999998</v>
      </c>
      <c r="C2220" s="32">
        <v>48405881.850000001</v>
      </c>
      <c r="D2220">
        <v>6.1</v>
      </c>
      <c r="E2220" s="32">
        <f>Table11[[#This Row],[gross]]-Table11[[#This Row],[budget]]</f>
        <v>8517900.8400000036</v>
      </c>
    </row>
    <row r="2221" spans="1:5" x14ac:dyDescent="0.25">
      <c r="A2221" t="s">
        <v>743</v>
      </c>
      <c r="B2221" s="32">
        <v>39887981.009999998</v>
      </c>
      <c r="C2221" s="32">
        <v>48405881.850000001</v>
      </c>
      <c r="D2221">
        <v>6.1</v>
      </c>
      <c r="E2221" s="32">
        <f>Table11[[#This Row],[gross]]-Table11[[#This Row],[budget]]</f>
        <v>8517900.8400000036</v>
      </c>
    </row>
    <row r="2222" spans="1:5" x14ac:dyDescent="0.25">
      <c r="A2222" t="s">
        <v>7231</v>
      </c>
      <c r="B2222" s="32">
        <v>39887981.009999998</v>
      </c>
      <c r="C2222" s="32">
        <v>48405881.850000001</v>
      </c>
      <c r="D2222">
        <v>6.1</v>
      </c>
      <c r="E2222" s="32">
        <f>Table11[[#This Row],[gross]]-Table11[[#This Row],[budget]]</f>
        <v>8517900.8400000036</v>
      </c>
    </row>
    <row r="2223" spans="1:5" x14ac:dyDescent="0.25">
      <c r="A2223" t="s">
        <v>6648</v>
      </c>
      <c r="B2223" s="32">
        <v>39887981.009999998</v>
      </c>
      <c r="C2223" s="32">
        <v>48405881.850000001</v>
      </c>
      <c r="D2223">
        <v>6.1</v>
      </c>
      <c r="E2223" s="32">
        <f>Table11[[#This Row],[gross]]-Table11[[#This Row],[budget]]</f>
        <v>8517900.8400000036</v>
      </c>
    </row>
    <row r="2224" spans="1:5" x14ac:dyDescent="0.25">
      <c r="A2224" t="s">
        <v>8123</v>
      </c>
      <c r="B2224" s="32">
        <v>39887981.009999998</v>
      </c>
      <c r="C2224" s="32">
        <v>48405881.850000001</v>
      </c>
      <c r="D2224">
        <v>6.1</v>
      </c>
      <c r="E2224" s="32">
        <f>Table11[[#This Row],[gross]]-Table11[[#This Row],[budget]]</f>
        <v>8517900.8400000036</v>
      </c>
    </row>
    <row r="2225" spans="1:5" x14ac:dyDescent="0.25">
      <c r="A2225" t="s">
        <v>4504</v>
      </c>
      <c r="B2225" s="32">
        <v>39887981.009999998</v>
      </c>
      <c r="C2225" s="32">
        <v>48405881.850000001</v>
      </c>
      <c r="D2225">
        <v>6</v>
      </c>
      <c r="E2225" s="32">
        <f>Table11[[#This Row],[gross]]-Table11[[#This Row],[budget]]</f>
        <v>8517900.8400000036</v>
      </c>
    </row>
    <row r="2226" spans="1:5" x14ac:dyDescent="0.25">
      <c r="A2226" t="s">
        <v>6917</v>
      </c>
      <c r="B2226" s="32">
        <v>39887981.009999998</v>
      </c>
      <c r="C2226" s="32">
        <v>48405881.850000001</v>
      </c>
      <c r="D2226">
        <v>6</v>
      </c>
      <c r="E2226" s="32">
        <f>Table11[[#This Row],[gross]]-Table11[[#This Row],[budget]]</f>
        <v>8517900.8400000036</v>
      </c>
    </row>
    <row r="2227" spans="1:5" x14ac:dyDescent="0.25">
      <c r="A2227" t="s">
        <v>6956</v>
      </c>
      <c r="B2227" s="32">
        <v>39887981.009999998</v>
      </c>
      <c r="C2227" s="32">
        <v>48405881.850000001</v>
      </c>
      <c r="D2227">
        <v>6</v>
      </c>
      <c r="E2227" s="32">
        <f>Table11[[#This Row],[gross]]-Table11[[#This Row],[budget]]</f>
        <v>8517900.8400000036</v>
      </c>
    </row>
    <row r="2228" spans="1:5" x14ac:dyDescent="0.25">
      <c r="A2228" t="s">
        <v>6636</v>
      </c>
      <c r="B2228" s="32">
        <v>39887981.009999998</v>
      </c>
      <c r="C2228" s="32">
        <v>48405881.850000001</v>
      </c>
      <c r="D2228">
        <v>5.9</v>
      </c>
      <c r="E2228" s="32">
        <f>Table11[[#This Row],[gross]]-Table11[[#This Row],[budget]]</f>
        <v>8517900.8400000036</v>
      </c>
    </row>
    <row r="2229" spans="1:5" x14ac:dyDescent="0.25">
      <c r="A2229" t="s">
        <v>5859</v>
      </c>
      <c r="B2229" s="32">
        <v>39887981.009999998</v>
      </c>
      <c r="C2229" s="32">
        <v>48405881.850000001</v>
      </c>
      <c r="D2229">
        <v>5.9</v>
      </c>
      <c r="E2229" s="32">
        <f>Table11[[#This Row],[gross]]-Table11[[#This Row],[budget]]</f>
        <v>8517900.8400000036</v>
      </c>
    </row>
    <row r="2230" spans="1:5" x14ac:dyDescent="0.25">
      <c r="A2230" t="s">
        <v>6766</v>
      </c>
      <c r="B2230" s="32">
        <v>39887981.009999998</v>
      </c>
      <c r="C2230" s="32">
        <v>48405881.850000001</v>
      </c>
      <c r="D2230">
        <v>5.8</v>
      </c>
      <c r="E2230" s="32">
        <f>Table11[[#This Row],[gross]]-Table11[[#This Row],[budget]]</f>
        <v>8517900.8400000036</v>
      </c>
    </row>
    <row r="2231" spans="1:5" x14ac:dyDescent="0.25">
      <c r="A2231" t="s">
        <v>5241</v>
      </c>
      <c r="B2231" s="32">
        <v>39887981.009999998</v>
      </c>
      <c r="C2231" s="32">
        <v>48405881.850000001</v>
      </c>
      <c r="D2231">
        <v>5.8</v>
      </c>
      <c r="E2231" s="32">
        <f>Table11[[#This Row],[gross]]-Table11[[#This Row],[budget]]</f>
        <v>8517900.8400000036</v>
      </c>
    </row>
    <row r="2232" spans="1:5" x14ac:dyDescent="0.25">
      <c r="A2232" t="s">
        <v>6670</v>
      </c>
      <c r="B2232" s="32">
        <v>39887981.009999998</v>
      </c>
      <c r="C2232" s="32">
        <v>48405881.850000001</v>
      </c>
      <c r="D2232">
        <v>5.7</v>
      </c>
      <c r="E2232" s="32">
        <f>Table11[[#This Row],[gross]]-Table11[[#This Row],[budget]]</f>
        <v>8517900.8400000036</v>
      </c>
    </row>
    <row r="2233" spans="1:5" x14ac:dyDescent="0.25">
      <c r="A2233" t="s">
        <v>3952</v>
      </c>
      <c r="B2233" s="32">
        <v>39887981.009999998</v>
      </c>
      <c r="C2233" s="32">
        <v>48405881.850000001</v>
      </c>
      <c r="D2233">
        <v>5.7</v>
      </c>
      <c r="E2233" s="32">
        <f>Table11[[#This Row],[gross]]-Table11[[#This Row],[budget]]</f>
        <v>8517900.8400000036</v>
      </c>
    </row>
    <row r="2234" spans="1:5" x14ac:dyDescent="0.25">
      <c r="A2234" t="s">
        <v>6930</v>
      </c>
      <c r="B2234" s="32">
        <v>39887981.009999998</v>
      </c>
      <c r="C2234" s="32">
        <v>48405881.850000001</v>
      </c>
      <c r="D2234">
        <v>5.7</v>
      </c>
      <c r="E2234" s="32">
        <f>Table11[[#This Row],[gross]]-Table11[[#This Row],[budget]]</f>
        <v>8517900.8400000036</v>
      </c>
    </row>
    <row r="2235" spans="1:5" x14ac:dyDescent="0.25">
      <c r="A2235" t="s">
        <v>4286</v>
      </c>
      <c r="B2235" s="32">
        <v>39887981.009999998</v>
      </c>
      <c r="C2235" s="32">
        <v>48405881.850000001</v>
      </c>
      <c r="D2235">
        <v>5.7</v>
      </c>
      <c r="E2235" s="32">
        <f>Table11[[#This Row],[gross]]-Table11[[#This Row],[budget]]</f>
        <v>8517900.8400000036</v>
      </c>
    </row>
    <row r="2236" spans="1:5" x14ac:dyDescent="0.25">
      <c r="A2236" t="s">
        <v>5372</v>
      </c>
      <c r="B2236" s="32">
        <v>39887981.009999998</v>
      </c>
      <c r="C2236" s="32">
        <v>48405881.850000001</v>
      </c>
      <c r="D2236">
        <v>5.7</v>
      </c>
      <c r="E2236" s="32">
        <f>Table11[[#This Row],[gross]]-Table11[[#This Row],[budget]]</f>
        <v>8517900.8400000036</v>
      </c>
    </row>
    <row r="2237" spans="1:5" x14ac:dyDescent="0.25">
      <c r="A2237" t="s">
        <v>4472</v>
      </c>
      <c r="B2237" s="32">
        <v>39887981.009999998</v>
      </c>
      <c r="C2237" s="32">
        <v>48405881.850000001</v>
      </c>
      <c r="D2237">
        <v>5.6</v>
      </c>
      <c r="E2237" s="32">
        <f>Table11[[#This Row],[gross]]-Table11[[#This Row],[budget]]</f>
        <v>8517900.8400000036</v>
      </c>
    </row>
    <row r="2238" spans="1:5" x14ac:dyDescent="0.25">
      <c r="A2238" t="s">
        <v>7787</v>
      </c>
      <c r="B2238" s="32">
        <v>39887981.009999998</v>
      </c>
      <c r="C2238" s="32">
        <v>48405881.850000001</v>
      </c>
      <c r="D2238">
        <v>5.6</v>
      </c>
      <c r="E2238" s="32">
        <f>Table11[[#This Row],[gross]]-Table11[[#This Row],[budget]]</f>
        <v>8517900.8400000036</v>
      </c>
    </row>
    <row r="2239" spans="1:5" x14ac:dyDescent="0.25">
      <c r="A2239" t="s">
        <v>6615</v>
      </c>
      <c r="B2239" s="32">
        <v>39887981.009999998</v>
      </c>
      <c r="C2239" s="32">
        <v>48405881.850000001</v>
      </c>
      <c r="D2239">
        <v>5.5</v>
      </c>
      <c r="E2239" s="32">
        <f>Table11[[#This Row],[gross]]-Table11[[#This Row],[budget]]</f>
        <v>8517900.8400000036</v>
      </c>
    </row>
    <row r="2240" spans="1:5" x14ac:dyDescent="0.25">
      <c r="A2240" t="s">
        <v>6161</v>
      </c>
      <c r="B2240" s="32">
        <v>39887981.009999998</v>
      </c>
      <c r="C2240" s="32">
        <v>48405881.850000001</v>
      </c>
      <c r="D2240">
        <v>5.4</v>
      </c>
      <c r="E2240" s="32">
        <f>Table11[[#This Row],[gross]]-Table11[[#This Row],[budget]]</f>
        <v>8517900.8400000036</v>
      </c>
    </row>
    <row r="2241" spans="1:5" x14ac:dyDescent="0.25">
      <c r="A2241" t="s">
        <v>5826</v>
      </c>
      <c r="B2241" s="32">
        <v>39887981.009999998</v>
      </c>
      <c r="C2241" s="32">
        <v>48405881.850000001</v>
      </c>
      <c r="D2241">
        <v>5.4</v>
      </c>
      <c r="E2241" s="32">
        <f>Table11[[#This Row],[gross]]-Table11[[#This Row],[budget]]</f>
        <v>8517900.8400000036</v>
      </c>
    </row>
    <row r="2242" spans="1:5" x14ac:dyDescent="0.25">
      <c r="A2242" t="s">
        <v>5538</v>
      </c>
      <c r="B2242" s="32">
        <v>39887981.009999998</v>
      </c>
      <c r="C2242" s="32">
        <v>48405881.850000001</v>
      </c>
      <c r="D2242">
        <v>5.4</v>
      </c>
      <c r="E2242" s="32">
        <f>Table11[[#This Row],[gross]]-Table11[[#This Row],[budget]]</f>
        <v>8517900.8400000036</v>
      </c>
    </row>
    <row r="2243" spans="1:5" x14ac:dyDescent="0.25">
      <c r="A2243" t="s">
        <v>7615</v>
      </c>
      <c r="B2243" s="32">
        <v>39887981.009999998</v>
      </c>
      <c r="C2243" s="32">
        <v>48405881.850000001</v>
      </c>
      <c r="D2243">
        <v>5.4</v>
      </c>
      <c r="E2243" s="32">
        <f>Table11[[#This Row],[gross]]-Table11[[#This Row],[budget]]</f>
        <v>8517900.8400000036</v>
      </c>
    </row>
    <row r="2244" spans="1:5" x14ac:dyDescent="0.25">
      <c r="A2244" t="s">
        <v>6903</v>
      </c>
      <c r="B2244" s="32">
        <v>39887981.009999998</v>
      </c>
      <c r="C2244" s="32">
        <v>48405881.850000001</v>
      </c>
      <c r="D2244">
        <v>5.4</v>
      </c>
      <c r="E2244" s="32">
        <f>Table11[[#This Row],[gross]]-Table11[[#This Row],[budget]]</f>
        <v>8517900.8400000036</v>
      </c>
    </row>
    <row r="2245" spans="1:5" x14ac:dyDescent="0.25">
      <c r="A2245" t="s">
        <v>7962</v>
      </c>
      <c r="B2245" s="32">
        <v>39887981.009999998</v>
      </c>
      <c r="C2245" s="32">
        <v>48405881.850000001</v>
      </c>
      <c r="D2245">
        <v>5.4</v>
      </c>
      <c r="E2245" s="32">
        <f>Table11[[#This Row],[gross]]-Table11[[#This Row],[budget]]</f>
        <v>8517900.8400000036</v>
      </c>
    </row>
    <row r="2246" spans="1:5" x14ac:dyDescent="0.25">
      <c r="A2246" t="s">
        <v>5235</v>
      </c>
      <c r="B2246" s="32">
        <v>39887981.009999998</v>
      </c>
      <c r="C2246" s="32">
        <v>48405881.850000001</v>
      </c>
      <c r="D2246">
        <v>5.2</v>
      </c>
      <c r="E2246" s="32">
        <f>Table11[[#This Row],[gross]]-Table11[[#This Row],[budget]]</f>
        <v>8517900.8400000036</v>
      </c>
    </row>
    <row r="2247" spans="1:5" x14ac:dyDescent="0.25">
      <c r="A2247" t="s">
        <v>6922</v>
      </c>
      <c r="B2247" s="32">
        <v>39887981.009999998</v>
      </c>
      <c r="C2247" s="32">
        <v>48405881.850000001</v>
      </c>
      <c r="D2247">
        <v>5.2</v>
      </c>
      <c r="E2247" s="32">
        <f>Table11[[#This Row],[gross]]-Table11[[#This Row],[budget]]</f>
        <v>8517900.8400000036</v>
      </c>
    </row>
    <row r="2248" spans="1:5" x14ac:dyDescent="0.25">
      <c r="A2248" t="s">
        <v>6124</v>
      </c>
      <c r="B2248" s="32">
        <v>39887981.009999998</v>
      </c>
      <c r="C2248" s="32">
        <v>48405881.850000001</v>
      </c>
      <c r="D2248">
        <v>5.0999999999999996</v>
      </c>
      <c r="E2248" s="32">
        <f>Table11[[#This Row],[gross]]-Table11[[#This Row],[budget]]</f>
        <v>8517900.8400000036</v>
      </c>
    </row>
    <row r="2249" spans="1:5" x14ac:dyDescent="0.25">
      <c r="A2249" t="s">
        <v>6591</v>
      </c>
      <c r="B2249" s="32">
        <v>39887981.009999998</v>
      </c>
      <c r="C2249" s="32">
        <v>48405881.850000001</v>
      </c>
      <c r="D2249">
        <v>5</v>
      </c>
      <c r="E2249" s="32">
        <f>Table11[[#This Row],[gross]]-Table11[[#This Row],[budget]]</f>
        <v>8517900.8400000036</v>
      </c>
    </row>
    <row r="2250" spans="1:5" x14ac:dyDescent="0.25">
      <c r="A2250" t="s">
        <v>7665</v>
      </c>
      <c r="B2250" s="32">
        <v>39887981.009999998</v>
      </c>
      <c r="C2250" s="32">
        <v>48405881.850000001</v>
      </c>
      <c r="D2250">
        <v>5</v>
      </c>
      <c r="E2250" s="32">
        <f>Table11[[#This Row],[gross]]-Table11[[#This Row],[budget]]</f>
        <v>8517900.8400000036</v>
      </c>
    </row>
    <row r="2251" spans="1:5" x14ac:dyDescent="0.25">
      <c r="A2251" t="s">
        <v>2110</v>
      </c>
      <c r="B2251" s="32">
        <v>39887981.009999998</v>
      </c>
      <c r="C2251" s="32">
        <v>48405881.850000001</v>
      </c>
      <c r="D2251">
        <v>4.9000000000000004</v>
      </c>
      <c r="E2251" s="32">
        <f>Table11[[#This Row],[gross]]-Table11[[#This Row],[budget]]</f>
        <v>8517900.8400000036</v>
      </c>
    </row>
    <row r="2252" spans="1:5" x14ac:dyDescent="0.25">
      <c r="A2252" t="s">
        <v>2952</v>
      </c>
      <c r="B2252" s="32">
        <v>39887981.009999998</v>
      </c>
      <c r="C2252" s="32">
        <v>48405881.850000001</v>
      </c>
      <c r="D2252">
        <v>4.9000000000000004</v>
      </c>
      <c r="E2252" s="32">
        <f>Table11[[#This Row],[gross]]-Table11[[#This Row],[budget]]</f>
        <v>8517900.8400000036</v>
      </c>
    </row>
    <row r="2253" spans="1:5" x14ac:dyDescent="0.25">
      <c r="A2253" t="s">
        <v>1534</v>
      </c>
      <c r="B2253" s="32">
        <v>39887981.009999998</v>
      </c>
      <c r="C2253" s="32">
        <v>48405881.850000001</v>
      </c>
      <c r="D2253">
        <v>4.9000000000000004</v>
      </c>
      <c r="E2253" s="32">
        <f>Table11[[#This Row],[gross]]-Table11[[#This Row],[budget]]</f>
        <v>8517900.8400000036</v>
      </c>
    </row>
    <row r="2254" spans="1:5" x14ac:dyDescent="0.25">
      <c r="A2254" t="s">
        <v>6804</v>
      </c>
      <c r="B2254" s="32">
        <v>39887981.009999998</v>
      </c>
      <c r="C2254" s="32">
        <v>48405881.850000001</v>
      </c>
      <c r="D2254">
        <v>4.8</v>
      </c>
      <c r="E2254" s="32">
        <f>Table11[[#This Row],[gross]]-Table11[[#This Row],[budget]]</f>
        <v>8517900.8400000036</v>
      </c>
    </row>
    <row r="2255" spans="1:5" x14ac:dyDescent="0.25">
      <c r="A2255" t="s">
        <v>6784</v>
      </c>
      <c r="B2255" s="32">
        <v>39887981.009999998</v>
      </c>
      <c r="C2255" s="32">
        <v>48405881.850000001</v>
      </c>
      <c r="D2255">
        <v>4.8</v>
      </c>
      <c r="E2255" s="32">
        <f>Table11[[#This Row],[gross]]-Table11[[#This Row],[budget]]</f>
        <v>8517900.8400000036</v>
      </c>
    </row>
    <row r="2256" spans="1:5" x14ac:dyDescent="0.25">
      <c r="A2256" t="s">
        <v>6412</v>
      </c>
      <c r="B2256" s="32">
        <v>39887981.009999998</v>
      </c>
      <c r="C2256" s="32">
        <v>48405881.850000001</v>
      </c>
      <c r="D2256">
        <v>4.8</v>
      </c>
      <c r="E2256" s="32">
        <f>Table11[[#This Row],[gross]]-Table11[[#This Row],[budget]]</f>
        <v>8517900.8400000036</v>
      </c>
    </row>
    <row r="2257" spans="1:5" x14ac:dyDescent="0.25">
      <c r="A2257" t="s">
        <v>7436</v>
      </c>
      <c r="B2257" s="32">
        <v>39887981.009999998</v>
      </c>
      <c r="C2257" s="32">
        <v>48405881.850000001</v>
      </c>
      <c r="D2257">
        <v>4.7</v>
      </c>
      <c r="E2257" s="32">
        <f>Table11[[#This Row],[gross]]-Table11[[#This Row],[budget]]</f>
        <v>8517900.8400000036</v>
      </c>
    </row>
    <row r="2258" spans="1:5" x14ac:dyDescent="0.25">
      <c r="A2258" t="s">
        <v>6219</v>
      </c>
      <c r="B2258" s="32">
        <v>39887981.009999998</v>
      </c>
      <c r="C2258" s="32">
        <v>48405881.850000001</v>
      </c>
      <c r="D2258">
        <v>4.7</v>
      </c>
      <c r="E2258" s="32">
        <f>Table11[[#This Row],[gross]]-Table11[[#This Row],[budget]]</f>
        <v>8517900.8400000036</v>
      </c>
    </row>
    <row r="2259" spans="1:5" x14ac:dyDescent="0.25">
      <c r="A2259" t="s">
        <v>7055</v>
      </c>
      <c r="B2259" s="32">
        <v>39887981.009999998</v>
      </c>
      <c r="C2259" s="32">
        <v>48405881.850000001</v>
      </c>
      <c r="D2259">
        <v>4.7</v>
      </c>
      <c r="E2259" s="32">
        <f>Table11[[#This Row],[gross]]-Table11[[#This Row],[budget]]</f>
        <v>8517900.8400000036</v>
      </c>
    </row>
    <row r="2260" spans="1:5" x14ac:dyDescent="0.25">
      <c r="A2260" t="s">
        <v>3178</v>
      </c>
      <c r="B2260" s="32">
        <v>39887981.009999998</v>
      </c>
      <c r="C2260" s="32">
        <v>48405881.850000001</v>
      </c>
      <c r="D2260">
        <v>4.7</v>
      </c>
      <c r="E2260" s="32">
        <f>Table11[[#This Row],[gross]]-Table11[[#This Row],[budget]]</f>
        <v>8517900.8400000036</v>
      </c>
    </row>
    <row r="2261" spans="1:5" x14ac:dyDescent="0.25">
      <c r="A2261" t="s">
        <v>8054</v>
      </c>
      <c r="B2261" s="32">
        <v>39887981.009999998</v>
      </c>
      <c r="C2261" s="32">
        <v>48405881.850000001</v>
      </c>
      <c r="D2261">
        <v>4.7</v>
      </c>
      <c r="E2261" s="32">
        <f>Table11[[#This Row],[gross]]-Table11[[#This Row],[budget]]</f>
        <v>8517900.8400000036</v>
      </c>
    </row>
    <row r="2262" spans="1:5" x14ac:dyDescent="0.25">
      <c r="A2262" t="s">
        <v>8102</v>
      </c>
      <c r="B2262" s="32">
        <v>39887981.009999998</v>
      </c>
      <c r="C2262" s="32">
        <v>48405881.850000001</v>
      </c>
      <c r="D2262">
        <v>4.5999999999999996</v>
      </c>
      <c r="E2262" s="32">
        <f>Table11[[#This Row],[gross]]-Table11[[#This Row],[budget]]</f>
        <v>8517900.8400000036</v>
      </c>
    </row>
    <row r="2263" spans="1:5" x14ac:dyDescent="0.25">
      <c r="A2263" t="s">
        <v>7872</v>
      </c>
      <c r="B2263" s="32">
        <v>39887981.009999998</v>
      </c>
      <c r="C2263" s="32">
        <v>48405881.850000001</v>
      </c>
      <c r="D2263">
        <v>4.5</v>
      </c>
      <c r="E2263" s="32">
        <f>Table11[[#This Row],[gross]]-Table11[[#This Row],[budget]]</f>
        <v>8517900.8400000036</v>
      </c>
    </row>
    <row r="2264" spans="1:5" x14ac:dyDescent="0.25">
      <c r="A2264" t="s">
        <v>6119</v>
      </c>
      <c r="B2264" s="32">
        <v>39887981.009999998</v>
      </c>
      <c r="C2264" s="32">
        <v>48405881.850000001</v>
      </c>
      <c r="D2264">
        <v>4.5</v>
      </c>
      <c r="E2264" s="32">
        <f>Table11[[#This Row],[gross]]-Table11[[#This Row],[budget]]</f>
        <v>8517900.8400000036</v>
      </c>
    </row>
    <row r="2265" spans="1:5" x14ac:dyDescent="0.25">
      <c r="A2265" t="s">
        <v>7812</v>
      </c>
      <c r="B2265" s="32">
        <v>39887981.009999998</v>
      </c>
      <c r="C2265" s="32">
        <v>48405881.850000001</v>
      </c>
      <c r="D2265">
        <v>4.5</v>
      </c>
      <c r="E2265" s="32">
        <f>Table11[[#This Row],[gross]]-Table11[[#This Row],[budget]]</f>
        <v>8517900.8400000036</v>
      </c>
    </row>
    <row r="2266" spans="1:5" x14ac:dyDescent="0.25">
      <c r="A2266" t="s">
        <v>191</v>
      </c>
      <c r="B2266" s="32">
        <v>39887981.009999998</v>
      </c>
      <c r="C2266" s="32">
        <v>48405881.850000001</v>
      </c>
      <c r="D2266">
        <v>4.5</v>
      </c>
      <c r="E2266" s="32">
        <f>Table11[[#This Row],[gross]]-Table11[[#This Row],[budget]]</f>
        <v>8517900.8400000036</v>
      </c>
    </row>
    <row r="2267" spans="1:5" x14ac:dyDescent="0.25">
      <c r="A2267" t="s">
        <v>191</v>
      </c>
      <c r="B2267" s="32">
        <v>39887981.009999998</v>
      </c>
      <c r="C2267" s="32">
        <v>48405881.850000001</v>
      </c>
      <c r="D2267">
        <v>4.5</v>
      </c>
      <c r="E2267" s="32">
        <f>Table11[[#This Row],[gross]]-Table11[[#This Row],[budget]]</f>
        <v>8517900.8400000036</v>
      </c>
    </row>
    <row r="2268" spans="1:5" x14ac:dyDescent="0.25">
      <c r="A2268" t="s">
        <v>6117</v>
      </c>
      <c r="B2268" s="32">
        <v>39887981.009999998</v>
      </c>
      <c r="C2268" s="32">
        <v>48405881.850000001</v>
      </c>
      <c r="D2268">
        <v>4.2</v>
      </c>
      <c r="E2268" s="32">
        <f>Table11[[#This Row],[gross]]-Table11[[#This Row],[budget]]</f>
        <v>8517900.8400000036</v>
      </c>
    </row>
    <row r="2269" spans="1:5" x14ac:dyDescent="0.25">
      <c r="A2269" t="s">
        <v>7724</v>
      </c>
      <c r="B2269" s="32">
        <v>39887981.009999998</v>
      </c>
      <c r="C2269" s="32">
        <v>48405881.850000001</v>
      </c>
      <c r="D2269">
        <v>4.0999999999999996</v>
      </c>
      <c r="E2269" s="32">
        <f>Table11[[#This Row],[gross]]-Table11[[#This Row],[budget]]</f>
        <v>8517900.8400000036</v>
      </c>
    </row>
    <row r="2270" spans="1:5" x14ac:dyDescent="0.25">
      <c r="A2270" t="s">
        <v>7551</v>
      </c>
      <c r="B2270" s="32">
        <v>39887981.009999998</v>
      </c>
      <c r="C2270" s="32">
        <v>48405881.850000001</v>
      </c>
      <c r="D2270">
        <v>4</v>
      </c>
      <c r="E2270" s="32">
        <f>Table11[[#This Row],[gross]]-Table11[[#This Row],[budget]]</f>
        <v>8517900.8400000036</v>
      </c>
    </row>
    <row r="2271" spans="1:5" x14ac:dyDescent="0.25">
      <c r="A2271" t="s">
        <v>4051</v>
      </c>
      <c r="B2271" s="32">
        <v>39887981.009999998</v>
      </c>
      <c r="C2271" s="32">
        <v>48405881.850000001</v>
      </c>
      <c r="D2271">
        <v>4</v>
      </c>
      <c r="E2271" s="32">
        <f>Table11[[#This Row],[gross]]-Table11[[#This Row],[budget]]</f>
        <v>8517900.8400000036</v>
      </c>
    </row>
    <row r="2272" spans="1:5" x14ac:dyDescent="0.25">
      <c r="A2272" t="s">
        <v>7233</v>
      </c>
      <c r="B2272" s="32">
        <v>39887981.009999998</v>
      </c>
      <c r="C2272" s="32">
        <v>48405881.850000001</v>
      </c>
      <c r="D2272">
        <v>3.8</v>
      </c>
      <c r="E2272" s="32">
        <f>Table11[[#This Row],[gross]]-Table11[[#This Row],[budget]]</f>
        <v>8517900.8400000036</v>
      </c>
    </row>
    <row r="2273" spans="1:5" x14ac:dyDescent="0.25">
      <c r="A2273" t="s">
        <v>7066</v>
      </c>
      <c r="B2273" s="32">
        <v>39887981.009999998</v>
      </c>
      <c r="C2273" s="32">
        <v>48405881.850000001</v>
      </c>
      <c r="D2273">
        <v>3.7</v>
      </c>
      <c r="E2273" s="32">
        <f>Table11[[#This Row],[gross]]-Table11[[#This Row],[budget]]</f>
        <v>8517900.8400000036</v>
      </c>
    </row>
    <row r="2274" spans="1:5" x14ac:dyDescent="0.25">
      <c r="A2274" t="s">
        <v>4604</v>
      </c>
      <c r="B2274" s="32">
        <v>39887981.009999998</v>
      </c>
      <c r="C2274" s="32">
        <v>48405881.850000001</v>
      </c>
      <c r="D2274">
        <v>3.6</v>
      </c>
      <c r="E2274" s="32">
        <f>Table11[[#This Row],[gross]]-Table11[[#This Row],[budget]]</f>
        <v>8517900.8400000036</v>
      </c>
    </row>
    <row r="2275" spans="1:5" x14ac:dyDescent="0.25">
      <c r="A2275" t="s">
        <v>5902</v>
      </c>
      <c r="B2275" s="32">
        <v>39887981.009999998</v>
      </c>
      <c r="C2275" s="32">
        <v>48405881.850000001</v>
      </c>
      <c r="D2275">
        <v>3.4</v>
      </c>
      <c r="E2275" s="32">
        <f>Table11[[#This Row],[gross]]-Table11[[#This Row],[budget]]</f>
        <v>8517900.8400000036</v>
      </c>
    </row>
    <row r="2276" spans="1:5" x14ac:dyDescent="0.25">
      <c r="A2276" t="s">
        <v>6137</v>
      </c>
      <c r="B2276" s="32">
        <v>39887981.009999998</v>
      </c>
      <c r="C2276" s="32">
        <v>48405881.850000001</v>
      </c>
      <c r="D2276">
        <v>3.4</v>
      </c>
      <c r="E2276" s="32">
        <f>Table11[[#This Row],[gross]]-Table11[[#This Row],[budget]]</f>
        <v>8517900.8400000036</v>
      </c>
    </row>
    <row r="2277" spans="1:5" x14ac:dyDescent="0.25">
      <c r="A2277" t="s">
        <v>4888</v>
      </c>
      <c r="B2277" s="32">
        <v>39887981.009999998</v>
      </c>
      <c r="C2277" s="32">
        <v>48405881.850000001</v>
      </c>
      <c r="D2277">
        <v>3.2</v>
      </c>
      <c r="E2277" s="32">
        <f>Table11[[#This Row],[gross]]-Table11[[#This Row],[budget]]</f>
        <v>8517900.8400000036</v>
      </c>
    </row>
    <row r="2278" spans="1:5" x14ac:dyDescent="0.25">
      <c r="A2278" t="s">
        <v>6892</v>
      </c>
      <c r="B2278" s="32">
        <v>39887981.009999998</v>
      </c>
      <c r="C2278" s="32">
        <v>48405881.850000001</v>
      </c>
      <c r="D2278">
        <v>2.8</v>
      </c>
      <c r="E2278" s="32">
        <f>Table11[[#This Row],[gross]]-Table11[[#This Row],[budget]]</f>
        <v>8517900.8400000036</v>
      </c>
    </row>
    <row r="2279" spans="1:5" x14ac:dyDescent="0.25">
      <c r="A2279" t="s">
        <v>7860</v>
      </c>
      <c r="B2279" s="32">
        <v>39887981.009999998</v>
      </c>
      <c r="C2279" s="32">
        <v>48405881.850000001</v>
      </c>
      <c r="D2279">
        <v>2.5</v>
      </c>
      <c r="E2279" s="32">
        <f>Table11[[#This Row],[gross]]-Table11[[#This Row],[budget]]</f>
        <v>8517900.8400000036</v>
      </c>
    </row>
    <row r="2280" spans="1:5" x14ac:dyDescent="0.25">
      <c r="A2280" t="s">
        <v>7685</v>
      </c>
      <c r="B2280" s="32">
        <v>39887981.009999998</v>
      </c>
      <c r="C2280" s="32">
        <v>48405881.850000001</v>
      </c>
      <c r="D2280">
        <v>2.2000000000000002</v>
      </c>
      <c r="E2280" s="32">
        <f>Table11[[#This Row],[gross]]-Table11[[#This Row],[budget]]</f>
        <v>8517900.8400000036</v>
      </c>
    </row>
    <row r="2281" spans="1:5" x14ac:dyDescent="0.25">
      <c r="A2281" t="s">
        <v>1074</v>
      </c>
      <c r="B2281" s="32">
        <v>75000000</v>
      </c>
      <c r="C2281" s="32">
        <v>83503161</v>
      </c>
      <c r="D2281">
        <v>6.1</v>
      </c>
      <c r="E2281" s="32">
        <f>Table11[[#This Row],[gross]]-Table11[[#This Row],[budget]]</f>
        <v>8503161</v>
      </c>
    </row>
    <row r="2282" spans="1:5" x14ac:dyDescent="0.25">
      <c r="A2282" t="s">
        <v>2848</v>
      </c>
      <c r="B2282" s="32">
        <v>30000000</v>
      </c>
      <c r="C2282" s="32">
        <v>38432823</v>
      </c>
      <c r="D2282">
        <v>6.9</v>
      </c>
      <c r="E2282" s="32">
        <f>Table11[[#This Row],[gross]]-Table11[[#This Row],[budget]]</f>
        <v>8432823</v>
      </c>
    </row>
    <row r="2283" spans="1:5" x14ac:dyDescent="0.25">
      <c r="A2283" t="s">
        <v>2832</v>
      </c>
      <c r="B2283" s="32">
        <v>30000000</v>
      </c>
      <c r="C2283" s="32">
        <v>38413606</v>
      </c>
      <c r="D2283">
        <v>7.6</v>
      </c>
      <c r="E2283" s="32">
        <f>Table11[[#This Row],[gross]]-Table11[[#This Row],[budget]]</f>
        <v>8413606</v>
      </c>
    </row>
    <row r="2284" spans="1:5" x14ac:dyDescent="0.25">
      <c r="A2284" t="s">
        <v>1586</v>
      </c>
      <c r="B2284" s="32">
        <v>55000000</v>
      </c>
      <c r="C2284" s="32">
        <v>63408614</v>
      </c>
      <c r="D2284">
        <v>6.3</v>
      </c>
      <c r="E2284" s="32">
        <f>Table11[[#This Row],[gross]]-Table11[[#This Row],[budget]]</f>
        <v>8408614</v>
      </c>
    </row>
    <row r="2285" spans="1:5" x14ac:dyDescent="0.25">
      <c r="A2285" t="s">
        <v>2369</v>
      </c>
      <c r="B2285" s="32">
        <v>40000000</v>
      </c>
      <c r="C2285" s="32">
        <v>48405881.850000001</v>
      </c>
      <c r="D2285">
        <v>6.4</v>
      </c>
      <c r="E2285" s="32">
        <f>Table11[[#This Row],[gross]]-Table11[[#This Row],[budget]]</f>
        <v>8405881.8500000015</v>
      </c>
    </row>
    <row r="2286" spans="1:5" x14ac:dyDescent="0.25">
      <c r="A2286" t="s">
        <v>3998</v>
      </c>
      <c r="B2286" s="32">
        <v>18000000</v>
      </c>
      <c r="C2286" s="32">
        <v>26400000</v>
      </c>
      <c r="D2286">
        <v>5.8</v>
      </c>
      <c r="E2286" s="32">
        <f>Table11[[#This Row],[gross]]-Table11[[#This Row],[budget]]</f>
        <v>8400000</v>
      </c>
    </row>
    <row r="2287" spans="1:5" x14ac:dyDescent="0.25">
      <c r="A2287" t="s">
        <v>398</v>
      </c>
      <c r="B2287" s="32">
        <v>130000000</v>
      </c>
      <c r="C2287" s="32">
        <v>138396624</v>
      </c>
      <c r="D2287">
        <v>6.6</v>
      </c>
      <c r="E2287" s="32">
        <f>Table11[[#This Row],[gross]]-Table11[[#This Row],[budget]]</f>
        <v>8396624</v>
      </c>
    </row>
    <row r="2288" spans="1:5" x14ac:dyDescent="0.25">
      <c r="A2288" t="s">
        <v>6011</v>
      </c>
      <c r="B2288" s="32">
        <v>5000000</v>
      </c>
      <c r="C2288" s="32">
        <v>13350177</v>
      </c>
      <c r="D2288">
        <v>3.8</v>
      </c>
      <c r="E2288" s="32">
        <f>Table11[[#This Row],[gross]]-Table11[[#This Row],[budget]]</f>
        <v>8350177</v>
      </c>
    </row>
    <row r="2289" spans="1:5" x14ac:dyDescent="0.25">
      <c r="A2289" t="s">
        <v>1756</v>
      </c>
      <c r="B2289" s="32">
        <v>50000000</v>
      </c>
      <c r="C2289" s="32">
        <v>58336565</v>
      </c>
      <c r="D2289">
        <v>6.6</v>
      </c>
      <c r="E2289" s="32">
        <f>Table11[[#This Row],[gross]]-Table11[[#This Row],[budget]]</f>
        <v>8336565</v>
      </c>
    </row>
    <row r="2290" spans="1:5" x14ac:dyDescent="0.25">
      <c r="A2290" t="s">
        <v>402</v>
      </c>
      <c r="B2290" s="32">
        <v>110000000</v>
      </c>
      <c r="C2290" s="32">
        <v>118311368</v>
      </c>
      <c r="D2290">
        <v>6.4</v>
      </c>
      <c r="E2290" s="32">
        <f>Table11[[#This Row],[gross]]-Table11[[#This Row],[budget]]</f>
        <v>8311368</v>
      </c>
    </row>
    <row r="2291" spans="1:5" x14ac:dyDescent="0.25">
      <c r="A2291" t="s">
        <v>1659</v>
      </c>
      <c r="B2291" s="32">
        <v>50000000</v>
      </c>
      <c r="C2291" s="32">
        <v>58297830</v>
      </c>
      <c r="D2291">
        <v>7.1</v>
      </c>
      <c r="E2291" s="32">
        <f>Table11[[#This Row],[gross]]-Table11[[#This Row],[budget]]</f>
        <v>8297830</v>
      </c>
    </row>
    <row r="2292" spans="1:5" x14ac:dyDescent="0.25">
      <c r="A2292" t="s">
        <v>5072</v>
      </c>
      <c r="B2292" s="32">
        <v>10000000</v>
      </c>
      <c r="C2292" s="32">
        <v>18272447</v>
      </c>
      <c r="D2292">
        <v>5.9</v>
      </c>
      <c r="E2292" s="32">
        <f>Table11[[#This Row],[gross]]-Table11[[#This Row],[budget]]</f>
        <v>8272447</v>
      </c>
    </row>
    <row r="2293" spans="1:5" x14ac:dyDescent="0.25">
      <c r="A2293" t="s">
        <v>6012</v>
      </c>
      <c r="B2293" s="32">
        <v>5000000</v>
      </c>
      <c r="C2293" s="32">
        <v>13269963</v>
      </c>
      <c r="D2293">
        <v>7.6</v>
      </c>
      <c r="E2293" s="32">
        <f>Table11[[#This Row],[gross]]-Table11[[#This Row],[budget]]</f>
        <v>8269963</v>
      </c>
    </row>
    <row r="2294" spans="1:5" x14ac:dyDescent="0.25">
      <c r="A2294" t="s">
        <v>2831</v>
      </c>
      <c r="B2294" s="32">
        <v>30000000</v>
      </c>
      <c r="C2294" s="32">
        <v>38232624</v>
      </c>
      <c r="D2294">
        <v>2.7</v>
      </c>
      <c r="E2294" s="32">
        <f>Table11[[#This Row],[gross]]-Table11[[#This Row],[budget]]</f>
        <v>8232624</v>
      </c>
    </row>
    <row r="2295" spans="1:5" x14ac:dyDescent="0.25">
      <c r="A2295" t="s">
        <v>5099</v>
      </c>
      <c r="B2295" s="32">
        <v>6400000</v>
      </c>
      <c r="C2295" s="32">
        <v>14597405</v>
      </c>
      <c r="D2295">
        <v>7</v>
      </c>
      <c r="E2295" s="32">
        <f>Table11[[#This Row],[gross]]-Table11[[#This Row],[budget]]</f>
        <v>8197405</v>
      </c>
    </row>
    <row r="2296" spans="1:5" x14ac:dyDescent="0.25">
      <c r="A2296" t="s">
        <v>2211</v>
      </c>
      <c r="B2296" s="32">
        <v>36000000</v>
      </c>
      <c r="C2296" s="32">
        <v>44175394</v>
      </c>
      <c r="D2296">
        <v>7.2</v>
      </c>
      <c r="E2296" s="32">
        <f>Table11[[#This Row],[gross]]-Table11[[#This Row],[budget]]</f>
        <v>8175394</v>
      </c>
    </row>
    <row r="2297" spans="1:5" x14ac:dyDescent="0.25">
      <c r="A2297" t="s">
        <v>5501</v>
      </c>
      <c r="B2297" s="32">
        <v>8000000</v>
      </c>
      <c r="C2297" s="32">
        <v>16168741</v>
      </c>
      <c r="D2297">
        <v>7.4</v>
      </c>
      <c r="E2297" s="32">
        <f>Table11[[#This Row],[gross]]-Table11[[#This Row],[budget]]</f>
        <v>8168741</v>
      </c>
    </row>
    <row r="2298" spans="1:5" x14ac:dyDescent="0.25">
      <c r="A2298" t="s">
        <v>7783</v>
      </c>
      <c r="B2298" s="32">
        <v>8000000</v>
      </c>
      <c r="C2298" s="32">
        <v>16115878</v>
      </c>
      <c r="D2298">
        <v>6.6</v>
      </c>
      <c r="E2298" s="32">
        <f>Table11[[#This Row],[gross]]-Table11[[#This Row],[budget]]</f>
        <v>8115878</v>
      </c>
    </row>
    <row r="2299" spans="1:5" x14ac:dyDescent="0.25">
      <c r="A2299" t="s">
        <v>7301</v>
      </c>
      <c r="B2299" s="32">
        <v>900000</v>
      </c>
      <c r="C2299" s="32">
        <v>9000000</v>
      </c>
      <c r="D2299">
        <v>6.2</v>
      </c>
      <c r="E2299" s="32">
        <f>Table11[[#This Row],[gross]]-Table11[[#This Row],[budget]]</f>
        <v>8100000</v>
      </c>
    </row>
    <row r="2300" spans="1:5" x14ac:dyDescent="0.25">
      <c r="A2300" t="s">
        <v>5076</v>
      </c>
      <c r="B2300" s="32">
        <v>9000000</v>
      </c>
      <c r="C2300" s="32">
        <v>17096053</v>
      </c>
      <c r="D2300">
        <v>7.7</v>
      </c>
      <c r="E2300" s="32">
        <f>Table11[[#This Row],[gross]]-Table11[[#This Row],[budget]]</f>
        <v>8096053</v>
      </c>
    </row>
    <row r="2301" spans="1:5" x14ac:dyDescent="0.25">
      <c r="A2301" t="s">
        <v>4360</v>
      </c>
      <c r="B2301" s="32">
        <v>15000000</v>
      </c>
      <c r="C2301" s="32">
        <v>23089926</v>
      </c>
      <c r="D2301">
        <v>7.7</v>
      </c>
      <c r="E2301" s="32">
        <f>Table11[[#This Row],[gross]]-Table11[[#This Row],[budget]]</f>
        <v>8089926</v>
      </c>
    </row>
    <row r="2302" spans="1:5" x14ac:dyDescent="0.25">
      <c r="A2302" t="s">
        <v>4811</v>
      </c>
      <c r="B2302" s="32">
        <v>13000000</v>
      </c>
      <c r="C2302" s="32">
        <v>21088568</v>
      </c>
      <c r="D2302">
        <v>6.7</v>
      </c>
      <c r="E2302" s="32">
        <f>Table11[[#This Row],[gross]]-Table11[[#This Row],[budget]]</f>
        <v>8088568</v>
      </c>
    </row>
    <row r="2303" spans="1:5" x14ac:dyDescent="0.25">
      <c r="A2303" t="s">
        <v>750</v>
      </c>
      <c r="B2303" s="32">
        <v>75000000</v>
      </c>
      <c r="C2303" s="32">
        <v>83077470</v>
      </c>
      <c r="D2303">
        <v>7.1</v>
      </c>
      <c r="E2303" s="32">
        <f>Table11[[#This Row],[gross]]-Table11[[#This Row],[budget]]</f>
        <v>8077470</v>
      </c>
    </row>
    <row r="2304" spans="1:5" x14ac:dyDescent="0.25">
      <c r="A2304" t="s">
        <v>5553</v>
      </c>
      <c r="B2304" s="32">
        <v>4500000</v>
      </c>
      <c r="C2304" s="32">
        <v>12574715</v>
      </c>
      <c r="D2304">
        <v>7.3</v>
      </c>
      <c r="E2304" s="32">
        <f>Table11[[#This Row],[gross]]-Table11[[#This Row],[budget]]</f>
        <v>8074715</v>
      </c>
    </row>
    <row r="2305" spans="1:5" x14ac:dyDescent="0.25">
      <c r="A2305" t="s">
        <v>3514</v>
      </c>
      <c r="B2305" s="32">
        <v>22000000</v>
      </c>
      <c r="C2305" s="32">
        <v>30059386</v>
      </c>
      <c r="D2305">
        <v>6.9</v>
      </c>
      <c r="E2305" s="32">
        <f>Table11[[#This Row],[gross]]-Table11[[#This Row],[budget]]</f>
        <v>8059386</v>
      </c>
    </row>
    <row r="2306" spans="1:5" x14ac:dyDescent="0.25">
      <c r="A2306" t="s">
        <v>5462</v>
      </c>
      <c r="B2306" s="32">
        <v>7000000</v>
      </c>
      <c r="C2306" s="32">
        <v>15047419</v>
      </c>
      <c r="D2306">
        <v>7.6</v>
      </c>
      <c r="E2306" s="32">
        <f>Table11[[#This Row],[gross]]-Table11[[#This Row],[budget]]</f>
        <v>8047419</v>
      </c>
    </row>
    <row r="2307" spans="1:5" x14ac:dyDescent="0.25">
      <c r="A2307" t="s">
        <v>5784</v>
      </c>
      <c r="B2307" s="32">
        <v>6500000</v>
      </c>
      <c r="C2307" s="32">
        <v>14545844</v>
      </c>
      <c r="D2307">
        <v>5.8</v>
      </c>
      <c r="E2307" s="32">
        <f>Table11[[#This Row],[gross]]-Table11[[#This Row],[budget]]</f>
        <v>8045844</v>
      </c>
    </row>
    <row r="2308" spans="1:5" x14ac:dyDescent="0.25">
      <c r="A2308" t="s">
        <v>1163</v>
      </c>
      <c r="B2308" s="32">
        <v>70000000</v>
      </c>
      <c r="C2308" s="32">
        <v>78031620</v>
      </c>
      <c r="D2308">
        <v>6.1</v>
      </c>
      <c r="E2308" s="32">
        <f>Table11[[#This Row],[gross]]-Table11[[#This Row],[budget]]</f>
        <v>8031620</v>
      </c>
    </row>
    <row r="2309" spans="1:5" x14ac:dyDescent="0.25">
      <c r="A2309" t="s">
        <v>7298</v>
      </c>
      <c r="B2309" s="32">
        <v>1000000</v>
      </c>
      <c r="C2309" s="32">
        <v>9013113</v>
      </c>
      <c r="D2309">
        <v>7.4</v>
      </c>
      <c r="E2309" s="32">
        <f>Table11[[#This Row],[gross]]-Table11[[#This Row],[budget]]</f>
        <v>8013113</v>
      </c>
    </row>
    <row r="2310" spans="1:5" x14ac:dyDescent="0.25">
      <c r="A2310" t="s">
        <v>5610</v>
      </c>
      <c r="B2310" s="32">
        <v>13000000</v>
      </c>
      <c r="C2310" s="32">
        <v>21000000</v>
      </c>
      <c r="D2310">
        <v>6.8</v>
      </c>
      <c r="E2310" s="32">
        <f>Table11[[#This Row],[gross]]-Table11[[#This Row],[budget]]</f>
        <v>8000000</v>
      </c>
    </row>
    <row r="2311" spans="1:5" x14ac:dyDescent="0.25">
      <c r="A2311" t="s">
        <v>3518</v>
      </c>
      <c r="B2311" s="32">
        <v>22000000</v>
      </c>
      <c r="C2311" s="32">
        <v>29997095</v>
      </c>
      <c r="D2311">
        <v>6.4</v>
      </c>
      <c r="E2311" s="32">
        <f>Table11[[#This Row],[gross]]-Table11[[#This Row],[budget]]</f>
        <v>7997095</v>
      </c>
    </row>
    <row r="2312" spans="1:5" x14ac:dyDescent="0.25">
      <c r="A2312" t="s">
        <v>7208</v>
      </c>
      <c r="B2312" s="32">
        <v>1200000</v>
      </c>
      <c r="C2312" s="32">
        <v>9180275</v>
      </c>
      <c r="D2312">
        <v>7.7</v>
      </c>
      <c r="E2312" s="32">
        <f>Table11[[#This Row],[gross]]-Table11[[#This Row],[budget]]</f>
        <v>7980275</v>
      </c>
    </row>
    <row r="2313" spans="1:5" x14ac:dyDescent="0.25">
      <c r="A2313" t="s">
        <v>6015</v>
      </c>
      <c r="B2313" s="32">
        <v>5000000</v>
      </c>
      <c r="C2313" s="32">
        <v>12947763</v>
      </c>
      <c r="D2313">
        <v>6.2</v>
      </c>
      <c r="E2313" s="32">
        <f>Table11[[#This Row],[gross]]-Table11[[#This Row],[budget]]</f>
        <v>7947763</v>
      </c>
    </row>
    <row r="2314" spans="1:5" x14ac:dyDescent="0.25">
      <c r="A2314" t="s">
        <v>5618</v>
      </c>
      <c r="B2314" s="32">
        <v>7000000</v>
      </c>
      <c r="C2314" s="32">
        <v>14891000</v>
      </c>
      <c r="D2314">
        <v>6.8</v>
      </c>
      <c r="E2314" s="32">
        <f>Table11[[#This Row],[gross]]-Table11[[#This Row],[budget]]</f>
        <v>7891000</v>
      </c>
    </row>
    <row r="2315" spans="1:5" x14ac:dyDescent="0.25">
      <c r="A2315" t="s">
        <v>2180</v>
      </c>
      <c r="B2315" s="32">
        <v>50000000</v>
      </c>
      <c r="C2315" s="32">
        <v>57887882</v>
      </c>
      <c r="D2315">
        <v>6.1</v>
      </c>
      <c r="E2315" s="32">
        <f>Table11[[#This Row],[gross]]-Table11[[#This Row],[budget]]</f>
        <v>7887882</v>
      </c>
    </row>
    <row r="2316" spans="1:5" x14ac:dyDescent="0.25">
      <c r="A2316" t="s">
        <v>2417</v>
      </c>
      <c r="B2316" s="32">
        <v>37000000</v>
      </c>
      <c r="C2316" s="32">
        <v>44867349</v>
      </c>
      <c r="D2316">
        <v>5.6</v>
      </c>
      <c r="E2316" s="32">
        <f>Table11[[#This Row],[gross]]-Table11[[#This Row],[budget]]</f>
        <v>7867349</v>
      </c>
    </row>
    <row r="2317" spans="1:5" x14ac:dyDescent="0.25">
      <c r="A2317" t="s">
        <v>1394</v>
      </c>
      <c r="B2317" s="32">
        <v>70000000</v>
      </c>
      <c r="C2317" s="32">
        <v>77862546</v>
      </c>
      <c r="D2317">
        <v>7.7</v>
      </c>
      <c r="E2317" s="32">
        <f>Table11[[#This Row],[gross]]-Table11[[#This Row],[budget]]</f>
        <v>7862546</v>
      </c>
    </row>
    <row r="2318" spans="1:5" x14ac:dyDescent="0.25">
      <c r="A2318" t="s">
        <v>2198</v>
      </c>
      <c r="B2318" s="32">
        <v>40000000</v>
      </c>
      <c r="C2318" s="32">
        <v>47781388</v>
      </c>
      <c r="D2318">
        <v>6.6</v>
      </c>
      <c r="E2318" s="32">
        <f>Table11[[#This Row],[gross]]-Table11[[#This Row],[budget]]</f>
        <v>7781388</v>
      </c>
    </row>
    <row r="2319" spans="1:5" x14ac:dyDescent="0.25">
      <c r="A2319" t="s">
        <v>4207</v>
      </c>
      <c r="B2319" s="32">
        <v>15500000</v>
      </c>
      <c r="C2319" s="32">
        <v>23213577</v>
      </c>
      <c r="D2319">
        <v>7.2</v>
      </c>
      <c r="E2319" s="32">
        <f>Table11[[#This Row],[gross]]-Table11[[#This Row],[budget]]</f>
        <v>7713577</v>
      </c>
    </row>
    <row r="2320" spans="1:5" x14ac:dyDescent="0.25">
      <c r="A2320" t="s">
        <v>1352</v>
      </c>
      <c r="B2320" s="32">
        <v>95000000</v>
      </c>
      <c r="C2320" s="32">
        <v>102678089</v>
      </c>
      <c r="D2320">
        <v>6.3</v>
      </c>
      <c r="E2320" s="32">
        <f>Table11[[#This Row],[gross]]-Table11[[#This Row],[budget]]</f>
        <v>7678089</v>
      </c>
    </row>
    <row r="2321" spans="1:5" x14ac:dyDescent="0.25">
      <c r="A2321" t="s">
        <v>5080</v>
      </c>
      <c r="B2321" s="32">
        <v>10000000</v>
      </c>
      <c r="C2321" s="32">
        <v>17655201</v>
      </c>
      <c r="D2321">
        <v>6.7</v>
      </c>
      <c r="E2321" s="32">
        <f>Table11[[#This Row],[gross]]-Table11[[#This Row],[budget]]</f>
        <v>7655201</v>
      </c>
    </row>
    <row r="2322" spans="1:5" x14ac:dyDescent="0.25">
      <c r="A2322" t="s">
        <v>2520</v>
      </c>
      <c r="B2322" s="32">
        <v>30000000</v>
      </c>
      <c r="C2322" s="32">
        <v>37617947</v>
      </c>
      <c r="D2322">
        <v>6.8</v>
      </c>
      <c r="E2322" s="32">
        <f>Table11[[#This Row],[gross]]-Table11[[#This Row],[budget]]</f>
        <v>7617947</v>
      </c>
    </row>
    <row r="2323" spans="1:5" x14ac:dyDescent="0.25">
      <c r="A2323" t="s">
        <v>5630</v>
      </c>
      <c r="B2323" s="32">
        <v>7000000</v>
      </c>
      <c r="C2323" s="32">
        <v>14612840</v>
      </c>
      <c r="D2323">
        <v>6.9</v>
      </c>
      <c r="E2323" s="32">
        <f>Table11[[#This Row],[gross]]-Table11[[#This Row],[budget]]</f>
        <v>7612840</v>
      </c>
    </row>
    <row r="2324" spans="1:5" x14ac:dyDescent="0.25">
      <c r="A2324" t="s">
        <v>4654</v>
      </c>
      <c r="B2324" s="32">
        <v>18000000</v>
      </c>
      <c r="C2324" s="32">
        <v>25592632</v>
      </c>
      <c r="D2324">
        <v>7.2</v>
      </c>
      <c r="E2324" s="32">
        <f>Table11[[#This Row],[gross]]-Table11[[#This Row],[budget]]</f>
        <v>7592632</v>
      </c>
    </row>
    <row r="2325" spans="1:5" x14ac:dyDescent="0.25">
      <c r="A2325" t="s">
        <v>1979</v>
      </c>
      <c r="B2325" s="32">
        <v>45000000</v>
      </c>
      <c r="C2325" s="32">
        <v>52580895</v>
      </c>
      <c r="D2325">
        <v>5.6</v>
      </c>
      <c r="E2325" s="32">
        <f>Table11[[#This Row],[gross]]-Table11[[#This Row],[budget]]</f>
        <v>7580895</v>
      </c>
    </row>
    <row r="2326" spans="1:5" x14ac:dyDescent="0.25">
      <c r="A2326" t="s">
        <v>2827</v>
      </c>
      <c r="B2326" s="32">
        <v>32000000</v>
      </c>
      <c r="C2326" s="32">
        <v>39568996</v>
      </c>
      <c r="D2326">
        <v>6.6</v>
      </c>
      <c r="E2326" s="32">
        <f>Table11[[#This Row],[gross]]-Table11[[#This Row],[budget]]</f>
        <v>7568996</v>
      </c>
    </row>
    <row r="2327" spans="1:5" x14ac:dyDescent="0.25">
      <c r="A2327" t="s">
        <v>3031</v>
      </c>
      <c r="B2327" s="32">
        <v>21000000</v>
      </c>
      <c r="C2327" s="32">
        <v>28563179</v>
      </c>
      <c r="D2327">
        <v>6.9</v>
      </c>
      <c r="E2327" s="32">
        <f>Table11[[#This Row],[gross]]-Table11[[#This Row],[budget]]</f>
        <v>7563179</v>
      </c>
    </row>
    <row r="2328" spans="1:5" x14ac:dyDescent="0.25">
      <c r="A2328" t="s">
        <v>3246</v>
      </c>
      <c r="B2328" s="32">
        <v>25000000</v>
      </c>
      <c r="C2328" s="32">
        <v>32553210</v>
      </c>
      <c r="D2328">
        <v>6.3</v>
      </c>
      <c r="E2328" s="32">
        <f>Table11[[#This Row],[gross]]-Table11[[#This Row],[budget]]</f>
        <v>7553210</v>
      </c>
    </row>
    <row r="2329" spans="1:5" x14ac:dyDescent="0.25">
      <c r="A2329" t="s">
        <v>5552</v>
      </c>
      <c r="B2329" s="32">
        <v>10000000</v>
      </c>
      <c r="C2329" s="32">
        <v>17544812</v>
      </c>
      <c r="D2329">
        <v>5.4</v>
      </c>
      <c r="E2329" s="32">
        <f>Table11[[#This Row],[gross]]-Table11[[#This Row],[budget]]</f>
        <v>7544812</v>
      </c>
    </row>
    <row r="2330" spans="1:5" x14ac:dyDescent="0.25">
      <c r="A2330" t="s">
        <v>613</v>
      </c>
      <c r="B2330" s="32">
        <v>100000000</v>
      </c>
      <c r="C2330" s="32">
        <v>107515297</v>
      </c>
      <c r="D2330">
        <v>6.7</v>
      </c>
      <c r="E2330" s="32">
        <f>Table11[[#This Row],[gross]]-Table11[[#This Row],[budget]]</f>
        <v>7515297</v>
      </c>
    </row>
    <row r="2331" spans="1:5" x14ac:dyDescent="0.25">
      <c r="A2331" t="s">
        <v>4371</v>
      </c>
      <c r="B2331" s="32">
        <v>14000000</v>
      </c>
      <c r="C2331" s="32">
        <v>21468807</v>
      </c>
      <c r="D2331">
        <v>4.0999999999999996</v>
      </c>
      <c r="E2331" s="32">
        <f>Table11[[#This Row],[gross]]-Table11[[#This Row],[budget]]</f>
        <v>7468807</v>
      </c>
    </row>
    <row r="2332" spans="1:5" x14ac:dyDescent="0.25">
      <c r="A2332" t="s">
        <v>3412</v>
      </c>
      <c r="B2332" s="32">
        <v>24000000</v>
      </c>
      <c r="C2332" s="32">
        <v>31452765</v>
      </c>
      <c r="D2332">
        <v>6.6</v>
      </c>
      <c r="E2332" s="32">
        <f>Table11[[#This Row],[gross]]-Table11[[#This Row],[budget]]</f>
        <v>7452765</v>
      </c>
    </row>
    <row r="2333" spans="1:5" x14ac:dyDescent="0.25">
      <c r="A2333" t="s">
        <v>3417</v>
      </c>
      <c r="B2333" s="32">
        <v>25000000</v>
      </c>
      <c r="C2333" s="32">
        <v>32416109</v>
      </c>
      <c r="D2333">
        <v>6.2</v>
      </c>
      <c r="E2333" s="32">
        <f>Table11[[#This Row],[gross]]-Table11[[#This Row],[budget]]</f>
        <v>7416109</v>
      </c>
    </row>
    <row r="2334" spans="1:5" x14ac:dyDescent="0.25">
      <c r="A2334" t="s">
        <v>5066</v>
      </c>
      <c r="B2334" s="32">
        <v>17000000</v>
      </c>
      <c r="C2334" s="32">
        <v>24397469</v>
      </c>
      <c r="D2334">
        <v>5.7</v>
      </c>
      <c r="E2334" s="32">
        <f>Table11[[#This Row],[gross]]-Table11[[#This Row],[budget]]</f>
        <v>7397469</v>
      </c>
    </row>
    <row r="2335" spans="1:5" x14ac:dyDescent="0.25">
      <c r="A2335" t="s">
        <v>4948</v>
      </c>
      <c r="B2335" s="32">
        <v>11000000</v>
      </c>
      <c r="C2335" s="32">
        <v>18381787</v>
      </c>
      <c r="D2335">
        <v>6.8</v>
      </c>
      <c r="E2335" s="32">
        <f>Table11[[#This Row],[gross]]-Table11[[#This Row],[budget]]</f>
        <v>7381787</v>
      </c>
    </row>
    <row r="2336" spans="1:5" x14ac:dyDescent="0.25">
      <c r="A2336" t="s">
        <v>3255</v>
      </c>
      <c r="B2336" s="32">
        <v>25000000</v>
      </c>
      <c r="C2336" s="32">
        <v>32368960</v>
      </c>
      <c r="D2336">
        <v>5.3</v>
      </c>
      <c r="E2336" s="32">
        <f>Table11[[#This Row],[gross]]-Table11[[#This Row],[budget]]</f>
        <v>7368960</v>
      </c>
    </row>
    <row r="2337" spans="1:5" x14ac:dyDescent="0.25">
      <c r="A2337" t="s">
        <v>3684</v>
      </c>
      <c r="B2337" s="32">
        <v>20000000</v>
      </c>
      <c r="C2337" s="32">
        <v>27277055</v>
      </c>
      <c r="D2337">
        <v>7.6</v>
      </c>
      <c r="E2337" s="32">
        <f>Table11[[#This Row],[gross]]-Table11[[#This Row],[budget]]</f>
        <v>7277055</v>
      </c>
    </row>
    <row r="2338" spans="1:5" x14ac:dyDescent="0.25">
      <c r="A2338" t="s">
        <v>1270</v>
      </c>
      <c r="B2338" s="32">
        <v>63000000</v>
      </c>
      <c r="C2338" s="32">
        <v>70236496</v>
      </c>
      <c r="D2338">
        <v>6</v>
      </c>
      <c r="E2338" s="32">
        <f>Table11[[#This Row],[gross]]-Table11[[#This Row],[budget]]</f>
        <v>7236496</v>
      </c>
    </row>
    <row r="2339" spans="1:5" x14ac:dyDescent="0.25">
      <c r="A2339" t="s">
        <v>5325</v>
      </c>
      <c r="B2339" s="32">
        <v>9000000</v>
      </c>
      <c r="C2339" s="32">
        <v>16235293</v>
      </c>
      <c r="D2339">
        <v>4.5</v>
      </c>
      <c r="E2339" s="32">
        <f>Table11[[#This Row],[gross]]-Table11[[#This Row],[budget]]</f>
        <v>7235293</v>
      </c>
    </row>
    <row r="2340" spans="1:5" x14ac:dyDescent="0.25">
      <c r="A2340" t="s">
        <v>5786</v>
      </c>
      <c r="B2340" s="32">
        <v>6000000</v>
      </c>
      <c r="C2340" s="32">
        <v>13235267</v>
      </c>
      <c r="D2340">
        <v>2.9</v>
      </c>
      <c r="E2340" s="32">
        <f>Table11[[#This Row],[gross]]-Table11[[#This Row],[budget]]</f>
        <v>7235267</v>
      </c>
    </row>
    <row r="2341" spans="1:5" x14ac:dyDescent="0.25">
      <c r="A2341" t="s">
        <v>3131</v>
      </c>
      <c r="B2341" s="32">
        <v>26000000</v>
      </c>
      <c r="C2341" s="32">
        <v>33200000</v>
      </c>
      <c r="D2341">
        <v>7.2</v>
      </c>
      <c r="E2341" s="32">
        <f>Table11[[#This Row],[gross]]-Table11[[#This Row],[budget]]</f>
        <v>7200000</v>
      </c>
    </row>
    <row r="2342" spans="1:5" x14ac:dyDescent="0.25">
      <c r="A2342" t="s">
        <v>6018</v>
      </c>
      <c r="B2342" s="32">
        <v>5000000</v>
      </c>
      <c r="C2342" s="32">
        <v>12200000</v>
      </c>
      <c r="D2342">
        <v>6.3</v>
      </c>
      <c r="E2342" s="32">
        <f>Table11[[#This Row],[gross]]-Table11[[#This Row],[budget]]</f>
        <v>7200000</v>
      </c>
    </row>
    <row r="2343" spans="1:5" x14ac:dyDescent="0.25">
      <c r="A2343" t="s">
        <v>4365</v>
      </c>
      <c r="B2343" s="32">
        <v>15000000</v>
      </c>
      <c r="C2343" s="32">
        <v>22189039</v>
      </c>
      <c r="D2343">
        <v>5.5</v>
      </c>
      <c r="E2343" s="32">
        <f>Table11[[#This Row],[gross]]-Table11[[#This Row],[budget]]</f>
        <v>7189039</v>
      </c>
    </row>
    <row r="2344" spans="1:5" x14ac:dyDescent="0.25">
      <c r="A2344" t="s">
        <v>3058</v>
      </c>
      <c r="B2344" s="32">
        <v>35000000</v>
      </c>
      <c r="C2344" s="32">
        <v>42168445</v>
      </c>
      <c r="D2344">
        <v>5.3</v>
      </c>
      <c r="E2344" s="32">
        <f>Table11[[#This Row],[gross]]-Table11[[#This Row],[budget]]</f>
        <v>7168445</v>
      </c>
    </row>
    <row r="2345" spans="1:5" x14ac:dyDescent="0.25">
      <c r="A2345" t="s">
        <v>7543</v>
      </c>
      <c r="B2345" s="32">
        <v>700000</v>
      </c>
      <c r="C2345" s="32">
        <v>7830611</v>
      </c>
      <c r="D2345">
        <v>8.3000000000000007</v>
      </c>
      <c r="E2345" s="32">
        <f>Table11[[#This Row],[gross]]-Table11[[#This Row],[budget]]</f>
        <v>7130611</v>
      </c>
    </row>
    <row r="2346" spans="1:5" x14ac:dyDescent="0.25">
      <c r="A2346" t="s">
        <v>2859</v>
      </c>
      <c r="B2346" s="32">
        <v>19000000</v>
      </c>
      <c r="C2346" s="32">
        <v>26096584</v>
      </c>
      <c r="D2346">
        <v>3.4</v>
      </c>
      <c r="E2346" s="32">
        <f>Table11[[#This Row],[gross]]-Table11[[#This Row],[budget]]</f>
        <v>7096584</v>
      </c>
    </row>
    <row r="2347" spans="1:5" x14ac:dyDescent="0.25">
      <c r="A2347" t="s">
        <v>2238</v>
      </c>
      <c r="B2347" s="32">
        <v>25000000</v>
      </c>
      <c r="C2347" s="32">
        <v>32055248</v>
      </c>
      <c r="D2347">
        <v>6</v>
      </c>
      <c r="E2347" s="32">
        <f>Table11[[#This Row],[gross]]-Table11[[#This Row],[budget]]</f>
        <v>7055248</v>
      </c>
    </row>
    <row r="2348" spans="1:5" x14ac:dyDescent="0.25">
      <c r="A2348" t="s">
        <v>2972</v>
      </c>
      <c r="B2348" s="32">
        <v>30000000</v>
      </c>
      <c r="C2348" s="32">
        <v>37036404</v>
      </c>
      <c r="D2348">
        <v>6.4</v>
      </c>
      <c r="E2348" s="32">
        <f>Table11[[#This Row],[gross]]-Table11[[#This Row],[budget]]</f>
        <v>7036404</v>
      </c>
    </row>
    <row r="2349" spans="1:5" x14ac:dyDescent="0.25">
      <c r="A2349" t="s">
        <v>2207</v>
      </c>
      <c r="B2349" s="32">
        <v>40000000</v>
      </c>
      <c r="C2349" s="32">
        <v>47034272</v>
      </c>
      <c r="D2349">
        <v>6.9</v>
      </c>
      <c r="E2349" s="32">
        <f>Table11[[#This Row],[gross]]-Table11[[#This Row],[budget]]</f>
        <v>7034272</v>
      </c>
    </row>
    <row r="2350" spans="1:5" x14ac:dyDescent="0.25">
      <c r="A2350" t="s">
        <v>6531</v>
      </c>
      <c r="B2350" s="32">
        <v>3000000</v>
      </c>
      <c r="C2350" s="32">
        <v>10017041</v>
      </c>
      <c r="D2350">
        <v>5.9</v>
      </c>
      <c r="E2350" s="32">
        <f>Table11[[#This Row],[gross]]-Table11[[#This Row],[budget]]</f>
        <v>7017041</v>
      </c>
    </row>
    <row r="2351" spans="1:5" x14ac:dyDescent="0.25">
      <c r="A2351" t="s">
        <v>561</v>
      </c>
      <c r="B2351" s="32">
        <v>133000000</v>
      </c>
      <c r="C2351" s="32">
        <v>140015224</v>
      </c>
      <c r="D2351">
        <v>5.9</v>
      </c>
      <c r="E2351" s="32">
        <f>Table11[[#This Row],[gross]]-Table11[[#This Row],[budget]]</f>
        <v>7015224</v>
      </c>
    </row>
    <row r="2352" spans="1:5" x14ac:dyDescent="0.25">
      <c r="A2352" t="s">
        <v>1993</v>
      </c>
      <c r="B2352" s="32">
        <v>25000000</v>
      </c>
      <c r="C2352" s="32">
        <v>32003620</v>
      </c>
      <c r="D2352">
        <v>6.5</v>
      </c>
      <c r="E2352" s="32">
        <f>Table11[[#This Row],[gross]]-Table11[[#This Row],[budget]]</f>
        <v>7003620</v>
      </c>
    </row>
    <row r="2353" spans="1:5" x14ac:dyDescent="0.25">
      <c r="A2353" t="s">
        <v>5622</v>
      </c>
      <c r="B2353" s="32">
        <v>7000000</v>
      </c>
      <c r="C2353" s="32">
        <v>14003141</v>
      </c>
      <c r="D2353">
        <v>6.1</v>
      </c>
      <c r="E2353" s="32">
        <f>Table11[[#This Row],[gross]]-Table11[[#This Row],[budget]]</f>
        <v>7003141</v>
      </c>
    </row>
    <row r="2354" spans="1:5" x14ac:dyDescent="0.25">
      <c r="A2354" t="s">
        <v>6817</v>
      </c>
      <c r="B2354" s="32">
        <v>2000000</v>
      </c>
      <c r="C2354" s="32">
        <v>9003011</v>
      </c>
      <c r="D2354">
        <v>7.6</v>
      </c>
      <c r="E2354" s="32">
        <f>Table11[[#This Row],[gross]]-Table11[[#This Row],[budget]]</f>
        <v>7003011</v>
      </c>
    </row>
    <row r="2355" spans="1:5" x14ac:dyDescent="0.25">
      <c r="A2355" t="s">
        <v>2522</v>
      </c>
      <c r="B2355" s="32">
        <v>27000000</v>
      </c>
      <c r="C2355" s="32">
        <v>33987757</v>
      </c>
      <c r="D2355">
        <v>7.3</v>
      </c>
      <c r="E2355" s="32">
        <f>Table11[[#This Row],[gross]]-Table11[[#This Row],[budget]]</f>
        <v>6987757</v>
      </c>
    </row>
    <row r="2356" spans="1:5" x14ac:dyDescent="0.25">
      <c r="A2356" t="s">
        <v>7945</v>
      </c>
      <c r="B2356" s="32">
        <v>175000</v>
      </c>
      <c r="C2356" s="32">
        <v>7137502</v>
      </c>
      <c r="D2356">
        <v>6.5</v>
      </c>
      <c r="E2356" s="32">
        <f>Table11[[#This Row],[gross]]-Table11[[#This Row],[budget]]</f>
        <v>6962502</v>
      </c>
    </row>
    <row r="2357" spans="1:5" x14ac:dyDescent="0.25">
      <c r="A2357" t="s">
        <v>2500</v>
      </c>
      <c r="B2357" s="32">
        <v>35000000</v>
      </c>
      <c r="C2357" s="32">
        <v>41954997</v>
      </c>
      <c r="D2357">
        <v>7.8</v>
      </c>
      <c r="E2357" s="32">
        <f>Table11[[#This Row],[gross]]-Table11[[#This Row],[budget]]</f>
        <v>6954997</v>
      </c>
    </row>
    <row r="2358" spans="1:5" x14ac:dyDescent="0.25">
      <c r="A2358" t="s">
        <v>5393</v>
      </c>
      <c r="B2358" s="32">
        <v>8000000</v>
      </c>
      <c r="C2358" s="32">
        <v>14879556</v>
      </c>
      <c r="D2358">
        <v>7.3</v>
      </c>
      <c r="E2358" s="32">
        <f>Table11[[#This Row],[gross]]-Table11[[#This Row],[budget]]</f>
        <v>6879556</v>
      </c>
    </row>
    <row r="2359" spans="1:5" x14ac:dyDescent="0.25">
      <c r="A2359" t="s">
        <v>7207</v>
      </c>
      <c r="B2359" s="32">
        <v>7000000</v>
      </c>
      <c r="C2359" s="32">
        <v>13876974</v>
      </c>
      <c r="D2359">
        <v>7.4</v>
      </c>
      <c r="E2359" s="32">
        <f>Table11[[#This Row],[gross]]-Table11[[#This Row],[budget]]</f>
        <v>6876974</v>
      </c>
    </row>
    <row r="2360" spans="1:5" x14ac:dyDescent="0.25">
      <c r="A2360" t="s">
        <v>5728</v>
      </c>
      <c r="B2360" s="32">
        <v>6500000</v>
      </c>
      <c r="C2360" s="32">
        <v>13367101</v>
      </c>
      <c r="D2360">
        <v>5.9</v>
      </c>
      <c r="E2360" s="32">
        <f>Table11[[#This Row],[gross]]-Table11[[#This Row],[budget]]</f>
        <v>6867101</v>
      </c>
    </row>
    <row r="2361" spans="1:5" x14ac:dyDescent="0.25">
      <c r="A2361" t="s">
        <v>6407</v>
      </c>
      <c r="B2361" s="32">
        <v>3500000</v>
      </c>
      <c r="C2361" s="32">
        <v>10305534</v>
      </c>
      <c r="D2361">
        <v>3.9</v>
      </c>
      <c r="E2361" s="32">
        <f>Table11[[#This Row],[gross]]-Table11[[#This Row],[budget]]</f>
        <v>6805534</v>
      </c>
    </row>
    <row r="2362" spans="1:5" x14ac:dyDescent="0.25">
      <c r="A2362" t="s">
        <v>5030</v>
      </c>
      <c r="B2362" s="32">
        <v>10000000</v>
      </c>
      <c r="C2362" s="32">
        <v>16800000</v>
      </c>
      <c r="D2362">
        <v>7.5</v>
      </c>
      <c r="E2362" s="32">
        <f>Table11[[#This Row],[gross]]-Table11[[#This Row],[budget]]</f>
        <v>6800000</v>
      </c>
    </row>
    <row r="2363" spans="1:5" x14ac:dyDescent="0.25">
      <c r="A2363" t="s">
        <v>5790</v>
      </c>
      <c r="B2363" s="32">
        <v>6000000</v>
      </c>
      <c r="C2363" s="32">
        <v>12793213</v>
      </c>
      <c r="D2363">
        <v>6.2</v>
      </c>
      <c r="E2363" s="32">
        <f>Table11[[#This Row],[gross]]-Table11[[#This Row],[budget]]</f>
        <v>6793213</v>
      </c>
    </row>
    <row r="2364" spans="1:5" x14ac:dyDescent="0.25">
      <c r="A2364" t="s">
        <v>3740</v>
      </c>
      <c r="B2364" s="32">
        <v>19000000</v>
      </c>
      <c r="C2364" s="32">
        <v>25753840</v>
      </c>
      <c r="D2364">
        <v>7.3</v>
      </c>
      <c r="E2364" s="32">
        <f>Table11[[#This Row],[gross]]-Table11[[#This Row],[budget]]</f>
        <v>6753840</v>
      </c>
    </row>
    <row r="2365" spans="1:5" x14ac:dyDescent="0.25">
      <c r="A2365" t="s">
        <v>1390</v>
      </c>
      <c r="B2365" s="32">
        <v>60000000</v>
      </c>
      <c r="C2365" s="32">
        <v>66734992</v>
      </c>
      <c r="D2365">
        <v>4.4000000000000004</v>
      </c>
      <c r="E2365" s="32">
        <f>Table11[[#This Row],[gross]]-Table11[[#This Row],[budget]]</f>
        <v>6734992</v>
      </c>
    </row>
    <row r="2366" spans="1:5" x14ac:dyDescent="0.25">
      <c r="A2366" t="s">
        <v>1783</v>
      </c>
      <c r="B2366" s="32">
        <v>50000000</v>
      </c>
      <c r="C2366" s="32">
        <v>56724080</v>
      </c>
      <c r="D2366">
        <v>6.7</v>
      </c>
      <c r="E2366" s="32">
        <f>Table11[[#This Row],[gross]]-Table11[[#This Row],[budget]]</f>
        <v>6724080</v>
      </c>
    </row>
    <row r="2367" spans="1:5" x14ac:dyDescent="0.25">
      <c r="A2367" t="s">
        <v>6028</v>
      </c>
      <c r="B2367" s="32">
        <v>5000000</v>
      </c>
      <c r="C2367" s="32">
        <v>11675178</v>
      </c>
      <c r="D2367">
        <v>3.5</v>
      </c>
      <c r="E2367" s="32">
        <f>Table11[[#This Row],[gross]]-Table11[[#This Row],[budget]]</f>
        <v>6675178</v>
      </c>
    </row>
    <row r="2368" spans="1:5" x14ac:dyDescent="0.25">
      <c r="A2368" t="s">
        <v>4567</v>
      </c>
      <c r="B2368" s="32">
        <v>8500000</v>
      </c>
      <c r="C2368" s="32">
        <v>15171475</v>
      </c>
      <c r="D2368">
        <v>5.7</v>
      </c>
      <c r="E2368" s="32">
        <f>Table11[[#This Row],[gross]]-Table11[[#This Row],[budget]]</f>
        <v>6671475</v>
      </c>
    </row>
    <row r="2369" spans="1:5" x14ac:dyDescent="0.25">
      <c r="A2369" t="s">
        <v>7497</v>
      </c>
      <c r="B2369" s="32">
        <v>500000</v>
      </c>
      <c r="C2369" s="32">
        <v>7098492</v>
      </c>
      <c r="D2369">
        <v>8.4</v>
      </c>
      <c r="E2369" s="32">
        <f>Table11[[#This Row],[gross]]-Table11[[#This Row],[budget]]</f>
        <v>6598492</v>
      </c>
    </row>
    <row r="2370" spans="1:5" x14ac:dyDescent="0.25">
      <c r="A2370" t="s">
        <v>4804</v>
      </c>
      <c r="B2370" s="32">
        <v>12000000</v>
      </c>
      <c r="C2370" s="32">
        <v>18595716</v>
      </c>
      <c r="D2370">
        <v>5.3</v>
      </c>
      <c r="E2370" s="32">
        <f>Table11[[#This Row],[gross]]-Table11[[#This Row],[budget]]</f>
        <v>6595716</v>
      </c>
    </row>
    <row r="2371" spans="1:5" x14ac:dyDescent="0.25">
      <c r="A2371" t="s">
        <v>7974</v>
      </c>
      <c r="B2371" s="32">
        <v>160000</v>
      </c>
      <c r="C2371" s="32">
        <v>6706368</v>
      </c>
      <c r="D2371">
        <v>7.5</v>
      </c>
      <c r="E2371" s="32">
        <f>Table11[[#This Row],[gross]]-Table11[[#This Row],[budget]]</f>
        <v>6546368</v>
      </c>
    </row>
    <row r="2372" spans="1:5" x14ac:dyDescent="0.25">
      <c r="A2372" t="s">
        <v>2501</v>
      </c>
      <c r="B2372" s="32">
        <v>33000000</v>
      </c>
      <c r="C2372" s="32">
        <v>39532308</v>
      </c>
      <c r="D2372">
        <v>6.7</v>
      </c>
      <c r="E2372" s="32">
        <f>Table11[[#This Row],[gross]]-Table11[[#This Row],[budget]]</f>
        <v>6532308</v>
      </c>
    </row>
    <row r="2373" spans="1:5" x14ac:dyDescent="0.25">
      <c r="A2373" t="s">
        <v>3248</v>
      </c>
      <c r="B2373" s="32">
        <v>25000000</v>
      </c>
      <c r="C2373" s="32">
        <v>31526393</v>
      </c>
      <c r="D2373">
        <v>4.5999999999999996</v>
      </c>
      <c r="E2373" s="32">
        <f>Table11[[#This Row],[gross]]-Table11[[#This Row],[budget]]</f>
        <v>6526393</v>
      </c>
    </row>
    <row r="2374" spans="1:5" x14ac:dyDescent="0.25">
      <c r="A2374" t="s">
        <v>6272</v>
      </c>
      <c r="B2374" s="32">
        <v>4000000</v>
      </c>
      <c r="C2374" s="32">
        <v>10515579</v>
      </c>
      <c r="D2374">
        <v>6.7</v>
      </c>
      <c r="E2374" s="32">
        <f>Table11[[#This Row],[gross]]-Table11[[#This Row],[budget]]</f>
        <v>6515579</v>
      </c>
    </row>
    <row r="2375" spans="1:5" x14ac:dyDescent="0.25">
      <c r="A2375" t="s">
        <v>3691</v>
      </c>
      <c r="B2375" s="32">
        <v>20000000</v>
      </c>
      <c r="C2375" s="32">
        <v>26415649</v>
      </c>
      <c r="D2375">
        <v>6.8</v>
      </c>
      <c r="E2375" s="32">
        <f>Table11[[#This Row],[gross]]-Table11[[#This Row],[budget]]</f>
        <v>6415649</v>
      </c>
    </row>
    <row r="2376" spans="1:5" x14ac:dyDescent="0.25">
      <c r="A2376" t="s">
        <v>4381</v>
      </c>
      <c r="B2376" s="32">
        <v>15000000</v>
      </c>
      <c r="C2376" s="32">
        <v>21383298</v>
      </c>
      <c r="D2376">
        <v>7.3</v>
      </c>
      <c r="E2376" s="32">
        <f>Table11[[#This Row],[gross]]-Table11[[#This Row],[budget]]</f>
        <v>6383298</v>
      </c>
    </row>
    <row r="2377" spans="1:5" x14ac:dyDescent="0.25">
      <c r="A2377" t="s">
        <v>6661</v>
      </c>
      <c r="B2377" s="32">
        <v>2700000</v>
      </c>
      <c r="C2377" s="32">
        <v>9054736</v>
      </c>
      <c r="D2377">
        <v>7.1</v>
      </c>
      <c r="E2377" s="32">
        <f>Table11[[#This Row],[gross]]-Table11[[#This Row],[budget]]</f>
        <v>6354736</v>
      </c>
    </row>
    <row r="2378" spans="1:5" x14ac:dyDescent="0.25">
      <c r="A2378" t="s">
        <v>1986</v>
      </c>
      <c r="B2378" s="32">
        <v>40000000</v>
      </c>
      <c r="C2378" s="32">
        <v>46280507</v>
      </c>
      <c r="D2378">
        <v>6.5</v>
      </c>
      <c r="E2378" s="32">
        <f>Table11[[#This Row],[gross]]-Table11[[#This Row],[budget]]</f>
        <v>6280507</v>
      </c>
    </row>
    <row r="2379" spans="1:5" x14ac:dyDescent="0.25">
      <c r="A2379" t="s">
        <v>4561</v>
      </c>
      <c r="B2379" s="32">
        <v>14000000</v>
      </c>
      <c r="C2379" s="32">
        <v>20246959</v>
      </c>
      <c r="D2379">
        <v>4.9000000000000004</v>
      </c>
      <c r="E2379" s="32">
        <f>Table11[[#This Row],[gross]]-Table11[[#This Row],[budget]]</f>
        <v>6246959</v>
      </c>
    </row>
    <row r="2380" spans="1:5" x14ac:dyDescent="0.25">
      <c r="A2380" t="s">
        <v>7296</v>
      </c>
      <c r="B2380" s="32">
        <v>3500000</v>
      </c>
      <c r="C2380" s="32">
        <v>9701559</v>
      </c>
      <c r="D2380">
        <v>7.4</v>
      </c>
      <c r="E2380" s="32">
        <f>Table11[[#This Row],[gross]]-Table11[[#This Row],[budget]]</f>
        <v>6201559</v>
      </c>
    </row>
    <row r="2381" spans="1:5" x14ac:dyDescent="0.25">
      <c r="A2381" t="s">
        <v>5082</v>
      </c>
      <c r="B2381" s="32">
        <v>10000000</v>
      </c>
      <c r="C2381" s="32">
        <v>16153600</v>
      </c>
      <c r="D2381">
        <v>6.5</v>
      </c>
      <c r="E2381" s="32">
        <f>Table11[[#This Row],[gross]]-Table11[[#This Row],[budget]]</f>
        <v>6153600</v>
      </c>
    </row>
    <row r="2382" spans="1:5" x14ac:dyDescent="0.25">
      <c r="A2382" t="s">
        <v>6274</v>
      </c>
      <c r="B2382" s="32">
        <v>4000000</v>
      </c>
      <c r="C2382" s="32">
        <v>10097096</v>
      </c>
      <c r="D2382">
        <v>4.5999999999999996</v>
      </c>
      <c r="E2382" s="32">
        <f>Table11[[#This Row],[gross]]-Table11[[#This Row],[budget]]</f>
        <v>6097096</v>
      </c>
    </row>
    <row r="2383" spans="1:5" x14ac:dyDescent="0.25">
      <c r="A2383" t="s">
        <v>5083</v>
      </c>
      <c r="B2383" s="32">
        <v>10000000</v>
      </c>
      <c r="C2383" s="32">
        <v>16033556</v>
      </c>
      <c r="D2383">
        <v>6.2</v>
      </c>
      <c r="E2383" s="32">
        <f>Table11[[#This Row],[gross]]-Table11[[#This Row],[budget]]</f>
        <v>6033556</v>
      </c>
    </row>
    <row r="2384" spans="1:5" x14ac:dyDescent="0.25">
      <c r="A2384" t="s">
        <v>7074</v>
      </c>
      <c r="B2384" s="32">
        <v>1000000</v>
      </c>
      <c r="C2384" s="32">
        <v>7022940</v>
      </c>
      <c r="D2384">
        <v>6.7</v>
      </c>
      <c r="E2384" s="32">
        <f>Table11[[#This Row],[gross]]-Table11[[#This Row],[budget]]</f>
        <v>6022940</v>
      </c>
    </row>
    <row r="2385" spans="1:5" x14ac:dyDescent="0.25">
      <c r="A2385" t="s">
        <v>2434</v>
      </c>
      <c r="B2385" s="32">
        <v>36000000</v>
      </c>
      <c r="C2385" s="32">
        <v>42019483</v>
      </c>
      <c r="D2385">
        <v>6.4</v>
      </c>
      <c r="E2385" s="32">
        <f>Table11[[#This Row],[gross]]-Table11[[#This Row],[budget]]</f>
        <v>6019483</v>
      </c>
    </row>
    <row r="2386" spans="1:5" x14ac:dyDescent="0.25">
      <c r="A2386" t="s">
        <v>2205</v>
      </c>
      <c r="B2386" s="32">
        <v>40000000</v>
      </c>
      <c r="C2386" s="32">
        <v>46012734</v>
      </c>
      <c r="D2386">
        <v>5.8</v>
      </c>
      <c r="E2386" s="32">
        <f>Table11[[#This Row],[gross]]-Table11[[#This Row],[budget]]</f>
        <v>6012734</v>
      </c>
    </row>
    <row r="2387" spans="1:5" x14ac:dyDescent="0.25">
      <c r="A2387" t="s">
        <v>3692</v>
      </c>
      <c r="B2387" s="32">
        <v>20000000</v>
      </c>
      <c r="C2387" s="32">
        <v>26003149</v>
      </c>
      <c r="D2387">
        <v>7</v>
      </c>
      <c r="E2387" s="32">
        <f>Table11[[#This Row],[gross]]-Table11[[#This Row],[budget]]</f>
        <v>6003149</v>
      </c>
    </row>
    <row r="2388" spans="1:5" x14ac:dyDescent="0.25">
      <c r="A2388" t="s">
        <v>4367</v>
      </c>
      <c r="B2388" s="32">
        <v>15000000</v>
      </c>
      <c r="C2388" s="32">
        <v>20998709</v>
      </c>
      <c r="D2388">
        <v>6.2</v>
      </c>
      <c r="E2388" s="32">
        <f>Table11[[#This Row],[gross]]-Table11[[#This Row],[budget]]</f>
        <v>5998709</v>
      </c>
    </row>
    <row r="2389" spans="1:5" x14ac:dyDescent="0.25">
      <c r="A2389" t="s">
        <v>3997</v>
      </c>
      <c r="B2389" s="32">
        <v>18000000</v>
      </c>
      <c r="C2389" s="32">
        <v>23993605</v>
      </c>
      <c r="D2389">
        <v>5.8</v>
      </c>
      <c r="E2389" s="32">
        <f>Table11[[#This Row],[gross]]-Table11[[#This Row],[budget]]</f>
        <v>5993605</v>
      </c>
    </row>
    <row r="2390" spans="1:5" x14ac:dyDescent="0.25">
      <c r="A2390" t="s">
        <v>4082</v>
      </c>
      <c r="B2390" s="32">
        <v>17500000</v>
      </c>
      <c r="C2390" s="32">
        <v>23472900</v>
      </c>
      <c r="D2390">
        <v>8.1</v>
      </c>
      <c r="E2390" s="32">
        <f>Table11[[#This Row],[gross]]-Table11[[#This Row],[budget]]</f>
        <v>5972900</v>
      </c>
    </row>
    <row r="2391" spans="1:5" x14ac:dyDescent="0.25">
      <c r="A2391" t="s">
        <v>6408</v>
      </c>
      <c r="B2391" s="32">
        <v>3500000</v>
      </c>
      <c r="C2391" s="32">
        <v>9449219</v>
      </c>
      <c r="D2391">
        <v>6.1</v>
      </c>
      <c r="E2391" s="32">
        <f>Table11[[#This Row],[gross]]-Table11[[#This Row],[budget]]</f>
        <v>5949219</v>
      </c>
    </row>
    <row r="2392" spans="1:5" x14ac:dyDescent="0.25">
      <c r="A2392" t="s">
        <v>2839</v>
      </c>
      <c r="B2392" s="32">
        <v>30000000</v>
      </c>
      <c r="C2392" s="32">
        <v>35927406</v>
      </c>
      <c r="D2392">
        <v>3.7</v>
      </c>
      <c r="E2392" s="32">
        <f>Table11[[#This Row],[gross]]-Table11[[#This Row],[budget]]</f>
        <v>5927406</v>
      </c>
    </row>
    <row r="2393" spans="1:5" x14ac:dyDescent="0.25">
      <c r="A2393" t="s">
        <v>3075</v>
      </c>
      <c r="B2393" s="32">
        <v>25000000</v>
      </c>
      <c r="C2393" s="32">
        <v>30920167</v>
      </c>
      <c r="D2393">
        <v>5.7</v>
      </c>
      <c r="E2393" s="32">
        <f>Table11[[#This Row],[gross]]-Table11[[#This Row],[budget]]</f>
        <v>5920167</v>
      </c>
    </row>
    <row r="2394" spans="1:5" x14ac:dyDescent="0.25">
      <c r="A2394" t="s">
        <v>7072</v>
      </c>
      <c r="B2394" s="32">
        <v>1500000</v>
      </c>
      <c r="C2394" s="32">
        <v>7417210</v>
      </c>
      <c r="D2394">
        <v>7</v>
      </c>
      <c r="E2394" s="32">
        <f>Table11[[#This Row],[gross]]-Table11[[#This Row],[budget]]</f>
        <v>5917210</v>
      </c>
    </row>
    <row r="2395" spans="1:5" x14ac:dyDescent="0.25">
      <c r="A2395" t="s">
        <v>2679</v>
      </c>
      <c r="B2395" s="32">
        <v>32000000</v>
      </c>
      <c r="C2395" s="32">
        <v>37911876</v>
      </c>
      <c r="D2395">
        <v>4.4000000000000004</v>
      </c>
      <c r="E2395" s="32">
        <f>Table11[[#This Row],[gross]]-Table11[[#This Row],[budget]]</f>
        <v>5911876</v>
      </c>
    </row>
    <row r="2396" spans="1:5" x14ac:dyDescent="0.25">
      <c r="A2396" t="s">
        <v>7073</v>
      </c>
      <c r="B2396" s="32">
        <v>1500000</v>
      </c>
      <c r="C2396" s="32">
        <v>7362100</v>
      </c>
      <c r="D2396">
        <v>7.4</v>
      </c>
      <c r="E2396" s="32">
        <f>Table11[[#This Row],[gross]]-Table11[[#This Row],[budget]]</f>
        <v>5862100</v>
      </c>
    </row>
    <row r="2397" spans="1:5" x14ac:dyDescent="0.25">
      <c r="A2397" t="s">
        <v>2208</v>
      </c>
      <c r="B2397" s="32">
        <v>40000000</v>
      </c>
      <c r="C2397" s="32">
        <v>45856732</v>
      </c>
      <c r="D2397">
        <v>7.1</v>
      </c>
      <c r="E2397" s="32">
        <f>Table11[[#This Row],[gross]]-Table11[[#This Row],[budget]]</f>
        <v>5856732</v>
      </c>
    </row>
    <row r="2398" spans="1:5" x14ac:dyDescent="0.25">
      <c r="A2398" t="s">
        <v>462</v>
      </c>
      <c r="B2398" s="32">
        <v>110000000</v>
      </c>
      <c r="C2398" s="32">
        <v>115802596</v>
      </c>
      <c r="D2398">
        <v>5.2</v>
      </c>
      <c r="E2398" s="32">
        <f>Table11[[#This Row],[gross]]-Table11[[#This Row],[budget]]</f>
        <v>5802596</v>
      </c>
    </row>
    <row r="2399" spans="1:5" x14ac:dyDescent="0.25">
      <c r="A2399" t="s">
        <v>4369</v>
      </c>
      <c r="B2399" s="32">
        <v>15000000</v>
      </c>
      <c r="C2399" s="32">
        <v>20801344</v>
      </c>
      <c r="D2399">
        <v>5.0999999999999996</v>
      </c>
      <c r="E2399" s="32">
        <f>Table11[[#This Row],[gross]]-Table11[[#This Row],[budget]]</f>
        <v>5801344</v>
      </c>
    </row>
    <row r="2400" spans="1:5" x14ac:dyDescent="0.25">
      <c r="A2400" t="s">
        <v>5793</v>
      </c>
      <c r="B2400" s="32">
        <v>6000000</v>
      </c>
      <c r="C2400" s="32">
        <v>11797927</v>
      </c>
      <c r="D2400">
        <v>6.1</v>
      </c>
      <c r="E2400" s="32">
        <f>Table11[[#This Row],[gross]]-Table11[[#This Row],[budget]]</f>
        <v>5797927</v>
      </c>
    </row>
    <row r="2401" spans="1:5" x14ac:dyDescent="0.25">
      <c r="A2401" t="s">
        <v>5380</v>
      </c>
      <c r="B2401" s="32">
        <v>8600000</v>
      </c>
      <c r="C2401" s="32">
        <v>14373825</v>
      </c>
      <c r="D2401">
        <v>6.5</v>
      </c>
      <c r="E2401" s="32">
        <f>Table11[[#This Row],[gross]]-Table11[[#This Row],[budget]]</f>
        <v>5773825</v>
      </c>
    </row>
    <row r="2402" spans="1:5" x14ac:dyDescent="0.25">
      <c r="A2402" t="s">
        <v>1793</v>
      </c>
      <c r="B2402" s="32">
        <v>45000000</v>
      </c>
      <c r="C2402" s="32">
        <v>50740078</v>
      </c>
      <c r="D2402">
        <v>6.2</v>
      </c>
      <c r="E2402" s="32">
        <f>Table11[[#This Row],[gross]]-Table11[[#This Row],[budget]]</f>
        <v>5740078</v>
      </c>
    </row>
    <row r="2403" spans="1:5" x14ac:dyDescent="0.25">
      <c r="A2403" t="s">
        <v>4114</v>
      </c>
      <c r="B2403" s="32">
        <v>17000000</v>
      </c>
      <c r="C2403" s="32">
        <v>22734486</v>
      </c>
      <c r="D2403">
        <v>5.6</v>
      </c>
      <c r="E2403" s="32">
        <f>Table11[[#This Row],[gross]]-Table11[[#This Row],[budget]]</f>
        <v>5734486</v>
      </c>
    </row>
    <row r="2404" spans="1:5" x14ac:dyDescent="0.25">
      <c r="A2404" t="s">
        <v>2506</v>
      </c>
      <c r="B2404" s="32">
        <v>35000000</v>
      </c>
      <c r="C2404" s="32">
        <v>40687294</v>
      </c>
      <c r="D2404">
        <v>5.4</v>
      </c>
      <c r="E2404" s="32">
        <f>Table11[[#This Row],[gross]]-Table11[[#This Row],[budget]]</f>
        <v>5687294</v>
      </c>
    </row>
    <row r="2405" spans="1:5" x14ac:dyDescent="0.25">
      <c r="A2405" t="s">
        <v>1763</v>
      </c>
      <c r="B2405" s="32">
        <v>50000000</v>
      </c>
      <c r="C2405" s="32">
        <v>55682070</v>
      </c>
      <c r="D2405">
        <v>6.1</v>
      </c>
      <c r="E2405" s="32">
        <f>Table11[[#This Row],[gross]]-Table11[[#This Row],[budget]]</f>
        <v>5682070</v>
      </c>
    </row>
    <row r="2406" spans="1:5" x14ac:dyDescent="0.25">
      <c r="A2406" t="s">
        <v>3690</v>
      </c>
      <c r="B2406" s="32">
        <v>20000000</v>
      </c>
      <c r="C2406" s="32">
        <v>25677801</v>
      </c>
      <c r="D2406">
        <v>5.8</v>
      </c>
      <c r="E2406" s="32">
        <f>Table11[[#This Row],[gross]]-Table11[[#This Row],[budget]]</f>
        <v>5677801</v>
      </c>
    </row>
    <row r="2407" spans="1:5" x14ac:dyDescent="0.25">
      <c r="A2407" t="s">
        <v>5084</v>
      </c>
      <c r="B2407" s="32">
        <v>11000000</v>
      </c>
      <c r="C2407" s="32">
        <v>16667084</v>
      </c>
      <c r="D2407">
        <v>7.1</v>
      </c>
      <c r="E2407" s="32">
        <f>Table11[[#This Row],[gross]]-Table11[[#This Row],[budget]]</f>
        <v>5667084</v>
      </c>
    </row>
    <row r="2408" spans="1:5" x14ac:dyDescent="0.25">
      <c r="A2408" t="s">
        <v>1985</v>
      </c>
      <c r="B2408" s="32">
        <v>45000000</v>
      </c>
      <c r="C2408" s="32">
        <v>50648679</v>
      </c>
      <c r="D2408">
        <v>6.3</v>
      </c>
      <c r="E2408" s="32">
        <f>Table11[[#This Row],[gross]]-Table11[[#This Row],[budget]]</f>
        <v>5648679</v>
      </c>
    </row>
    <row r="2409" spans="1:5" x14ac:dyDescent="0.25">
      <c r="A2409" t="s">
        <v>4809</v>
      </c>
      <c r="B2409" s="32">
        <v>12000000</v>
      </c>
      <c r="C2409" s="32">
        <v>17613460</v>
      </c>
      <c r="D2409">
        <v>7.8</v>
      </c>
      <c r="E2409" s="32">
        <f>Table11[[#This Row],[gross]]-Table11[[#This Row],[budget]]</f>
        <v>5613460</v>
      </c>
    </row>
    <row r="2410" spans="1:5" x14ac:dyDescent="0.25">
      <c r="A2410" t="s">
        <v>3695</v>
      </c>
      <c r="B2410" s="32">
        <v>20000000</v>
      </c>
      <c r="C2410" s="32">
        <v>25584685</v>
      </c>
      <c r="D2410">
        <v>5.9</v>
      </c>
      <c r="E2410" s="32">
        <f>Table11[[#This Row],[gross]]-Table11[[#This Row],[budget]]</f>
        <v>5584685</v>
      </c>
    </row>
    <row r="2411" spans="1:5" x14ac:dyDescent="0.25">
      <c r="A2411" t="s">
        <v>5623</v>
      </c>
      <c r="B2411" s="32">
        <v>7000000</v>
      </c>
      <c r="C2411" s="32">
        <v>12583510</v>
      </c>
      <c r="D2411">
        <v>6</v>
      </c>
      <c r="E2411" s="32">
        <f>Table11[[#This Row],[gross]]-Table11[[#This Row],[budget]]</f>
        <v>5583510</v>
      </c>
    </row>
    <row r="2412" spans="1:5" x14ac:dyDescent="0.25">
      <c r="A2412" t="s">
        <v>4376</v>
      </c>
      <c r="B2412" s="32">
        <v>15000000</v>
      </c>
      <c r="C2412" s="32">
        <v>20566327</v>
      </c>
      <c r="D2412">
        <v>6.4</v>
      </c>
      <c r="E2412" s="32">
        <f>Table11[[#This Row],[gross]]-Table11[[#This Row],[budget]]</f>
        <v>5566327</v>
      </c>
    </row>
    <row r="2413" spans="1:5" x14ac:dyDescent="0.25">
      <c r="A2413" t="s">
        <v>2841</v>
      </c>
      <c r="B2413" s="32">
        <v>30000000</v>
      </c>
      <c r="C2413" s="32">
        <v>35565975</v>
      </c>
      <c r="D2413">
        <v>6.1</v>
      </c>
      <c r="E2413" s="32">
        <f>Table11[[#This Row],[gross]]-Table11[[#This Row],[budget]]</f>
        <v>5565975</v>
      </c>
    </row>
    <row r="2414" spans="1:5" x14ac:dyDescent="0.25">
      <c r="A2414" t="s">
        <v>2212</v>
      </c>
      <c r="B2414" s="32">
        <v>40000000</v>
      </c>
      <c r="C2414" s="32">
        <v>45500797</v>
      </c>
      <c r="D2414">
        <v>6</v>
      </c>
      <c r="E2414" s="32">
        <f>Table11[[#This Row],[gross]]-Table11[[#This Row],[budget]]</f>
        <v>5500797</v>
      </c>
    </row>
    <row r="2415" spans="1:5" x14ac:dyDescent="0.25">
      <c r="A2415" t="s">
        <v>1596</v>
      </c>
      <c r="B2415" s="32">
        <v>50000000</v>
      </c>
      <c r="C2415" s="32">
        <v>55473600</v>
      </c>
      <c r="D2415">
        <v>6.4</v>
      </c>
      <c r="E2415" s="32">
        <f>Table11[[#This Row],[gross]]-Table11[[#This Row],[budget]]</f>
        <v>5473600</v>
      </c>
    </row>
    <row r="2416" spans="1:5" x14ac:dyDescent="0.25">
      <c r="A2416" t="s">
        <v>5805</v>
      </c>
      <c r="B2416" s="32">
        <v>6000000</v>
      </c>
      <c r="C2416" s="32">
        <v>11434867</v>
      </c>
      <c r="D2416">
        <v>7.1</v>
      </c>
      <c r="E2416" s="32">
        <f>Table11[[#This Row],[gross]]-Table11[[#This Row],[budget]]</f>
        <v>5434867</v>
      </c>
    </row>
    <row r="2417" spans="1:5" x14ac:dyDescent="0.25">
      <c r="A2417" t="s">
        <v>3951</v>
      </c>
      <c r="B2417" s="32">
        <v>15000000</v>
      </c>
      <c r="C2417" s="32">
        <v>20433940</v>
      </c>
      <c r="D2417">
        <v>6.2</v>
      </c>
      <c r="E2417" s="32">
        <f>Table11[[#This Row],[gross]]-Table11[[#This Row],[budget]]</f>
        <v>5433940</v>
      </c>
    </row>
    <row r="2418" spans="1:5" x14ac:dyDescent="0.25">
      <c r="A2418" t="s">
        <v>6194</v>
      </c>
      <c r="B2418" s="32">
        <v>5000000</v>
      </c>
      <c r="C2418" s="32">
        <v>10429707</v>
      </c>
      <c r="D2418">
        <v>5.4</v>
      </c>
      <c r="E2418" s="32">
        <f>Table11[[#This Row],[gross]]-Table11[[#This Row],[budget]]</f>
        <v>5429707</v>
      </c>
    </row>
    <row r="2419" spans="1:5" x14ac:dyDescent="0.25">
      <c r="A2419" t="s">
        <v>6860</v>
      </c>
      <c r="B2419" s="32">
        <v>2000000</v>
      </c>
      <c r="C2419" s="32">
        <v>7369373</v>
      </c>
      <c r="D2419">
        <v>5.7</v>
      </c>
      <c r="E2419" s="32">
        <f>Table11[[#This Row],[gross]]-Table11[[#This Row],[budget]]</f>
        <v>5369373</v>
      </c>
    </row>
    <row r="2420" spans="1:5" x14ac:dyDescent="0.25">
      <c r="A2420" t="s">
        <v>2374</v>
      </c>
      <c r="B2420" s="32">
        <v>35000000</v>
      </c>
      <c r="C2420" s="32">
        <v>40334024</v>
      </c>
      <c r="D2420">
        <v>6.2</v>
      </c>
      <c r="E2420" s="32">
        <f>Table11[[#This Row],[gross]]-Table11[[#This Row],[budget]]</f>
        <v>5334024</v>
      </c>
    </row>
    <row r="2421" spans="1:5" x14ac:dyDescent="0.25">
      <c r="A2421" t="s">
        <v>4813</v>
      </c>
      <c r="B2421" s="32">
        <v>12000000</v>
      </c>
      <c r="C2421" s="32">
        <v>17292381</v>
      </c>
      <c r="D2421">
        <v>5.3</v>
      </c>
      <c r="E2421" s="32">
        <f>Table11[[#This Row],[gross]]-Table11[[#This Row],[budget]]</f>
        <v>5292381</v>
      </c>
    </row>
    <row r="2422" spans="1:5" x14ac:dyDescent="0.25">
      <c r="A2422" t="s">
        <v>2843</v>
      </c>
      <c r="B2422" s="32">
        <v>30000000</v>
      </c>
      <c r="C2422" s="32">
        <v>35266619</v>
      </c>
      <c r="D2422">
        <v>5.9</v>
      </c>
      <c r="E2422" s="32">
        <f>Table11[[#This Row],[gross]]-Table11[[#This Row],[budget]]</f>
        <v>5266619</v>
      </c>
    </row>
    <row r="2423" spans="1:5" x14ac:dyDescent="0.25">
      <c r="A2423" t="s">
        <v>2843</v>
      </c>
      <c r="B2423" s="32">
        <v>30000000</v>
      </c>
      <c r="C2423" s="32">
        <v>35266619</v>
      </c>
      <c r="D2423">
        <v>5.9</v>
      </c>
      <c r="E2423" s="32">
        <f>Table11[[#This Row],[gross]]-Table11[[#This Row],[budget]]</f>
        <v>5266619</v>
      </c>
    </row>
    <row r="2424" spans="1:5" x14ac:dyDescent="0.25">
      <c r="A2424" t="s">
        <v>7621</v>
      </c>
      <c r="B2424" s="32">
        <v>500000</v>
      </c>
      <c r="C2424" s="32">
        <v>5739376</v>
      </c>
      <c r="D2424">
        <v>7.7</v>
      </c>
      <c r="E2424" s="32">
        <f>Table11[[#This Row],[gross]]-Table11[[#This Row],[budget]]</f>
        <v>5239376</v>
      </c>
    </row>
    <row r="2425" spans="1:5" x14ac:dyDescent="0.25">
      <c r="A2425" t="s">
        <v>3987</v>
      </c>
      <c r="B2425" s="32">
        <v>25000000</v>
      </c>
      <c r="C2425" s="32">
        <v>30222640</v>
      </c>
      <c r="D2425">
        <v>5.3</v>
      </c>
      <c r="E2425" s="32">
        <f>Table11[[#This Row],[gross]]-Table11[[#This Row],[budget]]</f>
        <v>5222640</v>
      </c>
    </row>
    <row r="2426" spans="1:5" x14ac:dyDescent="0.25">
      <c r="A2426" t="s">
        <v>4377</v>
      </c>
      <c r="B2426" s="32">
        <v>15000000</v>
      </c>
      <c r="C2426" s="32">
        <v>20218921</v>
      </c>
      <c r="D2426">
        <v>6.3</v>
      </c>
      <c r="E2426" s="32">
        <f>Table11[[#This Row],[gross]]-Table11[[#This Row],[budget]]</f>
        <v>5218921</v>
      </c>
    </row>
    <row r="2427" spans="1:5" x14ac:dyDescent="0.25">
      <c r="A2427" t="s">
        <v>7999</v>
      </c>
      <c r="B2427" s="32">
        <v>100000</v>
      </c>
      <c r="C2427" s="32">
        <v>5228617</v>
      </c>
      <c r="D2427">
        <v>7</v>
      </c>
      <c r="E2427" s="32">
        <f>Table11[[#This Row],[gross]]-Table11[[#This Row],[budget]]</f>
        <v>5128617</v>
      </c>
    </row>
    <row r="2428" spans="1:5" x14ac:dyDescent="0.25">
      <c r="A2428" t="s">
        <v>6540</v>
      </c>
      <c r="B2428" s="32">
        <v>3000000</v>
      </c>
      <c r="C2428" s="32">
        <v>8114507</v>
      </c>
      <c r="D2428">
        <v>7.9</v>
      </c>
      <c r="E2428" s="32">
        <f>Table11[[#This Row],[gross]]-Table11[[#This Row],[budget]]</f>
        <v>5114507</v>
      </c>
    </row>
    <row r="2429" spans="1:5" x14ac:dyDescent="0.25">
      <c r="A2429" t="s">
        <v>5588</v>
      </c>
      <c r="B2429" s="32">
        <v>7500000</v>
      </c>
      <c r="C2429" s="32">
        <v>12610552</v>
      </c>
      <c r="D2429">
        <v>3.5</v>
      </c>
      <c r="E2429" s="32">
        <f>Table11[[#This Row],[gross]]-Table11[[#This Row],[budget]]</f>
        <v>5110552</v>
      </c>
    </row>
    <row r="2430" spans="1:5" x14ac:dyDescent="0.25">
      <c r="A2430" t="s">
        <v>57</v>
      </c>
      <c r="B2430" s="32">
        <v>250000000</v>
      </c>
      <c r="C2430" s="32">
        <v>255108370</v>
      </c>
      <c r="D2430">
        <v>7.5</v>
      </c>
      <c r="E2430" s="32">
        <f>Table11[[#This Row],[gross]]-Table11[[#This Row],[budget]]</f>
        <v>5108370</v>
      </c>
    </row>
    <row r="2431" spans="1:5" x14ac:dyDescent="0.25">
      <c r="A2431" t="s">
        <v>3707</v>
      </c>
      <c r="B2431" s="32">
        <v>20000000</v>
      </c>
      <c r="C2431" s="32">
        <v>25077977</v>
      </c>
      <c r="D2431">
        <v>5.3</v>
      </c>
      <c r="E2431" s="32">
        <f>Table11[[#This Row],[gross]]-Table11[[#This Row],[budget]]</f>
        <v>5077977</v>
      </c>
    </row>
    <row r="2432" spans="1:5" x14ac:dyDescent="0.25">
      <c r="A2432" t="s">
        <v>6277</v>
      </c>
      <c r="B2432" s="32">
        <v>3200000</v>
      </c>
      <c r="C2432" s="32">
        <v>8243880</v>
      </c>
      <c r="D2432">
        <v>7</v>
      </c>
      <c r="E2432" s="32">
        <f>Table11[[#This Row],[gross]]-Table11[[#This Row],[budget]]</f>
        <v>5043880</v>
      </c>
    </row>
    <row r="2433" spans="1:5" x14ac:dyDescent="0.25">
      <c r="A2433" t="s">
        <v>2984</v>
      </c>
      <c r="B2433" s="32">
        <v>12000000</v>
      </c>
      <c r="C2433" s="32">
        <v>17016190</v>
      </c>
      <c r="D2433">
        <v>4.9000000000000004</v>
      </c>
      <c r="E2433" s="32">
        <f>Table11[[#This Row],[gross]]-Table11[[#This Row],[budget]]</f>
        <v>5016190</v>
      </c>
    </row>
    <row r="2434" spans="1:5" x14ac:dyDescent="0.25">
      <c r="A2434" t="s">
        <v>3253</v>
      </c>
      <c r="B2434" s="32">
        <v>25000000</v>
      </c>
      <c r="C2434" s="32">
        <v>30012990</v>
      </c>
      <c r="D2434">
        <v>7.5</v>
      </c>
      <c r="E2434" s="32">
        <f>Table11[[#This Row],[gross]]-Table11[[#This Row],[budget]]</f>
        <v>5012990</v>
      </c>
    </row>
    <row r="2435" spans="1:5" x14ac:dyDescent="0.25">
      <c r="A2435" t="s">
        <v>4689</v>
      </c>
      <c r="B2435" s="32">
        <v>13000000</v>
      </c>
      <c r="C2435" s="32">
        <v>18004225</v>
      </c>
      <c r="D2435">
        <v>5.7</v>
      </c>
      <c r="E2435" s="32">
        <f>Table11[[#This Row],[gross]]-Table11[[#This Row],[budget]]</f>
        <v>5004225</v>
      </c>
    </row>
    <row r="2436" spans="1:5" x14ac:dyDescent="0.25">
      <c r="A2436" t="s">
        <v>3022</v>
      </c>
      <c r="B2436" s="32">
        <v>28000000</v>
      </c>
      <c r="C2436" s="32">
        <v>33000377</v>
      </c>
      <c r="D2436">
        <v>4.9000000000000004</v>
      </c>
      <c r="E2436" s="32">
        <f>Table11[[#This Row],[gross]]-Table11[[#This Row],[budget]]</f>
        <v>5000377</v>
      </c>
    </row>
    <row r="2437" spans="1:5" x14ac:dyDescent="0.25">
      <c r="A2437" t="s">
        <v>1761</v>
      </c>
      <c r="B2437" s="32">
        <v>50000000</v>
      </c>
      <c r="C2437" s="32">
        <v>54997476</v>
      </c>
      <c r="D2437">
        <v>6.3</v>
      </c>
      <c r="E2437" s="32">
        <f>Table11[[#This Row],[gross]]-Table11[[#This Row],[budget]]</f>
        <v>4997476</v>
      </c>
    </row>
    <row r="2438" spans="1:5" x14ac:dyDescent="0.25">
      <c r="A2438" t="s">
        <v>7314</v>
      </c>
      <c r="B2438" s="32">
        <v>1000000</v>
      </c>
      <c r="C2438" s="32">
        <v>5997134</v>
      </c>
      <c r="D2438">
        <v>7.2</v>
      </c>
      <c r="E2438" s="32">
        <f>Table11[[#This Row],[gross]]-Table11[[#This Row],[budget]]</f>
        <v>4997134</v>
      </c>
    </row>
    <row r="2439" spans="1:5" x14ac:dyDescent="0.25">
      <c r="A2439" t="s">
        <v>459</v>
      </c>
      <c r="B2439" s="32">
        <v>120000000</v>
      </c>
      <c r="C2439" s="32">
        <v>124976634</v>
      </c>
      <c r="D2439">
        <v>8</v>
      </c>
      <c r="E2439" s="32">
        <f>Table11[[#This Row],[gross]]-Table11[[#This Row],[budget]]</f>
        <v>4976634</v>
      </c>
    </row>
    <row r="2440" spans="1:5" x14ac:dyDescent="0.25">
      <c r="A2440" t="s">
        <v>4001</v>
      </c>
      <c r="B2440" s="32">
        <v>18000000</v>
      </c>
      <c r="C2440" s="32">
        <v>22927390</v>
      </c>
      <c r="D2440">
        <v>5.6</v>
      </c>
      <c r="E2440" s="32">
        <f>Table11[[#This Row],[gross]]-Table11[[#This Row],[budget]]</f>
        <v>4927390</v>
      </c>
    </row>
    <row r="2441" spans="1:5" x14ac:dyDescent="0.25">
      <c r="A2441" t="s">
        <v>7216</v>
      </c>
      <c r="B2441" s="32">
        <v>1200000</v>
      </c>
      <c r="C2441" s="32">
        <v>6100000</v>
      </c>
      <c r="D2441">
        <v>8.9</v>
      </c>
      <c r="E2441" s="32">
        <f>Table11[[#This Row],[gross]]-Table11[[#This Row],[budget]]</f>
        <v>4900000</v>
      </c>
    </row>
    <row r="2442" spans="1:5" x14ac:dyDescent="0.25">
      <c r="A2442" t="s">
        <v>6542</v>
      </c>
      <c r="B2442" s="32">
        <v>3000000</v>
      </c>
      <c r="C2442" s="32">
        <v>7888703</v>
      </c>
      <c r="D2442">
        <v>3.2</v>
      </c>
      <c r="E2442" s="32">
        <f>Table11[[#This Row],[gross]]-Table11[[#This Row],[budget]]</f>
        <v>4888703</v>
      </c>
    </row>
    <row r="2443" spans="1:5" x14ac:dyDescent="0.25">
      <c r="A2443" t="s">
        <v>1660</v>
      </c>
      <c r="B2443" s="32">
        <v>52500000</v>
      </c>
      <c r="C2443" s="32">
        <v>57386369</v>
      </c>
      <c r="D2443">
        <v>7.6</v>
      </c>
      <c r="E2443" s="32">
        <f>Table11[[#This Row],[gross]]-Table11[[#This Row],[budget]]</f>
        <v>4886369</v>
      </c>
    </row>
    <row r="2444" spans="1:5" x14ac:dyDescent="0.25">
      <c r="A2444" t="s">
        <v>3420</v>
      </c>
      <c r="B2444" s="32">
        <v>24000000</v>
      </c>
      <c r="C2444" s="32">
        <v>28871190</v>
      </c>
      <c r="D2444">
        <v>7.3</v>
      </c>
      <c r="E2444" s="32">
        <f>Table11[[#This Row],[gross]]-Table11[[#This Row],[budget]]</f>
        <v>4871190</v>
      </c>
    </row>
    <row r="2445" spans="1:5" x14ac:dyDescent="0.25">
      <c r="A2445" t="s">
        <v>3571</v>
      </c>
      <c r="B2445" s="32">
        <v>20000000</v>
      </c>
      <c r="C2445" s="32">
        <v>24848292</v>
      </c>
      <c r="D2445">
        <v>6.6</v>
      </c>
      <c r="E2445" s="32">
        <f>Table11[[#This Row],[gross]]-Table11[[#This Row],[budget]]</f>
        <v>4848292</v>
      </c>
    </row>
    <row r="2446" spans="1:5" x14ac:dyDescent="0.25">
      <c r="A2446" t="s">
        <v>6469</v>
      </c>
      <c r="B2446" s="32">
        <v>3300000</v>
      </c>
      <c r="C2446" s="32">
        <v>8108247</v>
      </c>
      <c r="D2446">
        <v>7.4</v>
      </c>
      <c r="E2446" s="32">
        <f>Table11[[#This Row],[gross]]-Table11[[#This Row],[budget]]</f>
        <v>4808247</v>
      </c>
    </row>
    <row r="2447" spans="1:5" x14ac:dyDescent="0.25">
      <c r="A2447" t="s">
        <v>2201</v>
      </c>
      <c r="B2447" s="32">
        <v>43000000</v>
      </c>
      <c r="C2447" s="32">
        <v>47806295</v>
      </c>
      <c r="D2447">
        <v>6.5</v>
      </c>
      <c r="E2447" s="32">
        <f>Table11[[#This Row],[gross]]-Table11[[#This Row],[budget]]</f>
        <v>4806295</v>
      </c>
    </row>
    <row r="2448" spans="1:5" x14ac:dyDescent="0.25">
      <c r="A2448" t="s">
        <v>7896</v>
      </c>
      <c r="B2448" s="32">
        <v>210000</v>
      </c>
      <c r="C2448" s="32">
        <v>5000000</v>
      </c>
      <c r="D2448">
        <v>6.7</v>
      </c>
      <c r="E2448" s="32">
        <f>Table11[[#This Row],[gross]]-Table11[[#This Row],[budget]]</f>
        <v>4790000</v>
      </c>
    </row>
    <row r="2449" spans="1:5" x14ac:dyDescent="0.25">
      <c r="A2449" t="s">
        <v>7527</v>
      </c>
      <c r="B2449" s="32">
        <v>750000</v>
      </c>
      <c r="C2449" s="32">
        <v>5518918</v>
      </c>
      <c r="D2449">
        <v>6.9</v>
      </c>
      <c r="E2449" s="32">
        <f>Table11[[#This Row],[gross]]-Table11[[#This Row],[budget]]</f>
        <v>4768918</v>
      </c>
    </row>
    <row r="2450" spans="1:5" x14ac:dyDescent="0.25">
      <c r="A2450" t="s">
        <v>3077</v>
      </c>
      <c r="B2450" s="32">
        <v>27000000</v>
      </c>
      <c r="C2450" s="32">
        <v>31768374</v>
      </c>
      <c r="D2450">
        <v>5.6</v>
      </c>
      <c r="E2450" s="32">
        <f>Table11[[#This Row],[gross]]-Table11[[#This Row],[budget]]</f>
        <v>4768374</v>
      </c>
    </row>
    <row r="2451" spans="1:5" x14ac:dyDescent="0.25">
      <c r="A2451" t="s">
        <v>4697</v>
      </c>
      <c r="B2451" s="32">
        <v>13000000</v>
      </c>
      <c r="C2451" s="32">
        <v>17738570</v>
      </c>
      <c r="D2451">
        <v>8</v>
      </c>
      <c r="E2451" s="32">
        <f>Table11[[#This Row],[gross]]-Table11[[#This Row],[budget]]</f>
        <v>4738570</v>
      </c>
    </row>
    <row r="2452" spans="1:5" x14ac:dyDescent="0.25">
      <c r="A2452" t="s">
        <v>2681</v>
      </c>
      <c r="B2452" s="32">
        <v>32000000</v>
      </c>
      <c r="C2452" s="32">
        <v>36733909</v>
      </c>
      <c r="D2452">
        <v>7.1</v>
      </c>
      <c r="E2452" s="32">
        <f>Table11[[#This Row],[gross]]-Table11[[#This Row],[budget]]</f>
        <v>4733909</v>
      </c>
    </row>
    <row r="2453" spans="1:5" x14ac:dyDescent="0.25">
      <c r="A2453" t="s">
        <v>6835</v>
      </c>
      <c r="B2453" s="32">
        <v>2000000</v>
      </c>
      <c r="C2453" s="32">
        <v>6719300</v>
      </c>
      <c r="D2453">
        <v>7.2</v>
      </c>
      <c r="E2453" s="32">
        <f>Table11[[#This Row],[gross]]-Table11[[#This Row],[budget]]</f>
        <v>4719300</v>
      </c>
    </row>
    <row r="2454" spans="1:5" x14ac:dyDescent="0.25">
      <c r="A2454" t="s">
        <v>2845</v>
      </c>
      <c r="B2454" s="32">
        <v>30000000</v>
      </c>
      <c r="C2454" s="32">
        <v>34703228</v>
      </c>
      <c r="D2454">
        <v>6.7</v>
      </c>
      <c r="E2454" s="32">
        <f>Table11[[#This Row],[gross]]-Table11[[#This Row],[budget]]</f>
        <v>4703228</v>
      </c>
    </row>
    <row r="2455" spans="1:5" x14ac:dyDescent="0.25">
      <c r="A2455" t="s">
        <v>2505</v>
      </c>
      <c r="B2455" s="32">
        <v>35000000</v>
      </c>
      <c r="C2455" s="32">
        <v>39692139</v>
      </c>
      <c r="D2455">
        <v>6.2</v>
      </c>
      <c r="E2455" s="32">
        <f>Table11[[#This Row],[gross]]-Table11[[#This Row],[budget]]</f>
        <v>4692139</v>
      </c>
    </row>
    <row r="2456" spans="1:5" x14ac:dyDescent="0.25">
      <c r="A2456" t="s">
        <v>3508</v>
      </c>
      <c r="B2456" s="32">
        <v>26000000</v>
      </c>
      <c r="C2456" s="32">
        <v>30659817</v>
      </c>
      <c r="D2456">
        <v>6.4</v>
      </c>
      <c r="E2456" s="32">
        <f>Table11[[#This Row],[gross]]-Table11[[#This Row],[budget]]</f>
        <v>4659817</v>
      </c>
    </row>
    <row r="2457" spans="1:5" x14ac:dyDescent="0.25">
      <c r="A2457" t="s">
        <v>6033</v>
      </c>
      <c r="B2457" s="32">
        <v>5000000</v>
      </c>
      <c r="C2457" s="32">
        <v>9658370</v>
      </c>
      <c r="D2457">
        <v>4.5</v>
      </c>
      <c r="E2457" s="32">
        <f>Table11[[#This Row],[gross]]-Table11[[#This Row],[budget]]</f>
        <v>4658370</v>
      </c>
    </row>
    <row r="2458" spans="1:5" x14ac:dyDescent="0.25">
      <c r="A2458" t="s">
        <v>6035</v>
      </c>
      <c r="B2458" s="32">
        <v>5000000</v>
      </c>
      <c r="C2458" s="32">
        <v>9628751</v>
      </c>
      <c r="D2458">
        <v>5.9</v>
      </c>
      <c r="E2458" s="32">
        <f>Table11[[#This Row],[gross]]-Table11[[#This Row],[budget]]</f>
        <v>4628751</v>
      </c>
    </row>
    <row r="2459" spans="1:5" x14ac:dyDescent="0.25">
      <c r="A2459" t="s">
        <v>4212</v>
      </c>
      <c r="B2459" s="32">
        <v>16000000</v>
      </c>
      <c r="C2459" s="32">
        <v>20627372</v>
      </c>
      <c r="D2459">
        <v>5.3</v>
      </c>
      <c r="E2459" s="32">
        <f>Table11[[#This Row],[gross]]-Table11[[#This Row],[budget]]</f>
        <v>4627372</v>
      </c>
    </row>
    <row r="2460" spans="1:5" x14ac:dyDescent="0.25">
      <c r="A2460" t="s">
        <v>3242</v>
      </c>
      <c r="B2460" s="32">
        <v>30000000</v>
      </c>
      <c r="C2460" s="32">
        <v>34604054</v>
      </c>
      <c r="D2460">
        <v>5.8</v>
      </c>
      <c r="E2460" s="32">
        <f>Table11[[#This Row],[gross]]-Table11[[#This Row],[budget]]</f>
        <v>4604054</v>
      </c>
    </row>
    <row r="2461" spans="1:5" x14ac:dyDescent="0.25">
      <c r="A2461" t="s">
        <v>4986</v>
      </c>
      <c r="B2461" s="32">
        <v>14000000</v>
      </c>
      <c r="C2461" s="32">
        <v>18535191</v>
      </c>
      <c r="D2461">
        <v>6.9</v>
      </c>
      <c r="E2461" s="32">
        <f>Table11[[#This Row],[gross]]-Table11[[#This Row],[budget]]</f>
        <v>4535191</v>
      </c>
    </row>
    <row r="2462" spans="1:5" x14ac:dyDescent="0.25">
      <c r="A2462" t="s">
        <v>6843</v>
      </c>
      <c r="B2462" s="32">
        <v>2000000</v>
      </c>
      <c r="C2462" s="32">
        <v>6531491</v>
      </c>
      <c r="D2462">
        <v>7.2</v>
      </c>
      <c r="E2462" s="32">
        <f>Table11[[#This Row],[gross]]-Table11[[#This Row],[budget]]</f>
        <v>4531491</v>
      </c>
    </row>
    <row r="2463" spans="1:5" x14ac:dyDescent="0.25">
      <c r="A2463" t="s">
        <v>5113</v>
      </c>
      <c r="B2463" s="32">
        <v>10000000</v>
      </c>
      <c r="C2463" s="32">
        <v>14479776</v>
      </c>
      <c r="D2463">
        <v>7</v>
      </c>
      <c r="E2463" s="32">
        <f>Table11[[#This Row],[gross]]-Table11[[#This Row],[budget]]</f>
        <v>4479776</v>
      </c>
    </row>
    <row r="2464" spans="1:5" x14ac:dyDescent="0.25">
      <c r="A2464" t="s">
        <v>4004</v>
      </c>
      <c r="B2464" s="32">
        <v>18000000</v>
      </c>
      <c r="C2464" s="32">
        <v>22452209</v>
      </c>
      <c r="D2464">
        <v>5</v>
      </c>
      <c r="E2464" s="32">
        <f>Table11[[#This Row],[gross]]-Table11[[#This Row],[budget]]</f>
        <v>4452209</v>
      </c>
    </row>
    <row r="2465" spans="1:5" x14ac:dyDescent="0.25">
      <c r="A2465" t="s">
        <v>2812</v>
      </c>
      <c r="B2465" s="32">
        <v>39887981.009999998</v>
      </c>
      <c r="C2465" s="32">
        <v>44328238</v>
      </c>
      <c r="D2465">
        <v>5.0999999999999996</v>
      </c>
      <c r="E2465" s="32">
        <f>Table11[[#This Row],[gross]]-Table11[[#This Row],[budget]]</f>
        <v>4440256.9900000021</v>
      </c>
    </row>
    <row r="2466" spans="1:5" x14ac:dyDescent="0.25">
      <c r="A2466" t="s">
        <v>3267</v>
      </c>
      <c r="B2466" s="32">
        <v>21150000</v>
      </c>
      <c r="C2466" s="32">
        <v>25590119</v>
      </c>
      <c r="D2466">
        <v>4.8</v>
      </c>
      <c r="E2466" s="32">
        <f>Table11[[#This Row],[gross]]-Table11[[#This Row],[budget]]</f>
        <v>4440119</v>
      </c>
    </row>
    <row r="2467" spans="1:5" x14ac:dyDescent="0.25">
      <c r="A2467" t="s">
        <v>6725</v>
      </c>
      <c r="B2467" s="32">
        <v>2500000</v>
      </c>
      <c r="C2467" s="32">
        <v>6851969</v>
      </c>
      <c r="D2467">
        <v>7.1</v>
      </c>
      <c r="E2467" s="32">
        <f>Table11[[#This Row],[gross]]-Table11[[#This Row],[budget]]</f>
        <v>4351969</v>
      </c>
    </row>
    <row r="2468" spans="1:5" x14ac:dyDescent="0.25">
      <c r="A2468" t="s">
        <v>3453</v>
      </c>
      <c r="B2468" s="32">
        <v>23000000</v>
      </c>
      <c r="C2468" s="32">
        <v>27338033</v>
      </c>
      <c r="D2468">
        <v>6.1</v>
      </c>
      <c r="E2468" s="32">
        <f>Table11[[#This Row],[gross]]-Table11[[#This Row],[budget]]</f>
        <v>4338033</v>
      </c>
    </row>
    <row r="2469" spans="1:5" x14ac:dyDescent="0.25">
      <c r="A2469" t="s">
        <v>926</v>
      </c>
      <c r="B2469" s="32">
        <v>70000000</v>
      </c>
      <c r="C2469" s="32">
        <v>74329966</v>
      </c>
      <c r="D2469">
        <v>5.7</v>
      </c>
      <c r="E2469" s="32">
        <f>Table11[[#This Row],[gross]]-Table11[[#This Row],[budget]]</f>
        <v>4329966</v>
      </c>
    </row>
    <row r="2470" spans="1:5" x14ac:dyDescent="0.25">
      <c r="A2470" t="s">
        <v>7898</v>
      </c>
      <c r="B2470" s="32">
        <v>200000</v>
      </c>
      <c r="C2470" s="32">
        <v>4505922</v>
      </c>
      <c r="D2470">
        <v>7.4</v>
      </c>
      <c r="E2470" s="32">
        <f>Table11[[#This Row],[gross]]-Table11[[#This Row],[budget]]</f>
        <v>4305922</v>
      </c>
    </row>
    <row r="2471" spans="1:5" x14ac:dyDescent="0.25">
      <c r="A2471" t="s">
        <v>4814</v>
      </c>
      <c r="B2471" s="32">
        <v>12000000</v>
      </c>
      <c r="C2471" s="32">
        <v>16300302</v>
      </c>
      <c r="D2471">
        <v>6.3</v>
      </c>
      <c r="E2471" s="32">
        <f>Table11[[#This Row],[gross]]-Table11[[#This Row],[budget]]</f>
        <v>4300302</v>
      </c>
    </row>
    <row r="2472" spans="1:5" x14ac:dyDescent="0.25">
      <c r="A2472" t="s">
        <v>3570</v>
      </c>
      <c r="B2472" s="32">
        <v>21000000</v>
      </c>
      <c r="C2472" s="32">
        <v>25296447</v>
      </c>
      <c r="D2472">
        <v>6.8</v>
      </c>
      <c r="E2472" s="32">
        <f>Table11[[#This Row],[gross]]-Table11[[#This Row],[budget]]</f>
        <v>4296447</v>
      </c>
    </row>
    <row r="2473" spans="1:5" x14ac:dyDescent="0.25">
      <c r="A2473" t="s">
        <v>6543</v>
      </c>
      <c r="B2473" s="32">
        <v>3000000</v>
      </c>
      <c r="C2473" s="32">
        <v>7282851</v>
      </c>
      <c r="D2473">
        <v>6.5</v>
      </c>
      <c r="E2473" s="32">
        <f>Table11[[#This Row],[gross]]-Table11[[#This Row],[budget]]</f>
        <v>4282851</v>
      </c>
    </row>
    <row r="2474" spans="1:5" x14ac:dyDescent="0.25">
      <c r="A2474" t="s">
        <v>6460</v>
      </c>
      <c r="B2474" s="32">
        <v>3300000</v>
      </c>
      <c r="C2474" s="32">
        <v>7563397</v>
      </c>
      <c r="D2474">
        <v>8.6999999999999993</v>
      </c>
      <c r="E2474" s="32">
        <f>Table11[[#This Row],[gross]]-Table11[[#This Row],[budget]]</f>
        <v>4263397</v>
      </c>
    </row>
    <row r="2475" spans="1:5" x14ac:dyDescent="0.25">
      <c r="A2475" t="s">
        <v>3260</v>
      </c>
      <c r="B2475" s="32">
        <v>25000000</v>
      </c>
      <c r="C2475" s="32">
        <v>29247405</v>
      </c>
      <c r="D2475">
        <v>3.3</v>
      </c>
      <c r="E2475" s="32">
        <f>Table11[[#This Row],[gross]]-Table11[[#This Row],[budget]]</f>
        <v>4247405</v>
      </c>
    </row>
    <row r="2476" spans="1:5" x14ac:dyDescent="0.25">
      <c r="A2476" t="s">
        <v>6374</v>
      </c>
      <c r="B2476" s="32">
        <v>3768785</v>
      </c>
      <c r="C2476" s="32">
        <v>8000000</v>
      </c>
      <c r="D2476">
        <v>7</v>
      </c>
      <c r="E2476" s="32">
        <f>Table11[[#This Row],[gross]]-Table11[[#This Row],[budget]]</f>
        <v>4231215</v>
      </c>
    </row>
    <row r="2477" spans="1:5" x14ac:dyDescent="0.25">
      <c r="A2477" t="s">
        <v>5797</v>
      </c>
      <c r="B2477" s="32">
        <v>5000000</v>
      </c>
      <c r="C2477" s="32">
        <v>9203192</v>
      </c>
      <c r="D2477">
        <v>6.8</v>
      </c>
      <c r="E2477" s="32">
        <f>Table11[[#This Row],[gross]]-Table11[[#This Row],[budget]]</f>
        <v>4203192</v>
      </c>
    </row>
    <row r="2478" spans="1:5" x14ac:dyDescent="0.25">
      <c r="A2478" t="s">
        <v>3073</v>
      </c>
      <c r="B2478" s="32">
        <v>39887981.009999998</v>
      </c>
      <c r="C2478" s="32">
        <v>44087387</v>
      </c>
      <c r="D2478">
        <v>6.2</v>
      </c>
      <c r="E2478" s="32">
        <f>Table11[[#This Row],[gross]]-Table11[[#This Row],[budget]]</f>
        <v>4199405.9900000021</v>
      </c>
    </row>
    <row r="2479" spans="1:5" x14ac:dyDescent="0.25">
      <c r="A2479" t="s">
        <v>3172</v>
      </c>
      <c r="B2479" s="32">
        <v>80000000</v>
      </c>
      <c r="C2479" s="32">
        <v>84185387</v>
      </c>
      <c r="D2479">
        <v>4.9000000000000004</v>
      </c>
      <c r="E2479" s="32">
        <f>Table11[[#This Row],[gross]]-Table11[[#This Row],[budget]]</f>
        <v>4185387</v>
      </c>
    </row>
    <row r="2480" spans="1:5" x14ac:dyDescent="0.25">
      <c r="A2480" t="s">
        <v>4372</v>
      </c>
      <c r="B2480" s="32">
        <v>15000000</v>
      </c>
      <c r="C2480" s="32">
        <v>19158074</v>
      </c>
      <c r="D2480">
        <v>6.7</v>
      </c>
      <c r="E2480" s="32">
        <f>Table11[[#This Row],[gross]]-Table11[[#This Row],[budget]]</f>
        <v>4158074</v>
      </c>
    </row>
    <row r="2481" spans="1:5" x14ac:dyDescent="0.25">
      <c r="A2481" t="s">
        <v>3579</v>
      </c>
      <c r="B2481" s="32">
        <v>20000000</v>
      </c>
      <c r="C2481" s="32">
        <v>24104113</v>
      </c>
      <c r="D2481">
        <v>7.1</v>
      </c>
      <c r="E2481" s="32">
        <f>Table11[[#This Row],[gross]]-Table11[[#This Row],[budget]]</f>
        <v>4104113</v>
      </c>
    </row>
    <row r="2482" spans="1:5" x14ac:dyDescent="0.25">
      <c r="A2482" t="s">
        <v>6539</v>
      </c>
      <c r="B2482" s="32">
        <v>3000000</v>
      </c>
      <c r="C2482" s="32">
        <v>7059537</v>
      </c>
      <c r="D2482">
        <v>3</v>
      </c>
      <c r="E2482" s="32">
        <f>Table11[[#This Row],[gross]]-Table11[[#This Row],[budget]]</f>
        <v>4059537</v>
      </c>
    </row>
    <row r="2483" spans="1:5" x14ac:dyDescent="0.25">
      <c r="A2483" t="s">
        <v>6022</v>
      </c>
      <c r="B2483" s="32">
        <v>8000000</v>
      </c>
      <c r="C2483" s="32">
        <v>12055108</v>
      </c>
      <c r="D2483">
        <v>6.9</v>
      </c>
      <c r="E2483" s="32">
        <f>Table11[[#This Row],[gross]]-Table11[[#This Row],[budget]]</f>
        <v>4055108</v>
      </c>
    </row>
    <row r="2484" spans="1:5" x14ac:dyDescent="0.25">
      <c r="A2484" t="s">
        <v>7049</v>
      </c>
      <c r="B2484" s="32">
        <v>2000000</v>
      </c>
      <c r="C2484" s="32">
        <v>6026908</v>
      </c>
      <c r="D2484">
        <v>4.3</v>
      </c>
      <c r="E2484" s="32">
        <f>Table11[[#This Row],[gross]]-Table11[[#This Row],[budget]]</f>
        <v>4026908</v>
      </c>
    </row>
    <row r="2485" spans="1:5" x14ac:dyDescent="0.25">
      <c r="A2485" t="s">
        <v>2511</v>
      </c>
      <c r="B2485" s="32">
        <v>35000000</v>
      </c>
      <c r="C2485" s="32">
        <v>39026186</v>
      </c>
      <c r="D2485">
        <v>5.9</v>
      </c>
      <c r="E2485" s="32">
        <f>Table11[[#This Row],[gross]]-Table11[[#This Row],[budget]]</f>
        <v>4026186</v>
      </c>
    </row>
    <row r="2486" spans="1:5" x14ac:dyDescent="0.25">
      <c r="A2486" t="s">
        <v>2388</v>
      </c>
      <c r="B2486" s="32">
        <v>38000000</v>
      </c>
      <c r="C2486" s="32">
        <v>41997790</v>
      </c>
      <c r="D2486">
        <v>6.4</v>
      </c>
      <c r="E2486" s="32">
        <f>Table11[[#This Row],[gross]]-Table11[[#This Row],[budget]]</f>
        <v>3997790</v>
      </c>
    </row>
    <row r="2487" spans="1:5" x14ac:dyDescent="0.25">
      <c r="A2487" t="s">
        <v>1540</v>
      </c>
      <c r="B2487" s="32">
        <v>57000000</v>
      </c>
      <c r="C2487" s="32">
        <v>60984028</v>
      </c>
      <c r="D2487">
        <v>7.5</v>
      </c>
      <c r="E2487" s="32">
        <f>Table11[[#This Row],[gross]]-Table11[[#This Row],[budget]]</f>
        <v>3984028</v>
      </c>
    </row>
    <row r="2488" spans="1:5" x14ac:dyDescent="0.25">
      <c r="A2488" t="s">
        <v>7500</v>
      </c>
      <c r="B2488" s="32">
        <v>800000</v>
      </c>
      <c r="C2488" s="32">
        <v>4771000</v>
      </c>
      <c r="D2488">
        <v>7.5</v>
      </c>
      <c r="E2488" s="32">
        <f>Table11[[#This Row],[gross]]-Table11[[#This Row],[budget]]</f>
        <v>3971000</v>
      </c>
    </row>
    <row r="2489" spans="1:5" x14ac:dyDescent="0.25">
      <c r="A2489" t="s">
        <v>7328</v>
      </c>
      <c r="B2489" s="32">
        <v>1000000</v>
      </c>
      <c r="C2489" s="32">
        <v>4946250</v>
      </c>
      <c r="D2489">
        <v>7.4</v>
      </c>
      <c r="E2489" s="32">
        <f>Table11[[#This Row],[gross]]-Table11[[#This Row],[budget]]</f>
        <v>3946250</v>
      </c>
    </row>
    <row r="2490" spans="1:5" x14ac:dyDescent="0.25">
      <c r="A2490" t="s">
        <v>7825</v>
      </c>
      <c r="B2490" s="32">
        <v>250000</v>
      </c>
      <c r="C2490" s="32">
        <v>4186931</v>
      </c>
      <c r="D2490">
        <v>6.9</v>
      </c>
      <c r="E2490" s="32">
        <f>Table11[[#This Row],[gross]]-Table11[[#This Row],[budget]]</f>
        <v>3936931</v>
      </c>
    </row>
    <row r="2491" spans="1:5" x14ac:dyDescent="0.25">
      <c r="A2491" t="s">
        <v>6995</v>
      </c>
      <c r="B2491" s="32">
        <v>1800000</v>
      </c>
      <c r="C2491" s="32">
        <v>5709616</v>
      </c>
      <c r="D2491">
        <v>6.8</v>
      </c>
      <c r="E2491" s="32">
        <f>Table11[[#This Row],[gross]]-Table11[[#This Row],[budget]]</f>
        <v>3909616</v>
      </c>
    </row>
    <row r="2492" spans="1:5" x14ac:dyDescent="0.25">
      <c r="A2492" t="s">
        <v>6708</v>
      </c>
      <c r="B2492" s="32">
        <v>2500000</v>
      </c>
      <c r="C2492" s="32">
        <v>6401336</v>
      </c>
      <c r="D2492">
        <v>7.1</v>
      </c>
      <c r="E2492" s="32">
        <f>Table11[[#This Row],[gross]]-Table11[[#This Row],[budget]]</f>
        <v>3901336</v>
      </c>
    </row>
    <row r="2493" spans="1:5" x14ac:dyDescent="0.25">
      <c r="A2493" t="s">
        <v>3505</v>
      </c>
      <c r="B2493" s="32">
        <v>22000000</v>
      </c>
      <c r="C2493" s="32">
        <v>25842000</v>
      </c>
      <c r="D2493">
        <v>7.4</v>
      </c>
      <c r="E2493" s="32">
        <f>Table11[[#This Row],[gross]]-Table11[[#This Row],[budget]]</f>
        <v>3842000</v>
      </c>
    </row>
    <row r="2494" spans="1:5" x14ac:dyDescent="0.25">
      <c r="A2494" t="s">
        <v>3323</v>
      </c>
      <c r="B2494" s="32">
        <v>25000000</v>
      </c>
      <c r="C2494" s="32">
        <v>28831145</v>
      </c>
      <c r="D2494">
        <v>6.8</v>
      </c>
      <c r="E2494" s="32">
        <f>Table11[[#This Row],[gross]]-Table11[[#This Row],[budget]]</f>
        <v>3831145</v>
      </c>
    </row>
    <row r="2495" spans="1:5" x14ac:dyDescent="0.25">
      <c r="A2495" t="s">
        <v>6279</v>
      </c>
      <c r="B2495" s="32">
        <v>4000000</v>
      </c>
      <c r="C2495" s="32">
        <v>7825820</v>
      </c>
      <c r="D2495">
        <v>5.9</v>
      </c>
      <c r="E2495" s="32">
        <f>Table11[[#This Row],[gross]]-Table11[[#This Row],[budget]]</f>
        <v>3825820</v>
      </c>
    </row>
    <row r="2496" spans="1:5" x14ac:dyDescent="0.25">
      <c r="A2496" t="s">
        <v>6275</v>
      </c>
      <c r="B2496" s="32">
        <v>6000000</v>
      </c>
      <c r="C2496" s="32">
        <v>9821335</v>
      </c>
      <c r="D2496">
        <v>4</v>
      </c>
      <c r="E2496" s="32">
        <f>Table11[[#This Row],[gross]]-Table11[[#This Row],[budget]]</f>
        <v>3821335</v>
      </c>
    </row>
    <row r="2497" spans="1:5" x14ac:dyDescent="0.25">
      <c r="A2497" t="s">
        <v>6037</v>
      </c>
      <c r="B2497" s="32">
        <v>5000000</v>
      </c>
      <c r="C2497" s="32">
        <v>8786715</v>
      </c>
      <c r="D2497">
        <v>6.9</v>
      </c>
      <c r="E2497" s="32">
        <f>Table11[[#This Row],[gross]]-Table11[[#This Row],[budget]]</f>
        <v>3786715</v>
      </c>
    </row>
    <row r="2498" spans="1:5" x14ac:dyDescent="0.25">
      <c r="A2498" t="s">
        <v>7024</v>
      </c>
      <c r="B2498" s="32">
        <v>3500000</v>
      </c>
      <c r="C2498" s="32">
        <v>7267324</v>
      </c>
      <c r="D2498">
        <v>7.8</v>
      </c>
      <c r="E2498" s="32">
        <f>Table11[[#This Row],[gross]]-Table11[[#This Row],[budget]]</f>
        <v>3767324</v>
      </c>
    </row>
    <row r="2499" spans="1:5" x14ac:dyDescent="0.25">
      <c r="A2499" t="s">
        <v>6282</v>
      </c>
      <c r="B2499" s="32">
        <v>3400000</v>
      </c>
      <c r="C2499" s="32">
        <v>7159147</v>
      </c>
      <c r="D2499">
        <v>7.5</v>
      </c>
      <c r="E2499" s="32">
        <f>Table11[[#This Row],[gross]]-Table11[[#This Row],[budget]]</f>
        <v>3759147</v>
      </c>
    </row>
    <row r="2500" spans="1:5" x14ac:dyDescent="0.25">
      <c r="A2500" t="s">
        <v>1280</v>
      </c>
      <c r="B2500" s="32">
        <v>50100000</v>
      </c>
      <c r="C2500" s="32">
        <v>53846915</v>
      </c>
      <c r="D2500">
        <v>6.6</v>
      </c>
      <c r="E2500" s="32">
        <f>Table11[[#This Row],[gross]]-Table11[[#This Row],[budget]]</f>
        <v>3746915</v>
      </c>
    </row>
    <row r="2501" spans="1:5" x14ac:dyDescent="0.25">
      <c r="A2501" t="s">
        <v>1908</v>
      </c>
      <c r="B2501" s="32">
        <v>100000000</v>
      </c>
      <c r="C2501" s="32">
        <v>103738726</v>
      </c>
      <c r="D2501">
        <v>6.1</v>
      </c>
      <c r="E2501" s="32">
        <f>Table11[[#This Row],[gross]]-Table11[[#This Row],[budget]]</f>
        <v>3738726</v>
      </c>
    </row>
    <row r="2502" spans="1:5" x14ac:dyDescent="0.25">
      <c r="A2502" t="s">
        <v>7765</v>
      </c>
      <c r="B2502" s="32">
        <v>350000</v>
      </c>
      <c r="C2502" s="32">
        <v>4000000</v>
      </c>
      <c r="D2502">
        <v>4.7</v>
      </c>
      <c r="E2502" s="32">
        <f>Table11[[#This Row],[gross]]-Table11[[#This Row],[budget]]</f>
        <v>3650000</v>
      </c>
    </row>
    <row r="2503" spans="1:5" x14ac:dyDescent="0.25">
      <c r="A2503" t="s">
        <v>5731</v>
      </c>
      <c r="B2503" s="32">
        <v>6500000</v>
      </c>
      <c r="C2503" s="32">
        <v>10149779</v>
      </c>
      <c r="D2503">
        <v>3.6</v>
      </c>
      <c r="E2503" s="32">
        <f>Table11[[#This Row],[gross]]-Table11[[#This Row],[budget]]</f>
        <v>3649779</v>
      </c>
    </row>
    <row r="2504" spans="1:5" x14ac:dyDescent="0.25">
      <c r="A2504" t="s">
        <v>279</v>
      </c>
      <c r="B2504" s="32">
        <v>150000000</v>
      </c>
      <c r="C2504" s="32">
        <v>153629485</v>
      </c>
      <c r="D2504">
        <v>8.1</v>
      </c>
      <c r="E2504" s="32">
        <f>Table11[[#This Row],[gross]]-Table11[[#This Row],[budget]]</f>
        <v>3629485</v>
      </c>
    </row>
    <row r="2505" spans="1:5" x14ac:dyDescent="0.25">
      <c r="A2505" t="s">
        <v>5281</v>
      </c>
      <c r="B2505" s="32">
        <v>10500000</v>
      </c>
      <c r="C2505" s="32">
        <v>14114488</v>
      </c>
      <c r="D2505">
        <v>4.5</v>
      </c>
      <c r="E2505" s="32">
        <f>Table11[[#This Row],[gross]]-Table11[[#This Row],[budget]]</f>
        <v>3614488</v>
      </c>
    </row>
    <row r="2506" spans="1:5" x14ac:dyDescent="0.25">
      <c r="A2506" t="s">
        <v>1111</v>
      </c>
      <c r="B2506" s="32">
        <v>72000000</v>
      </c>
      <c r="C2506" s="32">
        <v>75600000</v>
      </c>
      <c r="D2506">
        <v>8.4</v>
      </c>
      <c r="E2506" s="32">
        <f>Table11[[#This Row],[gross]]-Table11[[#This Row],[budget]]</f>
        <v>3600000</v>
      </c>
    </row>
    <row r="2507" spans="1:5" x14ac:dyDescent="0.25">
      <c r="A2507" t="s">
        <v>3028</v>
      </c>
      <c r="B2507" s="32">
        <v>28000000</v>
      </c>
      <c r="C2507" s="32">
        <v>31600000</v>
      </c>
      <c r="D2507">
        <v>6.9</v>
      </c>
      <c r="E2507" s="32">
        <f>Table11[[#This Row],[gross]]-Table11[[#This Row],[budget]]</f>
        <v>3600000</v>
      </c>
    </row>
    <row r="2508" spans="1:5" x14ac:dyDescent="0.25">
      <c r="A2508" t="s">
        <v>4679</v>
      </c>
      <c r="B2508" s="32">
        <v>13000000</v>
      </c>
      <c r="C2508" s="32">
        <v>16574731</v>
      </c>
      <c r="D2508">
        <v>5.8</v>
      </c>
      <c r="E2508" s="32">
        <f>Table11[[#This Row],[gross]]-Table11[[#This Row],[budget]]</f>
        <v>3574731</v>
      </c>
    </row>
    <row r="2509" spans="1:5" x14ac:dyDescent="0.25">
      <c r="A2509" t="s">
        <v>7829</v>
      </c>
      <c r="B2509" s="32">
        <v>250000</v>
      </c>
      <c r="C2509" s="32">
        <v>3799339</v>
      </c>
      <c r="D2509">
        <v>7.2</v>
      </c>
      <c r="E2509" s="32">
        <f>Table11[[#This Row],[gross]]-Table11[[#This Row],[budget]]</f>
        <v>3549339</v>
      </c>
    </row>
    <row r="2510" spans="1:5" x14ac:dyDescent="0.25">
      <c r="A2510" t="s">
        <v>6483</v>
      </c>
      <c r="B2510" s="32">
        <v>3000000</v>
      </c>
      <c r="C2510" s="32">
        <v>6517198</v>
      </c>
      <c r="D2510">
        <v>7.5</v>
      </c>
      <c r="E2510" s="32">
        <f>Table11[[#This Row],[gross]]-Table11[[#This Row],[budget]]</f>
        <v>3517198</v>
      </c>
    </row>
    <row r="2511" spans="1:5" x14ac:dyDescent="0.25">
      <c r="A2511" t="s">
        <v>1432</v>
      </c>
      <c r="B2511" s="32">
        <v>45000000</v>
      </c>
      <c r="C2511" s="32">
        <v>48472213</v>
      </c>
      <c r="D2511">
        <v>5</v>
      </c>
      <c r="E2511" s="32">
        <f>Table11[[#This Row],[gross]]-Table11[[#This Row],[budget]]</f>
        <v>3472213</v>
      </c>
    </row>
    <row r="2512" spans="1:5" x14ac:dyDescent="0.25">
      <c r="A2512" t="s">
        <v>2625</v>
      </c>
      <c r="B2512" s="32">
        <v>34000000</v>
      </c>
      <c r="C2512" s="32">
        <v>37432299</v>
      </c>
      <c r="D2512">
        <v>7.1</v>
      </c>
      <c r="E2512" s="32">
        <f>Table11[[#This Row],[gross]]-Table11[[#This Row],[budget]]</f>
        <v>3432299</v>
      </c>
    </row>
    <row r="2513" spans="1:5" x14ac:dyDescent="0.25">
      <c r="A2513" t="s">
        <v>1587</v>
      </c>
      <c r="B2513" s="32">
        <v>55000000</v>
      </c>
      <c r="C2513" s="32">
        <v>58422650</v>
      </c>
      <c r="D2513">
        <v>6.4</v>
      </c>
      <c r="E2513" s="32">
        <f>Table11[[#This Row],[gross]]-Table11[[#This Row],[budget]]</f>
        <v>3422650</v>
      </c>
    </row>
    <row r="2514" spans="1:5" x14ac:dyDescent="0.25">
      <c r="A2514" t="s">
        <v>3724</v>
      </c>
      <c r="B2514" s="32">
        <v>20000000</v>
      </c>
      <c r="C2514" s="32">
        <v>23393765</v>
      </c>
      <c r="D2514">
        <v>6.3</v>
      </c>
      <c r="E2514" s="32">
        <f>Table11[[#This Row],[gross]]-Table11[[#This Row],[budget]]</f>
        <v>3393765</v>
      </c>
    </row>
    <row r="2515" spans="1:5" x14ac:dyDescent="0.25">
      <c r="A2515" t="s">
        <v>6838</v>
      </c>
      <c r="B2515" s="32">
        <v>2000000</v>
      </c>
      <c r="C2515" s="32">
        <v>5383834</v>
      </c>
      <c r="D2515">
        <v>8.1</v>
      </c>
      <c r="E2515" s="32">
        <f>Table11[[#This Row],[gross]]-Table11[[#This Row],[budget]]</f>
        <v>3383834</v>
      </c>
    </row>
    <row r="2516" spans="1:5" x14ac:dyDescent="0.25">
      <c r="A2516" t="s">
        <v>3734</v>
      </c>
      <c r="B2516" s="32">
        <v>15000000</v>
      </c>
      <c r="C2516" s="32">
        <v>18352454</v>
      </c>
      <c r="D2516">
        <v>8.1999999999999993</v>
      </c>
      <c r="E2516" s="32">
        <f>Table11[[#This Row],[gross]]-Table11[[#This Row],[budget]]</f>
        <v>3352454</v>
      </c>
    </row>
    <row r="2517" spans="1:5" x14ac:dyDescent="0.25">
      <c r="A2517" t="s">
        <v>3265</v>
      </c>
      <c r="B2517" s="32">
        <v>25000000</v>
      </c>
      <c r="C2517" s="32">
        <v>28341469</v>
      </c>
      <c r="D2517">
        <v>9.3000000000000007</v>
      </c>
      <c r="E2517" s="32">
        <f>Table11[[#This Row],[gross]]-Table11[[#This Row],[budget]]</f>
        <v>3341469</v>
      </c>
    </row>
    <row r="2518" spans="1:5" x14ac:dyDescent="0.25">
      <c r="A2518" t="s">
        <v>6750</v>
      </c>
      <c r="B2518" s="32">
        <v>2400000</v>
      </c>
      <c r="C2518" s="32">
        <v>5731103</v>
      </c>
      <c r="D2518">
        <v>6.8</v>
      </c>
      <c r="E2518" s="32">
        <f>Table11[[#This Row],[gross]]-Table11[[#This Row],[budget]]</f>
        <v>3331103</v>
      </c>
    </row>
    <row r="2519" spans="1:5" x14ac:dyDescent="0.25">
      <c r="A2519" t="s">
        <v>517</v>
      </c>
      <c r="B2519" s="32">
        <v>110000000</v>
      </c>
      <c r="C2519" s="32">
        <v>113330342</v>
      </c>
      <c r="D2519">
        <v>7.1</v>
      </c>
      <c r="E2519" s="32">
        <f>Table11[[#This Row],[gross]]-Table11[[#This Row],[budget]]</f>
        <v>3330342</v>
      </c>
    </row>
    <row r="2520" spans="1:5" x14ac:dyDescent="0.25">
      <c r="A2520" t="s">
        <v>6156</v>
      </c>
      <c r="B2520" s="32">
        <v>4700000</v>
      </c>
      <c r="C2520" s="32">
        <v>8025872</v>
      </c>
      <c r="D2520">
        <v>5.5</v>
      </c>
      <c r="E2520" s="32">
        <f>Table11[[#This Row],[gross]]-Table11[[#This Row],[budget]]</f>
        <v>3325872</v>
      </c>
    </row>
    <row r="2521" spans="1:5" x14ac:dyDescent="0.25">
      <c r="A2521" t="s">
        <v>7899</v>
      </c>
      <c r="B2521" s="32">
        <v>200000</v>
      </c>
      <c r="C2521" s="32">
        <v>3500000</v>
      </c>
      <c r="D2521">
        <v>8</v>
      </c>
      <c r="E2521" s="32">
        <f>Table11[[#This Row],[gross]]-Table11[[#This Row],[budget]]</f>
        <v>3300000</v>
      </c>
    </row>
    <row r="2522" spans="1:5" x14ac:dyDescent="0.25">
      <c r="A2522" t="s">
        <v>4827</v>
      </c>
      <c r="B2522" s="32">
        <v>12000000</v>
      </c>
      <c r="C2522" s="32">
        <v>15294553</v>
      </c>
      <c r="D2522">
        <v>7.8</v>
      </c>
      <c r="E2522" s="32">
        <f>Table11[[#This Row],[gross]]-Table11[[#This Row],[budget]]</f>
        <v>3294553</v>
      </c>
    </row>
    <row r="2523" spans="1:5" x14ac:dyDescent="0.25">
      <c r="A2523" t="s">
        <v>3708</v>
      </c>
      <c r="B2523" s="32">
        <v>20000000</v>
      </c>
      <c r="C2523" s="32">
        <v>23292105</v>
      </c>
      <c r="D2523">
        <v>5.3</v>
      </c>
      <c r="E2523" s="32">
        <f>Table11[[#This Row],[gross]]-Table11[[#This Row],[budget]]</f>
        <v>3292105</v>
      </c>
    </row>
    <row r="2524" spans="1:5" x14ac:dyDescent="0.25">
      <c r="A2524" t="s">
        <v>2081</v>
      </c>
      <c r="B2524" s="32">
        <v>42000000</v>
      </c>
      <c r="C2524" s="32">
        <v>45290318</v>
      </c>
      <c r="D2524">
        <v>6.5</v>
      </c>
      <c r="E2524" s="32">
        <f>Table11[[#This Row],[gross]]-Table11[[#This Row],[budget]]</f>
        <v>3290318</v>
      </c>
    </row>
    <row r="2525" spans="1:5" x14ac:dyDescent="0.25">
      <c r="A2525" t="s">
        <v>7528</v>
      </c>
      <c r="B2525" s="32">
        <v>750000</v>
      </c>
      <c r="C2525" s="32">
        <v>4007792</v>
      </c>
      <c r="D2525">
        <v>7</v>
      </c>
      <c r="E2525" s="32">
        <f>Table11[[#This Row],[gross]]-Table11[[#This Row],[budget]]</f>
        <v>3257792</v>
      </c>
    </row>
    <row r="2526" spans="1:5" x14ac:dyDescent="0.25">
      <c r="A2526" t="s">
        <v>3950</v>
      </c>
      <c r="B2526" s="32">
        <v>19000000</v>
      </c>
      <c r="C2526" s="32">
        <v>22245861</v>
      </c>
      <c r="D2526">
        <v>7.7</v>
      </c>
      <c r="E2526" s="32">
        <f>Table11[[#This Row],[gross]]-Table11[[#This Row],[budget]]</f>
        <v>3245861</v>
      </c>
    </row>
    <row r="2527" spans="1:5" x14ac:dyDescent="0.25">
      <c r="A2527" t="s">
        <v>7040</v>
      </c>
      <c r="B2527" s="32">
        <v>1000000</v>
      </c>
      <c r="C2527" s="32">
        <v>4231500</v>
      </c>
      <c r="D2527">
        <v>7.8</v>
      </c>
      <c r="E2527" s="32">
        <f>Table11[[#This Row],[gross]]-Table11[[#This Row],[budget]]</f>
        <v>3231500</v>
      </c>
    </row>
    <row r="2528" spans="1:5" x14ac:dyDescent="0.25">
      <c r="A2528" t="s">
        <v>2087</v>
      </c>
      <c r="B2528" s="32">
        <v>32000000</v>
      </c>
      <c r="C2528" s="32">
        <v>35228696</v>
      </c>
      <c r="D2528">
        <v>6.5</v>
      </c>
      <c r="E2528" s="32">
        <f>Table11[[#This Row],[gross]]-Table11[[#This Row],[budget]]</f>
        <v>3228696</v>
      </c>
    </row>
    <row r="2529" spans="1:5" x14ac:dyDescent="0.25">
      <c r="A2529" t="s">
        <v>2425</v>
      </c>
      <c r="B2529" s="32">
        <v>65000000</v>
      </c>
      <c r="C2529" s="32">
        <v>68208190</v>
      </c>
      <c r="D2529">
        <v>6.3</v>
      </c>
      <c r="E2529" s="32">
        <f>Table11[[#This Row],[gross]]-Table11[[#This Row],[budget]]</f>
        <v>3208190</v>
      </c>
    </row>
    <row r="2530" spans="1:5" x14ac:dyDescent="0.25">
      <c r="A2530" t="s">
        <v>3701</v>
      </c>
      <c r="B2530" s="32">
        <v>20000000</v>
      </c>
      <c r="C2530" s="32">
        <v>23179303</v>
      </c>
      <c r="D2530">
        <v>5.8</v>
      </c>
      <c r="E2530" s="32">
        <f>Table11[[#This Row],[gross]]-Table11[[#This Row],[budget]]</f>
        <v>3179303</v>
      </c>
    </row>
    <row r="2531" spans="1:5" x14ac:dyDescent="0.25">
      <c r="A2531" t="s">
        <v>8024</v>
      </c>
      <c r="B2531" s="32">
        <v>60000</v>
      </c>
      <c r="C2531" s="32">
        <v>3216970</v>
      </c>
      <c r="D2531">
        <v>7.5</v>
      </c>
      <c r="E2531" s="32">
        <f>Table11[[#This Row],[gross]]-Table11[[#This Row],[budget]]</f>
        <v>3156970</v>
      </c>
    </row>
    <row r="2532" spans="1:5" x14ac:dyDescent="0.25">
      <c r="A2532" t="s">
        <v>7845</v>
      </c>
      <c r="B2532" s="32">
        <v>250000</v>
      </c>
      <c r="C2532" s="32">
        <v>3388210</v>
      </c>
      <c r="D2532">
        <v>6.7</v>
      </c>
      <c r="E2532" s="32">
        <f>Table11[[#This Row],[gross]]-Table11[[#This Row],[budget]]</f>
        <v>3138210</v>
      </c>
    </row>
    <row r="2533" spans="1:5" x14ac:dyDescent="0.25">
      <c r="A2533" t="s">
        <v>7077</v>
      </c>
      <c r="B2533" s="32">
        <v>2000000</v>
      </c>
      <c r="C2533" s="32">
        <v>5132222</v>
      </c>
      <c r="D2533">
        <v>7.2</v>
      </c>
      <c r="E2533" s="32">
        <f>Table11[[#This Row],[gross]]-Table11[[#This Row],[budget]]</f>
        <v>3132222</v>
      </c>
    </row>
    <row r="2534" spans="1:5" x14ac:dyDescent="0.25">
      <c r="A2534" t="s">
        <v>1152</v>
      </c>
      <c r="B2534" s="32">
        <v>75000000</v>
      </c>
      <c r="C2534" s="32">
        <v>78120196</v>
      </c>
      <c r="D2534">
        <v>7.1</v>
      </c>
      <c r="E2534" s="32">
        <f>Table11[[#This Row],[gross]]-Table11[[#This Row],[budget]]</f>
        <v>3120196</v>
      </c>
    </row>
    <row r="2535" spans="1:5" x14ac:dyDescent="0.25">
      <c r="A2535" t="s">
        <v>6839</v>
      </c>
      <c r="B2535" s="32">
        <v>1500000</v>
      </c>
      <c r="C2535" s="32">
        <v>4599680</v>
      </c>
      <c r="D2535">
        <v>6.8</v>
      </c>
      <c r="E2535" s="32">
        <f>Table11[[#This Row],[gross]]-Table11[[#This Row],[budget]]</f>
        <v>3099680</v>
      </c>
    </row>
    <row r="2536" spans="1:5" x14ac:dyDescent="0.25">
      <c r="A2536" t="s">
        <v>6837</v>
      </c>
      <c r="B2536" s="32">
        <v>2700000</v>
      </c>
      <c r="C2536" s="32">
        <v>5792822</v>
      </c>
      <c r="D2536">
        <v>8</v>
      </c>
      <c r="E2536" s="32">
        <f>Table11[[#This Row],[gross]]-Table11[[#This Row],[budget]]</f>
        <v>3092822</v>
      </c>
    </row>
    <row r="2537" spans="1:5" x14ac:dyDescent="0.25">
      <c r="A2537" t="s">
        <v>1214</v>
      </c>
      <c r="B2537" s="32">
        <v>68000000</v>
      </c>
      <c r="C2537" s="32">
        <v>71069884</v>
      </c>
      <c r="D2537">
        <v>6.8</v>
      </c>
      <c r="E2537" s="32">
        <f>Table11[[#This Row],[gross]]-Table11[[#This Row],[budget]]</f>
        <v>3069884</v>
      </c>
    </row>
    <row r="2538" spans="1:5" x14ac:dyDescent="0.25">
      <c r="A2538" t="s">
        <v>2682</v>
      </c>
      <c r="B2538" s="32">
        <v>32000000</v>
      </c>
      <c r="C2538" s="32">
        <v>35063732</v>
      </c>
      <c r="D2538">
        <v>6.4</v>
      </c>
      <c r="E2538" s="32">
        <f>Table11[[#This Row],[gross]]-Table11[[#This Row],[budget]]</f>
        <v>3063732</v>
      </c>
    </row>
    <row r="2539" spans="1:5" x14ac:dyDescent="0.25">
      <c r="A2539" t="s">
        <v>4221</v>
      </c>
      <c r="B2539" s="32">
        <v>16000000</v>
      </c>
      <c r="C2539" s="32">
        <v>19057024</v>
      </c>
      <c r="D2539">
        <v>7.2</v>
      </c>
      <c r="E2539" s="32">
        <f>Table11[[#This Row],[gross]]-Table11[[#This Row],[budget]]</f>
        <v>3057024</v>
      </c>
    </row>
    <row r="2540" spans="1:5" x14ac:dyDescent="0.25">
      <c r="A2540" t="s">
        <v>812</v>
      </c>
      <c r="B2540" s="32">
        <v>75000000</v>
      </c>
      <c r="C2540" s="32">
        <v>78009155</v>
      </c>
      <c r="D2540">
        <v>6.2</v>
      </c>
      <c r="E2540" s="32">
        <f>Table11[[#This Row],[gross]]-Table11[[#This Row],[budget]]</f>
        <v>3009155</v>
      </c>
    </row>
    <row r="2541" spans="1:5" x14ac:dyDescent="0.25">
      <c r="A2541" t="s">
        <v>7264</v>
      </c>
      <c r="B2541" s="32">
        <v>1100000</v>
      </c>
      <c r="C2541" s="32">
        <v>4105123</v>
      </c>
      <c r="D2541">
        <v>7.6</v>
      </c>
      <c r="E2541" s="32">
        <f>Table11[[#This Row],[gross]]-Table11[[#This Row],[budget]]</f>
        <v>3005123</v>
      </c>
    </row>
    <row r="2542" spans="1:5" x14ac:dyDescent="0.25">
      <c r="A2542" t="s">
        <v>1327</v>
      </c>
      <c r="B2542" s="32">
        <v>62000000</v>
      </c>
      <c r="C2542" s="32">
        <v>65000000</v>
      </c>
      <c r="D2542">
        <v>6.8</v>
      </c>
      <c r="E2542" s="32">
        <f>Table11[[#This Row],[gross]]-Table11[[#This Row],[budget]]</f>
        <v>3000000</v>
      </c>
    </row>
    <row r="2543" spans="1:5" x14ac:dyDescent="0.25">
      <c r="A2543" t="s">
        <v>5557</v>
      </c>
      <c r="B2543" s="32">
        <v>7500000</v>
      </c>
      <c r="C2543" s="32">
        <v>10460089</v>
      </c>
      <c r="D2543">
        <v>7.2</v>
      </c>
      <c r="E2543" s="32">
        <f>Table11[[#This Row],[gross]]-Table11[[#This Row],[budget]]</f>
        <v>2960089</v>
      </c>
    </row>
    <row r="2544" spans="1:5" x14ac:dyDescent="0.25">
      <c r="A2544" t="s">
        <v>4662</v>
      </c>
      <c r="B2544" s="32">
        <v>14000000</v>
      </c>
      <c r="C2544" s="32">
        <v>16929123</v>
      </c>
      <c r="D2544">
        <v>6.5</v>
      </c>
      <c r="E2544" s="32">
        <f>Table11[[#This Row],[gross]]-Table11[[#This Row],[budget]]</f>
        <v>2929123</v>
      </c>
    </row>
    <row r="2545" spans="1:5" x14ac:dyDescent="0.25">
      <c r="A2545" t="s">
        <v>8088</v>
      </c>
      <c r="B2545" s="32">
        <v>230000</v>
      </c>
      <c r="C2545" s="32">
        <v>3151130</v>
      </c>
      <c r="D2545">
        <v>7.8</v>
      </c>
      <c r="E2545" s="32">
        <f>Table11[[#This Row],[gross]]-Table11[[#This Row],[budget]]</f>
        <v>2921130</v>
      </c>
    </row>
    <row r="2546" spans="1:5" x14ac:dyDescent="0.25">
      <c r="A2546" t="s">
        <v>4945</v>
      </c>
      <c r="B2546" s="32">
        <v>11000000</v>
      </c>
      <c r="C2546" s="32">
        <v>13903262</v>
      </c>
      <c r="D2546">
        <v>6.3</v>
      </c>
      <c r="E2546" s="32">
        <f>Table11[[#This Row],[gross]]-Table11[[#This Row],[budget]]</f>
        <v>2903262</v>
      </c>
    </row>
    <row r="2547" spans="1:5" x14ac:dyDescent="0.25">
      <c r="A2547" t="s">
        <v>6710</v>
      </c>
      <c r="B2547" s="32">
        <v>2500000</v>
      </c>
      <c r="C2547" s="32">
        <v>5400000</v>
      </c>
      <c r="D2547">
        <v>8.1</v>
      </c>
      <c r="E2547" s="32">
        <f>Table11[[#This Row],[gross]]-Table11[[#This Row],[budget]]</f>
        <v>2900000</v>
      </c>
    </row>
    <row r="2548" spans="1:5" x14ac:dyDescent="0.25">
      <c r="A2548" t="s">
        <v>6409</v>
      </c>
      <c r="B2548" s="32">
        <v>3500000</v>
      </c>
      <c r="C2548" s="32">
        <v>6390032</v>
      </c>
      <c r="D2548">
        <v>7.5</v>
      </c>
      <c r="E2548" s="32">
        <f>Table11[[#This Row],[gross]]-Table11[[#This Row],[budget]]</f>
        <v>2890032</v>
      </c>
    </row>
    <row r="2549" spans="1:5" x14ac:dyDescent="0.25">
      <c r="A2549" t="s">
        <v>5791</v>
      </c>
      <c r="B2549" s="32">
        <v>9000000</v>
      </c>
      <c r="C2549" s="32">
        <v>11883495</v>
      </c>
      <c r="D2549">
        <v>6.8</v>
      </c>
      <c r="E2549" s="32">
        <f>Table11[[#This Row],[gross]]-Table11[[#This Row],[budget]]</f>
        <v>2883495</v>
      </c>
    </row>
    <row r="2550" spans="1:5" x14ac:dyDescent="0.25">
      <c r="A2550" t="s">
        <v>3554</v>
      </c>
      <c r="B2550" s="32">
        <v>21500000</v>
      </c>
      <c r="C2550" s="32">
        <v>24362501</v>
      </c>
      <c r="D2550">
        <v>7.2</v>
      </c>
      <c r="E2550" s="32">
        <f>Table11[[#This Row],[gross]]-Table11[[#This Row],[budget]]</f>
        <v>2862501</v>
      </c>
    </row>
    <row r="2551" spans="1:5" x14ac:dyDescent="0.25">
      <c r="A2551" t="s">
        <v>5347</v>
      </c>
      <c r="B2551" s="32">
        <v>9000000</v>
      </c>
      <c r="C2551" s="32">
        <v>11860839</v>
      </c>
      <c r="D2551">
        <v>5.4</v>
      </c>
      <c r="E2551" s="32">
        <f>Table11[[#This Row],[gross]]-Table11[[#This Row],[budget]]</f>
        <v>2860839</v>
      </c>
    </row>
    <row r="2552" spans="1:5" x14ac:dyDescent="0.25">
      <c r="A2552" t="s">
        <v>95</v>
      </c>
      <c r="B2552" s="32">
        <v>200000000</v>
      </c>
      <c r="C2552" s="32">
        <v>202853933</v>
      </c>
      <c r="D2552">
        <v>6.7</v>
      </c>
      <c r="E2552" s="32">
        <f>Table11[[#This Row],[gross]]-Table11[[#This Row],[budget]]</f>
        <v>2853933</v>
      </c>
    </row>
    <row r="2553" spans="1:5" x14ac:dyDescent="0.25">
      <c r="A2553" t="s">
        <v>6546</v>
      </c>
      <c r="B2553" s="32">
        <v>3000000</v>
      </c>
      <c r="C2553" s="32">
        <v>5844929</v>
      </c>
      <c r="D2553">
        <v>7</v>
      </c>
      <c r="E2553" s="32">
        <f>Table11[[#This Row],[gross]]-Table11[[#This Row],[budget]]</f>
        <v>2844929</v>
      </c>
    </row>
    <row r="2554" spans="1:5" x14ac:dyDescent="0.25">
      <c r="A2554" t="s">
        <v>8092</v>
      </c>
      <c r="B2554" s="32">
        <v>25000</v>
      </c>
      <c r="C2554" s="32">
        <v>2856622</v>
      </c>
      <c r="D2554">
        <v>7.3</v>
      </c>
      <c r="E2554" s="32">
        <f>Table11[[#This Row],[gross]]-Table11[[#This Row],[budget]]</f>
        <v>2831622</v>
      </c>
    </row>
    <row r="2555" spans="1:5" x14ac:dyDescent="0.25">
      <c r="A2555" t="s">
        <v>5120</v>
      </c>
      <c r="B2555" s="32">
        <v>6000000</v>
      </c>
      <c r="C2555" s="32">
        <v>8828771</v>
      </c>
      <c r="D2555">
        <v>4.3</v>
      </c>
      <c r="E2555" s="32">
        <f>Table11[[#This Row],[gross]]-Table11[[#This Row],[budget]]</f>
        <v>2828771</v>
      </c>
    </row>
    <row r="2556" spans="1:5" x14ac:dyDescent="0.25">
      <c r="A2556" t="s">
        <v>1769</v>
      </c>
      <c r="B2556" s="32">
        <v>50000000</v>
      </c>
      <c r="C2556" s="32">
        <v>52822418</v>
      </c>
      <c r="D2556">
        <v>7.4</v>
      </c>
      <c r="E2556" s="32">
        <f>Table11[[#This Row],[gross]]-Table11[[#This Row],[budget]]</f>
        <v>2822418</v>
      </c>
    </row>
    <row r="2557" spans="1:5" x14ac:dyDescent="0.25">
      <c r="A2557" t="s">
        <v>5086</v>
      </c>
      <c r="B2557" s="32">
        <v>12600000</v>
      </c>
      <c r="C2557" s="32">
        <v>15417771</v>
      </c>
      <c r="D2557">
        <v>6.1</v>
      </c>
      <c r="E2557" s="32">
        <f>Table11[[#This Row],[gross]]-Table11[[#This Row],[budget]]</f>
        <v>2817771</v>
      </c>
    </row>
    <row r="2558" spans="1:5" x14ac:dyDescent="0.25">
      <c r="A2558" t="s">
        <v>5563</v>
      </c>
      <c r="B2558" s="32">
        <v>8000000</v>
      </c>
      <c r="C2558" s="32">
        <v>10814185</v>
      </c>
      <c r="D2558">
        <v>6.2</v>
      </c>
      <c r="E2558" s="32">
        <f>Table11[[#This Row],[gross]]-Table11[[#This Row],[budget]]</f>
        <v>2814185</v>
      </c>
    </row>
    <row r="2559" spans="1:5" x14ac:dyDescent="0.25">
      <c r="A2559" t="s">
        <v>1052</v>
      </c>
      <c r="B2559" s="32">
        <v>53000000</v>
      </c>
      <c r="C2559" s="32">
        <v>55808744</v>
      </c>
      <c r="D2559">
        <v>5.7</v>
      </c>
      <c r="E2559" s="32">
        <f>Table11[[#This Row],[gross]]-Table11[[#This Row],[budget]]</f>
        <v>2808744</v>
      </c>
    </row>
    <row r="2560" spans="1:5" x14ac:dyDescent="0.25">
      <c r="A2560" t="s">
        <v>3665</v>
      </c>
      <c r="B2560" s="32">
        <v>30000000</v>
      </c>
      <c r="C2560" s="32">
        <v>32774834</v>
      </c>
      <c r="D2560">
        <v>7.2</v>
      </c>
      <c r="E2560" s="32">
        <f>Table11[[#This Row],[gross]]-Table11[[#This Row],[budget]]</f>
        <v>2774834</v>
      </c>
    </row>
    <row r="2561" spans="1:5" x14ac:dyDescent="0.25">
      <c r="A2561" t="s">
        <v>7623</v>
      </c>
      <c r="B2561" s="32">
        <v>1000000</v>
      </c>
      <c r="C2561" s="32">
        <v>3773863</v>
      </c>
      <c r="D2561">
        <v>7.1</v>
      </c>
      <c r="E2561" s="32">
        <f>Table11[[#This Row],[gross]]-Table11[[#This Row],[budget]]</f>
        <v>2773863</v>
      </c>
    </row>
    <row r="2562" spans="1:5" x14ac:dyDescent="0.25">
      <c r="A2562" t="s">
        <v>2816</v>
      </c>
      <c r="B2562" s="32">
        <v>39887981.009999998</v>
      </c>
      <c r="C2562" s="32">
        <v>42643187</v>
      </c>
      <c r="D2562">
        <v>7.2</v>
      </c>
      <c r="E2562" s="32">
        <f>Table11[[#This Row],[gross]]-Table11[[#This Row],[budget]]</f>
        <v>2755205.9900000021</v>
      </c>
    </row>
    <row r="2563" spans="1:5" x14ac:dyDescent="0.25">
      <c r="A2563" t="s">
        <v>2347</v>
      </c>
      <c r="B2563" s="32">
        <v>39887981.009999998</v>
      </c>
      <c r="C2563" s="32">
        <v>42640890</v>
      </c>
      <c r="D2563">
        <v>5.6</v>
      </c>
      <c r="E2563" s="32">
        <f>Table11[[#This Row],[gross]]-Table11[[#This Row],[budget]]</f>
        <v>2752908.9900000021</v>
      </c>
    </row>
    <row r="2564" spans="1:5" x14ac:dyDescent="0.25">
      <c r="A2564" t="s">
        <v>1765</v>
      </c>
      <c r="B2564" s="32">
        <v>50000000</v>
      </c>
      <c r="C2564" s="32">
        <v>52752475</v>
      </c>
      <c r="D2564">
        <v>6.7</v>
      </c>
      <c r="E2564" s="32">
        <f>Table11[[#This Row],[gross]]-Table11[[#This Row],[budget]]</f>
        <v>2752475</v>
      </c>
    </row>
    <row r="2565" spans="1:5" x14ac:dyDescent="0.25">
      <c r="A2565" t="s">
        <v>7955</v>
      </c>
      <c r="B2565" s="32">
        <v>150000</v>
      </c>
      <c r="C2565" s="32">
        <v>2882062</v>
      </c>
      <c r="D2565">
        <v>6.3</v>
      </c>
      <c r="E2565" s="32">
        <f>Table11[[#This Row],[gross]]-Table11[[#This Row],[budget]]</f>
        <v>2732062</v>
      </c>
    </row>
    <row r="2566" spans="1:5" x14ac:dyDescent="0.25">
      <c r="A2566" t="s">
        <v>7720</v>
      </c>
      <c r="B2566" s="32">
        <v>225000</v>
      </c>
      <c r="C2566" s="32">
        <v>2938208</v>
      </c>
      <c r="D2566">
        <v>7.5</v>
      </c>
      <c r="E2566" s="32">
        <f>Table11[[#This Row],[gross]]-Table11[[#This Row],[budget]]</f>
        <v>2713208</v>
      </c>
    </row>
    <row r="2567" spans="1:5" x14ac:dyDescent="0.25">
      <c r="A2567" t="s">
        <v>6970</v>
      </c>
      <c r="B2567" s="32">
        <v>1900000</v>
      </c>
      <c r="C2567" s="32">
        <v>4600000</v>
      </c>
      <c r="D2567">
        <v>7.1</v>
      </c>
      <c r="E2567" s="32">
        <f>Table11[[#This Row],[gross]]-Table11[[#This Row],[budget]]</f>
        <v>2700000</v>
      </c>
    </row>
    <row r="2568" spans="1:5" x14ac:dyDescent="0.25">
      <c r="A2568" t="s">
        <v>6637</v>
      </c>
      <c r="B2568" s="32">
        <v>2900000</v>
      </c>
      <c r="C2568" s="32">
        <v>5595428</v>
      </c>
      <c r="D2568">
        <v>8</v>
      </c>
      <c r="E2568" s="32">
        <f>Table11[[#This Row],[gross]]-Table11[[#This Row],[budget]]</f>
        <v>2695428</v>
      </c>
    </row>
    <row r="2569" spans="1:5" x14ac:dyDescent="0.25">
      <c r="A2569" t="s">
        <v>7160</v>
      </c>
      <c r="B2569" s="32">
        <v>960000</v>
      </c>
      <c r="C2569" s="32">
        <v>3650677</v>
      </c>
      <c r="D2569">
        <v>8.1999999999999993</v>
      </c>
      <c r="E2569" s="32">
        <f>Table11[[#This Row],[gross]]-Table11[[#This Row],[budget]]</f>
        <v>2690677</v>
      </c>
    </row>
    <row r="2570" spans="1:5" x14ac:dyDescent="0.25">
      <c r="A2570" t="s">
        <v>3029</v>
      </c>
      <c r="B2570" s="32">
        <v>28000000</v>
      </c>
      <c r="C2570" s="32">
        <v>30688364</v>
      </c>
      <c r="D2570">
        <v>6.2</v>
      </c>
      <c r="E2570" s="32">
        <f>Table11[[#This Row],[gross]]-Table11[[#This Row],[budget]]</f>
        <v>2688364</v>
      </c>
    </row>
    <row r="2571" spans="1:5" x14ac:dyDescent="0.25">
      <c r="A2571" t="s">
        <v>2090</v>
      </c>
      <c r="B2571" s="32">
        <v>32000000</v>
      </c>
      <c r="C2571" s="32">
        <v>34667015</v>
      </c>
      <c r="D2571">
        <v>6.6</v>
      </c>
      <c r="E2571" s="32">
        <f>Table11[[#This Row],[gross]]-Table11[[#This Row],[budget]]</f>
        <v>2667015</v>
      </c>
    </row>
    <row r="2572" spans="1:5" x14ac:dyDescent="0.25">
      <c r="A2572" t="s">
        <v>2236</v>
      </c>
      <c r="B2572" s="32">
        <v>40000000</v>
      </c>
      <c r="C2572" s="32">
        <v>42615685</v>
      </c>
      <c r="D2572">
        <v>6.1</v>
      </c>
      <c r="E2572" s="32">
        <f>Table11[[#This Row],[gross]]-Table11[[#This Row],[budget]]</f>
        <v>2615685</v>
      </c>
    </row>
    <row r="2573" spans="1:5" x14ac:dyDescent="0.25">
      <c r="A2573" t="s">
        <v>5801</v>
      </c>
      <c r="B2573" s="32">
        <v>6000000</v>
      </c>
      <c r="C2573" s="32">
        <v>8596914</v>
      </c>
      <c r="D2573">
        <v>7</v>
      </c>
      <c r="E2573" s="32">
        <f>Table11[[#This Row],[gross]]-Table11[[#This Row],[budget]]</f>
        <v>2596914</v>
      </c>
    </row>
    <row r="2574" spans="1:5" x14ac:dyDescent="0.25">
      <c r="A2574" t="s">
        <v>4946</v>
      </c>
      <c r="B2574" s="32">
        <v>11000000</v>
      </c>
      <c r="C2574" s="32">
        <v>13592872</v>
      </c>
      <c r="D2574">
        <v>5.0999999999999996</v>
      </c>
      <c r="E2574" s="32">
        <f>Table11[[#This Row],[gross]]-Table11[[#This Row],[budget]]</f>
        <v>2592872</v>
      </c>
    </row>
    <row r="2575" spans="1:5" x14ac:dyDescent="0.25">
      <c r="A2575" t="s">
        <v>2448</v>
      </c>
      <c r="B2575" s="32">
        <v>35200000</v>
      </c>
      <c r="C2575" s="32">
        <v>37788228</v>
      </c>
      <c r="D2575">
        <v>5.4</v>
      </c>
      <c r="E2575" s="32">
        <f>Table11[[#This Row],[gross]]-Table11[[#This Row],[budget]]</f>
        <v>2588228</v>
      </c>
    </row>
    <row r="2576" spans="1:5" x14ac:dyDescent="0.25">
      <c r="A2576" t="s">
        <v>6484</v>
      </c>
      <c r="B2576" s="32">
        <v>3200000</v>
      </c>
      <c r="C2576" s="32">
        <v>5776314</v>
      </c>
      <c r="D2576">
        <v>7.2</v>
      </c>
      <c r="E2576" s="32">
        <f>Table11[[#This Row],[gross]]-Table11[[#This Row],[budget]]</f>
        <v>2576314</v>
      </c>
    </row>
    <row r="2577" spans="1:5" x14ac:dyDescent="0.25">
      <c r="A2577" t="s">
        <v>2230</v>
      </c>
      <c r="B2577" s="32">
        <v>40000000</v>
      </c>
      <c r="C2577" s="32">
        <v>42575718</v>
      </c>
      <c r="D2577">
        <v>5.9</v>
      </c>
      <c r="E2577" s="32">
        <f>Table11[[#This Row],[gross]]-Table11[[#This Row],[budget]]</f>
        <v>2575718</v>
      </c>
    </row>
    <row r="2578" spans="1:5" x14ac:dyDescent="0.25">
      <c r="A2578" t="s">
        <v>6030</v>
      </c>
      <c r="B2578" s="32">
        <v>8000000</v>
      </c>
      <c r="C2578" s="32">
        <v>10572742</v>
      </c>
      <c r="D2578">
        <v>6.1</v>
      </c>
      <c r="E2578" s="32">
        <f>Table11[[#This Row],[gross]]-Table11[[#This Row],[budget]]</f>
        <v>2572742</v>
      </c>
    </row>
    <row r="2579" spans="1:5" x14ac:dyDescent="0.25">
      <c r="A2579" t="s">
        <v>5100</v>
      </c>
      <c r="B2579" s="32">
        <v>10000000</v>
      </c>
      <c r="C2579" s="32">
        <v>12570442</v>
      </c>
      <c r="D2579">
        <v>6.8</v>
      </c>
      <c r="E2579" s="32">
        <f>Table11[[#This Row],[gross]]-Table11[[#This Row],[budget]]</f>
        <v>2570442</v>
      </c>
    </row>
    <row r="2580" spans="1:5" x14ac:dyDescent="0.25">
      <c r="A2580" t="s">
        <v>4950</v>
      </c>
      <c r="B2580" s="32">
        <v>11000000</v>
      </c>
      <c r="C2580" s="32">
        <v>13558739</v>
      </c>
      <c r="D2580">
        <v>5.3</v>
      </c>
      <c r="E2580" s="32">
        <f>Table11[[#This Row],[gross]]-Table11[[#This Row],[budget]]</f>
        <v>2558739</v>
      </c>
    </row>
    <row r="2581" spans="1:5" x14ac:dyDescent="0.25">
      <c r="A2581" t="s">
        <v>3454</v>
      </c>
      <c r="B2581" s="32">
        <v>23000000</v>
      </c>
      <c r="C2581" s="32">
        <v>25556065</v>
      </c>
      <c r="D2581">
        <v>8</v>
      </c>
      <c r="E2581" s="32">
        <f>Table11[[#This Row],[gross]]-Table11[[#This Row],[budget]]</f>
        <v>2556065</v>
      </c>
    </row>
    <row r="2582" spans="1:5" x14ac:dyDescent="0.25">
      <c r="A2582" t="s">
        <v>6285</v>
      </c>
      <c r="B2582" s="32">
        <v>4000000</v>
      </c>
      <c r="C2582" s="32">
        <v>6525762</v>
      </c>
      <c r="D2582">
        <v>6.7</v>
      </c>
      <c r="E2582" s="32">
        <f>Table11[[#This Row],[gross]]-Table11[[#This Row],[budget]]</f>
        <v>2525762</v>
      </c>
    </row>
    <row r="2583" spans="1:5" x14ac:dyDescent="0.25">
      <c r="A2583" t="s">
        <v>5102</v>
      </c>
      <c r="B2583" s="32">
        <v>10000000</v>
      </c>
      <c r="C2583" s="32">
        <v>12514138</v>
      </c>
      <c r="D2583">
        <v>7.4</v>
      </c>
      <c r="E2583" s="32">
        <f>Table11[[#This Row],[gross]]-Table11[[#This Row],[budget]]</f>
        <v>2514138</v>
      </c>
    </row>
    <row r="2584" spans="1:5" x14ac:dyDescent="0.25">
      <c r="A2584" t="s">
        <v>3062</v>
      </c>
      <c r="B2584" s="32">
        <v>15000000</v>
      </c>
      <c r="C2584" s="32">
        <v>17508670</v>
      </c>
      <c r="D2584">
        <v>7.4</v>
      </c>
      <c r="E2584" s="32">
        <f>Table11[[#This Row],[gross]]-Table11[[#This Row],[budget]]</f>
        <v>2508670</v>
      </c>
    </row>
    <row r="2585" spans="1:5" x14ac:dyDescent="0.25">
      <c r="A2585" t="s">
        <v>3132</v>
      </c>
      <c r="B2585" s="32">
        <v>26000000</v>
      </c>
      <c r="C2585" s="32">
        <v>28501651</v>
      </c>
      <c r="D2585">
        <v>7.1</v>
      </c>
      <c r="E2585" s="32">
        <f>Table11[[#This Row],[gross]]-Table11[[#This Row],[budget]]</f>
        <v>2501651</v>
      </c>
    </row>
    <row r="2586" spans="1:5" x14ac:dyDescent="0.25">
      <c r="A2586" t="s">
        <v>3132</v>
      </c>
      <c r="B2586" s="32">
        <v>26000000</v>
      </c>
      <c r="C2586" s="32">
        <v>28501651</v>
      </c>
      <c r="D2586">
        <v>7.1</v>
      </c>
      <c r="E2586" s="32">
        <f>Table11[[#This Row],[gross]]-Table11[[#This Row],[budget]]</f>
        <v>2501651</v>
      </c>
    </row>
    <row r="2587" spans="1:5" x14ac:dyDescent="0.25">
      <c r="A2587" t="s">
        <v>3928</v>
      </c>
      <c r="B2587" s="32">
        <v>19000000</v>
      </c>
      <c r="C2587" s="32">
        <v>21483154</v>
      </c>
      <c r="D2587">
        <v>7.6</v>
      </c>
      <c r="E2587" s="32">
        <f>Table11[[#This Row],[gross]]-Table11[[#This Row],[budget]]</f>
        <v>2483154</v>
      </c>
    </row>
    <row r="2588" spans="1:5" x14ac:dyDescent="0.25">
      <c r="A2588" t="s">
        <v>2509</v>
      </c>
      <c r="B2588" s="32">
        <v>35000000</v>
      </c>
      <c r="C2588" s="32">
        <v>37481242</v>
      </c>
      <c r="D2588">
        <v>5.3</v>
      </c>
      <c r="E2588" s="32">
        <f>Table11[[#This Row],[gross]]-Table11[[#This Row],[budget]]</f>
        <v>2481242</v>
      </c>
    </row>
    <row r="2589" spans="1:5" x14ac:dyDescent="0.25">
      <c r="A2589" t="s">
        <v>4423</v>
      </c>
      <c r="B2589" s="32">
        <v>15000000</v>
      </c>
      <c r="C2589" s="32">
        <v>17439163</v>
      </c>
      <c r="D2589">
        <v>8.1999999999999993</v>
      </c>
      <c r="E2589" s="32">
        <f>Table11[[#This Row],[gross]]-Table11[[#This Row],[budget]]</f>
        <v>2439163</v>
      </c>
    </row>
    <row r="2590" spans="1:5" x14ac:dyDescent="0.25">
      <c r="A2590" t="s">
        <v>7756</v>
      </c>
      <c r="B2590" s="32">
        <v>379000</v>
      </c>
      <c r="C2590" s="32">
        <v>2808000</v>
      </c>
      <c r="D2590">
        <v>6.3</v>
      </c>
      <c r="E2590" s="32">
        <f>Table11[[#This Row],[gross]]-Table11[[#This Row],[budget]]</f>
        <v>2429000</v>
      </c>
    </row>
    <row r="2591" spans="1:5" x14ac:dyDescent="0.25">
      <c r="A2591" t="s">
        <v>4379</v>
      </c>
      <c r="B2591" s="32">
        <v>15000000</v>
      </c>
      <c r="C2591" s="32">
        <v>17411331</v>
      </c>
      <c r="D2591">
        <v>5.5</v>
      </c>
      <c r="E2591" s="32">
        <f>Table11[[#This Row],[gross]]-Table11[[#This Row],[budget]]</f>
        <v>2411331</v>
      </c>
    </row>
    <row r="2592" spans="1:5" x14ac:dyDescent="0.25">
      <c r="A2592" t="s">
        <v>7192</v>
      </c>
      <c r="B2592" s="32">
        <v>427000</v>
      </c>
      <c r="C2592" s="32">
        <v>2833383</v>
      </c>
      <c r="D2592">
        <v>5.7</v>
      </c>
      <c r="E2592" s="32">
        <f>Table11[[#This Row],[gross]]-Table11[[#This Row],[budget]]</f>
        <v>2406383</v>
      </c>
    </row>
    <row r="2593" spans="1:5" x14ac:dyDescent="0.25">
      <c r="A2593" t="s">
        <v>1421</v>
      </c>
      <c r="B2593" s="32">
        <v>60000000</v>
      </c>
      <c r="C2593" s="32">
        <v>62401264</v>
      </c>
      <c r="D2593">
        <v>5.9</v>
      </c>
      <c r="E2593" s="32">
        <f>Table11[[#This Row],[gross]]-Table11[[#This Row],[budget]]</f>
        <v>2401264</v>
      </c>
    </row>
    <row r="2594" spans="1:5" x14ac:dyDescent="0.25">
      <c r="A2594" t="s">
        <v>7573</v>
      </c>
      <c r="B2594" s="32">
        <v>609000</v>
      </c>
      <c r="C2594" s="32">
        <v>3000000</v>
      </c>
      <c r="D2594">
        <v>7.8</v>
      </c>
      <c r="E2594" s="32">
        <f>Table11[[#This Row],[gross]]-Table11[[#This Row],[budget]]</f>
        <v>2391000</v>
      </c>
    </row>
    <row r="2595" spans="1:5" x14ac:dyDescent="0.25">
      <c r="A2595" t="s">
        <v>7318</v>
      </c>
      <c r="B2595" s="32">
        <v>1000000</v>
      </c>
      <c r="C2595" s="32">
        <v>3386698</v>
      </c>
      <c r="D2595">
        <v>6.7</v>
      </c>
      <c r="E2595" s="32">
        <f>Table11[[#This Row],[gross]]-Table11[[#This Row],[budget]]</f>
        <v>2386698</v>
      </c>
    </row>
    <row r="2596" spans="1:5" x14ac:dyDescent="0.25">
      <c r="A2596" t="s">
        <v>3295</v>
      </c>
      <c r="B2596" s="32">
        <v>13000000</v>
      </c>
      <c r="C2596" s="32">
        <v>15361537</v>
      </c>
      <c r="D2596">
        <v>4.5999999999999996</v>
      </c>
      <c r="E2596" s="32">
        <f>Table11[[#This Row],[gross]]-Table11[[#This Row],[budget]]</f>
        <v>2361537</v>
      </c>
    </row>
    <row r="2597" spans="1:5" x14ac:dyDescent="0.25">
      <c r="A2597" t="s">
        <v>2888</v>
      </c>
      <c r="B2597" s="32">
        <v>30000000</v>
      </c>
      <c r="C2597" s="32">
        <v>32357532</v>
      </c>
      <c r="D2597">
        <v>6.7</v>
      </c>
      <c r="E2597" s="32">
        <f>Table11[[#This Row],[gross]]-Table11[[#This Row],[budget]]</f>
        <v>2357532</v>
      </c>
    </row>
    <row r="2598" spans="1:5" x14ac:dyDescent="0.25">
      <c r="A2598" t="s">
        <v>4608</v>
      </c>
      <c r="B2598" s="32">
        <v>13500000</v>
      </c>
      <c r="C2598" s="32">
        <v>15854988</v>
      </c>
      <c r="D2598">
        <v>7.4</v>
      </c>
      <c r="E2598" s="32">
        <f>Table11[[#This Row],[gross]]-Table11[[#This Row],[budget]]</f>
        <v>2354988</v>
      </c>
    </row>
    <row r="2599" spans="1:5" x14ac:dyDescent="0.25">
      <c r="A2599" t="s">
        <v>4565</v>
      </c>
      <c r="B2599" s="32">
        <v>12000000</v>
      </c>
      <c r="C2599" s="32">
        <v>14348123</v>
      </c>
      <c r="D2599">
        <v>6.9</v>
      </c>
      <c r="E2599" s="32">
        <f>Table11[[#This Row],[gross]]-Table11[[#This Row],[budget]]</f>
        <v>2348123</v>
      </c>
    </row>
    <row r="2600" spans="1:5" x14ac:dyDescent="0.25">
      <c r="A2600" t="s">
        <v>6413</v>
      </c>
      <c r="B2600" s="32">
        <v>3600000</v>
      </c>
      <c r="C2600" s="32">
        <v>5923044</v>
      </c>
      <c r="D2600">
        <v>7.8</v>
      </c>
      <c r="E2600" s="32">
        <f>Table11[[#This Row],[gross]]-Table11[[#This Row],[budget]]</f>
        <v>2323044</v>
      </c>
    </row>
    <row r="2601" spans="1:5" x14ac:dyDescent="0.25">
      <c r="A2601" t="s">
        <v>1991</v>
      </c>
      <c r="B2601" s="32">
        <v>45000000</v>
      </c>
      <c r="C2601" s="32">
        <v>47307550</v>
      </c>
      <c r="D2601">
        <v>6.5</v>
      </c>
      <c r="E2601" s="32">
        <f>Table11[[#This Row],[gross]]-Table11[[#This Row],[budget]]</f>
        <v>2307550</v>
      </c>
    </row>
    <row r="2602" spans="1:5" x14ac:dyDescent="0.25">
      <c r="A2602" t="s">
        <v>2523</v>
      </c>
      <c r="B2602" s="32">
        <v>35000000</v>
      </c>
      <c r="C2602" s="32">
        <v>37304950</v>
      </c>
      <c r="D2602">
        <v>6.6</v>
      </c>
      <c r="E2602" s="32">
        <f>Table11[[#This Row],[gross]]-Table11[[#This Row],[budget]]</f>
        <v>2304950</v>
      </c>
    </row>
    <row r="2603" spans="1:5" x14ac:dyDescent="0.25">
      <c r="A2603" t="s">
        <v>4556</v>
      </c>
      <c r="B2603" s="32">
        <v>14000000</v>
      </c>
      <c r="C2603" s="32">
        <v>16298046</v>
      </c>
      <c r="D2603">
        <v>5</v>
      </c>
      <c r="E2603" s="32">
        <f>Table11[[#This Row],[gross]]-Table11[[#This Row],[budget]]</f>
        <v>2298046</v>
      </c>
    </row>
    <row r="2604" spans="1:5" x14ac:dyDescent="0.25">
      <c r="A2604" t="s">
        <v>6549</v>
      </c>
      <c r="B2604" s="32">
        <v>1900000</v>
      </c>
      <c r="C2604" s="32">
        <v>4170647</v>
      </c>
      <c r="D2604">
        <v>6.9</v>
      </c>
      <c r="E2604" s="32">
        <f>Table11[[#This Row],[gross]]-Table11[[#This Row],[budget]]</f>
        <v>2270647</v>
      </c>
    </row>
    <row r="2605" spans="1:5" x14ac:dyDescent="0.25">
      <c r="A2605" t="s">
        <v>5467</v>
      </c>
      <c r="B2605" s="32">
        <v>8000000</v>
      </c>
      <c r="C2605" s="32">
        <v>10269307</v>
      </c>
      <c r="D2605">
        <v>6.3</v>
      </c>
      <c r="E2605" s="32">
        <f>Table11[[#This Row],[gross]]-Table11[[#This Row],[budget]]</f>
        <v>2269307</v>
      </c>
    </row>
    <row r="2606" spans="1:5" x14ac:dyDescent="0.25">
      <c r="A2606" t="s">
        <v>7706</v>
      </c>
      <c r="B2606" s="32">
        <v>450000</v>
      </c>
      <c r="C2606" s="32">
        <v>2712293</v>
      </c>
      <c r="D2606">
        <v>5.9</v>
      </c>
      <c r="E2606" s="32">
        <f>Table11[[#This Row],[gross]]-Table11[[#This Row],[budget]]</f>
        <v>2262293</v>
      </c>
    </row>
    <row r="2607" spans="1:5" x14ac:dyDescent="0.25">
      <c r="A2607" t="s">
        <v>4389</v>
      </c>
      <c r="B2607" s="32">
        <v>15000000</v>
      </c>
      <c r="C2607" s="32">
        <v>17237244</v>
      </c>
      <c r="D2607">
        <v>6.8</v>
      </c>
      <c r="E2607" s="32">
        <f>Table11[[#This Row],[gross]]-Table11[[#This Row],[budget]]</f>
        <v>2237244</v>
      </c>
    </row>
    <row r="2608" spans="1:5" x14ac:dyDescent="0.25">
      <c r="A2608" t="s">
        <v>7906</v>
      </c>
      <c r="B2608" s="32">
        <v>200000</v>
      </c>
      <c r="C2608" s="32">
        <v>2428241</v>
      </c>
      <c r="D2608">
        <v>6.4</v>
      </c>
      <c r="E2608" s="32">
        <f>Table11[[#This Row],[gross]]-Table11[[#This Row],[budget]]</f>
        <v>2228241</v>
      </c>
    </row>
    <row r="2609" spans="1:5" x14ac:dyDescent="0.25">
      <c r="A2609" t="s">
        <v>4964</v>
      </c>
      <c r="B2609" s="32">
        <v>11000000</v>
      </c>
      <c r="C2609" s="32">
        <v>13214255</v>
      </c>
      <c r="D2609">
        <v>7.4</v>
      </c>
      <c r="E2609" s="32">
        <f>Table11[[#This Row],[gross]]-Table11[[#This Row],[budget]]</f>
        <v>2214255</v>
      </c>
    </row>
    <row r="2610" spans="1:5" x14ac:dyDescent="0.25">
      <c r="A2610" t="s">
        <v>5626</v>
      </c>
      <c r="B2610" s="32">
        <v>7000000</v>
      </c>
      <c r="C2610" s="32">
        <v>9190525</v>
      </c>
      <c r="D2610">
        <v>7</v>
      </c>
      <c r="E2610" s="32">
        <f>Table11[[#This Row],[gross]]-Table11[[#This Row],[budget]]</f>
        <v>2190525</v>
      </c>
    </row>
    <row r="2611" spans="1:5" x14ac:dyDescent="0.25">
      <c r="A2611" t="s">
        <v>2658</v>
      </c>
      <c r="B2611" s="32">
        <v>32000000</v>
      </c>
      <c r="C2611" s="32">
        <v>34180954</v>
      </c>
      <c r="D2611">
        <v>7.6</v>
      </c>
      <c r="E2611" s="32">
        <f>Table11[[#This Row],[gross]]-Table11[[#This Row],[budget]]</f>
        <v>2180954</v>
      </c>
    </row>
    <row r="2612" spans="1:5" x14ac:dyDescent="0.25">
      <c r="A2612" t="s">
        <v>1890</v>
      </c>
      <c r="B2612" s="32">
        <v>48000000</v>
      </c>
      <c r="C2612" s="32">
        <v>50173190</v>
      </c>
      <c r="D2612">
        <v>7.4</v>
      </c>
      <c r="E2612" s="32">
        <f>Table11[[#This Row],[gross]]-Table11[[#This Row],[budget]]</f>
        <v>2173190</v>
      </c>
    </row>
    <row r="2613" spans="1:5" x14ac:dyDescent="0.25">
      <c r="A2613" t="s">
        <v>5632</v>
      </c>
      <c r="B2613" s="32">
        <v>7000000</v>
      </c>
      <c r="C2613" s="32">
        <v>9166863</v>
      </c>
      <c r="D2613">
        <v>7.6</v>
      </c>
      <c r="E2613" s="32">
        <f>Table11[[#This Row],[gross]]-Table11[[#This Row],[budget]]</f>
        <v>2166863</v>
      </c>
    </row>
    <row r="2614" spans="1:5" x14ac:dyDescent="0.25">
      <c r="A2614" t="s">
        <v>4172</v>
      </c>
      <c r="B2614" s="32">
        <v>16500000</v>
      </c>
      <c r="C2614" s="32">
        <v>18663911</v>
      </c>
      <c r="D2614">
        <v>7.1</v>
      </c>
      <c r="E2614" s="32">
        <f>Table11[[#This Row],[gross]]-Table11[[#This Row],[budget]]</f>
        <v>2163911</v>
      </c>
    </row>
    <row r="2615" spans="1:5" x14ac:dyDescent="0.25">
      <c r="A2615" t="s">
        <v>2853</v>
      </c>
      <c r="B2615" s="32">
        <v>30000000</v>
      </c>
      <c r="C2615" s="32">
        <v>32154410</v>
      </c>
      <c r="D2615">
        <v>7.1</v>
      </c>
      <c r="E2615" s="32">
        <f>Table11[[#This Row],[gross]]-Table11[[#This Row],[budget]]</f>
        <v>2154410</v>
      </c>
    </row>
    <row r="2616" spans="1:5" x14ac:dyDescent="0.25">
      <c r="A2616" t="s">
        <v>2853</v>
      </c>
      <c r="B2616" s="32">
        <v>30000000</v>
      </c>
      <c r="C2616" s="32">
        <v>32154410</v>
      </c>
      <c r="D2616">
        <v>7.1</v>
      </c>
      <c r="E2616" s="32">
        <f>Table11[[#This Row],[gross]]-Table11[[#This Row],[budget]]</f>
        <v>2154410</v>
      </c>
    </row>
    <row r="2617" spans="1:5" x14ac:dyDescent="0.25">
      <c r="A2617" t="s">
        <v>2826</v>
      </c>
      <c r="B2617" s="32">
        <v>38000000</v>
      </c>
      <c r="C2617" s="32">
        <v>40137776</v>
      </c>
      <c r="D2617">
        <v>7.6</v>
      </c>
      <c r="E2617" s="32">
        <f>Table11[[#This Row],[gross]]-Table11[[#This Row],[budget]]</f>
        <v>2137776</v>
      </c>
    </row>
    <row r="2618" spans="1:5" x14ac:dyDescent="0.25">
      <c r="A2618" t="s">
        <v>1751</v>
      </c>
      <c r="B2618" s="32">
        <v>65000000</v>
      </c>
      <c r="C2618" s="32">
        <v>67128202</v>
      </c>
      <c r="D2618">
        <v>5.7</v>
      </c>
      <c r="E2618" s="32">
        <f>Table11[[#This Row],[gross]]-Table11[[#This Row],[budget]]</f>
        <v>2128202</v>
      </c>
    </row>
    <row r="2619" spans="1:5" x14ac:dyDescent="0.25">
      <c r="A2619" t="s">
        <v>5475</v>
      </c>
      <c r="B2619" s="32">
        <v>8000000</v>
      </c>
      <c r="C2619" s="32">
        <v>10106233</v>
      </c>
      <c r="D2619">
        <v>5.4</v>
      </c>
      <c r="E2619" s="32">
        <f>Table11[[#This Row],[gross]]-Table11[[#This Row],[budget]]</f>
        <v>2106233</v>
      </c>
    </row>
    <row r="2620" spans="1:5" x14ac:dyDescent="0.25">
      <c r="A2620" t="s">
        <v>4951</v>
      </c>
      <c r="B2620" s="32">
        <v>11000000</v>
      </c>
      <c r="C2620" s="32">
        <v>13103828</v>
      </c>
      <c r="D2620">
        <v>7.3</v>
      </c>
      <c r="E2620" s="32">
        <f>Table11[[#This Row],[gross]]-Table11[[#This Row],[budget]]</f>
        <v>2103828</v>
      </c>
    </row>
    <row r="2621" spans="1:5" x14ac:dyDescent="0.25">
      <c r="A2621" t="s">
        <v>5629</v>
      </c>
      <c r="B2621" s="32">
        <v>7000000</v>
      </c>
      <c r="C2621" s="32">
        <v>9094451</v>
      </c>
      <c r="D2621">
        <v>6.2</v>
      </c>
      <c r="E2621" s="32">
        <f>Table11[[#This Row],[gross]]-Table11[[#This Row],[budget]]</f>
        <v>2094451</v>
      </c>
    </row>
    <row r="2622" spans="1:5" x14ac:dyDescent="0.25">
      <c r="A2622" t="s">
        <v>7785</v>
      </c>
      <c r="B2622" s="32">
        <v>300000</v>
      </c>
      <c r="C2622" s="32">
        <v>2360184</v>
      </c>
      <c r="D2622">
        <v>7.1</v>
      </c>
      <c r="E2622" s="32">
        <f>Table11[[#This Row],[gross]]-Table11[[#This Row],[budget]]</f>
        <v>2060184</v>
      </c>
    </row>
    <row r="2623" spans="1:5" x14ac:dyDescent="0.25">
      <c r="A2623" t="s">
        <v>2642</v>
      </c>
      <c r="B2623" s="32">
        <v>33000000</v>
      </c>
      <c r="C2623" s="32">
        <v>35057332</v>
      </c>
      <c r="D2623">
        <v>6.5</v>
      </c>
      <c r="E2623" s="32">
        <f>Table11[[#This Row],[gross]]-Table11[[#This Row],[budget]]</f>
        <v>2057332</v>
      </c>
    </row>
    <row r="2624" spans="1:5" x14ac:dyDescent="0.25">
      <c r="A2624" t="s">
        <v>97</v>
      </c>
      <c r="B2624" s="32">
        <v>170000000</v>
      </c>
      <c r="C2624" s="32">
        <v>172051787</v>
      </c>
      <c r="D2624">
        <v>6.8</v>
      </c>
      <c r="E2624" s="32">
        <f>Table11[[#This Row],[gross]]-Table11[[#This Row],[budget]]</f>
        <v>2051787</v>
      </c>
    </row>
    <row r="2625" spans="1:5" x14ac:dyDescent="0.25">
      <c r="A2625" t="s">
        <v>97</v>
      </c>
      <c r="B2625" s="32">
        <v>170000000</v>
      </c>
      <c r="C2625" s="32">
        <v>172051787</v>
      </c>
      <c r="D2625">
        <v>6.8</v>
      </c>
      <c r="E2625" s="32">
        <f>Table11[[#This Row],[gross]]-Table11[[#This Row],[budget]]</f>
        <v>2051787</v>
      </c>
    </row>
    <row r="2626" spans="1:5" x14ac:dyDescent="0.25">
      <c r="A2626" t="s">
        <v>2521</v>
      </c>
      <c r="B2626" s="32">
        <v>30000000</v>
      </c>
      <c r="C2626" s="32">
        <v>32048809</v>
      </c>
      <c r="D2626">
        <v>5.3</v>
      </c>
      <c r="E2626" s="32">
        <f>Table11[[#This Row],[gross]]-Table11[[#This Row],[budget]]</f>
        <v>2048809</v>
      </c>
    </row>
    <row r="2627" spans="1:5" x14ac:dyDescent="0.25">
      <c r="A2627" t="s">
        <v>2521</v>
      </c>
      <c r="B2627" s="32">
        <v>30000000</v>
      </c>
      <c r="C2627" s="32">
        <v>32048809</v>
      </c>
      <c r="D2627">
        <v>5.3</v>
      </c>
      <c r="E2627" s="32">
        <f>Table11[[#This Row],[gross]]-Table11[[#This Row],[budget]]</f>
        <v>2048809</v>
      </c>
    </row>
    <row r="2628" spans="1:5" x14ac:dyDescent="0.25">
      <c r="A2628" t="s">
        <v>8132</v>
      </c>
      <c r="B2628" s="32">
        <v>7000</v>
      </c>
      <c r="C2628" s="32">
        <v>2040920</v>
      </c>
      <c r="D2628">
        <v>6.9</v>
      </c>
      <c r="E2628" s="32">
        <f>Table11[[#This Row],[gross]]-Table11[[#This Row],[budget]]</f>
        <v>2033920</v>
      </c>
    </row>
    <row r="2629" spans="1:5" x14ac:dyDescent="0.25">
      <c r="A2629" t="s">
        <v>2616</v>
      </c>
      <c r="B2629" s="32">
        <v>30000000</v>
      </c>
      <c r="C2629" s="32">
        <v>32000000</v>
      </c>
      <c r="D2629">
        <v>7.2</v>
      </c>
      <c r="E2629" s="32">
        <f>Table11[[#This Row],[gross]]-Table11[[#This Row],[budget]]</f>
        <v>2000000</v>
      </c>
    </row>
    <row r="2630" spans="1:5" x14ac:dyDescent="0.25">
      <c r="A2630" t="s">
        <v>7553</v>
      </c>
      <c r="B2630" s="32">
        <v>700000</v>
      </c>
      <c r="C2630" s="32">
        <v>2694973</v>
      </c>
      <c r="D2630">
        <v>7.2</v>
      </c>
      <c r="E2630" s="32">
        <f>Table11[[#This Row],[gross]]-Table11[[#This Row],[budget]]</f>
        <v>1994973</v>
      </c>
    </row>
    <row r="2631" spans="1:5" x14ac:dyDescent="0.25">
      <c r="A2631" t="s">
        <v>6984</v>
      </c>
      <c r="B2631" s="32">
        <v>1000000</v>
      </c>
      <c r="C2631" s="32">
        <v>2957978</v>
      </c>
      <c r="D2631">
        <v>7.8</v>
      </c>
      <c r="E2631" s="32">
        <f>Table11[[#This Row],[gross]]-Table11[[#This Row],[budget]]</f>
        <v>1957978</v>
      </c>
    </row>
    <row r="2632" spans="1:5" x14ac:dyDescent="0.25">
      <c r="A2632" t="s">
        <v>7090</v>
      </c>
      <c r="B2632" s="32">
        <v>1500000</v>
      </c>
      <c r="C2632" s="32">
        <v>3447339</v>
      </c>
      <c r="D2632">
        <v>5.8</v>
      </c>
      <c r="E2632" s="32">
        <f>Table11[[#This Row],[gross]]-Table11[[#This Row],[budget]]</f>
        <v>1947339</v>
      </c>
    </row>
    <row r="2633" spans="1:5" x14ac:dyDescent="0.25">
      <c r="A2633" t="s">
        <v>1590</v>
      </c>
      <c r="B2633" s="32">
        <v>55000000</v>
      </c>
      <c r="C2633" s="32">
        <v>56932305</v>
      </c>
      <c r="D2633">
        <v>6.6</v>
      </c>
      <c r="E2633" s="32">
        <f>Table11[[#This Row],[gross]]-Table11[[#This Row],[budget]]</f>
        <v>1932305</v>
      </c>
    </row>
    <row r="2634" spans="1:5" x14ac:dyDescent="0.25">
      <c r="A2634" t="s">
        <v>457</v>
      </c>
      <c r="B2634" s="32">
        <v>130000000</v>
      </c>
      <c r="C2634" s="32">
        <v>131920333</v>
      </c>
      <c r="D2634">
        <v>5.6</v>
      </c>
      <c r="E2634" s="32">
        <f>Table11[[#This Row],[gross]]-Table11[[#This Row],[budget]]</f>
        <v>1920333</v>
      </c>
    </row>
    <row r="2635" spans="1:5" x14ac:dyDescent="0.25">
      <c r="A2635" t="s">
        <v>6849</v>
      </c>
      <c r="B2635" s="32">
        <v>2000000</v>
      </c>
      <c r="C2635" s="32">
        <v>3885134</v>
      </c>
      <c r="D2635">
        <v>7.4</v>
      </c>
      <c r="E2635" s="32">
        <f>Table11[[#This Row],[gross]]-Table11[[#This Row],[budget]]</f>
        <v>1885134</v>
      </c>
    </row>
    <row r="2636" spans="1:5" x14ac:dyDescent="0.25">
      <c r="A2636" t="s">
        <v>7717</v>
      </c>
      <c r="B2636" s="32">
        <v>439000</v>
      </c>
      <c r="C2636" s="32">
        <v>2300000</v>
      </c>
      <c r="D2636">
        <v>7.7</v>
      </c>
      <c r="E2636" s="32">
        <f>Table11[[#This Row],[gross]]-Table11[[#This Row],[budget]]</f>
        <v>1861000</v>
      </c>
    </row>
    <row r="2637" spans="1:5" x14ac:dyDescent="0.25">
      <c r="A2637" t="s">
        <v>6453</v>
      </c>
      <c r="B2637" s="32">
        <v>3500000</v>
      </c>
      <c r="C2637" s="32">
        <v>5354039</v>
      </c>
      <c r="D2637">
        <v>7.1</v>
      </c>
      <c r="E2637" s="32">
        <f>Table11[[#This Row],[gross]]-Table11[[#This Row],[budget]]</f>
        <v>1854039</v>
      </c>
    </row>
    <row r="2638" spans="1:5" x14ac:dyDescent="0.25">
      <c r="A2638" t="s">
        <v>1988</v>
      </c>
      <c r="B2638" s="32">
        <v>45000000</v>
      </c>
      <c r="C2638" s="32">
        <v>46815748</v>
      </c>
      <c r="D2638">
        <v>6.3</v>
      </c>
      <c r="E2638" s="32">
        <f>Table11[[#This Row],[gross]]-Table11[[#This Row],[budget]]</f>
        <v>1815748</v>
      </c>
    </row>
    <row r="2639" spans="1:5" x14ac:dyDescent="0.25">
      <c r="A2639" t="s">
        <v>2214</v>
      </c>
      <c r="B2639" s="32">
        <v>40000000</v>
      </c>
      <c r="C2639" s="32">
        <v>41797066</v>
      </c>
      <c r="D2639">
        <v>4.7</v>
      </c>
      <c r="E2639" s="32">
        <f>Table11[[#This Row],[gross]]-Table11[[#This Row],[budget]]</f>
        <v>1797066</v>
      </c>
    </row>
    <row r="2640" spans="1:5" x14ac:dyDescent="0.25">
      <c r="A2640" t="s">
        <v>6042</v>
      </c>
      <c r="B2640" s="32">
        <v>5000000</v>
      </c>
      <c r="C2640" s="32">
        <v>6755271</v>
      </c>
      <c r="D2640">
        <v>5.3</v>
      </c>
      <c r="E2640" s="32">
        <f>Table11[[#This Row],[gross]]-Table11[[#This Row],[budget]]</f>
        <v>1755271</v>
      </c>
    </row>
    <row r="2641" spans="1:5" x14ac:dyDescent="0.25">
      <c r="A2641" t="s">
        <v>2852</v>
      </c>
      <c r="B2641" s="32">
        <v>30000000</v>
      </c>
      <c r="C2641" s="32">
        <v>31743332</v>
      </c>
      <c r="D2641">
        <v>7.1</v>
      </c>
      <c r="E2641" s="32">
        <f>Table11[[#This Row],[gross]]-Table11[[#This Row],[budget]]</f>
        <v>1743332</v>
      </c>
    </row>
    <row r="2642" spans="1:5" x14ac:dyDescent="0.25">
      <c r="A2642" t="s">
        <v>7831</v>
      </c>
      <c r="B2642" s="32">
        <v>250000</v>
      </c>
      <c r="C2642" s="32">
        <v>1977544</v>
      </c>
      <c r="D2642">
        <v>6.5</v>
      </c>
      <c r="E2642" s="32">
        <f>Table11[[#This Row],[gross]]-Table11[[#This Row],[budget]]</f>
        <v>1727544</v>
      </c>
    </row>
    <row r="2643" spans="1:5" x14ac:dyDescent="0.25">
      <c r="A2643" t="s">
        <v>5106</v>
      </c>
      <c r="B2643" s="32">
        <v>10000000</v>
      </c>
      <c r="C2643" s="32">
        <v>11703287</v>
      </c>
      <c r="D2643">
        <v>7</v>
      </c>
      <c r="E2643" s="32">
        <f>Table11[[#This Row],[gross]]-Table11[[#This Row],[budget]]</f>
        <v>1703287</v>
      </c>
    </row>
    <row r="2644" spans="1:5" x14ac:dyDescent="0.25">
      <c r="A2644" t="s">
        <v>3641</v>
      </c>
      <c r="B2644" s="32">
        <v>39887981.009999998</v>
      </c>
      <c r="C2644" s="32">
        <v>41573740</v>
      </c>
      <c r="D2644">
        <v>7</v>
      </c>
      <c r="E2644" s="32">
        <f>Table11[[#This Row],[gross]]-Table11[[#This Row],[budget]]</f>
        <v>1685758.9900000021</v>
      </c>
    </row>
    <row r="2645" spans="1:5" x14ac:dyDescent="0.25">
      <c r="A2645" t="s">
        <v>4100</v>
      </c>
      <c r="B2645" s="32">
        <v>17500000</v>
      </c>
      <c r="C2645" s="32">
        <v>19179969</v>
      </c>
      <c r="D2645">
        <v>6.3</v>
      </c>
      <c r="E2645" s="32">
        <f>Table11[[#This Row],[gross]]-Table11[[#This Row],[budget]]</f>
        <v>1679969</v>
      </c>
    </row>
    <row r="2646" spans="1:5" x14ac:dyDescent="0.25">
      <c r="A2646" t="s">
        <v>4669</v>
      </c>
      <c r="B2646" s="32">
        <v>13000000</v>
      </c>
      <c r="C2646" s="32">
        <v>14677654</v>
      </c>
      <c r="D2646">
        <v>8.3000000000000007</v>
      </c>
      <c r="E2646" s="32">
        <f>Table11[[#This Row],[gross]]-Table11[[#This Row],[budget]]</f>
        <v>1677654</v>
      </c>
    </row>
    <row r="2647" spans="1:5" x14ac:dyDescent="0.25">
      <c r="A2647" t="s">
        <v>5628</v>
      </c>
      <c r="B2647" s="32">
        <v>7500000</v>
      </c>
      <c r="C2647" s="32">
        <v>9176553</v>
      </c>
      <c r="D2647">
        <v>7.1</v>
      </c>
      <c r="E2647" s="32">
        <f>Table11[[#This Row],[gross]]-Table11[[#This Row],[budget]]</f>
        <v>1676553</v>
      </c>
    </row>
    <row r="2648" spans="1:5" x14ac:dyDescent="0.25">
      <c r="A2648" t="s">
        <v>7213</v>
      </c>
      <c r="B2648" s="32">
        <v>1200000</v>
      </c>
      <c r="C2648" s="32">
        <v>2859955</v>
      </c>
      <c r="D2648">
        <v>6</v>
      </c>
      <c r="E2648" s="32">
        <f>Table11[[#This Row],[gross]]-Table11[[#This Row],[budget]]</f>
        <v>1659955</v>
      </c>
    </row>
    <row r="2649" spans="1:5" x14ac:dyDescent="0.25">
      <c r="A2649" t="s">
        <v>3252</v>
      </c>
      <c r="B2649" s="32">
        <v>30000000</v>
      </c>
      <c r="C2649" s="32">
        <v>31655091</v>
      </c>
      <c r="D2649">
        <v>7.5</v>
      </c>
      <c r="E2649" s="32">
        <f>Table11[[#This Row],[gross]]-Table11[[#This Row],[budget]]</f>
        <v>1655091</v>
      </c>
    </row>
    <row r="2650" spans="1:5" x14ac:dyDescent="0.25">
      <c r="A2650" t="s">
        <v>7557</v>
      </c>
      <c r="B2650" s="32">
        <v>650000</v>
      </c>
      <c r="C2650" s="32">
        <v>2301777</v>
      </c>
      <c r="D2650">
        <v>6.5</v>
      </c>
      <c r="E2650" s="32">
        <f>Table11[[#This Row],[gross]]-Table11[[#This Row],[budget]]</f>
        <v>1651777</v>
      </c>
    </row>
    <row r="2651" spans="1:5" x14ac:dyDescent="0.25">
      <c r="A2651" t="s">
        <v>6642</v>
      </c>
      <c r="B2651" s="32">
        <v>1500000</v>
      </c>
      <c r="C2651" s="32">
        <v>3123749</v>
      </c>
      <c r="D2651">
        <v>6.5</v>
      </c>
      <c r="E2651" s="32">
        <f>Table11[[#This Row],[gross]]-Table11[[#This Row],[budget]]</f>
        <v>1623749</v>
      </c>
    </row>
    <row r="2652" spans="1:5" x14ac:dyDescent="0.25">
      <c r="A2652" t="s">
        <v>7214</v>
      </c>
      <c r="B2652" s="32">
        <v>1200000</v>
      </c>
      <c r="C2652" s="32">
        <v>2812029</v>
      </c>
      <c r="D2652">
        <v>8.4</v>
      </c>
      <c r="E2652" s="32">
        <f>Table11[[#This Row],[gross]]-Table11[[#This Row],[budget]]</f>
        <v>1612029</v>
      </c>
    </row>
    <row r="2653" spans="1:5" x14ac:dyDescent="0.25">
      <c r="A2653" t="s">
        <v>4572</v>
      </c>
      <c r="B2653" s="32">
        <v>11000000</v>
      </c>
      <c r="C2653" s="32">
        <v>12610731</v>
      </c>
      <c r="D2653">
        <v>4.4000000000000004</v>
      </c>
      <c r="E2653" s="32">
        <f>Table11[[#This Row],[gross]]-Table11[[#This Row],[budget]]</f>
        <v>1610731</v>
      </c>
    </row>
    <row r="2654" spans="1:5" x14ac:dyDescent="0.25">
      <c r="A2654" t="s">
        <v>6853</v>
      </c>
      <c r="B2654" s="32">
        <v>2000000</v>
      </c>
      <c r="C2654" s="32">
        <v>3590010</v>
      </c>
      <c r="D2654">
        <v>6.1</v>
      </c>
      <c r="E2654" s="32">
        <f>Table11[[#This Row],[gross]]-Table11[[#This Row],[budget]]</f>
        <v>1590010</v>
      </c>
    </row>
    <row r="2655" spans="1:5" x14ac:dyDescent="0.25">
      <c r="A2655" t="s">
        <v>4716</v>
      </c>
      <c r="B2655" s="32">
        <v>12500000</v>
      </c>
      <c r="C2655" s="32">
        <v>14060950</v>
      </c>
      <c r="D2655">
        <v>6.9</v>
      </c>
      <c r="E2655" s="32">
        <f>Table11[[#This Row],[gross]]-Table11[[#This Row],[budget]]</f>
        <v>1560950</v>
      </c>
    </row>
    <row r="2656" spans="1:5" x14ac:dyDescent="0.25">
      <c r="A2656" t="s">
        <v>4557</v>
      </c>
      <c r="B2656" s="32">
        <v>14000000</v>
      </c>
      <c r="C2656" s="32">
        <v>15549702</v>
      </c>
      <c r="D2656">
        <v>4.5999999999999996</v>
      </c>
      <c r="E2656" s="32">
        <f>Table11[[#This Row],[gross]]-Table11[[#This Row],[budget]]</f>
        <v>1549702</v>
      </c>
    </row>
    <row r="2657" spans="1:5" x14ac:dyDescent="0.25">
      <c r="A2657" t="s">
        <v>7628</v>
      </c>
      <c r="B2657" s="32">
        <v>500000</v>
      </c>
      <c r="C2657" s="32">
        <v>2047570</v>
      </c>
      <c r="D2657">
        <v>7.6</v>
      </c>
      <c r="E2657" s="32">
        <f>Table11[[#This Row],[gross]]-Table11[[#This Row],[budget]]</f>
        <v>1547570</v>
      </c>
    </row>
    <row r="2658" spans="1:5" x14ac:dyDescent="0.25">
      <c r="A2658" t="s">
        <v>5800</v>
      </c>
      <c r="B2658" s="32">
        <v>6000000</v>
      </c>
      <c r="C2658" s="32">
        <v>7518876</v>
      </c>
      <c r="D2658">
        <v>6.5</v>
      </c>
      <c r="E2658" s="32">
        <f>Table11[[#This Row],[gross]]-Table11[[#This Row],[budget]]</f>
        <v>1518876</v>
      </c>
    </row>
    <row r="2659" spans="1:5" x14ac:dyDescent="0.25">
      <c r="A2659" t="s">
        <v>7326</v>
      </c>
      <c r="B2659" s="32">
        <v>1000000</v>
      </c>
      <c r="C2659" s="32">
        <v>2508841</v>
      </c>
      <c r="D2659">
        <v>7.2</v>
      </c>
      <c r="E2659" s="32">
        <f>Table11[[#This Row],[gross]]-Table11[[#This Row],[budget]]</f>
        <v>1508841</v>
      </c>
    </row>
    <row r="2660" spans="1:5" x14ac:dyDescent="0.25">
      <c r="A2660" t="s">
        <v>4559</v>
      </c>
      <c r="B2660" s="32">
        <v>14000000</v>
      </c>
      <c r="C2660" s="32">
        <v>15483540</v>
      </c>
      <c r="D2660">
        <v>6.5</v>
      </c>
      <c r="E2660" s="32">
        <f>Table11[[#This Row],[gross]]-Table11[[#This Row],[budget]]</f>
        <v>1483540</v>
      </c>
    </row>
    <row r="2661" spans="1:5" x14ac:dyDescent="0.25">
      <c r="A2661" t="s">
        <v>4384</v>
      </c>
      <c r="B2661" s="32">
        <v>15000000</v>
      </c>
      <c r="C2661" s="32">
        <v>16459004</v>
      </c>
      <c r="D2661">
        <v>4.9000000000000004</v>
      </c>
      <c r="E2661" s="32">
        <f>Table11[[#This Row],[gross]]-Table11[[#This Row],[budget]]</f>
        <v>1459004</v>
      </c>
    </row>
    <row r="2662" spans="1:5" x14ac:dyDescent="0.25">
      <c r="A2662" t="s">
        <v>7984</v>
      </c>
      <c r="B2662" s="32">
        <v>125000</v>
      </c>
      <c r="C2662" s="32">
        <v>1573712</v>
      </c>
      <c r="D2662">
        <v>6.7</v>
      </c>
      <c r="E2662" s="32">
        <f>Table11[[#This Row],[gross]]-Table11[[#This Row],[budget]]</f>
        <v>1448712</v>
      </c>
    </row>
    <row r="2663" spans="1:5" x14ac:dyDescent="0.25">
      <c r="A2663" t="s">
        <v>6646</v>
      </c>
      <c r="B2663" s="32">
        <v>2200000</v>
      </c>
      <c r="C2663" s="32">
        <v>3645438</v>
      </c>
      <c r="D2663">
        <v>6.8</v>
      </c>
      <c r="E2663" s="32">
        <f>Table11[[#This Row],[gross]]-Table11[[#This Row],[budget]]</f>
        <v>1445438</v>
      </c>
    </row>
    <row r="2664" spans="1:5" x14ac:dyDescent="0.25">
      <c r="A2664" t="s">
        <v>3705</v>
      </c>
      <c r="B2664" s="32">
        <v>20000000</v>
      </c>
      <c r="C2664" s="32">
        <v>21413105</v>
      </c>
      <c r="D2664">
        <v>6.8</v>
      </c>
      <c r="E2664" s="32">
        <f>Table11[[#This Row],[gross]]-Table11[[#This Row],[budget]]</f>
        <v>1413105</v>
      </c>
    </row>
    <row r="2665" spans="1:5" x14ac:dyDescent="0.25">
      <c r="A2665" t="s">
        <v>5884</v>
      </c>
      <c r="B2665" s="32">
        <v>5600000</v>
      </c>
      <c r="C2665" s="32">
        <v>7009668</v>
      </c>
      <c r="D2665">
        <v>2.1</v>
      </c>
      <c r="E2665" s="32">
        <f>Table11[[#This Row],[gross]]-Table11[[#This Row],[budget]]</f>
        <v>1409668</v>
      </c>
    </row>
    <row r="2666" spans="1:5" x14ac:dyDescent="0.25">
      <c r="A2666" t="s">
        <v>5633</v>
      </c>
      <c r="B2666" s="32">
        <v>7000000</v>
      </c>
      <c r="C2666" s="32">
        <v>8373585</v>
      </c>
      <c r="D2666">
        <v>7.6</v>
      </c>
      <c r="E2666" s="32">
        <f>Table11[[#This Row],[gross]]-Table11[[#This Row],[budget]]</f>
        <v>1373585</v>
      </c>
    </row>
    <row r="2667" spans="1:5" x14ac:dyDescent="0.25">
      <c r="A2667" t="s">
        <v>7784</v>
      </c>
      <c r="B2667" s="32">
        <v>300000</v>
      </c>
      <c r="C2667" s="32">
        <v>1652472</v>
      </c>
      <c r="D2667">
        <v>6.9</v>
      </c>
      <c r="E2667" s="32">
        <f>Table11[[#This Row],[gross]]-Table11[[#This Row],[budget]]</f>
        <v>1352472</v>
      </c>
    </row>
    <row r="2668" spans="1:5" x14ac:dyDescent="0.25">
      <c r="A2668" t="s">
        <v>6856</v>
      </c>
      <c r="B2668" s="32">
        <v>2000000</v>
      </c>
      <c r="C2668" s="32">
        <v>3335839</v>
      </c>
      <c r="D2668">
        <v>7</v>
      </c>
      <c r="E2668" s="32">
        <f>Table11[[#This Row],[gross]]-Table11[[#This Row],[budget]]</f>
        <v>1335839</v>
      </c>
    </row>
    <row r="2669" spans="1:5" x14ac:dyDescent="0.25">
      <c r="A2669" t="s">
        <v>7730</v>
      </c>
      <c r="B2669" s="32">
        <v>400000</v>
      </c>
      <c r="C2669" s="32">
        <v>1689999</v>
      </c>
      <c r="D2669">
        <v>7.1</v>
      </c>
      <c r="E2669" s="32">
        <f>Table11[[#This Row],[gross]]-Table11[[#This Row],[budget]]</f>
        <v>1289999</v>
      </c>
    </row>
    <row r="2670" spans="1:5" x14ac:dyDescent="0.25">
      <c r="A2670" t="s">
        <v>7502</v>
      </c>
      <c r="B2670" s="32">
        <v>800000</v>
      </c>
      <c r="C2670" s="32">
        <v>2073984</v>
      </c>
      <c r="D2670">
        <v>7.2</v>
      </c>
      <c r="E2670" s="32">
        <f>Table11[[#This Row],[gross]]-Table11[[#This Row],[budget]]</f>
        <v>1273984</v>
      </c>
    </row>
    <row r="2671" spans="1:5" x14ac:dyDescent="0.25">
      <c r="A2671" t="s">
        <v>7001</v>
      </c>
      <c r="B2671" s="32">
        <v>1800000</v>
      </c>
      <c r="C2671" s="32">
        <v>3050934</v>
      </c>
      <c r="D2671">
        <v>7.3</v>
      </c>
      <c r="E2671" s="32">
        <f>Table11[[#This Row],[gross]]-Table11[[#This Row],[budget]]</f>
        <v>1250934</v>
      </c>
    </row>
    <row r="2672" spans="1:5" x14ac:dyDescent="0.25">
      <c r="A2672" t="s">
        <v>5906</v>
      </c>
      <c r="B2672" s="32">
        <v>5000000</v>
      </c>
      <c r="C2672" s="32">
        <v>6239558</v>
      </c>
      <c r="D2672">
        <v>6.7</v>
      </c>
      <c r="E2672" s="32">
        <f>Table11[[#This Row],[gross]]-Table11[[#This Row],[budget]]</f>
        <v>1239558</v>
      </c>
    </row>
    <row r="2673" spans="1:5" x14ac:dyDescent="0.25">
      <c r="A2673" t="s">
        <v>595</v>
      </c>
      <c r="B2673" s="32">
        <v>100000000</v>
      </c>
      <c r="C2673" s="32">
        <v>101228120</v>
      </c>
      <c r="D2673">
        <v>6.1</v>
      </c>
      <c r="E2673" s="32">
        <f>Table11[[#This Row],[gross]]-Table11[[#This Row],[budget]]</f>
        <v>1228120</v>
      </c>
    </row>
    <row r="2674" spans="1:5" x14ac:dyDescent="0.25">
      <c r="A2674" t="s">
        <v>7950</v>
      </c>
      <c r="B2674" s="32">
        <v>100000</v>
      </c>
      <c r="C2674" s="32">
        <v>1316074</v>
      </c>
      <c r="D2674">
        <v>7</v>
      </c>
      <c r="E2674" s="32">
        <f>Table11[[#This Row],[gross]]-Table11[[#This Row],[budget]]</f>
        <v>1216074</v>
      </c>
    </row>
    <row r="2675" spans="1:5" x14ac:dyDescent="0.25">
      <c r="A2675" t="s">
        <v>8096</v>
      </c>
      <c r="B2675" s="32">
        <v>23000</v>
      </c>
      <c r="C2675" s="32">
        <v>1227508</v>
      </c>
      <c r="D2675">
        <v>7.1</v>
      </c>
      <c r="E2675" s="32">
        <f>Table11[[#This Row],[gross]]-Table11[[#This Row],[budget]]</f>
        <v>1204508</v>
      </c>
    </row>
    <row r="2676" spans="1:5" x14ac:dyDescent="0.25">
      <c r="A2676" t="s">
        <v>3712</v>
      </c>
      <c r="B2676" s="32">
        <v>20000000</v>
      </c>
      <c r="C2676" s="32">
        <v>21200000</v>
      </c>
      <c r="D2676">
        <v>6.8</v>
      </c>
      <c r="E2676" s="32">
        <f>Table11[[#This Row],[gross]]-Table11[[#This Row],[budget]]</f>
        <v>1200000</v>
      </c>
    </row>
    <row r="2677" spans="1:5" x14ac:dyDescent="0.25">
      <c r="A2677" t="s">
        <v>7310</v>
      </c>
      <c r="B2677" s="32">
        <v>6000000</v>
      </c>
      <c r="C2677" s="32">
        <v>7186670</v>
      </c>
      <c r="D2677">
        <v>5.4</v>
      </c>
      <c r="E2677" s="32">
        <f>Table11[[#This Row],[gross]]-Table11[[#This Row],[budget]]</f>
        <v>1186670</v>
      </c>
    </row>
    <row r="2678" spans="1:5" x14ac:dyDescent="0.25">
      <c r="A2678" t="s">
        <v>1634</v>
      </c>
      <c r="B2678" s="32">
        <v>50000000</v>
      </c>
      <c r="C2678" s="32">
        <v>51178893</v>
      </c>
      <c r="D2678">
        <v>6.4</v>
      </c>
      <c r="E2678" s="32">
        <f>Table11[[#This Row],[gross]]-Table11[[#This Row],[budget]]</f>
        <v>1178893</v>
      </c>
    </row>
    <row r="2679" spans="1:5" x14ac:dyDescent="0.25">
      <c r="A2679" t="s">
        <v>2372</v>
      </c>
      <c r="B2679" s="32">
        <v>38000000</v>
      </c>
      <c r="C2679" s="32">
        <v>39177215</v>
      </c>
      <c r="D2679">
        <v>5.6</v>
      </c>
      <c r="E2679" s="32">
        <f>Table11[[#This Row],[gross]]-Table11[[#This Row],[budget]]</f>
        <v>1177215</v>
      </c>
    </row>
    <row r="2680" spans="1:5" x14ac:dyDescent="0.25">
      <c r="A2680" t="s">
        <v>3414</v>
      </c>
      <c r="B2680" s="32">
        <v>24000000</v>
      </c>
      <c r="C2680" s="32">
        <v>25167270</v>
      </c>
      <c r="D2680">
        <v>6.3</v>
      </c>
      <c r="E2680" s="32">
        <f>Table11[[#This Row],[gross]]-Table11[[#This Row],[budget]]</f>
        <v>1167270</v>
      </c>
    </row>
    <row r="2681" spans="1:5" x14ac:dyDescent="0.25">
      <c r="A2681" t="s">
        <v>5329</v>
      </c>
      <c r="B2681" s="32">
        <v>9000000</v>
      </c>
      <c r="C2681" s="32">
        <v>10161099</v>
      </c>
      <c r="D2681">
        <v>7.7</v>
      </c>
      <c r="E2681" s="32">
        <f>Table11[[#This Row],[gross]]-Table11[[#This Row],[budget]]</f>
        <v>1161099</v>
      </c>
    </row>
    <row r="2682" spans="1:5" x14ac:dyDescent="0.25">
      <c r="A2682" t="s">
        <v>6045</v>
      </c>
      <c r="B2682" s="32">
        <v>5000000</v>
      </c>
      <c r="C2682" s="32">
        <v>6157157</v>
      </c>
      <c r="D2682">
        <v>7</v>
      </c>
      <c r="E2682" s="32">
        <f>Table11[[#This Row],[gross]]-Table11[[#This Row],[budget]]</f>
        <v>1157157</v>
      </c>
    </row>
    <row r="2683" spans="1:5" x14ac:dyDescent="0.25">
      <c r="A2683" t="s">
        <v>6551</v>
      </c>
      <c r="B2683" s="32">
        <v>3000000</v>
      </c>
      <c r="C2683" s="32">
        <v>4142507</v>
      </c>
      <c r="D2683">
        <v>4.4000000000000004</v>
      </c>
      <c r="E2683" s="32">
        <f>Table11[[#This Row],[gross]]-Table11[[#This Row],[budget]]</f>
        <v>1142507</v>
      </c>
    </row>
    <row r="2684" spans="1:5" x14ac:dyDescent="0.25">
      <c r="A2684" t="s">
        <v>6553</v>
      </c>
      <c r="B2684" s="32">
        <v>3000000</v>
      </c>
      <c r="C2684" s="32">
        <v>4109095</v>
      </c>
      <c r="D2684">
        <v>6</v>
      </c>
      <c r="E2684" s="32">
        <f>Table11[[#This Row],[gross]]-Table11[[#This Row],[budget]]</f>
        <v>1109095</v>
      </c>
    </row>
    <row r="2685" spans="1:5" x14ac:dyDescent="0.25">
      <c r="A2685" t="s">
        <v>2408</v>
      </c>
      <c r="B2685" s="32">
        <v>40000000</v>
      </c>
      <c r="C2685" s="32">
        <v>41102171</v>
      </c>
      <c r="D2685">
        <v>5.7</v>
      </c>
      <c r="E2685" s="32">
        <f>Table11[[#This Row],[gross]]-Table11[[#This Row],[budget]]</f>
        <v>1102171</v>
      </c>
    </row>
    <row r="2686" spans="1:5" x14ac:dyDescent="0.25">
      <c r="A2686" t="s">
        <v>5693</v>
      </c>
      <c r="B2686" s="32">
        <v>6900000</v>
      </c>
      <c r="C2686" s="32">
        <v>7993039</v>
      </c>
      <c r="D2686">
        <v>7.7</v>
      </c>
      <c r="E2686" s="32">
        <f>Table11[[#This Row],[gross]]-Table11[[#This Row],[budget]]</f>
        <v>1093039</v>
      </c>
    </row>
    <row r="2687" spans="1:5" x14ac:dyDescent="0.25">
      <c r="A2687" t="s">
        <v>922</v>
      </c>
      <c r="B2687" s="32">
        <v>75000000</v>
      </c>
      <c r="C2687" s="32">
        <v>76081498</v>
      </c>
      <c r="D2687">
        <v>6.7</v>
      </c>
      <c r="E2687" s="32">
        <f>Table11[[#This Row],[gross]]-Table11[[#This Row],[budget]]</f>
        <v>1081498</v>
      </c>
    </row>
    <row r="2688" spans="1:5" x14ac:dyDescent="0.25">
      <c r="A2688" t="s">
        <v>7632</v>
      </c>
      <c r="B2688" s="32">
        <v>46000</v>
      </c>
      <c r="C2688" s="32">
        <v>1127331</v>
      </c>
      <c r="D2688">
        <v>7.4</v>
      </c>
      <c r="E2688" s="32">
        <f>Table11[[#This Row],[gross]]-Table11[[#This Row],[budget]]</f>
        <v>1081331</v>
      </c>
    </row>
    <row r="2689" spans="1:5" x14ac:dyDescent="0.25">
      <c r="A2689" t="s">
        <v>4563</v>
      </c>
      <c r="B2689" s="32">
        <v>14000000</v>
      </c>
      <c r="C2689" s="32">
        <v>15062898</v>
      </c>
      <c r="D2689">
        <v>6</v>
      </c>
      <c r="E2689" s="32">
        <f>Table11[[#This Row],[gross]]-Table11[[#This Row],[budget]]</f>
        <v>1062898</v>
      </c>
    </row>
    <row r="2690" spans="1:5" x14ac:dyDescent="0.25">
      <c r="A2690" t="s">
        <v>4995</v>
      </c>
      <c r="B2690" s="32">
        <v>10000000</v>
      </c>
      <c r="C2690" s="32">
        <v>11043445</v>
      </c>
      <c r="D2690">
        <v>6.5</v>
      </c>
      <c r="E2690" s="32">
        <f>Table11[[#This Row],[gross]]-Table11[[#This Row],[budget]]</f>
        <v>1043445</v>
      </c>
    </row>
    <row r="2691" spans="1:5" x14ac:dyDescent="0.25">
      <c r="A2691" t="s">
        <v>1981</v>
      </c>
      <c r="B2691" s="32">
        <v>50000000</v>
      </c>
      <c r="C2691" s="32">
        <v>51019112</v>
      </c>
      <c r="D2691">
        <v>6.8</v>
      </c>
      <c r="E2691" s="32">
        <f>Table11[[#This Row],[gross]]-Table11[[#This Row],[budget]]</f>
        <v>1019112</v>
      </c>
    </row>
    <row r="2692" spans="1:5" x14ac:dyDescent="0.25">
      <c r="A2692" t="s">
        <v>2644</v>
      </c>
      <c r="B2692" s="32">
        <v>33000000</v>
      </c>
      <c r="C2692" s="32">
        <v>34014398</v>
      </c>
      <c r="D2692">
        <v>5.6</v>
      </c>
      <c r="E2692" s="32">
        <f>Table11[[#This Row],[gross]]-Table11[[#This Row],[budget]]</f>
        <v>1014398</v>
      </c>
    </row>
    <row r="2693" spans="1:5" x14ac:dyDescent="0.25">
      <c r="A2693" t="s">
        <v>2644</v>
      </c>
      <c r="B2693" s="32">
        <v>33000000</v>
      </c>
      <c r="C2693" s="32">
        <v>34014398</v>
      </c>
      <c r="D2693">
        <v>5.6</v>
      </c>
      <c r="E2693" s="32">
        <f>Table11[[#This Row],[gross]]-Table11[[#This Row],[budget]]</f>
        <v>1014398</v>
      </c>
    </row>
    <row r="2694" spans="1:5" x14ac:dyDescent="0.25">
      <c r="A2694" t="s">
        <v>3431</v>
      </c>
      <c r="B2694" s="32">
        <v>24000000</v>
      </c>
      <c r="C2694" s="32">
        <v>25003072</v>
      </c>
      <c r="D2694">
        <v>5.5</v>
      </c>
      <c r="E2694" s="32">
        <f>Table11[[#This Row],[gross]]-Table11[[#This Row],[budget]]</f>
        <v>1003072</v>
      </c>
    </row>
    <row r="2695" spans="1:5" x14ac:dyDescent="0.25">
      <c r="A2695" t="s">
        <v>7211</v>
      </c>
      <c r="B2695" s="32">
        <v>1200000</v>
      </c>
      <c r="C2695" s="32">
        <v>2199853</v>
      </c>
      <c r="D2695">
        <v>6.6</v>
      </c>
      <c r="E2695" s="32">
        <f>Table11[[#This Row],[gross]]-Table11[[#This Row],[budget]]</f>
        <v>999853</v>
      </c>
    </row>
    <row r="2696" spans="1:5" x14ac:dyDescent="0.25">
      <c r="A2696" t="s">
        <v>7729</v>
      </c>
      <c r="B2696" s="32">
        <v>229575</v>
      </c>
      <c r="C2696" s="32">
        <v>1229197</v>
      </c>
      <c r="D2696">
        <v>8.3000000000000007</v>
      </c>
      <c r="E2696" s="32">
        <f>Table11[[#This Row],[gross]]-Table11[[#This Row],[budget]]</f>
        <v>999622</v>
      </c>
    </row>
    <row r="2697" spans="1:5" x14ac:dyDescent="0.25">
      <c r="A2697" t="s">
        <v>7780</v>
      </c>
      <c r="B2697" s="32">
        <v>312000</v>
      </c>
      <c r="C2697" s="32">
        <v>1281176</v>
      </c>
      <c r="D2697">
        <v>6.7</v>
      </c>
      <c r="E2697" s="32">
        <f>Table11[[#This Row],[gross]]-Table11[[#This Row],[budget]]</f>
        <v>969176</v>
      </c>
    </row>
    <row r="2698" spans="1:5" x14ac:dyDescent="0.25">
      <c r="A2698" t="s">
        <v>7329</v>
      </c>
      <c r="B2698" s="32">
        <v>1000000</v>
      </c>
      <c r="C2698" s="32">
        <v>1950218</v>
      </c>
      <c r="D2698">
        <v>5.6</v>
      </c>
      <c r="E2698" s="32">
        <f>Table11[[#This Row],[gross]]-Table11[[#This Row],[budget]]</f>
        <v>950218</v>
      </c>
    </row>
    <row r="2699" spans="1:5" x14ac:dyDescent="0.25">
      <c r="A2699" t="s">
        <v>4818</v>
      </c>
      <c r="B2699" s="32">
        <v>12000000</v>
      </c>
      <c r="C2699" s="32">
        <v>12902790</v>
      </c>
      <c r="D2699">
        <v>6.6</v>
      </c>
      <c r="E2699" s="32">
        <f>Table11[[#This Row],[gross]]-Table11[[#This Row],[budget]]</f>
        <v>902790</v>
      </c>
    </row>
    <row r="2700" spans="1:5" x14ac:dyDescent="0.25">
      <c r="A2700" t="s">
        <v>6559</v>
      </c>
      <c r="B2700" s="32">
        <v>3000000</v>
      </c>
      <c r="C2700" s="32">
        <v>3902679</v>
      </c>
      <c r="D2700">
        <v>5.3</v>
      </c>
      <c r="E2700" s="32">
        <f>Table11[[#This Row],[gross]]-Table11[[#This Row],[budget]]</f>
        <v>902679</v>
      </c>
    </row>
    <row r="2701" spans="1:5" x14ac:dyDescent="0.25">
      <c r="A2701" t="s">
        <v>7078</v>
      </c>
      <c r="B2701" s="32">
        <v>1500000</v>
      </c>
      <c r="C2701" s="32">
        <v>2365931</v>
      </c>
      <c r="D2701">
        <v>7.5</v>
      </c>
      <c r="E2701" s="32">
        <f>Table11[[#This Row],[gross]]-Table11[[#This Row],[budget]]</f>
        <v>865931</v>
      </c>
    </row>
    <row r="2702" spans="1:5" x14ac:dyDescent="0.25">
      <c r="A2702" t="s">
        <v>5803</v>
      </c>
      <c r="B2702" s="32">
        <v>6000000</v>
      </c>
      <c r="C2702" s="32">
        <v>6851636</v>
      </c>
      <c r="D2702">
        <v>5.9</v>
      </c>
      <c r="E2702" s="32">
        <f>Table11[[#This Row],[gross]]-Table11[[#This Row],[budget]]</f>
        <v>851636</v>
      </c>
    </row>
    <row r="2703" spans="1:5" x14ac:dyDescent="0.25">
      <c r="A2703" t="s">
        <v>2050</v>
      </c>
      <c r="B2703" s="32">
        <v>44000000</v>
      </c>
      <c r="C2703" s="32">
        <v>44834712</v>
      </c>
      <c r="D2703">
        <v>5.6</v>
      </c>
      <c r="E2703" s="32">
        <f>Table11[[#This Row],[gross]]-Table11[[#This Row],[budget]]</f>
        <v>834712</v>
      </c>
    </row>
    <row r="2704" spans="1:5" x14ac:dyDescent="0.25">
      <c r="A2704" t="s">
        <v>6721</v>
      </c>
      <c r="B2704" s="32">
        <v>2500000</v>
      </c>
      <c r="C2704" s="32">
        <v>3325638</v>
      </c>
      <c r="D2704">
        <v>7.1</v>
      </c>
      <c r="E2704" s="32">
        <f>Table11[[#This Row],[gross]]-Table11[[#This Row],[budget]]</f>
        <v>825638</v>
      </c>
    </row>
    <row r="2705" spans="1:5" x14ac:dyDescent="0.25">
      <c r="A2705" t="s">
        <v>5108</v>
      </c>
      <c r="B2705" s="32">
        <v>10000000</v>
      </c>
      <c r="C2705" s="32">
        <v>10824921</v>
      </c>
      <c r="D2705">
        <v>7.8</v>
      </c>
      <c r="E2705" s="32">
        <f>Table11[[#This Row],[gross]]-Table11[[#This Row],[budget]]</f>
        <v>824921</v>
      </c>
    </row>
    <row r="2706" spans="1:5" x14ac:dyDescent="0.25">
      <c r="A2706" t="s">
        <v>1768</v>
      </c>
      <c r="B2706" s="32">
        <v>50000000</v>
      </c>
      <c r="C2706" s="32">
        <v>50815288</v>
      </c>
      <c r="D2706">
        <v>7</v>
      </c>
      <c r="E2706" s="32">
        <f>Table11[[#This Row],[gross]]-Table11[[#This Row],[budget]]</f>
        <v>815288</v>
      </c>
    </row>
    <row r="2707" spans="1:5" x14ac:dyDescent="0.25">
      <c r="A2707" t="s">
        <v>1768</v>
      </c>
      <c r="B2707" s="32">
        <v>50000000</v>
      </c>
      <c r="C2707" s="32">
        <v>50815288</v>
      </c>
      <c r="D2707">
        <v>7</v>
      </c>
      <c r="E2707" s="32">
        <f>Table11[[#This Row],[gross]]-Table11[[#This Row],[budget]]</f>
        <v>815288</v>
      </c>
    </row>
    <row r="2708" spans="1:5" x14ac:dyDescent="0.25">
      <c r="A2708" t="s">
        <v>7891</v>
      </c>
      <c r="B2708" s="32">
        <v>225000</v>
      </c>
      <c r="C2708" s="32">
        <v>1027119</v>
      </c>
      <c r="D2708">
        <v>7</v>
      </c>
      <c r="E2708" s="32">
        <f>Table11[[#This Row],[gross]]-Table11[[#This Row],[budget]]</f>
        <v>802119</v>
      </c>
    </row>
    <row r="2709" spans="1:5" x14ac:dyDescent="0.25">
      <c r="A2709" t="s">
        <v>7832</v>
      </c>
      <c r="B2709" s="32">
        <v>250000</v>
      </c>
      <c r="C2709" s="32">
        <v>1050600</v>
      </c>
      <c r="D2709">
        <v>6.6</v>
      </c>
      <c r="E2709" s="32">
        <f>Table11[[#This Row],[gross]]-Table11[[#This Row],[budget]]</f>
        <v>800600</v>
      </c>
    </row>
    <row r="2710" spans="1:5" x14ac:dyDescent="0.25">
      <c r="A2710" t="s">
        <v>4054</v>
      </c>
      <c r="B2710" s="32">
        <v>2700000</v>
      </c>
      <c r="C2710" s="32">
        <v>3500000</v>
      </c>
      <c r="D2710">
        <v>5.9</v>
      </c>
      <c r="E2710" s="32">
        <f>Table11[[#This Row],[gross]]-Table11[[#This Row],[budget]]</f>
        <v>800000</v>
      </c>
    </row>
    <row r="2711" spans="1:5" x14ac:dyDescent="0.25">
      <c r="A2711" t="s">
        <v>3553</v>
      </c>
      <c r="B2711" s="32">
        <v>21500000</v>
      </c>
      <c r="C2711" s="32">
        <v>22294341</v>
      </c>
      <c r="D2711">
        <v>6.5</v>
      </c>
      <c r="E2711" s="32">
        <f>Table11[[#This Row],[gross]]-Table11[[#This Row],[budget]]</f>
        <v>794341</v>
      </c>
    </row>
    <row r="2712" spans="1:5" x14ac:dyDescent="0.25">
      <c r="A2712" t="s">
        <v>6864</v>
      </c>
      <c r="B2712" s="32">
        <v>1500000</v>
      </c>
      <c r="C2712" s="32">
        <v>2283276</v>
      </c>
      <c r="D2712">
        <v>8</v>
      </c>
      <c r="E2712" s="32">
        <f>Table11[[#This Row],[gross]]-Table11[[#This Row],[budget]]</f>
        <v>783276</v>
      </c>
    </row>
    <row r="2713" spans="1:5" x14ac:dyDescent="0.25">
      <c r="A2713" t="s">
        <v>3165</v>
      </c>
      <c r="B2713" s="32">
        <v>26000000</v>
      </c>
      <c r="C2713" s="32">
        <v>26761283</v>
      </c>
      <c r="D2713">
        <v>6.7</v>
      </c>
      <c r="E2713" s="32">
        <f>Table11[[#This Row],[gross]]-Table11[[#This Row],[budget]]</f>
        <v>761283</v>
      </c>
    </row>
    <row r="2714" spans="1:5" x14ac:dyDescent="0.25">
      <c r="A2714" t="s">
        <v>3049</v>
      </c>
      <c r="B2714" s="32">
        <v>28000000</v>
      </c>
      <c r="C2714" s="32">
        <v>28751715</v>
      </c>
      <c r="D2714">
        <v>6.6</v>
      </c>
      <c r="E2714" s="32">
        <f>Table11[[#This Row],[gross]]-Table11[[#This Row],[budget]]</f>
        <v>751715</v>
      </c>
    </row>
    <row r="2715" spans="1:5" x14ac:dyDescent="0.25">
      <c r="A2715" t="s">
        <v>7630</v>
      </c>
      <c r="B2715" s="32">
        <v>500000</v>
      </c>
      <c r="C2715" s="32">
        <v>1250798</v>
      </c>
      <c r="D2715">
        <v>6.4</v>
      </c>
      <c r="E2715" s="32">
        <f>Table11[[#This Row],[gross]]-Table11[[#This Row],[budget]]</f>
        <v>750798</v>
      </c>
    </row>
    <row r="2716" spans="1:5" x14ac:dyDescent="0.25">
      <c r="A2716" t="s">
        <v>1595</v>
      </c>
      <c r="B2716" s="32">
        <v>55000000</v>
      </c>
      <c r="C2716" s="32">
        <v>55747724</v>
      </c>
      <c r="D2716">
        <v>5.9</v>
      </c>
      <c r="E2716" s="32">
        <f>Table11[[#This Row],[gross]]-Table11[[#This Row],[budget]]</f>
        <v>747724</v>
      </c>
    </row>
    <row r="2717" spans="1:5" x14ac:dyDescent="0.25">
      <c r="A2717" t="s">
        <v>7942</v>
      </c>
      <c r="B2717" s="32">
        <v>180000</v>
      </c>
      <c r="C2717" s="32">
        <v>925402</v>
      </c>
      <c r="D2717">
        <v>8.5</v>
      </c>
      <c r="E2717" s="32">
        <f>Table11[[#This Row],[gross]]-Table11[[#This Row],[budget]]</f>
        <v>745402</v>
      </c>
    </row>
    <row r="2718" spans="1:5" x14ac:dyDescent="0.25">
      <c r="A2718" t="s">
        <v>7334</v>
      </c>
      <c r="B2718" s="32">
        <v>1000000</v>
      </c>
      <c r="C2718" s="32">
        <v>1744858</v>
      </c>
      <c r="D2718">
        <v>7</v>
      </c>
      <c r="E2718" s="32">
        <f>Table11[[#This Row],[gross]]-Table11[[#This Row],[budget]]</f>
        <v>744858</v>
      </c>
    </row>
    <row r="2719" spans="1:5" x14ac:dyDescent="0.25">
      <c r="A2719" t="s">
        <v>6386</v>
      </c>
      <c r="B2719" s="32">
        <v>2000000</v>
      </c>
      <c r="C2719" s="32">
        <v>2706659</v>
      </c>
      <c r="D2719">
        <v>6.9</v>
      </c>
      <c r="E2719" s="32">
        <f>Table11[[#This Row],[gross]]-Table11[[#This Row],[budget]]</f>
        <v>706659</v>
      </c>
    </row>
    <row r="2720" spans="1:5" x14ac:dyDescent="0.25">
      <c r="A2720" t="s">
        <v>2689</v>
      </c>
      <c r="B2720" s="32">
        <v>32000000</v>
      </c>
      <c r="C2720" s="32">
        <v>32701088</v>
      </c>
      <c r="D2720">
        <v>6.9</v>
      </c>
      <c r="E2720" s="32">
        <f>Table11[[#This Row],[gross]]-Table11[[#This Row],[budget]]</f>
        <v>701088</v>
      </c>
    </row>
    <row r="2721" spans="1:5" x14ac:dyDescent="0.25">
      <c r="A2721" t="s">
        <v>4385</v>
      </c>
      <c r="B2721" s="32">
        <v>15000000</v>
      </c>
      <c r="C2721" s="32">
        <v>15700000</v>
      </c>
      <c r="D2721">
        <v>7.6</v>
      </c>
      <c r="E2721" s="32">
        <f>Table11[[#This Row],[gross]]-Table11[[#This Row],[budget]]</f>
        <v>700000</v>
      </c>
    </row>
    <row r="2722" spans="1:5" x14ac:dyDescent="0.25">
      <c r="A2722" t="s">
        <v>2648</v>
      </c>
      <c r="B2722" s="32">
        <v>33000000</v>
      </c>
      <c r="C2722" s="32">
        <v>33682273</v>
      </c>
      <c r="D2722">
        <v>6.5</v>
      </c>
      <c r="E2722" s="32">
        <f>Table11[[#This Row],[gross]]-Table11[[#This Row],[budget]]</f>
        <v>682273</v>
      </c>
    </row>
    <row r="2723" spans="1:5" x14ac:dyDescent="0.25">
      <c r="A2723" t="s">
        <v>7332</v>
      </c>
      <c r="B2723" s="32">
        <v>1000000</v>
      </c>
      <c r="C2723" s="32">
        <v>1677838</v>
      </c>
      <c r="D2723">
        <v>7.7</v>
      </c>
      <c r="E2723" s="32">
        <f>Table11[[#This Row],[gross]]-Table11[[#This Row],[budget]]</f>
        <v>677838</v>
      </c>
    </row>
    <row r="2724" spans="1:5" x14ac:dyDescent="0.25">
      <c r="A2724" t="s">
        <v>5809</v>
      </c>
      <c r="B2724" s="32">
        <v>6000000</v>
      </c>
      <c r="C2724" s="32">
        <v>6670712</v>
      </c>
      <c r="D2724">
        <v>7.4</v>
      </c>
      <c r="E2724" s="32">
        <f>Table11[[#This Row],[gross]]-Table11[[#This Row],[budget]]</f>
        <v>670712</v>
      </c>
    </row>
    <row r="2725" spans="1:5" x14ac:dyDescent="0.25">
      <c r="A2725" t="s">
        <v>8117</v>
      </c>
      <c r="B2725" s="32">
        <v>10000</v>
      </c>
      <c r="C2725" s="32">
        <v>673780</v>
      </c>
      <c r="D2725">
        <v>7.5</v>
      </c>
      <c r="E2725" s="32">
        <f>Table11[[#This Row],[gross]]-Table11[[#This Row],[budget]]</f>
        <v>663780</v>
      </c>
    </row>
    <row r="2726" spans="1:5" x14ac:dyDescent="0.25">
      <c r="A2726" t="s">
        <v>7789</v>
      </c>
      <c r="B2726" s="32">
        <v>200000</v>
      </c>
      <c r="C2726" s="32">
        <v>856942</v>
      </c>
      <c r="D2726">
        <v>7.1</v>
      </c>
      <c r="E2726" s="32">
        <f>Table11[[#This Row],[gross]]-Table11[[#This Row],[budget]]</f>
        <v>656942</v>
      </c>
    </row>
    <row r="2727" spans="1:5" x14ac:dyDescent="0.25">
      <c r="A2727" t="s">
        <v>7834</v>
      </c>
      <c r="B2727" s="32">
        <v>250000</v>
      </c>
      <c r="C2727" s="32">
        <v>902835</v>
      </c>
      <c r="D2727">
        <v>6.7</v>
      </c>
      <c r="E2727" s="32">
        <f>Table11[[#This Row],[gross]]-Table11[[#This Row],[budget]]</f>
        <v>652835</v>
      </c>
    </row>
    <row r="2728" spans="1:5" x14ac:dyDescent="0.25">
      <c r="A2728" t="s">
        <v>3264</v>
      </c>
      <c r="B2728" s="32">
        <v>25000000</v>
      </c>
      <c r="C2728" s="32">
        <v>25615792</v>
      </c>
      <c r="D2728">
        <v>3.5</v>
      </c>
      <c r="E2728" s="32">
        <f>Table11[[#This Row],[gross]]-Table11[[#This Row],[budget]]</f>
        <v>615792</v>
      </c>
    </row>
    <row r="2729" spans="1:5" x14ac:dyDescent="0.25">
      <c r="A2729" t="s">
        <v>7636</v>
      </c>
      <c r="B2729" s="32">
        <v>500000</v>
      </c>
      <c r="C2729" s="32">
        <v>1114943</v>
      </c>
      <c r="D2729">
        <v>6.5</v>
      </c>
      <c r="E2729" s="32">
        <f>Table11[[#This Row],[gross]]-Table11[[#This Row],[budget]]</f>
        <v>614943</v>
      </c>
    </row>
    <row r="2730" spans="1:5" x14ac:dyDescent="0.25">
      <c r="A2730" t="s">
        <v>7637</v>
      </c>
      <c r="B2730" s="32">
        <v>500000</v>
      </c>
      <c r="C2730" s="32">
        <v>1111615</v>
      </c>
      <c r="D2730">
        <v>6</v>
      </c>
      <c r="E2730" s="32">
        <f>Table11[[#This Row],[gross]]-Table11[[#This Row],[budget]]</f>
        <v>611615</v>
      </c>
    </row>
    <row r="2731" spans="1:5" x14ac:dyDescent="0.25">
      <c r="A2731" t="s">
        <v>4416</v>
      </c>
      <c r="B2731" s="32">
        <v>15000000</v>
      </c>
      <c r="C2731" s="32">
        <v>15608545</v>
      </c>
      <c r="D2731">
        <v>5.4</v>
      </c>
      <c r="E2731" s="32">
        <f>Table11[[#This Row],[gross]]-Table11[[#This Row],[budget]]</f>
        <v>608545</v>
      </c>
    </row>
    <row r="2732" spans="1:5" x14ac:dyDescent="0.25">
      <c r="A2732" t="s">
        <v>7463</v>
      </c>
      <c r="B2732" s="32">
        <v>590000</v>
      </c>
      <c r="C2732" s="32">
        <v>1185783</v>
      </c>
      <c r="D2732">
        <v>7.9</v>
      </c>
      <c r="E2732" s="32">
        <f>Table11[[#This Row],[gross]]-Table11[[#This Row],[budget]]</f>
        <v>595783</v>
      </c>
    </row>
    <row r="2733" spans="1:5" x14ac:dyDescent="0.25">
      <c r="A2733" t="s">
        <v>7736</v>
      </c>
      <c r="B2733" s="32">
        <v>218</v>
      </c>
      <c r="C2733" s="32">
        <v>592014</v>
      </c>
      <c r="D2733">
        <v>7.2</v>
      </c>
      <c r="E2733" s="32">
        <f>Table11[[#This Row],[gross]]-Table11[[#This Row],[budget]]</f>
        <v>591796</v>
      </c>
    </row>
    <row r="2734" spans="1:5" x14ac:dyDescent="0.25">
      <c r="A2734" t="s">
        <v>1399</v>
      </c>
      <c r="B2734" s="32">
        <v>60000000</v>
      </c>
      <c r="C2734" s="32">
        <v>60573641</v>
      </c>
      <c r="D2734">
        <v>5.4</v>
      </c>
      <c r="E2734" s="32">
        <f>Table11[[#This Row],[gross]]-Table11[[#This Row],[budget]]</f>
        <v>573641</v>
      </c>
    </row>
    <row r="2735" spans="1:5" x14ac:dyDescent="0.25">
      <c r="A2735" t="s">
        <v>5111</v>
      </c>
      <c r="B2735" s="32">
        <v>10000000</v>
      </c>
      <c r="C2735" s="32">
        <v>10561238</v>
      </c>
      <c r="D2735">
        <v>6.5</v>
      </c>
      <c r="E2735" s="32">
        <f>Table11[[#This Row],[gross]]-Table11[[#This Row],[budget]]</f>
        <v>561238</v>
      </c>
    </row>
    <row r="2736" spans="1:5" x14ac:dyDescent="0.25">
      <c r="A2736" t="s">
        <v>6561</v>
      </c>
      <c r="B2736" s="32">
        <v>3000000</v>
      </c>
      <c r="C2736" s="32">
        <v>3559990</v>
      </c>
      <c r="D2736">
        <v>5.3</v>
      </c>
      <c r="E2736" s="32">
        <f>Table11[[#This Row],[gross]]-Table11[[#This Row],[budget]]</f>
        <v>559990</v>
      </c>
    </row>
    <row r="2737" spans="1:5" x14ac:dyDescent="0.25">
      <c r="A2737" t="s">
        <v>6857</v>
      </c>
      <c r="B2737" s="32">
        <v>2000000</v>
      </c>
      <c r="C2737" s="32">
        <v>2557668</v>
      </c>
      <c r="D2737">
        <v>5.3</v>
      </c>
      <c r="E2737" s="32">
        <f>Table11[[#This Row],[gross]]-Table11[[#This Row],[budget]]</f>
        <v>557668</v>
      </c>
    </row>
    <row r="2738" spans="1:5" x14ac:dyDescent="0.25">
      <c r="A2738" t="s">
        <v>6681</v>
      </c>
      <c r="B2738" s="32">
        <v>2600000</v>
      </c>
      <c r="C2738" s="32">
        <v>3130592</v>
      </c>
      <c r="D2738">
        <v>7.8</v>
      </c>
      <c r="E2738" s="32">
        <f>Table11[[#This Row],[gross]]-Table11[[#This Row],[budget]]</f>
        <v>530592</v>
      </c>
    </row>
    <row r="2739" spans="1:5" x14ac:dyDescent="0.25">
      <c r="A2739" t="s">
        <v>7519</v>
      </c>
      <c r="B2739" s="32">
        <v>780000</v>
      </c>
      <c r="C2739" s="32">
        <v>1310270</v>
      </c>
      <c r="D2739">
        <v>6.8</v>
      </c>
      <c r="E2739" s="32">
        <f>Table11[[#This Row],[gross]]-Table11[[#This Row],[budget]]</f>
        <v>530270</v>
      </c>
    </row>
    <row r="2740" spans="1:5" x14ac:dyDescent="0.25">
      <c r="A2740" t="s">
        <v>2867</v>
      </c>
      <c r="B2740" s="32">
        <v>30000000</v>
      </c>
      <c r="C2740" s="32">
        <v>30523568</v>
      </c>
      <c r="D2740">
        <v>6.2</v>
      </c>
      <c r="E2740" s="32">
        <f>Table11[[#This Row],[gross]]-Table11[[#This Row],[budget]]</f>
        <v>523568</v>
      </c>
    </row>
    <row r="2741" spans="1:5" x14ac:dyDescent="0.25">
      <c r="A2741" t="s">
        <v>2862</v>
      </c>
      <c r="B2741" s="32">
        <v>30000000</v>
      </c>
      <c r="C2741" s="32">
        <v>30513940</v>
      </c>
      <c r="D2741">
        <v>6.9</v>
      </c>
      <c r="E2741" s="32">
        <f>Table11[[#This Row],[gross]]-Table11[[#This Row],[budget]]</f>
        <v>513940</v>
      </c>
    </row>
    <row r="2742" spans="1:5" x14ac:dyDescent="0.25">
      <c r="A2742" t="s">
        <v>6858</v>
      </c>
      <c r="B2742" s="32">
        <v>2000000</v>
      </c>
      <c r="C2742" s="32">
        <v>2506446</v>
      </c>
      <c r="D2742">
        <v>4.7</v>
      </c>
      <c r="E2742" s="32">
        <f>Table11[[#This Row],[gross]]-Table11[[#This Row],[budget]]</f>
        <v>506446</v>
      </c>
    </row>
    <row r="2743" spans="1:5" x14ac:dyDescent="0.25">
      <c r="A2743" t="s">
        <v>7638</v>
      </c>
      <c r="B2743" s="32">
        <v>500000</v>
      </c>
      <c r="C2743" s="32">
        <v>985341</v>
      </c>
      <c r="D2743">
        <v>7.3</v>
      </c>
      <c r="E2743" s="32">
        <f>Table11[[#This Row],[gross]]-Table11[[#This Row],[budget]]</f>
        <v>485341</v>
      </c>
    </row>
    <row r="2744" spans="1:5" x14ac:dyDescent="0.25">
      <c r="A2744" t="s">
        <v>6048</v>
      </c>
      <c r="B2744" s="32">
        <v>5000000</v>
      </c>
      <c r="C2744" s="32">
        <v>5480318</v>
      </c>
      <c r="D2744">
        <v>6.6</v>
      </c>
      <c r="E2744" s="32">
        <f>Table11[[#This Row],[gross]]-Table11[[#This Row],[budget]]</f>
        <v>480318</v>
      </c>
    </row>
    <row r="2745" spans="1:5" x14ac:dyDescent="0.25">
      <c r="A2745" t="s">
        <v>8028</v>
      </c>
      <c r="B2745" s="32">
        <v>60000</v>
      </c>
      <c r="C2745" s="32">
        <v>536767</v>
      </c>
      <c r="D2745">
        <v>5.3</v>
      </c>
      <c r="E2745" s="32">
        <f>Table11[[#This Row],[gross]]-Table11[[#This Row],[budget]]</f>
        <v>476767</v>
      </c>
    </row>
    <row r="2746" spans="1:5" x14ac:dyDescent="0.25">
      <c r="A2746" t="s">
        <v>5646</v>
      </c>
      <c r="B2746" s="32">
        <v>7000000</v>
      </c>
      <c r="C2746" s="32">
        <v>7455447</v>
      </c>
      <c r="D2746">
        <v>6.3</v>
      </c>
      <c r="E2746" s="32">
        <f>Table11[[#This Row],[gross]]-Table11[[#This Row],[budget]]</f>
        <v>455447</v>
      </c>
    </row>
    <row r="2747" spans="1:5" x14ac:dyDescent="0.25">
      <c r="A2747" t="s">
        <v>7547</v>
      </c>
      <c r="B2747" s="32">
        <v>700000</v>
      </c>
      <c r="C2747" s="32">
        <v>1141829</v>
      </c>
      <c r="D2747">
        <v>7.2</v>
      </c>
      <c r="E2747" s="32">
        <f>Table11[[#This Row],[gross]]-Table11[[#This Row],[budget]]</f>
        <v>441829</v>
      </c>
    </row>
    <row r="2748" spans="1:5" x14ac:dyDescent="0.25">
      <c r="A2748" t="s">
        <v>8129</v>
      </c>
      <c r="B2748" s="32">
        <v>7000</v>
      </c>
      <c r="C2748" s="32">
        <v>424760</v>
      </c>
      <c r="D2748">
        <v>7</v>
      </c>
      <c r="E2748" s="32">
        <f>Table11[[#This Row],[gross]]-Table11[[#This Row],[budget]]</f>
        <v>417760</v>
      </c>
    </row>
    <row r="2749" spans="1:5" x14ac:dyDescent="0.25">
      <c r="A2749" t="s">
        <v>3162</v>
      </c>
      <c r="B2749" s="32">
        <v>25100000</v>
      </c>
      <c r="C2749" s="32">
        <v>25517500</v>
      </c>
      <c r="D2749">
        <v>6.4</v>
      </c>
      <c r="E2749" s="32">
        <f>Table11[[#This Row],[gross]]-Table11[[#This Row],[budget]]</f>
        <v>417500</v>
      </c>
    </row>
    <row r="2750" spans="1:5" x14ac:dyDescent="0.25">
      <c r="A2750" t="s">
        <v>7634</v>
      </c>
      <c r="B2750" s="32">
        <v>500000</v>
      </c>
      <c r="C2750" s="32">
        <v>906666</v>
      </c>
      <c r="D2750">
        <v>6.8</v>
      </c>
      <c r="E2750" s="32">
        <f>Table11[[#This Row],[gross]]-Table11[[#This Row],[budget]]</f>
        <v>406666</v>
      </c>
    </row>
    <row r="2751" spans="1:5" x14ac:dyDescent="0.25">
      <c r="A2751" t="s">
        <v>1937</v>
      </c>
      <c r="B2751" s="32">
        <v>48000000</v>
      </c>
      <c r="C2751" s="32">
        <v>48405881.850000001</v>
      </c>
      <c r="D2751">
        <v>2.7</v>
      </c>
      <c r="E2751" s="32">
        <f>Table11[[#This Row],[gross]]-Table11[[#This Row],[budget]]</f>
        <v>405881.85000000149</v>
      </c>
    </row>
    <row r="2752" spans="1:5" x14ac:dyDescent="0.25">
      <c r="A2752" t="s">
        <v>7486</v>
      </c>
      <c r="B2752" s="32">
        <v>850000</v>
      </c>
      <c r="C2752" s="32">
        <v>1243961</v>
      </c>
      <c r="D2752">
        <v>6</v>
      </c>
      <c r="E2752" s="32">
        <f>Table11[[#This Row],[gross]]-Table11[[#This Row],[budget]]</f>
        <v>393961</v>
      </c>
    </row>
    <row r="2753" spans="1:5" x14ac:dyDescent="0.25">
      <c r="A2753" t="s">
        <v>933</v>
      </c>
      <c r="B2753" s="32">
        <v>80000000</v>
      </c>
      <c r="C2753" s="32">
        <v>80360866</v>
      </c>
      <c r="D2753">
        <v>5.2</v>
      </c>
      <c r="E2753" s="32">
        <f>Table11[[#This Row],[gross]]-Table11[[#This Row],[budget]]</f>
        <v>360866</v>
      </c>
    </row>
    <row r="2754" spans="1:5" x14ac:dyDescent="0.25">
      <c r="A2754" t="s">
        <v>7944</v>
      </c>
      <c r="B2754" s="32">
        <v>120000</v>
      </c>
      <c r="C2754" s="32">
        <v>469947</v>
      </c>
      <c r="D2754">
        <v>7.7</v>
      </c>
      <c r="E2754" s="32">
        <f>Table11[[#This Row],[gross]]-Table11[[#This Row],[budget]]</f>
        <v>349947</v>
      </c>
    </row>
    <row r="2755" spans="1:5" x14ac:dyDescent="0.25">
      <c r="A2755" t="s">
        <v>7163</v>
      </c>
      <c r="B2755" s="32">
        <v>1300000</v>
      </c>
      <c r="C2755" s="32">
        <v>1647780</v>
      </c>
      <c r="D2755">
        <v>8.1</v>
      </c>
      <c r="E2755" s="32">
        <f>Table11[[#This Row],[gross]]-Table11[[#This Row],[budget]]</f>
        <v>347780</v>
      </c>
    </row>
    <row r="2756" spans="1:5" x14ac:dyDescent="0.25">
      <c r="A2756" t="s">
        <v>4214</v>
      </c>
      <c r="B2756" s="32">
        <v>16000000</v>
      </c>
      <c r="C2756" s="32">
        <v>16346122</v>
      </c>
      <c r="D2756">
        <v>7.2</v>
      </c>
      <c r="E2756" s="32">
        <f>Table11[[#This Row],[gross]]-Table11[[#This Row],[budget]]</f>
        <v>346122</v>
      </c>
    </row>
    <row r="2757" spans="1:5" x14ac:dyDescent="0.25">
      <c r="A2757" t="s">
        <v>4005</v>
      </c>
      <c r="B2757" s="32">
        <v>18000000</v>
      </c>
      <c r="C2757" s="32">
        <v>18329466</v>
      </c>
      <c r="D2757">
        <v>7.6</v>
      </c>
      <c r="E2757" s="32">
        <f>Table11[[#This Row],[gross]]-Table11[[#This Row],[budget]]</f>
        <v>329466</v>
      </c>
    </row>
    <row r="2758" spans="1:5" x14ac:dyDescent="0.25">
      <c r="A2758" t="s">
        <v>8049</v>
      </c>
      <c r="B2758" s="32">
        <v>65000</v>
      </c>
      <c r="C2758" s="32">
        <v>389804</v>
      </c>
      <c r="D2758">
        <v>6.3</v>
      </c>
      <c r="E2758" s="32">
        <f>Table11[[#This Row],[gross]]-Table11[[#This Row],[budget]]</f>
        <v>324804</v>
      </c>
    </row>
    <row r="2759" spans="1:5" x14ac:dyDescent="0.25">
      <c r="A2759" t="s">
        <v>3086</v>
      </c>
      <c r="B2759" s="32">
        <v>13500000</v>
      </c>
      <c r="C2759" s="32">
        <v>13823741</v>
      </c>
      <c r="D2759">
        <v>6.9</v>
      </c>
      <c r="E2759" s="32">
        <f>Table11[[#This Row],[gross]]-Table11[[#This Row],[budget]]</f>
        <v>323741</v>
      </c>
    </row>
    <row r="2760" spans="1:5" x14ac:dyDescent="0.25">
      <c r="A2760" t="s">
        <v>6050</v>
      </c>
      <c r="B2760" s="32">
        <v>5000000</v>
      </c>
      <c r="C2760" s="32">
        <v>5308707</v>
      </c>
      <c r="D2760">
        <v>6.4</v>
      </c>
      <c r="E2760" s="32">
        <f>Table11[[#This Row],[gross]]-Table11[[#This Row],[budget]]</f>
        <v>308707</v>
      </c>
    </row>
    <row r="2761" spans="1:5" x14ac:dyDescent="0.25">
      <c r="A2761" t="s">
        <v>6289</v>
      </c>
      <c r="B2761" s="32">
        <v>4000000</v>
      </c>
      <c r="C2761" s="32">
        <v>4301331</v>
      </c>
      <c r="D2761">
        <v>6.7</v>
      </c>
      <c r="E2761" s="32">
        <f>Table11[[#This Row],[gross]]-Table11[[#This Row],[budget]]</f>
        <v>301331</v>
      </c>
    </row>
    <row r="2762" spans="1:5" x14ac:dyDescent="0.25">
      <c r="A2762" t="s">
        <v>7253</v>
      </c>
      <c r="B2762" s="32">
        <v>1100000</v>
      </c>
      <c r="C2762" s="32">
        <v>1400000</v>
      </c>
      <c r="D2762">
        <v>5.9</v>
      </c>
      <c r="E2762" s="32">
        <f>Table11[[#This Row],[gross]]-Table11[[#This Row],[budget]]</f>
        <v>300000</v>
      </c>
    </row>
    <row r="2763" spans="1:5" x14ac:dyDescent="0.25">
      <c r="A2763" t="s">
        <v>6727</v>
      </c>
      <c r="B2763" s="32">
        <v>34000</v>
      </c>
      <c r="C2763" s="32">
        <v>333658</v>
      </c>
      <c r="D2763">
        <v>7.1</v>
      </c>
      <c r="E2763" s="32">
        <f>Table11[[#This Row],[gross]]-Table11[[#This Row],[budget]]</f>
        <v>299658</v>
      </c>
    </row>
    <row r="2764" spans="1:5" x14ac:dyDescent="0.25">
      <c r="A2764" t="s">
        <v>6416</v>
      </c>
      <c r="B2764" s="32">
        <v>3000000</v>
      </c>
      <c r="C2764" s="32">
        <v>3293258</v>
      </c>
      <c r="D2764">
        <v>5.2</v>
      </c>
      <c r="E2764" s="32">
        <f>Table11[[#This Row],[gross]]-Table11[[#This Row],[budget]]</f>
        <v>293258</v>
      </c>
    </row>
    <row r="2765" spans="1:5" x14ac:dyDescent="0.25">
      <c r="A2765" t="s">
        <v>5634</v>
      </c>
      <c r="B2765" s="32">
        <v>7000000</v>
      </c>
      <c r="C2765" s="32">
        <v>7292175</v>
      </c>
      <c r="D2765">
        <v>6.4</v>
      </c>
      <c r="E2765" s="32">
        <f>Table11[[#This Row],[gross]]-Table11[[#This Row],[budget]]</f>
        <v>292175</v>
      </c>
    </row>
    <row r="2766" spans="1:5" x14ac:dyDescent="0.25">
      <c r="A2766" t="s">
        <v>5474</v>
      </c>
      <c r="B2766" s="32">
        <v>8000000</v>
      </c>
      <c r="C2766" s="32">
        <v>8279017</v>
      </c>
      <c r="D2766">
        <v>6.9</v>
      </c>
      <c r="E2766" s="32">
        <f>Table11[[#This Row],[gross]]-Table11[[#This Row],[budget]]</f>
        <v>279017</v>
      </c>
    </row>
    <row r="2767" spans="1:5" x14ac:dyDescent="0.25">
      <c r="A2767" t="s">
        <v>7330</v>
      </c>
      <c r="B2767" s="32">
        <v>1000000</v>
      </c>
      <c r="C2767" s="32">
        <v>1277257</v>
      </c>
      <c r="D2767">
        <v>6.8</v>
      </c>
      <c r="E2767" s="32">
        <f>Table11[[#This Row],[gross]]-Table11[[#This Row],[budget]]</f>
        <v>277257</v>
      </c>
    </row>
    <row r="2768" spans="1:5" x14ac:dyDescent="0.25">
      <c r="A2768" t="s">
        <v>3507</v>
      </c>
      <c r="B2768" s="32">
        <v>22000000</v>
      </c>
      <c r="C2768" s="32">
        <v>22264487</v>
      </c>
      <c r="D2768">
        <v>4.5999999999999996</v>
      </c>
      <c r="E2768" s="32">
        <f>Table11[[#This Row],[gross]]-Table11[[#This Row],[budget]]</f>
        <v>264487</v>
      </c>
    </row>
    <row r="2769" spans="1:5" x14ac:dyDescent="0.25">
      <c r="A2769" t="s">
        <v>3590</v>
      </c>
      <c r="B2769" s="32">
        <v>20000000</v>
      </c>
      <c r="C2769" s="32">
        <v>20259297</v>
      </c>
      <c r="D2769">
        <v>4.7</v>
      </c>
      <c r="E2769" s="32">
        <f>Table11[[#This Row],[gross]]-Table11[[#This Row],[budget]]</f>
        <v>259297</v>
      </c>
    </row>
    <row r="2770" spans="1:5" x14ac:dyDescent="0.25">
      <c r="A2770" t="s">
        <v>7242</v>
      </c>
      <c r="B2770" s="32">
        <v>2600000</v>
      </c>
      <c r="C2770" s="32">
        <v>2850263</v>
      </c>
      <c r="D2770">
        <v>6.2</v>
      </c>
      <c r="E2770" s="32">
        <f>Table11[[#This Row],[gross]]-Table11[[#This Row],[budget]]</f>
        <v>250263</v>
      </c>
    </row>
    <row r="2771" spans="1:5" x14ac:dyDescent="0.25">
      <c r="A2771" t="s">
        <v>7037</v>
      </c>
      <c r="B2771" s="32">
        <v>1700000</v>
      </c>
      <c r="C2771" s="32">
        <v>1943649</v>
      </c>
      <c r="D2771">
        <v>6.3</v>
      </c>
      <c r="E2771" s="32">
        <f>Table11[[#This Row],[gross]]-Table11[[#This Row],[budget]]</f>
        <v>243649</v>
      </c>
    </row>
    <row r="2772" spans="1:5" x14ac:dyDescent="0.25">
      <c r="A2772" t="s">
        <v>7754</v>
      </c>
      <c r="B2772" s="32">
        <v>375000</v>
      </c>
      <c r="C2772" s="32">
        <v>617172</v>
      </c>
      <c r="D2772">
        <v>7</v>
      </c>
      <c r="E2772" s="32">
        <f>Table11[[#This Row],[gross]]-Table11[[#This Row],[budget]]</f>
        <v>242172</v>
      </c>
    </row>
    <row r="2773" spans="1:5" x14ac:dyDescent="0.25">
      <c r="A2773" t="s">
        <v>3719</v>
      </c>
      <c r="B2773" s="32">
        <v>20000000</v>
      </c>
      <c r="C2773" s="32">
        <v>20241395</v>
      </c>
      <c r="D2773">
        <v>6.1</v>
      </c>
      <c r="E2773" s="32">
        <f>Table11[[#This Row],[gross]]-Table11[[#This Row],[budget]]</f>
        <v>241395</v>
      </c>
    </row>
    <row r="2774" spans="1:5" x14ac:dyDescent="0.25">
      <c r="A2774" t="s">
        <v>8071</v>
      </c>
      <c r="B2774" s="32">
        <v>40000</v>
      </c>
      <c r="C2774" s="32">
        <v>277233</v>
      </c>
      <c r="D2774">
        <v>7.6</v>
      </c>
      <c r="E2774" s="32">
        <f>Table11[[#This Row],[gross]]-Table11[[#This Row],[budget]]</f>
        <v>237233</v>
      </c>
    </row>
    <row r="2775" spans="1:5" x14ac:dyDescent="0.25">
      <c r="A2775" t="s">
        <v>1101</v>
      </c>
      <c r="B2775" s="32">
        <v>70000000</v>
      </c>
      <c r="C2775" s="32">
        <v>70224196</v>
      </c>
      <c r="D2775">
        <v>5.6</v>
      </c>
      <c r="E2775" s="32">
        <f>Table11[[#This Row],[gross]]-Table11[[#This Row],[budget]]</f>
        <v>224196</v>
      </c>
    </row>
    <row r="2776" spans="1:5" x14ac:dyDescent="0.25">
      <c r="A2776" t="s">
        <v>8082</v>
      </c>
      <c r="B2776" s="32">
        <v>30000</v>
      </c>
      <c r="C2776" s="32">
        <v>243768</v>
      </c>
      <c r="D2776">
        <v>4.0999999999999996</v>
      </c>
      <c r="E2776" s="32">
        <f>Table11[[#This Row],[gross]]-Table11[[#This Row],[budget]]</f>
        <v>213768</v>
      </c>
    </row>
    <row r="2777" spans="1:5" x14ac:dyDescent="0.25">
      <c r="A2777" t="s">
        <v>4215</v>
      </c>
      <c r="B2777" s="32">
        <v>16000000</v>
      </c>
      <c r="C2777" s="32">
        <v>16204793</v>
      </c>
      <c r="D2777">
        <v>5.0999999999999996</v>
      </c>
      <c r="E2777" s="32">
        <f>Table11[[#This Row],[gross]]-Table11[[#This Row],[budget]]</f>
        <v>204793</v>
      </c>
    </row>
    <row r="2778" spans="1:5" x14ac:dyDescent="0.25">
      <c r="A2778" t="s">
        <v>1795</v>
      </c>
      <c r="B2778" s="32">
        <v>40000000</v>
      </c>
      <c r="C2778" s="32">
        <v>40203020</v>
      </c>
      <c r="D2778">
        <v>5.9</v>
      </c>
      <c r="E2778" s="32">
        <f>Table11[[#This Row],[gross]]-Table11[[#This Row],[budget]]</f>
        <v>203020</v>
      </c>
    </row>
    <row r="2779" spans="1:5" x14ac:dyDescent="0.25">
      <c r="A2779" t="s">
        <v>7501</v>
      </c>
      <c r="B2779" s="32">
        <v>800000</v>
      </c>
      <c r="C2779" s="32">
        <v>1001437</v>
      </c>
      <c r="D2779">
        <v>7.2</v>
      </c>
      <c r="E2779" s="32">
        <f>Table11[[#This Row],[gross]]-Table11[[#This Row],[budget]]</f>
        <v>201437</v>
      </c>
    </row>
    <row r="2780" spans="1:5" x14ac:dyDescent="0.25">
      <c r="A2780" t="s">
        <v>658</v>
      </c>
      <c r="B2780" s="32">
        <v>10000000</v>
      </c>
      <c r="C2780" s="32">
        <v>10200000</v>
      </c>
      <c r="D2780">
        <v>7.3</v>
      </c>
      <c r="E2780" s="32">
        <f>Table11[[#This Row],[gross]]-Table11[[#This Row],[budget]]</f>
        <v>200000</v>
      </c>
    </row>
    <row r="2781" spans="1:5" x14ac:dyDescent="0.25">
      <c r="A2781" t="s">
        <v>8069</v>
      </c>
      <c r="B2781" s="32">
        <v>42000</v>
      </c>
      <c r="C2781" s="32">
        <v>241816</v>
      </c>
      <c r="D2781">
        <v>7.5</v>
      </c>
      <c r="E2781" s="32">
        <f>Table11[[#This Row],[gross]]-Table11[[#This Row],[budget]]</f>
        <v>199816</v>
      </c>
    </row>
    <row r="2782" spans="1:5" x14ac:dyDescent="0.25">
      <c r="A2782" t="s">
        <v>7904</v>
      </c>
      <c r="B2782" s="32">
        <v>200000</v>
      </c>
      <c r="C2782" s="32">
        <v>381225</v>
      </c>
      <c r="D2782">
        <v>7.2</v>
      </c>
      <c r="E2782" s="32">
        <f>Table11[[#This Row],[gross]]-Table11[[#This Row],[budget]]</f>
        <v>181225</v>
      </c>
    </row>
    <row r="2783" spans="1:5" x14ac:dyDescent="0.25">
      <c r="A2783" t="s">
        <v>8105</v>
      </c>
      <c r="B2783" s="32">
        <v>15000</v>
      </c>
      <c r="C2783" s="32">
        <v>192467</v>
      </c>
      <c r="D2783">
        <v>6.6</v>
      </c>
      <c r="E2783" s="32">
        <f>Table11[[#This Row],[gross]]-Table11[[#This Row],[budget]]</f>
        <v>177467</v>
      </c>
    </row>
    <row r="2784" spans="1:5" x14ac:dyDescent="0.25">
      <c r="A2784" t="s">
        <v>8114</v>
      </c>
      <c r="B2784" s="32">
        <v>10000</v>
      </c>
      <c r="C2784" s="32">
        <v>180483</v>
      </c>
      <c r="D2784">
        <v>6.1</v>
      </c>
      <c r="E2784" s="32">
        <f>Table11[[#This Row],[gross]]-Table11[[#This Row],[budget]]</f>
        <v>170483</v>
      </c>
    </row>
    <row r="2785" spans="1:5" x14ac:dyDescent="0.25">
      <c r="A2785" t="s">
        <v>5637</v>
      </c>
      <c r="B2785" s="32">
        <v>6000000</v>
      </c>
      <c r="C2785" s="32">
        <v>6165429</v>
      </c>
      <c r="D2785">
        <v>7.5</v>
      </c>
      <c r="E2785" s="32">
        <f>Table11[[#This Row],[gross]]-Table11[[#This Row],[budget]]</f>
        <v>165429</v>
      </c>
    </row>
    <row r="2786" spans="1:5" x14ac:dyDescent="0.25">
      <c r="A2786" t="s">
        <v>1771</v>
      </c>
      <c r="B2786" s="32">
        <v>50000000</v>
      </c>
      <c r="C2786" s="32">
        <v>50150619</v>
      </c>
      <c r="D2786">
        <v>7.3</v>
      </c>
      <c r="E2786" s="32">
        <f>Table11[[#This Row],[gross]]-Table11[[#This Row],[budget]]</f>
        <v>150619</v>
      </c>
    </row>
    <row r="2787" spans="1:5" x14ac:dyDescent="0.25">
      <c r="A2787" t="s">
        <v>8115</v>
      </c>
      <c r="B2787" s="32">
        <v>4500</v>
      </c>
      <c r="C2787" s="32">
        <v>136007</v>
      </c>
      <c r="D2787">
        <v>6.9</v>
      </c>
      <c r="E2787" s="32">
        <f>Table11[[#This Row],[gross]]-Table11[[#This Row],[budget]]</f>
        <v>131507</v>
      </c>
    </row>
    <row r="2788" spans="1:5" x14ac:dyDescent="0.25">
      <c r="A2788" t="s">
        <v>1537</v>
      </c>
      <c r="B2788" s="32">
        <v>60000000</v>
      </c>
      <c r="C2788" s="32">
        <v>60128566</v>
      </c>
      <c r="D2788">
        <v>5.9</v>
      </c>
      <c r="E2788" s="32">
        <f>Table11[[#This Row],[gross]]-Table11[[#This Row],[budget]]</f>
        <v>128566</v>
      </c>
    </row>
    <row r="2789" spans="1:5" x14ac:dyDescent="0.25">
      <c r="A2789" t="s">
        <v>7837</v>
      </c>
      <c r="B2789" s="32">
        <v>365000</v>
      </c>
      <c r="C2789" s="32">
        <v>489220</v>
      </c>
      <c r="D2789">
        <v>7.3</v>
      </c>
      <c r="E2789" s="32">
        <f>Table11[[#This Row],[gross]]-Table11[[#This Row],[budget]]</f>
        <v>124220</v>
      </c>
    </row>
    <row r="2790" spans="1:5" x14ac:dyDescent="0.25">
      <c r="A2790" t="s">
        <v>601</v>
      </c>
      <c r="B2790" s="32">
        <v>100000000</v>
      </c>
      <c r="C2790" s="32">
        <v>100117603</v>
      </c>
      <c r="D2790">
        <v>6.9</v>
      </c>
      <c r="E2790" s="32">
        <f>Table11[[#This Row],[gross]]-Table11[[#This Row],[budget]]</f>
        <v>117603</v>
      </c>
    </row>
    <row r="2791" spans="1:5" x14ac:dyDescent="0.25">
      <c r="A2791" t="s">
        <v>6581</v>
      </c>
      <c r="B2791" s="32">
        <v>3000000</v>
      </c>
      <c r="C2791" s="32">
        <v>3105269</v>
      </c>
      <c r="D2791">
        <v>5</v>
      </c>
      <c r="E2791" s="32">
        <f>Table11[[#This Row],[gross]]-Table11[[#This Row],[budget]]</f>
        <v>105269</v>
      </c>
    </row>
    <row r="2792" spans="1:5" x14ac:dyDescent="0.25">
      <c r="A2792" t="s">
        <v>7640</v>
      </c>
      <c r="B2792" s="32">
        <v>500000</v>
      </c>
      <c r="C2792" s="32">
        <v>603943</v>
      </c>
      <c r="D2792">
        <v>7.3</v>
      </c>
      <c r="E2792" s="32">
        <f>Table11[[#This Row],[gross]]-Table11[[#This Row],[budget]]</f>
        <v>103943</v>
      </c>
    </row>
    <row r="2793" spans="1:5" x14ac:dyDescent="0.25">
      <c r="A2793" t="s">
        <v>4387</v>
      </c>
      <c r="B2793" s="32">
        <v>15000000</v>
      </c>
      <c r="C2793" s="32">
        <v>15100000</v>
      </c>
      <c r="D2793">
        <v>6</v>
      </c>
      <c r="E2793" s="32">
        <f>Table11[[#This Row],[gross]]-Table11[[#This Row],[budget]]</f>
        <v>100000</v>
      </c>
    </row>
    <row r="2794" spans="1:5" x14ac:dyDescent="0.25">
      <c r="A2794" t="s">
        <v>8142</v>
      </c>
      <c r="B2794" s="32">
        <v>1100</v>
      </c>
      <c r="C2794" s="32">
        <v>85222</v>
      </c>
      <c r="D2794">
        <v>6.6</v>
      </c>
      <c r="E2794" s="32">
        <f>Table11[[#This Row],[gross]]-Table11[[#This Row],[budget]]</f>
        <v>84122</v>
      </c>
    </row>
    <row r="2795" spans="1:5" x14ac:dyDescent="0.25">
      <c r="A2795" t="s">
        <v>134</v>
      </c>
      <c r="B2795" s="32">
        <v>140000000</v>
      </c>
      <c r="C2795" s="32">
        <v>140080850</v>
      </c>
      <c r="D2795">
        <v>6.2</v>
      </c>
      <c r="E2795" s="32">
        <f>Table11[[#This Row],[gross]]-Table11[[#This Row],[budget]]</f>
        <v>80850</v>
      </c>
    </row>
    <row r="2796" spans="1:5" x14ac:dyDescent="0.25">
      <c r="A2796" t="s">
        <v>8004</v>
      </c>
      <c r="B2796" s="32">
        <v>40000</v>
      </c>
      <c r="C2796" s="32">
        <v>110536</v>
      </c>
      <c r="D2796">
        <v>7</v>
      </c>
      <c r="E2796" s="32">
        <f>Table11[[#This Row],[gross]]-Table11[[#This Row],[budget]]</f>
        <v>70536</v>
      </c>
    </row>
    <row r="2797" spans="1:5" x14ac:dyDescent="0.25">
      <c r="A2797" t="s">
        <v>8131</v>
      </c>
      <c r="B2797" s="32">
        <v>7000</v>
      </c>
      <c r="C2797" s="32">
        <v>70071</v>
      </c>
      <c r="D2797">
        <v>6.3</v>
      </c>
      <c r="E2797" s="32">
        <f>Table11[[#This Row],[gross]]-Table11[[#This Row],[budget]]</f>
        <v>63071</v>
      </c>
    </row>
    <row r="2798" spans="1:5" x14ac:dyDescent="0.25">
      <c r="A2798" t="s">
        <v>8110</v>
      </c>
      <c r="B2798" s="32">
        <v>15000</v>
      </c>
      <c r="C2798" s="32">
        <v>76382</v>
      </c>
      <c r="D2798">
        <v>6.2</v>
      </c>
      <c r="E2798" s="32">
        <f>Table11[[#This Row],[gross]]-Table11[[#This Row],[budget]]</f>
        <v>61382</v>
      </c>
    </row>
    <row r="2799" spans="1:5" x14ac:dyDescent="0.25">
      <c r="A2799" t="s">
        <v>7467</v>
      </c>
      <c r="B2799" s="32">
        <v>950000</v>
      </c>
      <c r="C2799" s="32">
        <v>1007962</v>
      </c>
      <c r="D2799">
        <v>7.1</v>
      </c>
      <c r="E2799" s="32">
        <f>Table11[[#This Row],[gross]]-Table11[[#This Row],[budget]]</f>
        <v>57962</v>
      </c>
    </row>
    <row r="2800" spans="1:5" x14ac:dyDescent="0.25">
      <c r="A2800" t="s">
        <v>5708</v>
      </c>
      <c r="B2800" s="32">
        <v>6800000</v>
      </c>
      <c r="C2800" s="32">
        <v>6857096</v>
      </c>
      <c r="D2800">
        <v>8.1999999999999993</v>
      </c>
      <c r="E2800" s="32">
        <f>Table11[[#This Row],[gross]]-Table11[[#This Row],[budget]]</f>
        <v>57096</v>
      </c>
    </row>
    <row r="2801" spans="1:5" x14ac:dyDescent="0.25">
      <c r="A2801" t="s">
        <v>7823</v>
      </c>
      <c r="B2801" s="32">
        <v>270000</v>
      </c>
      <c r="C2801" s="32">
        <v>318622</v>
      </c>
      <c r="D2801">
        <v>6.4</v>
      </c>
      <c r="E2801" s="32">
        <f>Table11[[#This Row],[gross]]-Table11[[#This Row],[budget]]</f>
        <v>48622</v>
      </c>
    </row>
    <row r="2802" spans="1:5" x14ac:dyDescent="0.25">
      <c r="A2802" t="s">
        <v>6290</v>
      </c>
      <c r="B2802" s="32">
        <v>4000000</v>
      </c>
      <c r="C2802" s="32">
        <v>4046737</v>
      </c>
      <c r="D2802">
        <v>7.1</v>
      </c>
      <c r="E2802" s="32">
        <f>Table11[[#This Row],[gross]]-Table11[[#This Row],[budget]]</f>
        <v>46737</v>
      </c>
    </row>
    <row r="2803" spans="1:5" x14ac:dyDescent="0.25">
      <c r="A2803" t="s">
        <v>7843</v>
      </c>
      <c r="B2803" s="32">
        <v>150000</v>
      </c>
      <c r="C2803" s="32">
        <v>191309</v>
      </c>
      <c r="D2803">
        <v>5.5</v>
      </c>
      <c r="E2803" s="32">
        <f>Table11[[#This Row],[gross]]-Table11[[#This Row],[budget]]</f>
        <v>41309</v>
      </c>
    </row>
    <row r="2804" spans="1:5" x14ac:dyDescent="0.25">
      <c r="A2804" t="s">
        <v>7738</v>
      </c>
      <c r="B2804" s="32">
        <v>400000</v>
      </c>
      <c r="C2804" s="32">
        <v>425899</v>
      </c>
      <c r="D2804">
        <v>5.0999999999999996</v>
      </c>
      <c r="E2804" s="32">
        <f>Table11[[#This Row],[gross]]-Table11[[#This Row],[budget]]</f>
        <v>25899</v>
      </c>
    </row>
    <row r="2805" spans="1:5" x14ac:dyDescent="0.25">
      <c r="A2805" t="s">
        <v>7912</v>
      </c>
      <c r="B2805" s="32">
        <v>200000</v>
      </c>
      <c r="C2805" s="32">
        <v>215185</v>
      </c>
      <c r="D2805">
        <v>7.5</v>
      </c>
      <c r="E2805" s="32">
        <f>Table11[[#This Row],[gross]]-Table11[[#This Row],[budget]]</f>
        <v>15185</v>
      </c>
    </row>
    <row r="2806" spans="1:5" x14ac:dyDescent="0.25">
      <c r="A2806" t="s">
        <v>6051</v>
      </c>
      <c r="B2806" s="32">
        <v>5000000</v>
      </c>
      <c r="C2806" s="32">
        <v>5009677</v>
      </c>
      <c r="D2806">
        <v>7.9</v>
      </c>
      <c r="E2806" s="32">
        <f>Table11[[#This Row],[gross]]-Table11[[#This Row],[budget]]</f>
        <v>9677</v>
      </c>
    </row>
    <row r="2807" spans="1:5" x14ac:dyDescent="0.25">
      <c r="A2807" t="s">
        <v>1774</v>
      </c>
      <c r="B2807" s="32">
        <v>50000000</v>
      </c>
      <c r="C2807" s="32">
        <v>50007168</v>
      </c>
      <c r="D2807">
        <v>6.7</v>
      </c>
      <c r="E2807" s="32">
        <f>Table11[[#This Row],[gross]]-Table11[[#This Row],[budget]]</f>
        <v>7168</v>
      </c>
    </row>
    <row r="2808" spans="1:5" x14ac:dyDescent="0.25">
      <c r="A2808" t="s">
        <v>6571</v>
      </c>
      <c r="B2808" s="32">
        <v>3000000</v>
      </c>
      <c r="C2808" s="32">
        <v>3000000</v>
      </c>
      <c r="D2808">
        <v>7.8</v>
      </c>
      <c r="E2808" s="32">
        <f>Table11[[#This Row],[gross]]-Table11[[#This Row],[budget]]</f>
        <v>0</v>
      </c>
    </row>
    <row r="2809" spans="1:5" x14ac:dyDescent="0.25">
      <c r="A2809" t="s">
        <v>6913</v>
      </c>
      <c r="B2809" s="32">
        <v>14000</v>
      </c>
      <c r="C2809" s="32">
        <v>12667</v>
      </c>
      <c r="D2809">
        <v>6.6</v>
      </c>
      <c r="E2809" s="32">
        <f>Table11[[#This Row],[gross]]-Table11[[#This Row],[budget]]</f>
        <v>-1333</v>
      </c>
    </row>
    <row r="2810" spans="1:5" x14ac:dyDescent="0.25">
      <c r="A2810" t="s">
        <v>7960</v>
      </c>
      <c r="B2810" s="32">
        <v>160000</v>
      </c>
      <c r="C2810" s="32">
        <v>155984</v>
      </c>
      <c r="D2810">
        <v>7.4</v>
      </c>
      <c r="E2810" s="32">
        <f>Table11[[#This Row],[gross]]-Table11[[#This Row],[budget]]</f>
        <v>-4016</v>
      </c>
    </row>
    <row r="2811" spans="1:5" x14ac:dyDescent="0.25">
      <c r="A2811" t="s">
        <v>8135</v>
      </c>
      <c r="B2811" s="32">
        <v>9000</v>
      </c>
      <c r="C2811" s="32">
        <v>4584</v>
      </c>
      <c r="D2811">
        <v>6.4</v>
      </c>
      <c r="E2811" s="32">
        <f>Table11[[#This Row],[gross]]-Table11[[#This Row],[budget]]</f>
        <v>-4416</v>
      </c>
    </row>
    <row r="2812" spans="1:5" x14ac:dyDescent="0.25">
      <c r="A2812" t="s">
        <v>4611</v>
      </c>
      <c r="B2812" s="32">
        <v>15000000</v>
      </c>
      <c r="C2812" s="32">
        <v>14989761</v>
      </c>
      <c r="D2812">
        <v>7.2</v>
      </c>
      <c r="E2812" s="32">
        <f>Table11[[#This Row],[gross]]-Table11[[#This Row],[budget]]</f>
        <v>-10239</v>
      </c>
    </row>
    <row r="2813" spans="1:5" x14ac:dyDescent="0.25">
      <c r="A2813" t="s">
        <v>6861</v>
      </c>
      <c r="B2813" s="32">
        <v>2000000</v>
      </c>
      <c r="C2813" s="32">
        <v>1984378</v>
      </c>
      <c r="D2813">
        <v>6.5</v>
      </c>
      <c r="E2813" s="32">
        <f>Table11[[#This Row],[gross]]-Table11[[#This Row],[budget]]</f>
        <v>-15622</v>
      </c>
    </row>
    <row r="2814" spans="1:5" x14ac:dyDescent="0.25">
      <c r="A2814" t="s">
        <v>7338</v>
      </c>
      <c r="B2814" s="32">
        <v>1000000</v>
      </c>
      <c r="C2814" s="32">
        <v>982214</v>
      </c>
      <c r="D2814">
        <v>7.2</v>
      </c>
      <c r="E2814" s="32">
        <f>Table11[[#This Row],[gross]]-Table11[[#This Row],[budget]]</f>
        <v>-17786</v>
      </c>
    </row>
    <row r="2815" spans="1:5" x14ac:dyDescent="0.25">
      <c r="A2815" t="s">
        <v>8090</v>
      </c>
      <c r="B2815" s="32">
        <v>27000</v>
      </c>
      <c r="C2815" s="32">
        <v>8231</v>
      </c>
      <c r="D2815">
        <v>6.7</v>
      </c>
      <c r="E2815" s="32">
        <f>Table11[[#This Row],[gross]]-Table11[[#This Row],[budget]]</f>
        <v>-18769</v>
      </c>
    </row>
    <row r="2816" spans="1:5" x14ac:dyDescent="0.25">
      <c r="A2816" t="s">
        <v>8034</v>
      </c>
      <c r="B2816" s="32">
        <v>60000</v>
      </c>
      <c r="C2816" s="32">
        <v>40557</v>
      </c>
      <c r="D2816">
        <v>5.6</v>
      </c>
      <c r="E2816" s="32">
        <f>Table11[[#This Row],[gross]]-Table11[[#This Row],[budget]]</f>
        <v>-19443</v>
      </c>
    </row>
    <row r="2817" spans="1:5" x14ac:dyDescent="0.25">
      <c r="A2817" t="s">
        <v>2880</v>
      </c>
      <c r="B2817" s="32">
        <v>20000000</v>
      </c>
      <c r="C2817" s="32">
        <v>19976073</v>
      </c>
      <c r="D2817">
        <v>6.3</v>
      </c>
      <c r="E2817" s="32">
        <f>Table11[[#This Row],[gross]]-Table11[[#This Row],[budget]]</f>
        <v>-23927</v>
      </c>
    </row>
    <row r="2818" spans="1:5" x14ac:dyDescent="0.25">
      <c r="A2818" t="s">
        <v>7910</v>
      </c>
      <c r="B2818" s="32">
        <v>200000</v>
      </c>
      <c r="C2818" s="32">
        <v>174682</v>
      </c>
      <c r="D2818">
        <v>6.9</v>
      </c>
      <c r="E2818" s="32">
        <f>Table11[[#This Row],[gross]]-Table11[[#This Row],[budget]]</f>
        <v>-25318</v>
      </c>
    </row>
    <row r="2819" spans="1:5" x14ac:dyDescent="0.25">
      <c r="A2819" t="s">
        <v>7480</v>
      </c>
      <c r="B2819" s="32">
        <v>850000</v>
      </c>
      <c r="C2819" s="32">
        <v>819939</v>
      </c>
      <c r="D2819">
        <v>7.2</v>
      </c>
      <c r="E2819" s="32">
        <f>Table11[[#This Row],[gross]]-Table11[[#This Row],[budget]]</f>
        <v>-30061</v>
      </c>
    </row>
    <row r="2820" spans="1:5" x14ac:dyDescent="0.25">
      <c r="A2820" t="s">
        <v>7839</v>
      </c>
      <c r="B2820" s="32">
        <v>250000</v>
      </c>
      <c r="C2820" s="32">
        <v>212285</v>
      </c>
      <c r="D2820">
        <v>6.4</v>
      </c>
      <c r="E2820" s="32">
        <f>Table11[[#This Row],[gross]]-Table11[[#This Row],[budget]]</f>
        <v>-37715</v>
      </c>
    </row>
    <row r="2821" spans="1:5" x14ac:dyDescent="0.25">
      <c r="A2821" t="s">
        <v>8035</v>
      </c>
      <c r="B2821" s="32">
        <v>70000</v>
      </c>
      <c r="C2821" s="32">
        <v>30084</v>
      </c>
      <c r="D2821">
        <v>5.6</v>
      </c>
      <c r="E2821" s="32">
        <f>Table11[[#This Row],[gross]]-Table11[[#This Row],[budget]]</f>
        <v>-39916</v>
      </c>
    </row>
    <row r="2822" spans="1:5" x14ac:dyDescent="0.25">
      <c r="A2822" t="s">
        <v>7788</v>
      </c>
      <c r="B2822" s="32">
        <v>300000</v>
      </c>
      <c r="C2822" s="32">
        <v>255352</v>
      </c>
      <c r="D2822">
        <v>6.7</v>
      </c>
      <c r="E2822" s="32">
        <f>Table11[[#This Row],[gross]]-Table11[[#This Row],[budget]]</f>
        <v>-44648</v>
      </c>
    </row>
    <row r="2823" spans="1:5" x14ac:dyDescent="0.25">
      <c r="A2823" t="s">
        <v>7597</v>
      </c>
      <c r="B2823" s="32">
        <v>560000</v>
      </c>
      <c r="C2823" s="32">
        <v>515005</v>
      </c>
      <c r="D2823">
        <v>7.7</v>
      </c>
      <c r="E2823" s="32">
        <f>Table11[[#This Row],[gross]]-Table11[[#This Row],[budget]]</f>
        <v>-44995</v>
      </c>
    </row>
    <row r="2824" spans="1:5" x14ac:dyDescent="0.25">
      <c r="A2824" t="s">
        <v>7842</v>
      </c>
      <c r="B2824" s="32">
        <v>250000</v>
      </c>
      <c r="C2824" s="32">
        <v>203134</v>
      </c>
      <c r="D2824">
        <v>7</v>
      </c>
      <c r="E2824" s="32">
        <f>Table11[[#This Row],[gross]]-Table11[[#This Row],[budget]]</f>
        <v>-46866</v>
      </c>
    </row>
    <row r="2825" spans="1:5" x14ac:dyDescent="0.25">
      <c r="A2825" t="s">
        <v>6057</v>
      </c>
      <c r="B2825" s="32">
        <v>4000000</v>
      </c>
      <c r="C2825" s="32">
        <v>3950029</v>
      </c>
      <c r="D2825">
        <v>7.2</v>
      </c>
      <c r="E2825" s="32">
        <f>Table11[[#This Row],[gross]]-Table11[[#This Row],[budget]]</f>
        <v>-49971</v>
      </c>
    </row>
    <row r="2826" spans="1:5" x14ac:dyDescent="0.25">
      <c r="A2826" t="s">
        <v>3956</v>
      </c>
      <c r="B2826" s="32">
        <v>18500000</v>
      </c>
      <c r="C2826" s="32">
        <v>18439082</v>
      </c>
      <c r="D2826">
        <v>6.4</v>
      </c>
      <c r="E2826" s="32">
        <f>Table11[[#This Row],[gross]]-Table11[[#This Row],[budget]]</f>
        <v>-60918</v>
      </c>
    </row>
    <row r="2827" spans="1:5" x14ac:dyDescent="0.25">
      <c r="A2827" t="s">
        <v>4388</v>
      </c>
      <c r="B2827" s="32">
        <v>15000000</v>
      </c>
      <c r="C2827" s="32">
        <v>14938570</v>
      </c>
      <c r="D2827">
        <v>6.2</v>
      </c>
      <c r="E2827" s="32">
        <f>Table11[[#This Row],[gross]]-Table11[[#This Row],[budget]]</f>
        <v>-61430</v>
      </c>
    </row>
    <row r="2828" spans="1:5" x14ac:dyDescent="0.25">
      <c r="A2828" t="s">
        <v>7711</v>
      </c>
      <c r="B2828" s="32">
        <v>450000</v>
      </c>
      <c r="C2828" s="32">
        <v>379122</v>
      </c>
      <c r="D2828">
        <v>7.1</v>
      </c>
      <c r="E2828" s="32">
        <f>Table11[[#This Row],[gross]]-Table11[[#This Row],[budget]]</f>
        <v>-70878</v>
      </c>
    </row>
    <row r="2829" spans="1:5" x14ac:dyDescent="0.25">
      <c r="A2829" t="s">
        <v>7848</v>
      </c>
      <c r="B2829" s="32">
        <v>250000</v>
      </c>
      <c r="C2829" s="32">
        <v>177840</v>
      </c>
      <c r="D2829">
        <v>6.1</v>
      </c>
      <c r="E2829" s="32">
        <f>Table11[[#This Row],[gross]]-Table11[[#This Row],[budget]]</f>
        <v>-72160</v>
      </c>
    </row>
    <row r="2830" spans="1:5" x14ac:dyDescent="0.25">
      <c r="A2830" t="s">
        <v>6457</v>
      </c>
      <c r="B2830" s="32">
        <v>3000000</v>
      </c>
      <c r="C2830" s="32">
        <v>2926565</v>
      </c>
      <c r="D2830">
        <v>6.5</v>
      </c>
      <c r="E2830" s="32">
        <f>Table11[[#This Row],[gross]]-Table11[[#This Row],[budget]]</f>
        <v>-73435</v>
      </c>
    </row>
    <row r="2831" spans="1:5" x14ac:dyDescent="0.25">
      <c r="A2831" t="s">
        <v>6569</v>
      </c>
      <c r="B2831" s="32">
        <v>3000000</v>
      </c>
      <c r="C2831" s="32">
        <v>2912363</v>
      </c>
      <c r="D2831">
        <v>7.3</v>
      </c>
      <c r="E2831" s="32">
        <f>Table11[[#This Row],[gross]]-Table11[[#This Row],[budget]]</f>
        <v>-87637</v>
      </c>
    </row>
    <row r="2832" spans="1:5" x14ac:dyDescent="0.25">
      <c r="A2832" t="s">
        <v>7733</v>
      </c>
      <c r="B2832" s="32">
        <v>100000</v>
      </c>
      <c r="C2832" s="32">
        <v>11798</v>
      </c>
      <c r="D2832">
        <v>4.7</v>
      </c>
      <c r="E2832" s="32">
        <f>Table11[[#This Row],[gross]]-Table11[[#This Row],[budget]]</f>
        <v>-88202</v>
      </c>
    </row>
    <row r="2833" spans="1:5" x14ac:dyDescent="0.25">
      <c r="A2833" t="s">
        <v>3854</v>
      </c>
      <c r="B2833" s="32">
        <v>2000000</v>
      </c>
      <c r="C2833" s="32">
        <v>1900725</v>
      </c>
      <c r="D2833">
        <v>7.4</v>
      </c>
      <c r="E2833" s="32">
        <f>Table11[[#This Row],[gross]]-Table11[[#This Row],[budget]]</f>
        <v>-99275</v>
      </c>
    </row>
    <row r="2834" spans="1:5" x14ac:dyDescent="0.25">
      <c r="A2834" t="s">
        <v>4554</v>
      </c>
      <c r="B2834" s="32">
        <v>20000000</v>
      </c>
      <c r="C2834" s="32">
        <v>19900000</v>
      </c>
      <c r="D2834">
        <v>4.5</v>
      </c>
      <c r="E2834" s="32">
        <f>Table11[[#This Row],[gross]]-Table11[[#This Row],[budget]]</f>
        <v>-100000</v>
      </c>
    </row>
    <row r="2835" spans="1:5" x14ac:dyDescent="0.25">
      <c r="A2835" t="s">
        <v>5807</v>
      </c>
      <c r="B2835" s="32">
        <v>6000000</v>
      </c>
      <c r="C2835" s="32">
        <v>5895238</v>
      </c>
      <c r="D2835">
        <v>5.5</v>
      </c>
      <c r="E2835" s="32">
        <f>Table11[[#This Row],[gross]]-Table11[[#This Row],[budget]]</f>
        <v>-104762</v>
      </c>
    </row>
    <row r="2836" spans="1:5" x14ac:dyDescent="0.25">
      <c r="A2836" t="s">
        <v>7889</v>
      </c>
      <c r="B2836" s="32">
        <v>225000</v>
      </c>
      <c r="C2836" s="32">
        <v>111300</v>
      </c>
      <c r="D2836">
        <v>7.5</v>
      </c>
      <c r="E2836" s="32">
        <f>Table11[[#This Row],[gross]]-Table11[[#This Row],[budget]]</f>
        <v>-113700</v>
      </c>
    </row>
    <row r="2837" spans="1:5" x14ac:dyDescent="0.25">
      <c r="A2837" t="s">
        <v>7907</v>
      </c>
      <c r="B2837" s="32">
        <v>200000</v>
      </c>
      <c r="C2837" s="32">
        <v>78030</v>
      </c>
      <c r="D2837">
        <v>6.5</v>
      </c>
      <c r="E2837" s="32">
        <f>Table11[[#This Row],[gross]]-Table11[[#This Row],[budget]]</f>
        <v>-121970</v>
      </c>
    </row>
    <row r="2838" spans="1:5" x14ac:dyDescent="0.25">
      <c r="A2838" t="s">
        <v>3686</v>
      </c>
      <c r="B2838" s="32">
        <v>27000000</v>
      </c>
      <c r="C2838" s="32">
        <v>26876529</v>
      </c>
      <c r="D2838">
        <v>3.9</v>
      </c>
      <c r="E2838" s="32">
        <f>Table11[[#This Row],[gross]]-Table11[[#This Row],[budget]]</f>
        <v>-123471</v>
      </c>
    </row>
    <row r="2839" spans="1:5" x14ac:dyDescent="0.25">
      <c r="A2839" t="s">
        <v>8009</v>
      </c>
      <c r="B2839" s="32">
        <v>200000</v>
      </c>
      <c r="C2839" s="32">
        <v>59379</v>
      </c>
      <c r="D2839">
        <v>6.8</v>
      </c>
      <c r="E2839" s="32">
        <f>Table11[[#This Row],[gross]]-Table11[[#This Row],[budget]]</f>
        <v>-140621</v>
      </c>
    </row>
    <row r="2840" spans="1:5" x14ac:dyDescent="0.25">
      <c r="A2840" t="s">
        <v>7973</v>
      </c>
      <c r="B2840" s="32">
        <v>150000</v>
      </c>
      <c r="C2840" s="32">
        <v>5858</v>
      </c>
      <c r="D2840">
        <v>7.1</v>
      </c>
      <c r="E2840" s="32">
        <f>Table11[[#This Row],[gross]]-Table11[[#This Row],[budget]]</f>
        <v>-144142</v>
      </c>
    </row>
    <row r="2841" spans="1:5" x14ac:dyDescent="0.25">
      <c r="A2841" t="s">
        <v>7969</v>
      </c>
      <c r="B2841" s="32">
        <v>150000</v>
      </c>
      <c r="C2841" s="32">
        <v>4914</v>
      </c>
      <c r="D2841">
        <v>7</v>
      </c>
      <c r="E2841" s="32">
        <f>Table11[[#This Row],[gross]]-Table11[[#This Row],[budget]]</f>
        <v>-145086</v>
      </c>
    </row>
    <row r="2842" spans="1:5" x14ac:dyDescent="0.25">
      <c r="A2842" t="s">
        <v>7798</v>
      </c>
      <c r="B2842" s="32">
        <v>160000</v>
      </c>
      <c r="C2842" s="32">
        <v>12438</v>
      </c>
      <c r="D2842">
        <v>8.1</v>
      </c>
      <c r="E2842" s="32">
        <f>Table11[[#This Row],[gross]]-Table11[[#This Row],[budget]]</f>
        <v>-147562</v>
      </c>
    </row>
    <row r="2843" spans="1:5" x14ac:dyDescent="0.25">
      <c r="A2843" t="s">
        <v>7641</v>
      </c>
      <c r="B2843" s="32">
        <v>500000</v>
      </c>
      <c r="C2843" s="32">
        <v>334041</v>
      </c>
      <c r="D2843">
        <v>6.5</v>
      </c>
      <c r="E2843" s="32">
        <f>Table11[[#This Row],[gross]]-Table11[[#This Row],[budget]]</f>
        <v>-165959</v>
      </c>
    </row>
    <row r="2844" spans="1:5" x14ac:dyDescent="0.25">
      <c r="A2844" t="s">
        <v>6700</v>
      </c>
      <c r="B2844" s="32">
        <v>26000000</v>
      </c>
      <c r="C2844" s="32">
        <v>25809813</v>
      </c>
      <c r="D2844">
        <v>6.9</v>
      </c>
      <c r="E2844" s="32">
        <f>Table11[[#This Row],[gross]]-Table11[[#This Row],[budget]]</f>
        <v>-190187</v>
      </c>
    </row>
    <row r="2845" spans="1:5" x14ac:dyDescent="0.25">
      <c r="A2845" t="s">
        <v>7801</v>
      </c>
      <c r="B2845" s="32">
        <v>200000</v>
      </c>
      <c r="C2845" s="32">
        <v>5199</v>
      </c>
      <c r="D2845">
        <v>6.6</v>
      </c>
      <c r="E2845" s="32">
        <f>Table11[[#This Row],[gross]]-Table11[[#This Row],[budget]]</f>
        <v>-194801</v>
      </c>
    </row>
    <row r="2846" spans="1:5" x14ac:dyDescent="0.25">
      <c r="A2846" t="s">
        <v>5114</v>
      </c>
      <c r="B2846" s="32">
        <v>10000000</v>
      </c>
      <c r="C2846" s="32">
        <v>9801782</v>
      </c>
      <c r="D2846">
        <v>6.3</v>
      </c>
      <c r="E2846" s="32">
        <f>Table11[[#This Row],[gross]]-Table11[[#This Row],[budget]]</f>
        <v>-198218</v>
      </c>
    </row>
    <row r="2847" spans="1:5" x14ac:dyDescent="0.25">
      <c r="A2847" t="s">
        <v>7929</v>
      </c>
      <c r="B2847" s="32">
        <v>200000</v>
      </c>
      <c r="C2847" s="32">
        <v>1111</v>
      </c>
      <c r="D2847">
        <v>7.7</v>
      </c>
      <c r="E2847" s="32">
        <f>Table11[[#This Row],[gross]]-Table11[[#This Row],[budget]]</f>
        <v>-198889</v>
      </c>
    </row>
    <row r="2848" spans="1:5" x14ac:dyDescent="0.25">
      <c r="A2848" t="s">
        <v>7851</v>
      </c>
      <c r="B2848" s="32">
        <v>250000</v>
      </c>
      <c r="C2848" s="32">
        <v>49494</v>
      </c>
      <c r="D2848">
        <v>3.9</v>
      </c>
      <c r="E2848" s="32">
        <f>Table11[[#This Row],[gross]]-Table11[[#This Row],[budget]]</f>
        <v>-200506</v>
      </c>
    </row>
    <row r="2849" spans="1:5" x14ac:dyDescent="0.25">
      <c r="A2849" t="s">
        <v>7340</v>
      </c>
      <c r="B2849" s="32">
        <v>1000000</v>
      </c>
      <c r="C2849" s="32">
        <v>798341</v>
      </c>
      <c r="D2849">
        <v>7.2</v>
      </c>
      <c r="E2849" s="32">
        <f>Table11[[#This Row],[gross]]-Table11[[#This Row],[budget]]</f>
        <v>-201659</v>
      </c>
    </row>
    <row r="2850" spans="1:5" x14ac:dyDescent="0.25">
      <c r="A2850" t="s">
        <v>7643</v>
      </c>
      <c r="B2850" s="32">
        <v>500000</v>
      </c>
      <c r="C2850" s="32">
        <v>295468</v>
      </c>
      <c r="D2850">
        <v>6</v>
      </c>
      <c r="E2850" s="32">
        <f>Table11[[#This Row],[gross]]-Table11[[#This Row],[budget]]</f>
        <v>-204532</v>
      </c>
    </row>
    <row r="2851" spans="1:5" x14ac:dyDescent="0.25">
      <c r="A2851" t="s">
        <v>7763</v>
      </c>
      <c r="B2851" s="32">
        <v>1750211</v>
      </c>
      <c r="C2851" s="32">
        <v>1523883</v>
      </c>
      <c r="D2851">
        <v>7.8</v>
      </c>
      <c r="E2851" s="32">
        <f>Table11[[#This Row],[gross]]-Table11[[#This Row],[budget]]</f>
        <v>-226328</v>
      </c>
    </row>
    <row r="2852" spans="1:5" x14ac:dyDescent="0.25">
      <c r="A2852" t="s">
        <v>7858</v>
      </c>
      <c r="B2852" s="32">
        <v>250000</v>
      </c>
      <c r="C2852" s="32">
        <v>18195</v>
      </c>
      <c r="D2852">
        <v>6.3</v>
      </c>
      <c r="E2852" s="32">
        <f>Table11[[#This Row],[gross]]-Table11[[#This Row],[budget]]</f>
        <v>-231805</v>
      </c>
    </row>
    <row r="2853" spans="1:5" x14ac:dyDescent="0.25">
      <c r="A2853" t="s">
        <v>7053</v>
      </c>
      <c r="B2853" s="32">
        <v>1300000</v>
      </c>
      <c r="C2853" s="32">
        <v>1060591</v>
      </c>
      <c r="D2853">
        <v>7.2</v>
      </c>
      <c r="E2853" s="32">
        <f>Table11[[#This Row],[gross]]-Table11[[#This Row],[budget]]</f>
        <v>-239409</v>
      </c>
    </row>
    <row r="2854" spans="1:5" x14ac:dyDescent="0.25">
      <c r="A2854" t="s">
        <v>7645</v>
      </c>
      <c r="B2854" s="32">
        <v>500000</v>
      </c>
      <c r="C2854" s="32">
        <v>243347</v>
      </c>
      <c r="D2854">
        <v>5.3</v>
      </c>
      <c r="E2854" s="32">
        <f>Table11[[#This Row],[gross]]-Table11[[#This Row],[budget]]</f>
        <v>-256653</v>
      </c>
    </row>
    <row r="2855" spans="1:5" x14ac:dyDescent="0.25">
      <c r="A2855" t="s">
        <v>7799</v>
      </c>
      <c r="B2855" s="32">
        <v>300000</v>
      </c>
      <c r="C2855" s="32">
        <v>40542</v>
      </c>
      <c r="D2855">
        <v>5.5</v>
      </c>
      <c r="E2855" s="32">
        <f>Table11[[#This Row],[gross]]-Table11[[#This Row],[budget]]</f>
        <v>-259458</v>
      </c>
    </row>
    <row r="2856" spans="1:5" x14ac:dyDescent="0.25">
      <c r="A2856" t="s">
        <v>7663</v>
      </c>
      <c r="B2856" s="32">
        <v>500000</v>
      </c>
      <c r="C2856" s="32">
        <v>237301</v>
      </c>
      <c r="D2856">
        <v>6.4</v>
      </c>
      <c r="E2856" s="32">
        <f>Table11[[#This Row],[gross]]-Table11[[#This Row],[budget]]</f>
        <v>-262699</v>
      </c>
    </row>
    <row r="2857" spans="1:5" x14ac:dyDescent="0.25">
      <c r="A2857" t="s">
        <v>7742</v>
      </c>
      <c r="B2857" s="32">
        <v>400000</v>
      </c>
      <c r="C2857" s="32">
        <v>126387</v>
      </c>
      <c r="D2857">
        <v>6.9</v>
      </c>
      <c r="E2857" s="32">
        <f>Table11[[#This Row],[gross]]-Table11[[#This Row],[budget]]</f>
        <v>-273613</v>
      </c>
    </row>
    <row r="2858" spans="1:5" x14ac:dyDescent="0.25">
      <c r="A2858" t="s">
        <v>7084</v>
      </c>
      <c r="B2858" s="32">
        <v>1500000</v>
      </c>
      <c r="C2858" s="32">
        <v>1221261</v>
      </c>
      <c r="D2858">
        <v>7.9</v>
      </c>
      <c r="E2858" s="32">
        <f>Table11[[#This Row],[gross]]-Table11[[#This Row],[budget]]</f>
        <v>-278739</v>
      </c>
    </row>
    <row r="2859" spans="1:5" x14ac:dyDescent="0.25">
      <c r="A2859" t="s">
        <v>7796</v>
      </c>
      <c r="B2859" s="32">
        <v>300000</v>
      </c>
      <c r="C2859" s="32">
        <v>16892</v>
      </c>
      <c r="D2859">
        <v>7.6</v>
      </c>
      <c r="E2859" s="32">
        <f>Table11[[#This Row],[gross]]-Table11[[#This Row],[budget]]</f>
        <v>-283108</v>
      </c>
    </row>
    <row r="2860" spans="1:5" x14ac:dyDescent="0.25">
      <c r="A2860" t="s">
        <v>7810</v>
      </c>
      <c r="B2860" s="32">
        <v>300000</v>
      </c>
      <c r="C2860" s="32">
        <v>2468</v>
      </c>
      <c r="D2860">
        <v>4.8</v>
      </c>
      <c r="E2860" s="32">
        <f>Table11[[#This Row],[gross]]-Table11[[#This Row],[budget]]</f>
        <v>-297532</v>
      </c>
    </row>
    <row r="2861" spans="1:5" x14ac:dyDescent="0.25">
      <c r="A2861" t="s">
        <v>6065</v>
      </c>
      <c r="B2861" s="32">
        <v>5000000</v>
      </c>
      <c r="C2861" s="32">
        <v>4700361</v>
      </c>
      <c r="D2861">
        <v>4.5999999999999996</v>
      </c>
      <c r="E2861" s="32">
        <f>Table11[[#This Row],[gross]]-Table11[[#This Row],[budget]]</f>
        <v>-299639</v>
      </c>
    </row>
    <row r="2862" spans="1:5" x14ac:dyDescent="0.25">
      <c r="A2862" t="s">
        <v>3558</v>
      </c>
      <c r="B2862" s="32">
        <v>17000000</v>
      </c>
      <c r="C2862" s="32">
        <v>16684352</v>
      </c>
      <c r="D2862">
        <v>6.3</v>
      </c>
      <c r="E2862" s="32">
        <f>Table11[[#This Row],[gross]]-Table11[[#This Row],[budget]]</f>
        <v>-315648</v>
      </c>
    </row>
    <row r="2863" spans="1:5" x14ac:dyDescent="0.25">
      <c r="A2863" t="s">
        <v>6567</v>
      </c>
      <c r="B2863" s="32">
        <v>3300000</v>
      </c>
      <c r="C2863" s="32">
        <v>2961991</v>
      </c>
      <c r="D2863">
        <v>6.9</v>
      </c>
      <c r="E2863" s="32">
        <f>Table11[[#This Row],[gross]]-Table11[[#This Row],[budget]]</f>
        <v>-338009</v>
      </c>
    </row>
    <row r="2864" spans="1:5" x14ac:dyDescent="0.25">
      <c r="A2864" t="s">
        <v>3732</v>
      </c>
      <c r="B2864" s="32">
        <v>20000000</v>
      </c>
      <c r="C2864" s="32">
        <v>19661987</v>
      </c>
      <c r="D2864">
        <v>7.5</v>
      </c>
      <c r="E2864" s="32">
        <f>Table11[[#This Row],[gross]]-Table11[[#This Row],[budget]]</f>
        <v>-338013</v>
      </c>
    </row>
    <row r="2865" spans="1:5" x14ac:dyDescent="0.25">
      <c r="A2865" t="s">
        <v>7646</v>
      </c>
      <c r="B2865" s="32">
        <v>500000</v>
      </c>
      <c r="C2865" s="32">
        <v>154077</v>
      </c>
      <c r="D2865">
        <v>6.6</v>
      </c>
      <c r="E2865" s="32">
        <f>Table11[[#This Row],[gross]]-Table11[[#This Row],[budget]]</f>
        <v>-345923</v>
      </c>
    </row>
    <row r="2866" spans="1:5" x14ac:dyDescent="0.25">
      <c r="A2866" t="s">
        <v>7650</v>
      </c>
      <c r="B2866" s="32">
        <v>500000</v>
      </c>
      <c r="C2866" s="32">
        <v>151389</v>
      </c>
      <c r="D2866">
        <v>7.1</v>
      </c>
      <c r="E2866" s="32">
        <f>Table11[[#This Row],[gross]]-Table11[[#This Row],[budget]]</f>
        <v>-348611</v>
      </c>
    </row>
    <row r="2867" spans="1:5" x14ac:dyDescent="0.25">
      <c r="A2867" t="s">
        <v>7026</v>
      </c>
      <c r="B2867" s="32">
        <v>500000</v>
      </c>
      <c r="C2867" s="32">
        <v>145540</v>
      </c>
      <c r="D2867">
        <v>6.7</v>
      </c>
      <c r="E2867" s="32">
        <f>Table11[[#This Row],[gross]]-Table11[[#This Row],[budget]]</f>
        <v>-354460</v>
      </c>
    </row>
    <row r="2868" spans="1:5" x14ac:dyDescent="0.25">
      <c r="A2868" t="s">
        <v>4569</v>
      </c>
      <c r="B2868" s="32">
        <v>14000000</v>
      </c>
      <c r="C2868" s="32">
        <v>13640000</v>
      </c>
      <c r="D2868">
        <v>6.9</v>
      </c>
      <c r="E2868" s="32">
        <f>Table11[[#This Row],[gross]]-Table11[[#This Row],[budget]]</f>
        <v>-360000</v>
      </c>
    </row>
    <row r="2869" spans="1:5" x14ac:dyDescent="0.25">
      <c r="A2869" t="s">
        <v>7653</v>
      </c>
      <c r="B2869" s="32">
        <v>500000</v>
      </c>
      <c r="C2869" s="32">
        <v>133778</v>
      </c>
      <c r="D2869">
        <v>8.4</v>
      </c>
      <c r="E2869" s="32">
        <f>Table11[[#This Row],[gross]]-Table11[[#This Row],[budget]]</f>
        <v>-366222</v>
      </c>
    </row>
    <row r="2870" spans="1:5" x14ac:dyDescent="0.25">
      <c r="A2870" t="s">
        <v>7342</v>
      </c>
      <c r="B2870" s="32">
        <v>1000000</v>
      </c>
      <c r="C2870" s="32">
        <v>610991</v>
      </c>
      <c r="D2870">
        <v>6.2</v>
      </c>
      <c r="E2870" s="32">
        <f>Table11[[#This Row],[gross]]-Table11[[#This Row],[budget]]</f>
        <v>-389009</v>
      </c>
    </row>
    <row r="2871" spans="1:5" x14ac:dyDescent="0.25">
      <c r="A2871" t="s">
        <v>5635</v>
      </c>
      <c r="B2871" s="32">
        <v>7000000</v>
      </c>
      <c r="C2871" s="32">
        <v>6601079</v>
      </c>
      <c r="D2871">
        <v>6.2</v>
      </c>
      <c r="E2871" s="32">
        <f>Table11[[#This Row],[gross]]-Table11[[#This Row],[budget]]</f>
        <v>-398921</v>
      </c>
    </row>
    <row r="2872" spans="1:5" x14ac:dyDescent="0.25">
      <c r="A2872" t="s">
        <v>7658</v>
      </c>
      <c r="B2872" s="32">
        <v>500000</v>
      </c>
      <c r="C2872" s="32">
        <v>98017</v>
      </c>
      <c r="D2872">
        <v>5.8</v>
      </c>
      <c r="E2872" s="32">
        <f>Table11[[#This Row],[gross]]-Table11[[#This Row],[budget]]</f>
        <v>-401983</v>
      </c>
    </row>
    <row r="2873" spans="1:5" x14ac:dyDescent="0.25">
      <c r="A2873" t="s">
        <v>7478</v>
      </c>
      <c r="B2873" s="32">
        <v>850000</v>
      </c>
      <c r="C2873" s="32">
        <v>442638</v>
      </c>
      <c r="D2873">
        <v>7.3</v>
      </c>
      <c r="E2873" s="32">
        <f>Table11[[#This Row],[gross]]-Table11[[#This Row],[budget]]</f>
        <v>-407362</v>
      </c>
    </row>
    <row r="2874" spans="1:5" x14ac:dyDescent="0.25">
      <c r="A2874" t="s">
        <v>7761</v>
      </c>
      <c r="B2874" s="32">
        <v>450000</v>
      </c>
      <c r="C2874" s="32">
        <v>34151</v>
      </c>
      <c r="D2874">
        <v>7.2</v>
      </c>
      <c r="E2874" s="32">
        <f>Table11[[#This Row],[gross]]-Table11[[#This Row],[budget]]</f>
        <v>-415849</v>
      </c>
    </row>
    <row r="2875" spans="1:5" x14ac:dyDescent="0.25">
      <c r="A2875" t="s">
        <v>7343</v>
      </c>
      <c r="B2875" s="32">
        <v>1000000</v>
      </c>
      <c r="C2875" s="32">
        <v>582024</v>
      </c>
      <c r="D2875">
        <v>6.2</v>
      </c>
      <c r="E2875" s="32">
        <f>Table11[[#This Row],[gross]]-Table11[[#This Row],[budget]]</f>
        <v>-417976</v>
      </c>
    </row>
    <row r="2876" spans="1:5" x14ac:dyDescent="0.25">
      <c r="A2876" t="s">
        <v>3563</v>
      </c>
      <c r="B2876" s="32">
        <v>9000000</v>
      </c>
      <c r="C2876" s="32">
        <v>8579684</v>
      </c>
      <c r="D2876">
        <v>7.4</v>
      </c>
      <c r="E2876" s="32">
        <f>Table11[[#This Row],[gross]]-Table11[[#This Row],[budget]]</f>
        <v>-420316</v>
      </c>
    </row>
    <row r="2877" spans="1:5" x14ac:dyDescent="0.25">
      <c r="A2877" t="s">
        <v>7580</v>
      </c>
      <c r="B2877" s="32">
        <v>600000</v>
      </c>
      <c r="C2877" s="32">
        <v>171988</v>
      </c>
      <c r="D2877">
        <v>5.6</v>
      </c>
      <c r="E2877" s="32">
        <f>Table11[[#This Row],[gross]]-Table11[[#This Row],[budget]]</f>
        <v>-428012</v>
      </c>
    </row>
    <row r="2878" spans="1:5" x14ac:dyDescent="0.25">
      <c r="A2878" t="s">
        <v>6566</v>
      </c>
      <c r="B2878" s="32">
        <v>3500000</v>
      </c>
      <c r="C2878" s="32">
        <v>3071947</v>
      </c>
      <c r="D2878">
        <v>5.4</v>
      </c>
      <c r="E2878" s="32">
        <f>Table11[[#This Row],[gross]]-Table11[[#This Row],[budget]]</f>
        <v>-428053</v>
      </c>
    </row>
    <row r="2879" spans="1:5" x14ac:dyDescent="0.25">
      <c r="A2879" t="s">
        <v>7656</v>
      </c>
      <c r="B2879" s="32">
        <v>500000</v>
      </c>
      <c r="C2879" s="32">
        <v>52850</v>
      </c>
      <c r="D2879">
        <v>6.2</v>
      </c>
      <c r="E2879" s="32">
        <f>Table11[[#This Row],[gross]]-Table11[[#This Row],[budget]]</f>
        <v>-447150</v>
      </c>
    </row>
    <row r="2880" spans="1:5" x14ac:dyDescent="0.25">
      <c r="A2880" t="s">
        <v>7382</v>
      </c>
      <c r="B2880" s="32">
        <v>500000</v>
      </c>
      <c r="C2880" s="32">
        <v>48430</v>
      </c>
      <c r="D2880">
        <v>6.8</v>
      </c>
      <c r="E2880" s="32">
        <f>Table11[[#This Row],[gross]]-Table11[[#This Row],[budget]]</f>
        <v>-451570</v>
      </c>
    </row>
    <row r="2881" spans="1:5" x14ac:dyDescent="0.25">
      <c r="A2881" t="s">
        <v>2082</v>
      </c>
      <c r="B2881" s="32">
        <v>42000000</v>
      </c>
      <c r="C2881" s="32">
        <v>41543207</v>
      </c>
      <c r="D2881">
        <v>6.3</v>
      </c>
      <c r="E2881" s="32">
        <f>Table11[[#This Row],[gross]]-Table11[[#This Row],[budget]]</f>
        <v>-456793</v>
      </c>
    </row>
    <row r="2882" spans="1:5" x14ac:dyDescent="0.25">
      <c r="A2882" t="s">
        <v>2258</v>
      </c>
      <c r="B2882" s="32">
        <v>500000</v>
      </c>
      <c r="C2882" s="32">
        <v>32645</v>
      </c>
      <c r="D2882">
        <v>7.4</v>
      </c>
      <c r="E2882" s="32">
        <f>Table11[[#This Row],[gross]]-Table11[[#This Row],[budget]]</f>
        <v>-467355</v>
      </c>
    </row>
    <row r="2883" spans="1:5" x14ac:dyDescent="0.25">
      <c r="A2883" t="s">
        <v>7659</v>
      </c>
      <c r="B2883" s="32">
        <v>500000</v>
      </c>
      <c r="C2883" s="32">
        <v>31937</v>
      </c>
      <c r="D2883">
        <v>5.7</v>
      </c>
      <c r="E2883" s="32">
        <f>Table11[[#This Row],[gross]]-Table11[[#This Row],[budget]]</f>
        <v>-468063</v>
      </c>
    </row>
    <row r="2884" spans="1:5" x14ac:dyDescent="0.25">
      <c r="A2884" t="s">
        <v>2548</v>
      </c>
      <c r="B2884" s="32">
        <v>35000000</v>
      </c>
      <c r="C2884" s="32">
        <v>34531832</v>
      </c>
      <c r="D2884">
        <v>7.1</v>
      </c>
      <c r="E2884" s="32">
        <f>Table11[[#This Row],[gross]]-Table11[[#This Row],[budget]]</f>
        <v>-468168</v>
      </c>
    </row>
    <row r="2885" spans="1:5" x14ac:dyDescent="0.25">
      <c r="A2885" t="s">
        <v>7531</v>
      </c>
      <c r="B2885" s="32">
        <v>500000</v>
      </c>
      <c r="C2885" s="32">
        <v>26297</v>
      </c>
      <c r="D2885">
        <v>6.3</v>
      </c>
      <c r="E2885" s="32">
        <f>Table11[[#This Row],[gross]]-Table11[[#This Row],[budget]]</f>
        <v>-473703</v>
      </c>
    </row>
    <row r="2886" spans="1:5" x14ac:dyDescent="0.25">
      <c r="A2886" t="s">
        <v>7713</v>
      </c>
      <c r="B2886" s="32">
        <v>500000</v>
      </c>
      <c r="C2886" s="32">
        <v>23000</v>
      </c>
      <c r="D2886">
        <v>6.2</v>
      </c>
      <c r="E2886" s="32">
        <f>Table11[[#This Row],[gross]]-Table11[[#This Row],[budget]]</f>
        <v>-477000</v>
      </c>
    </row>
    <row r="2887" spans="1:5" x14ac:dyDescent="0.25">
      <c r="A2887" t="s">
        <v>7702</v>
      </c>
      <c r="B2887" s="32">
        <v>500000</v>
      </c>
      <c r="C2887" s="32">
        <v>21199</v>
      </c>
      <c r="D2887">
        <v>6.8</v>
      </c>
      <c r="E2887" s="32">
        <f>Table11[[#This Row],[gross]]-Table11[[#This Row],[budget]]</f>
        <v>-478801</v>
      </c>
    </row>
    <row r="2888" spans="1:5" x14ac:dyDescent="0.25">
      <c r="A2888" t="s">
        <v>6971</v>
      </c>
      <c r="B2888" s="32">
        <v>1900000</v>
      </c>
      <c r="C2888" s="32">
        <v>1420578</v>
      </c>
      <c r="D2888">
        <v>6.4</v>
      </c>
      <c r="E2888" s="32">
        <f>Table11[[#This Row],[gross]]-Table11[[#This Row],[budget]]</f>
        <v>-479422</v>
      </c>
    </row>
    <row r="2889" spans="1:5" x14ac:dyDescent="0.25">
      <c r="A2889" t="s">
        <v>7661</v>
      </c>
      <c r="B2889" s="32">
        <v>500000</v>
      </c>
      <c r="C2889" s="32">
        <v>13134</v>
      </c>
      <c r="D2889">
        <v>6.1</v>
      </c>
      <c r="E2889" s="32">
        <f>Table11[[#This Row],[gross]]-Table11[[#This Row],[budget]]</f>
        <v>-486866</v>
      </c>
    </row>
    <row r="2890" spans="1:5" x14ac:dyDescent="0.25">
      <c r="A2890" t="s">
        <v>7667</v>
      </c>
      <c r="B2890" s="32">
        <v>500000</v>
      </c>
      <c r="C2890" s="32">
        <v>12055</v>
      </c>
      <c r="D2890">
        <v>6.5</v>
      </c>
      <c r="E2890" s="32">
        <f>Table11[[#This Row],[gross]]-Table11[[#This Row],[budget]]</f>
        <v>-487945</v>
      </c>
    </row>
    <row r="2891" spans="1:5" x14ac:dyDescent="0.25">
      <c r="A2891" t="s">
        <v>2562</v>
      </c>
      <c r="B2891" s="32">
        <v>35000000</v>
      </c>
      <c r="C2891" s="32">
        <v>34507079</v>
      </c>
      <c r="D2891">
        <v>5.0999999999999996</v>
      </c>
      <c r="E2891" s="32">
        <f>Table11[[#This Row],[gross]]-Table11[[#This Row],[budget]]</f>
        <v>-492921</v>
      </c>
    </row>
    <row r="2892" spans="1:5" x14ac:dyDescent="0.25">
      <c r="A2892" t="s">
        <v>7669</v>
      </c>
      <c r="B2892" s="32">
        <v>500000</v>
      </c>
      <c r="C2892" s="32">
        <v>1332</v>
      </c>
      <c r="D2892">
        <v>4.5999999999999996</v>
      </c>
      <c r="E2892" s="32">
        <f>Table11[[#This Row],[gross]]-Table11[[#This Row],[budget]]</f>
        <v>-498668</v>
      </c>
    </row>
    <row r="2893" spans="1:5" x14ac:dyDescent="0.25">
      <c r="A2893" t="s">
        <v>4227</v>
      </c>
      <c r="B2893" s="32">
        <v>16000000</v>
      </c>
      <c r="C2893" s="32">
        <v>15500000</v>
      </c>
      <c r="D2893">
        <v>7</v>
      </c>
      <c r="E2893" s="32">
        <f>Table11[[#This Row],[gross]]-Table11[[#This Row],[budget]]</f>
        <v>-500000</v>
      </c>
    </row>
    <row r="2894" spans="1:5" x14ac:dyDescent="0.25">
      <c r="A2894" t="s">
        <v>2690</v>
      </c>
      <c r="B2894" s="32">
        <v>32000000</v>
      </c>
      <c r="C2894" s="32">
        <v>31493782</v>
      </c>
      <c r="D2894">
        <v>7.5</v>
      </c>
      <c r="E2894" s="32">
        <f>Table11[[#This Row],[gross]]-Table11[[#This Row],[budget]]</f>
        <v>-506218</v>
      </c>
    </row>
    <row r="2895" spans="1:5" x14ac:dyDescent="0.25">
      <c r="A2895" t="s">
        <v>7362</v>
      </c>
      <c r="B2895" s="32">
        <v>1000000</v>
      </c>
      <c r="C2895" s="32">
        <v>484221</v>
      </c>
      <c r="D2895">
        <v>8.1999999999999993</v>
      </c>
      <c r="E2895" s="32">
        <f>Table11[[#This Row],[gross]]-Table11[[#This Row],[budget]]</f>
        <v>-515779</v>
      </c>
    </row>
    <row r="2896" spans="1:5" x14ac:dyDescent="0.25">
      <c r="A2896" t="s">
        <v>7468</v>
      </c>
      <c r="B2896" s="32">
        <v>900000</v>
      </c>
      <c r="C2896" s="32">
        <v>381186</v>
      </c>
      <c r="D2896">
        <v>6.4</v>
      </c>
      <c r="E2896" s="32">
        <f>Table11[[#This Row],[gross]]-Table11[[#This Row],[budget]]</f>
        <v>-518814</v>
      </c>
    </row>
    <row r="2897" spans="1:5" x14ac:dyDescent="0.25">
      <c r="A2897" t="s">
        <v>6870</v>
      </c>
      <c r="B2897" s="32">
        <v>2000000</v>
      </c>
      <c r="C2897" s="32">
        <v>1477002</v>
      </c>
      <c r="D2897">
        <v>6.9</v>
      </c>
      <c r="E2897" s="32">
        <f>Table11[[#This Row],[gross]]-Table11[[#This Row],[budget]]</f>
        <v>-522998</v>
      </c>
    </row>
    <row r="2898" spans="1:5" x14ac:dyDescent="0.25">
      <c r="A2898" t="s">
        <v>5134</v>
      </c>
      <c r="B2898" s="32">
        <v>10000000</v>
      </c>
      <c r="C2898" s="32">
        <v>9473382</v>
      </c>
      <c r="D2898">
        <v>7.7</v>
      </c>
      <c r="E2898" s="32">
        <f>Table11[[#This Row],[gross]]-Table11[[#This Row],[budget]]</f>
        <v>-526618</v>
      </c>
    </row>
    <row r="2899" spans="1:5" x14ac:dyDescent="0.25">
      <c r="A2899" t="s">
        <v>6293</v>
      </c>
      <c r="B2899" s="32">
        <v>4000000</v>
      </c>
      <c r="C2899" s="32">
        <v>3468572</v>
      </c>
      <c r="D2899">
        <v>7.3</v>
      </c>
      <c r="E2899" s="32">
        <f>Table11[[#This Row],[gross]]-Table11[[#This Row],[budget]]</f>
        <v>-531428</v>
      </c>
    </row>
    <row r="2900" spans="1:5" x14ac:dyDescent="0.25">
      <c r="A2900" t="s">
        <v>7346</v>
      </c>
      <c r="B2900" s="32">
        <v>1000000</v>
      </c>
      <c r="C2900" s="32">
        <v>464655</v>
      </c>
      <c r="D2900">
        <v>7</v>
      </c>
      <c r="E2900" s="32">
        <f>Table11[[#This Row],[gross]]-Table11[[#This Row],[budget]]</f>
        <v>-535345</v>
      </c>
    </row>
    <row r="2901" spans="1:5" x14ac:dyDescent="0.25">
      <c r="A2901" t="s">
        <v>7347</v>
      </c>
      <c r="B2901" s="32">
        <v>1000000</v>
      </c>
      <c r="C2901" s="32">
        <v>464126</v>
      </c>
      <c r="D2901">
        <v>6.7</v>
      </c>
      <c r="E2901" s="32">
        <f>Table11[[#This Row],[gross]]-Table11[[#This Row],[budget]]</f>
        <v>-535874</v>
      </c>
    </row>
    <row r="2902" spans="1:5" x14ac:dyDescent="0.25">
      <c r="A2902" t="s">
        <v>7599</v>
      </c>
      <c r="B2902" s="32">
        <v>560000</v>
      </c>
      <c r="C2902" s="32">
        <v>2245</v>
      </c>
      <c r="D2902">
        <v>7.2</v>
      </c>
      <c r="E2902" s="32">
        <f>Table11[[#This Row],[gross]]-Table11[[#This Row],[budget]]</f>
        <v>-557755</v>
      </c>
    </row>
    <row r="2903" spans="1:5" x14ac:dyDescent="0.25">
      <c r="A2903" t="s">
        <v>7515</v>
      </c>
      <c r="B2903" s="32">
        <v>600000</v>
      </c>
      <c r="C2903" s="32">
        <v>35688</v>
      </c>
      <c r="D2903">
        <v>5.0999999999999996</v>
      </c>
      <c r="E2903" s="32">
        <f>Table11[[#This Row],[gross]]-Table11[[#This Row],[budget]]</f>
        <v>-564312</v>
      </c>
    </row>
    <row r="2904" spans="1:5" x14ac:dyDescent="0.25">
      <c r="A2904" t="s">
        <v>6868</v>
      </c>
      <c r="B2904" s="32">
        <v>2000000</v>
      </c>
      <c r="C2904" s="32">
        <v>1430185</v>
      </c>
      <c r="D2904">
        <v>8.3000000000000007</v>
      </c>
      <c r="E2904" s="32">
        <f>Table11[[#This Row],[gross]]-Table11[[#This Row],[budget]]</f>
        <v>-569815</v>
      </c>
    </row>
    <row r="2905" spans="1:5" x14ac:dyDescent="0.25">
      <c r="A2905" t="s">
        <v>7349</v>
      </c>
      <c r="B2905" s="32">
        <v>1000000</v>
      </c>
      <c r="C2905" s="32">
        <v>428535</v>
      </c>
      <c r="D2905">
        <v>3.6</v>
      </c>
      <c r="E2905" s="32">
        <f>Table11[[#This Row],[gross]]-Table11[[#This Row],[budget]]</f>
        <v>-571465</v>
      </c>
    </row>
    <row r="2906" spans="1:5" x14ac:dyDescent="0.25">
      <c r="A2906" t="s">
        <v>4218</v>
      </c>
      <c r="B2906" s="32">
        <v>16000000</v>
      </c>
      <c r="C2906" s="32">
        <v>15427192</v>
      </c>
      <c r="D2906">
        <v>5.6</v>
      </c>
      <c r="E2906" s="32">
        <f>Table11[[#This Row],[gross]]-Table11[[#This Row],[budget]]</f>
        <v>-572808</v>
      </c>
    </row>
    <row r="2907" spans="1:5" x14ac:dyDescent="0.25">
      <c r="A2907" t="s">
        <v>7582</v>
      </c>
      <c r="B2907" s="32">
        <v>600000</v>
      </c>
      <c r="C2907" s="32">
        <v>23616</v>
      </c>
      <c r="D2907">
        <v>5.6</v>
      </c>
      <c r="E2907" s="32">
        <f>Table11[[#This Row],[gross]]-Table11[[#This Row],[budget]]</f>
        <v>-576384</v>
      </c>
    </row>
    <row r="2908" spans="1:5" x14ac:dyDescent="0.25">
      <c r="A2908" t="s">
        <v>7584</v>
      </c>
      <c r="B2908" s="32">
        <v>600000</v>
      </c>
      <c r="C2908" s="32">
        <v>13493</v>
      </c>
      <c r="D2908">
        <v>6.6</v>
      </c>
      <c r="E2908" s="32">
        <f>Table11[[#This Row],[gross]]-Table11[[#This Row],[budget]]</f>
        <v>-586507</v>
      </c>
    </row>
    <row r="2909" spans="1:5" x14ac:dyDescent="0.25">
      <c r="A2909" t="s">
        <v>7042</v>
      </c>
      <c r="B2909" s="32">
        <v>1000000</v>
      </c>
      <c r="C2909" s="32">
        <v>396035</v>
      </c>
      <c r="D2909">
        <v>6.9</v>
      </c>
      <c r="E2909" s="32">
        <f>Table11[[#This Row],[gross]]-Table11[[#This Row],[budget]]</f>
        <v>-603965</v>
      </c>
    </row>
    <row r="2910" spans="1:5" x14ac:dyDescent="0.25">
      <c r="A2910" t="s">
        <v>7165</v>
      </c>
      <c r="B2910" s="32">
        <v>1300000</v>
      </c>
      <c r="C2910" s="32">
        <v>695229</v>
      </c>
      <c r="D2910">
        <v>7.2</v>
      </c>
      <c r="E2910" s="32">
        <f>Table11[[#This Row],[gross]]-Table11[[#This Row],[budget]]</f>
        <v>-604771</v>
      </c>
    </row>
    <row r="2911" spans="1:5" x14ac:dyDescent="0.25">
      <c r="A2911" t="s">
        <v>7220</v>
      </c>
      <c r="B2911" s="32">
        <v>1200000</v>
      </c>
      <c r="C2911" s="32">
        <v>594904</v>
      </c>
      <c r="D2911">
        <v>6</v>
      </c>
      <c r="E2911" s="32">
        <f>Table11[[#This Row],[gross]]-Table11[[#This Row],[budget]]</f>
        <v>-605096</v>
      </c>
    </row>
    <row r="2912" spans="1:5" x14ac:dyDescent="0.25">
      <c r="A2912" t="s">
        <v>564</v>
      </c>
      <c r="B2912" s="32">
        <v>105000000</v>
      </c>
      <c r="C2912" s="32">
        <v>104374107</v>
      </c>
      <c r="D2912">
        <v>7.1</v>
      </c>
      <c r="E2912" s="32">
        <f>Table11[[#This Row],[gross]]-Table11[[#This Row],[budget]]</f>
        <v>-625893</v>
      </c>
    </row>
    <row r="2913" spans="1:5" x14ac:dyDescent="0.25">
      <c r="A2913" t="s">
        <v>6334</v>
      </c>
      <c r="B2913" s="32">
        <v>650000</v>
      </c>
      <c r="C2913" s="32">
        <v>18469</v>
      </c>
      <c r="D2913">
        <v>6.5</v>
      </c>
      <c r="E2913" s="32">
        <f>Table11[[#This Row],[gross]]-Table11[[#This Row],[budget]]</f>
        <v>-631531</v>
      </c>
    </row>
    <row r="2914" spans="1:5" x14ac:dyDescent="0.25">
      <c r="A2914" t="s">
        <v>920</v>
      </c>
      <c r="B2914" s="32">
        <v>80000000</v>
      </c>
      <c r="C2914" s="32">
        <v>79363785</v>
      </c>
      <c r="D2914">
        <v>5.5</v>
      </c>
      <c r="E2914" s="32">
        <f>Table11[[#This Row],[gross]]-Table11[[#This Row],[budget]]</f>
        <v>-636215</v>
      </c>
    </row>
    <row r="2915" spans="1:5" x14ac:dyDescent="0.25">
      <c r="A2915" t="s">
        <v>920</v>
      </c>
      <c r="B2915" s="32">
        <v>80000000</v>
      </c>
      <c r="C2915" s="32">
        <v>79363785</v>
      </c>
      <c r="D2915">
        <v>5.5</v>
      </c>
      <c r="E2915" s="32">
        <f>Table11[[#This Row],[gross]]-Table11[[#This Row],[budget]]</f>
        <v>-636215</v>
      </c>
    </row>
    <row r="2916" spans="1:5" x14ac:dyDescent="0.25">
      <c r="A2916" t="s">
        <v>5811</v>
      </c>
      <c r="B2916" s="32">
        <v>6000000</v>
      </c>
      <c r="C2916" s="32">
        <v>5359774</v>
      </c>
      <c r="D2916">
        <v>7.3</v>
      </c>
      <c r="E2916" s="32">
        <f>Table11[[#This Row],[gross]]-Table11[[#This Row],[budget]]</f>
        <v>-640226</v>
      </c>
    </row>
    <row r="2917" spans="1:5" x14ac:dyDescent="0.25">
      <c r="A2917" t="s">
        <v>6577</v>
      </c>
      <c r="B2917" s="32">
        <v>3500000</v>
      </c>
      <c r="C2917" s="32">
        <v>2848578</v>
      </c>
      <c r="D2917">
        <v>6.3</v>
      </c>
      <c r="E2917" s="32">
        <f>Table11[[#This Row],[gross]]-Table11[[#This Row],[budget]]</f>
        <v>-651422</v>
      </c>
    </row>
    <row r="2918" spans="1:5" x14ac:dyDescent="0.25">
      <c r="A2918" t="s">
        <v>7509</v>
      </c>
      <c r="B2918" s="32">
        <v>800000</v>
      </c>
      <c r="C2918" s="32">
        <v>144583</v>
      </c>
      <c r="D2918">
        <v>6.5</v>
      </c>
      <c r="E2918" s="32">
        <f>Table11[[#This Row],[gross]]-Table11[[#This Row],[budget]]</f>
        <v>-655417</v>
      </c>
    </row>
    <row r="2919" spans="1:5" x14ac:dyDescent="0.25">
      <c r="A2919" t="s">
        <v>7532</v>
      </c>
      <c r="B2919" s="32">
        <v>750000</v>
      </c>
      <c r="C2919" s="32">
        <v>77501</v>
      </c>
      <c r="D2919">
        <v>5.5</v>
      </c>
      <c r="E2919" s="32">
        <f>Table11[[#This Row],[gross]]-Table11[[#This Row],[budget]]</f>
        <v>-672499</v>
      </c>
    </row>
    <row r="2920" spans="1:5" x14ac:dyDescent="0.25">
      <c r="A2920" t="s">
        <v>4124</v>
      </c>
      <c r="B2920" s="32">
        <v>17000000</v>
      </c>
      <c r="C2920" s="32">
        <v>16311763</v>
      </c>
      <c r="D2920">
        <v>7.5</v>
      </c>
      <c r="E2920" s="32">
        <f>Table11[[#This Row],[gross]]-Table11[[#This Row],[budget]]</f>
        <v>-688237</v>
      </c>
    </row>
    <row r="2921" spans="1:5" x14ac:dyDescent="0.25">
      <c r="A2921" t="s">
        <v>7251</v>
      </c>
      <c r="B2921" s="32">
        <v>695393</v>
      </c>
      <c r="C2921" s="32">
        <v>6013</v>
      </c>
      <c r="D2921">
        <v>7.7</v>
      </c>
      <c r="E2921" s="32">
        <f>Table11[[#This Row],[gross]]-Table11[[#This Row],[budget]]</f>
        <v>-689380</v>
      </c>
    </row>
    <row r="2922" spans="1:5" x14ac:dyDescent="0.25">
      <c r="A2922" t="s">
        <v>7555</v>
      </c>
      <c r="B2922" s="32">
        <v>700000</v>
      </c>
      <c r="C2922" s="32">
        <v>10508</v>
      </c>
      <c r="D2922">
        <v>6.5</v>
      </c>
      <c r="E2922" s="32">
        <f>Table11[[#This Row],[gross]]-Table11[[#This Row],[budget]]</f>
        <v>-689492</v>
      </c>
    </row>
    <row r="2923" spans="1:5" x14ac:dyDescent="0.25">
      <c r="A2923" t="s">
        <v>7170</v>
      </c>
      <c r="B2923" s="32">
        <v>1300000</v>
      </c>
      <c r="C2923" s="32">
        <v>609042</v>
      </c>
      <c r="D2923">
        <v>6.5</v>
      </c>
      <c r="E2923" s="32">
        <f>Table11[[#This Row],[gross]]-Table11[[#This Row],[budget]]</f>
        <v>-690958</v>
      </c>
    </row>
    <row r="2924" spans="1:5" x14ac:dyDescent="0.25">
      <c r="A2924" t="s">
        <v>6055</v>
      </c>
      <c r="B2924" s="32">
        <v>5000000</v>
      </c>
      <c r="C2924" s="32">
        <v>4306697</v>
      </c>
      <c r="D2924">
        <v>7.7</v>
      </c>
      <c r="E2924" s="32">
        <f>Table11[[#This Row],[gross]]-Table11[[#This Row],[budget]]</f>
        <v>-693303</v>
      </c>
    </row>
    <row r="2925" spans="1:5" x14ac:dyDescent="0.25">
      <c r="A2925" t="s">
        <v>820</v>
      </c>
      <c r="B2925" s="32">
        <v>85000000</v>
      </c>
      <c r="C2925" s="32">
        <v>84303558</v>
      </c>
      <c r="D2925">
        <v>6.2</v>
      </c>
      <c r="E2925" s="32">
        <f>Table11[[#This Row],[gross]]-Table11[[#This Row],[budget]]</f>
        <v>-696442</v>
      </c>
    </row>
    <row r="2926" spans="1:5" x14ac:dyDescent="0.25">
      <c r="A2926" t="s">
        <v>6185</v>
      </c>
      <c r="B2926" s="32">
        <v>4500000</v>
      </c>
      <c r="C2926" s="32">
        <v>3798532</v>
      </c>
      <c r="D2926">
        <v>7.4</v>
      </c>
      <c r="E2926" s="32">
        <f>Table11[[#This Row],[gross]]-Table11[[#This Row],[budget]]</f>
        <v>-701468</v>
      </c>
    </row>
    <row r="2927" spans="1:5" x14ac:dyDescent="0.25">
      <c r="A2927" t="s">
        <v>7534</v>
      </c>
      <c r="B2927" s="32">
        <v>750000</v>
      </c>
      <c r="C2927" s="32">
        <v>47329</v>
      </c>
      <c r="D2927">
        <v>6.6</v>
      </c>
      <c r="E2927" s="32">
        <f>Table11[[#This Row],[gross]]-Table11[[#This Row],[budget]]</f>
        <v>-702671</v>
      </c>
    </row>
    <row r="2928" spans="1:5" x14ac:dyDescent="0.25">
      <c r="A2928" t="s">
        <v>7038</v>
      </c>
      <c r="B2928" s="32">
        <v>1700000</v>
      </c>
      <c r="C2928" s="32">
        <v>992238</v>
      </c>
      <c r="D2928">
        <v>6.8</v>
      </c>
      <c r="E2928" s="32">
        <f>Table11[[#This Row],[gross]]-Table11[[#This Row],[budget]]</f>
        <v>-707762</v>
      </c>
    </row>
    <row r="2929" spans="1:5" x14ac:dyDescent="0.25">
      <c r="A2929" t="s">
        <v>7372</v>
      </c>
      <c r="B2929" s="32">
        <v>1000000</v>
      </c>
      <c r="C2929" s="32">
        <v>287761</v>
      </c>
      <c r="D2929">
        <v>7.6</v>
      </c>
      <c r="E2929" s="32">
        <f>Table11[[#This Row],[gross]]-Table11[[#This Row],[budget]]</f>
        <v>-712239</v>
      </c>
    </row>
    <row r="2930" spans="1:5" x14ac:dyDescent="0.25">
      <c r="A2930" t="s">
        <v>4717</v>
      </c>
      <c r="B2930" s="32">
        <v>13000000</v>
      </c>
      <c r="C2930" s="32">
        <v>12281500</v>
      </c>
      <c r="D2930">
        <v>8</v>
      </c>
      <c r="E2930" s="32">
        <f>Table11[[#This Row],[gross]]-Table11[[#This Row],[budget]]</f>
        <v>-718500</v>
      </c>
    </row>
    <row r="2931" spans="1:5" x14ac:dyDescent="0.25">
      <c r="A2931" t="s">
        <v>7359</v>
      </c>
      <c r="B2931" s="32">
        <v>1000000</v>
      </c>
      <c r="C2931" s="32">
        <v>279282</v>
      </c>
      <c r="D2931">
        <v>6.1</v>
      </c>
      <c r="E2931" s="32">
        <f>Table11[[#This Row],[gross]]-Table11[[#This Row],[budget]]</f>
        <v>-720718</v>
      </c>
    </row>
    <row r="2932" spans="1:5" x14ac:dyDescent="0.25">
      <c r="A2932" t="s">
        <v>7364</v>
      </c>
      <c r="B2932" s="32">
        <v>1000000</v>
      </c>
      <c r="C2932" s="32">
        <v>274661</v>
      </c>
      <c r="D2932">
        <v>7.7</v>
      </c>
      <c r="E2932" s="32">
        <f>Table11[[#This Row],[gross]]-Table11[[#This Row],[budget]]</f>
        <v>-725339</v>
      </c>
    </row>
    <row r="2933" spans="1:5" x14ac:dyDescent="0.25">
      <c r="A2933" t="s">
        <v>5751</v>
      </c>
      <c r="B2933" s="32">
        <v>4800000</v>
      </c>
      <c r="C2933" s="32">
        <v>4063859</v>
      </c>
      <c r="D2933">
        <v>7.7</v>
      </c>
      <c r="E2933" s="32">
        <f>Table11[[#This Row],[gross]]-Table11[[#This Row],[budget]]</f>
        <v>-736141</v>
      </c>
    </row>
    <row r="2934" spans="1:5" x14ac:dyDescent="0.25">
      <c r="A2934" t="s">
        <v>6383</v>
      </c>
      <c r="B2934" s="32">
        <v>3700000</v>
      </c>
      <c r="C2934" s="32">
        <v>2956000</v>
      </c>
      <c r="D2934">
        <v>7.1</v>
      </c>
      <c r="E2934" s="32">
        <f>Table11[[#This Row],[gross]]-Table11[[#This Row],[budget]]</f>
        <v>-744000</v>
      </c>
    </row>
    <row r="2935" spans="1:5" x14ac:dyDescent="0.25">
      <c r="A2935" t="s">
        <v>2084</v>
      </c>
      <c r="B2935" s="32">
        <v>42000000</v>
      </c>
      <c r="C2935" s="32">
        <v>41252428</v>
      </c>
      <c r="D2935">
        <v>6.5</v>
      </c>
      <c r="E2935" s="32">
        <f>Table11[[#This Row],[gross]]-Table11[[#This Row],[budget]]</f>
        <v>-747572</v>
      </c>
    </row>
    <row r="2936" spans="1:5" x14ac:dyDescent="0.25">
      <c r="A2936" t="s">
        <v>4391</v>
      </c>
      <c r="B2936" s="32">
        <v>15000000</v>
      </c>
      <c r="C2936" s="32">
        <v>14249005</v>
      </c>
      <c r="D2936">
        <v>4.5</v>
      </c>
      <c r="E2936" s="32">
        <f>Table11[[#This Row],[gross]]-Table11[[#This Row],[budget]]</f>
        <v>-750995</v>
      </c>
    </row>
    <row r="2937" spans="1:5" x14ac:dyDescent="0.25">
      <c r="A2937" t="s">
        <v>7516</v>
      </c>
      <c r="B2937" s="32">
        <v>800000</v>
      </c>
      <c r="C2937" s="32">
        <v>41709</v>
      </c>
      <c r="D2937">
        <v>6.4</v>
      </c>
      <c r="E2937" s="32">
        <f>Table11[[#This Row],[gross]]-Table11[[#This Row],[budget]]</f>
        <v>-758291</v>
      </c>
    </row>
    <row r="2938" spans="1:5" x14ac:dyDescent="0.25">
      <c r="A2938" t="s">
        <v>3440</v>
      </c>
      <c r="B2938" s="32">
        <v>24000000</v>
      </c>
      <c r="C2938" s="32">
        <v>23225911</v>
      </c>
      <c r="D2938">
        <v>6.5</v>
      </c>
      <c r="E2938" s="32">
        <f>Table11[[#This Row],[gross]]-Table11[[#This Row],[budget]]</f>
        <v>-774089</v>
      </c>
    </row>
    <row r="2939" spans="1:5" x14ac:dyDescent="0.25">
      <c r="A2939" t="s">
        <v>6572</v>
      </c>
      <c r="B2939" s="32">
        <v>3000000</v>
      </c>
      <c r="C2939" s="32">
        <v>2223990</v>
      </c>
      <c r="D2939">
        <v>6.6</v>
      </c>
      <c r="E2939" s="32">
        <f>Table11[[#This Row],[gross]]-Table11[[#This Row],[budget]]</f>
        <v>-776010</v>
      </c>
    </row>
    <row r="2940" spans="1:5" x14ac:dyDescent="0.25">
      <c r="A2940" t="s">
        <v>4954</v>
      </c>
      <c r="B2940" s="32">
        <v>11000000</v>
      </c>
      <c r="C2940" s="32">
        <v>10214647</v>
      </c>
      <c r="D2940">
        <v>7.1</v>
      </c>
      <c r="E2940" s="32">
        <f>Table11[[#This Row],[gross]]-Table11[[#This Row],[budget]]</f>
        <v>-785353</v>
      </c>
    </row>
    <row r="2941" spans="1:5" x14ac:dyDescent="0.25">
      <c r="A2941" t="s">
        <v>4317</v>
      </c>
      <c r="B2941" s="32">
        <v>39887981.009999998</v>
      </c>
      <c r="C2941" s="32">
        <v>39100956</v>
      </c>
      <c r="D2941">
        <v>7.2</v>
      </c>
      <c r="E2941" s="32">
        <f>Table11[[#This Row],[gross]]-Table11[[#This Row],[budget]]</f>
        <v>-787025.00999999791</v>
      </c>
    </row>
    <row r="2942" spans="1:5" x14ac:dyDescent="0.25">
      <c r="A2942" t="s">
        <v>7088</v>
      </c>
      <c r="B2942" s="32">
        <v>1500000</v>
      </c>
      <c r="C2942" s="32">
        <v>712294</v>
      </c>
      <c r="D2942">
        <v>6.7</v>
      </c>
      <c r="E2942" s="32">
        <f>Table11[[#This Row],[gross]]-Table11[[#This Row],[budget]]</f>
        <v>-787706</v>
      </c>
    </row>
    <row r="2943" spans="1:5" x14ac:dyDescent="0.25">
      <c r="A2943" t="s">
        <v>5127</v>
      </c>
      <c r="B2943" s="32">
        <v>7500000</v>
      </c>
      <c r="C2943" s="32">
        <v>6712241</v>
      </c>
      <c r="D2943">
        <v>8.6</v>
      </c>
      <c r="E2943" s="32">
        <f>Table11[[#This Row],[gross]]-Table11[[#This Row],[budget]]</f>
        <v>-787759</v>
      </c>
    </row>
    <row r="2944" spans="1:5" x14ac:dyDescent="0.25">
      <c r="A2944" t="s">
        <v>5899</v>
      </c>
      <c r="B2944" s="32">
        <v>7000000</v>
      </c>
      <c r="C2944" s="32">
        <v>6200756</v>
      </c>
      <c r="D2944">
        <v>7.4</v>
      </c>
      <c r="E2944" s="32">
        <f>Table11[[#This Row],[gross]]-Table11[[#This Row],[budget]]</f>
        <v>-799244</v>
      </c>
    </row>
    <row r="2945" spans="1:5" x14ac:dyDescent="0.25">
      <c r="A2945" t="s">
        <v>7380</v>
      </c>
      <c r="B2945" s="32">
        <v>900000</v>
      </c>
      <c r="C2945" s="32">
        <v>100659</v>
      </c>
      <c r="D2945">
        <v>6.4</v>
      </c>
      <c r="E2945" s="32">
        <f>Table11[[#This Row],[gross]]-Table11[[#This Row],[budget]]</f>
        <v>-799341</v>
      </c>
    </row>
    <row r="2946" spans="1:5" x14ac:dyDescent="0.25">
      <c r="A2946" t="s">
        <v>7726</v>
      </c>
      <c r="B2946" s="32">
        <v>1066167</v>
      </c>
      <c r="C2946" s="32">
        <v>258113</v>
      </c>
      <c r="D2946">
        <v>7.1</v>
      </c>
      <c r="E2946" s="32">
        <f>Table11[[#This Row],[gross]]-Table11[[#This Row],[budget]]</f>
        <v>-808054</v>
      </c>
    </row>
    <row r="2947" spans="1:5" x14ac:dyDescent="0.25">
      <c r="A2947" t="s">
        <v>7490</v>
      </c>
      <c r="B2947" s="32">
        <v>825000</v>
      </c>
      <c r="C2947" s="32">
        <v>15278</v>
      </c>
      <c r="D2947">
        <v>5.6</v>
      </c>
      <c r="E2947" s="32">
        <f>Table11[[#This Row],[gross]]-Table11[[#This Row],[budget]]</f>
        <v>-809722</v>
      </c>
    </row>
    <row r="2948" spans="1:5" x14ac:dyDescent="0.25">
      <c r="A2948" t="s">
        <v>6575</v>
      </c>
      <c r="B2948" s="32">
        <v>3000000</v>
      </c>
      <c r="C2948" s="32">
        <v>2181290</v>
      </c>
      <c r="D2948">
        <v>8.4</v>
      </c>
      <c r="E2948" s="32">
        <f>Table11[[#This Row],[gross]]-Table11[[#This Row],[budget]]</f>
        <v>-818710</v>
      </c>
    </row>
    <row r="2949" spans="1:5" x14ac:dyDescent="0.25">
      <c r="A2949" t="s">
        <v>4008</v>
      </c>
      <c r="B2949" s="32">
        <v>18000000</v>
      </c>
      <c r="C2949" s="32">
        <v>17174870</v>
      </c>
      <c r="D2949">
        <v>6.7</v>
      </c>
      <c r="E2949" s="32">
        <f>Table11[[#This Row],[gross]]-Table11[[#This Row],[budget]]</f>
        <v>-825130</v>
      </c>
    </row>
    <row r="2950" spans="1:5" x14ac:dyDescent="0.25">
      <c r="A2950" t="s">
        <v>5733</v>
      </c>
      <c r="B2950" s="32">
        <v>7000000</v>
      </c>
      <c r="C2950" s="32">
        <v>6173485</v>
      </c>
      <c r="D2950">
        <v>7.7</v>
      </c>
      <c r="E2950" s="32">
        <f>Table11[[#This Row],[gross]]-Table11[[#This Row],[budget]]</f>
        <v>-826515</v>
      </c>
    </row>
    <row r="2951" spans="1:5" x14ac:dyDescent="0.25">
      <c r="A2951" t="s">
        <v>7366</v>
      </c>
      <c r="B2951" s="32">
        <v>1000000</v>
      </c>
      <c r="C2951" s="32">
        <v>144431</v>
      </c>
      <c r="D2951">
        <v>7.3</v>
      </c>
      <c r="E2951" s="32">
        <f>Table11[[#This Row],[gross]]-Table11[[#This Row],[budget]]</f>
        <v>-855569</v>
      </c>
    </row>
    <row r="2952" spans="1:5" x14ac:dyDescent="0.25">
      <c r="A2952" t="s">
        <v>7007</v>
      </c>
      <c r="B2952" s="32">
        <v>1500000</v>
      </c>
      <c r="C2952" s="32">
        <v>638476</v>
      </c>
      <c r="D2952">
        <v>6.6</v>
      </c>
      <c r="E2952" s="32">
        <f>Table11[[#This Row],[gross]]-Table11[[#This Row],[budget]]</f>
        <v>-861524</v>
      </c>
    </row>
    <row r="2953" spans="1:5" x14ac:dyDescent="0.25">
      <c r="A2953" t="s">
        <v>6873</v>
      </c>
      <c r="B2953" s="32">
        <v>2000000</v>
      </c>
      <c r="C2953" s="32">
        <v>1134049</v>
      </c>
      <c r="D2953">
        <v>8.1</v>
      </c>
      <c r="E2953" s="32">
        <f>Table11[[#This Row],[gross]]-Table11[[#This Row],[budget]]</f>
        <v>-865951</v>
      </c>
    </row>
    <row r="2954" spans="1:5" x14ac:dyDescent="0.25">
      <c r="A2954" t="s">
        <v>7536</v>
      </c>
      <c r="B2954" s="32">
        <v>900000</v>
      </c>
      <c r="C2954" s="32">
        <v>18378</v>
      </c>
      <c r="D2954">
        <v>5.2</v>
      </c>
      <c r="E2954" s="32">
        <f>Table11[[#This Row],[gross]]-Table11[[#This Row],[budget]]</f>
        <v>-881622</v>
      </c>
    </row>
    <row r="2955" spans="1:5" x14ac:dyDescent="0.25">
      <c r="A2955" t="s">
        <v>6186</v>
      </c>
      <c r="B2955" s="32">
        <v>4500000</v>
      </c>
      <c r="C2955" s="32">
        <v>3609278</v>
      </c>
      <c r="D2955">
        <v>8.4</v>
      </c>
      <c r="E2955" s="32">
        <f>Table11[[#This Row],[gross]]-Table11[[#This Row],[budget]]</f>
        <v>-890722</v>
      </c>
    </row>
    <row r="2956" spans="1:5" x14ac:dyDescent="0.25">
      <c r="A2956" t="s">
        <v>7475</v>
      </c>
      <c r="B2956" s="32">
        <v>900000</v>
      </c>
      <c r="C2956" s="32">
        <v>6643</v>
      </c>
      <c r="D2956">
        <v>6.4</v>
      </c>
      <c r="E2956" s="32">
        <f>Table11[[#This Row],[gross]]-Table11[[#This Row],[budget]]</f>
        <v>-893357</v>
      </c>
    </row>
    <row r="2957" spans="1:5" x14ac:dyDescent="0.25">
      <c r="A2957" t="s">
        <v>7355</v>
      </c>
      <c r="B2957" s="32">
        <v>1000000</v>
      </c>
      <c r="C2957" s="32">
        <v>104077</v>
      </c>
      <c r="D2957">
        <v>7.4</v>
      </c>
      <c r="E2957" s="32">
        <f>Table11[[#This Row],[gross]]-Table11[[#This Row],[budget]]</f>
        <v>-895923</v>
      </c>
    </row>
    <row r="2958" spans="1:5" x14ac:dyDescent="0.25">
      <c r="A2958" t="s">
        <v>7374</v>
      </c>
      <c r="B2958" s="32">
        <v>1000000</v>
      </c>
      <c r="C2958" s="32">
        <v>100240</v>
      </c>
      <c r="D2958">
        <v>6.8</v>
      </c>
      <c r="E2958" s="32">
        <f>Table11[[#This Row],[gross]]-Table11[[#This Row],[budget]]</f>
        <v>-899760</v>
      </c>
    </row>
    <row r="2959" spans="1:5" x14ac:dyDescent="0.25">
      <c r="A2959" t="s">
        <v>6866</v>
      </c>
      <c r="B2959" s="32">
        <v>2000000</v>
      </c>
      <c r="C2959" s="32">
        <v>1098224</v>
      </c>
      <c r="D2959">
        <v>3.3</v>
      </c>
      <c r="E2959" s="32">
        <f>Table11[[#This Row],[gross]]-Table11[[#This Row],[budget]]</f>
        <v>-901776</v>
      </c>
    </row>
    <row r="2960" spans="1:5" x14ac:dyDescent="0.25">
      <c r="A2960" t="s">
        <v>7376</v>
      </c>
      <c r="B2960" s="32">
        <v>1000000</v>
      </c>
      <c r="C2960" s="32">
        <v>96734</v>
      </c>
      <c r="D2960">
        <v>5.6</v>
      </c>
      <c r="E2960" s="32">
        <f>Table11[[#This Row],[gross]]-Table11[[#This Row],[budget]]</f>
        <v>-903266</v>
      </c>
    </row>
    <row r="2961" spans="1:5" x14ac:dyDescent="0.25">
      <c r="A2961" t="s">
        <v>1891</v>
      </c>
      <c r="B2961" s="32">
        <v>48000000</v>
      </c>
      <c r="C2961" s="32">
        <v>47095453</v>
      </c>
      <c r="D2961">
        <v>6.4</v>
      </c>
      <c r="E2961" s="32">
        <f>Table11[[#This Row],[gross]]-Table11[[#This Row],[budget]]</f>
        <v>-904547</v>
      </c>
    </row>
    <row r="2962" spans="1:5" x14ac:dyDescent="0.25">
      <c r="A2962" t="s">
        <v>8121</v>
      </c>
      <c r="B2962" s="32">
        <v>1000000</v>
      </c>
      <c r="C2962" s="32">
        <v>94596</v>
      </c>
      <c r="D2962">
        <v>7.4</v>
      </c>
      <c r="E2962" s="32">
        <f>Table11[[#This Row],[gross]]-Table11[[#This Row],[budget]]</f>
        <v>-905404</v>
      </c>
    </row>
    <row r="2963" spans="1:5" x14ac:dyDescent="0.25">
      <c r="A2963" t="s">
        <v>7461</v>
      </c>
      <c r="B2963" s="32">
        <v>930000</v>
      </c>
      <c r="C2963" s="32">
        <v>20186</v>
      </c>
      <c r="D2963">
        <v>5.7</v>
      </c>
      <c r="E2963" s="32">
        <f>Table11[[#This Row],[gross]]-Table11[[#This Row],[budget]]</f>
        <v>-909814</v>
      </c>
    </row>
    <row r="2964" spans="1:5" x14ac:dyDescent="0.25">
      <c r="A2964" t="s">
        <v>6054</v>
      </c>
      <c r="B2964" s="32">
        <v>5000000</v>
      </c>
      <c r="C2964" s="32">
        <v>4074023</v>
      </c>
      <c r="D2964">
        <v>6.9</v>
      </c>
      <c r="E2964" s="32">
        <f>Table11[[#This Row],[gross]]-Table11[[#This Row],[budget]]</f>
        <v>-925977</v>
      </c>
    </row>
    <row r="2965" spans="1:5" x14ac:dyDescent="0.25">
      <c r="A2965" t="s">
        <v>4006</v>
      </c>
      <c r="B2965" s="32">
        <v>18000000</v>
      </c>
      <c r="C2965" s="32">
        <v>17071230</v>
      </c>
      <c r="D2965">
        <v>6.7</v>
      </c>
      <c r="E2965" s="32">
        <f>Table11[[#This Row],[gross]]-Table11[[#This Row],[budget]]</f>
        <v>-928770</v>
      </c>
    </row>
    <row r="2966" spans="1:5" x14ac:dyDescent="0.25">
      <c r="A2966" t="s">
        <v>7394</v>
      </c>
      <c r="B2966" s="32">
        <v>1000000</v>
      </c>
      <c r="C2966" s="32">
        <v>62480</v>
      </c>
      <c r="D2966">
        <v>5.5</v>
      </c>
      <c r="E2966" s="32">
        <f>Table11[[#This Row],[gross]]-Table11[[#This Row],[budget]]</f>
        <v>-937520</v>
      </c>
    </row>
    <row r="2967" spans="1:5" x14ac:dyDescent="0.25">
      <c r="A2967" t="s">
        <v>6318</v>
      </c>
      <c r="B2967" s="32">
        <v>1300000</v>
      </c>
      <c r="C2967" s="32">
        <v>354704</v>
      </c>
      <c r="D2967">
        <v>5.9</v>
      </c>
      <c r="E2967" s="32">
        <f>Table11[[#This Row],[gross]]-Table11[[#This Row],[budget]]</f>
        <v>-945296</v>
      </c>
    </row>
    <row r="2968" spans="1:5" x14ac:dyDescent="0.25">
      <c r="A2968" t="s">
        <v>7167</v>
      </c>
      <c r="B2968" s="32">
        <v>1592000</v>
      </c>
      <c r="C2968" s="32">
        <v>638951</v>
      </c>
      <c r="D2968">
        <v>7.4</v>
      </c>
      <c r="E2968" s="32">
        <f>Table11[[#This Row],[gross]]-Table11[[#This Row],[budget]]</f>
        <v>-953049</v>
      </c>
    </row>
    <row r="2969" spans="1:5" x14ac:dyDescent="0.25">
      <c r="A2969" t="s">
        <v>3307</v>
      </c>
      <c r="B2969" s="32">
        <v>16000000</v>
      </c>
      <c r="C2969" s="32">
        <v>15045676</v>
      </c>
      <c r="D2969">
        <v>5.6</v>
      </c>
      <c r="E2969" s="32">
        <f>Table11[[#This Row],[gross]]-Table11[[#This Row],[budget]]</f>
        <v>-954324</v>
      </c>
    </row>
    <row r="2970" spans="1:5" x14ac:dyDescent="0.25">
      <c r="A2970" t="s">
        <v>3287</v>
      </c>
      <c r="B2970" s="32">
        <v>25000000</v>
      </c>
      <c r="C2970" s="32">
        <v>24042490</v>
      </c>
      <c r="D2970">
        <v>5.6</v>
      </c>
      <c r="E2970" s="32">
        <f>Table11[[#This Row],[gross]]-Table11[[#This Row],[budget]]</f>
        <v>-957510</v>
      </c>
    </row>
    <row r="2971" spans="1:5" x14ac:dyDescent="0.25">
      <c r="A2971" t="s">
        <v>6059</v>
      </c>
      <c r="B2971" s="32">
        <v>5000000</v>
      </c>
      <c r="C2971" s="32">
        <v>4040588</v>
      </c>
      <c r="D2971">
        <v>6.8</v>
      </c>
      <c r="E2971" s="32">
        <f>Table11[[#This Row],[gross]]-Table11[[#This Row],[budget]]</f>
        <v>-959412</v>
      </c>
    </row>
    <row r="2972" spans="1:5" x14ac:dyDescent="0.25">
      <c r="A2972" t="s">
        <v>7383</v>
      </c>
      <c r="B2972" s="32">
        <v>1000000</v>
      </c>
      <c r="C2972" s="32">
        <v>21210</v>
      </c>
      <c r="D2972">
        <v>6.1</v>
      </c>
      <c r="E2972" s="32">
        <f>Table11[[#This Row],[gross]]-Table11[[#This Row],[budget]]</f>
        <v>-978790</v>
      </c>
    </row>
    <row r="2973" spans="1:5" x14ac:dyDescent="0.25">
      <c r="A2973" t="s">
        <v>7178</v>
      </c>
      <c r="B2973" s="32">
        <v>1000000</v>
      </c>
      <c r="C2973" s="32">
        <v>19539</v>
      </c>
      <c r="D2973">
        <v>6.2</v>
      </c>
      <c r="E2973" s="32">
        <f>Table11[[#This Row],[gross]]-Table11[[#This Row],[budget]]</f>
        <v>-980461</v>
      </c>
    </row>
    <row r="2974" spans="1:5" x14ac:dyDescent="0.25">
      <c r="A2974" t="s">
        <v>7388</v>
      </c>
      <c r="B2974" s="32">
        <v>1000000</v>
      </c>
      <c r="C2974" s="32">
        <v>12996</v>
      </c>
      <c r="D2974">
        <v>6</v>
      </c>
      <c r="E2974" s="32">
        <f>Table11[[#This Row],[gross]]-Table11[[#This Row],[budget]]</f>
        <v>-987004</v>
      </c>
    </row>
    <row r="2975" spans="1:5" x14ac:dyDescent="0.25">
      <c r="A2975" t="s">
        <v>7392</v>
      </c>
      <c r="B2975" s="32">
        <v>1000000</v>
      </c>
      <c r="C2975" s="32">
        <v>10018</v>
      </c>
      <c r="D2975">
        <v>6.1</v>
      </c>
      <c r="E2975" s="32">
        <f>Table11[[#This Row],[gross]]-Table11[[#This Row],[budget]]</f>
        <v>-989982</v>
      </c>
    </row>
    <row r="2976" spans="1:5" x14ac:dyDescent="0.25">
      <c r="A2976" t="s">
        <v>7396</v>
      </c>
      <c r="B2976" s="32">
        <v>1000000</v>
      </c>
      <c r="C2976" s="32">
        <v>6387</v>
      </c>
      <c r="D2976">
        <v>6.9</v>
      </c>
      <c r="E2976" s="32">
        <f>Table11[[#This Row],[gross]]-Table11[[#This Row],[budget]]</f>
        <v>-993613</v>
      </c>
    </row>
    <row r="2977" spans="1:5" x14ac:dyDescent="0.25">
      <c r="A2977" t="s">
        <v>7401</v>
      </c>
      <c r="B2977" s="32">
        <v>1000000</v>
      </c>
      <c r="C2977" s="32">
        <v>721</v>
      </c>
      <c r="D2977">
        <v>4.0999999999999996</v>
      </c>
      <c r="E2977" s="32">
        <f>Table11[[#This Row],[gross]]-Table11[[#This Row],[budget]]</f>
        <v>-999279</v>
      </c>
    </row>
    <row r="2978" spans="1:5" x14ac:dyDescent="0.25">
      <c r="A2978" t="s">
        <v>3026</v>
      </c>
      <c r="B2978" s="32">
        <v>28000000</v>
      </c>
      <c r="C2978" s="32">
        <v>27000000</v>
      </c>
      <c r="D2978">
        <v>8.1999999999999993</v>
      </c>
      <c r="E2978" s="32">
        <f>Table11[[#This Row],[gross]]-Table11[[#This Row],[budget]]</f>
        <v>-1000000</v>
      </c>
    </row>
    <row r="2979" spans="1:5" x14ac:dyDescent="0.25">
      <c r="A2979" t="s">
        <v>3455</v>
      </c>
      <c r="B2979" s="32">
        <v>23000000</v>
      </c>
      <c r="C2979" s="32">
        <v>21973182</v>
      </c>
      <c r="D2979">
        <v>6.6</v>
      </c>
      <c r="E2979" s="32">
        <f>Table11[[#This Row],[gross]]-Table11[[#This Row],[budget]]</f>
        <v>-1026818</v>
      </c>
    </row>
    <row r="2980" spans="1:5" x14ac:dyDescent="0.25">
      <c r="A2980" t="s">
        <v>7262</v>
      </c>
      <c r="B2980" s="32">
        <v>1100000</v>
      </c>
      <c r="C2980" s="32">
        <v>56129</v>
      </c>
      <c r="D2980">
        <v>6.1</v>
      </c>
      <c r="E2980" s="32">
        <f>Table11[[#This Row],[gross]]-Table11[[#This Row],[budget]]</f>
        <v>-1043871</v>
      </c>
    </row>
    <row r="2981" spans="1:5" x14ac:dyDescent="0.25">
      <c r="A2981" t="s">
        <v>6657</v>
      </c>
      <c r="B2981" s="32">
        <v>2000000</v>
      </c>
      <c r="C2981" s="32">
        <v>952620</v>
      </c>
      <c r="D2981">
        <v>5.7</v>
      </c>
      <c r="E2981" s="32">
        <f>Table11[[#This Row],[gross]]-Table11[[#This Row],[budget]]</f>
        <v>-1047380</v>
      </c>
    </row>
    <row r="2982" spans="1:5" x14ac:dyDescent="0.25">
      <c r="A2982" t="s">
        <v>7091</v>
      </c>
      <c r="B2982" s="32">
        <v>1500000</v>
      </c>
      <c r="C2982" s="32">
        <v>418953</v>
      </c>
      <c r="D2982">
        <v>6.5</v>
      </c>
      <c r="E2982" s="32">
        <f>Table11[[#This Row],[gross]]-Table11[[#This Row],[budget]]</f>
        <v>-1081047</v>
      </c>
    </row>
    <row r="2983" spans="1:5" x14ac:dyDescent="0.25">
      <c r="A2983" t="s">
        <v>7958</v>
      </c>
      <c r="B2983" s="32">
        <v>1200000</v>
      </c>
      <c r="C2983" s="32">
        <v>110720</v>
      </c>
      <c r="D2983">
        <v>7.3</v>
      </c>
      <c r="E2983" s="32">
        <f>Table11[[#This Row],[gross]]-Table11[[#This Row],[budget]]</f>
        <v>-1089280</v>
      </c>
    </row>
    <row r="2984" spans="1:5" x14ac:dyDescent="0.25">
      <c r="A2984" t="s">
        <v>7093</v>
      </c>
      <c r="B2984" s="32">
        <v>1500000</v>
      </c>
      <c r="C2984" s="32">
        <v>406035</v>
      </c>
      <c r="D2984">
        <v>7.2</v>
      </c>
      <c r="E2984" s="32">
        <f>Table11[[#This Row],[gross]]-Table11[[#This Row],[budget]]</f>
        <v>-1093965</v>
      </c>
    </row>
    <row r="2985" spans="1:5" x14ac:dyDescent="0.25">
      <c r="A2985" t="s">
        <v>7145</v>
      </c>
      <c r="B2985" s="32">
        <v>1400000</v>
      </c>
      <c r="C2985" s="32">
        <v>304124</v>
      </c>
      <c r="D2985">
        <v>6.7</v>
      </c>
      <c r="E2985" s="32">
        <f>Table11[[#This Row],[gross]]-Table11[[#This Row],[budget]]</f>
        <v>-1095876</v>
      </c>
    </row>
    <row r="2986" spans="1:5" x14ac:dyDescent="0.25">
      <c r="A2986" t="s">
        <v>6294</v>
      </c>
      <c r="B2986" s="32">
        <v>4000000</v>
      </c>
      <c r="C2986" s="32">
        <v>2892582</v>
      </c>
      <c r="D2986">
        <v>7.6</v>
      </c>
      <c r="E2986" s="32">
        <f>Table11[[#This Row],[gross]]-Table11[[#This Row],[budget]]</f>
        <v>-1107418</v>
      </c>
    </row>
    <row r="2987" spans="1:5" x14ac:dyDescent="0.25">
      <c r="A2987" t="s">
        <v>3725</v>
      </c>
      <c r="B2987" s="32">
        <v>20000000</v>
      </c>
      <c r="C2987" s="32">
        <v>18882880</v>
      </c>
      <c r="D2987">
        <v>5.9</v>
      </c>
      <c r="E2987" s="32">
        <f>Table11[[#This Row],[gross]]-Table11[[#This Row],[budget]]</f>
        <v>-1117120</v>
      </c>
    </row>
    <row r="2988" spans="1:5" x14ac:dyDescent="0.25">
      <c r="A2988" t="s">
        <v>7097</v>
      </c>
      <c r="B2988" s="32">
        <v>1500000</v>
      </c>
      <c r="C2988" s="32">
        <v>373967</v>
      </c>
      <c r="D2988">
        <v>6.5</v>
      </c>
      <c r="E2988" s="32">
        <f>Table11[[#This Row],[gross]]-Table11[[#This Row],[budget]]</f>
        <v>-1126033</v>
      </c>
    </row>
    <row r="2989" spans="1:5" x14ac:dyDescent="0.25">
      <c r="A2989" t="s">
        <v>5814</v>
      </c>
      <c r="B2989" s="32">
        <v>6000000</v>
      </c>
      <c r="C2989" s="32">
        <v>4859475</v>
      </c>
      <c r="D2989">
        <v>7.2</v>
      </c>
      <c r="E2989" s="32">
        <f>Table11[[#This Row],[gross]]-Table11[[#This Row],[budget]]</f>
        <v>-1140525</v>
      </c>
    </row>
    <row r="2990" spans="1:5" x14ac:dyDescent="0.25">
      <c r="A2990" t="s">
        <v>7222</v>
      </c>
      <c r="B2990" s="32">
        <v>1200000</v>
      </c>
      <c r="C2990" s="32">
        <v>58936</v>
      </c>
      <c r="D2990">
        <v>6.1</v>
      </c>
      <c r="E2990" s="32">
        <f>Table11[[#This Row],[gross]]-Table11[[#This Row],[budget]]</f>
        <v>-1141064</v>
      </c>
    </row>
    <row r="2991" spans="1:5" x14ac:dyDescent="0.25">
      <c r="A2991" t="s">
        <v>4374</v>
      </c>
      <c r="B2991" s="32">
        <v>20000000</v>
      </c>
      <c r="C2991" s="32">
        <v>18843314</v>
      </c>
      <c r="D2991">
        <v>4.7</v>
      </c>
      <c r="E2991" s="32">
        <f>Table11[[#This Row],[gross]]-Table11[[#This Row],[budget]]</f>
        <v>-1156686</v>
      </c>
    </row>
    <row r="2992" spans="1:5" x14ac:dyDescent="0.25">
      <c r="A2992" t="s">
        <v>6756</v>
      </c>
      <c r="B2992" s="32">
        <v>1500000</v>
      </c>
      <c r="C2992" s="32">
        <v>327919</v>
      </c>
      <c r="D2992">
        <v>7.7</v>
      </c>
      <c r="E2992" s="32">
        <f>Table11[[#This Row],[gross]]-Table11[[#This Row],[budget]]</f>
        <v>-1172081</v>
      </c>
    </row>
    <row r="2993" spans="1:5" x14ac:dyDescent="0.25">
      <c r="A2993" t="s">
        <v>7223</v>
      </c>
      <c r="B2993" s="32">
        <v>1200000</v>
      </c>
      <c r="C2993" s="32">
        <v>24784</v>
      </c>
      <c r="D2993">
        <v>7.4</v>
      </c>
      <c r="E2993" s="32">
        <f>Table11[[#This Row],[gross]]-Table11[[#This Row],[budget]]</f>
        <v>-1175216</v>
      </c>
    </row>
    <row r="2994" spans="1:5" x14ac:dyDescent="0.25">
      <c r="A2994" t="s">
        <v>6574</v>
      </c>
      <c r="B2994" s="32">
        <v>3000000</v>
      </c>
      <c r="C2994" s="32">
        <v>1821983</v>
      </c>
      <c r="D2994">
        <v>5.4</v>
      </c>
      <c r="E2994" s="32">
        <f>Table11[[#This Row],[gross]]-Table11[[#This Row],[budget]]</f>
        <v>-1178017</v>
      </c>
    </row>
    <row r="2995" spans="1:5" x14ac:dyDescent="0.25">
      <c r="A2995" t="s">
        <v>7225</v>
      </c>
      <c r="B2995" s="32">
        <v>1200000</v>
      </c>
      <c r="C2995" s="32">
        <v>7826</v>
      </c>
      <c r="D2995">
        <v>6.2</v>
      </c>
      <c r="E2995" s="32">
        <f>Table11[[#This Row],[gross]]-Table11[[#This Row],[budget]]</f>
        <v>-1192174</v>
      </c>
    </row>
    <row r="2996" spans="1:5" x14ac:dyDescent="0.25">
      <c r="A2996" t="s">
        <v>7229</v>
      </c>
      <c r="B2996" s="32">
        <v>1200000</v>
      </c>
      <c r="C2996" s="32">
        <v>3830</v>
      </c>
      <c r="D2996">
        <v>7.2</v>
      </c>
      <c r="E2996" s="32">
        <f>Table11[[#This Row],[gross]]-Table11[[#This Row],[budget]]</f>
        <v>-1196170</v>
      </c>
    </row>
    <row r="2997" spans="1:5" x14ac:dyDescent="0.25">
      <c r="A2997" t="s">
        <v>6296</v>
      </c>
      <c r="B2997" s="32">
        <v>4000000</v>
      </c>
      <c r="C2997" s="32">
        <v>2800000</v>
      </c>
      <c r="D2997">
        <v>5.8</v>
      </c>
      <c r="E2997" s="32">
        <f>Table11[[#This Row],[gross]]-Table11[[#This Row],[budget]]</f>
        <v>-1200000</v>
      </c>
    </row>
    <row r="2998" spans="1:5" x14ac:dyDescent="0.25">
      <c r="A2998" t="s">
        <v>4219</v>
      </c>
      <c r="B2998" s="32">
        <v>16000000</v>
      </c>
      <c r="C2998" s="32">
        <v>14792779</v>
      </c>
      <c r="D2998">
        <v>7.6</v>
      </c>
      <c r="E2998" s="32">
        <f>Table11[[#This Row],[gross]]-Table11[[#This Row],[budget]]</f>
        <v>-1207221</v>
      </c>
    </row>
    <row r="2999" spans="1:5" x14ac:dyDescent="0.25">
      <c r="A2999" t="s">
        <v>6564</v>
      </c>
      <c r="B2999" s="32">
        <v>4500000</v>
      </c>
      <c r="C2999" s="32">
        <v>3287435</v>
      </c>
      <c r="D2999">
        <v>7.1</v>
      </c>
      <c r="E2999" s="32">
        <f>Table11[[#This Row],[gross]]-Table11[[#This Row],[budget]]</f>
        <v>-1212565</v>
      </c>
    </row>
    <row r="3000" spans="1:5" x14ac:dyDescent="0.25">
      <c r="A3000" t="s">
        <v>2387</v>
      </c>
      <c r="B3000" s="32">
        <v>15000000</v>
      </c>
      <c r="C3000" s="32">
        <v>13782838</v>
      </c>
      <c r="D3000">
        <v>8.1999999999999993</v>
      </c>
      <c r="E3000" s="32">
        <f>Table11[[#This Row],[gross]]-Table11[[#This Row],[budget]]</f>
        <v>-1217162</v>
      </c>
    </row>
    <row r="3001" spans="1:5" x14ac:dyDescent="0.25">
      <c r="A3001" t="s">
        <v>6715</v>
      </c>
      <c r="B3001" s="32">
        <v>2500000</v>
      </c>
      <c r="C3001" s="32">
        <v>1282084</v>
      </c>
      <c r="D3001">
        <v>7</v>
      </c>
      <c r="E3001" s="32">
        <f>Table11[[#This Row],[gross]]-Table11[[#This Row],[budget]]</f>
        <v>-1217916</v>
      </c>
    </row>
    <row r="3002" spans="1:5" x14ac:dyDescent="0.25">
      <c r="A3002" t="s">
        <v>7707</v>
      </c>
      <c r="B3002" s="32">
        <v>2000000</v>
      </c>
      <c r="C3002" s="32">
        <v>768045</v>
      </c>
      <c r="D3002">
        <v>7.7</v>
      </c>
      <c r="E3002" s="32">
        <f>Table11[[#This Row],[gross]]-Table11[[#This Row],[budget]]</f>
        <v>-1231955</v>
      </c>
    </row>
    <row r="3003" spans="1:5" x14ac:dyDescent="0.25">
      <c r="A3003" t="s">
        <v>4402</v>
      </c>
      <c r="B3003" s="32">
        <v>15000000</v>
      </c>
      <c r="C3003" s="32">
        <v>13766014</v>
      </c>
      <c r="D3003">
        <v>7</v>
      </c>
      <c r="E3003" s="32">
        <f>Table11[[#This Row],[gross]]-Table11[[#This Row],[budget]]</f>
        <v>-1233986</v>
      </c>
    </row>
    <row r="3004" spans="1:5" x14ac:dyDescent="0.25">
      <c r="A3004" t="s">
        <v>6321</v>
      </c>
      <c r="B3004" s="32">
        <v>1500000</v>
      </c>
      <c r="C3004" s="32">
        <v>265107</v>
      </c>
      <c r="D3004">
        <v>6.3</v>
      </c>
      <c r="E3004" s="32">
        <f>Table11[[#This Row],[gross]]-Table11[[#This Row],[budget]]</f>
        <v>-1234893</v>
      </c>
    </row>
    <row r="3005" spans="1:5" x14ac:dyDescent="0.25">
      <c r="A3005" t="s">
        <v>1773</v>
      </c>
      <c r="B3005" s="32">
        <v>50000000</v>
      </c>
      <c r="C3005" s="32">
        <v>48745150</v>
      </c>
      <c r="D3005">
        <v>5.8</v>
      </c>
      <c r="E3005" s="32">
        <f>Table11[[#This Row],[gross]]-Table11[[#This Row],[budget]]</f>
        <v>-1254850</v>
      </c>
    </row>
    <row r="3006" spans="1:5" x14ac:dyDescent="0.25">
      <c r="A3006" t="s">
        <v>4838</v>
      </c>
      <c r="B3006" s="32">
        <v>8000000</v>
      </c>
      <c r="C3006" s="32">
        <v>6739141</v>
      </c>
      <c r="D3006">
        <v>5.9</v>
      </c>
      <c r="E3006" s="32">
        <f>Table11[[#This Row],[gross]]-Table11[[#This Row],[budget]]</f>
        <v>-1260859</v>
      </c>
    </row>
    <row r="3007" spans="1:5" x14ac:dyDescent="0.25">
      <c r="A3007" t="s">
        <v>7206</v>
      </c>
      <c r="B3007" s="32">
        <v>1300000</v>
      </c>
      <c r="C3007" s="32">
        <v>11278</v>
      </c>
      <c r="D3007">
        <v>7</v>
      </c>
      <c r="E3007" s="32">
        <f>Table11[[#This Row],[gross]]-Table11[[#This Row],[budget]]</f>
        <v>-1288722</v>
      </c>
    </row>
    <row r="3008" spans="1:5" x14ac:dyDescent="0.25">
      <c r="A3008" t="s">
        <v>7011</v>
      </c>
      <c r="B3008" s="32">
        <v>1800000</v>
      </c>
      <c r="C3008" s="32">
        <v>505295</v>
      </c>
      <c r="D3008">
        <v>7.5</v>
      </c>
      <c r="E3008" s="32">
        <f>Table11[[#This Row],[gross]]-Table11[[#This Row],[budget]]</f>
        <v>-1294705</v>
      </c>
    </row>
    <row r="3009" spans="1:5" x14ac:dyDescent="0.25">
      <c r="A3009" t="s">
        <v>4011</v>
      </c>
      <c r="B3009" s="32">
        <v>18000000</v>
      </c>
      <c r="C3009" s="32">
        <v>16702864</v>
      </c>
      <c r="D3009">
        <v>5.2</v>
      </c>
      <c r="E3009" s="32">
        <f>Table11[[#This Row],[gross]]-Table11[[#This Row],[budget]]</f>
        <v>-1297136</v>
      </c>
    </row>
    <row r="3010" spans="1:5" x14ac:dyDescent="0.25">
      <c r="A3010" t="s">
        <v>1271</v>
      </c>
      <c r="B3010" s="32">
        <v>65000000</v>
      </c>
      <c r="C3010" s="32">
        <v>63695760</v>
      </c>
      <c r="D3010">
        <v>6.4</v>
      </c>
      <c r="E3010" s="32">
        <f>Table11[[#This Row],[gross]]-Table11[[#This Row],[budget]]</f>
        <v>-1304240</v>
      </c>
    </row>
    <row r="3011" spans="1:5" x14ac:dyDescent="0.25">
      <c r="A3011" t="s">
        <v>7099</v>
      </c>
      <c r="B3011" s="32">
        <v>1500000</v>
      </c>
      <c r="C3011" s="32">
        <v>194568</v>
      </c>
      <c r="D3011">
        <v>6.2</v>
      </c>
      <c r="E3011" s="32">
        <f>Table11[[#This Row],[gross]]-Table11[[#This Row],[budget]]</f>
        <v>-1305432</v>
      </c>
    </row>
    <row r="3012" spans="1:5" x14ac:dyDescent="0.25">
      <c r="A3012" t="s">
        <v>5638</v>
      </c>
      <c r="B3012" s="32">
        <v>7000000</v>
      </c>
      <c r="C3012" s="32">
        <v>5694308</v>
      </c>
      <c r="D3012">
        <v>2</v>
      </c>
      <c r="E3012" s="32">
        <f>Table11[[#This Row],[gross]]-Table11[[#This Row],[budget]]</f>
        <v>-1305692</v>
      </c>
    </row>
    <row r="3013" spans="1:5" x14ac:dyDescent="0.25">
      <c r="A3013" t="s">
        <v>4140</v>
      </c>
      <c r="B3013" s="32">
        <v>17000000</v>
      </c>
      <c r="C3013" s="32">
        <v>15681020</v>
      </c>
      <c r="D3013">
        <v>3.6</v>
      </c>
      <c r="E3013" s="32">
        <f>Table11[[#This Row],[gross]]-Table11[[#This Row],[budget]]</f>
        <v>-1318980</v>
      </c>
    </row>
    <row r="3014" spans="1:5" x14ac:dyDescent="0.25">
      <c r="A3014" t="s">
        <v>7109</v>
      </c>
      <c r="B3014" s="32">
        <v>1500000</v>
      </c>
      <c r="C3014" s="32">
        <v>173066</v>
      </c>
      <c r="D3014">
        <v>6.3</v>
      </c>
      <c r="E3014" s="32">
        <f>Table11[[#This Row],[gross]]-Table11[[#This Row],[budget]]</f>
        <v>-1326934</v>
      </c>
    </row>
    <row r="3015" spans="1:5" x14ac:dyDescent="0.25">
      <c r="A3015" t="s">
        <v>3543</v>
      </c>
      <c r="B3015" s="32">
        <v>22000000</v>
      </c>
      <c r="C3015" s="32">
        <v>20668843</v>
      </c>
      <c r="D3015">
        <v>5.8</v>
      </c>
      <c r="E3015" s="32">
        <f>Table11[[#This Row],[gross]]-Table11[[#This Row],[budget]]</f>
        <v>-1331157</v>
      </c>
    </row>
    <row r="3016" spans="1:5" x14ac:dyDescent="0.25">
      <c r="A3016" t="s">
        <v>7121</v>
      </c>
      <c r="B3016" s="32">
        <v>2500000</v>
      </c>
      <c r="C3016" s="32">
        <v>1163508</v>
      </c>
      <c r="D3016">
        <v>5.0999999999999996</v>
      </c>
      <c r="E3016" s="32">
        <f>Table11[[#This Row],[gross]]-Table11[[#This Row],[budget]]</f>
        <v>-1336492</v>
      </c>
    </row>
    <row r="3017" spans="1:5" x14ac:dyDescent="0.25">
      <c r="A3017" t="s">
        <v>7105</v>
      </c>
      <c r="B3017" s="32">
        <v>1500000</v>
      </c>
      <c r="C3017" s="32">
        <v>163245</v>
      </c>
      <c r="D3017">
        <v>8.6</v>
      </c>
      <c r="E3017" s="32">
        <f>Table11[[#This Row],[gross]]-Table11[[#This Row],[budget]]</f>
        <v>-1336755</v>
      </c>
    </row>
    <row r="3018" spans="1:5" x14ac:dyDescent="0.25">
      <c r="A3018" t="s">
        <v>1063</v>
      </c>
      <c r="B3018" s="32">
        <v>75000000</v>
      </c>
      <c r="C3018" s="32">
        <v>73661010</v>
      </c>
      <c r="D3018">
        <v>6.6</v>
      </c>
      <c r="E3018" s="32">
        <f>Table11[[#This Row],[gross]]-Table11[[#This Row],[budget]]</f>
        <v>-1338990</v>
      </c>
    </row>
    <row r="3019" spans="1:5" x14ac:dyDescent="0.25">
      <c r="A3019" t="s">
        <v>7057</v>
      </c>
      <c r="B3019" s="32">
        <v>1500000</v>
      </c>
      <c r="C3019" s="32">
        <v>155972</v>
      </c>
      <c r="D3019">
        <v>7.3</v>
      </c>
      <c r="E3019" s="32">
        <f>Table11[[#This Row],[gross]]-Table11[[#This Row],[budget]]</f>
        <v>-1344028</v>
      </c>
    </row>
    <row r="3020" spans="1:5" x14ac:dyDescent="0.25">
      <c r="A3020" t="s">
        <v>6877</v>
      </c>
      <c r="B3020" s="32">
        <v>2000000</v>
      </c>
      <c r="C3020" s="32">
        <v>653621</v>
      </c>
      <c r="D3020">
        <v>6.8</v>
      </c>
      <c r="E3020" s="32">
        <f>Table11[[#This Row],[gross]]-Table11[[#This Row],[budget]]</f>
        <v>-1346379</v>
      </c>
    </row>
    <row r="3021" spans="1:5" x14ac:dyDescent="0.25">
      <c r="A3021" t="s">
        <v>2872</v>
      </c>
      <c r="B3021" s="32">
        <v>30000000</v>
      </c>
      <c r="C3021" s="32">
        <v>28644770</v>
      </c>
      <c r="D3021">
        <v>6.2</v>
      </c>
      <c r="E3021" s="32">
        <f>Table11[[#This Row],[gross]]-Table11[[#This Row],[budget]]</f>
        <v>-1355230</v>
      </c>
    </row>
    <row r="3022" spans="1:5" x14ac:dyDescent="0.25">
      <c r="A3022" t="s">
        <v>7150</v>
      </c>
      <c r="B3022" s="32">
        <v>1400000</v>
      </c>
      <c r="C3022" s="32">
        <v>36830</v>
      </c>
      <c r="D3022">
        <v>6.6</v>
      </c>
      <c r="E3022" s="32">
        <f>Table11[[#This Row],[gross]]-Table11[[#This Row],[budget]]</f>
        <v>-1363170</v>
      </c>
    </row>
    <row r="3023" spans="1:5" x14ac:dyDescent="0.25">
      <c r="A3023" t="s">
        <v>7107</v>
      </c>
      <c r="B3023" s="32">
        <v>1500000</v>
      </c>
      <c r="C3023" s="32">
        <v>119841</v>
      </c>
      <c r="D3023">
        <v>6.5</v>
      </c>
      <c r="E3023" s="32">
        <f>Table11[[#This Row],[gross]]-Table11[[#This Row],[budget]]</f>
        <v>-1380159</v>
      </c>
    </row>
    <row r="3024" spans="1:5" x14ac:dyDescent="0.25">
      <c r="A3024" t="s">
        <v>6980</v>
      </c>
      <c r="B3024" s="32">
        <v>1400000</v>
      </c>
      <c r="C3024" s="32">
        <v>18435</v>
      </c>
      <c r="D3024">
        <v>5.8</v>
      </c>
      <c r="E3024" s="32">
        <f>Table11[[#This Row],[gross]]-Table11[[#This Row],[budget]]</f>
        <v>-1381565</v>
      </c>
    </row>
    <row r="3025" spans="1:5" x14ac:dyDescent="0.25">
      <c r="A3025" t="s">
        <v>1429</v>
      </c>
      <c r="B3025" s="32">
        <v>48000000</v>
      </c>
      <c r="C3025" s="32">
        <v>46611204</v>
      </c>
      <c r="D3025">
        <v>6.1</v>
      </c>
      <c r="E3025" s="32">
        <f>Table11[[#This Row],[gross]]-Table11[[#This Row],[budget]]</f>
        <v>-1388796</v>
      </c>
    </row>
    <row r="3026" spans="1:5" x14ac:dyDescent="0.25">
      <c r="A3026" t="s">
        <v>7112</v>
      </c>
      <c r="B3026" s="32">
        <v>1500000</v>
      </c>
      <c r="C3026" s="32">
        <v>105943</v>
      </c>
      <c r="D3026">
        <v>6.1</v>
      </c>
      <c r="E3026" s="32">
        <f>Table11[[#This Row],[gross]]-Table11[[#This Row],[budget]]</f>
        <v>-1394057</v>
      </c>
    </row>
    <row r="3027" spans="1:5" x14ac:dyDescent="0.25">
      <c r="A3027" t="s">
        <v>7180</v>
      </c>
      <c r="B3027" s="32">
        <v>1500000</v>
      </c>
      <c r="C3027" s="32">
        <v>100358</v>
      </c>
      <c r="D3027">
        <v>3.3</v>
      </c>
      <c r="E3027" s="32">
        <f>Table11[[#This Row],[gross]]-Table11[[#This Row],[budget]]</f>
        <v>-1399642</v>
      </c>
    </row>
    <row r="3028" spans="1:5" x14ac:dyDescent="0.25">
      <c r="A3028" t="s">
        <v>5866</v>
      </c>
      <c r="B3028" s="32">
        <v>5300000</v>
      </c>
      <c r="C3028" s="32">
        <v>3895664</v>
      </c>
      <c r="D3028">
        <v>7.3</v>
      </c>
      <c r="E3028" s="32">
        <f>Table11[[#This Row],[gross]]-Table11[[#This Row],[budget]]</f>
        <v>-1404336</v>
      </c>
    </row>
    <row r="3029" spans="1:5" x14ac:dyDescent="0.25">
      <c r="A3029" t="s">
        <v>7110</v>
      </c>
      <c r="B3029" s="32">
        <v>1500000</v>
      </c>
      <c r="C3029" s="32">
        <v>92362</v>
      </c>
      <c r="D3029">
        <v>4.3</v>
      </c>
      <c r="E3029" s="32">
        <f>Table11[[#This Row],[gross]]-Table11[[#This Row],[budget]]</f>
        <v>-1407638</v>
      </c>
    </row>
    <row r="3030" spans="1:5" x14ac:dyDescent="0.25">
      <c r="A3030" t="s">
        <v>6752</v>
      </c>
      <c r="B3030" s="32">
        <v>2400000</v>
      </c>
      <c r="C3030" s="32">
        <v>978908</v>
      </c>
      <c r="D3030">
        <v>5.0999999999999996</v>
      </c>
      <c r="E3030" s="32">
        <f>Table11[[#This Row],[gross]]-Table11[[#This Row],[budget]]</f>
        <v>-1421092</v>
      </c>
    </row>
    <row r="3031" spans="1:5" x14ac:dyDescent="0.25">
      <c r="A3031" t="s">
        <v>1896</v>
      </c>
      <c r="B3031" s="32">
        <v>55000000</v>
      </c>
      <c r="C3031" s="32">
        <v>53574088</v>
      </c>
      <c r="D3031">
        <v>7.8</v>
      </c>
      <c r="E3031" s="32">
        <f>Table11[[#This Row],[gross]]-Table11[[#This Row],[budget]]</f>
        <v>-1425912</v>
      </c>
    </row>
    <row r="3032" spans="1:5" x14ac:dyDescent="0.25">
      <c r="A3032" t="s">
        <v>7378</v>
      </c>
      <c r="B3032" s="32">
        <v>1500000</v>
      </c>
      <c r="C3032" s="32">
        <v>49000</v>
      </c>
      <c r="D3032">
        <v>4.8</v>
      </c>
      <c r="E3032" s="32">
        <f>Table11[[#This Row],[gross]]-Table11[[#This Row],[budget]]</f>
        <v>-1451000</v>
      </c>
    </row>
    <row r="3033" spans="1:5" x14ac:dyDescent="0.25">
      <c r="A3033" t="s">
        <v>6988</v>
      </c>
      <c r="B3033" s="32">
        <v>1900000</v>
      </c>
      <c r="C3033" s="32">
        <v>444044</v>
      </c>
      <c r="D3033">
        <v>7.2</v>
      </c>
      <c r="E3033" s="32">
        <f>Table11[[#This Row],[gross]]-Table11[[#This Row],[budget]]</f>
        <v>-1455956</v>
      </c>
    </row>
    <row r="3034" spans="1:5" x14ac:dyDescent="0.25">
      <c r="A3034" t="s">
        <v>2227</v>
      </c>
      <c r="B3034" s="32">
        <v>40000000</v>
      </c>
      <c r="C3034" s="32">
        <v>38543473</v>
      </c>
      <c r="D3034">
        <v>5.0999999999999996</v>
      </c>
      <c r="E3034" s="32">
        <f>Table11[[#This Row],[gross]]-Table11[[#This Row],[budget]]</f>
        <v>-1456527</v>
      </c>
    </row>
    <row r="3035" spans="1:5" x14ac:dyDescent="0.25">
      <c r="A3035" t="s">
        <v>5817</v>
      </c>
      <c r="B3035" s="32">
        <v>6000000</v>
      </c>
      <c r="C3035" s="32">
        <v>4542775</v>
      </c>
      <c r="D3035">
        <v>5.0999999999999996</v>
      </c>
      <c r="E3035" s="32">
        <f>Table11[[#This Row],[gross]]-Table11[[#This Row],[budget]]</f>
        <v>-1457225</v>
      </c>
    </row>
    <row r="3036" spans="1:5" x14ac:dyDescent="0.25">
      <c r="A3036" t="s">
        <v>3136</v>
      </c>
      <c r="B3036" s="32">
        <v>56000000</v>
      </c>
      <c r="C3036" s="32">
        <v>54540525</v>
      </c>
      <c r="D3036">
        <v>5.7</v>
      </c>
      <c r="E3036" s="32">
        <f>Table11[[#This Row],[gross]]-Table11[[#This Row],[budget]]</f>
        <v>-1459475</v>
      </c>
    </row>
    <row r="3037" spans="1:5" x14ac:dyDescent="0.25">
      <c r="A3037" t="s">
        <v>3284</v>
      </c>
      <c r="B3037" s="32">
        <v>25000000</v>
      </c>
      <c r="C3037" s="32">
        <v>23527955</v>
      </c>
      <c r="D3037">
        <v>6.4</v>
      </c>
      <c r="E3037" s="32">
        <f>Table11[[#This Row],[gross]]-Table11[[#This Row],[budget]]</f>
        <v>-1472045</v>
      </c>
    </row>
    <row r="3038" spans="1:5" x14ac:dyDescent="0.25">
      <c r="A3038" t="s">
        <v>331</v>
      </c>
      <c r="B3038" s="32">
        <v>145000000</v>
      </c>
      <c r="C3038" s="32">
        <v>143523463</v>
      </c>
      <c r="D3038">
        <v>7.2</v>
      </c>
      <c r="E3038" s="32">
        <f>Table11[[#This Row],[gross]]-Table11[[#This Row],[budget]]</f>
        <v>-1476537</v>
      </c>
    </row>
    <row r="3039" spans="1:5" x14ac:dyDescent="0.25">
      <c r="A3039" t="s">
        <v>6908</v>
      </c>
      <c r="B3039" s="32">
        <v>1500000</v>
      </c>
      <c r="C3039" s="32">
        <v>17580</v>
      </c>
      <c r="D3039">
        <v>6.2</v>
      </c>
      <c r="E3039" s="32">
        <f>Table11[[#This Row],[gross]]-Table11[[#This Row],[budget]]</f>
        <v>-1482420</v>
      </c>
    </row>
    <row r="3040" spans="1:5" x14ac:dyDescent="0.25">
      <c r="A3040" t="s">
        <v>7116</v>
      </c>
      <c r="B3040" s="32">
        <v>1500000</v>
      </c>
      <c r="C3040" s="32">
        <v>3478</v>
      </c>
      <c r="D3040">
        <v>6.7</v>
      </c>
      <c r="E3040" s="32">
        <f>Table11[[#This Row],[gross]]-Table11[[#This Row],[budget]]</f>
        <v>-1496522</v>
      </c>
    </row>
    <row r="3041" spans="1:5" x14ac:dyDescent="0.25">
      <c r="A3041" t="s">
        <v>7172</v>
      </c>
      <c r="B3041" s="32">
        <v>1500000</v>
      </c>
      <c r="C3041" s="32">
        <v>1521</v>
      </c>
      <c r="D3041">
        <v>5.7</v>
      </c>
      <c r="E3041" s="32">
        <f>Table11[[#This Row],[gross]]-Table11[[#This Row],[budget]]</f>
        <v>-1498479</v>
      </c>
    </row>
    <row r="3042" spans="1:5" x14ac:dyDescent="0.25">
      <c r="A3042" t="s">
        <v>4955</v>
      </c>
      <c r="B3042" s="32">
        <v>13000000</v>
      </c>
      <c r="C3042" s="32">
        <v>11501093</v>
      </c>
      <c r="D3042">
        <v>7.6</v>
      </c>
      <c r="E3042" s="32">
        <f>Table11[[#This Row],[gross]]-Table11[[#This Row],[budget]]</f>
        <v>-1498907</v>
      </c>
    </row>
    <row r="3043" spans="1:5" x14ac:dyDescent="0.25">
      <c r="A3043" t="s">
        <v>7403</v>
      </c>
      <c r="B3043" s="32">
        <v>1500000</v>
      </c>
      <c r="C3043" s="32">
        <v>703</v>
      </c>
      <c r="D3043">
        <v>5.4</v>
      </c>
      <c r="E3043" s="32">
        <f>Table11[[#This Row],[gross]]-Table11[[#This Row],[budget]]</f>
        <v>-1499297</v>
      </c>
    </row>
    <row r="3044" spans="1:5" x14ac:dyDescent="0.25">
      <c r="A3044" t="s">
        <v>6810</v>
      </c>
      <c r="B3044" s="32">
        <v>2300000</v>
      </c>
      <c r="C3044" s="32">
        <v>792966</v>
      </c>
      <c r="D3044">
        <v>5.0999999999999996</v>
      </c>
      <c r="E3044" s="32">
        <f>Table11[[#This Row],[gross]]-Table11[[#This Row],[budget]]</f>
        <v>-1507034</v>
      </c>
    </row>
    <row r="3045" spans="1:5" x14ac:dyDescent="0.25">
      <c r="A3045" t="s">
        <v>7114</v>
      </c>
      <c r="B3045" s="32">
        <v>1700000</v>
      </c>
      <c r="C3045" s="32">
        <v>183490</v>
      </c>
      <c r="D3045">
        <v>5.8</v>
      </c>
      <c r="E3045" s="32">
        <f>Table11[[#This Row],[gross]]-Table11[[#This Row],[budget]]</f>
        <v>-1516510</v>
      </c>
    </row>
    <row r="3046" spans="1:5" x14ac:dyDescent="0.25">
      <c r="A3046" t="s">
        <v>5118</v>
      </c>
      <c r="B3046" s="32">
        <v>10000000</v>
      </c>
      <c r="C3046" s="32">
        <v>8460995</v>
      </c>
      <c r="D3046">
        <v>5.5</v>
      </c>
      <c r="E3046" s="32">
        <f>Table11[[#This Row],[gross]]-Table11[[#This Row],[budget]]</f>
        <v>-1539005</v>
      </c>
    </row>
    <row r="3047" spans="1:5" x14ac:dyDescent="0.25">
      <c r="A3047" t="s">
        <v>6148</v>
      </c>
      <c r="B3047" s="32">
        <v>2800000</v>
      </c>
      <c r="C3047" s="32">
        <v>1247453</v>
      </c>
      <c r="D3047">
        <v>6.8</v>
      </c>
      <c r="E3047" s="32">
        <f>Table11[[#This Row],[gross]]-Table11[[#This Row],[budget]]</f>
        <v>-1552547</v>
      </c>
    </row>
    <row r="3048" spans="1:5" x14ac:dyDescent="0.25">
      <c r="A3048" t="s">
        <v>7258</v>
      </c>
      <c r="B3048" s="32">
        <v>1600000</v>
      </c>
      <c r="C3048" s="32">
        <v>39659</v>
      </c>
      <c r="D3048">
        <v>7</v>
      </c>
      <c r="E3048" s="32">
        <f>Table11[[#This Row],[gross]]-Table11[[#This Row],[budget]]</f>
        <v>-1560341</v>
      </c>
    </row>
    <row r="3049" spans="1:5" x14ac:dyDescent="0.25">
      <c r="A3049" t="s">
        <v>5641</v>
      </c>
      <c r="B3049" s="32">
        <v>7000000</v>
      </c>
      <c r="C3049" s="32">
        <v>5430822</v>
      </c>
      <c r="D3049">
        <v>6.2</v>
      </c>
      <c r="E3049" s="32">
        <f>Table11[[#This Row],[gross]]-Table11[[#This Row],[budget]]</f>
        <v>-1569178</v>
      </c>
    </row>
    <row r="3050" spans="1:5" x14ac:dyDescent="0.25">
      <c r="A3050" t="s">
        <v>7062</v>
      </c>
      <c r="B3050" s="32">
        <v>1600000</v>
      </c>
      <c r="C3050" s="32">
        <v>26893</v>
      </c>
      <c r="D3050">
        <v>7.2</v>
      </c>
      <c r="E3050" s="32">
        <f>Table11[[#This Row],[gross]]-Table11[[#This Row],[budget]]</f>
        <v>-1573107</v>
      </c>
    </row>
    <row r="3051" spans="1:5" x14ac:dyDescent="0.25">
      <c r="A3051" t="s">
        <v>6297</v>
      </c>
      <c r="B3051" s="32">
        <v>4000000</v>
      </c>
      <c r="C3051" s="32">
        <v>2426851</v>
      </c>
      <c r="D3051">
        <v>6.5</v>
      </c>
      <c r="E3051" s="32">
        <f>Table11[[#This Row],[gross]]-Table11[[#This Row],[budget]]</f>
        <v>-1573149</v>
      </c>
    </row>
    <row r="3052" spans="1:5" x14ac:dyDescent="0.25">
      <c r="A3052" t="s">
        <v>2518</v>
      </c>
      <c r="B3052" s="32">
        <v>35000000</v>
      </c>
      <c r="C3052" s="32">
        <v>33423521</v>
      </c>
      <c r="D3052">
        <v>3.8</v>
      </c>
      <c r="E3052" s="32">
        <f>Table11[[#This Row],[gross]]-Table11[[#This Row],[budget]]</f>
        <v>-1576479</v>
      </c>
    </row>
    <row r="3053" spans="1:5" x14ac:dyDescent="0.25">
      <c r="A3053" t="s">
        <v>6202</v>
      </c>
      <c r="B3053" s="32">
        <v>2000000</v>
      </c>
      <c r="C3053" s="32">
        <v>410241</v>
      </c>
      <c r="D3053">
        <v>6.8</v>
      </c>
      <c r="E3053" s="32">
        <f>Table11[[#This Row],[gross]]-Table11[[#This Row],[budget]]</f>
        <v>-1589759</v>
      </c>
    </row>
    <row r="3054" spans="1:5" x14ac:dyDescent="0.25">
      <c r="A3054" t="s">
        <v>6723</v>
      </c>
      <c r="B3054" s="32">
        <v>2000000</v>
      </c>
      <c r="C3054" s="32">
        <v>395592</v>
      </c>
      <c r="D3054">
        <v>7.6</v>
      </c>
      <c r="E3054" s="32">
        <f>Table11[[#This Row],[gross]]-Table11[[#This Row],[budget]]</f>
        <v>-1604408</v>
      </c>
    </row>
    <row r="3055" spans="1:5" x14ac:dyDescent="0.25">
      <c r="A3055" t="s">
        <v>5821</v>
      </c>
      <c r="B3055" s="32">
        <v>6000000</v>
      </c>
      <c r="C3055" s="32">
        <v>4394936</v>
      </c>
      <c r="D3055">
        <v>5.3</v>
      </c>
      <c r="E3055" s="32">
        <f>Table11[[#This Row],[gross]]-Table11[[#This Row],[budget]]</f>
        <v>-1605064</v>
      </c>
    </row>
    <row r="3056" spans="1:5" x14ac:dyDescent="0.25">
      <c r="A3056" t="s">
        <v>4196</v>
      </c>
      <c r="B3056" s="32">
        <v>35000000</v>
      </c>
      <c r="C3056" s="32">
        <v>33357476</v>
      </c>
      <c r="D3056">
        <v>5.4</v>
      </c>
      <c r="E3056" s="32">
        <f>Table11[[#This Row],[gross]]-Table11[[#This Row],[budget]]</f>
        <v>-1642524</v>
      </c>
    </row>
    <row r="3057" spans="1:5" x14ac:dyDescent="0.25">
      <c r="A3057" t="s">
        <v>7064</v>
      </c>
      <c r="B3057" s="32">
        <v>1650000</v>
      </c>
      <c r="C3057" s="32">
        <v>2580</v>
      </c>
      <c r="D3057">
        <v>5.4</v>
      </c>
      <c r="E3057" s="32">
        <f>Table11[[#This Row],[gross]]-Table11[[#This Row],[budget]]</f>
        <v>-1647420</v>
      </c>
    </row>
    <row r="3058" spans="1:5" x14ac:dyDescent="0.25">
      <c r="A3058" t="s">
        <v>5491</v>
      </c>
      <c r="B3058" s="32">
        <v>8000000</v>
      </c>
      <c r="C3058" s="32">
        <v>6350058</v>
      </c>
      <c r="D3058">
        <v>7.2</v>
      </c>
      <c r="E3058" s="32">
        <f>Table11[[#This Row],[gross]]-Table11[[#This Row],[budget]]</f>
        <v>-1649942</v>
      </c>
    </row>
    <row r="3059" spans="1:5" x14ac:dyDescent="0.25">
      <c r="A3059" t="s">
        <v>5735</v>
      </c>
      <c r="B3059" s="32">
        <v>4000000</v>
      </c>
      <c r="C3059" s="32">
        <v>2338695</v>
      </c>
      <c r="D3059">
        <v>7.4</v>
      </c>
      <c r="E3059" s="32">
        <f>Table11[[#This Row],[gross]]-Table11[[#This Row],[budget]]</f>
        <v>-1661305</v>
      </c>
    </row>
    <row r="3060" spans="1:5" x14ac:dyDescent="0.25">
      <c r="A3060" t="s">
        <v>4609</v>
      </c>
      <c r="B3060" s="32">
        <v>14000000</v>
      </c>
      <c r="C3060" s="32">
        <v>12282677</v>
      </c>
      <c r="D3060">
        <v>5.0999999999999996</v>
      </c>
      <c r="E3060" s="32">
        <f>Table11[[#This Row],[gross]]-Table11[[#This Row],[budget]]</f>
        <v>-1717323</v>
      </c>
    </row>
    <row r="3061" spans="1:5" x14ac:dyDescent="0.25">
      <c r="A3061" t="s">
        <v>7651</v>
      </c>
      <c r="B3061" s="32">
        <v>2000000</v>
      </c>
      <c r="C3061" s="32">
        <v>269061</v>
      </c>
      <c r="D3061">
        <v>8.6999999999999993</v>
      </c>
      <c r="E3061" s="32">
        <f>Table11[[#This Row],[gross]]-Table11[[#This Row],[budget]]</f>
        <v>-1730939</v>
      </c>
    </row>
    <row r="3062" spans="1:5" x14ac:dyDescent="0.25">
      <c r="A3062" t="s">
        <v>1776</v>
      </c>
      <c r="B3062" s="32">
        <v>50000000</v>
      </c>
      <c r="C3062" s="32">
        <v>48265581</v>
      </c>
      <c r="D3062">
        <v>7.8</v>
      </c>
      <c r="E3062" s="32">
        <f>Table11[[#This Row],[gross]]-Table11[[#This Row],[budget]]</f>
        <v>-1734419</v>
      </c>
    </row>
    <row r="3063" spans="1:5" x14ac:dyDescent="0.25">
      <c r="A3063" t="s">
        <v>4720</v>
      </c>
      <c r="B3063" s="32">
        <v>12500000</v>
      </c>
      <c r="C3063" s="32">
        <v>10725228</v>
      </c>
      <c r="D3063">
        <v>7.8</v>
      </c>
      <c r="E3063" s="32">
        <f>Table11[[#This Row],[gross]]-Table11[[#This Row],[budget]]</f>
        <v>-1774772</v>
      </c>
    </row>
    <row r="3064" spans="1:5" x14ac:dyDescent="0.25">
      <c r="A3064" t="s">
        <v>6080</v>
      </c>
      <c r="B3064" s="32">
        <v>5000000</v>
      </c>
      <c r="C3064" s="32">
        <v>3219029</v>
      </c>
      <c r="D3064">
        <v>7.1</v>
      </c>
      <c r="E3064" s="32">
        <f>Table11[[#This Row],[gross]]-Table11[[#This Row],[budget]]</f>
        <v>-1780971</v>
      </c>
    </row>
    <row r="3065" spans="1:5" x14ac:dyDescent="0.25">
      <c r="A3065" t="s">
        <v>4699</v>
      </c>
      <c r="B3065" s="32">
        <v>3000000</v>
      </c>
      <c r="C3065" s="32">
        <v>1200000</v>
      </c>
      <c r="D3065">
        <v>5.0999999999999996</v>
      </c>
      <c r="E3065" s="32">
        <f>Table11[[#This Row],[gross]]-Table11[[#This Row],[budget]]</f>
        <v>-1800000</v>
      </c>
    </row>
    <row r="3066" spans="1:5" x14ac:dyDescent="0.25">
      <c r="A3066" t="s">
        <v>4826</v>
      </c>
      <c r="B3066" s="32">
        <v>12000000</v>
      </c>
      <c r="C3066" s="32">
        <v>10198766</v>
      </c>
      <c r="D3066">
        <v>5.4</v>
      </c>
      <c r="E3066" s="32">
        <f>Table11[[#This Row],[gross]]-Table11[[#This Row],[budget]]</f>
        <v>-1801234</v>
      </c>
    </row>
    <row r="3067" spans="1:5" x14ac:dyDescent="0.25">
      <c r="A3067" t="s">
        <v>6915</v>
      </c>
      <c r="B3067" s="32">
        <v>2000000</v>
      </c>
      <c r="C3067" s="32">
        <v>198407</v>
      </c>
      <c r="D3067">
        <v>6.6</v>
      </c>
      <c r="E3067" s="32">
        <f>Table11[[#This Row],[gross]]-Table11[[#This Row],[budget]]</f>
        <v>-1801593</v>
      </c>
    </row>
    <row r="3068" spans="1:5" x14ac:dyDescent="0.25">
      <c r="A3068" t="s">
        <v>5813</v>
      </c>
      <c r="B3068" s="32">
        <v>6500000</v>
      </c>
      <c r="C3068" s="32">
        <v>4693919</v>
      </c>
      <c r="D3068">
        <v>4.5999999999999996</v>
      </c>
      <c r="E3068" s="32">
        <f>Table11[[#This Row],[gross]]-Table11[[#This Row],[budget]]</f>
        <v>-1806081</v>
      </c>
    </row>
    <row r="3069" spans="1:5" x14ac:dyDescent="0.25">
      <c r="A3069" t="s">
        <v>6776</v>
      </c>
      <c r="B3069" s="32">
        <v>2200000</v>
      </c>
      <c r="C3069" s="32">
        <v>379643</v>
      </c>
      <c r="D3069">
        <v>5.9</v>
      </c>
      <c r="E3069" s="32">
        <f>Table11[[#This Row],[gross]]-Table11[[#This Row],[budget]]</f>
        <v>-1820357</v>
      </c>
    </row>
    <row r="3070" spans="1:5" x14ac:dyDescent="0.25">
      <c r="A3070" t="s">
        <v>2223</v>
      </c>
      <c r="B3070" s="32">
        <v>40000000</v>
      </c>
      <c r="C3070" s="32">
        <v>38176892</v>
      </c>
      <c r="D3070">
        <v>6.2</v>
      </c>
      <c r="E3070" s="32">
        <f>Table11[[#This Row],[gross]]-Table11[[#This Row],[budget]]</f>
        <v>-1823108</v>
      </c>
    </row>
    <row r="3071" spans="1:5" x14ac:dyDescent="0.25">
      <c r="A3071" t="s">
        <v>4958</v>
      </c>
      <c r="B3071" s="32">
        <v>11000000</v>
      </c>
      <c r="C3071" s="32">
        <v>9170214</v>
      </c>
      <c r="D3071">
        <v>7.8</v>
      </c>
      <c r="E3071" s="32">
        <f>Table11[[#This Row],[gross]]-Table11[[#This Row],[budget]]</f>
        <v>-1829786</v>
      </c>
    </row>
    <row r="3072" spans="1:5" x14ac:dyDescent="0.25">
      <c r="A3072" t="s">
        <v>1775</v>
      </c>
      <c r="B3072" s="32">
        <v>50000000</v>
      </c>
      <c r="C3072" s="32">
        <v>48154732</v>
      </c>
      <c r="D3072">
        <v>5.8</v>
      </c>
      <c r="E3072" s="32">
        <f>Table11[[#This Row],[gross]]-Table11[[#This Row],[budget]]</f>
        <v>-1845268</v>
      </c>
    </row>
    <row r="3073" spans="1:5" x14ac:dyDescent="0.25">
      <c r="A3073" t="s">
        <v>5904</v>
      </c>
      <c r="B3073" s="32">
        <v>5500000</v>
      </c>
      <c r="C3073" s="32">
        <v>3629758</v>
      </c>
      <c r="D3073">
        <v>7.9</v>
      </c>
      <c r="E3073" s="32">
        <f>Table11[[#This Row],[gross]]-Table11[[#This Row],[budget]]</f>
        <v>-1870242</v>
      </c>
    </row>
    <row r="3074" spans="1:5" x14ac:dyDescent="0.25">
      <c r="A3074" t="s">
        <v>6890</v>
      </c>
      <c r="B3074" s="32">
        <v>2000000</v>
      </c>
      <c r="C3074" s="32">
        <v>124494</v>
      </c>
      <c r="D3074">
        <v>6.7</v>
      </c>
      <c r="E3074" s="32">
        <f>Table11[[#This Row],[gross]]-Table11[[#This Row],[budget]]</f>
        <v>-1875506</v>
      </c>
    </row>
    <row r="3075" spans="1:5" x14ac:dyDescent="0.25">
      <c r="A3075" t="s">
        <v>5119</v>
      </c>
      <c r="B3075" s="32">
        <v>10000000</v>
      </c>
      <c r="C3075" s="32">
        <v>8111360</v>
      </c>
      <c r="D3075">
        <v>7.4</v>
      </c>
      <c r="E3075" s="32">
        <f>Table11[[#This Row],[gross]]-Table11[[#This Row],[budget]]</f>
        <v>-1888640</v>
      </c>
    </row>
    <row r="3076" spans="1:5" x14ac:dyDescent="0.25">
      <c r="A3076" t="s">
        <v>4223</v>
      </c>
      <c r="B3076" s="32">
        <v>16000000</v>
      </c>
      <c r="C3076" s="32">
        <v>14108518</v>
      </c>
      <c r="D3076">
        <v>5.7</v>
      </c>
      <c r="E3076" s="32">
        <f>Table11[[#This Row],[gross]]-Table11[[#This Row],[budget]]</f>
        <v>-1891482</v>
      </c>
    </row>
    <row r="3077" spans="1:5" x14ac:dyDescent="0.25">
      <c r="A3077" t="s">
        <v>1805</v>
      </c>
      <c r="B3077" s="32">
        <v>40000000</v>
      </c>
      <c r="C3077" s="32">
        <v>38105077</v>
      </c>
      <c r="D3077">
        <v>6.4</v>
      </c>
      <c r="E3077" s="32">
        <f>Table11[[#This Row],[gross]]-Table11[[#This Row],[budget]]</f>
        <v>-1894923</v>
      </c>
    </row>
    <row r="3078" spans="1:5" x14ac:dyDescent="0.25">
      <c r="A3078" t="s">
        <v>6101</v>
      </c>
      <c r="B3078" s="32">
        <v>2000000</v>
      </c>
      <c r="C3078" s="32">
        <v>99147</v>
      </c>
      <c r="D3078">
        <v>6.2</v>
      </c>
      <c r="E3078" s="32">
        <f>Table11[[#This Row],[gross]]-Table11[[#This Row],[budget]]</f>
        <v>-1900853</v>
      </c>
    </row>
    <row r="3079" spans="1:5" x14ac:dyDescent="0.25">
      <c r="A3079" t="s">
        <v>5202</v>
      </c>
      <c r="B3079" s="32">
        <v>5000000</v>
      </c>
      <c r="C3079" s="32">
        <v>3093491</v>
      </c>
      <c r="D3079">
        <v>6.6</v>
      </c>
      <c r="E3079" s="32">
        <f>Table11[[#This Row],[gross]]-Table11[[#This Row],[budget]]</f>
        <v>-1906509</v>
      </c>
    </row>
    <row r="3080" spans="1:5" x14ac:dyDescent="0.25">
      <c r="A3080" t="s">
        <v>7035</v>
      </c>
      <c r="B3080" s="32">
        <v>2000000</v>
      </c>
      <c r="C3080" s="32">
        <v>92401</v>
      </c>
      <c r="D3080">
        <v>6.3</v>
      </c>
      <c r="E3080" s="32">
        <f>Table11[[#This Row],[gross]]-Table11[[#This Row],[budget]]</f>
        <v>-1907599</v>
      </c>
    </row>
    <row r="3081" spans="1:5" x14ac:dyDescent="0.25">
      <c r="A3081" t="s">
        <v>2215</v>
      </c>
      <c r="B3081" s="32">
        <v>40000000</v>
      </c>
      <c r="C3081" s="32">
        <v>38087756</v>
      </c>
      <c r="D3081">
        <v>5.2</v>
      </c>
      <c r="E3081" s="32">
        <f>Table11[[#This Row],[gross]]-Table11[[#This Row],[budget]]</f>
        <v>-1912244</v>
      </c>
    </row>
    <row r="3082" spans="1:5" x14ac:dyDescent="0.25">
      <c r="A3082" t="s">
        <v>3743</v>
      </c>
      <c r="B3082" s="32">
        <v>20000000</v>
      </c>
      <c r="C3082" s="32">
        <v>18081626</v>
      </c>
      <c r="D3082">
        <v>6.4</v>
      </c>
      <c r="E3082" s="32">
        <f>Table11[[#This Row],[gross]]-Table11[[#This Row],[budget]]</f>
        <v>-1918374</v>
      </c>
    </row>
    <row r="3083" spans="1:5" x14ac:dyDescent="0.25">
      <c r="A3083" t="s">
        <v>5115</v>
      </c>
      <c r="B3083" s="32">
        <v>10000000</v>
      </c>
      <c r="C3083" s="32">
        <v>8070311</v>
      </c>
      <c r="D3083">
        <v>5.3</v>
      </c>
      <c r="E3083" s="32">
        <f>Table11[[#This Row],[gross]]-Table11[[#This Row],[budget]]</f>
        <v>-1929689</v>
      </c>
    </row>
    <row r="3084" spans="1:5" x14ac:dyDescent="0.25">
      <c r="A3084" t="s">
        <v>6184</v>
      </c>
      <c r="B3084" s="32">
        <v>15000000</v>
      </c>
      <c r="C3084" s="32">
        <v>13060843</v>
      </c>
      <c r="D3084">
        <v>7.7</v>
      </c>
      <c r="E3084" s="32">
        <f>Table11[[#This Row],[gross]]-Table11[[#This Row],[budget]]</f>
        <v>-1939157</v>
      </c>
    </row>
    <row r="3085" spans="1:5" x14ac:dyDescent="0.25">
      <c r="A3085" t="s">
        <v>7118</v>
      </c>
      <c r="B3085" s="32">
        <v>2000000</v>
      </c>
      <c r="C3085" s="32">
        <v>52166</v>
      </c>
      <c r="D3085">
        <v>6.7</v>
      </c>
      <c r="E3085" s="32">
        <f>Table11[[#This Row],[gross]]-Table11[[#This Row],[budget]]</f>
        <v>-1947834</v>
      </c>
    </row>
    <row r="3086" spans="1:5" x14ac:dyDescent="0.25">
      <c r="A3086" t="s">
        <v>6064</v>
      </c>
      <c r="B3086" s="32">
        <v>5000000</v>
      </c>
      <c r="C3086" s="32">
        <v>3049135</v>
      </c>
      <c r="D3086">
        <v>7.4</v>
      </c>
      <c r="E3086" s="32">
        <f>Table11[[#This Row],[gross]]-Table11[[#This Row],[budget]]</f>
        <v>-1950865</v>
      </c>
    </row>
    <row r="3087" spans="1:5" x14ac:dyDescent="0.25">
      <c r="A3087" t="s">
        <v>7344</v>
      </c>
      <c r="B3087" s="32">
        <v>2500000</v>
      </c>
      <c r="C3087" s="32">
        <v>548712</v>
      </c>
      <c r="D3087">
        <v>6.9</v>
      </c>
      <c r="E3087" s="32">
        <f>Table11[[#This Row],[gross]]-Table11[[#This Row],[budget]]</f>
        <v>-1951288</v>
      </c>
    </row>
    <row r="3088" spans="1:5" x14ac:dyDescent="0.25">
      <c r="A3088" t="s">
        <v>4404</v>
      </c>
      <c r="B3088" s="32">
        <v>15000000</v>
      </c>
      <c r="C3088" s="32">
        <v>13034417</v>
      </c>
      <c r="D3088">
        <v>6.9</v>
      </c>
      <c r="E3088" s="32">
        <f>Table11[[#This Row],[gross]]-Table11[[#This Row],[budget]]</f>
        <v>-1965583</v>
      </c>
    </row>
    <row r="3089" spans="1:5" x14ac:dyDescent="0.25">
      <c r="A3089" t="s">
        <v>6973</v>
      </c>
      <c r="B3089" s="32">
        <v>3000000</v>
      </c>
      <c r="C3089" s="32">
        <v>1028658</v>
      </c>
      <c r="D3089">
        <v>7</v>
      </c>
      <c r="E3089" s="32">
        <f>Table11[[#This Row],[gross]]-Table11[[#This Row],[budget]]</f>
        <v>-1971342</v>
      </c>
    </row>
    <row r="3090" spans="1:5" x14ac:dyDescent="0.25">
      <c r="A3090" t="s">
        <v>6474</v>
      </c>
      <c r="B3090" s="32">
        <v>2000000</v>
      </c>
      <c r="C3090" s="32">
        <v>7680</v>
      </c>
      <c r="D3090">
        <v>6.4</v>
      </c>
      <c r="E3090" s="32">
        <f>Table11[[#This Row],[gross]]-Table11[[#This Row],[budget]]</f>
        <v>-1992320</v>
      </c>
    </row>
    <row r="3091" spans="1:5" x14ac:dyDescent="0.25">
      <c r="A3091" t="s">
        <v>4176</v>
      </c>
      <c r="B3091" s="32">
        <v>15000000</v>
      </c>
      <c r="C3091" s="32">
        <v>13005485</v>
      </c>
      <c r="D3091">
        <v>7.6</v>
      </c>
      <c r="E3091" s="32">
        <f>Table11[[#This Row],[gross]]-Table11[[#This Row],[budget]]</f>
        <v>-1994515</v>
      </c>
    </row>
    <row r="3092" spans="1:5" x14ac:dyDescent="0.25">
      <c r="A3092" t="s">
        <v>6924</v>
      </c>
      <c r="B3092" s="32">
        <v>2000000</v>
      </c>
      <c r="C3092" s="32">
        <v>4958</v>
      </c>
      <c r="D3092">
        <v>7.8</v>
      </c>
      <c r="E3092" s="32">
        <f>Table11[[#This Row],[gross]]-Table11[[#This Row],[budget]]</f>
        <v>-1995042</v>
      </c>
    </row>
    <row r="3093" spans="1:5" x14ac:dyDescent="0.25">
      <c r="A3093" t="s">
        <v>6952</v>
      </c>
      <c r="B3093" s="32">
        <v>2000000</v>
      </c>
      <c r="C3093" s="32">
        <v>2436</v>
      </c>
      <c r="D3093">
        <v>5.7</v>
      </c>
      <c r="E3093" s="32">
        <f>Table11[[#This Row],[gross]]-Table11[[#This Row],[budget]]</f>
        <v>-1997564</v>
      </c>
    </row>
    <row r="3094" spans="1:5" x14ac:dyDescent="0.25">
      <c r="A3094" t="s">
        <v>3967</v>
      </c>
      <c r="B3094" s="32">
        <v>16000000</v>
      </c>
      <c r="C3094" s="32">
        <v>13998282</v>
      </c>
      <c r="D3094">
        <v>3.1</v>
      </c>
      <c r="E3094" s="32">
        <f>Table11[[#This Row],[gross]]-Table11[[#This Row],[budget]]</f>
        <v>-2001718</v>
      </c>
    </row>
    <row r="3095" spans="1:5" x14ac:dyDescent="0.25">
      <c r="A3095" t="s">
        <v>4665</v>
      </c>
      <c r="B3095" s="32">
        <v>13000000</v>
      </c>
      <c r="C3095" s="32">
        <v>10996440</v>
      </c>
      <c r="D3095">
        <v>6.3</v>
      </c>
      <c r="E3095" s="32">
        <f>Table11[[#This Row],[gross]]-Table11[[#This Row],[budget]]</f>
        <v>-2003560</v>
      </c>
    </row>
    <row r="3096" spans="1:5" x14ac:dyDescent="0.25">
      <c r="A3096" t="s">
        <v>3114</v>
      </c>
      <c r="B3096" s="32">
        <v>28000000</v>
      </c>
      <c r="C3096" s="32">
        <v>25977365</v>
      </c>
      <c r="D3096">
        <v>6.5</v>
      </c>
      <c r="E3096" s="32">
        <f>Table11[[#This Row],[gross]]-Table11[[#This Row],[budget]]</f>
        <v>-2022635</v>
      </c>
    </row>
    <row r="3097" spans="1:5" x14ac:dyDescent="0.25">
      <c r="A3097" t="s">
        <v>4262</v>
      </c>
      <c r="B3097" s="32">
        <v>15600000</v>
      </c>
      <c r="C3097" s="32">
        <v>13571817</v>
      </c>
      <c r="D3097">
        <v>4.5</v>
      </c>
      <c r="E3097" s="32">
        <f>Table11[[#This Row],[gross]]-Table11[[#This Row],[budget]]</f>
        <v>-2028183</v>
      </c>
    </row>
    <row r="3098" spans="1:5" x14ac:dyDescent="0.25">
      <c r="A3098" t="s">
        <v>3268</v>
      </c>
      <c r="B3098" s="32">
        <v>27000000</v>
      </c>
      <c r="C3098" s="32">
        <v>24944213</v>
      </c>
      <c r="D3098">
        <v>6.9</v>
      </c>
      <c r="E3098" s="32">
        <f>Table11[[#This Row],[gross]]-Table11[[#This Row],[budget]]</f>
        <v>-2055787</v>
      </c>
    </row>
    <row r="3099" spans="1:5" x14ac:dyDescent="0.25">
      <c r="A3099" t="s">
        <v>4248</v>
      </c>
      <c r="B3099" s="32">
        <v>16000000</v>
      </c>
      <c r="C3099" s="32">
        <v>13922211</v>
      </c>
      <c r="D3099">
        <v>4.4000000000000004</v>
      </c>
      <c r="E3099" s="32">
        <f>Table11[[#This Row],[gross]]-Table11[[#This Row],[budget]]</f>
        <v>-2077789</v>
      </c>
    </row>
    <row r="3100" spans="1:5" x14ac:dyDescent="0.25">
      <c r="A3100" t="s">
        <v>6462</v>
      </c>
      <c r="B3100" s="32">
        <v>2200000</v>
      </c>
      <c r="C3100" s="32">
        <v>104257</v>
      </c>
      <c r="D3100">
        <v>7.1</v>
      </c>
      <c r="E3100" s="32">
        <f>Table11[[#This Row],[gross]]-Table11[[#This Row],[budget]]</f>
        <v>-2095743</v>
      </c>
    </row>
    <row r="3101" spans="1:5" x14ac:dyDescent="0.25">
      <c r="A3101" t="s">
        <v>6797</v>
      </c>
      <c r="B3101" s="32">
        <v>2100000</v>
      </c>
      <c r="C3101" s="32">
        <v>3330</v>
      </c>
      <c r="D3101">
        <v>7.2</v>
      </c>
      <c r="E3101" s="32">
        <f>Table11[[#This Row],[gross]]-Table11[[#This Row],[budget]]</f>
        <v>-2096670</v>
      </c>
    </row>
    <row r="3102" spans="1:5" x14ac:dyDescent="0.25">
      <c r="A3102" t="s">
        <v>3569</v>
      </c>
      <c r="B3102" s="32">
        <v>39887981.009999998</v>
      </c>
      <c r="C3102" s="32">
        <v>37721949</v>
      </c>
      <c r="D3102">
        <v>6</v>
      </c>
      <c r="E3102" s="32">
        <f>Table11[[#This Row],[gross]]-Table11[[#This Row],[budget]]</f>
        <v>-2166032.0099999979</v>
      </c>
    </row>
    <row r="3103" spans="1:5" x14ac:dyDescent="0.25">
      <c r="A3103" t="s">
        <v>6743</v>
      </c>
      <c r="B3103" s="32">
        <v>2500000</v>
      </c>
      <c r="C3103" s="32">
        <v>322157</v>
      </c>
      <c r="D3103">
        <v>6.8</v>
      </c>
      <c r="E3103" s="32">
        <f>Table11[[#This Row],[gross]]-Table11[[#This Row],[budget]]</f>
        <v>-2177843</v>
      </c>
    </row>
    <row r="3104" spans="1:5" x14ac:dyDescent="0.25">
      <c r="A3104" t="s">
        <v>5321</v>
      </c>
      <c r="B3104" s="32">
        <v>20000000</v>
      </c>
      <c r="C3104" s="32">
        <v>17804273</v>
      </c>
      <c r="D3104">
        <v>7</v>
      </c>
      <c r="E3104" s="32">
        <f>Table11[[#This Row],[gross]]-Table11[[#This Row],[budget]]</f>
        <v>-2195727</v>
      </c>
    </row>
    <row r="3105" spans="1:5" x14ac:dyDescent="0.25">
      <c r="A3105" t="s">
        <v>3735</v>
      </c>
      <c r="B3105" s="32">
        <v>20000000</v>
      </c>
      <c r="C3105" s="32">
        <v>17803796</v>
      </c>
      <c r="D3105">
        <v>5.9</v>
      </c>
      <c r="E3105" s="32">
        <f>Table11[[#This Row],[gross]]-Table11[[#This Row],[budget]]</f>
        <v>-2196204</v>
      </c>
    </row>
    <row r="3106" spans="1:5" x14ac:dyDescent="0.25">
      <c r="A3106" t="s">
        <v>4397</v>
      </c>
      <c r="B3106" s="32">
        <v>15000000</v>
      </c>
      <c r="C3106" s="32">
        <v>12801190</v>
      </c>
      <c r="D3106">
        <v>4.5999999999999996</v>
      </c>
      <c r="E3106" s="32">
        <f>Table11[[#This Row],[gross]]-Table11[[#This Row],[budget]]</f>
        <v>-2198810</v>
      </c>
    </row>
    <row r="3107" spans="1:5" x14ac:dyDescent="0.25">
      <c r="A3107" t="s">
        <v>2796</v>
      </c>
      <c r="B3107" s="32">
        <v>55000000</v>
      </c>
      <c r="C3107" s="32">
        <v>52799004</v>
      </c>
      <c r="D3107">
        <v>6.1</v>
      </c>
      <c r="E3107" s="32">
        <f>Table11[[#This Row],[gross]]-Table11[[#This Row],[budget]]</f>
        <v>-2200996</v>
      </c>
    </row>
    <row r="3108" spans="1:5" x14ac:dyDescent="0.25">
      <c r="A3108" t="s">
        <v>3521</v>
      </c>
      <c r="B3108" s="32">
        <v>22000000</v>
      </c>
      <c r="C3108" s="32">
        <v>19783777</v>
      </c>
      <c r="D3108">
        <v>6.5</v>
      </c>
      <c r="E3108" s="32">
        <f>Table11[[#This Row],[gross]]-Table11[[#This Row],[budget]]</f>
        <v>-2216223</v>
      </c>
    </row>
    <row r="3109" spans="1:5" x14ac:dyDescent="0.25">
      <c r="A3109" t="s">
        <v>5140</v>
      </c>
      <c r="B3109" s="32">
        <v>10000000</v>
      </c>
      <c r="C3109" s="32">
        <v>7764027</v>
      </c>
      <c r="D3109">
        <v>6.7</v>
      </c>
      <c r="E3109" s="32">
        <f>Table11[[#This Row],[gross]]-Table11[[#This Row],[budget]]</f>
        <v>-2235973</v>
      </c>
    </row>
    <row r="3110" spans="1:5" x14ac:dyDescent="0.25">
      <c r="A3110" t="s">
        <v>3463</v>
      </c>
      <c r="B3110" s="32">
        <v>23000000</v>
      </c>
      <c r="C3110" s="32">
        <v>20763013</v>
      </c>
      <c r="D3110">
        <v>2.8</v>
      </c>
      <c r="E3110" s="32">
        <f>Table11[[#This Row],[gross]]-Table11[[#This Row],[budget]]</f>
        <v>-2236987</v>
      </c>
    </row>
    <row r="3111" spans="1:5" x14ac:dyDescent="0.25">
      <c r="A3111" t="s">
        <v>2217</v>
      </c>
      <c r="B3111" s="32">
        <v>40000000</v>
      </c>
      <c r="C3111" s="32">
        <v>37752931</v>
      </c>
      <c r="D3111">
        <v>5.5</v>
      </c>
      <c r="E3111" s="32">
        <f>Table11[[#This Row],[gross]]-Table11[[#This Row],[budget]]</f>
        <v>-2247069</v>
      </c>
    </row>
    <row r="3112" spans="1:5" x14ac:dyDescent="0.25">
      <c r="A3112" t="s">
        <v>6761</v>
      </c>
      <c r="B3112" s="32">
        <v>2450000</v>
      </c>
      <c r="C3112" s="32">
        <v>178739</v>
      </c>
      <c r="D3112">
        <v>3.9</v>
      </c>
      <c r="E3112" s="32">
        <f>Table11[[#This Row],[gross]]-Table11[[#This Row],[budget]]</f>
        <v>-2271261</v>
      </c>
    </row>
    <row r="3113" spans="1:5" x14ac:dyDescent="0.25">
      <c r="A3113" t="s">
        <v>5643</v>
      </c>
      <c r="B3113" s="32">
        <v>7000000</v>
      </c>
      <c r="C3113" s="32">
        <v>4720371</v>
      </c>
      <c r="D3113">
        <v>6.5</v>
      </c>
      <c r="E3113" s="32">
        <f>Table11[[#This Row],[gross]]-Table11[[#This Row],[budget]]</f>
        <v>-2279629</v>
      </c>
    </row>
    <row r="3114" spans="1:5" x14ac:dyDescent="0.25">
      <c r="A3114" t="s">
        <v>6067</v>
      </c>
      <c r="B3114" s="32">
        <v>5000000</v>
      </c>
      <c r="C3114" s="32">
        <v>2711210</v>
      </c>
      <c r="D3114">
        <v>6.4</v>
      </c>
      <c r="E3114" s="32">
        <f>Table11[[#This Row],[gross]]-Table11[[#This Row],[budget]]</f>
        <v>-2288790</v>
      </c>
    </row>
    <row r="3115" spans="1:5" x14ac:dyDescent="0.25">
      <c r="A3115" t="s">
        <v>6943</v>
      </c>
      <c r="B3115" s="32">
        <v>2300000</v>
      </c>
      <c r="C3115" s="32">
        <v>7927</v>
      </c>
      <c r="D3115">
        <v>7.7</v>
      </c>
      <c r="E3115" s="32">
        <f>Table11[[#This Row],[gross]]-Table11[[#This Row],[budget]]</f>
        <v>-2292073</v>
      </c>
    </row>
    <row r="3116" spans="1:5" x14ac:dyDescent="0.25">
      <c r="A3116" t="s">
        <v>6579</v>
      </c>
      <c r="B3116" s="32">
        <v>3000000</v>
      </c>
      <c r="C3116" s="32">
        <v>703002</v>
      </c>
      <c r="D3116">
        <v>6.1</v>
      </c>
      <c r="E3116" s="32">
        <f>Table11[[#This Row],[gross]]-Table11[[#This Row],[budget]]</f>
        <v>-2296998</v>
      </c>
    </row>
    <row r="3117" spans="1:5" x14ac:dyDescent="0.25">
      <c r="A3117" t="s">
        <v>4393</v>
      </c>
      <c r="B3117" s="32">
        <v>15000000</v>
      </c>
      <c r="C3117" s="32">
        <v>12701880</v>
      </c>
      <c r="D3117">
        <v>5.7</v>
      </c>
      <c r="E3117" s="32">
        <f>Table11[[#This Row],[gross]]-Table11[[#This Row],[budget]]</f>
        <v>-2298120</v>
      </c>
    </row>
    <row r="3118" spans="1:5" x14ac:dyDescent="0.25">
      <c r="A3118" t="s">
        <v>4523</v>
      </c>
      <c r="B3118" s="32">
        <v>10000000</v>
      </c>
      <c r="C3118" s="32">
        <v>7691700</v>
      </c>
      <c r="D3118">
        <v>7.5</v>
      </c>
      <c r="E3118" s="32">
        <f>Table11[[#This Row],[gross]]-Table11[[#This Row],[budget]]</f>
        <v>-2308300</v>
      </c>
    </row>
    <row r="3119" spans="1:5" x14ac:dyDescent="0.25">
      <c r="A3119" t="s">
        <v>6683</v>
      </c>
      <c r="B3119" s="32">
        <v>2800000</v>
      </c>
      <c r="C3119" s="32">
        <v>475000</v>
      </c>
      <c r="D3119">
        <v>6</v>
      </c>
      <c r="E3119" s="32">
        <f>Table11[[#This Row],[gross]]-Table11[[#This Row],[budget]]</f>
        <v>-2325000</v>
      </c>
    </row>
    <row r="3120" spans="1:5" x14ac:dyDescent="0.25">
      <c r="A3120" t="s">
        <v>6731</v>
      </c>
      <c r="B3120" s="32">
        <v>2500000</v>
      </c>
      <c r="C3120" s="32">
        <v>173783</v>
      </c>
      <c r="D3120">
        <v>7.6</v>
      </c>
      <c r="E3120" s="32">
        <f>Table11[[#This Row],[gross]]-Table11[[#This Row],[budget]]</f>
        <v>-2326217</v>
      </c>
    </row>
    <row r="3121" spans="1:5" x14ac:dyDescent="0.25">
      <c r="A3121" t="s">
        <v>6733</v>
      </c>
      <c r="B3121" s="32">
        <v>2500000</v>
      </c>
      <c r="C3121" s="32">
        <v>118666</v>
      </c>
      <c r="D3121">
        <v>6.6</v>
      </c>
      <c r="E3121" s="32">
        <f>Table11[[#This Row],[gross]]-Table11[[#This Row],[budget]]</f>
        <v>-2381334</v>
      </c>
    </row>
    <row r="3122" spans="1:5" x14ac:dyDescent="0.25">
      <c r="A3122" t="s">
        <v>5556</v>
      </c>
      <c r="B3122" s="32">
        <v>7500000</v>
      </c>
      <c r="C3122" s="32">
        <v>5100000</v>
      </c>
      <c r="D3122">
        <v>6</v>
      </c>
      <c r="E3122" s="32">
        <f>Table11[[#This Row],[gross]]-Table11[[#This Row],[budget]]</f>
        <v>-2400000</v>
      </c>
    </row>
    <row r="3123" spans="1:5" x14ac:dyDescent="0.25">
      <c r="A3123" t="s">
        <v>6737</v>
      </c>
      <c r="B3123" s="32">
        <v>2500000</v>
      </c>
      <c r="C3123" s="32">
        <v>99851</v>
      </c>
      <c r="D3123">
        <v>7.1</v>
      </c>
      <c r="E3123" s="32">
        <f>Table11[[#This Row],[gross]]-Table11[[#This Row],[budget]]</f>
        <v>-2400149</v>
      </c>
    </row>
    <row r="3124" spans="1:5" x14ac:dyDescent="0.25">
      <c r="A3124" t="s">
        <v>6209</v>
      </c>
      <c r="B3124" s="32">
        <v>2500000</v>
      </c>
      <c r="C3124" s="32">
        <v>92191</v>
      </c>
      <c r="D3124">
        <v>6.5</v>
      </c>
      <c r="E3124" s="32">
        <f>Table11[[#This Row],[gross]]-Table11[[#This Row],[budget]]</f>
        <v>-2407809</v>
      </c>
    </row>
    <row r="3125" spans="1:5" x14ac:dyDescent="0.25">
      <c r="A3125" t="s">
        <v>5819</v>
      </c>
      <c r="B3125" s="32">
        <v>6000000</v>
      </c>
      <c r="C3125" s="32">
        <v>3588432</v>
      </c>
      <c r="D3125">
        <v>6.7</v>
      </c>
      <c r="E3125" s="32">
        <f>Table11[[#This Row],[gross]]-Table11[[#This Row],[budget]]</f>
        <v>-2411568</v>
      </c>
    </row>
    <row r="3126" spans="1:5" x14ac:dyDescent="0.25">
      <c r="A3126" t="s">
        <v>6742</v>
      </c>
      <c r="B3126" s="32">
        <v>2500000</v>
      </c>
      <c r="C3126" s="32">
        <v>75727</v>
      </c>
      <c r="D3126">
        <v>5.9</v>
      </c>
      <c r="E3126" s="32">
        <f>Table11[[#This Row],[gross]]-Table11[[#This Row],[budget]]</f>
        <v>-2424273</v>
      </c>
    </row>
    <row r="3127" spans="1:5" x14ac:dyDescent="0.25">
      <c r="A3127" t="s">
        <v>5174</v>
      </c>
      <c r="B3127" s="32">
        <v>10000000</v>
      </c>
      <c r="C3127" s="32">
        <v>7574066</v>
      </c>
      <c r="D3127">
        <v>6.3</v>
      </c>
      <c r="E3127" s="32">
        <f>Table11[[#This Row],[gross]]-Table11[[#This Row],[budget]]</f>
        <v>-2425934</v>
      </c>
    </row>
    <row r="3128" spans="1:5" x14ac:dyDescent="0.25">
      <c r="A3128" t="s">
        <v>6735</v>
      </c>
      <c r="B3128" s="32">
        <v>2500000</v>
      </c>
      <c r="C3128" s="32">
        <v>71904</v>
      </c>
      <c r="D3128">
        <v>5.7</v>
      </c>
      <c r="E3128" s="32">
        <f>Table11[[#This Row],[gross]]-Table11[[#This Row],[budget]]</f>
        <v>-2428096</v>
      </c>
    </row>
    <row r="3129" spans="1:5" x14ac:dyDescent="0.25">
      <c r="A3129" t="s">
        <v>6327</v>
      </c>
      <c r="B3129" s="32">
        <v>2500000</v>
      </c>
      <c r="C3129" s="32">
        <v>64359</v>
      </c>
      <c r="D3129">
        <v>5.9</v>
      </c>
      <c r="E3129" s="32">
        <f>Table11[[#This Row],[gross]]-Table11[[#This Row],[budget]]</f>
        <v>-2435641</v>
      </c>
    </row>
    <row r="3130" spans="1:5" x14ac:dyDescent="0.25">
      <c r="A3130" t="s">
        <v>5122</v>
      </c>
      <c r="B3130" s="32">
        <v>10000000</v>
      </c>
      <c r="C3130" s="32">
        <v>7563670</v>
      </c>
      <c r="D3130">
        <v>5.2</v>
      </c>
      <c r="E3130" s="32">
        <f>Table11[[#This Row],[gross]]-Table11[[#This Row],[budget]]</f>
        <v>-2436330</v>
      </c>
    </row>
    <row r="3131" spans="1:5" x14ac:dyDescent="0.25">
      <c r="A3131" t="s">
        <v>4012</v>
      </c>
      <c r="B3131" s="32">
        <v>18000000</v>
      </c>
      <c r="C3131" s="32">
        <v>15561627</v>
      </c>
      <c r="D3131">
        <v>7.5</v>
      </c>
      <c r="E3131" s="32">
        <f>Table11[[#This Row],[gross]]-Table11[[#This Row],[budget]]</f>
        <v>-2438373</v>
      </c>
    </row>
    <row r="3132" spans="1:5" x14ac:dyDescent="0.25">
      <c r="A3132" t="s">
        <v>2507</v>
      </c>
      <c r="B3132" s="32">
        <v>40000000</v>
      </c>
      <c r="C3132" s="32">
        <v>37553932</v>
      </c>
      <c r="D3132">
        <v>6.7</v>
      </c>
      <c r="E3132" s="32">
        <f>Table11[[#This Row],[gross]]-Table11[[#This Row],[budget]]</f>
        <v>-2446068</v>
      </c>
    </row>
    <row r="3133" spans="1:5" x14ac:dyDescent="0.25">
      <c r="A3133" t="s">
        <v>1786</v>
      </c>
      <c r="B3133" s="32">
        <v>50000000</v>
      </c>
      <c r="C3133" s="32">
        <v>47553512</v>
      </c>
      <c r="D3133">
        <v>5.8</v>
      </c>
      <c r="E3133" s="32">
        <f>Table11[[#This Row],[gross]]-Table11[[#This Row],[budget]]</f>
        <v>-2446488</v>
      </c>
    </row>
    <row r="3134" spans="1:5" x14ac:dyDescent="0.25">
      <c r="A3134" t="s">
        <v>4400</v>
      </c>
      <c r="B3134" s="32">
        <v>15000000</v>
      </c>
      <c r="C3134" s="32">
        <v>12549485</v>
      </c>
      <c r="D3134">
        <v>6.2</v>
      </c>
      <c r="E3134" s="32">
        <f>Table11[[#This Row],[gross]]-Table11[[#This Row],[budget]]</f>
        <v>-2450515</v>
      </c>
    </row>
    <row r="3135" spans="1:5" x14ac:dyDescent="0.25">
      <c r="A3135" t="s">
        <v>5334</v>
      </c>
      <c r="B3135" s="32">
        <v>8500000</v>
      </c>
      <c r="C3135" s="32">
        <v>6047856</v>
      </c>
      <c r="D3135">
        <v>6.7</v>
      </c>
      <c r="E3135" s="32">
        <f>Table11[[#This Row],[gross]]-Table11[[#This Row],[budget]]</f>
        <v>-2452144</v>
      </c>
    </row>
    <row r="3136" spans="1:5" x14ac:dyDescent="0.25">
      <c r="A3136" t="s">
        <v>3738</v>
      </c>
      <c r="B3136" s="32">
        <v>20000000</v>
      </c>
      <c r="C3136" s="32">
        <v>17529157</v>
      </c>
      <c r="D3136">
        <v>5</v>
      </c>
      <c r="E3136" s="32">
        <f>Table11[[#This Row],[gross]]-Table11[[#This Row],[budget]]</f>
        <v>-2470843</v>
      </c>
    </row>
    <row r="3137" spans="1:5" x14ac:dyDescent="0.25">
      <c r="A3137" t="s">
        <v>2519</v>
      </c>
      <c r="B3137" s="32">
        <v>35000000</v>
      </c>
      <c r="C3137" s="32">
        <v>32519322</v>
      </c>
      <c r="D3137">
        <v>8.5</v>
      </c>
      <c r="E3137" s="32">
        <f>Table11[[#This Row],[gross]]-Table11[[#This Row],[budget]]</f>
        <v>-2480678</v>
      </c>
    </row>
    <row r="3138" spans="1:5" x14ac:dyDescent="0.25">
      <c r="A3138" t="s">
        <v>3744</v>
      </c>
      <c r="B3138" s="32">
        <v>20000000</v>
      </c>
      <c r="C3138" s="32">
        <v>17518220</v>
      </c>
      <c r="D3138">
        <v>6.6</v>
      </c>
      <c r="E3138" s="32">
        <f>Table11[[#This Row],[gross]]-Table11[[#This Row],[budget]]</f>
        <v>-2481780</v>
      </c>
    </row>
    <row r="3139" spans="1:5" x14ac:dyDescent="0.25">
      <c r="A3139" t="s">
        <v>6833</v>
      </c>
      <c r="B3139" s="32">
        <v>9500000</v>
      </c>
      <c r="C3139" s="32">
        <v>7002255</v>
      </c>
      <c r="D3139">
        <v>7.8</v>
      </c>
      <c r="E3139" s="32">
        <f>Table11[[#This Row],[gross]]-Table11[[#This Row],[budget]]</f>
        <v>-2497745</v>
      </c>
    </row>
    <row r="3140" spans="1:5" x14ac:dyDescent="0.25">
      <c r="A3140" t="s">
        <v>5734</v>
      </c>
      <c r="B3140" s="32">
        <v>6500000</v>
      </c>
      <c r="C3140" s="32">
        <v>4000304</v>
      </c>
      <c r="D3140">
        <v>7.3</v>
      </c>
      <c r="E3140" s="32">
        <f>Table11[[#This Row],[gross]]-Table11[[#This Row],[budget]]</f>
        <v>-2499696</v>
      </c>
    </row>
    <row r="3141" spans="1:5" x14ac:dyDescent="0.25">
      <c r="A3141" t="s">
        <v>3289</v>
      </c>
      <c r="B3141" s="32">
        <v>25000000</v>
      </c>
      <c r="C3141" s="32">
        <v>22466994</v>
      </c>
      <c r="D3141">
        <v>6.3</v>
      </c>
      <c r="E3141" s="32">
        <f>Table11[[#This Row],[gross]]-Table11[[#This Row],[budget]]</f>
        <v>-2533006</v>
      </c>
    </row>
    <row r="3142" spans="1:5" x14ac:dyDescent="0.25">
      <c r="A3142" t="s">
        <v>5882</v>
      </c>
      <c r="B3142" s="32">
        <v>5600000</v>
      </c>
      <c r="C3142" s="32">
        <v>3064356</v>
      </c>
      <c r="D3142">
        <v>6.9</v>
      </c>
      <c r="E3142" s="32">
        <f>Table11[[#This Row],[gross]]-Table11[[#This Row],[budget]]</f>
        <v>-2535644</v>
      </c>
    </row>
    <row r="3143" spans="1:5" x14ac:dyDescent="0.25">
      <c r="A3143" t="s">
        <v>6074</v>
      </c>
      <c r="B3143" s="32">
        <v>5000000</v>
      </c>
      <c r="C3143" s="32">
        <v>2445646</v>
      </c>
      <c r="D3143">
        <v>7</v>
      </c>
      <c r="E3143" s="32">
        <f>Table11[[#This Row],[gross]]-Table11[[#This Row],[budget]]</f>
        <v>-2554354</v>
      </c>
    </row>
    <row r="3144" spans="1:5" x14ac:dyDescent="0.25">
      <c r="A3144" t="s">
        <v>6688</v>
      </c>
      <c r="B3144" s="32">
        <v>2600000</v>
      </c>
      <c r="C3144" s="32">
        <v>38108</v>
      </c>
      <c r="D3144">
        <v>7.2</v>
      </c>
      <c r="E3144" s="32">
        <f>Table11[[#This Row],[gross]]-Table11[[#This Row],[budget]]</f>
        <v>-2561892</v>
      </c>
    </row>
    <row r="3145" spans="1:5" x14ac:dyDescent="0.25">
      <c r="A3145" t="s">
        <v>4824</v>
      </c>
      <c r="B3145" s="32">
        <v>14000000</v>
      </c>
      <c r="C3145" s="32">
        <v>11433134</v>
      </c>
      <c r="D3145">
        <v>8.4</v>
      </c>
      <c r="E3145" s="32">
        <f>Table11[[#This Row],[gross]]-Table11[[#This Row],[budget]]</f>
        <v>-2566866</v>
      </c>
    </row>
    <row r="3146" spans="1:5" x14ac:dyDescent="0.25">
      <c r="A3146" t="s">
        <v>6039</v>
      </c>
      <c r="B3146" s="32">
        <v>6000000</v>
      </c>
      <c r="C3146" s="32">
        <v>3432342</v>
      </c>
      <c r="D3146">
        <v>7.7</v>
      </c>
      <c r="E3146" s="32">
        <f>Table11[[#This Row],[gross]]-Table11[[#This Row],[budget]]</f>
        <v>-2567658</v>
      </c>
    </row>
    <row r="3147" spans="1:5" x14ac:dyDescent="0.25">
      <c r="A3147" t="s">
        <v>6589</v>
      </c>
      <c r="B3147" s="32">
        <v>3000000</v>
      </c>
      <c r="C3147" s="32">
        <v>418268</v>
      </c>
      <c r="D3147">
        <v>5.3</v>
      </c>
      <c r="E3147" s="32">
        <f>Table11[[#This Row],[gross]]-Table11[[#This Row],[budget]]</f>
        <v>-2581732</v>
      </c>
    </row>
    <row r="3148" spans="1:5" x14ac:dyDescent="0.25">
      <c r="A3148" t="s">
        <v>6594</v>
      </c>
      <c r="B3148" s="32">
        <v>2700000</v>
      </c>
      <c r="C3148" s="32">
        <v>95016</v>
      </c>
      <c r="D3148">
        <v>7.4</v>
      </c>
      <c r="E3148" s="32">
        <f>Table11[[#This Row],[gross]]-Table11[[#This Row],[budget]]</f>
        <v>-2604984</v>
      </c>
    </row>
    <row r="3149" spans="1:5" x14ac:dyDescent="0.25">
      <c r="A3149" t="s">
        <v>6420</v>
      </c>
      <c r="B3149" s="32">
        <v>3500000</v>
      </c>
      <c r="C3149" s="32">
        <v>886410</v>
      </c>
      <c r="D3149">
        <v>6.8</v>
      </c>
      <c r="E3149" s="32">
        <f>Table11[[#This Row],[gross]]-Table11[[#This Row],[budget]]</f>
        <v>-2613590</v>
      </c>
    </row>
    <row r="3150" spans="1:5" x14ac:dyDescent="0.25">
      <c r="A3150" t="s">
        <v>2221</v>
      </c>
      <c r="B3150" s="32">
        <v>40000000</v>
      </c>
      <c r="C3150" s="32">
        <v>37371385</v>
      </c>
      <c r="D3150">
        <v>7</v>
      </c>
      <c r="E3150" s="32">
        <f>Table11[[#This Row],[gross]]-Table11[[#This Row],[budget]]</f>
        <v>-2628615</v>
      </c>
    </row>
    <row r="3151" spans="1:5" x14ac:dyDescent="0.25">
      <c r="A3151" t="s">
        <v>3511</v>
      </c>
      <c r="B3151" s="32">
        <v>22000000</v>
      </c>
      <c r="C3151" s="32">
        <v>19351569</v>
      </c>
      <c r="D3151">
        <v>5.9</v>
      </c>
      <c r="E3151" s="32">
        <f>Table11[[#This Row],[gross]]-Table11[[#This Row],[budget]]</f>
        <v>-2648431</v>
      </c>
    </row>
    <row r="3152" spans="1:5" x14ac:dyDescent="0.25">
      <c r="A3152" t="s">
        <v>6299</v>
      </c>
      <c r="B3152" s="32">
        <v>4000000</v>
      </c>
      <c r="C3152" s="32">
        <v>1325073</v>
      </c>
      <c r="D3152">
        <v>6.6</v>
      </c>
      <c r="E3152" s="32">
        <f>Table11[[#This Row],[gross]]-Table11[[#This Row],[budget]]</f>
        <v>-2674927</v>
      </c>
    </row>
    <row r="3153" spans="1:5" x14ac:dyDescent="0.25">
      <c r="A3153" t="s">
        <v>6317</v>
      </c>
      <c r="B3153" s="32">
        <v>3000000</v>
      </c>
      <c r="C3153" s="32">
        <v>302204</v>
      </c>
      <c r="D3153">
        <v>6.6</v>
      </c>
      <c r="E3153" s="32">
        <f>Table11[[#This Row],[gross]]-Table11[[#This Row],[budget]]</f>
        <v>-2697796</v>
      </c>
    </row>
    <row r="3154" spans="1:5" x14ac:dyDescent="0.25">
      <c r="A3154" t="s">
        <v>6239</v>
      </c>
      <c r="B3154" s="32">
        <v>4200000</v>
      </c>
      <c r="C3154" s="32">
        <v>1487477</v>
      </c>
      <c r="D3154">
        <v>6.5</v>
      </c>
      <c r="E3154" s="32">
        <f>Table11[[#This Row],[gross]]-Table11[[#This Row],[budget]]</f>
        <v>-2712523</v>
      </c>
    </row>
    <row r="3155" spans="1:5" x14ac:dyDescent="0.25">
      <c r="A3155" t="s">
        <v>3513</v>
      </c>
      <c r="B3155" s="32">
        <v>22000000</v>
      </c>
      <c r="C3155" s="32">
        <v>19283782</v>
      </c>
      <c r="D3155">
        <v>6.6</v>
      </c>
      <c r="E3155" s="32">
        <f>Table11[[#This Row],[gross]]-Table11[[#This Row],[budget]]</f>
        <v>-2716218</v>
      </c>
    </row>
    <row r="3156" spans="1:5" x14ac:dyDescent="0.25">
      <c r="A3156" t="s">
        <v>4015</v>
      </c>
      <c r="B3156" s="32">
        <v>18000000</v>
      </c>
      <c r="C3156" s="32">
        <v>15281286</v>
      </c>
      <c r="D3156">
        <v>6.5</v>
      </c>
      <c r="E3156" s="32">
        <f>Table11[[#This Row],[gross]]-Table11[[#This Row],[budget]]</f>
        <v>-2718714</v>
      </c>
    </row>
    <row r="3157" spans="1:5" x14ac:dyDescent="0.25">
      <c r="A3157" t="s">
        <v>5824</v>
      </c>
      <c r="B3157" s="32">
        <v>6000000</v>
      </c>
      <c r="C3157" s="32">
        <v>3273588</v>
      </c>
      <c r="D3157">
        <v>6.7</v>
      </c>
      <c r="E3157" s="32">
        <f>Table11[[#This Row],[gross]]-Table11[[#This Row],[budget]]</f>
        <v>-2726412</v>
      </c>
    </row>
    <row r="3158" spans="1:5" x14ac:dyDescent="0.25">
      <c r="A3158" t="s">
        <v>5405</v>
      </c>
      <c r="B3158" s="32">
        <v>9000000</v>
      </c>
      <c r="C3158" s="32">
        <v>6262942</v>
      </c>
      <c r="D3158">
        <v>6.9</v>
      </c>
      <c r="E3158" s="32">
        <f>Table11[[#This Row],[gross]]-Table11[[#This Row],[budget]]</f>
        <v>-2737058</v>
      </c>
    </row>
    <row r="3159" spans="1:5" x14ac:dyDescent="0.25">
      <c r="A3159" t="s">
        <v>3135</v>
      </c>
      <c r="B3159" s="32">
        <v>26000000</v>
      </c>
      <c r="C3159" s="32">
        <v>23222861</v>
      </c>
      <c r="D3159">
        <v>4.5</v>
      </c>
      <c r="E3159" s="32">
        <f>Table11[[#This Row],[gross]]-Table11[[#This Row],[budget]]</f>
        <v>-2777139</v>
      </c>
    </row>
    <row r="3160" spans="1:5" x14ac:dyDescent="0.25">
      <c r="A3160" t="s">
        <v>6075</v>
      </c>
      <c r="B3160" s="32">
        <v>5000000</v>
      </c>
      <c r="C3160" s="32">
        <v>2221809</v>
      </c>
      <c r="D3160">
        <v>7</v>
      </c>
      <c r="E3160" s="32">
        <f>Table11[[#This Row],[gross]]-Table11[[#This Row],[budget]]</f>
        <v>-2778191</v>
      </c>
    </row>
    <row r="3161" spans="1:5" x14ac:dyDescent="0.25">
      <c r="A3161" t="s">
        <v>4408</v>
      </c>
      <c r="B3161" s="32">
        <v>15000000</v>
      </c>
      <c r="C3161" s="32">
        <v>12212417</v>
      </c>
      <c r="D3161">
        <v>6.7</v>
      </c>
      <c r="E3161" s="32">
        <f>Table11[[#This Row],[gross]]-Table11[[#This Row],[budget]]</f>
        <v>-2787583</v>
      </c>
    </row>
    <row r="3162" spans="1:5" x14ac:dyDescent="0.25">
      <c r="A3162" t="s">
        <v>4574</v>
      </c>
      <c r="B3162" s="32">
        <v>14000000</v>
      </c>
      <c r="C3162" s="32">
        <v>11204499</v>
      </c>
      <c r="D3162">
        <v>7</v>
      </c>
      <c r="E3162" s="32">
        <f>Table11[[#This Row],[gross]]-Table11[[#This Row],[budget]]</f>
        <v>-2795501</v>
      </c>
    </row>
    <row r="3163" spans="1:5" x14ac:dyDescent="0.25">
      <c r="A3163" t="s">
        <v>6593</v>
      </c>
      <c r="B3163" s="32">
        <v>3000000</v>
      </c>
      <c r="C3163" s="32">
        <v>200803</v>
      </c>
      <c r="D3163">
        <v>5.3</v>
      </c>
      <c r="E3163" s="32">
        <f>Table11[[#This Row],[gross]]-Table11[[#This Row],[budget]]</f>
        <v>-2799197</v>
      </c>
    </row>
    <row r="3164" spans="1:5" x14ac:dyDescent="0.25">
      <c r="A3164" t="s">
        <v>3281</v>
      </c>
      <c r="B3164" s="32">
        <v>25000000</v>
      </c>
      <c r="C3164" s="32">
        <v>22200000</v>
      </c>
      <c r="D3164">
        <v>6.8</v>
      </c>
      <c r="E3164" s="32">
        <f>Table11[[#This Row],[gross]]-Table11[[#This Row],[budget]]</f>
        <v>-2800000</v>
      </c>
    </row>
    <row r="3165" spans="1:5" x14ac:dyDescent="0.25">
      <c r="A3165" t="s">
        <v>2225</v>
      </c>
      <c r="B3165" s="32">
        <v>38000000</v>
      </c>
      <c r="C3165" s="32">
        <v>35183792</v>
      </c>
      <c r="D3165">
        <v>7.2</v>
      </c>
      <c r="E3165" s="32">
        <f>Table11[[#This Row],[gross]]-Table11[[#This Row],[budget]]</f>
        <v>-2816208</v>
      </c>
    </row>
    <row r="3166" spans="1:5" x14ac:dyDescent="0.25">
      <c r="A3166" t="s">
        <v>4024</v>
      </c>
      <c r="B3166" s="32">
        <v>18000000</v>
      </c>
      <c r="C3166" s="32">
        <v>15155772</v>
      </c>
      <c r="D3166">
        <v>5.7</v>
      </c>
      <c r="E3166" s="32">
        <f>Table11[[#This Row],[gross]]-Table11[[#This Row],[budget]]</f>
        <v>-2844228</v>
      </c>
    </row>
    <row r="3167" spans="1:5" x14ac:dyDescent="0.25">
      <c r="A3167" t="s">
        <v>5579</v>
      </c>
      <c r="B3167" s="32">
        <v>7300000</v>
      </c>
      <c r="C3167" s="32">
        <v>4443403</v>
      </c>
      <c r="D3167">
        <v>8</v>
      </c>
      <c r="E3167" s="32">
        <f>Table11[[#This Row],[gross]]-Table11[[#This Row],[budget]]</f>
        <v>-2856597</v>
      </c>
    </row>
    <row r="3168" spans="1:5" x14ac:dyDescent="0.25">
      <c r="A3168" t="s">
        <v>6882</v>
      </c>
      <c r="B3168" s="32">
        <v>3400000</v>
      </c>
      <c r="C3168" s="32">
        <v>535249</v>
      </c>
      <c r="D3168">
        <v>4.5999999999999996</v>
      </c>
      <c r="E3168" s="32">
        <f>Table11[[#This Row],[gross]]-Table11[[#This Row],[budget]]</f>
        <v>-2864751</v>
      </c>
    </row>
    <row r="3169" spans="1:5" x14ac:dyDescent="0.25">
      <c r="A3169" t="s">
        <v>1790</v>
      </c>
      <c r="B3169" s="32">
        <v>50000000</v>
      </c>
      <c r="C3169" s="32">
        <v>47105085</v>
      </c>
      <c r="D3169">
        <v>7.4</v>
      </c>
      <c r="E3169" s="32">
        <f>Table11[[#This Row],[gross]]-Table11[[#This Row],[budget]]</f>
        <v>-2894915</v>
      </c>
    </row>
    <row r="3170" spans="1:5" x14ac:dyDescent="0.25">
      <c r="A3170" t="s">
        <v>3747</v>
      </c>
      <c r="B3170" s="32">
        <v>20000000</v>
      </c>
      <c r="C3170" s="32">
        <v>17104669</v>
      </c>
      <c r="D3170">
        <v>7.8</v>
      </c>
      <c r="E3170" s="32">
        <f>Table11[[#This Row],[gross]]-Table11[[#This Row],[budget]]</f>
        <v>-2895331</v>
      </c>
    </row>
    <row r="3171" spans="1:5" x14ac:dyDescent="0.25">
      <c r="A3171" t="s">
        <v>2222</v>
      </c>
      <c r="B3171" s="32">
        <v>40000000</v>
      </c>
      <c r="C3171" s="32">
        <v>37101011</v>
      </c>
      <c r="D3171">
        <v>5.8</v>
      </c>
      <c r="E3171" s="32">
        <f>Table11[[#This Row],[gross]]-Table11[[#This Row],[budget]]</f>
        <v>-2898989</v>
      </c>
    </row>
    <row r="3172" spans="1:5" x14ac:dyDescent="0.25">
      <c r="A3172" t="s">
        <v>6645</v>
      </c>
      <c r="B3172" s="32">
        <v>3000000</v>
      </c>
      <c r="C3172" s="32">
        <v>100675</v>
      </c>
      <c r="D3172">
        <v>6.4</v>
      </c>
      <c r="E3172" s="32">
        <f>Table11[[#This Row],[gross]]-Table11[[#This Row],[budget]]</f>
        <v>-2899325</v>
      </c>
    </row>
    <row r="3173" spans="1:5" x14ac:dyDescent="0.25">
      <c r="A3173" t="s">
        <v>1442</v>
      </c>
      <c r="B3173" s="32">
        <v>39887981.009999998</v>
      </c>
      <c r="C3173" s="32">
        <v>36965395</v>
      </c>
      <c r="D3173">
        <v>7.1</v>
      </c>
      <c r="E3173" s="32">
        <f>Table11[[#This Row],[gross]]-Table11[[#This Row],[budget]]</f>
        <v>-2922586.0099999979</v>
      </c>
    </row>
    <row r="3174" spans="1:5" x14ac:dyDescent="0.25">
      <c r="A3174" t="s">
        <v>6596</v>
      </c>
      <c r="B3174" s="32">
        <v>3000000</v>
      </c>
      <c r="C3174" s="32">
        <v>73678</v>
      </c>
      <c r="D3174">
        <v>5.9</v>
      </c>
      <c r="E3174" s="32">
        <f>Table11[[#This Row],[gross]]-Table11[[#This Row],[budget]]</f>
        <v>-2926322</v>
      </c>
    </row>
    <row r="3175" spans="1:5" x14ac:dyDescent="0.25">
      <c r="A3175" t="s">
        <v>6600</v>
      </c>
      <c r="B3175" s="32">
        <v>3000000</v>
      </c>
      <c r="C3175" s="32">
        <v>39852</v>
      </c>
      <c r="D3175">
        <v>6.7</v>
      </c>
      <c r="E3175" s="32">
        <f>Table11[[#This Row],[gross]]-Table11[[#This Row],[budget]]</f>
        <v>-2960148</v>
      </c>
    </row>
    <row r="3176" spans="1:5" x14ac:dyDescent="0.25">
      <c r="A3176" t="s">
        <v>581</v>
      </c>
      <c r="B3176" s="32">
        <v>100000000</v>
      </c>
      <c r="C3176" s="32">
        <v>97030725</v>
      </c>
      <c r="D3176">
        <v>7</v>
      </c>
      <c r="E3176" s="32">
        <f>Table11[[#This Row],[gross]]-Table11[[#This Row],[budget]]</f>
        <v>-2969275</v>
      </c>
    </row>
    <row r="3177" spans="1:5" x14ac:dyDescent="0.25">
      <c r="A3177" t="s">
        <v>5823</v>
      </c>
      <c r="B3177" s="32">
        <v>6000000</v>
      </c>
      <c r="C3177" s="32">
        <v>3029081</v>
      </c>
      <c r="D3177">
        <v>7.8</v>
      </c>
      <c r="E3177" s="32">
        <f>Table11[[#This Row],[gross]]-Table11[[#This Row],[budget]]</f>
        <v>-2970919</v>
      </c>
    </row>
    <row r="3178" spans="1:5" x14ac:dyDescent="0.25">
      <c r="A3178" t="s">
        <v>6228</v>
      </c>
      <c r="B3178" s="32">
        <v>3000000</v>
      </c>
      <c r="C3178" s="32">
        <v>26345</v>
      </c>
      <c r="D3178">
        <v>6.1</v>
      </c>
      <c r="E3178" s="32">
        <f>Table11[[#This Row],[gross]]-Table11[[#This Row],[budget]]</f>
        <v>-2973655</v>
      </c>
    </row>
    <row r="3179" spans="1:5" x14ac:dyDescent="0.25">
      <c r="A3179" t="s">
        <v>6601</v>
      </c>
      <c r="B3179" s="32">
        <v>3000000</v>
      </c>
      <c r="C3179" s="32">
        <v>22000</v>
      </c>
      <c r="D3179">
        <v>5.8</v>
      </c>
      <c r="E3179" s="32">
        <f>Table11[[#This Row],[gross]]-Table11[[#This Row],[budget]]</f>
        <v>-2978000</v>
      </c>
    </row>
    <row r="3180" spans="1:5" x14ac:dyDescent="0.25">
      <c r="A3180" t="s">
        <v>5479</v>
      </c>
      <c r="B3180" s="32">
        <v>8000000</v>
      </c>
      <c r="C3180" s="32">
        <v>5018450</v>
      </c>
      <c r="D3180">
        <v>5.3</v>
      </c>
      <c r="E3180" s="32">
        <f>Table11[[#This Row],[gross]]-Table11[[#This Row],[budget]]</f>
        <v>-2981550</v>
      </c>
    </row>
    <row r="3181" spans="1:5" x14ac:dyDescent="0.25">
      <c r="A3181" t="s">
        <v>6151</v>
      </c>
      <c r="B3181" s="32">
        <v>4700000</v>
      </c>
      <c r="C3181" s="32">
        <v>1705139</v>
      </c>
      <c r="D3181">
        <v>6.7</v>
      </c>
      <c r="E3181" s="32">
        <f>Table11[[#This Row],[gross]]-Table11[[#This Row],[budget]]</f>
        <v>-2994861</v>
      </c>
    </row>
    <row r="3182" spans="1:5" x14ac:dyDescent="0.25">
      <c r="A3182" t="s">
        <v>6612</v>
      </c>
      <c r="B3182" s="32">
        <v>3000000</v>
      </c>
      <c r="C3182" s="32">
        <v>5005</v>
      </c>
      <c r="D3182">
        <v>5.9</v>
      </c>
      <c r="E3182" s="32">
        <f>Table11[[#This Row],[gross]]-Table11[[#This Row],[budget]]</f>
        <v>-2994995</v>
      </c>
    </row>
    <row r="3183" spans="1:5" x14ac:dyDescent="0.25">
      <c r="A3183" t="s">
        <v>4836</v>
      </c>
      <c r="B3183" s="32">
        <v>10000000</v>
      </c>
      <c r="C3183" s="32">
        <v>6982680</v>
      </c>
      <c r="D3183">
        <v>5.7</v>
      </c>
      <c r="E3183" s="32">
        <f>Table11[[#This Row],[gross]]-Table11[[#This Row],[budget]]</f>
        <v>-3017320</v>
      </c>
    </row>
    <row r="3184" spans="1:5" x14ac:dyDescent="0.25">
      <c r="A3184" t="s">
        <v>1779</v>
      </c>
      <c r="B3184" s="32">
        <v>50000000</v>
      </c>
      <c r="C3184" s="32">
        <v>46982632</v>
      </c>
      <c r="D3184">
        <v>6.6</v>
      </c>
      <c r="E3184" s="32">
        <f>Table11[[#This Row],[gross]]-Table11[[#This Row],[budget]]</f>
        <v>-3017368</v>
      </c>
    </row>
    <row r="3185" spans="1:5" x14ac:dyDescent="0.25">
      <c r="A3185" t="s">
        <v>6069</v>
      </c>
      <c r="B3185" s="32">
        <v>5000000</v>
      </c>
      <c r="C3185" s="32">
        <v>1980338</v>
      </c>
      <c r="D3185">
        <v>7</v>
      </c>
      <c r="E3185" s="32">
        <f>Table11[[#This Row],[gross]]-Table11[[#This Row],[budget]]</f>
        <v>-3019662</v>
      </c>
    </row>
    <row r="3186" spans="1:5" x14ac:dyDescent="0.25">
      <c r="A3186" t="s">
        <v>4671</v>
      </c>
      <c r="B3186" s="32">
        <v>13000000</v>
      </c>
      <c r="C3186" s="32">
        <v>9975684</v>
      </c>
      <c r="D3186">
        <v>6.4</v>
      </c>
      <c r="E3186" s="32">
        <f>Table11[[#This Row],[gross]]-Table11[[#This Row],[budget]]</f>
        <v>-3024316</v>
      </c>
    </row>
    <row r="3187" spans="1:5" x14ac:dyDescent="0.25">
      <c r="A3187" t="s">
        <v>2403</v>
      </c>
      <c r="B3187" s="32">
        <v>38000000</v>
      </c>
      <c r="C3187" s="32">
        <v>34912982</v>
      </c>
      <c r="D3187">
        <v>5.2</v>
      </c>
      <c r="E3187" s="32">
        <f>Table11[[#This Row],[gross]]-Table11[[#This Row],[budget]]</f>
        <v>-3087018</v>
      </c>
    </row>
    <row r="3188" spans="1:5" x14ac:dyDescent="0.25">
      <c r="A3188" t="s">
        <v>3921</v>
      </c>
      <c r="B3188" s="32">
        <v>19000000</v>
      </c>
      <c r="C3188" s="32">
        <v>15911333</v>
      </c>
      <c r="D3188">
        <v>3.6</v>
      </c>
      <c r="E3188" s="32">
        <f>Table11[[#This Row],[gross]]-Table11[[#This Row],[budget]]</f>
        <v>-3088667</v>
      </c>
    </row>
    <row r="3189" spans="1:5" x14ac:dyDescent="0.25">
      <c r="A3189" t="s">
        <v>6303</v>
      </c>
      <c r="B3189" s="32">
        <v>4000000</v>
      </c>
      <c r="C3189" s="32">
        <v>864959</v>
      </c>
      <c r="D3189">
        <v>6.9</v>
      </c>
      <c r="E3189" s="32">
        <f>Table11[[#This Row],[gross]]-Table11[[#This Row],[budget]]</f>
        <v>-3135041</v>
      </c>
    </row>
    <row r="3190" spans="1:5" x14ac:dyDescent="0.25">
      <c r="A3190" t="s">
        <v>5129</v>
      </c>
      <c r="B3190" s="32">
        <v>10000000</v>
      </c>
      <c r="C3190" s="32">
        <v>6842058</v>
      </c>
      <c r="D3190">
        <v>6.1</v>
      </c>
      <c r="E3190" s="32">
        <f>Table11[[#This Row],[gross]]-Table11[[#This Row],[budget]]</f>
        <v>-3157942</v>
      </c>
    </row>
    <row r="3191" spans="1:5" x14ac:dyDescent="0.25">
      <c r="A3191" t="s">
        <v>6467</v>
      </c>
      <c r="B3191" s="32">
        <v>3800000</v>
      </c>
      <c r="C3191" s="32">
        <v>610968</v>
      </c>
      <c r="D3191">
        <v>8.3000000000000007</v>
      </c>
      <c r="E3191" s="32">
        <f>Table11[[#This Row],[gross]]-Table11[[#This Row],[budget]]</f>
        <v>-3189032</v>
      </c>
    </row>
    <row r="3192" spans="1:5" x14ac:dyDescent="0.25">
      <c r="A3192" t="s">
        <v>6305</v>
      </c>
      <c r="B3192" s="32">
        <v>4000000</v>
      </c>
      <c r="C3192" s="32">
        <v>800000</v>
      </c>
      <c r="D3192">
        <v>4.8</v>
      </c>
      <c r="E3192" s="32">
        <f>Table11[[#This Row],[gross]]-Table11[[#This Row],[budget]]</f>
        <v>-3200000</v>
      </c>
    </row>
    <row r="3193" spans="1:5" x14ac:dyDescent="0.25">
      <c r="A3193" t="s">
        <v>4014</v>
      </c>
      <c r="B3193" s="32">
        <v>18000000</v>
      </c>
      <c r="C3193" s="32">
        <v>14793904</v>
      </c>
      <c r="D3193">
        <v>5.3</v>
      </c>
      <c r="E3193" s="32">
        <f>Table11[[#This Row],[gross]]-Table11[[#This Row],[budget]]</f>
        <v>-3206096</v>
      </c>
    </row>
    <row r="3194" spans="1:5" x14ac:dyDescent="0.25">
      <c r="A3194" t="s">
        <v>3828</v>
      </c>
      <c r="B3194" s="32">
        <v>8700000</v>
      </c>
      <c r="C3194" s="32">
        <v>5480996</v>
      </c>
      <c r="D3194">
        <v>7.1</v>
      </c>
      <c r="E3194" s="32">
        <f>Table11[[#This Row],[gross]]-Table11[[#This Row],[budget]]</f>
        <v>-3219004</v>
      </c>
    </row>
    <row r="3195" spans="1:5" x14ac:dyDescent="0.25">
      <c r="A3195" t="s">
        <v>5913</v>
      </c>
      <c r="B3195" s="32">
        <v>3850000</v>
      </c>
      <c r="C3195" s="32">
        <v>611709</v>
      </c>
      <c r="D3195">
        <v>7.2</v>
      </c>
      <c r="E3195" s="32">
        <f>Table11[[#This Row],[gross]]-Table11[[#This Row],[budget]]</f>
        <v>-3238291</v>
      </c>
    </row>
    <row r="3196" spans="1:5" x14ac:dyDescent="0.25">
      <c r="A3196" t="s">
        <v>3573</v>
      </c>
      <c r="B3196" s="32">
        <v>21000000</v>
      </c>
      <c r="C3196" s="32">
        <v>17757087</v>
      </c>
      <c r="D3196">
        <v>4.5999999999999996</v>
      </c>
      <c r="E3196" s="32">
        <f>Table11[[#This Row],[gross]]-Table11[[#This Row],[budget]]</f>
        <v>-3242913</v>
      </c>
    </row>
    <row r="3197" spans="1:5" x14ac:dyDescent="0.25">
      <c r="A3197" t="s">
        <v>5558</v>
      </c>
      <c r="B3197" s="32">
        <v>7500000</v>
      </c>
      <c r="C3197" s="32">
        <v>4239767</v>
      </c>
      <c r="D3197">
        <v>6</v>
      </c>
      <c r="E3197" s="32">
        <f>Table11[[#This Row],[gross]]-Table11[[#This Row],[budget]]</f>
        <v>-3260233</v>
      </c>
    </row>
    <row r="3198" spans="1:5" x14ac:dyDescent="0.25">
      <c r="A3198" t="s">
        <v>5670</v>
      </c>
      <c r="B3198" s="32">
        <v>3500000</v>
      </c>
      <c r="C3198" s="32">
        <v>236266</v>
      </c>
      <c r="D3198">
        <v>6.2</v>
      </c>
      <c r="E3198" s="32">
        <f>Table11[[#This Row],[gross]]-Table11[[#This Row],[budget]]</f>
        <v>-3263734</v>
      </c>
    </row>
    <row r="3199" spans="1:5" x14ac:dyDescent="0.25">
      <c r="A3199" t="s">
        <v>6149</v>
      </c>
      <c r="B3199" s="32">
        <v>5000000</v>
      </c>
      <c r="C3199" s="32">
        <v>1729969</v>
      </c>
      <c r="D3199">
        <v>7.4</v>
      </c>
      <c r="E3199" s="32">
        <f>Table11[[#This Row],[gross]]-Table11[[#This Row],[budget]]</f>
        <v>-3270031</v>
      </c>
    </row>
    <row r="3200" spans="1:5" x14ac:dyDescent="0.25">
      <c r="A3200" t="s">
        <v>6425</v>
      </c>
      <c r="B3200" s="32">
        <v>3500000</v>
      </c>
      <c r="C3200" s="32">
        <v>220234</v>
      </c>
      <c r="D3200">
        <v>6.5</v>
      </c>
      <c r="E3200" s="32">
        <f>Table11[[#This Row],[gross]]-Table11[[#This Row],[budget]]</f>
        <v>-3279766</v>
      </c>
    </row>
    <row r="3201" spans="1:5" x14ac:dyDescent="0.25">
      <c r="A3201" t="s">
        <v>1403</v>
      </c>
      <c r="B3201" s="32">
        <v>60000000</v>
      </c>
      <c r="C3201" s="32">
        <v>56702901</v>
      </c>
      <c r="D3201">
        <v>6.5</v>
      </c>
      <c r="E3201" s="32">
        <f>Table11[[#This Row],[gross]]-Table11[[#This Row],[budget]]</f>
        <v>-3297099</v>
      </c>
    </row>
    <row r="3202" spans="1:5" x14ac:dyDescent="0.25">
      <c r="A3202" t="s">
        <v>5477</v>
      </c>
      <c r="B3202" s="32">
        <v>8000000</v>
      </c>
      <c r="C3202" s="32">
        <v>4692814</v>
      </c>
      <c r="D3202">
        <v>5.0999999999999996</v>
      </c>
      <c r="E3202" s="32">
        <f>Table11[[#This Row],[gross]]-Table11[[#This Row],[budget]]</f>
        <v>-3307186</v>
      </c>
    </row>
    <row r="3203" spans="1:5" x14ac:dyDescent="0.25">
      <c r="A3203" t="s">
        <v>2857</v>
      </c>
      <c r="B3203" s="32">
        <v>30000000</v>
      </c>
      <c r="C3203" s="32">
        <v>26687172</v>
      </c>
      <c r="D3203">
        <v>7.3</v>
      </c>
      <c r="E3203" s="32">
        <f>Table11[[#This Row],[gross]]-Table11[[#This Row],[budget]]</f>
        <v>-3312828</v>
      </c>
    </row>
    <row r="3204" spans="1:5" x14ac:dyDescent="0.25">
      <c r="A3204" t="s">
        <v>2260</v>
      </c>
      <c r="B3204" s="32">
        <v>40000000</v>
      </c>
      <c r="C3204" s="32">
        <v>36665854</v>
      </c>
      <c r="D3204">
        <v>6.4</v>
      </c>
      <c r="E3204" s="32">
        <f>Table11[[#This Row],[gross]]-Table11[[#This Row],[budget]]</f>
        <v>-3334146</v>
      </c>
    </row>
    <row r="3205" spans="1:5" x14ac:dyDescent="0.25">
      <c r="A3205" t="s">
        <v>5560</v>
      </c>
      <c r="B3205" s="32">
        <v>7500000</v>
      </c>
      <c r="C3205" s="32">
        <v>4131640</v>
      </c>
      <c r="D3205">
        <v>3.1</v>
      </c>
      <c r="E3205" s="32">
        <f>Table11[[#This Row],[gross]]-Table11[[#This Row],[budget]]</f>
        <v>-3368360</v>
      </c>
    </row>
    <row r="3206" spans="1:5" x14ac:dyDescent="0.25">
      <c r="A3206" t="s">
        <v>6431</v>
      </c>
      <c r="B3206" s="32">
        <v>3500000</v>
      </c>
      <c r="C3206" s="32">
        <v>123777</v>
      </c>
      <c r="D3206">
        <v>4.7</v>
      </c>
      <c r="E3206" s="32">
        <f>Table11[[#This Row],[gross]]-Table11[[#This Row],[budget]]</f>
        <v>-3376223</v>
      </c>
    </row>
    <row r="3207" spans="1:5" x14ac:dyDescent="0.25">
      <c r="A3207" t="s">
        <v>5125</v>
      </c>
      <c r="B3207" s="32">
        <v>10000000</v>
      </c>
      <c r="C3207" s="32">
        <v>6619173</v>
      </c>
      <c r="D3207">
        <v>6.7</v>
      </c>
      <c r="E3207" s="32">
        <f>Table11[[#This Row],[gross]]-Table11[[#This Row],[budget]]</f>
        <v>-3380827</v>
      </c>
    </row>
    <row r="3208" spans="1:5" x14ac:dyDescent="0.25">
      <c r="A3208" t="s">
        <v>4410</v>
      </c>
      <c r="B3208" s="32">
        <v>15000000</v>
      </c>
      <c r="C3208" s="32">
        <v>11614236</v>
      </c>
      <c r="D3208">
        <v>5.6</v>
      </c>
      <c r="E3208" s="32">
        <f>Table11[[#This Row],[gross]]-Table11[[#This Row],[budget]]</f>
        <v>-3385764</v>
      </c>
    </row>
    <row r="3209" spans="1:5" x14ac:dyDescent="0.25">
      <c r="A3209" t="s">
        <v>6427</v>
      </c>
      <c r="B3209" s="32">
        <v>3500000</v>
      </c>
      <c r="C3209" s="32">
        <v>101228</v>
      </c>
      <c r="D3209">
        <v>6.4</v>
      </c>
      <c r="E3209" s="32">
        <f>Table11[[#This Row],[gross]]-Table11[[#This Row],[budget]]</f>
        <v>-3398772</v>
      </c>
    </row>
    <row r="3210" spans="1:5" x14ac:dyDescent="0.25">
      <c r="A3210" t="s">
        <v>5293</v>
      </c>
      <c r="B3210" s="32">
        <v>6000000</v>
      </c>
      <c r="C3210" s="32">
        <v>2600000</v>
      </c>
      <c r="D3210">
        <v>7.5</v>
      </c>
      <c r="E3210" s="32">
        <f>Table11[[#This Row],[gross]]-Table11[[#This Row],[budget]]</f>
        <v>-3400000</v>
      </c>
    </row>
    <row r="3211" spans="1:5" x14ac:dyDescent="0.25">
      <c r="A3211" t="s">
        <v>1972</v>
      </c>
      <c r="B3211" s="32">
        <v>35000000</v>
      </c>
      <c r="C3211" s="32">
        <v>31598308</v>
      </c>
      <c r="D3211">
        <v>6.8</v>
      </c>
      <c r="E3211" s="32">
        <f>Table11[[#This Row],[gross]]-Table11[[#This Row],[budget]]</f>
        <v>-3401692</v>
      </c>
    </row>
    <row r="3212" spans="1:5" x14ac:dyDescent="0.25">
      <c r="A3212" t="s">
        <v>6428</v>
      </c>
      <c r="B3212" s="32">
        <v>3500000</v>
      </c>
      <c r="C3212" s="32">
        <v>96793</v>
      </c>
      <c r="D3212">
        <v>5.3</v>
      </c>
      <c r="E3212" s="32">
        <f>Table11[[#This Row],[gross]]-Table11[[#This Row],[budget]]</f>
        <v>-3403207</v>
      </c>
    </row>
    <row r="3213" spans="1:5" x14ac:dyDescent="0.25">
      <c r="A3213" t="s">
        <v>6311</v>
      </c>
      <c r="B3213" s="32">
        <v>4000000</v>
      </c>
      <c r="C3213" s="32">
        <v>562059</v>
      </c>
      <c r="D3213">
        <v>7</v>
      </c>
      <c r="E3213" s="32">
        <f>Table11[[#This Row],[gross]]-Table11[[#This Row],[budget]]</f>
        <v>-3437941</v>
      </c>
    </row>
    <row r="3214" spans="1:5" x14ac:dyDescent="0.25">
      <c r="A3214" t="s">
        <v>3279</v>
      </c>
      <c r="B3214" s="32">
        <v>25000000</v>
      </c>
      <c r="C3214" s="32">
        <v>21554585</v>
      </c>
      <c r="D3214">
        <v>6.9</v>
      </c>
      <c r="E3214" s="32">
        <f>Table11[[#This Row],[gross]]-Table11[[#This Row],[budget]]</f>
        <v>-3445415</v>
      </c>
    </row>
    <row r="3215" spans="1:5" x14ac:dyDescent="0.25">
      <c r="A3215" t="s">
        <v>5870</v>
      </c>
      <c r="B3215" s="32">
        <v>4000000</v>
      </c>
      <c r="C3215" s="32">
        <v>542860</v>
      </c>
      <c r="D3215">
        <v>7.1</v>
      </c>
      <c r="E3215" s="32">
        <f>Table11[[#This Row],[gross]]-Table11[[#This Row],[budget]]</f>
        <v>-3457140</v>
      </c>
    </row>
    <row r="3216" spans="1:5" x14ac:dyDescent="0.25">
      <c r="A3216" t="s">
        <v>6380</v>
      </c>
      <c r="B3216" s="32">
        <v>3500000</v>
      </c>
      <c r="C3216" s="32">
        <v>37606</v>
      </c>
      <c r="D3216">
        <v>6.8</v>
      </c>
      <c r="E3216" s="32">
        <f>Table11[[#This Row],[gross]]-Table11[[#This Row],[budget]]</f>
        <v>-3462394</v>
      </c>
    </row>
    <row r="3217" spans="1:5" x14ac:dyDescent="0.25">
      <c r="A3217" t="s">
        <v>4730</v>
      </c>
      <c r="B3217" s="32">
        <v>12500000</v>
      </c>
      <c r="C3217" s="32">
        <v>9030581</v>
      </c>
      <c r="D3217">
        <v>7.8</v>
      </c>
      <c r="E3217" s="32">
        <f>Table11[[#This Row],[gross]]-Table11[[#This Row],[budget]]</f>
        <v>-3469419</v>
      </c>
    </row>
    <row r="3218" spans="1:5" x14ac:dyDescent="0.25">
      <c r="A3218" t="s">
        <v>6442</v>
      </c>
      <c r="B3218" s="32">
        <v>3500000</v>
      </c>
      <c r="C3218" s="32">
        <v>29233</v>
      </c>
      <c r="D3218">
        <v>7</v>
      </c>
      <c r="E3218" s="32">
        <f>Table11[[#This Row],[gross]]-Table11[[#This Row],[budget]]</f>
        <v>-3470767</v>
      </c>
    </row>
    <row r="3219" spans="1:5" x14ac:dyDescent="0.25">
      <c r="A3219" t="s">
        <v>2860</v>
      </c>
      <c r="B3219" s="32">
        <v>30000000</v>
      </c>
      <c r="C3219" s="32">
        <v>26525834</v>
      </c>
      <c r="D3219">
        <v>6.8</v>
      </c>
      <c r="E3219" s="32">
        <f>Table11[[#This Row],[gross]]-Table11[[#This Row],[budget]]</f>
        <v>-3474166</v>
      </c>
    </row>
    <row r="3220" spans="1:5" x14ac:dyDescent="0.25">
      <c r="A3220" t="s">
        <v>5131</v>
      </c>
      <c r="B3220" s="32">
        <v>10000000</v>
      </c>
      <c r="C3220" s="32">
        <v>6491350</v>
      </c>
      <c r="D3220">
        <v>5.8</v>
      </c>
      <c r="E3220" s="32">
        <f>Table11[[#This Row],[gross]]-Table11[[#This Row],[budget]]</f>
        <v>-3508650</v>
      </c>
    </row>
    <row r="3221" spans="1:5" x14ac:dyDescent="0.25">
      <c r="A3221" t="s">
        <v>5186</v>
      </c>
      <c r="B3221" s="32">
        <v>5000000</v>
      </c>
      <c r="C3221" s="32">
        <v>1474508</v>
      </c>
      <c r="D3221">
        <v>6.5</v>
      </c>
      <c r="E3221" s="32">
        <f>Table11[[#This Row],[gross]]-Table11[[#This Row],[budget]]</f>
        <v>-3525492</v>
      </c>
    </row>
    <row r="3222" spans="1:5" x14ac:dyDescent="0.25">
      <c r="A3222" t="s">
        <v>467</v>
      </c>
      <c r="B3222" s="32">
        <v>130000000</v>
      </c>
      <c r="C3222" s="32">
        <v>126464904</v>
      </c>
      <c r="D3222">
        <v>7</v>
      </c>
      <c r="E3222" s="32">
        <f>Table11[[#This Row],[gross]]-Table11[[#This Row],[budget]]</f>
        <v>-3535096</v>
      </c>
    </row>
    <row r="3223" spans="1:5" x14ac:dyDescent="0.25">
      <c r="A3223" t="s">
        <v>1419</v>
      </c>
      <c r="B3223" s="32">
        <v>60000000</v>
      </c>
      <c r="C3223" s="32">
        <v>56443482</v>
      </c>
      <c r="D3223">
        <v>6.6</v>
      </c>
      <c r="E3223" s="32">
        <f>Table11[[#This Row],[gross]]-Table11[[#This Row],[budget]]</f>
        <v>-3556518</v>
      </c>
    </row>
    <row r="3224" spans="1:5" x14ac:dyDescent="0.25">
      <c r="A3224" t="s">
        <v>5426</v>
      </c>
      <c r="B3224" s="32">
        <v>8550000</v>
      </c>
      <c r="C3224" s="32">
        <v>4992159</v>
      </c>
      <c r="D3224">
        <v>5.6</v>
      </c>
      <c r="E3224" s="32">
        <f>Table11[[#This Row],[gross]]-Table11[[#This Row],[budget]]</f>
        <v>-3557841</v>
      </c>
    </row>
    <row r="3225" spans="1:5" x14ac:dyDescent="0.25">
      <c r="A3225" t="s">
        <v>3233</v>
      </c>
      <c r="B3225" s="32">
        <v>39887981.009999998</v>
      </c>
      <c r="C3225" s="32">
        <v>36310118</v>
      </c>
      <c r="D3225">
        <v>5.5</v>
      </c>
      <c r="E3225" s="32">
        <f>Table11[[#This Row],[gross]]-Table11[[#This Row],[budget]]</f>
        <v>-3577863.0099999979</v>
      </c>
    </row>
    <row r="3226" spans="1:5" x14ac:dyDescent="0.25">
      <c r="A3226" t="s">
        <v>6312</v>
      </c>
      <c r="B3226" s="32">
        <v>4000000</v>
      </c>
      <c r="C3226" s="32">
        <v>399793</v>
      </c>
      <c r="D3226">
        <v>5.4</v>
      </c>
      <c r="E3226" s="32">
        <f>Table11[[#This Row],[gross]]-Table11[[#This Row],[budget]]</f>
        <v>-3600207</v>
      </c>
    </row>
    <row r="3227" spans="1:5" x14ac:dyDescent="0.25">
      <c r="A3227" t="s">
        <v>4576</v>
      </c>
      <c r="B3227" s="32">
        <v>14000000</v>
      </c>
      <c r="C3227" s="32">
        <v>10397365</v>
      </c>
      <c r="D3227">
        <v>5.4</v>
      </c>
      <c r="E3227" s="32">
        <f>Table11[[#This Row],[gross]]-Table11[[#This Row],[budget]]</f>
        <v>-3602635</v>
      </c>
    </row>
    <row r="3228" spans="1:5" x14ac:dyDescent="0.25">
      <c r="A3228" t="s">
        <v>7218</v>
      </c>
      <c r="B3228" s="32">
        <v>4000000</v>
      </c>
      <c r="C3228" s="32">
        <v>375723</v>
      </c>
      <c r="D3228">
        <v>7.9</v>
      </c>
      <c r="E3228" s="32">
        <f>Table11[[#This Row],[gross]]-Table11[[#This Row],[budget]]</f>
        <v>-3624277</v>
      </c>
    </row>
    <row r="3229" spans="1:5" x14ac:dyDescent="0.25">
      <c r="A3229" t="s">
        <v>6315</v>
      </c>
      <c r="B3229" s="32">
        <v>4000000</v>
      </c>
      <c r="C3229" s="32">
        <v>371897</v>
      </c>
      <c r="D3229">
        <v>6.9</v>
      </c>
      <c r="E3229" s="32">
        <f>Table11[[#This Row],[gross]]-Table11[[#This Row],[budget]]</f>
        <v>-3628103</v>
      </c>
    </row>
    <row r="3230" spans="1:5" x14ac:dyDescent="0.25">
      <c r="A3230" t="s">
        <v>5748</v>
      </c>
      <c r="B3230" s="32">
        <v>4500000</v>
      </c>
      <c r="C3230" s="32">
        <v>871577</v>
      </c>
      <c r="D3230">
        <v>7.7</v>
      </c>
      <c r="E3230" s="32">
        <f>Table11[[#This Row],[gross]]-Table11[[#This Row],[budget]]</f>
        <v>-3628423</v>
      </c>
    </row>
    <row r="3231" spans="1:5" x14ac:dyDescent="0.25">
      <c r="A3231" t="s">
        <v>532</v>
      </c>
      <c r="B3231" s="32">
        <v>110000000</v>
      </c>
      <c r="C3231" s="32">
        <v>106369117</v>
      </c>
      <c r="D3231">
        <v>6.2</v>
      </c>
      <c r="E3231" s="32">
        <f>Table11[[#This Row],[gross]]-Table11[[#This Row],[budget]]</f>
        <v>-3630883</v>
      </c>
    </row>
    <row r="3232" spans="1:5" x14ac:dyDescent="0.25">
      <c r="A3232" t="s">
        <v>5337</v>
      </c>
      <c r="B3232" s="32">
        <v>8000000</v>
      </c>
      <c r="C3232" s="32">
        <v>4350774</v>
      </c>
      <c r="D3232">
        <v>6.5</v>
      </c>
      <c r="E3232" s="32">
        <f>Table11[[#This Row],[gross]]-Table11[[#This Row],[budget]]</f>
        <v>-3649226</v>
      </c>
    </row>
    <row r="3233" spans="1:5" x14ac:dyDescent="0.25">
      <c r="A3233" t="s">
        <v>6896</v>
      </c>
      <c r="B3233" s="32">
        <v>3800000</v>
      </c>
      <c r="C3233" s="32">
        <v>100669</v>
      </c>
      <c r="D3233">
        <v>5.8</v>
      </c>
      <c r="E3233" s="32">
        <f>Table11[[#This Row],[gross]]-Table11[[#This Row],[budget]]</f>
        <v>-3699331</v>
      </c>
    </row>
    <row r="3234" spans="1:5" x14ac:dyDescent="0.25">
      <c r="A3234" t="s">
        <v>2349</v>
      </c>
      <c r="B3234" s="32">
        <v>39000000</v>
      </c>
      <c r="C3234" s="32">
        <v>35287788</v>
      </c>
      <c r="D3234">
        <v>7</v>
      </c>
      <c r="E3234" s="32">
        <f>Table11[[#This Row],[gross]]-Table11[[#This Row],[budget]]</f>
        <v>-3712212</v>
      </c>
    </row>
    <row r="3235" spans="1:5" x14ac:dyDescent="0.25">
      <c r="A3235" t="s">
        <v>5658</v>
      </c>
      <c r="B3235" s="32">
        <v>4825000</v>
      </c>
      <c r="C3235" s="32">
        <v>1110286</v>
      </c>
      <c r="D3235">
        <v>7.2</v>
      </c>
      <c r="E3235" s="32">
        <f>Table11[[#This Row],[gross]]-Table11[[#This Row],[budget]]</f>
        <v>-3714714</v>
      </c>
    </row>
    <row r="3236" spans="1:5" x14ac:dyDescent="0.25">
      <c r="A3236" t="s">
        <v>2224</v>
      </c>
      <c r="B3236" s="32">
        <v>40000000</v>
      </c>
      <c r="C3236" s="32">
        <v>36283504</v>
      </c>
      <c r="D3236">
        <v>6.5</v>
      </c>
      <c r="E3236" s="32">
        <f>Table11[[#This Row],[gross]]-Table11[[#This Row],[budget]]</f>
        <v>-3716496</v>
      </c>
    </row>
    <row r="3237" spans="1:5" x14ac:dyDescent="0.25">
      <c r="A3237" t="s">
        <v>6143</v>
      </c>
      <c r="B3237" s="32">
        <v>4000000</v>
      </c>
      <c r="C3237" s="32">
        <v>274385</v>
      </c>
      <c r="D3237">
        <v>7.3</v>
      </c>
      <c r="E3237" s="32">
        <f>Table11[[#This Row],[gross]]-Table11[[#This Row],[budget]]</f>
        <v>-3725615</v>
      </c>
    </row>
    <row r="3238" spans="1:5" x14ac:dyDescent="0.25">
      <c r="A3238" t="s">
        <v>3039</v>
      </c>
      <c r="B3238" s="32">
        <v>28000000</v>
      </c>
      <c r="C3238" s="32">
        <v>24268828</v>
      </c>
      <c r="D3238">
        <v>5.4</v>
      </c>
      <c r="E3238" s="32">
        <f>Table11[[#This Row],[gross]]-Table11[[#This Row],[budget]]</f>
        <v>-3731172</v>
      </c>
    </row>
    <row r="3239" spans="1:5" x14ac:dyDescent="0.25">
      <c r="A3239" t="s">
        <v>1157</v>
      </c>
      <c r="B3239" s="32">
        <v>70000000</v>
      </c>
      <c r="C3239" s="32">
        <v>66257002</v>
      </c>
      <c r="D3239">
        <v>8</v>
      </c>
      <c r="E3239" s="32">
        <f>Table11[[#This Row],[gross]]-Table11[[#This Row],[budget]]</f>
        <v>-3742998</v>
      </c>
    </row>
    <row r="3240" spans="1:5" x14ac:dyDescent="0.25">
      <c r="A3240" t="s">
        <v>3753</v>
      </c>
      <c r="B3240" s="32">
        <v>20000000</v>
      </c>
      <c r="C3240" s="32">
        <v>16248701</v>
      </c>
      <c r="D3240">
        <v>7.7</v>
      </c>
      <c r="E3240" s="32">
        <f>Table11[[#This Row],[gross]]-Table11[[#This Row],[budget]]</f>
        <v>-3751299</v>
      </c>
    </row>
    <row r="3241" spans="1:5" x14ac:dyDescent="0.25">
      <c r="A3241" t="s">
        <v>5208</v>
      </c>
      <c r="B3241" s="32">
        <v>4000000</v>
      </c>
      <c r="C3241" s="32">
        <v>228524</v>
      </c>
      <c r="D3241">
        <v>7.3</v>
      </c>
      <c r="E3241" s="32">
        <f>Table11[[#This Row],[gross]]-Table11[[#This Row],[budget]]</f>
        <v>-3771476</v>
      </c>
    </row>
    <row r="3242" spans="1:5" x14ac:dyDescent="0.25">
      <c r="A3242" t="s">
        <v>6195</v>
      </c>
      <c r="B3242" s="32">
        <v>4500000</v>
      </c>
      <c r="C3242" s="32">
        <v>727883</v>
      </c>
      <c r="D3242">
        <v>8.1</v>
      </c>
      <c r="E3242" s="32">
        <f>Table11[[#This Row],[gross]]-Table11[[#This Row],[budget]]</f>
        <v>-3772117</v>
      </c>
    </row>
    <row r="3243" spans="1:5" x14ac:dyDescent="0.25">
      <c r="A3243" t="s">
        <v>6385</v>
      </c>
      <c r="B3243" s="32">
        <v>3800000</v>
      </c>
      <c r="C3243" s="32">
        <v>19959</v>
      </c>
      <c r="D3243">
        <v>6.9</v>
      </c>
      <c r="E3243" s="32">
        <f>Table11[[#This Row],[gross]]-Table11[[#This Row],[budget]]</f>
        <v>-3780041</v>
      </c>
    </row>
    <row r="3244" spans="1:5" x14ac:dyDescent="0.25">
      <c r="A3244" t="s">
        <v>6369</v>
      </c>
      <c r="B3244" s="32">
        <v>3800000</v>
      </c>
      <c r="C3244" s="32">
        <v>14873</v>
      </c>
      <c r="D3244">
        <v>6.8</v>
      </c>
      <c r="E3244" s="32">
        <f>Table11[[#This Row],[gross]]-Table11[[#This Row],[budget]]</f>
        <v>-3785127</v>
      </c>
    </row>
    <row r="3245" spans="1:5" x14ac:dyDescent="0.25">
      <c r="A3245" t="s">
        <v>6200</v>
      </c>
      <c r="B3245" s="32">
        <v>4500000</v>
      </c>
      <c r="C3245" s="32">
        <v>713413</v>
      </c>
      <c r="D3245">
        <v>7.8</v>
      </c>
      <c r="E3245" s="32">
        <f>Table11[[#This Row],[gross]]-Table11[[#This Row],[budget]]</f>
        <v>-3786587</v>
      </c>
    </row>
    <row r="3246" spans="1:5" x14ac:dyDescent="0.25">
      <c r="A3246" t="s">
        <v>5827</v>
      </c>
      <c r="B3246" s="32">
        <v>6000000</v>
      </c>
      <c r="C3246" s="32">
        <v>2207975</v>
      </c>
      <c r="D3246">
        <v>7.2</v>
      </c>
      <c r="E3246" s="32">
        <f>Table11[[#This Row],[gross]]-Table11[[#This Row],[budget]]</f>
        <v>-3792025</v>
      </c>
    </row>
    <row r="3247" spans="1:5" x14ac:dyDescent="0.25">
      <c r="A3247" t="s">
        <v>3823</v>
      </c>
      <c r="B3247" s="32">
        <v>10000000</v>
      </c>
      <c r="C3247" s="32">
        <v>6201757</v>
      </c>
      <c r="D3247">
        <v>7.4</v>
      </c>
      <c r="E3247" s="32">
        <f>Table11[[#This Row],[gross]]-Table11[[#This Row],[budget]]</f>
        <v>-3798243</v>
      </c>
    </row>
    <row r="3248" spans="1:5" x14ac:dyDescent="0.25">
      <c r="A3248" t="s">
        <v>5135</v>
      </c>
      <c r="B3248" s="32">
        <v>10000000</v>
      </c>
      <c r="C3248" s="32">
        <v>6197866</v>
      </c>
      <c r="D3248">
        <v>8</v>
      </c>
      <c r="E3248" s="32">
        <f>Table11[[#This Row],[gross]]-Table11[[#This Row],[budget]]</f>
        <v>-3802134</v>
      </c>
    </row>
    <row r="3249" spans="1:5" x14ac:dyDescent="0.25">
      <c r="A3249" t="s">
        <v>6322</v>
      </c>
      <c r="B3249" s="32">
        <v>4000000</v>
      </c>
      <c r="C3249" s="32">
        <v>185577</v>
      </c>
      <c r="D3249">
        <v>6.3</v>
      </c>
      <c r="E3249" s="32">
        <f>Table11[[#This Row],[gross]]-Table11[[#This Row],[budget]]</f>
        <v>-3814423</v>
      </c>
    </row>
    <row r="3250" spans="1:5" x14ac:dyDescent="0.25">
      <c r="A3250" t="s">
        <v>6332</v>
      </c>
      <c r="B3250" s="32">
        <v>4000000</v>
      </c>
      <c r="C3250" s="32">
        <v>146402</v>
      </c>
      <c r="D3250">
        <v>7.7</v>
      </c>
      <c r="E3250" s="32">
        <f>Table11[[#This Row],[gross]]-Table11[[#This Row],[budget]]</f>
        <v>-3853598</v>
      </c>
    </row>
    <row r="3251" spans="1:5" x14ac:dyDescent="0.25">
      <c r="A3251" t="s">
        <v>4414</v>
      </c>
      <c r="B3251" s="32">
        <v>15000000</v>
      </c>
      <c r="C3251" s="32">
        <v>11144518</v>
      </c>
      <c r="D3251">
        <v>2.8</v>
      </c>
      <c r="E3251" s="32">
        <f>Table11[[#This Row],[gross]]-Table11[[#This Row],[budget]]</f>
        <v>-3855482</v>
      </c>
    </row>
    <row r="3252" spans="1:5" x14ac:dyDescent="0.25">
      <c r="A3252" t="s">
        <v>6367</v>
      </c>
      <c r="B3252" s="32">
        <v>4000000</v>
      </c>
      <c r="C3252" s="32">
        <v>143653</v>
      </c>
      <c r="D3252">
        <v>6</v>
      </c>
      <c r="E3252" s="32">
        <f>Table11[[#This Row],[gross]]-Table11[[#This Row],[budget]]</f>
        <v>-3856347</v>
      </c>
    </row>
    <row r="3253" spans="1:5" x14ac:dyDescent="0.25">
      <c r="A3253" t="s">
        <v>4834</v>
      </c>
      <c r="B3253" s="32">
        <v>12000000</v>
      </c>
      <c r="C3253" s="32">
        <v>8134217</v>
      </c>
      <c r="D3253">
        <v>7</v>
      </c>
      <c r="E3253" s="32">
        <f>Table11[[#This Row],[gross]]-Table11[[#This Row],[budget]]</f>
        <v>-3865783</v>
      </c>
    </row>
    <row r="3254" spans="1:5" x14ac:dyDescent="0.25">
      <c r="A3254" t="s">
        <v>5755</v>
      </c>
      <c r="B3254" s="32">
        <v>6000000</v>
      </c>
      <c r="C3254" s="32">
        <v>2122561</v>
      </c>
      <c r="D3254">
        <v>7.2</v>
      </c>
      <c r="E3254" s="32">
        <f>Table11[[#This Row],[gross]]-Table11[[#This Row],[budget]]</f>
        <v>-3877439</v>
      </c>
    </row>
    <row r="3255" spans="1:5" x14ac:dyDescent="0.25">
      <c r="A3255" t="s">
        <v>6242</v>
      </c>
      <c r="B3255" s="32">
        <v>4000000</v>
      </c>
      <c r="C3255" s="32">
        <v>101055</v>
      </c>
      <c r="D3255">
        <v>5</v>
      </c>
      <c r="E3255" s="32">
        <f>Table11[[#This Row],[gross]]-Table11[[#This Row],[budget]]</f>
        <v>-3898945</v>
      </c>
    </row>
    <row r="3256" spans="1:5" x14ac:dyDescent="0.25">
      <c r="A3256" t="s">
        <v>6324</v>
      </c>
      <c r="B3256" s="32">
        <v>4000000</v>
      </c>
      <c r="C3256" s="32">
        <v>100412</v>
      </c>
      <c r="D3256">
        <v>7.7</v>
      </c>
      <c r="E3256" s="32">
        <f>Table11[[#This Row],[gross]]-Table11[[#This Row],[budget]]</f>
        <v>-3899588</v>
      </c>
    </row>
    <row r="3257" spans="1:5" x14ac:dyDescent="0.25">
      <c r="A3257" t="s">
        <v>6071</v>
      </c>
      <c r="B3257" s="32">
        <v>5000000</v>
      </c>
      <c r="C3257" s="32">
        <v>1100000</v>
      </c>
      <c r="D3257">
        <v>6.8</v>
      </c>
      <c r="E3257" s="32">
        <f>Table11[[#This Row],[gross]]-Table11[[#This Row],[budget]]</f>
        <v>-3900000</v>
      </c>
    </row>
    <row r="3258" spans="1:5" x14ac:dyDescent="0.25">
      <c r="A3258" t="s">
        <v>6070</v>
      </c>
      <c r="B3258" s="32">
        <v>5000000</v>
      </c>
      <c r="C3258" s="32">
        <v>1082044</v>
      </c>
      <c r="D3258">
        <v>7.7</v>
      </c>
      <c r="E3258" s="32">
        <f>Table11[[#This Row],[gross]]-Table11[[#This Row],[budget]]</f>
        <v>-3917956</v>
      </c>
    </row>
    <row r="3259" spans="1:5" x14ac:dyDescent="0.25">
      <c r="A3259" t="s">
        <v>5834</v>
      </c>
      <c r="B3259" s="32">
        <v>6000000</v>
      </c>
      <c r="C3259" s="32">
        <v>2077046</v>
      </c>
      <c r="D3259">
        <v>7</v>
      </c>
      <c r="E3259" s="32">
        <f>Table11[[#This Row],[gross]]-Table11[[#This Row],[budget]]</f>
        <v>-3922954</v>
      </c>
    </row>
    <row r="3260" spans="1:5" x14ac:dyDescent="0.25">
      <c r="A3260" t="s">
        <v>5908</v>
      </c>
      <c r="B3260" s="32">
        <v>5000000</v>
      </c>
      <c r="C3260" s="32">
        <v>1056102</v>
      </c>
      <c r="D3260">
        <v>6.6</v>
      </c>
      <c r="E3260" s="32">
        <f>Table11[[#This Row],[gross]]-Table11[[#This Row],[budget]]</f>
        <v>-3943898</v>
      </c>
    </row>
    <row r="3261" spans="1:5" x14ac:dyDescent="0.25">
      <c r="A3261" t="s">
        <v>5138</v>
      </c>
      <c r="B3261" s="32">
        <v>10000000</v>
      </c>
      <c r="C3261" s="32">
        <v>6044618</v>
      </c>
      <c r="D3261">
        <v>5.6</v>
      </c>
      <c r="E3261" s="32">
        <f>Table11[[#This Row],[gross]]-Table11[[#This Row],[budget]]</f>
        <v>-3955382</v>
      </c>
    </row>
    <row r="3262" spans="1:5" x14ac:dyDescent="0.25">
      <c r="A3262" t="s">
        <v>2442</v>
      </c>
      <c r="B3262" s="32">
        <v>37000000</v>
      </c>
      <c r="C3262" s="32">
        <v>33037754</v>
      </c>
      <c r="D3262">
        <v>6</v>
      </c>
      <c r="E3262" s="32">
        <f>Table11[[#This Row],[gross]]-Table11[[#This Row],[budget]]</f>
        <v>-3962246</v>
      </c>
    </row>
    <row r="3263" spans="1:5" x14ac:dyDescent="0.25">
      <c r="A3263" t="s">
        <v>5829</v>
      </c>
      <c r="B3263" s="32">
        <v>6000000</v>
      </c>
      <c r="C3263" s="32">
        <v>2025238</v>
      </c>
      <c r="D3263">
        <v>5.8</v>
      </c>
      <c r="E3263" s="32">
        <f>Table11[[#This Row],[gross]]-Table11[[#This Row],[budget]]</f>
        <v>-3974762</v>
      </c>
    </row>
    <row r="3264" spans="1:5" x14ac:dyDescent="0.25">
      <c r="A3264" t="s">
        <v>6337</v>
      </c>
      <c r="B3264" s="32">
        <v>4000000</v>
      </c>
      <c r="C3264" s="32">
        <v>20262</v>
      </c>
      <c r="D3264">
        <v>6.1</v>
      </c>
      <c r="E3264" s="32">
        <f>Table11[[#This Row],[gross]]-Table11[[#This Row],[budget]]</f>
        <v>-3979738</v>
      </c>
    </row>
    <row r="3265" spans="1:5" x14ac:dyDescent="0.25">
      <c r="A3265" t="s">
        <v>6335</v>
      </c>
      <c r="B3265" s="32">
        <v>4000000</v>
      </c>
      <c r="C3265" s="32">
        <v>12836</v>
      </c>
      <c r="D3265">
        <v>5.8</v>
      </c>
      <c r="E3265" s="32">
        <f>Table11[[#This Row],[gross]]-Table11[[#This Row],[budget]]</f>
        <v>-3987164</v>
      </c>
    </row>
    <row r="3266" spans="1:5" x14ac:dyDescent="0.25">
      <c r="A3266" t="s">
        <v>5713</v>
      </c>
      <c r="B3266" s="32">
        <v>4000000</v>
      </c>
      <c r="C3266" s="32">
        <v>8060</v>
      </c>
      <c r="D3266">
        <v>8.1</v>
      </c>
      <c r="E3266" s="32">
        <f>Table11[[#This Row],[gross]]-Table11[[#This Row],[budget]]</f>
        <v>-3991940</v>
      </c>
    </row>
    <row r="3267" spans="1:5" x14ac:dyDescent="0.25">
      <c r="A3267" t="s">
        <v>6348</v>
      </c>
      <c r="B3267" s="32">
        <v>4000000</v>
      </c>
      <c r="C3267" s="32">
        <v>4063</v>
      </c>
      <c r="D3267">
        <v>5.2</v>
      </c>
      <c r="E3267" s="32">
        <f>Table11[[#This Row],[gross]]-Table11[[#This Row],[budget]]</f>
        <v>-3995937</v>
      </c>
    </row>
    <row r="3268" spans="1:5" x14ac:dyDescent="0.25">
      <c r="A3268" t="s">
        <v>1405</v>
      </c>
      <c r="B3268" s="32">
        <v>60000000</v>
      </c>
      <c r="C3268" s="32">
        <v>55994557</v>
      </c>
      <c r="D3268">
        <v>7</v>
      </c>
      <c r="E3268" s="32">
        <f>Table11[[#This Row],[gross]]-Table11[[#This Row],[budget]]</f>
        <v>-4005443</v>
      </c>
    </row>
    <row r="3269" spans="1:5" x14ac:dyDescent="0.25">
      <c r="A3269" t="s">
        <v>6159</v>
      </c>
      <c r="B3269" s="32">
        <v>4800000</v>
      </c>
      <c r="C3269" s="32">
        <v>778565</v>
      </c>
      <c r="D3269">
        <v>5.7</v>
      </c>
      <c r="E3269" s="32">
        <f>Table11[[#This Row],[gross]]-Table11[[#This Row],[budget]]</f>
        <v>-4021435</v>
      </c>
    </row>
    <row r="3270" spans="1:5" x14ac:dyDescent="0.25">
      <c r="A3270" t="s">
        <v>4725</v>
      </c>
      <c r="B3270" s="32">
        <v>16000000</v>
      </c>
      <c r="C3270" s="32">
        <v>11956207</v>
      </c>
      <c r="D3270">
        <v>5.0999999999999996</v>
      </c>
      <c r="E3270" s="32">
        <f>Table11[[#This Row],[gross]]-Table11[[#This Row],[budget]]</f>
        <v>-4043793</v>
      </c>
    </row>
    <row r="3271" spans="1:5" x14ac:dyDescent="0.25">
      <c r="A3271" t="s">
        <v>5403</v>
      </c>
      <c r="B3271" s="32">
        <v>8500000</v>
      </c>
      <c r="C3271" s="32">
        <v>4440055</v>
      </c>
      <c r="D3271">
        <v>7</v>
      </c>
      <c r="E3271" s="32">
        <f>Table11[[#This Row],[gross]]-Table11[[#This Row],[budget]]</f>
        <v>-4059945</v>
      </c>
    </row>
    <row r="3272" spans="1:5" x14ac:dyDescent="0.25">
      <c r="A3272" t="s">
        <v>3461</v>
      </c>
      <c r="B3272" s="32">
        <v>23000000</v>
      </c>
      <c r="C3272" s="32">
        <v>18934858</v>
      </c>
      <c r="D3272">
        <v>5.8</v>
      </c>
      <c r="E3272" s="32">
        <f>Table11[[#This Row],[gross]]-Table11[[#This Row],[budget]]</f>
        <v>-4065142</v>
      </c>
    </row>
    <row r="3273" spans="1:5" x14ac:dyDescent="0.25">
      <c r="A3273" t="s">
        <v>2646</v>
      </c>
      <c r="B3273" s="32">
        <v>33000000</v>
      </c>
      <c r="C3273" s="32">
        <v>28927720</v>
      </c>
      <c r="D3273">
        <v>5.3</v>
      </c>
      <c r="E3273" s="32">
        <f>Table11[[#This Row],[gross]]-Table11[[#This Row],[budget]]</f>
        <v>-4072280</v>
      </c>
    </row>
    <row r="3274" spans="1:5" x14ac:dyDescent="0.25">
      <c r="A3274" t="s">
        <v>5644</v>
      </c>
      <c r="B3274" s="32">
        <v>7000000</v>
      </c>
      <c r="C3274" s="32">
        <v>2921738</v>
      </c>
      <c r="D3274">
        <v>7.9</v>
      </c>
      <c r="E3274" s="32">
        <f>Table11[[#This Row],[gross]]-Table11[[#This Row],[budget]]</f>
        <v>-4078262</v>
      </c>
    </row>
    <row r="3275" spans="1:5" x14ac:dyDescent="0.25">
      <c r="A3275" t="s">
        <v>4830</v>
      </c>
      <c r="B3275" s="32">
        <v>12000000</v>
      </c>
      <c r="C3275" s="32">
        <v>7918283</v>
      </c>
      <c r="D3275">
        <v>6.6</v>
      </c>
      <c r="E3275" s="32">
        <f>Table11[[#This Row],[gross]]-Table11[[#This Row],[budget]]</f>
        <v>-4081717</v>
      </c>
    </row>
    <row r="3276" spans="1:5" x14ac:dyDescent="0.25">
      <c r="A3276" t="s">
        <v>6172</v>
      </c>
      <c r="B3276" s="32">
        <v>4600000</v>
      </c>
      <c r="C3276" s="32">
        <v>513836</v>
      </c>
      <c r="D3276">
        <v>7.2</v>
      </c>
      <c r="E3276" s="32">
        <f>Table11[[#This Row],[gross]]-Table11[[#This Row],[budget]]</f>
        <v>-4086164</v>
      </c>
    </row>
    <row r="3277" spans="1:5" x14ac:dyDescent="0.25">
      <c r="A3277" t="s">
        <v>748</v>
      </c>
      <c r="B3277" s="32">
        <v>90000000</v>
      </c>
      <c r="C3277" s="32">
        <v>85884815</v>
      </c>
      <c r="D3277">
        <v>5</v>
      </c>
      <c r="E3277" s="32">
        <f>Table11[[#This Row],[gross]]-Table11[[#This Row],[budget]]</f>
        <v>-4115185</v>
      </c>
    </row>
    <row r="3278" spans="1:5" x14ac:dyDescent="0.25">
      <c r="A3278" t="s">
        <v>5343</v>
      </c>
      <c r="B3278" s="32">
        <v>9000000</v>
      </c>
      <c r="C3278" s="32">
        <v>4881867</v>
      </c>
      <c r="D3278">
        <v>6.4</v>
      </c>
      <c r="E3278" s="32">
        <f>Table11[[#This Row],[gross]]-Table11[[#This Row],[budget]]</f>
        <v>-4118133</v>
      </c>
    </row>
    <row r="3279" spans="1:5" x14ac:dyDescent="0.25">
      <c r="A3279" t="s">
        <v>1456</v>
      </c>
      <c r="B3279" s="32">
        <v>39887981.009999998</v>
      </c>
      <c r="C3279" s="32">
        <v>35754555</v>
      </c>
      <c r="D3279">
        <v>6.8</v>
      </c>
      <c r="E3279" s="32">
        <f>Table11[[#This Row],[gross]]-Table11[[#This Row],[budget]]</f>
        <v>-4133426.0099999979</v>
      </c>
    </row>
    <row r="3280" spans="1:5" x14ac:dyDescent="0.25">
      <c r="A3280" t="s">
        <v>5562</v>
      </c>
      <c r="B3280" s="32">
        <v>7500000</v>
      </c>
      <c r="C3280" s="32">
        <v>3347439</v>
      </c>
      <c r="D3280">
        <v>6.9</v>
      </c>
      <c r="E3280" s="32">
        <f>Table11[[#This Row],[gross]]-Table11[[#This Row],[budget]]</f>
        <v>-4152561</v>
      </c>
    </row>
    <row r="3281" spans="1:5" x14ac:dyDescent="0.25">
      <c r="A3281" t="s">
        <v>6176</v>
      </c>
      <c r="B3281" s="32">
        <v>4600000</v>
      </c>
      <c r="C3281" s="32">
        <v>434417</v>
      </c>
      <c r="D3281">
        <v>5.9</v>
      </c>
      <c r="E3281" s="32">
        <f>Table11[[#This Row],[gross]]-Table11[[#This Row],[budget]]</f>
        <v>-4165583</v>
      </c>
    </row>
    <row r="3282" spans="1:5" x14ac:dyDescent="0.25">
      <c r="A3282" t="s">
        <v>6084</v>
      </c>
      <c r="B3282" s="32">
        <v>5000000</v>
      </c>
      <c r="C3282" s="32">
        <v>830210</v>
      </c>
      <c r="D3282">
        <v>4.4000000000000004</v>
      </c>
      <c r="E3282" s="32">
        <f>Table11[[#This Row],[gross]]-Table11[[#This Row],[budget]]</f>
        <v>-4169790</v>
      </c>
    </row>
    <row r="3283" spans="1:5" x14ac:dyDescent="0.25">
      <c r="A3283" t="s">
        <v>5303</v>
      </c>
      <c r="B3283" s="32">
        <v>7217600</v>
      </c>
      <c r="C3283" s="32">
        <v>3047539</v>
      </c>
      <c r="D3283">
        <v>6.9</v>
      </c>
      <c r="E3283" s="32">
        <f>Table11[[#This Row],[gross]]-Table11[[#This Row],[budget]]</f>
        <v>-4170061</v>
      </c>
    </row>
    <row r="3284" spans="1:5" x14ac:dyDescent="0.25">
      <c r="A3284" t="s">
        <v>3751</v>
      </c>
      <c r="B3284" s="32">
        <v>20000000</v>
      </c>
      <c r="C3284" s="32">
        <v>15797907</v>
      </c>
      <c r="D3284">
        <v>7.6</v>
      </c>
      <c r="E3284" s="32">
        <f>Table11[[#This Row],[gross]]-Table11[[#This Row],[budget]]</f>
        <v>-4202093</v>
      </c>
    </row>
    <row r="3285" spans="1:5" x14ac:dyDescent="0.25">
      <c r="A3285" t="s">
        <v>5900</v>
      </c>
      <c r="B3285" s="32">
        <v>5500000</v>
      </c>
      <c r="C3285" s="32">
        <v>1292119</v>
      </c>
      <c r="D3285">
        <v>7.1</v>
      </c>
      <c r="E3285" s="32">
        <f>Table11[[#This Row],[gross]]-Table11[[#This Row],[budget]]</f>
        <v>-4207881</v>
      </c>
    </row>
    <row r="3286" spans="1:5" x14ac:dyDescent="0.25">
      <c r="A3286" t="s">
        <v>5739</v>
      </c>
      <c r="B3286" s="32">
        <v>6500000</v>
      </c>
      <c r="C3286" s="32">
        <v>2268296</v>
      </c>
      <c r="D3286">
        <v>6.9</v>
      </c>
      <c r="E3286" s="32">
        <f>Table11[[#This Row],[gross]]-Table11[[#This Row],[budget]]</f>
        <v>-4231704</v>
      </c>
    </row>
    <row r="3287" spans="1:5" x14ac:dyDescent="0.25">
      <c r="A3287" t="s">
        <v>4412</v>
      </c>
      <c r="B3287" s="32">
        <v>15000000</v>
      </c>
      <c r="C3287" s="32">
        <v>10763469</v>
      </c>
      <c r="D3287">
        <v>6.4</v>
      </c>
      <c r="E3287" s="32">
        <f>Table11[[#This Row],[gross]]-Table11[[#This Row],[budget]]</f>
        <v>-4236531</v>
      </c>
    </row>
    <row r="3288" spans="1:5" x14ac:dyDescent="0.25">
      <c r="A3288" t="s">
        <v>4593</v>
      </c>
      <c r="B3288" s="32">
        <v>8200000</v>
      </c>
      <c r="C3288" s="32">
        <v>3958500</v>
      </c>
      <c r="D3288">
        <v>6.8</v>
      </c>
      <c r="E3288" s="32">
        <f>Table11[[#This Row],[gross]]-Table11[[#This Row],[budget]]</f>
        <v>-4241500</v>
      </c>
    </row>
    <row r="3289" spans="1:5" x14ac:dyDescent="0.25">
      <c r="A3289" t="s">
        <v>6292</v>
      </c>
      <c r="B3289" s="32">
        <v>8000000</v>
      </c>
      <c r="C3289" s="32">
        <v>3713002</v>
      </c>
      <c r="D3289">
        <v>2.7</v>
      </c>
      <c r="E3289" s="32">
        <f>Table11[[#This Row],[gross]]-Table11[[#This Row],[budget]]</f>
        <v>-4286998</v>
      </c>
    </row>
    <row r="3290" spans="1:5" x14ac:dyDescent="0.25">
      <c r="A3290" t="s">
        <v>3755</v>
      </c>
      <c r="B3290" s="32">
        <v>20000000</v>
      </c>
      <c r="C3290" s="32">
        <v>15712072</v>
      </c>
      <c r="D3290">
        <v>5.8</v>
      </c>
      <c r="E3290" s="32">
        <f>Table11[[#This Row],[gross]]-Table11[[#This Row],[budget]]</f>
        <v>-4287928</v>
      </c>
    </row>
    <row r="3291" spans="1:5" x14ac:dyDescent="0.25">
      <c r="A3291" t="s">
        <v>4126</v>
      </c>
      <c r="B3291" s="32">
        <v>17000000</v>
      </c>
      <c r="C3291" s="32">
        <v>12693621</v>
      </c>
      <c r="D3291">
        <v>4.8</v>
      </c>
      <c r="E3291" s="32">
        <f>Table11[[#This Row],[gross]]-Table11[[#This Row],[budget]]</f>
        <v>-4306379</v>
      </c>
    </row>
    <row r="3292" spans="1:5" x14ac:dyDescent="0.25">
      <c r="A3292" t="s">
        <v>2525</v>
      </c>
      <c r="B3292" s="32">
        <v>35000000</v>
      </c>
      <c r="C3292" s="32">
        <v>30691439</v>
      </c>
      <c r="D3292">
        <v>6.2</v>
      </c>
      <c r="E3292" s="32">
        <f>Table11[[#This Row],[gross]]-Table11[[#This Row],[budget]]</f>
        <v>-4308561</v>
      </c>
    </row>
    <row r="3293" spans="1:5" x14ac:dyDescent="0.25">
      <c r="A3293" t="s">
        <v>5335</v>
      </c>
      <c r="B3293" s="32">
        <v>9000000</v>
      </c>
      <c r="C3293" s="32">
        <v>4681503</v>
      </c>
      <c r="D3293">
        <v>7</v>
      </c>
      <c r="E3293" s="32">
        <f>Table11[[#This Row],[gross]]-Table11[[#This Row],[budget]]</f>
        <v>-4318497</v>
      </c>
    </row>
    <row r="3294" spans="1:5" x14ac:dyDescent="0.25">
      <c r="A3294" t="s">
        <v>2528</v>
      </c>
      <c r="B3294" s="32">
        <v>35000000</v>
      </c>
      <c r="C3294" s="32">
        <v>30669413</v>
      </c>
      <c r="D3294">
        <v>6.2</v>
      </c>
      <c r="E3294" s="32">
        <f>Table11[[#This Row],[gross]]-Table11[[#This Row],[budget]]</f>
        <v>-4330587</v>
      </c>
    </row>
    <row r="3295" spans="1:5" x14ac:dyDescent="0.25">
      <c r="A3295" t="s">
        <v>3458</v>
      </c>
      <c r="B3295" s="32">
        <v>23000000</v>
      </c>
      <c r="C3295" s="32">
        <v>18653615</v>
      </c>
      <c r="D3295">
        <v>6.1</v>
      </c>
      <c r="E3295" s="32">
        <f>Table11[[#This Row],[gross]]-Table11[[#This Row],[budget]]</f>
        <v>-4346385</v>
      </c>
    </row>
    <row r="3296" spans="1:5" x14ac:dyDescent="0.25">
      <c r="A3296" t="s">
        <v>2092</v>
      </c>
      <c r="B3296" s="32">
        <v>42000000</v>
      </c>
      <c r="C3296" s="32">
        <v>37652565</v>
      </c>
      <c r="D3296">
        <v>5.4</v>
      </c>
      <c r="E3296" s="32">
        <f>Table11[[#This Row],[gross]]-Table11[[#This Row],[budget]]</f>
        <v>-4347435</v>
      </c>
    </row>
    <row r="3297" spans="1:5" x14ac:dyDescent="0.25">
      <c r="A3297" t="s">
        <v>5298</v>
      </c>
      <c r="B3297" s="32">
        <v>7400000</v>
      </c>
      <c r="C3297" s="32">
        <v>3029870</v>
      </c>
      <c r="D3297">
        <v>7.1</v>
      </c>
      <c r="E3297" s="32">
        <f>Table11[[#This Row],[gross]]-Table11[[#This Row],[budget]]</f>
        <v>-4370130</v>
      </c>
    </row>
    <row r="3298" spans="1:5" x14ac:dyDescent="0.25">
      <c r="A3298" t="s">
        <v>6217</v>
      </c>
      <c r="B3298" s="32">
        <v>4500000</v>
      </c>
      <c r="C3298" s="32">
        <v>108229</v>
      </c>
      <c r="D3298">
        <v>5.9</v>
      </c>
      <c r="E3298" s="32">
        <f>Table11[[#This Row],[gross]]-Table11[[#This Row],[budget]]</f>
        <v>-4391771</v>
      </c>
    </row>
    <row r="3299" spans="1:5" x14ac:dyDescent="0.25">
      <c r="A3299" t="s">
        <v>5737</v>
      </c>
      <c r="B3299" s="32">
        <v>6500000</v>
      </c>
      <c r="C3299" s="32">
        <v>2024854</v>
      </c>
      <c r="D3299">
        <v>6.6</v>
      </c>
      <c r="E3299" s="32">
        <f>Table11[[#This Row],[gross]]-Table11[[#This Row],[budget]]</f>
        <v>-4475146</v>
      </c>
    </row>
    <row r="3300" spans="1:5" x14ac:dyDescent="0.25">
      <c r="A3300" t="s">
        <v>5924</v>
      </c>
      <c r="B3300" s="32">
        <v>5250000</v>
      </c>
      <c r="C3300" s="32">
        <v>766487</v>
      </c>
      <c r="D3300">
        <v>5</v>
      </c>
      <c r="E3300" s="32">
        <f>Table11[[#This Row],[gross]]-Table11[[#This Row],[budget]]</f>
        <v>-4483513</v>
      </c>
    </row>
    <row r="3301" spans="1:5" x14ac:dyDescent="0.25">
      <c r="A3301" t="s">
        <v>6226</v>
      </c>
      <c r="B3301" s="32">
        <v>4500000</v>
      </c>
      <c r="C3301" s="32">
        <v>8691</v>
      </c>
      <c r="D3301">
        <v>5.8</v>
      </c>
      <c r="E3301" s="32">
        <f>Table11[[#This Row],[gross]]-Table11[[#This Row],[budget]]</f>
        <v>-4491309</v>
      </c>
    </row>
    <row r="3302" spans="1:5" x14ac:dyDescent="0.25">
      <c r="A3302" t="s">
        <v>3078</v>
      </c>
      <c r="B3302" s="32">
        <v>27000000</v>
      </c>
      <c r="C3302" s="32">
        <v>22494487</v>
      </c>
      <c r="D3302">
        <v>7.8</v>
      </c>
      <c r="E3302" s="32">
        <f>Table11[[#This Row],[gross]]-Table11[[#This Row],[budget]]</f>
        <v>-4505513</v>
      </c>
    </row>
    <row r="3303" spans="1:5" x14ac:dyDescent="0.25">
      <c r="A3303" t="s">
        <v>3078</v>
      </c>
      <c r="B3303" s="32">
        <v>27000000</v>
      </c>
      <c r="C3303" s="32">
        <v>22494487</v>
      </c>
      <c r="D3303">
        <v>7.8</v>
      </c>
      <c r="E3303" s="32">
        <f>Table11[[#This Row],[gross]]-Table11[[#This Row],[budget]]</f>
        <v>-4505513</v>
      </c>
    </row>
    <row r="3304" spans="1:5" x14ac:dyDescent="0.25">
      <c r="A3304" t="s">
        <v>4419</v>
      </c>
      <c r="B3304" s="32">
        <v>15000000</v>
      </c>
      <c r="C3304" s="32">
        <v>10494147</v>
      </c>
      <c r="D3304">
        <v>5.0999999999999996</v>
      </c>
      <c r="E3304" s="32">
        <f>Table11[[#This Row],[gross]]-Table11[[#This Row],[budget]]</f>
        <v>-4505853</v>
      </c>
    </row>
    <row r="3305" spans="1:5" x14ac:dyDescent="0.25">
      <c r="A3305" t="s">
        <v>4019</v>
      </c>
      <c r="B3305" s="32">
        <v>18000000</v>
      </c>
      <c r="C3305" s="32">
        <v>13491653</v>
      </c>
      <c r="D3305">
        <v>6.1</v>
      </c>
      <c r="E3305" s="32">
        <f>Table11[[#This Row],[gross]]-Table11[[#This Row],[budget]]</f>
        <v>-4508347</v>
      </c>
    </row>
    <row r="3306" spans="1:5" x14ac:dyDescent="0.25">
      <c r="A3306" t="s">
        <v>5149</v>
      </c>
      <c r="B3306" s="32">
        <v>10000000</v>
      </c>
      <c r="C3306" s="32">
        <v>5484375</v>
      </c>
      <c r="D3306">
        <v>7.3</v>
      </c>
      <c r="E3306" s="32">
        <f>Table11[[#This Row],[gross]]-Table11[[#This Row],[budget]]</f>
        <v>-4515625</v>
      </c>
    </row>
    <row r="3307" spans="1:5" x14ac:dyDescent="0.25">
      <c r="A3307" t="s">
        <v>1500</v>
      </c>
      <c r="B3307" s="32">
        <v>30000000</v>
      </c>
      <c r="C3307" s="32">
        <v>25472967</v>
      </c>
      <c r="D3307">
        <v>5.6</v>
      </c>
      <c r="E3307" s="32">
        <f>Table11[[#This Row],[gross]]-Table11[[#This Row],[budget]]</f>
        <v>-4527033</v>
      </c>
    </row>
    <row r="3308" spans="1:5" x14ac:dyDescent="0.25">
      <c r="A3308" t="s">
        <v>3759</v>
      </c>
      <c r="B3308" s="32">
        <v>20000000</v>
      </c>
      <c r="C3308" s="32">
        <v>15464026</v>
      </c>
      <c r="D3308">
        <v>5.3</v>
      </c>
      <c r="E3308" s="32">
        <f>Table11[[#This Row],[gross]]-Table11[[#This Row],[budget]]</f>
        <v>-4535974</v>
      </c>
    </row>
    <row r="3309" spans="1:5" x14ac:dyDescent="0.25">
      <c r="A3309" t="s">
        <v>4417</v>
      </c>
      <c r="B3309" s="32">
        <v>15000000</v>
      </c>
      <c r="C3309" s="32">
        <v>10443316</v>
      </c>
      <c r="D3309">
        <v>5</v>
      </c>
      <c r="E3309" s="32">
        <f>Table11[[#This Row],[gross]]-Table11[[#This Row],[budget]]</f>
        <v>-4556684</v>
      </c>
    </row>
    <row r="3310" spans="1:5" x14ac:dyDescent="0.25">
      <c r="A3310" t="s">
        <v>5483</v>
      </c>
      <c r="B3310" s="32">
        <v>8000000</v>
      </c>
      <c r="C3310" s="32">
        <v>3442820</v>
      </c>
      <c r="D3310">
        <v>7.3</v>
      </c>
      <c r="E3310" s="32">
        <f>Table11[[#This Row],[gross]]-Table11[[#This Row],[budget]]</f>
        <v>-4557180</v>
      </c>
    </row>
    <row r="3311" spans="1:5" x14ac:dyDescent="0.25">
      <c r="A3311" t="s">
        <v>4422</v>
      </c>
      <c r="B3311" s="32">
        <v>15000000</v>
      </c>
      <c r="C3311" s="32">
        <v>10411980</v>
      </c>
      <c r="D3311">
        <v>5.9</v>
      </c>
      <c r="E3311" s="32">
        <f>Table11[[#This Row],[gross]]-Table11[[#This Row],[budget]]</f>
        <v>-4588020</v>
      </c>
    </row>
    <row r="3312" spans="1:5" x14ac:dyDescent="0.25">
      <c r="A3312" t="s">
        <v>3757</v>
      </c>
      <c r="B3312" s="32">
        <v>20000000</v>
      </c>
      <c r="C3312" s="32">
        <v>15408822</v>
      </c>
      <c r="D3312">
        <v>5.6</v>
      </c>
      <c r="E3312" s="32">
        <f>Table11[[#This Row],[gross]]-Table11[[#This Row],[budget]]</f>
        <v>-4591178</v>
      </c>
    </row>
    <row r="3313" spans="1:5" x14ac:dyDescent="0.25">
      <c r="A3313" t="s">
        <v>4578</v>
      </c>
      <c r="B3313" s="32">
        <v>14000000</v>
      </c>
      <c r="C3313" s="32">
        <v>9402410</v>
      </c>
      <c r="D3313">
        <v>5.4</v>
      </c>
      <c r="E3313" s="32">
        <f>Table11[[#This Row],[gross]]-Table11[[#This Row],[budget]]</f>
        <v>-4597590</v>
      </c>
    </row>
    <row r="3314" spans="1:5" x14ac:dyDescent="0.25">
      <c r="A3314" t="s">
        <v>4034</v>
      </c>
      <c r="B3314" s="32">
        <v>18000000</v>
      </c>
      <c r="C3314" s="32">
        <v>13362308</v>
      </c>
      <c r="D3314">
        <v>6.9</v>
      </c>
      <c r="E3314" s="32">
        <f>Table11[[#This Row],[gross]]-Table11[[#This Row],[budget]]</f>
        <v>-4637692</v>
      </c>
    </row>
    <row r="3315" spans="1:5" x14ac:dyDescent="0.25">
      <c r="A3315" t="s">
        <v>5151</v>
      </c>
      <c r="B3315" s="32">
        <v>10000000</v>
      </c>
      <c r="C3315" s="32">
        <v>5348317</v>
      </c>
      <c r="D3315">
        <v>7.1</v>
      </c>
      <c r="E3315" s="32">
        <f>Table11[[#This Row],[gross]]-Table11[[#This Row],[budget]]</f>
        <v>-4651683</v>
      </c>
    </row>
    <row r="3316" spans="1:5" x14ac:dyDescent="0.25">
      <c r="A3316" t="s">
        <v>5845</v>
      </c>
      <c r="B3316" s="32">
        <v>6000000</v>
      </c>
      <c r="C3316" s="32">
        <v>1346503</v>
      </c>
      <c r="D3316">
        <v>6.1</v>
      </c>
      <c r="E3316" s="32">
        <f>Table11[[#This Row],[gross]]-Table11[[#This Row],[budget]]</f>
        <v>-4653497</v>
      </c>
    </row>
    <row r="3317" spans="1:5" x14ac:dyDescent="0.25">
      <c r="A3317" t="s">
        <v>5645</v>
      </c>
      <c r="B3317" s="32">
        <v>7000000</v>
      </c>
      <c r="C3317" s="32">
        <v>2344847</v>
      </c>
      <c r="D3317">
        <v>6.8</v>
      </c>
      <c r="E3317" s="32">
        <f>Table11[[#This Row],[gross]]-Table11[[#This Row],[budget]]</f>
        <v>-4655153</v>
      </c>
    </row>
    <row r="3318" spans="1:5" x14ac:dyDescent="0.25">
      <c r="A3318" t="s">
        <v>681</v>
      </c>
      <c r="B3318" s="32">
        <v>100000000</v>
      </c>
      <c r="C3318" s="32">
        <v>95328937</v>
      </c>
      <c r="D3318">
        <v>4.3</v>
      </c>
      <c r="E3318" s="32">
        <f>Table11[[#This Row],[gross]]-Table11[[#This Row],[budget]]</f>
        <v>-4671063</v>
      </c>
    </row>
    <row r="3319" spans="1:5" x14ac:dyDescent="0.25">
      <c r="A3319" t="s">
        <v>6086</v>
      </c>
      <c r="B3319" s="32">
        <v>5000000</v>
      </c>
      <c r="C3319" s="32">
        <v>326308</v>
      </c>
      <c r="D3319">
        <v>6.1</v>
      </c>
      <c r="E3319" s="32">
        <f>Table11[[#This Row],[gross]]-Table11[[#This Row],[budget]]</f>
        <v>-4673692</v>
      </c>
    </row>
    <row r="3320" spans="1:5" x14ac:dyDescent="0.25">
      <c r="A3320" t="s">
        <v>2527</v>
      </c>
      <c r="B3320" s="32">
        <v>35000000</v>
      </c>
      <c r="C3320" s="32">
        <v>30307804</v>
      </c>
      <c r="D3320">
        <v>5.2</v>
      </c>
      <c r="E3320" s="32">
        <f>Table11[[#This Row],[gross]]-Table11[[#This Row],[budget]]</f>
        <v>-4692196</v>
      </c>
    </row>
    <row r="3321" spans="1:5" x14ac:dyDescent="0.25">
      <c r="A3321" t="s">
        <v>6077</v>
      </c>
      <c r="B3321" s="32">
        <v>5000000</v>
      </c>
      <c r="C3321" s="32">
        <v>296665</v>
      </c>
      <c r="D3321">
        <v>6.3</v>
      </c>
      <c r="E3321" s="32">
        <f>Table11[[#This Row],[gross]]-Table11[[#This Row],[budget]]</f>
        <v>-4703335</v>
      </c>
    </row>
    <row r="3322" spans="1:5" x14ac:dyDescent="0.25">
      <c r="A3322" t="s">
        <v>3576</v>
      </c>
      <c r="B3322" s="32">
        <v>21000000</v>
      </c>
      <c r="C3322" s="32">
        <v>16284360</v>
      </c>
      <c r="D3322">
        <v>6.1</v>
      </c>
      <c r="E3322" s="32">
        <f>Table11[[#This Row],[gross]]-Table11[[#This Row],[budget]]</f>
        <v>-4715640</v>
      </c>
    </row>
    <row r="3323" spans="1:5" x14ac:dyDescent="0.25">
      <c r="A3323" t="s">
        <v>5709</v>
      </c>
      <c r="B3323" s="32">
        <v>5000000</v>
      </c>
      <c r="C3323" s="32">
        <v>223878</v>
      </c>
      <c r="D3323">
        <v>6.5</v>
      </c>
      <c r="E3323" s="32">
        <f>Table11[[#This Row],[gross]]-Table11[[#This Row],[budget]]</f>
        <v>-4776122</v>
      </c>
    </row>
    <row r="3324" spans="1:5" x14ac:dyDescent="0.25">
      <c r="A3324" t="s">
        <v>1698</v>
      </c>
      <c r="B3324" s="32">
        <v>39887981.009999998</v>
      </c>
      <c r="C3324" s="32">
        <v>35092918</v>
      </c>
      <c r="D3324">
        <v>4.9000000000000004</v>
      </c>
      <c r="E3324" s="32">
        <f>Table11[[#This Row],[gross]]-Table11[[#This Row],[budget]]</f>
        <v>-4795063.0099999979</v>
      </c>
    </row>
    <row r="3325" spans="1:5" x14ac:dyDescent="0.25">
      <c r="A3325" t="s">
        <v>4174</v>
      </c>
      <c r="B3325" s="32">
        <v>16500000</v>
      </c>
      <c r="C3325" s="32">
        <v>11702090</v>
      </c>
      <c r="D3325">
        <v>6.3</v>
      </c>
      <c r="E3325" s="32">
        <f>Table11[[#This Row],[gross]]-Table11[[#This Row],[budget]]</f>
        <v>-4797910</v>
      </c>
    </row>
    <row r="3326" spans="1:5" x14ac:dyDescent="0.25">
      <c r="A3326" t="s">
        <v>860</v>
      </c>
      <c r="B3326" s="32">
        <v>85000000</v>
      </c>
      <c r="C3326" s="32">
        <v>80170146</v>
      </c>
      <c r="D3326">
        <v>6.1</v>
      </c>
      <c r="E3326" s="32">
        <f>Table11[[#This Row],[gross]]-Table11[[#This Row],[budget]]</f>
        <v>-4829854</v>
      </c>
    </row>
    <row r="3327" spans="1:5" x14ac:dyDescent="0.25">
      <c r="A3327" t="s">
        <v>1004</v>
      </c>
      <c r="B3327" s="32">
        <v>79000000</v>
      </c>
      <c r="C3327" s="32">
        <v>74158157</v>
      </c>
      <c r="D3327">
        <v>3.4</v>
      </c>
      <c r="E3327" s="32">
        <f>Table11[[#This Row],[gross]]-Table11[[#This Row],[budget]]</f>
        <v>-4841843</v>
      </c>
    </row>
    <row r="3328" spans="1:5" x14ac:dyDescent="0.25">
      <c r="A3328" t="s">
        <v>5648</v>
      </c>
      <c r="B3328" s="32">
        <v>7000000</v>
      </c>
      <c r="C3328" s="32">
        <v>2148212</v>
      </c>
      <c r="D3328">
        <v>6.3</v>
      </c>
      <c r="E3328" s="32">
        <f>Table11[[#This Row],[gross]]-Table11[[#This Row],[budget]]</f>
        <v>-4851788</v>
      </c>
    </row>
    <row r="3329" spans="1:5" x14ac:dyDescent="0.25">
      <c r="A3329" t="s">
        <v>6598</v>
      </c>
      <c r="B3329" s="32">
        <v>5000000</v>
      </c>
      <c r="C3329" s="32">
        <v>143000</v>
      </c>
      <c r="D3329">
        <v>4.0999999999999996</v>
      </c>
      <c r="E3329" s="32">
        <f>Table11[[#This Row],[gross]]-Table11[[#This Row],[budget]]</f>
        <v>-4857000</v>
      </c>
    </row>
    <row r="3330" spans="1:5" x14ac:dyDescent="0.25">
      <c r="A3330" t="s">
        <v>5214</v>
      </c>
      <c r="B3330" s="32">
        <v>5000000</v>
      </c>
      <c r="C3330" s="32">
        <v>136432</v>
      </c>
      <c r="D3330">
        <v>6.6</v>
      </c>
      <c r="E3330" s="32">
        <f>Table11[[#This Row],[gross]]-Table11[[#This Row],[budget]]</f>
        <v>-4863568</v>
      </c>
    </row>
    <row r="3331" spans="1:5" x14ac:dyDescent="0.25">
      <c r="A3331" t="s">
        <v>6097</v>
      </c>
      <c r="B3331" s="32">
        <v>5000000</v>
      </c>
      <c r="C3331" s="32">
        <v>124720</v>
      </c>
      <c r="D3331">
        <v>7.3</v>
      </c>
      <c r="E3331" s="32">
        <f>Table11[[#This Row],[gross]]-Table11[[#This Row],[budget]]</f>
        <v>-4875280</v>
      </c>
    </row>
    <row r="3332" spans="1:5" x14ac:dyDescent="0.25">
      <c r="A3332" t="s">
        <v>355</v>
      </c>
      <c r="B3332" s="32">
        <v>137000000</v>
      </c>
      <c r="C3332" s="32">
        <v>132122995</v>
      </c>
      <c r="D3332">
        <v>5.7</v>
      </c>
      <c r="E3332" s="32">
        <f>Table11[[#This Row],[gross]]-Table11[[#This Row],[budget]]</f>
        <v>-4877005</v>
      </c>
    </row>
    <row r="3333" spans="1:5" x14ac:dyDescent="0.25">
      <c r="A3333" t="s">
        <v>4546</v>
      </c>
      <c r="B3333" s="32">
        <v>39887981.009999998</v>
      </c>
      <c r="C3333" s="32">
        <v>35010192</v>
      </c>
      <c r="D3333">
        <v>5.4</v>
      </c>
      <c r="E3333" s="32">
        <f>Table11[[#This Row],[gross]]-Table11[[#This Row],[budget]]</f>
        <v>-4877789.0099999979</v>
      </c>
    </row>
    <row r="3334" spans="1:5" x14ac:dyDescent="0.25">
      <c r="A3334" t="s">
        <v>5231</v>
      </c>
      <c r="B3334" s="32">
        <v>5000000</v>
      </c>
      <c r="C3334" s="32">
        <v>92900</v>
      </c>
      <c r="D3334">
        <v>4.7</v>
      </c>
      <c r="E3334" s="32">
        <f>Table11[[#This Row],[gross]]-Table11[[#This Row],[budget]]</f>
        <v>-4907100</v>
      </c>
    </row>
    <row r="3335" spans="1:5" x14ac:dyDescent="0.25">
      <c r="A3335" t="s">
        <v>1766</v>
      </c>
      <c r="B3335" s="32">
        <v>60000000</v>
      </c>
      <c r="C3335" s="32">
        <v>55092830</v>
      </c>
      <c r="D3335">
        <v>6.1</v>
      </c>
      <c r="E3335" s="32">
        <f>Table11[[#This Row],[gross]]-Table11[[#This Row],[budget]]</f>
        <v>-4907170</v>
      </c>
    </row>
    <row r="3336" spans="1:5" x14ac:dyDescent="0.25">
      <c r="A3336" t="s">
        <v>3676</v>
      </c>
      <c r="B3336" s="32">
        <v>35000000</v>
      </c>
      <c r="C3336" s="32">
        <v>30079316</v>
      </c>
      <c r="D3336">
        <v>5.5</v>
      </c>
      <c r="E3336" s="32">
        <f>Table11[[#This Row],[gross]]-Table11[[#This Row],[budget]]</f>
        <v>-4920684</v>
      </c>
    </row>
    <row r="3337" spans="1:5" x14ac:dyDescent="0.25">
      <c r="A3337" t="s">
        <v>2537</v>
      </c>
      <c r="B3337" s="32">
        <v>30000000</v>
      </c>
      <c r="C3337" s="32">
        <v>25078937</v>
      </c>
      <c r="D3337">
        <v>6.6</v>
      </c>
      <c r="E3337" s="32">
        <f>Table11[[#This Row],[gross]]-Table11[[#This Row],[budget]]</f>
        <v>-4921063</v>
      </c>
    </row>
    <row r="3338" spans="1:5" x14ac:dyDescent="0.25">
      <c r="A3338" t="s">
        <v>5487</v>
      </c>
      <c r="B3338" s="32">
        <v>8000000</v>
      </c>
      <c r="C3338" s="32">
        <v>3076425</v>
      </c>
      <c r="D3338">
        <v>7.1</v>
      </c>
      <c r="E3338" s="32">
        <f>Table11[[#This Row],[gross]]-Table11[[#This Row],[budget]]</f>
        <v>-4923575</v>
      </c>
    </row>
    <row r="3339" spans="1:5" x14ac:dyDescent="0.25">
      <c r="A3339" t="s">
        <v>6106</v>
      </c>
      <c r="B3339" s="32">
        <v>5000000</v>
      </c>
      <c r="C3339" s="32">
        <v>65087</v>
      </c>
      <c r="D3339">
        <v>6.2</v>
      </c>
      <c r="E3339" s="32">
        <f>Table11[[#This Row],[gross]]-Table11[[#This Row],[budget]]</f>
        <v>-4934913</v>
      </c>
    </row>
    <row r="3340" spans="1:5" x14ac:dyDescent="0.25">
      <c r="A3340" t="s">
        <v>5649</v>
      </c>
      <c r="B3340" s="32">
        <v>7000000</v>
      </c>
      <c r="C3340" s="32">
        <v>2062066</v>
      </c>
      <c r="D3340">
        <v>6.6</v>
      </c>
      <c r="E3340" s="32">
        <f>Table11[[#This Row],[gross]]-Table11[[#This Row],[budget]]</f>
        <v>-4937934</v>
      </c>
    </row>
    <row r="3341" spans="1:5" x14ac:dyDescent="0.25">
      <c r="A3341" t="s">
        <v>6121</v>
      </c>
      <c r="B3341" s="32">
        <v>5000000</v>
      </c>
      <c r="C3341" s="32">
        <v>37440</v>
      </c>
      <c r="D3341">
        <v>7.5</v>
      </c>
      <c r="E3341" s="32">
        <f>Table11[[#This Row],[gross]]-Table11[[#This Row],[budget]]</f>
        <v>-4962560</v>
      </c>
    </row>
    <row r="3342" spans="1:5" x14ac:dyDescent="0.25">
      <c r="A3342" t="s">
        <v>4667</v>
      </c>
      <c r="B3342" s="32">
        <v>13000000</v>
      </c>
      <c r="C3342" s="32">
        <v>8026971</v>
      </c>
      <c r="D3342">
        <v>3.8</v>
      </c>
      <c r="E3342" s="32">
        <f>Table11[[#This Row],[gross]]-Table11[[#This Row],[budget]]</f>
        <v>-4973029</v>
      </c>
    </row>
    <row r="3343" spans="1:5" x14ac:dyDescent="0.25">
      <c r="A3343" t="s">
        <v>6108</v>
      </c>
      <c r="B3343" s="32">
        <v>5000000</v>
      </c>
      <c r="C3343" s="32">
        <v>16066</v>
      </c>
      <c r="D3343">
        <v>3.3</v>
      </c>
      <c r="E3343" s="32">
        <f>Table11[[#This Row],[gross]]-Table11[[#This Row],[budget]]</f>
        <v>-4983934</v>
      </c>
    </row>
    <row r="3344" spans="1:5" x14ac:dyDescent="0.25">
      <c r="A3344" t="s">
        <v>5572</v>
      </c>
      <c r="B3344" s="32">
        <v>8000000</v>
      </c>
      <c r="C3344" s="32">
        <v>3014541</v>
      </c>
      <c r="D3344">
        <v>6.7</v>
      </c>
      <c r="E3344" s="32">
        <f>Table11[[#This Row],[gross]]-Table11[[#This Row],[budget]]</f>
        <v>-4985459</v>
      </c>
    </row>
    <row r="3345" spans="1:5" x14ac:dyDescent="0.25">
      <c r="A3345" t="s">
        <v>1159</v>
      </c>
      <c r="B3345" s="32">
        <v>70000000</v>
      </c>
      <c r="C3345" s="32">
        <v>65012000</v>
      </c>
      <c r="D3345">
        <v>6.2</v>
      </c>
      <c r="E3345" s="32">
        <f>Table11[[#This Row],[gross]]-Table11[[#This Row],[budget]]</f>
        <v>-4988000</v>
      </c>
    </row>
    <row r="3346" spans="1:5" x14ac:dyDescent="0.25">
      <c r="A3346" t="s">
        <v>5155</v>
      </c>
      <c r="B3346" s="32">
        <v>10000000</v>
      </c>
      <c r="C3346" s="32">
        <v>5004648</v>
      </c>
      <c r="D3346">
        <v>7</v>
      </c>
      <c r="E3346" s="32">
        <f>Table11[[#This Row],[gross]]-Table11[[#This Row],[budget]]</f>
        <v>-4995352</v>
      </c>
    </row>
    <row r="3347" spans="1:5" x14ac:dyDescent="0.25">
      <c r="A3347" t="s">
        <v>3816</v>
      </c>
      <c r="B3347" s="32">
        <v>12000000</v>
      </c>
      <c r="C3347" s="32">
        <v>7001720</v>
      </c>
      <c r="D3347">
        <v>4.3</v>
      </c>
      <c r="E3347" s="32">
        <f>Table11[[#This Row],[gross]]-Table11[[#This Row],[budget]]</f>
        <v>-4998280</v>
      </c>
    </row>
    <row r="3348" spans="1:5" x14ac:dyDescent="0.25">
      <c r="A3348" t="s">
        <v>1599</v>
      </c>
      <c r="B3348" s="32">
        <v>55000000</v>
      </c>
      <c r="C3348" s="32">
        <v>49994804</v>
      </c>
      <c r="D3348">
        <v>6.3</v>
      </c>
      <c r="E3348" s="32">
        <f>Table11[[#This Row],[gross]]-Table11[[#This Row],[budget]]</f>
        <v>-5005196</v>
      </c>
    </row>
    <row r="3349" spans="1:5" x14ac:dyDescent="0.25">
      <c r="A3349" t="s">
        <v>4420</v>
      </c>
      <c r="B3349" s="32">
        <v>15000000</v>
      </c>
      <c r="C3349" s="32">
        <v>9929000</v>
      </c>
      <c r="D3349">
        <v>8</v>
      </c>
      <c r="E3349" s="32">
        <f>Table11[[#This Row],[gross]]-Table11[[#This Row],[budget]]</f>
        <v>-5071000</v>
      </c>
    </row>
    <row r="3350" spans="1:5" x14ac:dyDescent="0.25">
      <c r="A3350" t="s">
        <v>1406</v>
      </c>
      <c r="B3350" s="32">
        <v>60000000</v>
      </c>
      <c r="C3350" s="32">
        <v>54910560</v>
      </c>
      <c r="D3350">
        <v>6.3</v>
      </c>
      <c r="E3350" s="32">
        <f>Table11[[#This Row],[gross]]-Table11[[#This Row],[budget]]</f>
        <v>-5089440</v>
      </c>
    </row>
    <row r="3351" spans="1:5" x14ac:dyDescent="0.25">
      <c r="A3351" t="s">
        <v>1869</v>
      </c>
      <c r="B3351" s="32">
        <v>49000000</v>
      </c>
      <c r="C3351" s="32">
        <v>43905746</v>
      </c>
      <c r="D3351">
        <v>5.9</v>
      </c>
      <c r="E3351" s="32">
        <f>Table11[[#This Row],[gross]]-Table11[[#This Row],[budget]]</f>
        <v>-5094254</v>
      </c>
    </row>
    <row r="3352" spans="1:5" x14ac:dyDescent="0.25">
      <c r="A3352" t="s">
        <v>5656</v>
      </c>
      <c r="B3352" s="32">
        <v>7000000</v>
      </c>
      <c r="C3352" s="32">
        <v>1889522</v>
      </c>
      <c r="D3352">
        <v>6.5</v>
      </c>
      <c r="E3352" s="32">
        <f>Table11[[#This Row],[gross]]-Table11[[#This Row],[budget]]</f>
        <v>-5110478</v>
      </c>
    </row>
    <row r="3353" spans="1:5" x14ac:dyDescent="0.25">
      <c r="A3353" t="s">
        <v>4673</v>
      </c>
      <c r="B3353" s="32">
        <v>13000000</v>
      </c>
      <c r="C3353" s="32">
        <v>7881335</v>
      </c>
      <c r="D3353">
        <v>6.7</v>
      </c>
      <c r="E3353" s="32">
        <f>Table11[[#This Row],[gross]]-Table11[[#This Row],[budget]]</f>
        <v>-5118665</v>
      </c>
    </row>
    <row r="3354" spans="1:5" x14ac:dyDescent="0.25">
      <c r="A3354" t="s">
        <v>5576</v>
      </c>
      <c r="B3354" s="32">
        <v>6000000</v>
      </c>
      <c r="C3354" s="32">
        <v>872643</v>
      </c>
      <c r="D3354">
        <v>5.4</v>
      </c>
      <c r="E3354" s="32">
        <f>Table11[[#This Row],[gross]]-Table11[[#This Row],[budget]]</f>
        <v>-5127357</v>
      </c>
    </row>
    <row r="3355" spans="1:5" x14ac:dyDescent="0.25">
      <c r="A3355" t="s">
        <v>5840</v>
      </c>
      <c r="B3355" s="32">
        <v>6000000</v>
      </c>
      <c r="C3355" s="32">
        <v>869325</v>
      </c>
      <c r="D3355">
        <v>3.8</v>
      </c>
      <c r="E3355" s="32">
        <f>Table11[[#This Row],[gross]]-Table11[[#This Row],[budget]]</f>
        <v>-5130675</v>
      </c>
    </row>
    <row r="3356" spans="1:5" x14ac:dyDescent="0.25">
      <c r="A3356" t="s">
        <v>5003</v>
      </c>
      <c r="B3356" s="32">
        <v>10818775</v>
      </c>
      <c r="C3356" s="32">
        <v>5669081</v>
      </c>
      <c r="D3356">
        <v>6.6</v>
      </c>
      <c r="E3356" s="32">
        <f>Table11[[#This Row],[gross]]-Table11[[#This Row],[budget]]</f>
        <v>-5149694</v>
      </c>
    </row>
    <row r="3357" spans="1:5" x14ac:dyDescent="0.25">
      <c r="A3357" t="s">
        <v>3108</v>
      </c>
      <c r="B3357" s="32">
        <v>26000000</v>
      </c>
      <c r="C3357" s="32">
        <v>20819129</v>
      </c>
      <c r="D3357">
        <v>5.2</v>
      </c>
      <c r="E3357" s="32">
        <f>Table11[[#This Row],[gross]]-Table11[[#This Row],[budget]]</f>
        <v>-5180871</v>
      </c>
    </row>
    <row r="3358" spans="1:5" x14ac:dyDescent="0.25">
      <c r="A3358" t="s">
        <v>5933</v>
      </c>
      <c r="B3358" s="32">
        <v>6000000</v>
      </c>
      <c r="C3358" s="32">
        <v>795126</v>
      </c>
      <c r="D3358">
        <v>7.6</v>
      </c>
      <c r="E3358" s="32">
        <f>Table11[[#This Row],[gross]]-Table11[[#This Row],[budget]]</f>
        <v>-5204874</v>
      </c>
    </row>
    <row r="3359" spans="1:5" x14ac:dyDescent="0.25">
      <c r="A3359" t="s">
        <v>1547</v>
      </c>
      <c r="B3359" s="32">
        <v>57000000</v>
      </c>
      <c r="C3359" s="32">
        <v>51774002</v>
      </c>
      <c r="D3359">
        <v>4.3</v>
      </c>
      <c r="E3359" s="32">
        <f>Table11[[#This Row],[gross]]-Table11[[#This Row],[budget]]</f>
        <v>-5225998</v>
      </c>
    </row>
    <row r="3360" spans="1:5" x14ac:dyDescent="0.25">
      <c r="A3360" t="s">
        <v>5662</v>
      </c>
      <c r="B3360" s="32">
        <v>7000000</v>
      </c>
      <c r="C3360" s="32">
        <v>1768416</v>
      </c>
      <c r="D3360">
        <v>6.3</v>
      </c>
      <c r="E3360" s="32">
        <f>Table11[[#This Row],[gross]]-Table11[[#This Row],[budget]]</f>
        <v>-5231584</v>
      </c>
    </row>
    <row r="3361" spans="1:5" x14ac:dyDescent="0.25">
      <c r="A3361" t="s">
        <v>4842</v>
      </c>
      <c r="B3361" s="32">
        <v>12000000</v>
      </c>
      <c r="C3361" s="32">
        <v>6754898</v>
      </c>
      <c r="D3361">
        <v>6.2</v>
      </c>
      <c r="E3361" s="32">
        <f>Table11[[#This Row],[gross]]-Table11[[#This Row],[budget]]</f>
        <v>-5245102</v>
      </c>
    </row>
    <row r="3362" spans="1:5" x14ac:dyDescent="0.25">
      <c r="A3362" t="s">
        <v>4663</v>
      </c>
      <c r="B3362" s="32">
        <v>19000000</v>
      </c>
      <c r="C3362" s="32">
        <v>13753931</v>
      </c>
      <c r="D3362">
        <v>7.9</v>
      </c>
      <c r="E3362" s="32">
        <f>Table11[[#This Row],[gross]]-Table11[[#This Row],[budget]]</f>
        <v>-5246069</v>
      </c>
    </row>
    <row r="3363" spans="1:5" x14ac:dyDescent="0.25">
      <c r="A3363" t="s">
        <v>5652</v>
      </c>
      <c r="B3363" s="32">
        <v>7000000</v>
      </c>
      <c r="C3363" s="32">
        <v>1738692</v>
      </c>
      <c r="D3363">
        <v>7.5</v>
      </c>
      <c r="E3363" s="32">
        <f>Table11[[#This Row],[gross]]-Table11[[#This Row],[budget]]</f>
        <v>-5261308</v>
      </c>
    </row>
    <row r="3364" spans="1:5" x14ac:dyDescent="0.25">
      <c r="A3364" t="s">
        <v>1781</v>
      </c>
      <c r="B3364" s="32">
        <v>50000000</v>
      </c>
      <c r="C3364" s="32">
        <v>44737059</v>
      </c>
      <c r="D3364">
        <v>6.5</v>
      </c>
      <c r="E3364" s="32">
        <f>Table11[[#This Row],[gross]]-Table11[[#This Row],[budget]]</f>
        <v>-5262941</v>
      </c>
    </row>
    <row r="3365" spans="1:5" x14ac:dyDescent="0.25">
      <c r="A3365" t="s">
        <v>5650</v>
      </c>
      <c r="B3365" s="32">
        <v>7000000</v>
      </c>
      <c r="C3365" s="32">
        <v>1654367</v>
      </c>
      <c r="D3365">
        <v>6.4</v>
      </c>
      <c r="E3365" s="32">
        <f>Table11[[#This Row],[gross]]-Table11[[#This Row],[budget]]</f>
        <v>-5345633</v>
      </c>
    </row>
    <row r="3366" spans="1:5" x14ac:dyDescent="0.25">
      <c r="A3366" t="s">
        <v>4131</v>
      </c>
      <c r="B3366" s="32">
        <v>17000000</v>
      </c>
      <c r="C3366" s="32">
        <v>11634458</v>
      </c>
      <c r="D3366">
        <v>5.8</v>
      </c>
      <c r="E3366" s="32">
        <f>Table11[[#This Row],[gross]]-Table11[[#This Row],[budget]]</f>
        <v>-5365542</v>
      </c>
    </row>
    <row r="3367" spans="1:5" x14ac:dyDescent="0.25">
      <c r="A3367" t="s">
        <v>1273</v>
      </c>
      <c r="B3367" s="32">
        <v>65000000</v>
      </c>
      <c r="C3367" s="32">
        <v>59617068</v>
      </c>
      <c r="D3367">
        <v>6.4</v>
      </c>
      <c r="E3367" s="32">
        <f>Table11[[#This Row],[gross]]-Table11[[#This Row],[budget]]</f>
        <v>-5382932</v>
      </c>
    </row>
    <row r="3368" spans="1:5" x14ac:dyDescent="0.25">
      <c r="A3368" t="s">
        <v>5911</v>
      </c>
      <c r="B3368" s="32">
        <v>5500000</v>
      </c>
      <c r="C3368" s="32">
        <v>56007</v>
      </c>
      <c r="D3368">
        <v>4.9000000000000004</v>
      </c>
      <c r="E3368" s="32">
        <f>Table11[[#This Row],[gross]]-Table11[[#This Row],[budget]]</f>
        <v>-5443993</v>
      </c>
    </row>
    <row r="3369" spans="1:5" x14ac:dyDescent="0.25">
      <c r="A3369" t="s">
        <v>5740</v>
      </c>
      <c r="B3369" s="32">
        <v>6500000</v>
      </c>
      <c r="C3369" s="32">
        <v>1029017</v>
      </c>
      <c r="D3369">
        <v>6.8</v>
      </c>
      <c r="E3369" s="32">
        <f>Table11[[#This Row],[gross]]-Table11[[#This Row],[budget]]</f>
        <v>-5470983</v>
      </c>
    </row>
    <row r="3370" spans="1:5" x14ac:dyDescent="0.25">
      <c r="A3370" t="s">
        <v>5916</v>
      </c>
      <c r="B3370" s="32">
        <v>5500000</v>
      </c>
      <c r="C3370" s="32">
        <v>22770</v>
      </c>
      <c r="D3370">
        <v>6.1</v>
      </c>
      <c r="E3370" s="32">
        <f>Table11[[#This Row],[gross]]-Table11[[#This Row],[budget]]</f>
        <v>-5477230</v>
      </c>
    </row>
    <row r="3371" spans="1:5" x14ac:dyDescent="0.25">
      <c r="A3371" t="s">
        <v>5586</v>
      </c>
      <c r="B3371" s="32">
        <v>7300000</v>
      </c>
      <c r="C3371" s="32">
        <v>1818681</v>
      </c>
      <c r="D3371">
        <v>7.2</v>
      </c>
      <c r="E3371" s="32">
        <f>Table11[[#This Row],[gross]]-Table11[[#This Row],[budget]]</f>
        <v>-5481319</v>
      </c>
    </row>
    <row r="3372" spans="1:5" x14ac:dyDescent="0.25">
      <c r="A3372" t="s">
        <v>3153</v>
      </c>
      <c r="B3372" s="32">
        <v>25530000</v>
      </c>
      <c r="C3372" s="32">
        <v>20047715</v>
      </c>
      <c r="D3372">
        <v>5.2</v>
      </c>
      <c r="E3372" s="32">
        <f>Table11[[#This Row],[gross]]-Table11[[#This Row],[budget]]</f>
        <v>-5482285</v>
      </c>
    </row>
    <row r="3373" spans="1:5" x14ac:dyDescent="0.25">
      <c r="A3373" t="s">
        <v>3080</v>
      </c>
      <c r="B3373" s="32">
        <v>27000000</v>
      </c>
      <c r="C3373" s="32">
        <v>21500000</v>
      </c>
      <c r="D3373">
        <v>7.9</v>
      </c>
      <c r="E3373" s="32">
        <f>Table11[[#This Row],[gross]]-Table11[[#This Row],[budget]]</f>
        <v>-5500000</v>
      </c>
    </row>
    <row r="3374" spans="1:5" x14ac:dyDescent="0.25">
      <c r="A3374" t="s">
        <v>1784</v>
      </c>
      <c r="B3374" s="32">
        <v>50000000</v>
      </c>
      <c r="C3374" s="32">
        <v>44484065</v>
      </c>
      <c r="D3374">
        <v>7.3</v>
      </c>
      <c r="E3374" s="32">
        <f>Table11[[#This Row],[gross]]-Table11[[#This Row],[budget]]</f>
        <v>-5515935</v>
      </c>
    </row>
    <row r="3375" spans="1:5" x14ac:dyDescent="0.25">
      <c r="A3375" t="s">
        <v>5887</v>
      </c>
      <c r="B3375" s="32">
        <v>5600000</v>
      </c>
      <c r="C3375" s="32">
        <v>27024</v>
      </c>
      <c r="D3375">
        <v>6.6</v>
      </c>
      <c r="E3375" s="32">
        <f>Table11[[#This Row],[gross]]-Table11[[#This Row],[budget]]</f>
        <v>-5572976</v>
      </c>
    </row>
    <row r="3376" spans="1:5" x14ac:dyDescent="0.25">
      <c r="A3376" t="s">
        <v>5842</v>
      </c>
      <c r="B3376" s="32">
        <v>6000000</v>
      </c>
      <c r="C3376" s="32">
        <v>399611</v>
      </c>
      <c r="D3376">
        <v>5.7</v>
      </c>
      <c r="E3376" s="32">
        <f>Table11[[#This Row],[gross]]-Table11[[#This Row],[budget]]</f>
        <v>-5600389</v>
      </c>
    </row>
    <row r="3377" spans="1:5" x14ac:dyDescent="0.25">
      <c r="A3377" t="s">
        <v>4425</v>
      </c>
      <c r="B3377" s="32">
        <v>15000000</v>
      </c>
      <c r="C3377" s="32">
        <v>9396487</v>
      </c>
      <c r="D3377">
        <v>7</v>
      </c>
      <c r="E3377" s="32">
        <f>Table11[[#This Row],[gross]]-Table11[[#This Row],[budget]]</f>
        <v>-5603513</v>
      </c>
    </row>
    <row r="3378" spans="1:5" x14ac:dyDescent="0.25">
      <c r="A3378" t="s">
        <v>6885</v>
      </c>
      <c r="B3378" s="32">
        <v>6000000</v>
      </c>
      <c r="C3378" s="32">
        <v>371081</v>
      </c>
      <c r="D3378">
        <v>7</v>
      </c>
      <c r="E3378" s="32">
        <f>Table11[[#This Row],[gross]]-Table11[[#This Row],[budget]]</f>
        <v>-5628919</v>
      </c>
    </row>
    <row r="3379" spans="1:5" x14ac:dyDescent="0.25">
      <c r="A3379" t="s">
        <v>5584</v>
      </c>
      <c r="B3379" s="32">
        <v>7000000</v>
      </c>
      <c r="C3379" s="32">
        <v>1330827</v>
      </c>
      <c r="D3379">
        <v>7</v>
      </c>
      <c r="E3379" s="32">
        <f>Table11[[#This Row],[gross]]-Table11[[#This Row],[budget]]</f>
        <v>-5669173</v>
      </c>
    </row>
    <row r="3380" spans="1:5" x14ac:dyDescent="0.25">
      <c r="A3380" t="s">
        <v>1543</v>
      </c>
      <c r="B3380" s="32">
        <v>57000000</v>
      </c>
      <c r="C3380" s="32">
        <v>51317350</v>
      </c>
      <c r="D3380">
        <v>6.4</v>
      </c>
      <c r="E3380" s="32">
        <f>Table11[[#This Row],[gross]]-Table11[[#This Row],[budget]]</f>
        <v>-5682650</v>
      </c>
    </row>
    <row r="3381" spans="1:5" x14ac:dyDescent="0.25">
      <c r="A3381" t="s">
        <v>3773</v>
      </c>
      <c r="B3381" s="32">
        <v>20000000</v>
      </c>
      <c r="C3381" s="32">
        <v>14291570</v>
      </c>
      <c r="D3381">
        <v>6.1</v>
      </c>
      <c r="E3381" s="32">
        <f>Table11[[#This Row],[gross]]-Table11[[#This Row],[budget]]</f>
        <v>-5708430</v>
      </c>
    </row>
    <row r="3382" spans="1:5" x14ac:dyDescent="0.25">
      <c r="A3382" t="s">
        <v>2650</v>
      </c>
      <c r="B3382" s="32">
        <v>10000000</v>
      </c>
      <c r="C3382" s="32">
        <v>4280577</v>
      </c>
      <c r="D3382">
        <v>6.8</v>
      </c>
      <c r="E3382" s="32">
        <f>Table11[[#This Row],[gross]]-Table11[[#This Row],[budget]]</f>
        <v>-5719423</v>
      </c>
    </row>
    <row r="3383" spans="1:5" x14ac:dyDescent="0.25">
      <c r="A3383" t="s">
        <v>5488</v>
      </c>
      <c r="B3383" s="32">
        <v>8000000</v>
      </c>
      <c r="C3383" s="32">
        <v>2275557</v>
      </c>
      <c r="D3383">
        <v>6</v>
      </c>
      <c r="E3383" s="32">
        <f>Table11[[#This Row],[gross]]-Table11[[#This Row],[budget]]</f>
        <v>-5724443</v>
      </c>
    </row>
    <row r="3384" spans="1:5" x14ac:dyDescent="0.25">
      <c r="A3384" t="s">
        <v>1323</v>
      </c>
      <c r="B3384" s="32">
        <v>64000000</v>
      </c>
      <c r="C3384" s="32">
        <v>58255287</v>
      </c>
      <c r="D3384">
        <v>4.3</v>
      </c>
      <c r="E3384" s="32">
        <f>Table11[[#This Row],[gross]]-Table11[[#This Row],[budget]]</f>
        <v>-5744713</v>
      </c>
    </row>
    <row r="3385" spans="1:5" x14ac:dyDescent="0.25">
      <c r="A3385" t="s">
        <v>5153</v>
      </c>
      <c r="B3385" s="32">
        <v>10000000</v>
      </c>
      <c r="C3385" s="32">
        <v>4244155</v>
      </c>
      <c r="D3385">
        <v>6.5</v>
      </c>
      <c r="E3385" s="32">
        <f>Table11[[#This Row],[gross]]-Table11[[#This Row],[budget]]</f>
        <v>-5755845</v>
      </c>
    </row>
    <row r="3386" spans="1:5" x14ac:dyDescent="0.25">
      <c r="A3386" t="s">
        <v>5160</v>
      </c>
      <c r="B3386" s="32">
        <v>9000000</v>
      </c>
      <c r="C3386" s="32">
        <v>3193102</v>
      </c>
      <c r="D3386">
        <v>7.1</v>
      </c>
      <c r="E3386" s="32">
        <f>Table11[[#This Row],[gross]]-Table11[[#This Row],[budget]]</f>
        <v>-5806898</v>
      </c>
    </row>
    <row r="3387" spans="1:5" x14ac:dyDescent="0.25">
      <c r="A3387" t="s">
        <v>5499</v>
      </c>
      <c r="B3387" s="32">
        <v>6500000</v>
      </c>
      <c r="C3387" s="32">
        <v>686383</v>
      </c>
      <c r="D3387">
        <v>7.7</v>
      </c>
      <c r="E3387" s="32">
        <f>Table11[[#This Row],[gross]]-Table11[[#This Row],[budget]]</f>
        <v>-5813617</v>
      </c>
    </row>
    <row r="3388" spans="1:5" x14ac:dyDescent="0.25">
      <c r="A3388" t="s">
        <v>4441</v>
      </c>
      <c r="B3388" s="32">
        <v>15000000</v>
      </c>
      <c r="C3388" s="32">
        <v>9123834</v>
      </c>
      <c r="D3388">
        <v>5.3</v>
      </c>
      <c r="E3388" s="32">
        <f>Table11[[#This Row],[gross]]-Table11[[#This Row],[budget]]</f>
        <v>-5876166</v>
      </c>
    </row>
    <row r="3389" spans="1:5" x14ac:dyDescent="0.25">
      <c r="A3389" t="s">
        <v>5847</v>
      </c>
      <c r="B3389" s="32">
        <v>6000000</v>
      </c>
      <c r="C3389" s="32">
        <v>117560</v>
      </c>
      <c r="D3389">
        <v>6.2</v>
      </c>
      <c r="E3389" s="32">
        <f>Table11[[#This Row],[gross]]-Table11[[#This Row],[budget]]</f>
        <v>-5882440</v>
      </c>
    </row>
    <row r="3390" spans="1:5" x14ac:dyDescent="0.25">
      <c r="A3390" t="s">
        <v>5844</v>
      </c>
      <c r="B3390" s="32">
        <v>6000000</v>
      </c>
      <c r="C3390" s="32">
        <v>115862</v>
      </c>
      <c r="D3390">
        <v>6.7</v>
      </c>
      <c r="E3390" s="32">
        <f>Table11[[#This Row],[gross]]-Table11[[#This Row],[budget]]</f>
        <v>-5884138</v>
      </c>
    </row>
    <row r="3391" spans="1:5" x14ac:dyDescent="0.25">
      <c r="A3391" t="s">
        <v>4426</v>
      </c>
      <c r="B3391" s="32">
        <v>15000000</v>
      </c>
      <c r="C3391" s="32">
        <v>9059588</v>
      </c>
      <c r="D3391">
        <v>6.6</v>
      </c>
      <c r="E3391" s="32">
        <f>Table11[[#This Row],[gross]]-Table11[[#This Row],[budget]]</f>
        <v>-5940412</v>
      </c>
    </row>
    <row r="3392" spans="1:5" x14ac:dyDescent="0.25">
      <c r="A3392" t="s">
        <v>5848</v>
      </c>
      <c r="B3392" s="32">
        <v>6000000</v>
      </c>
      <c r="C3392" s="32">
        <v>54606</v>
      </c>
      <c r="D3392">
        <v>6.2</v>
      </c>
      <c r="E3392" s="32">
        <f>Table11[[#This Row],[gross]]-Table11[[#This Row],[budget]]</f>
        <v>-5945394</v>
      </c>
    </row>
    <row r="3393" spans="1:5" x14ac:dyDescent="0.25">
      <c r="A3393" t="s">
        <v>2865</v>
      </c>
      <c r="B3393" s="32">
        <v>30000000</v>
      </c>
      <c r="C3393" s="32">
        <v>24048000</v>
      </c>
      <c r="D3393">
        <v>5.5</v>
      </c>
      <c r="E3393" s="32">
        <f>Table11[[#This Row],[gross]]-Table11[[#This Row],[budget]]</f>
        <v>-5952000</v>
      </c>
    </row>
    <row r="3394" spans="1:5" x14ac:dyDescent="0.25">
      <c r="A3394" t="s">
        <v>6085</v>
      </c>
      <c r="B3394" s="32">
        <v>7000000</v>
      </c>
      <c r="C3394" s="32">
        <v>1040879</v>
      </c>
      <c r="D3394">
        <v>7.1</v>
      </c>
      <c r="E3394" s="32">
        <f>Table11[[#This Row],[gross]]-Table11[[#This Row],[budget]]</f>
        <v>-5959121</v>
      </c>
    </row>
    <row r="3395" spans="1:5" x14ac:dyDescent="0.25">
      <c r="A3395" t="s">
        <v>5852</v>
      </c>
      <c r="B3395" s="32">
        <v>6000000</v>
      </c>
      <c r="C3395" s="32">
        <v>36497</v>
      </c>
      <c r="D3395">
        <v>4.7</v>
      </c>
      <c r="E3395" s="32">
        <f>Table11[[#This Row],[gross]]-Table11[[#This Row],[budget]]</f>
        <v>-5963503</v>
      </c>
    </row>
    <row r="3396" spans="1:5" x14ac:dyDescent="0.25">
      <c r="A3396" t="s">
        <v>2062</v>
      </c>
      <c r="B3396" s="32">
        <v>43000000</v>
      </c>
      <c r="C3396" s="32">
        <v>37035515</v>
      </c>
      <c r="D3396">
        <v>6</v>
      </c>
      <c r="E3396" s="32">
        <f>Table11[[#This Row],[gross]]-Table11[[#This Row],[budget]]</f>
        <v>-5964485</v>
      </c>
    </row>
    <row r="3397" spans="1:5" x14ac:dyDescent="0.25">
      <c r="A3397" t="s">
        <v>4475</v>
      </c>
      <c r="B3397" s="32">
        <v>6000000</v>
      </c>
      <c r="C3397" s="32">
        <v>26435</v>
      </c>
      <c r="D3397">
        <v>8.3000000000000007</v>
      </c>
      <c r="E3397" s="32">
        <f>Table11[[#This Row],[gross]]-Table11[[#This Row],[budget]]</f>
        <v>-5973565</v>
      </c>
    </row>
    <row r="3398" spans="1:5" x14ac:dyDescent="0.25">
      <c r="A3398" t="s">
        <v>5868</v>
      </c>
      <c r="B3398" s="32">
        <v>6000000</v>
      </c>
      <c r="C3398" s="32">
        <v>20200</v>
      </c>
      <c r="D3398">
        <v>5.8</v>
      </c>
      <c r="E3398" s="32">
        <f>Table11[[#This Row],[gross]]-Table11[[#This Row],[budget]]</f>
        <v>-5979800</v>
      </c>
    </row>
    <row r="3399" spans="1:5" x14ac:dyDescent="0.25">
      <c r="A3399" t="s">
        <v>7759</v>
      </c>
      <c r="B3399" s="32">
        <v>6000000</v>
      </c>
      <c r="C3399" s="32">
        <v>12843</v>
      </c>
      <c r="D3399">
        <v>6.1</v>
      </c>
      <c r="E3399" s="32">
        <f>Table11[[#This Row],[gross]]-Table11[[#This Row],[budget]]</f>
        <v>-5987157</v>
      </c>
    </row>
    <row r="3400" spans="1:5" x14ac:dyDescent="0.25">
      <c r="A3400" t="s">
        <v>5407</v>
      </c>
      <c r="B3400" s="32">
        <v>8000000</v>
      </c>
      <c r="C3400" s="32">
        <v>1997807</v>
      </c>
      <c r="D3400">
        <v>7.1</v>
      </c>
      <c r="E3400" s="32">
        <f>Table11[[#This Row],[gross]]-Table11[[#This Row],[budget]]</f>
        <v>-6002193</v>
      </c>
    </row>
    <row r="3401" spans="1:5" x14ac:dyDescent="0.25">
      <c r="A3401" t="s">
        <v>2541</v>
      </c>
      <c r="B3401" s="32">
        <v>35000000</v>
      </c>
      <c r="C3401" s="32">
        <v>28995450</v>
      </c>
      <c r="D3401">
        <v>6.1</v>
      </c>
      <c r="E3401" s="32">
        <f>Table11[[#This Row],[gross]]-Table11[[#This Row],[budget]]</f>
        <v>-6004550</v>
      </c>
    </row>
    <row r="3402" spans="1:5" x14ac:dyDescent="0.25">
      <c r="A3402" t="s">
        <v>3771</v>
      </c>
      <c r="B3402" s="32">
        <v>20000000</v>
      </c>
      <c r="C3402" s="32">
        <v>13987482</v>
      </c>
      <c r="D3402">
        <v>6</v>
      </c>
      <c r="E3402" s="32">
        <f>Table11[[#This Row],[gross]]-Table11[[#This Row],[budget]]</f>
        <v>-6012518</v>
      </c>
    </row>
    <row r="3403" spans="1:5" x14ac:dyDescent="0.25">
      <c r="A3403" t="s">
        <v>5341</v>
      </c>
      <c r="B3403" s="32">
        <v>9000000</v>
      </c>
      <c r="C3403" s="32">
        <v>2955039</v>
      </c>
      <c r="D3403">
        <v>6.2</v>
      </c>
      <c r="E3403" s="32">
        <f>Table11[[#This Row],[gross]]-Table11[[#This Row],[budget]]</f>
        <v>-6044961</v>
      </c>
    </row>
    <row r="3404" spans="1:5" x14ac:dyDescent="0.25">
      <c r="A3404" t="s">
        <v>4728</v>
      </c>
      <c r="B3404" s="32">
        <v>12000000</v>
      </c>
      <c r="C3404" s="32">
        <v>5949693</v>
      </c>
      <c r="D3404">
        <v>7.4</v>
      </c>
      <c r="E3404" s="32">
        <f>Table11[[#This Row],[gross]]-Table11[[#This Row],[budget]]</f>
        <v>-6050307</v>
      </c>
    </row>
    <row r="3405" spans="1:5" x14ac:dyDescent="0.25">
      <c r="A3405" t="s">
        <v>1459</v>
      </c>
      <c r="B3405" s="32">
        <v>40000000</v>
      </c>
      <c r="C3405" s="32">
        <v>33927476</v>
      </c>
      <c r="D3405">
        <v>5.7</v>
      </c>
      <c r="E3405" s="32">
        <f>Table11[[#This Row],[gross]]-Table11[[#This Row],[budget]]</f>
        <v>-6072524</v>
      </c>
    </row>
    <row r="3406" spans="1:5" x14ac:dyDescent="0.25">
      <c r="A3406" t="s">
        <v>5219</v>
      </c>
      <c r="B3406" s="32">
        <v>6200000</v>
      </c>
      <c r="C3406" s="32">
        <v>126247</v>
      </c>
      <c r="D3406">
        <v>3.3</v>
      </c>
      <c r="E3406" s="32">
        <f>Table11[[#This Row],[gross]]-Table11[[#This Row],[budget]]</f>
        <v>-6073753</v>
      </c>
    </row>
    <row r="3407" spans="1:5" x14ac:dyDescent="0.25">
      <c r="A3407" t="s">
        <v>5492</v>
      </c>
      <c r="B3407" s="32">
        <v>7200000</v>
      </c>
      <c r="C3407" s="32">
        <v>1094798</v>
      </c>
      <c r="D3407">
        <v>7.2</v>
      </c>
      <c r="E3407" s="32">
        <f>Table11[[#This Row],[gross]]-Table11[[#This Row],[budget]]</f>
        <v>-6105202</v>
      </c>
    </row>
    <row r="3408" spans="1:5" x14ac:dyDescent="0.25">
      <c r="A3408" t="s">
        <v>2232</v>
      </c>
      <c r="B3408" s="32">
        <v>40000000</v>
      </c>
      <c r="C3408" s="32">
        <v>33864342</v>
      </c>
      <c r="D3408">
        <v>5.8</v>
      </c>
      <c r="E3408" s="32">
        <f>Table11[[#This Row],[gross]]-Table11[[#This Row],[budget]]</f>
        <v>-6135658</v>
      </c>
    </row>
    <row r="3409" spans="1:5" x14ac:dyDescent="0.25">
      <c r="A3409" t="s">
        <v>3321</v>
      </c>
      <c r="B3409" s="32">
        <v>25000000</v>
      </c>
      <c r="C3409" s="32">
        <v>18860403</v>
      </c>
      <c r="D3409">
        <v>4</v>
      </c>
      <c r="E3409" s="32">
        <f>Table11[[#This Row],[gross]]-Table11[[#This Row],[budget]]</f>
        <v>-6139597</v>
      </c>
    </row>
    <row r="3410" spans="1:5" x14ac:dyDescent="0.25">
      <c r="A3410" t="s">
        <v>4224</v>
      </c>
      <c r="B3410" s="32">
        <v>20000000</v>
      </c>
      <c r="C3410" s="32">
        <v>13854000</v>
      </c>
      <c r="D3410">
        <v>5.2</v>
      </c>
      <c r="E3410" s="32">
        <f>Table11[[#This Row],[gross]]-Table11[[#This Row],[budget]]</f>
        <v>-6146000</v>
      </c>
    </row>
    <row r="3411" spans="1:5" x14ac:dyDescent="0.25">
      <c r="A3411" t="s">
        <v>4957</v>
      </c>
      <c r="B3411" s="32">
        <v>11000000</v>
      </c>
      <c r="C3411" s="32">
        <v>4814244</v>
      </c>
      <c r="D3411">
        <v>5.3</v>
      </c>
      <c r="E3411" s="32">
        <f>Table11[[#This Row],[gross]]-Table11[[#This Row],[budget]]</f>
        <v>-6185756</v>
      </c>
    </row>
    <row r="3412" spans="1:5" x14ac:dyDescent="0.25">
      <c r="A3412" t="s">
        <v>3769</v>
      </c>
      <c r="B3412" s="32">
        <v>20000000</v>
      </c>
      <c r="C3412" s="32">
        <v>13801755</v>
      </c>
      <c r="D3412">
        <v>6.6</v>
      </c>
      <c r="E3412" s="32">
        <f>Table11[[#This Row],[gross]]-Table11[[#This Row],[budget]]</f>
        <v>-6198245</v>
      </c>
    </row>
    <row r="3413" spans="1:5" x14ac:dyDescent="0.25">
      <c r="A3413" t="s">
        <v>5489</v>
      </c>
      <c r="B3413" s="32">
        <v>8000000</v>
      </c>
      <c r="C3413" s="32">
        <v>1789892</v>
      </c>
      <c r="D3413">
        <v>6.6</v>
      </c>
      <c r="E3413" s="32">
        <f>Table11[[#This Row],[gross]]-Table11[[#This Row],[budget]]</f>
        <v>-6210108</v>
      </c>
    </row>
    <row r="3414" spans="1:5" x14ac:dyDescent="0.25">
      <c r="A3414" t="s">
        <v>1407</v>
      </c>
      <c r="B3414" s="32">
        <v>60000000</v>
      </c>
      <c r="C3414" s="32">
        <v>53789313</v>
      </c>
      <c r="D3414">
        <v>6.3</v>
      </c>
      <c r="E3414" s="32">
        <f>Table11[[#This Row],[gross]]-Table11[[#This Row],[budget]]</f>
        <v>-6210687</v>
      </c>
    </row>
    <row r="3415" spans="1:5" x14ac:dyDescent="0.25">
      <c r="A3415" t="s">
        <v>713</v>
      </c>
      <c r="B3415" s="32">
        <v>95000000</v>
      </c>
      <c r="C3415" s="32">
        <v>88761720</v>
      </c>
      <c r="D3415">
        <v>5.9</v>
      </c>
      <c r="E3415" s="32">
        <f>Table11[[#This Row],[gross]]-Table11[[#This Row],[budget]]</f>
        <v>-6238280</v>
      </c>
    </row>
    <row r="3416" spans="1:5" x14ac:dyDescent="0.25">
      <c r="A3416" t="s">
        <v>4430</v>
      </c>
      <c r="B3416" s="32">
        <v>15000000</v>
      </c>
      <c r="C3416" s="32">
        <v>8735529</v>
      </c>
      <c r="D3416">
        <v>5.5</v>
      </c>
      <c r="E3416" s="32">
        <f>Table11[[#This Row],[gross]]-Table11[[#This Row],[budget]]</f>
        <v>-6264471</v>
      </c>
    </row>
    <row r="3417" spans="1:5" x14ac:dyDescent="0.25">
      <c r="A3417" t="s">
        <v>2529</v>
      </c>
      <c r="B3417" s="32">
        <v>35000000</v>
      </c>
      <c r="C3417" s="32">
        <v>28687835</v>
      </c>
      <c r="D3417">
        <v>6.2</v>
      </c>
      <c r="E3417" s="32">
        <f>Table11[[#This Row],[gross]]-Table11[[#This Row],[budget]]</f>
        <v>-6312165</v>
      </c>
    </row>
    <row r="3418" spans="1:5" x14ac:dyDescent="0.25">
      <c r="A3418" t="s">
        <v>3797</v>
      </c>
      <c r="B3418" s="32">
        <v>20000000</v>
      </c>
      <c r="C3418" s="32">
        <v>13650738</v>
      </c>
      <c r="D3418">
        <v>6.6</v>
      </c>
      <c r="E3418" s="32">
        <f>Table11[[#This Row],[gross]]-Table11[[#This Row],[budget]]</f>
        <v>-6349262</v>
      </c>
    </row>
    <row r="3419" spans="1:5" x14ac:dyDescent="0.25">
      <c r="A3419" t="s">
        <v>5176</v>
      </c>
      <c r="B3419" s="32">
        <v>8000000</v>
      </c>
      <c r="C3419" s="32">
        <v>1641788</v>
      </c>
      <c r="D3419">
        <v>6.8</v>
      </c>
      <c r="E3419" s="32">
        <f>Table11[[#This Row],[gross]]-Table11[[#This Row],[budget]]</f>
        <v>-6358212</v>
      </c>
    </row>
    <row r="3420" spans="1:5" x14ac:dyDescent="0.25">
      <c r="A3420" t="s">
        <v>4858</v>
      </c>
      <c r="B3420" s="32">
        <v>9200000</v>
      </c>
      <c r="C3420" s="32">
        <v>2835886</v>
      </c>
      <c r="D3420">
        <v>7.7</v>
      </c>
      <c r="E3420" s="32">
        <f>Table11[[#This Row],[gross]]-Table11[[#This Row],[budget]]</f>
        <v>-6364114</v>
      </c>
    </row>
    <row r="3421" spans="1:5" x14ac:dyDescent="0.25">
      <c r="A3421" t="s">
        <v>3775</v>
      </c>
      <c r="B3421" s="32">
        <v>20000000</v>
      </c>
      <c r="C3421" s="32">
        <v>13630226</v>
      </c>
      <c r="D3421">
        <v>6.2</v>
      </c>
      <c r="E3421" s="32">
        <f>Table11[[#This Row],[gross]]-Table11[[#This Row],[budget]]</f>
        <v>-6369774</v>
      </c>
    </row>
    <row r="3422" spans="1:5" x14ac:dyDescent="0.25">
      <c r="A3422" t="s">
        <v>4032</v>
      </c>
      <c r="B3422" s="32">
        <v>13000000</v>
      </c>
      <c r="C3422" s="32">
        <v>6615578</v>
      </c>
      <c r="D3422">
        <v>7</v>
      </c>
      <c r="E3422" s="32">
        <f>Table11[[#This Row],[gross]]-Table11[[#This Row],[budget]]</f>
        <v>-6384422</v>
      </c>
    </row>
    <row r="3423" spans="1:5" x14ac:dyDescent="0.25">
      <c r="A3423" t="s">
        <v>5717</v>
      </c>
      <c r="B3423" s="32">
        <v>6500000</v>
      </c>
      <c r="C3423" s="32">
        <v>110029</v>
      </c>
      <c r="D3423">
        <v>6.3</v>
      </c>
      <c r="E3423" s="32">
        <f>Table11[[#This Row],[gross]]-Table11[[#This Row],[budget]]</f>
        <v>-6389971</v>
      </c>
    </row>
    <row r="3424" spans="1:5" x14ac:dyDescent="0.25">
      <c r="A3424" t="s">
        <v>5307</v>
      </c>
      <c r="B3424" s="32">
        <v>10000000</v>
      </c>
      <c r="C3424" s="32">
        <v>3571735</v>
      </c>
      <c r="D3424">
        <v>6.6</v>
      </c>
      <c r="E3424" s="32">
        <f>Table11[[#This Row],[gross]]-Table11[[#This Row],[budget]]</f>
        <v>-6428265</v>
      </c>
    </row>
    <row r="3425" spans="1:5" x14ac:dyDescent="0.25">
      <c r="A3425" t="s">
        <v>5243</v>
      </c>
      <c r="B3425" s="32">
        <v>6500000</v>
      </c>
      <c r="C3425" s="32">
        <v>70527</v>
      </c>
      <c r="D3425">
        <v>6.7</v>
      </c>
      <c r="E3425" s="32">
        <f>Table11[[#This Row],[gross]]-Table11[[#This Row],[budget]]</f>
        <v>-6429473</v>
      </c>
    </row>
    <row r="3426" spans="1:5" x14ac:dyDescent="0.25">
      <c r="A3426" t="s">
        <v>5744</v>
      </c>
      <c r="B3426" s="32">
        <v>6500000</v>
      </c>
      <c r="C3426" s="32">
        <v>66637</v>
      </c>
      <c r="D3426">
        <v>7.2</v>
      </c>
      <c r="E3426" s="32">
        <f>Table11[[#This Row],[gross]]-Table11[[#This Row],[budget]]</f>
        <v>-6433363</v>
      </c>
    </row>
    <row r="3427" spans="1:5" x14ac:dyDescent="0.25">
      <c r="A3427" t="s">
        <v>5742</v>
      </c>
      <c r="B3427" s="32">
        <v>6500000</v>
      </c>
      <c r="C3427" s="32">
        <v>64148</v>
      </c>
      <c r="D3427">
        <v>7.3</v>
      </c>
      <c r="E3427" s="32">
        <f>Table11[[#This Row],[gross]]-Table11[[#This Row],[budget]]</f>
        <v>-6435852</v>
      </c>
    </row>
    <row r="3428" spans="1:5" x14ac:dyDescent="0.25">
      <c r="A3428" t="s">
        <v>4610</v>
      </c>
      <c r="B3428" s="32">
        <v>13500000</v>
      </c>
      <c r="C3428" s="32">
        <v>7060876</v>
      </c>
      <c r="D3428">
        <v>7.4</v>
      </c>
      <c r="E3428" s="32">
        <f>Table11[[#This Row],[gross]]-Table11[[#This Row],[budget]]</f>
        <v>-6439124</v>
      </c>
    </row>
    <row r="3429" spans="1:5" x14ac:dyDescent="0.25">
      <c r="A3429" t="s">
        <v>4840</v>
      </c>
      <c r="B3429" s="32">
        <v>12000000</v>
      </c>
      <c r="C3429" s="32">
        <v>5542025</v>
      </c>
      <c r="D3429">
        <v>6.3</v>
      </c>
      <c r="E3429" s="32">
        <f>Table11[[#This Row],[gross]]-Table11[[#This Row],[budget]]</f>
        <v>-6457975</v>
      </c>
    </row>
    <row r="3430" spans="1:5" x14ac:dyDescent="0.25">
      <c r="A3430" t="s">
        <v>5673</v>
      </c>
      <c r="B3430" s="32">
        <v>7000000</v>
      </c>
      <c r="C3430" s="32">
        <v>532988</v>
      </c>
      <c r="D3430">
        <v>6.5</v>
      </c>
      <c r="E3430" s="32">
        <f>Table11[[#This Row],[gross]]-Table11[[#This Row],[budget]]</f>
        <v>-6467012</v>
      </c>
    </row>
    <row r="3431" spans="1:5" x14ac:dyDescent="0.25">
      <c r="A3431" t="s">
        <v>4477</v>
      </c>
      <c r="B3431" s="32">
        <v>7000000</v>
      </c>
      <c r="C3431" s="32">
        <v>529766</v>
      </c>
      <c r="D3431">
        <v>6.8</v>
      </c>
      <c r="E3431" s="32">
        <f>Table11[[#This Row],[gross]]-Table11[[#This Row],[budget]]</f>
        <v>-6470234</v>
      </c>
    </row>
    <row r="3432" spans="1:5" x14ac:dyDescent="0.25">
      <c r="A3432" t="s">
        <v>2233</v>
      </c>
      <c r="B3432" s="32">
        <v>40000000</v>
      </c>
      <c r="C3432" s="32">
        <v>33508922</v>
      </c>
      <c r="D3432">
        <v>7.2</v>
      </c>
      <c r="E3432" s="32">
        <f>Table11[[#This Row],[gross]]-Table11[[#This Row],[budget]]</f>
        <v>-6491078</v>
      </c>
    </row>
    <row r="3433" spans="1:5" x14ac:dyDescent="0.25">
      <c r="A3433" t="s">
        <v>1043</v>
      </c>
      <c r="B3433" s="32">
        <v>75000000</v>
      </c>
      <c r="C3433" s="32">
        <v>68473360</v>
      </c>
      <c r="D3433">
        <v>5.9</v>
      </c>
      <c r="E3433" s="32">
        <f>Table11[[#This Row],[gross]]-Table11[[#This Row],[budget]]</f>
        <v>-6526640</v>
      </c>
    </row>
    <row r="3434" spans="1:5" x14ac:dyDescent="0.25">
      <c r="A3434" t="s">
        <v>5675</v>
      </c>
      <c r="B3434" s="32">
        <v>7000000</v>
      </c>
      <c r="C3434" s="32">
        <v>453079</v>
      </c>
      <c r="D3434">
        <v>5.9</v>
      </c>
      <c r="E3434" s="32">
        <f>Table11[[#This Row],[gross]]-Table11[[#This Row],[budget]]</f>
        <v>-6546921</v>
      </c>
    </row>
    <row r="3435" spans="1:5" x14ac:dyDescent="0.25">
      <c r="A3435" t="s">
        <v>1645</v>
      </c>
      <c r="B3435" s="32">
        <v>55000000</v>
      </c>
      <c r="C3435" s="32">
        <v>48405881.850000001</v>
      </c>
      <c r="D3435">
        <v>5.3</v>
      </c>
      <c r="E3435" s="32">
        <f>Table11[[#This Row],[gross]]-Table11[[#This Row],[budget]]</f>
        <v>-6594118.1499999985</v>
      </c>
    </row>
    <row r="3436" spans="1:5" x14ac:dyDescent="0.25">
      <c r="A3436" t="s">
        <v>3778</v>
      </c>
      <c r="B3436" s="32">
        <v>20000000</v>
      </c>
      <c r="C3436" s="32">
        <v>13391174</v>
      </c>
      <c r="D3436">
        <v>6.3</v>
      </c>
      <c r="E3436" s="32">
        <f>Table11[[#This Row],[gross]]-Table11[[#This Row],[budget]]</f>
        <v>-6608826</v>
      </c>
    </row>
    <row r="3437" spans="1:5" x14ac:dyDescent="0.25">
      <c r="A3437" t="s">
        <v>3776</v>
      </c>
      <c r="B3437" s="32">
        <v>20000000</v>
      </c>
      <c r="C3437" s="32">
        <v>13383737</v>
      </c>
      <c r="D3437">
        <v>7.5</v>
      </c>
      <c r="E3437" s="32">
        <f>Table11[[#This Row],[gross]]-Table11[[#This Row],[budget]]</f>
        <v>-6616263</v>
      </c>
    </row>
    <row r="3438" spans="1:5" x14ac:dyDescent="0.25">
      <c r="A3438" t="s">
        <v>5668</v>
      </c>
      <c r="B3438" s="32">
        <v>7000000</v>
      </c>
      <c r="C3438" s="32">
        <v>382946</v>
      </c>
      <c r="D3438">
        <v>7.1</v>
      </c>
      <c r="E3438" s="32">
        <f>Table11[[#This Row],[gross]]-Table11[[#This Row],[budget]]</f>
        <v>-6617054</v>
      </c>
    </row>
    <row r="3439" spans="1:5" x14ac:dyDescent="0.25">
      <c r="A3439" t="s">
        <v>4433</v>
      </c>
      <c r="B3439" s="32">
        <v>15000000</v>
      </c>
      <c r="C3439" s="32">
        <v>8378141</v>
      </c>
      <c r="D3439">
        <v>6.9</v>
      </c>
      <c r="E3439" s="32">
        <f>Table11[[#This Row],[gross]]-Table11[[#This Row],[budget]]</f>
        <v>-6621859</v>
      </c>
    </row>
    <row r="3440" spans="1:5" x14ac:dyDescent="0.25">
      <c r="A3440" t="s">
        <v>1987</v>
      </c>
      <c r="B3440" s="32">
        <v>45000000</v>
      </c>
      <c r="C3440" s="32">
        <v>38360195</v>
      </c>
      <c r="D3440">
        <v>6.4</v>
      </c>
      <c r="E3440" s="32">
        <f>Table11[[#This Row],[gross]]-Table11[[#This Row],[budget]]</f>
        <v>-6639805</v>
      </c>
    </row>
    <row r="3441" spans="1:5" x14ac:dyDescent="0.25">
      <c r="A3441" t="s">
        <v>2973</v>
      </c>
      <c r="B3441" s="32">
        <v>29000000</v>
      </c>
      <c r="C3441" s="32">
        <v>22359293</v>
      </c>
      <c r="D3441">
        <v>5.8</v>
      </c>
      <c r="E3441" s="32">
        <f>Table11[[#This Row],[gross]]-Table11[[#This Row],[budget]]</f>
        <v>-6640707</v>
      </c>
    </row>
    <row r="3442" spans="1:5" x14ac:dyDescent="0.25">
      <c r="A3442" t="s">
        <v>771</v>
      </c>
      <c r="B3442" s="32">
        <v>68000000</v>
      </c>
      <c r="C3442" s="32">
        <v>61355436</v>
      </c>
      <c r="D3442">
        <v>6.2</v>
      </c>
      <c r="E3442" s="32">
        <f>Table11[[#This Row],[gross]]-Table11[[#This Row],[budget]]</f>
        <v>-6644564</v>
      </c>
    </row>
    <row r="3443" spans="1:5" x14ac:dyDescent="0.25">
      <c r="A3443" t="s">
        <v>4411</v>
      </c>
      <c r="B3443" s="32">
        <v>20000000</v>
      </c>
      <c r="C3443" s="32">
        <v>13337299</v>
      </c>
      <c r="D3443">
        <v>6.6</v>
      </c>
      <c r="E3443" s="32">
        <f>Table11[[#This Row],[gross]]-Table11[[#This Row],[budget]]</f>
        <v>-6662701</v>
      </c>
    </row>
    <row r="3444" spans="1:5" x14ac:dyDescent="0.25">
      <c r="A3444" t="s">
        <v>5157</v>
      </c>
      <c r="B3444" s="32">
        <v>10000000</v>
      </c>
      <c r="C3444" s="32">
        <v>3333823</v>
      </c>
      <c r="D3444">
        <v>5.5</v>
      </c>
      <c r="E3444" s="32">
        <f>Table11[[#This Row],[gross]]-Table11[[#This Row],[budget]]</f>
        <v>-6666177</v>
      </c>
    </row>
    <row r="3445" spans="1:5" x14ac:dyDescent="0.25">
      <c r="A3445" t="s">
        <v>5702</v>
      </c>
      <c r="B3445" s="32">
        <v>6800000</v>
      </c>
      <c r="C3445" s="32">
        <v>49526</v>
      </c>
      <c r="D3445">
        <v>7</v>
      </c>
      <c r="E3445" s="32">
        <f>Table11[[#This Row],[gross]]-Table11[[#This Row],[budget]]</f>
        <v>-6750474</v>
      </c>
    </row>
    <row r="3446" spans="1:5" x14ac:dyDescent="0.25">
      <c r="A3446" t="s">
        <v>4674</v>
      </c>
      <c r="B3446" s="32">
        <v>13000000</v>
      </c>
      <c r="C3446" s="32">
        <v>6241697</v>
      </c>
      <c r="D3446">
        <v>6.1</v>
      </c>
      <c r="E3446" s="32">
        <f>Table11[[#This Row],[gross]]-Table11[[#This Row],[budget]]</f>
        <v>-6758303</v>
      </c>
    </row>
    <row r="3447" spans="1:5" x14ac:dyDescent="0.25">
      <c r="A3447" t="s">
        <v>5681</v>
      </c>
      <c r="B3447" s="32">
        <v>7000000</v>
      </c>
      <c r="C3447" s="32">
        <v>233103</v>
      </c>
      <c r="D3447">
        <v>6.9</v>
      </c>
      <c r="E3447" s="32">
        <f>Table11[[#This Row],[gross]]-Table11[[#This Row],[budget]]</f>
        <v>-6766897</v>
      </c>
    </row>
    <row r="3448" spans="1:5" x14ac:dyDescent="0.25">
      <c r="A3448" t="s">
        <v>4702</v>
      </c>
      <c r="B3448" s="32">
        <v>8495000</v>
      </c>
      <c r="C3448" s="32">
        <v>1712111</v>
      </c>
      <c r="D3448">
        <v>4.5</v>
      </c>
      <c r="E3448" s="32">
        <f>Table11[[#This Row],[gross]]-Table11[[#This Row],[budget]]</f>
        <v>-6782889</v>
      </c>
    </row>
    <row r="3449" spans="1:5" x14ac:dyDescent="0.25">
      <c r="A3449" t="s">
        <v>931</v>
      </c>
      <c r="B3449" s="32">
        <v>80000000</v>
      </c>
      <c r="C3449" s="32">
        <v>73215310</v>
      </c>
      <c r="D3449">
        <v>7</v>
      </c>
      <c r="E3449" s="32">
        <f>Table11[[#This Row],[gross]]-Table11[[#This Row],[budget]]</f>
        <v>-6784690</v>
      </c>
    </row>
    <row r="3450" spans="1:5" x14ac:dyDescent="0.25">
      <c r="A3450" t="s">
        <v>3784</v>
      </c>
      <c r="B3450" s="32">
        <v>20000000</v>
      </c>
      <c r="C3450" s="32">
        <v>13214030</v>
      </c>
      <c r="D3450">
        <v>6.7</v>
      </c>
      <c r="E3450" s="32">
        <f>Table11[[#This Row],[gross]]-Table11[[#This Row],[budget]]</f>
        <v>-6785970</v>
      </c>
    </row>
    <row r="3451" spans="1:5" x14ac:dyDescent="0.25">
      <c r="A3451" t="s">
        <v>5704</v>
      </c>
      <c r="B3451" s="32">
        <v>6800000</v>
      </c>
      <c r="C3451" s="32">
        <v>10696</v>
      </c>
      <c r="D3451">
        <v>6.4</v>
      </c>
      <c r="E3451" s="32">
        <f>Table11[[#This Row],[gross]]-Table11[[#This Row],[budget]]</f>
        <v>-6789304</v>
      </c>
    </row>
    <row r="3452" spans="1:5" x14ac:dyDescent="0.25">
      <c r="A3452" t="s">
        <v>2863</v>
      </c>
      <c r="B3452" s="32">
        <v>30000000</v>
      </c>
      <c r="C3452" s="32">
        <v>23209440</v>
      </c>
      <c r="D3452">
        <v>7</v>
      </c>
      <c r="E3452" s="32">
        <f>Table11[[#This Row],[gross]]-Table11[[#This Row],[budget]]</f>
        <v>-6790560</v>
      </c>
    </row>
    <row r="3453" spans="1:5" x14ac:dyDescent="0.25">
      <c r="A3453" t="s">
        <v>5484</v>
      </c>
      <c r="B3453" s="32">
        <v>10000000</v>
      </c>
      <c r="C3453" s="32">
        <v>3205244</v>
      </c>
      <c r="D3453">
        <v>7.3</v>
      </c>
      <c r="E3453" s="32">
        <f>Table11[[#This Row],[gross]]-Table11[[#This Row],[budget]]</f>
        <v>-6794756</v>
      </c>
    </row>
    <row r="3454" spans="1:5" x14ac:dyDescent="0.25">
      <c r="A3454" t="s">
        <v>5672</v>
      </c>
      <c r="B3454" s="32">
        <v>7000000</v>
      </c>
      <c r="C3454" s="32">
        <v>196067</v>
      </c>
      <c r="D3454">
        <v>6.7</v>
      </c>
      <c r="E3454" s="32">
        <f>Table11[[#This Row],[gross]]-Table11[[#This Row],[budget]]</f>
        <v>-6803933</v>
      </c>
    </row>
    <row r="3455" spans="1:5" x14ac:dyDescent="0.25">
      <c r="A3455" t="s">
        <v>2726</v>
      </c>
      <c r="B3455" s="32">
        <v>31000000</v>
      </c>
      <c r="C3455" s="32">
        <v>24185781</v>
      </c>
      <c r="D3455">
        <v>6.9</v>
      </c>
      <c r="E3455" s="32">
        <f>Table11[[#This Row],[gross]]-Table11[[#This Row],[budget]]</f>
        <v>-6814219</v>
      </c>
    </row>
    <row r="3456" spans="1:5" x14ac:dyDescent="0.25">
      <c r="A3456" t="s">
        <v>4428</v>
      </c>
      <c r="B3456" s="32">
        <v>16000000</v>
      </c>
      <c r="C3456" s="32">
        <v>9172810</v>
      </c>
      <c r="D3456">
        <v>6.7</v>
      </c>
      <c r="E3456" s="32">
        <f>Table11[[#This Row],[gross]]-Table11[[#This Row],[budget]]</f>
        <v>-6827190</v>
      </c>
    </row>
    <row r="3457" spans="1:5" x14ac:dyDescent="0.25">
      <c r="A3457" t="s">
        <v>3479</v>
      </c>
      <c r="B3457" s="32">
        <v>23000000</v>
      </c>
      <c r="C3457" s="32">
        <v>16123851</v>
      </c>
      <c r="D3457">
        <v>6.2</v>
      </c>
      <c r="E3457" s="32">
        <f>Table11[[#This Row],[gross]]-Table11[[#This Row],[budget]]</f>
        <v>-6876149</v>
      </c>
    </row>
    <row r="3458" spans="1:5" x14ac:dyDescent="0.25">
      <c r="A3458" t="s">
        <v>2446</v>
      </c>
      <c r="B3458" s="32">
        <v>37000000</v>
      </c>
      <c r="C3458" s="32">
        <v>30105968</v>
      </c>
      <c r="D3458">
        <v>4.5</v>
      </c>
      <c r="E3458" s="32">
        <f>Table11[[#This Row],[gross]]-Table11[[#This Row],[budget]]</f>
        <v>-6894032</v>
      </c>
    </row>
    <row r="3459" spans="1:5" x14ac:dyDescent="0.25">
      <c r="A3459" t="s">
        <v>4437</v>
      </c>
      <c r="B3459" s="32">
        <v>15000000</v>
      </c>
      <c r="C3459" s="32">
        <v>8080116</v>
      </c>
      <c r="D3459">
        <v>5.6</v>
      </c>
      <c r="E3459" s="32">
        <f>Table11[[#This Row],[gross]]-Table11[[#This Row],[budget]]</f>
        <v>-6919884</v>
      </c>
    </row>
    <row r="3460" spans="1:5" x14ac:dyDescent="0.25">
      <c r="A3460" t="s">
        <v>5493</v>
      </c>
      <c r="B3460" s="32">
        <v>8000000</v>
      </c>
      <c r="C3460" s="32">
        <v>1071240</v>
      </c>
      <c r="D3460">
        <v>6.9</v>
      </c>
      <c r="E3460" s="32">
        <f>Table11[[#This Row],[gross]]-Table11[[#This Row],[budget]]</f>
        <v>-6928760</v>
      </c>
    </row>
    <row r="3461" spans="1:5" x14ac:dyDescent="0.25">
      <c r="A3461" t="s">
        <v>2869</v>
      </c>
      <c r="B3461" s="32">
        <v>30000000</v>
      </c>
      <c r="C3461" s="32">
        <v>23070045</v>
      </c>
      <c r="D3461">
        <v>5.9</v>
      </c>
      <c r="E3461" s="32">
        <f>Table11[[#This Row],[gross]]-Table11[[#This Row],[budget]]</f>
        <v>-6929955</v>
      </c>
    </row>
    <row r="3462" spans="1:5" x14ac:dyDescent="0.25">
      <c r="A3462" t="s">
        <v>2549</v>
      </c>
      <c r="B3462" s="32">
        <v>35000000</v>
      </c>
      <c r="C3462" s="32">
        <v>28064226</v>
      </c>
      <c r="D3462">
        <v>5</v>
      </c>
      <c r="E3462" s="32">
        <f>Table11[[#This Row],[gross]]-Table11[[#This Row],[budget]]</f>
        <v>-6935774</v>
      </c>
    </row>
    <row r="3463" spans="1:5" x14ac:dyDescent="0.25">
      <c r="A3463" t="s">
        <v>5165</v>
      </c>
      <c r="B3463" s="32">
        <v>10000000</v>
      </c>
      <c r="C3463" s="32">
        <v>3060858</v>
      </c>
      <c r="D3463">
        <v>5.6</v>
      </c>
      <c r="E3463" s="32">
        <f>Table11[[#This Row],[gross]]-Table11[[#This Row],[budget]]</f>
        <v>-6939142</v>
      </c>
    </row>
    <row r="3464" spans="1:5" x14ac:dyDescent="0.25">
      <c r="A3464" t="s">
        <v>5679</v>
      </c>
      <c r="B3464" s="32">
        <v>7000000</v>
      </c>
      <c r="C3464" s="32">
        <v>46451</v>
      </c>
      <c r="D3464">
        <v>6</v>
      </c>
      <c r="E3464" s="32">
        <f>Table11[[#This Row],[gross]]-Table11[[#This Row],[budget]]</f>
        <v>-6953549</v>
      </c>
    </row>
    <row r="3465" spans="1:5" x14ac:dyDescent="0.25">
      <c r="A3465" t="s">
        <v>5163</v>
      </c>
      <c r="B3465" s="32">
        <v>10000000</v>
      </c>
      <c r="C3465" s="32">
        <v>3041803</v>
      </c>
      <c r="D3465">
        <v>7.1</v>
      </c>
      <c r="E3465" s="32">
        <f>Table11[[#This Row],[gross]]-Table11[[#This Row],[budget]]</f>
        <v>-6958197</v>
      </c>
    </row>
    <row r="3466" spans="1:5" x14ac:dyDescent="0.25">
      <c r="A3466" t="s">
        <v>1401</v>
      </c>
      <c r="B3466" s="32">
        <v>66000000</v>
      </c>
      <c r="C3466" s="32">
        <v>59035104</v>
      </c>
      <c r="D3466">
        <v>6.8</v>
      </c>
      <c r="E3466" s="32">
        <f>Table11[[#This Row],[gross]]-Table11[[#This Row],[budget]]</f>
        <v>-6964896</v>
      </c>
    </row>
    <row r="3467" spans="1:5" x14ac:dyDescent="0.25">
      <c r="A3467" t="s">
        <v>4841</v>
      </c>
      <c r="B3467" s="32">
        <v>12000000</v>
      </c>
      <c r="C3467" s="32">
        <v>5032496</v>
      </c>
      <c r="D3467">
        <v>6.3</v>
      </c>
      <c r="E3467" s="32">
        <f>Table11[[#This Row],[gross]]-Table11[[#This Row],[budget]]</f>
        <v>-6967504</v>
      </c>
    </row>
    <row r="3468" spans="1:5" x14ac:dyDescent="0.25">
      <c r="A3468" t="s">
        <v>4988</v>
      </c>
      <c r="B3468" s="32">
        <v>7000000</v>
      </c>
      <c r="C3468" s="32">
        <v>23838</v>
      </c>
      <c r="D3468">
        <v>5.5</v>
      </c>
      <c r="E3468" s="32">
        <f>Table11[[#This Row],[gross]]-Table11[[#This Row],[budget]]</f>
        <v>-6976162</v>
      </c>
    </row>
    <row r="3469" spans="1:5" x14ac:dyDescent="0.25">
      <c r="A3469" t="s">
        <v>605</v>
      </c>
      <c r="B3469" s="32">
        <v>92000000</v>
      </c>
      <c r="C3469" s="32">
        <v>85017401</v>
      </c>
      <c r="D3469">
        <v>6.7</v>
      </c>
      <c r="E3469" s="32">
        <f>Table11[[#This Row],[gross]]-Table11[[#This Row],[budget]]</f>
        <v>-6982599</v>
      </c>
    </row>
    <row r="3470" spans="1:5" x14ac:dyDescent="0.25">
      <c r="A3470" t="s">
        <v>1995</v>
      </c>
      <c r="B3470" s="32">
        <v>35000000</v>
      </c>
      <c r="C3470" s="32">
        <v>27972410</v>
      </c>
      <c r="D3470">
        <v>6.1</v>
      </c>
      <c r="E3470" s="32">
        <f>Table11[[#This Row],[gross]]-Table11[[#This Row],[budget]]</f>
        <v>-7027590</v>
      </c>
    </row>
    <row r="3471" spans="1:5" x14ac:dyDescent="0.25">
      <c r="A3471" t="s">
        <v>3421</v>
      </c>
      <c r="B3471" s="32">
        <v>24000000</v>
      </c>
      <c r="C3471" s="32">
        <v>16964743</v>
      </c>
      <c r="D3471">
        <v>5.6</v>
      </c>
      <c r="E3471" s="32">
        <f>Table11[[#This Row],[gross]]-Table11[[#This Row],[budget]]</f>
        <v>-7035257</v>
      </c>
    </row>
    <row r="3472" spans="1:5" x14ac:dyDescent="0.25">
      <c r="A3472" t="s">
        <v>4843</v>
      </c>
      <c r="B3472" s="32">
        <v>12000000</v>
      </c>
      <c r="C3472" s="32">
        <v>4922166</v>
      </c>
      <c r="D3472">
        <v>2.1</v>
      </c>
      <c r="E3472" s="32">
        <f>Table11[[#This Row],[gross]]-Table11[[#This Row],[budget]]</f>
        <v>-7077834</v>
      </c>
    </row>
    <row r="3473" spans="1:5" x14ac:dyDescent="0.25">
      <c r="A3473" t="s">
        <v>4844</v>
      </c>
      <c r="B3473" s="32">
        <v>12000000</v>
      </c>
      <c r="C3473" s="32">
        <v>4903000</v>
      </c>
      <c r="D3473">
        <v>5</v>
      </c>
      <c r="E3473" s="32">
        <f>Table11[[#This Row],[gross]]-Table11[[#This Row],[budget]]</f>
        <v>-7097000</v>
      </c>
    </row>
    <row r="3474" spans="1:5" x14ac:dyDescent="0.25">
      <c r="A3474" t="s">
        <v>4939</v>
      </c>
      <c r="B3474" s="32">
        <v>12000000</v>
      </c>
      <c r="C3474" s="32">
        <v>4884663</v>
      </c>
      <c r="D3474">
        <v>5.5</v>
      </c>
      <c r="E3474" s="32">
        <f>Table11[[#This Row],[gross]]-Table11[[#This Row],[budget]]</f>
        <v>-7115337</v>
      </c>
    </row>
    <row r="3475" spans="1:5" x14ac:dyDescent="0.25">
      <c r="A3475" t="s">
        <v>5272</v>
      </c>
      <c r="B3475" s="32">
        <v>9600000</v>
      </c>
      <c r="C3475" s="32">
        <v>2483955</v>
      </c>
      <c r="D3475">
        <v>6.7</v>
      </c>
      <c r="E3475" s="32">
        <f>Table11[[#This Row],[gross]]-Table11[[#This Row],[budget]]</f>
        <v>-7116045</v>
      </c>
    </row>
    <row r="3476" spans="1:5" x14ac:dyDescent="0.25">
      <c r="A3476" t="s">
        <v>4677</v>
      </c>
      <c r="B3476" s="32">
        <v>13000000</v>
      </c>
      <c r="C3476" s="32">
        <v>5871603</v>
      </c>
      <c r="D3476">
        <v>6</v>
      </c>
      <c r="E3476" s="32">
        <f>Table11[[#This Row],[gross]]-Table11[[#This Row],[budget]]</f>
        <v>-7128397</v>
      </c>
    </row>
    <row r="3477" spans="1:5" x14ac:dyDescent="0.25">
      <c r="A3477" t="s">
        <v>2235</v>
      </c>
      <c r="B3477" s="32">
        <v>40000000</v>
      </c>
      <c r="C3477" s="32">
        <v>32853640</v>
      </c>
      <c r="D3477">
        <v>5.7</v>
      </c>
      <c r="E3477" s="32">
        <f>Table11[[#This Row],[gross]]-Table11[[#This Row],[budget]]</f>
        <v>-7146360</v>
      </c>
    </row>
    <row r="3478" spans="1:5" x14ac:dyDescent="0.25">
      <c r="A3478" t="s">
        <v>1809</v>
      </c>
      <c r="B3478" s="32">
        <v>40000000</v>
      </c>
      <c r="C3478" s="32">
        <v>32800000</v>
      </c>
      <c r="D3478">
        <v>4.3</v>
      </c>
      <c r="E3478" s="32">
        <f>Table11[[#This Row],[gross]]-Table11[[#This Row],[budget]]</f>
        <v>-7200000</v>
      </c>
    </row>
    <row r="3479" spans="1:5" x14ac:dyDescent="0.25">
      <c r="A3479" t="s">
        <v>3291</v>
      </c>
      <c r="B3479" s="32">
        <v>25000000</v>
      </c>
      <c r="C3479" s="32">
        <v>17791031</v>
      </c>
      <c r="D3479">
        <v>7.3</v>
      </c>
      <c r="E3479" s="32">
        <f>Table11[[#This Row],[gross]]-Table11[[#This Row],[budget]]</f>
        <v>-7208969</v>
      </c>
    </row>
    <row r="3480" spans="1:5" x14ac:dyDescent="0.25">
      <c r="A3480" t="s">
        <v>3278</v>
      </c>
      <c r="B3480" s="32">
        <v>23000000</v>
      </c>
      <c r="C3480" s="32">
        <v>15785632</v>
      </c>
      <c r="D3480">
        <v>7.5</v>
      </c>
      <c r="E3480" s="32">
        <f>Table11[[#This Row],[gross]]-Table11[[#This Row],[budget]]</f>
        <v>-7214368</v>
      </c>
    </row>
    <row r="3481" spans="1:5" x14ac:dyDescent="0.25">
      <c r="A3481" t="s">
        <v>3278</v>
      </c>
      <c r="B3481" s="32">
        <v>23000000</v>
      </c>
      <c r="C3481" s="32">
        <v>15785632</v>
      </c>
      <c r="D3481">
        <v>7.5</v>
      </c>
      <c r="E3481" s="32">
        <f>Table11[[#This Row],[gross]]-Table11[[#This Row],[budget]]</f>
        <v>-7214368</v>
      </c>
    </row>
    <row r="3482" spans="1:5" x14ac:dyDescent="0.25">
      <c r="A3482" t="s">
        <v>5534</v>
      </c>
      <c r="B3482" s="32">
        <v>7900000</v>
      </c>
      <c r="C3482" s="32">
        <v>671240</v>
      </c>
      <c r="D3482">
        <v>6.9</v>
      </c>
      <c r="E3482" s="32">
        <f>Table11[[#This Row],[gross]]-Table11[[#This Row],[budget]]</f>
        <v>-7228760</v>
      </c>
    </row>
    <row r="3483" spans="1:5" x14ac:dyDescent="0.25">
      <c r="A3483" t="s">
        <v>4439</v>
      </c>
      <c r="B3483" s="32">
        <v>15000000</v>
      </c>
      <c r="C3483" s="32">
        <v>7757130</v>
      </c>
      <c r="D3483">
        <v>8</v>
      </c>
      <c r="E3483" s="32">
        <f>Table11[[#This Row],[gross]]-Table11[[#This Row],[budget]]</f>
        <v>-7242870</v>
      </c>
    </row>
    <row r="3484" spans="1:5" x14ac:dyDescent="0.25">
      <c r="A3484" t="s">
        <v>4961</v>
      </c>
      <c r="B3484" s="32">
        <v>11000000</v>
      </c>
      <c r="C3484" s="32">
        <v>3753806</v>
      </c>
      <c r="D3484">
        <v>7.7</v>
      </c>
      <c r="E3484" s="32">
        <f>Table11[[#This Row],[gross]]-Table11[[#This Row],[budget]]</f>
        <v>-7246194</v>
      </c>
    </row>
    <row r="3485" spans="1:5" x14ac:dyDescent="0.25">
      <c r="A3485" t="s">
        <v>3293</v>
      </c>
      <c r="B3485" s="32">
        <v>25000000</v>
      </c>
      <c r="C3485" s="32">
        <v>17718223</v>
      </c>
      <c r="D3485">
        <v>6.6</v>
      </c>
      <c r="E3485" s="32">
        <f>Table11[[#This Row],[gross]]-Table11[[#This Row],[budget]]</f>
        <v>-7281777</v>
      </c>
    </row>
    <row r="3486" spans="1:5" x14ac:dyDescent="0.25">
      <c r="A3486" t="s">
        <v>4846</v>
      </c>
      <c r="B3486" s="32">
        <v>12000000</v>
      </c>
      <c r="C3486" s="32">
        <v>4717455</v>
      </c>
      <c r="D3486">
        <v>5.3</v>
      </c>
      <c r="E3486" s="32">
        <f>Table11[[#This Row],[gross]]-Table11[[#This Row],[budget]]</f>
        <v>-7282545</v>
      </c>
    </row>
    <row r="3487" spans="1:5" x14ac:dyDescent="0.25">
      <c r="A3487" t="s">
        <v>5568</v>
      </c>
      <c r="B3487" s="32">
        <v>7500000</v>
      </c>
      <c r="C3487" s="32">
        <v>197148</v>
      </c>
      <c r="D3487">
        <v>6.3</v>
      </c>
      <c r="E3487" s="32">
        <f>Table11[[#This Row],[gross]]-Table11[[#This Row],[budget]]</f>
        <v>-7302852</v>
      </c>
    </row>
    <row r="3488" spans="1:5" x14ac:dyDescent="0.25">
      <c r="A3488" t="s">
        <v>1112</v>
      </c>
      <c r="B3488" s="32">
        <v>70000000</v>
      </c>
      <c r="C3488" s="32">
        <v>62647540</v>
      </c>
      <c r="D3488">
        <v>7.1</v>
      </c>
      <c r="E3488" s="32">
        <f>Table11[[#This Row],[gross]]-Table11[[#This Row],[budget]]</f>
        <v>-7352460</v>
      </c>
    </row>
    <row r="3489" spans="1:5" x14ac:dyDescent="0.25">
      <c r="A3489" t="s">
        <v>3793</v>
      </c>
      <c r="B3489" s="32">
        <v>20000000</v>
      </c>
      <c r="C3489" s="32">
        <v>12626905</v>
      </c>
      <c r="D3489">
        <v>6.3</v>
      </c>
      <c r="E3489" s="32">
        <f>Table11[[#This Row],[gross]]-Table11[[#This Row],[budget]]</f>
        <v>-7373095</v>
      </c>
    </row>
    <row r="3490" spans="1:5" x14ac:dyDescent="0.25">
      <c r="A3490" t="s">
        <v>525</v>
      </c>
      <c r="B3490" s="32">
        <v>110000000</v>
      </c>
      <c r="C3490" s="32">
        <v>102608827</v>
      </c>
      <c r="D3490">
        <v>7.5</v>
      </c>
      <c r="E3490" s="32">
        <f>Table11[[#This Row],[gross]]-Table11[[#This Row],[budget]]</f>
        <v>-7391173</v>
      </c>
    </row>
    <row r="3491" spans="1:5" x14ac:dyDescent="0.25">
      <c r="A3491" t="s">
        <v>5503</v>
      </c>
      <c r="B3491" s="32">
        <v>8000000</v>
      </c>
      <c r="C3491" s="32">
        <v>568695</v>
      </c>
      <c r="D3491">
        <v>6.5</v>
      </c>
      <c r="E3491" s="32">
        <f>Table11[[#This Row],[gross]]-Table11[[#This Row],[budget]]</f>
        <v>-7431305</v>
      </c>
    </row>
    <row r="3492" spans="1:5" x14ac:dyDescent="0.25">
      <c r="A3492" t="s">
        <v>4446</v>
      </c>
      <c r="B3492" s="32">
        <v>15000000</v>
      </c>
      <c r="C3492" s="32">
        <v>7556708</v>
      </c>
      <c r="D3492">
        <v>6.6</v>
      </c>
      <c r="E3492" s="32">
        <f>Table11[[#This Row],[gross]]-Table11[[#This Row],[budget]]</f>
        <v>-7443292</v>
      </c>
    </row>
    <row r="3493" spans="1:5" x14ac:dyDescent="0.25">
      <c r="A3493" t="s">
        <v>5495</v>
      </c>
      <c r="B3493" s="32">
        <v>8000000</v>
      </c>
      <c r="C3493" s="32">
        <v>532190</v>
      </c>
      <c r="D3493">
        <v>6.8</v>
      </c>
      <c r="E3493" s="32">
        <f>Table11[[#This Row],[gross]]-Table11[[#This Row],[budget]]</f>
        <v>-7467810</v>
      </c>
    </row>
    <row r="3494" spans="1:5" x14ac:dyDescent="0.25">
      <c r="A3494" t="s">
        <v>5342</v>
      </c>
      <c r="B3494" s="32">
        <v>9000000</v>
      </c>
      <c r="C3494" s="32">
        <v>1530535</v>
      </c>
      <c r="D3494">
        <v>5.7</v>
      </c>
      <c r="E3494" s="32">
        <f>Table11[[#This Row],[gross]]-Table11[[#This Row],[budget]]</f>
        <v>-7469465</v>
      </c>
    </row>
    <row r="3495" spans="1:5" x14ac:dyDescent="0.25">
      <c r="A3495" t="s">
        <v>2866</v>
      </c>
      <c r="B3495" s="32">
        <v>30000000</v>
      </c>
      <c r="C3495" s="32">
        <v>22526144</v>
      </c>
      <c r="D3495">
        <v>5.0999999999999996</v>
      </c>
      <c r="E3495" s="32">
        <f>Table11[[#This Row],[gross]]-Table11[[#This Row],[budget]]</f>
        <v>-7473856</v>
      </c>
    </row>
    <row r="3496" spans="1:5" x14ac:dyDescent="0.25">
      <c r="A3496" t="s">
        <v>2703</v>
      </c>
      <c r="B3496" s="32">
        <v>30000000</v>
      </c>
      <c r="C3496" s="32">
        <v>22525921</v>
      </c>
      <c r="D3496">
        <v>5.9</v>
      </c>
      <c r="E3496" s="32">
        <f>Table11[[#This Row],[gross]]-Table11[[#This Row],[budget]]</f>
        <v>-7474079</v>
      </c>
    </row>
    <row r="3497" spans="1:5" x14ac:dyDescent="0.25">
      <c r="A3497" t="s">
        <v>764</v>
      </c>
      <c r="B3497" s="32">
        <v>80000000</v>
      </c>
      <c r="C3497" s="32">
        <v>72515360</v>
      </c>
      <c r="D3497">
        <v>6.4</v>
      </c>
      <c r="E3497" s="32">
        <f>Table11[[#This Row],[gross]]-Table11[[#This Row],[budget]]</f>
        <v>-7484640</v>
      </c>
    </row>
    <row r="3498" spans="1:5" x14ac:dyDescent="0.25">
      <c r="A3498" t="s">
        <v>357</v>
      </c>
      <c r="B3498" s="32">
        <v>130000000</v>
      </c>
      <c r="C3498" s="32">
        <v>122512052</v>
      </c>
      <c r="D3498">
        <v>5.8</v>
      </c>
      <c r="E3498" s="32">
        <f>Table11[[#This Row],[gross]]-Table11[[#This Row],[budget]]</f>
        <v>-7487948</v>
      </c>
    </row>
    <row r="3499" spans="1:5" x14ac:dyDescent="0.25">
      <c r="A3499" t="s">
        <v>4022</v>
      </c>
      <c r="B3499" s="32">
        <v>18000000</v>
      </c>
      <c r="C3499" s="32">
        <v>10494494</v>
      </c>
      <c r="D3499">
        <v>4.4000000000000004</v>
      </c>
      <c r="E3499" s="32">
        <f>Table11[[#This Row],[gross]]-Table11[[#This Row],[budget]]</f>
        <v>-7505506</v>
      </c>
    </row>
    <row r="3500" spans="1:5" x14ac:dyDescent="0.25">
      <c r="A3500" t="s">
        <v>3574</v>
      </c>
      <c r="B3500" s="32">
        <v>17000000</v>
      </c>
      <c r="C3500" s="32">
        <v>9430988</v>
      </c>
      <c r="D3500">
        <v>7.1</v>
      </c>
      <c r="E3500" s="32">
        <f>Table11[[#This Row],[gross]]-Table11[[#This Row],[budget]]</f>
        <v>-7569012</v>
      </c>
    </row>
    <row r="3501" spans="1:5" x14ac:dyDescent="0.25">
      <c r="A3501" t="s">
        <v>3783</v>
      </c>
      <c r="B3501" s="32">
        <v>20000000</v>
      </c>
      <c r="C3501" s="32">
        <v>12398628</v>
      </c>
      <c r="D3501">
        <v>6.1</v>
      </c>
      <c r="E3501" s="32">
        <f>Table11[[#This Row],[gross]]-Table11[[#This Row],[budget]]</f>
        <v>-7601372</v>
      </c>
    </row>
    <row r="3502" spans="1:5" x14ac:dyDescent="0.25">
      <c r="A3502" t="s">
        <v>5505</v>
      </c>
      <c r="B3502" s="32">
        <v>8000000</v>
      </c>
      <c r="C3502" s="32">
        <v>398420</v>
      </c>
      <c r="D3502">
        <v>6.4</v>
      </c>
      <c r="E3502" s="32">
        <f>Table11[[#This Row],[gross]]-Table11[[#This Row],[budget]]</f>
        <v>-7601580</v>
      </c>
    </row>
    <row r="3503" spans="1:5" x14ac:dyDescent="0.25">
      <c r="A3503" t="s">
        <v>5510</v>
      </c>
      <c r="B3503" s="32">
        <v>8000000</v>
      </c>
      <c r="C3503" s="32">
        <v>336456</v>
      </c>
      <c r="D3503">
        <v>5.6</v>
      </c>
      <c r="E3503" s="32">
        <f>Table11[[#This Row],[gross]]-Table11[[#This Row],[budget]]</f>
        <v>-7663544</v>
      </c>
    </row>
    <row r="3504" spans="1:5" x14ac:dyDescent="0.25">
      <c r="A3504" t="s">
        <v>5383</v>
      </c>
      <c r="B3504" s="32">
        <v>39887981.009999998</v>
      </c>
      <c r="C3504" s="32">
        <v>32222567</v>
      </c>
      <c r="D3504">
        <v>7.2</v>
      </c>
      <c r="E3504" s="32">
        <f>Table11[[#This Row],[gross]]-Table11[[#This Row],[budget]]</f>
        <v>-7665414.0099999979</v>
      </c>
    </row>
    <row r="3505" spans="1:5" x14ac:dyDescent="0.25">
      <c r="A3505" t="s">
        <v>5168</v>
      </c>
      <c r="B3505" s="32">
        <v>10000000</v>
      </c>
      <c r="C3505" s="32">
        <v>2331318</v>
      </c>
      <c r="D3505">
        <v>3.3</v>
      </c>
      <c r="E3505" s="32">
        <f>Table11[[#This Row],[gross]]-Table11[[#This Row],[budget]]</f>
        <v>-7668682</v>
      </c>
    </row>
    <row r="3506" spans="1:5" x14ac:dyDescent="0.25">
      <c r="A3506" t="s">
        <v>1183</v>
      </c>
      <c r="B3506" s="32">
        <v>70000000</v>
      </c>
      <c r="C3506" s="32">
        <v>62321039</v>
      </c>
      <c r="D3506">
        <v>6.4</v>
      </c>
      <c r="E3506" s="32">
        <f>Table11[[#This Row],[gross]]-Table11[[#This Row],[budget]]</f>
        <v>-7678961</v>
      </c>
    </row>
    <row r="3507" spans="1:5" x14ac:dyDescent="0.25">
      <c r="A3507" t="s">
        <v>4873</v>
      </c>
      <c r="B3507" s="32">
        <v>8000000</v>
      </c>
      <c r="C3507" s="32">
        <v>303439</v>
      </c>
      <c r="D3507">
        <v>6.4</v>
      </c>
      <c r="E3507" s="32">
        <f>Table11[[#This Row],[gross]]-Table11[[#This Row],[budget]]</f>
        <v>-7696561</v>
      </c>
    </row>
    <row r="3508" spans="1:5" x14ac:dyDescent="0.25">
      <c r="A3508" t="s">
        <v>5513</v>
      </c>
      <c r="B3508" s="32">
        <v>8000000</v>
      </c>
      <c r="C3508" s="32">
        <v>298110</v>
      </c>
      <c r="D3508">
        <v>6.8</v>
      </c>
      <c r="E3508" s="32">
        <f>Table11[[#This Row],[gross]]-Table11[[#This Row],[budget]]</f>
        <v>-7701890</v>
      </c>
    </row>
    <row r="3509" spans="1:5" x14ac:dyDescent="0.25">
      <c r="A3509" t="s">
        <v>3423</v>
      </c>
      <c r="B3509" s="32">
        <v>24000000</v>
      </c>
      <c r="C3509" s="32">
        <v>16290976</v>
      </c>
      <c r="D3509">
        <v>6.2</v>
      </c>
      <c r="E3509" s="32">
        <f>Table11[[#This Row],[gross]]-Table11[[#This Row],[budget]]</f>
        <v>-7709024</v>
      </c>
    </row>
    <row r="3510" spans="1:5" x14ac:dyDescent="0.25">
      <c r="A3510" t="s">
        <v>3349</v>
      </c>
      <c r="B3510" s="32">
        <v>17000000</v>
      </c>
      <c r="C3510" s="32">
        <v>9286314</v>
      </c>
      <c r="D3510">
        <v>5.9</v>
      </c>
      <c r="E3510" s="32">
        <f>Table11[[#This Row],[gross]]-Table11[[#This Row],[budget]]</f>
        <v>-7713686</v>
      </c>
    </row>
    <row r="3511" spans="1:5" x14ac:dyDescent="0.25">
      <c r="A3511" t="s">
        <v>3054</v>
      </c>
      <c r="B3511" s="32">
        <v>28000000</v>
      </c>
      <c r="C3511" s="32">
        <v>20285518</v>
      </c>
      <c r="D3511">
        <v>5.7</v>
      </c>
      <c r="E3511" s="32">
        <f>Table11[[#This Row],[gross]]-Table11[[#This Row],[budget]]</f>
        <v>-7714482</v>
      </c>
    </row>
    <row r="3512" spans="1:5" x14ac:dyDescent="0.25">
      <c r="A3512" t="s">
        <v>4271</v>
      </c>
      <c r="B3512" s="32">
        <v>15500000</v>
      </c>
      <c r="C3512" s="32">
        <v>7774730</v>
      </c>
      <c r="D3512">
        <v>6.5</v>
      </c>
      <c r="E3512" s="32">
        <f>Table11[[#This Row],[gross]]-Table11[[#This Row],[budget]]</f>
        <v>-7725270</v>
      </c>
    </row>
    <row r="3513" spans="1:5" x14ac:dyDescent="0.25">
      <c r="A3513" t="s">
        <v>3520</v>
      </c>
      <c r="B3513" s="32">
        <v>22000000</v>
      </c>
      <c r="C3513" s="32">
        <v>14252830</v>
      </c>
      <c r="D3513">
        <v>5.3</v>
      </c>
      <c r="E3513" s="32">
        <f>Table11[[#This Row],[gross]]-Table11[[#This Row],[budget]]</f>
        <v>-7747170</v>
      </c>
    </row>
    <row r="3514" spans="1:5" x14ac:dyDescent="0.25">
      <c r="A3514" t="s">
        <v>4457</v>
      </c>
      <c r="B3514" s="32">
        <v>15000000</v>
      </c>
      <c r="C3514" s="32">
        <v>7219578</v>
      </c>
      <c r="D3514">
        <v>8</v>
      </c>
      <c r="E3514" s="32">
        <f>Table11[[#This Row],[gross]]-Table11[[#This Row],[budget]]</f>
        <v>-7780422</v>
      </c>
    </row>
    <row r="3515" spans="1:5" x14ac:dyDescent="0.25">
      <c r="A3515" t="s">
        <v>1661</v>
      </c>
      <c r="B3515" s="32">
        <v>53000000</v>
      </c>
      <c r="C3515" s="32">
        <v>45207112</v>
      </c>
      <c r="D3515">
        <v>5.5</v>
      </c>
      <c r="E3515" s="32">
        <f>Table11[[#This Row],[gross]]-Table11[[#This Row],[budget]]</f>
        <v>-7792888</v>
      </c>
    </row>
    <row r="3516" spans="1:5" x14ac:dyDescent="0.25">
      <c r="A3516" t="s">
        <v>5169</v>
      </c>
      <c r="B3516" s="32">
        <v>10000000</v>
      </c>
      <c r="C3516" s="32">
        <v>2185266</v>
      </c>
      <c r="D3516">
        <v>6.5</v>
      </c>
      <c r="E3516" s="32">
        <f>Table11[[#This Row],[gross]]-Table11[[#This Row],[budget]]</f>
        <v>-7814734</v>
      </c>
    </row>
    <row r="3517" spans="1:5" x14ac:dyDescent="0.25">
      <c r="A3517" t="s">
        <v>3787</v>
      </c>
      <c r="B3517" s="32">
        <v>20000000</v>
      </c>
      <c r="C3517" s="32">
        <v>12134420</v>
      </c>
      <c r="D3517">
        <v>7.2</v>
      </c>
      <c r="E3517" s="32">
        <f>Table11[[#This Row],[gross]]-Table11[[#This Row],[budget]]</f>
        <v>-7865580</v>
      </c>
    </row>
    <row r="3518" spans="1:5" x14ac:dyDescent="0.25">
      <c r="A3518" t="s">
        <v>5515</v>
      </c>
      <c r="B3518" s="32">
        <v>8000000</v>
      </c>
      <c r="C3518" s="32">
        <v>127144</v>
      </c>
      <c r="D3518">
        <v>5.5</v>
      </c>
      <c r="E3518" s="32">
        <f>Table11[[#This Row],[gross]]-Table11[[#This Row],[budget]]</f>
        <v>-7872856</v>
      </c>
    </row>
    <row r="3519" spans="1:5" x14ac:dyDescent="0.25">
      <c r="A3519" t="s">
        <v>5516</v>
      </c>
      <c r="B3519" s="32">
        <v>8000000</v>
      </c>
      <c r="C3519" s="32">
        <v>117190</v>
      </c>
      <c r="D3519">
        <v>6.9</v>
      </c>
      <c r="E3519" s="32">
        <f>Table11[[#This Row],[gross]]-Table11[[#This Row],[budget]]</f>
        <v>-7882810</v>
      </c>
    </row>
    <row r="3520" spans="1:5" x14ac:dyDescent="0.25">
      <c r="A3520" t="s">
        <v>1836</v>
      </c>
      <c r="B3520" s="32">
        <v>25000000</v>
      </c>
      <c r="C3520" s="32">
        <v>17114882</v>
      </c>
      <c r="D3520">
        <v>7.7</v>
      </c>
      <c r="E3520" s="32">
        <f>Table11[[#This Row],[gross]]-Table11[[#This Row],[budget]]</f>
        <v>-7885118</v>
      </c>
    </row>
    <row r="3521" spans="1:5" x14ac:dyDescent="0.25">
      <c r="A3521" t="s">
        <v>5518</v>
      </c>
      <c r="B3521" s="32">
        <v>8000000</v>
      </c>
      <c r="C3521" s="32">
        <v>108662</v>
      </c>
      <c r="D3521">
        <v>6</v>
      </c>
      <c r="E3521" s="32">
        <f>Table11[[#This Row],[gross]]-Table11[[#This Row],[budget]]</f>
        <v>-7891338</v>
      </c>
    </row>
    <row r="3522" spans="1:5" x14ac:dyDescent="0.25">
      <c r="A3522" t="s">
        <v>5229</v>
      </c>
      <c r="B3522" s="32">
        <v>8000000</v>
      </c>
      <c r="C3522" s="32">
        <v>100503</v>
      </c>
      <c r="D3522">
        <v>5.9</v>
      </c>
      <c r="E3522" s="32">
        <f>Table11[[#This Row],[gross]]-Table11[[#This Row],[budget]]</f>
        <v>-7899497</v>
      </c>
    </row>
    <row r="3523" spans="1:5" x14ac:dyDescent="0.25">
      <c r="A3523" t="s">
        <v>2884</v>
      </c>
      <c r="B3523" s="32">
        <v>25000000</v>
      </c>
      <c r="C3523" s="32">
        <v>17100000</v>
      </c>
      <c r="D3523">
        <v>5.3</v>
      </c>
      <c r="E3523" s="32">
        <f>Table11[[#This Row],[gross]]-Table11[[#This Row],[budget]]</f>
        <v>-7900000</v>
      </c>
    </row>
    <row r="3524" spans="1:5" x14ac:dyDescent="0.25">
      <c r="A3524" t="s">
        <v>4615</v>
      </c>
      <c r="B3524" s="32">
        <v>10000000</v>
      </c>
      <c r="C3524" s="32">
        <v>2086345</v>
      </c>
      <c r="D3524">
        <v>8.1</v>
      </c>
      <c r="E3524" s="32">
        <f>Table11[[#This Row],[gross]]-Table11[[#This Row],[budget]]</f>
        <v>-7913655</v>
      </c>
    </row>
    <row r="3525" spans="1:5" x14ac:dyDescent="0.25">
      <c r="A3525" t="s">
        <v>5603</v>
      </c>
      <c r="B3525" s="32">
        <v>39887981.009999998</v>
      </c>
      <c r="C3525" s="32">
        <v>31973840</v>
      </c>
      <c r="D3525">
        <v>7.2</v>
      </c>
      <c r="E3525" s="32">
        <f>Table11[[#This Row],[gross]]-Table11[[#This Row],[budget]]</f>
        <v>-7914141.0099999979</v>
      </c>
    </row>
    <row r="3526" spans="1:5" x14ac:dyDescent="0.25">
      <c r="A3526" t="s">
        <v>4692</v>
      </c>
      <c r="B3526" s="32">
        <v>11000000</v>
      </c>
      <c r="C3526" s="32">
        <v>3074838</v>
      </c>
      <c r="D3526">
        <v>6.3</v>
      </c>
      <c r="E3526" s="32">
        <f>Table11[[#This Row],[gross]]-Table11[[#This Row],[budget]]</f>
        <v>-7925162</v>
      </c>
    </row>
    <row r="3527" spans="1:5" x14ac:dyDescent="0.25">
      <c r="A3527" t="s">
        <v>3954</v>
      </c>
      <c r="B3527" s="32">
        <v>18500000</v>
      </c>
      <c r="C3527" s="32">
        <v>10562387</v>
      </c>
      <c r="D3527">
        <v>7.7</v>
      </c>
      <c r="E3527" s="32">
        <f>Table11[[#This Row],[gross]]-Table11[[#This Row],[budget]]</f>
        <v>-7937613</v>
      </c>
    </row>
    <row r="3528" spans="1:5" x14ac:dyDescent="0.25">
      <c r="A3528" t="s">
        <v>5520</v>
      </c>
      <c r="B3528" s="32">
        <v>8000000</v>
      </c>
      <c r="C3528" s="32">
        <v>53481</v>
      </c>
      <c r="D3528">
        <v>6.4</v>
      </c>
      <c r="E3528" s="32">
        <f>Table11[[#This Row],[gross]]-Table11[[#This Row],[budget]]</f>
        <v>-7946519</v>
      </c>
    </row>
    <row r="3529" spans="1:5" x14ac:dyDescent="0.25">
      <c r="A3529" t="s">
        <v>5524</v>
      </c>
      <c r="B3529" s="32">
        <v>8000000</v>
      </c>
      <c r="C3529" s="32">
        <v>52961</v>
      </c>
      <c r="D3529">
        <v>5.3</v>
      </c>
      <c r="E3529" s="32">
        <f>Table11[[#This Row],[gross]]-Table11[[#This Row],[budget]]</f>
        <v>-7947039</v>
      </c>
    </row>
    <row r="3530" spans="1:5" x14ac:dyDescent="0.25">
      <c r="A3530" t="s">
        <v>5362</v>
      </c>
      <c r="B3530" s="32">
        <v>9000000</v>
      </c>
      <c r="C3530" s="32">
        <v>1046166</v>
      </c>
      <c r="D3530">
        <v>4.2</v>
      </c>
      <c r="E3530" s="32">
        <f>Table11[[#This Row],[gross]]-Table11[[#This Row],[budget]]</f>
        <v>-7953834</v>
      </c>
    </row>
    <row r="3531" spans="1:5" x14ac:dyDescent="0.25">
      <c r="A3531" t="s">
        <v>4962</v>
      </c>
      <c r="B3531" s="32">
        <v>11000000</v>
      </c>
      <c r="C3531" s="32">
        <v>3034181</v>
      </c>
      <c r="D3531">
        <v>5.4</v>
      </c>
      <c r="E3531" s="32">
        <f>Table11[[#This Row],[gross]]-Table11[[#This Row],[budget]]</f>
        <v>-7965819</v>
      </c>
    </row>
    <row r="3532" spans="1:5" x14ac:dyDescent="0.25">
      <c r="A3532" t="s">
        <v>5404</v>
      </c>
      <c r="B3532" s="32">
        <v>12000000</v>
      </c>
      <c r="C3532" s="32">
        <v>4018695</v>
      </c>
      <c r="D3532">
        <v>8</v>
      </c>
      <c r="E3532" s="32">
        <f>Table11[[#This Row],[gross]]-Table11[[#This Row],[budget]]</f>
        <v>-7981305</v>
      </c>
    </row>
    <row r="3533" spans="1:5" x14ac:dyDescent="0.25">
      <c r="A3533" t="s">
        <v>4682</v>
      </c>
      <c r="B3533" s="32">
        <v>13000000</v>
      </c>
      <c r="C3533" s="32">
        <v>5002310</v>
      </c>
      <c r="D3533">
        <v>5.6</v>
      </c>
      <c r="E3533" s="32">
        <f>Table11[[#This Row],[gross]]-Table11[[#This Row],[budget]]</f>
        <v>-7997690</v>
      </c>
    </row>
    <row r="3534" spans="1:5" x14ac:dyDescent="0.25">
      <c r="A3534" t="s">
        <v>4614</v>
      </c>
      <c r="B3534" s="32">
        <v>13500000</v>
      </c>
      <c r="C3534" s="32">
        <v>5501940</v>
      </c>
      <c r="D3534">
        <v>8.3000000000000007</v>
      </c>
      <c r="E3534" s="32">
        <f>Table11[[#This Row],[gross]]-Table11[[#This Row],[budget]]</f>
        <v>-7998060</v>
      </c>
    </row>
    <row r="3535" spans="1:5" x14ac:dyDescent="0.25">
      <c r="A3535" t="s">
        <v>5660</v>
      </c>
      <c r="B3535" s="32">
        <v>9000000</v>
      </c>
      <c r="C3535" s="32">
        <v>1000000</v>
      </c>
      <c r="D3535">
        <v>6.3</v>
      </c>
      <c r="E3535" s="32">
        <f>Table11[[#This Row],[gross]]-Table11[[#This Row],[budget]]</f>
        <v>-8000000</v>
      </c>
    </row>
    <row r="3536" spans="1:5" x14ac:dyDescent="0.25">
      <c r="A3536" t="s">
        <v>3385</v>
      </c>
      <c r="B3536" s="32">
        <v>25000000</v>
      </c>
      <c r="C3536" s="32">
        <v>16969390</v>
      </c>
      <c r="D3536">
        <v>5.3</v>
      </c>
      <c r="E3536" s="32">
        <f>Table11[[#This Row],[gross]]-Table11[[#This Row],[budget]]</f>
        <v>-8030610</v>
      </c>
    </row>
    <row r="3537" spans="1:5" x14ac:dyDescent="0.25">
      <c r="A3537" t="s">
        <v>4856</v>
      </c>
      <c r="B3537" s="32">
        <v>12000000</v>
      </c>
      <c r="C3537" s="32">
        <v>3950294</v>
      </c>
      <c r="D3537">
        <v>7</v>
      </c>
      <c r="E3537" s="32">
        <f>Table11[[#This Row],[gross]]-Table11[[#This Row],[budget]]</f>
        <v>-8049706</v>
      </c>
    </row>
    <row r="3538" spans="1:5" x14ac:dyDescent="0.25">
      <c r="A3538" t="s">
        <v>5180</v>
      </c>
      <c r="B3538" s="32">
        <v>10000000</v>
      </c>
      <c r="C3538" s="32">
        <v>1939441</v>
      </c>
      <c r="D3538">
        <v>6.9</v>
      </c>
      <c r="E3538" s="32">
        <f>Table11[[#This Row],[gross]]-Table11[[#This Row],[budget]]</f>
        <v>-8060559</v>
      </c>
    </row>
    <row r="3539" spans="1:5" x14ac:dyDescent="0.25">
      <c r="A3539" t="s">
        <v>365</v>
      </c>
      <c r="B3539" s="32">
        <v>135000000</v>
      </c>
      <c r="C3539" s="32">
        <v>126930660</v>
      </c>
      <c r="D3539">
        <v>6.4</v>
      </c>
      <c r="E3539" s="32">
        <f>Table11[[#This Row],[gross]]-Table11[[#This Row],[budget]]</f>
        <v>-8069340</v>
      </c>
    </row>
    <row r="3540" spans="1:5" x14ac:dyDescent="0.25">
      <c r="A3540" t="s">
        <v>4684</v>
      </c>
      <c r="B3540" s="32">
        <v>13000000</v>
      </c>
      <c r="C3540" s="32">
        <v>4919896</v>
      </c>
      <c r="D3540">
        <v>6.1</v>
      </c>
      <c r="E3540" s="32">
        <f>Table11[[#This Row],[gross]]-Table11[[#This Row],[budget]]</f>
        <v>-8080104</v>
      </c>
    </row>
    <row r="3541" spans="1:5" x14ac:dyDescent="0.25">
      <c r="A3541" t="s">
        <v>677</v>
      </c>
      <c r="B3541" s="32">
        <v>95000000</v>
      </c>
      <c r="C3541" s="32">
        <v>86897182</v>
      </c>
      <c r="D3541">
        <v>6.2</v>
      </c>
      <c r="E3541" s="32">
        <f>Table11[[#This Row],[gross]]-Table11[[#This Row],[budget]]</f>
        <v>-8102818</v>
      </c>
    </row>
    <row r="3542" spans="1:5" x14ac:dyDescent="0.25">
      <c r="A3542" t="s">
        <v>5356</v>
      </c>
      <c r="B3542" s="32">
        <v>9000000</v>
      </c>
      <c r="C3542" s="32">
        <v>883887</v>
      </c>
      <c r="D3542">
        <v>6.2</v>
      </c>
      <c r="E3542" s="32">
        <f>Table11[[#This Row],[gross]]-Table11[[#This Row],[budget]]</f>
        <v>-8116113</v>
      </c>
    </row>
    <row r="3543" spans="1:5" x14ac:dyDescent="0.25">
      <c r="A3543" t="s">
        <v>1539</v>
      </c>
      <c r="B3543" s="32">
        <v>58000000</v>
      </c>
      <c r="C3543" s="32">
        <v>49875589</v>
      </c>
      <c r="D3543">
        <v>5.9</v>
      </c>
      <c r="E3543" s="32">
        <f>Table11[[#This Row],[gross]]-Table11[[#This Row],[budget]]</f>
        <v>-8124411</v>
      </c>
    </row>
    <row r="3544" spans="1:5" x14ac:dyDescent="0.25">
      <c r="A3544" t="s">
        <v>4687</v>
      </c>
      <c r="B3544" s="32">
        <v>13000000</v>
      </c>
      <c r="C3544" s="32">
        <v>4857376</v>
      </c>
      <c r="D3544">
        <v>7.3</v>
      </c>
      <c r="E3544" s="32">
        <f>Table11[[#This Row],[gross]]-Table11[[#This Row],[budget]]</f>
        <v>-8142624</v>
      </c>
    </row>
    <row r="3545" spans="1:5" x14ac:dyDescent="0.25">
      <c r="A3545" t="s">
        <v>2241</v>
      </c>
      <c r="B3545" s="32">
        <v>40000000</v>
      </c>
      <c r="C3545" s="32">
        <v>31836745</v>
      </c>
      <c r="D3545">
        <v>6.9</v>
      </c>
      <c r="E3545" s="32">
        <f>Table11[[#This Row],[gross]]-Table11[[#This Row],[budget]]</f>
        <v>-8163255</v>
      </c>
    </row>
    <row r="3546" spans="1:5" x14ac:dyDescent="0.25">
      <c r="A3546" t="s">
        <v>3275</v>
      </c>
      <c r="B3546" s="32">
        <v>30000000</v>
      </c>
      <c r="C3546" s="32">
        <v>21835784</v>
      </c>
      <c r="D3546">
        <v>6.6</v>
      </c>
      <c r="E3546" s="32">
        <f>Table11[[#This Row],[gross]]-Table11[[#This Row],[budget]]</f>
        <v>-8164216</v>
      </c>
    </row>
    <row r="3547" spans="1:5" x14ac:dyDescent="0.25">
      <c r="A3547" t="s">
        <v>4963</v>
      </c>
      <c r="B3547" s="32">
        <v>11000000</v>
      </c>
      <c r="C3547" s="32">
        <v>2832826</v>
      </c>
      <c r="D3547">
        <v>6.2</v>
      </c>
      <c r="E3547" s="32">
        <f>Table11[[#This Row],[gross]]-Table11[[#This Row],[budget]]</f>
        <v>-8167174</v>
      </c>
    </row>
    <row r="3548" spans="1:5" x14ac:dyDescent="0.25">
      <c r="A3548" t="s">
        <v>2254</v>
      </c>
      <c r="B3548" s="32">
        <v>35000000</v>
      </c>
      <c r="C3548" s="32">
        <v>26814957</v>
      </c>
      <c r="D3548">
        <v>6.7</v>
      </c>
      <c r="E3548" s="32">
        <f>Table11[[#This Row],[gross]]-Table11[[#This Row],[budget]]</f>
        <v>-8185043</v>
      </c>
    </row>
    <row r="3549" spans="1:5" x14ac:dyDescent="0.25">
      <c r="A3549" t="s">
        <v>1034</v>
      </c>
      <c r="B3549" s="32">
        <v>50000000</v>
      </c>
      <c r="C3549" s="32">
        <v>41814863</v>
      </c>
      <c r="D3549">
        <v>5.0999999999999996</v>
      </c>
      <c r="E3549" s="32">
        <f>Table11[[#This Row],[gross]]-Table11[[#This Row],[budget]]</f>
        <v>-8185137</v>
      </c>
    </row>
    <row r="3550" spans="1:5" x14ac:dyDescent="0.25">
      <c r="A3550" t="s">
        <v>4968</v>
      </c>
      <c r="B3550" s="32">
        <v>11000000</v>
      </c>
      <c r="C3550" s="32">
        <v>2807854</v>
      </c>
      <c r="D3550">
        <v>5.0999999999999996</v>
      </c>
      <c r="E3550" s="32">
        <f>Table11[[#This Row],[gross]]-Table11[[#This Row],[budget]]</f>
        <v>-8192146</v>
      </c>
    </row>
    <row r="3551" spans="1:5" x14ac:dyDescent="0.25">
      <c r="A3551" t="s">
        <v>2874</v>
      </c>
      <c r="B3551" s="32">
        <v>30000000</v>
      </c>
      <c r="C3551" s="32">
        <v>21800302</v>
      </c>
      <c r="D3551">
        <v>5.5</v>
      </c>
      <c r="E3551" s="32">
        <f>Table11[[#This Row],[gross]]-Table11[[#This Row],[budget]]</f>
        <v>-8199698</v>
      </c>
    </row>
    <row r="3552" spans="1:5" x14ac:dyDescent="0.25">
      <c r="A3552" t="s">
        <v>3789</v>
      </c>
      <c r="B3552" s="32">
        <v>20000000</v>
      </c>
      <c r="C3552" s="32">
        <v>11784000</v>
      </c>
      <c r="D3552">
        <v>4.3</v>
      </c>
      <c r="E3552" s="32">
        <f>Table11[[#This Row],[gross]]-Table11[[#This Row],[budget]]</f>
        <v>-8216000</v>
      </c>
    </row>
    <row r="3553" spans="1:5" x14ac:dyDescent="0.25">
      <c r="A3553" t="s">
        <v>5159</v>
      </c>
      <c r="B3553" s="32">
        <v>11500000</v>
      </c>
      <c r="C3553" s="32">
        <v>3275585</v>
      </c>
      <c r="D3553">
        <v>6.6</v>
      </c>
      <c r="E3553" s="32">
        <f>Table11[[#This Row],[gross]]-Table11[[#This Row],[budget]]</f>
        <v>-8224415</v>
      </c>
    </row>
    <row r="3554" spans="1:5" x14ac:dyDescent="0.25">
      <c r="A3554" t="s">
        <v>5175</v>
      </c>
      <c r="B3554" s="32">
        <v>10000000</v>
      </c>
      <c r="C3554" s="32">
        <v>1754319</v>
      </c>
      <c r="D3554">
        <v>7.2</v>
      </c>
      <c r="E3554" s="32">
        <f>Table11[[#This Row],[gross]]-Table11[[#This Row],[budget]]</f>
        <v>-8245681</v>
      </c>
    </row>
    <row r="3555" spans="1:5" x14ac:dyDescent="0.25">
      <c r="A3555" t="s">
        <v>4137</v>
      </c>
      <c r="B3555" s="32">
        <v>17000000</v>
      </c>
      <c r="C3555" s="32">
        <v>8662318</v>
      </c>
      <c r="D3555">
        <v>5.9</v>
      </c>
      <c r="E3555" s="32">
        <f>Table11[[#This Row],[gross]]-Table11[[#This Row],[budget]]</f>
        <v>-8337682</v>
      </c>
    </row>
    <row r="3556" spans="1:5" x14ac:dyDescent="0.25">
      <c r="A3556" t="s">
        <v>5417</v>
      </c>
      <c r="B3556" s="32">
        <v>8500000</v>
      </c>
      <c r="C3556" s="32">
        <v>140244</v>
      </c>
      <c r="D3556">
        <v>6.7</v>
      </c>
      <c r="E3556" s="32">
        <f>Table11[[#This Row],[gross]]-Table11[[#This Row],[budget]]</f>
        <v>-8359756</v>
      </c>
    </row>
    <row r="3557" spans="1:5" x14ac:dyDescent="0.25">
      <c r="A3557" t="s">
        <v>1046</v>
      </c>
      <c r="B3557" s="32">
        <v>75000000</v>
      </c>
      <c r="C3557" s="32">
        <v>66636385</v>
      </c>
      <c r="D3557">
        <v>7.1</v>
      </c>
      <c r="E3557" s="32">
        <f>Table11[[#This Row],[gross]]-Table11[[#This Row],[budget]]</f>
        <v>-8363615</v>
      </c>
    </row>
    <row r="3558" spans="1:5" x14ac:dyDescent="0.25">
      <c r="A3558" t="s">
        <v>5178</v>
      </c>
      <c r="B3558" s="32">
        <v>10000000</v>
      </c>
      <c r="C3558" s="32">
        <v>1631839</v>
      </c>
      <c r="D3558">
        <v>5.7</v>
      </c>
      <c r="E3558" s="32">
        <f>Table11[[#This Row],[gross]]-Table11[[#This Row],[budget]]</f>
        <v>-8368161</v>
      </c>
    </row>
    <row r="3559" spans="1:5" x14ac:dyDescent="0.25">
      <c r="A3559" t="s">
        <v>6251</v>
      </c>
      <c r="B3559" s="32">
        <v>8500000</v>
      </c>
      <c r="C3559" s="32">
        <v>131175</v>
      </c>
      <c r="D3559">
        <v>5.6</v>
      </c>
      <c r="E3559" s="32">
        <f>Table11[[#This Row],[gross]]-Table11[[#This Row],[budget]]</f>
        <v>-8368825</v>
      </c>
    </row>
    <row r="3560" spans="1:5" x14ac:dyDescent="0.25">
      <c r="A3560" t="s">
        <v>6740</v>
      </c>
      <c r="B3560" s="32">
        <v>8400000</v>
      </c>
      <c r="C3560" s="32">
        <v>5725</v>
      </c>
      <c r="D3560">
        <v>6.1</v>
      </c>
      <c r="E3560" s="32">
        <f>Table11[[#This Row],[gross]]-Table11[[#This Row],[budget]]</f>
        <v>-8394275</v>
      </c>
    </row>
    <row r="3561" spans="1:5" x14ac:dyDescent="0.25">
      <c r="A3561" t="s">
        <v>3523</v>
      </c>
      <c r="B3561" s="32">
        <v>22000000</v>
      </c>
      <c r="C3561" s="32">
        <v>13555988</v>
      </c>
      <c r="D3561">
        <v>5.7</v>
      </c>
      <c r="E3561" s="32">
        <f>Table11[[#This Row],[gross]]-Table11[[#This Row],[budget]]</f>
        <v>-8444012</v>
      </c>
    </row>
    <row r="3562" spans="1:5" x14ac:dyDescent="0.25">
      <c r="A3562" t="s">
        <v>2532</v>
      </c>
      <c r="B3562" s="32">
        <v>35000000</v>
      </c>
      <c r="C3562" s="32">
        <v>26494611</v>
      </c>
      <c r="D3562">
        <v>6.6</v>
      </c>
      <c r="E3562" s="32">
        <f>Table11[[#This Row],[gross]]-Table11[[#This Row],[budget]]</f>
        <v>-8505389</v>
      </c>
    </row>
    <row r="3563" spans="1:5" x14ac:dyDescent="0.25">
      <c r="A3563" t="s">
        <v>1789</v>
      </c>
      <c r="B3563" s="32">
        <v>50000000</v>
      </c>
      <c r="C3563" s="32">
        <v>41482207</v>
      </c>
      <c r="D3563">
        <v>6.3</v>
      </c>
      <c r="E3563" s="32">
        <f>Table11[[#This Row],[gross]]-Table11[[#This Row],[budget]]</f>
        <v>-8517793</v>
      </c>
    </row>
    <row r="3564" spans="1:5" x14ac:dyDescent="0.25">
      <c r="A3564" t="s">
        <v>100</v>
      </c>
      <c r="B3564" s="32">
        <v>200000000</v>
      </c>
      <c r="C3564" s="32">
        <v>191450875</v>
      </c>
      <c r="D3564">
        <v>6.3</v>
      </c>
      <c r="E3564" s="32">
        <f>Table11[[#This Row],[gross]]-Table11[[#This Row],[budget]]</f>
        <v>-8549125</v>
      </c>
    </row>
    <row r="3565" spans="1:5" x14ac:dyDescent="0.25">
      <c r="A3565" t="s">
        <v>557</v>
      </c>
      <c r="B3565" s="32">
        <v>109000000</v>
      </c>
      <c r="C3565" s="32">
        <v>100446895</v>
      </c>
      <c r="D3565">
        <v>3.8</v>
      </c>
      <c r="E3565" s="32">
        <f>Table11[[#This Row],[gross]]-Table11[[#This Row],[budget]]</f>
        <v>-8553105</v>
      </c>
    </row>
    <row r="3566" spans="1:5" x14ac:dyDescent="0.25">
      <c r="A3566" t="s">
        <v>2639</v>
      </c>
      <c r="B3566" s="32">
        <v>30000000</v>
      </c>
      <c r="C3566" s="32">
        <v>21426805</v>
      </c>
      <c r="D3566">
        <v>4.9000000000000004</v>
      </c>
      <c r="E3566" s="32">
        <f>Table11[[#This Row],[gross]]-Table11[[#This Row],[budget]]</f>
        <v>-8573195</v>
      </c>
    </row>
    <row r="3567" spans="1:5" x14ac:dyDescent="0.25">
      <c r="A3567" t="s">
        <v>4443</v>
      </c>
      <c r="B3567" s="32">
        <v>15000000</v>
      </c>
      <c r="C3567" s="32">
        <v>6409206</v>
      </c>
      <c r="D3567">
        <v>6.2</v>
      </c>
      <c r="E3567" s="32">
        <f>Table11[[#This Row],[gross]]-Table11[[#This Row],[budget]]</f>
        <v>-8590794</v>
      </c>
    </row>
    <row r="3568" spans="1:5" x14ac:dyDescent="0.25">
      <c r="A3568" t="s">
        <v>2360</v>
      </c>
      <c r="B3568" s="32">
        <v>39000000</v>
      </c>
      <c r="C3568" s="32">
        <v>30400000</v>
      </c>
      <c r="D3568">
        <v>5.7</v>
      </c>
      <c r="E3568" s="32">
        <f>Table11[[#This Row],[gross]]-Table11[[#This Row],[budget]]</f>
        <v>-8600000</v>
      </c>
    </row>
    <row r="3569" spans="1:5" x14ac:dyDescent="0.25">
      <c r="A3569" t="s">
        <v>4445</v>
      </c>
      <c r="B3569" s="32">
        <v>15000000</v>
      </c>
      <c r="C3569" s="32">
        <v>6373693</v>
      </c>
      <c r="D3569">
        <v>5.3</v>
      </c>
      <c r="E3569" s="32">
        <f>Table11[[#This Row],[gross]]-Table11[[#This Row],[budget]]</f>
        <v>-8626307</v>
      </c>
    </row>
    <row r="3570" spans="1:5" x14ac:dyDescent="0.25">
      <c r="A3570" t="s">
        <v>4732</v>
      </c>
      <c r="B3570" s="32">
        <v>12800000</v>
      </c>
      <c r="C3570" s="32">
        <v>4157491</v>
      </c>
      <c r="D3570">
        <v>8</v>
      </c>
      <c r="E3570" s="32">
        <f>Table11[[#This Row],[gross]]-Table11[[#This Row],[budget]]</f>
        <v>-8642509</v>
      </c>
    </row>
    <row r="3571" spans="1:5" x14ac:dyDescent="0.25">
      <c r="A3571" t="s">
        <v>5351</v>
      </c>
      <c r="B3571" s="32">
        <v>9000000</v>
      </c>
      <c r="C3571" s="32">
        <v>349618</v>
      </c>
      <c r="D3571">
        <v>6.1</v>
      </c>
      <c r="E3571" s="32">
        <f>Table11[[#This Row],[gross]]-Table11[[#This Row],[budget]]</f>
        <v>-8650382</v>
      </c>
    </row>
    <row r="3572" spans="1:5" x14ac:dyDescent="0.25">
      <c r="A3572" t="s">
        <v>5279</v>
      </c>
      <c r="B3572" s="32">
        <v>8900000</v>
      </c>
      <c r="C3572" s="32">
        <v>225377</v>
      </c>
      <c r="D3572">
        <v>7.9</v>
      </c>
      <c r="E3572" s="32">
        <f>Table11[[#This Row],[gross]]-Table11[[#This Row],[budget]]</f>
        <v>-8674623</v>
      </c>
    </row>
    <row r="3573" spans="1:5" x14ac:dyDescent="0.25">
      <c r="A3573" t="s">
        <v>5179</v>
      </c>
      <c r="B3573" s="32">
        <v>10000000</v>
      </c>
      <c r="C3573" s="32">
        <v>1309849</v>
      </c>
      <c r="D3573">
        <v>7.2</v>
      </c>
      <c r="E3573" s="32">
        <f>Table11[[#This Row],[gross]]-Table11[[#This Row],[budget]]</f>
        <v>-8690151</v>
      </c>
    </row>
    <row r="3574" spans="1:5" x14ac:dyDescent="0.25">
      <c r="A3574" t="s">
        <v>5183</v>
      </c>
      <c r="B3574" s="32">
        <v>10000000</v>
      </c>
      <c r="C3574" s="32">
        <v>1276984</v>
      </c>
      <c r="D3574">
        <v>6.2</v>
      </c>
      <c r="E3574" s="32">
        <f>Table11[[#This Row],[gross]]-Table11[[#This Row],[budget]]</f>
        <v>-8723016</v>
      </c>
    </row>
    <row r="3575" spans="1:5" x14ac:dyDescent="0.25">
      <c r="A3575" t="s">
        <v>1791</v>
      </c>
      <c r="B3575" s="32">
        <v>50000000</v>
      </c>
      <c r="C3575" s="32">
        <v>41256277</v>
      </c>
      <c r="D3575">
        <v>5.9</v>
      </c>
      <c r="E3575" s="32">
        <f>Table11[[#This Row],[gross]]-Table11[[#This Row],[budget]]</f>
        <v>-8743723</v>
      </c>
    </row>
    <row r="3576" spans="1:5" x14ac:dyDescent="0.25">
      <c r="A3576" t="s">
        <v>5081</v>
      </c>
      <c r="B3576" s="32">
        <v>25000000</v>
      </c>
      <c r="C3576" s="32">
        <v>16247775</v>
      </c>
      <c r="D3576">
        <v>5.5</v>
      </c>
      <c r="E3576" s="32">
        <f>Table11[[#This Row],[gross]]-Table11[[#This Row],[budget]]</f>
        <v>-8752225</v>
      </c>
    </row>
    <row r="3577" spans="1:5" x14ac:dyDescent="0.25">
      <c r="A3577" t="s">
        <v>3790</v>
      </c>
      <c r="B3577" s="32">
        <v>20000000</v>
      </c>
      <c r="C3577" s="32">
        <v>11169531</v>
      </c>
      <c r="D3577">
        <v>6.4</v>
      </c>
      <c r="E3577" s="32">
        <f>Table11[[#This Row],[gross]]-Table11[[#This Row],[budget]]</f>
        <v>-8830469</v>
      </c>
    </row>
    <row r="3578" spans="1:5" x14ac:dyDescent="0.25">
      <c r="A3578" t="s">
        <v>4847</v>
      </c>
      <c r="B3578" s="32">
        <v>12000000</v>
      </c>
      <c r="C3578" s="32">
        <v>3148482</v>
      </c>
      <c r="D3578">
        <v>7.1</v>
      </c>
      <c r="E3578" s="32">
        <f>Table11[[#This Row],[gross]]-Table11[[#This Row],[budget]]</f>
        <v>-8851518</v>
      </c>
    </row>
    <row r="3579" spans="1:5" x14ac:dyDescent="0.25">
      <c r="A3579" t="s">
        <v>3299</v>
      </c>
      <c r="B3579" s="32">
        <v>25000000</v>
      </c>
      <c r="C3579" s="32">
        <v>16118077</v>
      </c>
      <c r="D3579">
        <v>5.6</v>
      </c>
      <c r="E3579" s="32">
        <f>Table11[[#This Row],[gross]]-Table11[[#This Row],[budget]]</f>
        <v>-8881923</v>
      </c>
    </row>
    <row r="3580" spans="1:5" x14ac:dyDescent="0.25">
      <c r="A3580" t="s">
        <v>5354</v>
      </c>
      <c r="B3580" s="32">
        <v>9000000</v>
      </c>
      <c r="C3580" s="32">
        <v>112935</v>
      </c>
      <c r="D3580">
        <v>7.6</v>
      </c>
      <c r="E3580" s="32">
        <f>Table11[[#This Row],[gross]]-Table11[[#This Row],[budget]]</f>
        <v>-8887065</v>
      </c>
    </row>
    <row r="3581" spans="1:5" x14ac:dyDescent="0.25">
      <c r="A3581" t="s">
        <v>2111</v>
      </c>
      <c r="B3581" s="32">
        <v>65000000</v>
      </c>
      <c r="C3581" s="32">
        <v>56083966</v>
      </c>
      <c r="D3581">
        <v>6.9</v>
      </c>
      <c r="E3581" s="32">
        <f>Table11[[#This Row],[gross]]-Table11[[#This Row],[budget]]</f>
        <v>-8916034</v>
      </c>
    </row>
    <row r="3582" spans="1:5" x14ac:dyDescent="0.25">
      <c r="A3582" t="s">
        <v>38</v>
      </c>
      <c r="B3582" s="32">
        <v>209000000</v>
      </c>
      <c r="C3582" s="32">
        <v>200069408</v>
      </c>
      <c r="D3582">
        <v>6.1</v>
      </c>
      <c r="E3582" s="32">
        <f>Table11[[#This Row],[gross]]-Table11[[#This Row],[budget]]</f>
        <v>-8930592</v>
      </c>
    </row>
    <row r="3583" spans="1:5" x14ac:dyDescent="0.25">
      <c r="A3583" t="s">
        <v>1288</v>
      </c>
      <c r="B3583" s="32">
        <v>45000000</v>
      </c>
      <c r="C3583" s="32">
        <v>36064910</v>
      </c>
      <c r="D3583">
        <v>6.4</v>
      </c>
      <c r="E3583" s="32">
        <f>Table11[[#This Row],[gross]]-Table11[[#This Row],[budget]]</f>
        <v>-8935090</v>
      </c>
    </row>
    <row r="3584" spans="1:5" x14ac:dyDescent="0.25">
      <c r="A3584" t="s">
        <v>51</v>
      </c>
      <c r="B3584" s="32">
        <v>250000000</v>
      </c>
      <c r="C3584" s="32">
        <v>241063875</v>
      </c>
      <c r="D3584">
        <v>6.7</v>
      </c>
      <c r="E3584" s="32">
        <f>Table11[[#This Row],[gross]]-Table11[[#This Row],[budget]]</f>
        <v>-8936125</v>
      </c>
    </row>
    <row r="3585" spans="1:5" x14ac:dyDescent="0.25">
      <c r="A3585" t="s">
        <v>5166</v>
      </c>
      <c r="B3585" s="32">
        <v>10000000</v>
      </c>
      <c r="C3585" s="32">
        <v>1055654</v>
      </c>
      <c r="D3585">
        <v>7.3</v>
      </c>
      <c r="E3585" s="32">
        <f>Table11[[#This Row],[gross]]-Table11[[#This Row],[budget]]</f>
        <v>-8944346</v>
      </c>
    </row>
    <row r="3586" spans="1:5" x14ac:dyDescent="0.25">
      <c r="A3586" t="s">
        <v>3923</v>
      </c>
      <c r="B3586" s="32">
        <v>19000000</v>
      </c>
      <c r="C3586" s="32">
        <v>10049886</v>
      </c>
      <c r="D3586">
        <v>8.6</v>
      </c>
      <c r="E3586" s="32">
        <f>Table11[[#This Row],[gross]]-Table11[[#This Row],[budget]]</f>
        <v>-8950114</v>
      </c>
    </row>
    <row r="3587" spans="1:5" x14ac:dyDescent="0.25">
      <c r="A3587" t="s">
        <v>1409</v>
      </c>
      <c r="B3587" s="32">
        <v>60000000</v>
      </c>
      <c r="C3587" s="32">
        <v>51045801</v>
      </c>
      <c r="D3587">
        <v>6.1</v>
      </c>
      <c r="E3587" s="32">
        <f>Table11[[#This Row],[gross]]-Table11[[#This Row],[budget]]</f>
        <v>-8954199</v>
      </c>
    </row>
    <row r="3588" spans="1:5" x14ac:dyDescent="0.25">
      <c r="A3588" t="s">
        <v>3792</v>
      </c>
      <c r="B3588" s="32">
        <v>20000000</v>
      </c>
      <c r="C3588" s="32">
        <v>11034436</v>
      </c>
      <c r="D3588">
        <v>7.1</v>
      </c>
      <c r="E3588" s="32">
        <f>Table11[[#This Row],[gross]]-Table11[[#This Row],[budget]]</f>
        <v>-8965564</v>
      </c>
    </row>
    <row r="3589" spans="1:5" x14ac:dyDescent="0.25">
      <c r="A3589" t="s">
        <v>3533</v>
      </c>
      <c r="B3589" s="32">
        <v>25000000</v>
      </c>
      <c r="C3589" s="32">
        <v>16027866</v>
      </c>
      <c r="D3589">
        <v>5.0999999999999996</v>
      </c>
      <c r="E3589" s="32">
        <f>Table11[[#This Row],[gross]]-Table11[[#This Row],[budget]]</f>
        <v>-8972134</v>
      </c>
    </row>
    <row r="3590" spans="1:5" x14ac:dyDescent="0.25">
      <c r="A3590" t="s">
        <v>5923</v>
      </c>
      <c r="B3590" s="32">
        <v>9000000</v>
      </c>
      <c r="C3590" s="32">
        <v>27445</v>
      </c>
      <c r="D3590">
        <v>5.3</v>
      </c>
      <c r="E3590" s="32">
        <f>Table11[[#This Row],[gross]]-Table11[[#This Row],[budget]]</f>
        <v>-8972555</v>
      </c>
    </row>
    <row r="3591" spans="1:5" x14ac:dyDescent="0.25">
      <c r="A3591" t="s">
        <v>5188</v>
      </c>
      <c r="B3591" s="32">
        <v>10000000</v>
      </c>
      <c r="C3591" s="32">
        <v>1011054</v>
      </c>
      <c r="D3591">
        <v>7.2</v>
      </c>
      <c r="E3591" s="32">
        <f>Table11[[#This Row],[gross]]-Table11[[#This Row],[budget]]</f>
        <v>-8988946</v>
      </c>
    </row>
    <row r="3592" spans="1:5" x14ac:dyDescent="0.25">
      <c r="A3592" t="s">
        <v>5382</v>
      </c>
      <c r="B3592" s="32">
        <v>9000000</v>
      </c>
      <c r="C3592" s="32">
        <v>162</v>
      </c>
      <c r="D3592">
        <v>5.7</v>
      </c>
      <c r="E3592" s="32">
        <f>Table11[[#This Row],[gross]]-Table11[[#This Row],[budget]]</f>
        <v>-8999838</v>
      </c>
    </row>
    <row r="3593" spans="1:5" x14ac:dyDescent="0.25">
      <c r="A3593" t="s">
        <v>4328</v>
      </c>
      <c r="B3593" s="32">
        <v>15000000</v>
      </c>
      <c r="C3593" s="32">
        <v>6000000</v>
      </c>
      <c r="D3593">
        <v>8.4</v>
      </c>
      <c r="E3593" s="32">
        <f>Table11[[#This Row],[gross]]-Table11[[#This Row],[budget]]</f>
        <v>-9000000</v>
      </c>
    </row>
    <row r="3594" spans="1:5" x14ac:dyDescent="0.25">
      <c r="A3594" t="s">
        <v>2894</v>
      </c>
      <c r="B3594" s="32">
        <v>26000000</v>
      </c>
      <c r="C3594" s="32">
        <v>16999046</v>
      </c>
      <c r="D3594">
        <v>5.8</v>
      </c>
      <c r="E3594" s="32">
        <f>Table11[[#This Row],[gross]]-Table11[[#This Row],[budget]]</f>
        <v>-9000954</v>
      </c>
    </row>
    <row r="3595" spans="1:5" x14ac:dyDescent="0.25">
      <c r="A3595" t="s">
        <v>2242</v>
      </c>
      <c r="B3595" s="32">
        <v>40000000</v>
      </c>
      <c r="C3595" s="32">
        <v>30993544</v>
      </c>
      <c r="D3595">
        <v>6.5</v>
      </c>
      <c r="E3595" s="32">
        <f>Table11[[#This Row],[gross]]-Table11[[#This Row],[budget]]</f>
        <v>-9006456</v>
      </c>
    </row>
    <row r="3596" spans="1:5" x14ac:dyDescent="0.25">
      <c r="A3596" t="s">
        <v>5184</v>
      </c>
      <c r="B3596" s="32">
        <v>11000000</v>
      </c>
      <c r="C3596" s="32">
        <v>1987762</v>
      </c>
      <c r="D3596">
        <v>6.7</v>
      </c>
      <c r="E3596" s="32">
        <f>Table11[[#This Row],[gross]]-Table11[[#This Row],[budget]]</f>
        <v>-9012238</v>
      </c>
    </row>
    <row r="3597" spans="1:5" x14ac:dyDescent="0.25">
      <c r="A3597" t="s">
        <v>2244</v>
      </c>
      <c r="B3597" s="32">
        <v>40000000</v>
      </c>
      <c r="C3597" s="32">
        <v>30981850</v>
      </c>
      <c r="D3597">
        <v>5</v>
      </c>
      <c r="E3597" s="32">
        <f>Table11[[#This Row],[gross]]-Table11[[#This Row],[budget]]</f>
        <v>-9018150</v>
      </c>
    </row>
    <row r="3598" spans="1:5" x14ac:dyDescent="0.25">
      <c r="A3598" t="s">
        <v>2544</v>
      </c>
      <c r="B3598" s="32">
        <v>30000000</v>
      </c>
      <c r="C3598" s="32">
        <v>20981633</v>
      </c>
      <c r="D3598">
        <v>5.9</v>
      </c>
      <c r="E3598" s="32">
        <f>Table11[[#This Row],[gross]]-Table11[[#This Row],[budget]]</f>
        <v>-9018367</v>
      </c>
    </row>
    <row r="3599" spans="1:5" x14ac:dyDescent="0.25">
      <c r="A3599" t="s">
        <v>1798</v>
      </c>
      <c r="B3599" s="32">
        <v>50000000</v>
      </c>
      <c r="C3599" s="32">
        <v>40905277</v>
      </c>
      <c r="D3599">
        <v>6.5</v>
      </c>
      <c r="E3599" s="32">
        <f>Table11[[#This Row],[gross]]-Table11[[#This Row],[budget]]</f>
        <v>-9094723</v>
      </c>
    </row>
    <row r="3600" spans="1:5" x14ac:dyDescent="0.25">
      <c r="A3600" t="s">
        <v>5190</v>
      </c>
      <c r="B3600" s="32">
        <v>10000000</v>
      </c>
      <c r="C3600" s="32">
        <v>900926</v>
      </c>
      <c r="D3600">
        <v>5.3</v>
      </c>
      <c r="E3600" s="32">
        <f>Table11[[#This Row],[gross]]-Table11[[#This Row],[budget]]</f>
        <v>-9099074</v>
      </c>
    </row>
    <row r="3601" spans="1:5" x14ac:dyDescent="0.25">
      <c r="A3601" t="s">
        <v>5540</v>
      </c>
      <c r="B3601" s="32">
        <v>10000000</v>
      </c>
      <c r="C3601" s="32">
        <v>882290</v>
      </c>
      <c r="D3601">
        <v>6.5</v>
      </c>
      <c r="E3601" s="32">
        <f>Table11[[#This Row],[gross]]-Table11[[#This Row],[budget]]</f>
        <v>-9117710</v>
      </c>
    </row>
    <row r="3602" spans="1:5" x14ac:dyDescent="0.25">
      <c r="A3602" t="s">
        <v>2556</v>
      </c>
      <c r="B3602" s="32">
        <v>35000000</v>
      </c>
      <c r="C3602" s="32">
        <v>25871834</v>
      </c>
      <c r="D3602">
        <v>4.5</v>
      </c>
      <c r="E3602" s="32">
        <f>Table11[[#This Row],[gross]]-Table11[[#This Row],[budget]]</f>
        <v>-9128166</v>
      </c>
    </row>
    <row r="3603" spans="1:5" x14ac:dyDescent="0.25">
      <c r="A3603" t="s">
        <v>5191</v>
      </c>
      <c r="B3603" s="32">
        <v>10000000</v>
      </c>
      <c r="C3603" s="32">
        <v>866778</v>
      </c>
      <c r="D3603">
        <v>6.7</v>
      </c>
      <c r="E3603" s="32">
        <f>Table11[[#This Row],[gross]]-Table11[[#This Row],[budget]]</f>
        <v>-9133222</v>
      </c>
    </row>
    <row r="3604" spans="1:5" x14ac:dyDescent="0.25">
      <c r="A3604" t="s">
        <v>2536</v>
      </c>
      <c r="B3604" s="32">
        <v>35000000</v>
      </c>
      <c r="C3604" s="32">
        <v>25863915</v>
      </c>
      <c r="D3604">
        <v>5.0999999999999996</v>
      </c>
      <c r="E3604" s="32">
        <f>Table11[[#This Row],[gross]]-Table11[[#This Row],[budget]]</f>
        <v>-9136085</v>
      </c>
    </row>
    <row r="3605" spans="1:5" x14ac:dyDescent="0.25">
      <c r="A3605" t="s">
        <v>1411</v>
      </c>
      <c r="B3605" s="32">
        <v>60000000</v>
      </c>
      <c r="C3605" s="32">
        <v>50818750</v>
      </c>
      <c r="D3605">
        <v>6.1</v>
      </c>
      <c r="E3605" s="32">
        <f>Table11[[#This Row],[gross]]-Table11[[#This Row],[budget]]</f>
        <v>-9181250</v>
      </c>
    </row>
    <row r="3606" spans="1:5" x14ac:dyDescent="0.25">
      <c r="A3606" t="s">
        <v>1427</v>
      </c>
      <c r="B3606" s="32">
        <v>60000000</v>
      </c>
      <c r="C3606" s="32">
        <v>50807639</v>
      </c>
      <c r="D3606">
        <v>6.8</v>
      </c>
      <c r="E3606" s="32">
        <f>Table11[[#This Row],[gross]]-Table11[[#This Row],[budget]]</f>
        <v>-9192361</v>
      </c>
    </row>
    <row r="3607" spans="1:5" x14ac:dyDescent="0.25">
      <c r="A3607" t="s">
        <v>3524</v>
      </c>
      <c r="B3607" s="32">
        <v>22000000</v>
      </c>
      <c r="C3607" s="32">
        <v>12784713</v>
      </c>
      <c r="D3607">
        <v>6.7</v>
      </c>
      <c r="E3607" s="32">
        <f>Table11[[#This Row],[gross]]-Table11[[#This Row],[budget]]</f>
        <v>-9215287</v>
      </c>
    </row>
    <row r="3608" spans="1:5" x14ac:dyDescent="0.25">
      <c r="A3608" t="s">
        <v>862</v>
      </c>
      <c r="B3608" s="32">
        <v>85000000</v>
      </c>
      <c r="C3608" s="32">
        <v>75754670</v>
      </c>
      <c r="D3608">
        <v>7</v>
      </c>
      <c r="E3608" s="32">
        <f>Table11[[#This Row],[gross]]-Table11[[#This Row],[budget]]</f>
        <v>-9245330</v>
      </c>
    </row>
    <row r="3609" spans="1:5" x14ac:dyDescent="0.25">
      <c r="A3609" t="s">
        <v>754</v>
      </c>
      <c r="B3609" s="32">
        <v>88000000</v>
      </c>
      <c r="C3609" s="32">
        <v>78747585</v>
      </c>
      <c r="D3609">
        <v>5.6</v>
      </c>
      <c r="E3609" s="32">
        <f>Table11[[#This Row],[gross]]-Table11[[#This Row],[budget]]</f>
        <v>-9252415</v>
      </c>
    </row>
    <row r="3610" spans="1:5" x14ac:dyDescent="0.25">
      <c r="A3610" t="s">
        <v>1867</v>
      </c>
      <c r="B3610" s="32">
        <v>18000000</v>
      </c>
      <c r="C3610" s="32">
        <v>8742261</v>
      </c>
      <c r="D3610">
        <v>3.7</v>
      </c>
      <c r="E3610" s="32">
        <f>Table11[[#This Row],[gross]]-Table11[[#This Row],[budget]]</f>
        <v>-9257739</v>
      </c>
    </row>
    <row r="3611" spans="1:5" x14ac:dyDescent="0.25">
      <c r="A3611" t="s">
        <v>4585</v>
      </c>
      <c r="B3611" s="32">
        <v>14000000</v>
      </c>
      <c r="C3611" s="32">
        <v>4741987</v>
      </c>
      <c r="D3611">
        <v>6.6</v>
      </c>
      <c r="E3611" s="32">
        <f>Table11[[#This Row],[gross]]-Table11[[#This Row],[budget]]</f>
        <v>-9258013</v>
      </c>
    </row>
    <row r="3612" spans="1:5" x14ac:dyDescent="0.25">
      <c r="A3612" t="s">
        <v>1530</v>
      </c>
      <c r="B3612" s="32">
        <v>63000000</v>
      </c>
      <c r="C3612" s="32">
        <v>53715611</v>
      </c>
      <c r="D3612">
        <v>5.7</v>
      </c>
      <c r="E3612" s="32">
        <f>Table11[[#This Row],[gross]]-Table11[[#This Row],[budget]]</f>
        <v>-9284389</v>
      </c>
    </row>
    <row r="3613" spans="1:5" x14ac:dyDescent="0.25">
      <c r="A3613" t="s">
        <v>3826</v>
      </c>
      <c r="B3613" s="32">
        <v>15000000</v>
      </c>
      <c r="C3613" s="32">
        <v>5702083</v>
      </c>
      <c r="D3613">
        <v>6.5</v>
      </c>
      <c r="E3613" s="32">
        <f>Table11[[#This Row],[gross]]-Table11[[#This Row],[budget]]</f>
        <v>-9297917</v>
      </c>
    </row>
    <row r="3614" spans="1:5" x14ac:dyDescent="0.25">
      <c r="A3614" t="s">
        <v>3261</v>
      </c>
      <c r="B3614" s="32">
        <v>39887981.009999998</v>
      </c>
      <c r="C3614" s="32">
        <v>30538669</v>
      </c>
      <c r="D3614">
        <v>5.7</v>
      </c>
      <c r="E3614" s="32">
        <f>Table11[[#This Row],[gross]]-Table11[[#This Row],[budget]]</f>
        <v>-9349312.0099999979</v>
      </c>
    </row>
    <row r="3615" spans="1:5" x14ac:dyDescent="0.25">
      <c r="A3615" t="s">
        <v>3297</v>
      </c>
      <c r="B3615" s="32">
        <v>26000000</v>
      </c>
      <c r="C3615" s="32">
        <v>16647384</v>
      </c>
      <c r="D3615">
        <v>5.0999999999999996</v>
      </c>
      <c r="E3615" s="32">
        <f>Table11[[#This Row],[gross]]-Table11[[#This Row],[budget]]</f>
        <v>-9352616</v>
      </c>
    </row>
    <row r="3616" spans="1:5" x14ac:dyDescent="0.25">
      <c r="A3616" t="s">
        <v>1275</v>
      </c>
      <c r="B3616" s="32">
        <v>65000000</v>
      </c>
      <c r="C3616" s="32">
        <v>55637680</v>
      </c>
      <c r="D3616">
        <v>7.3</v>
      </c>
      <c r="E3616" s="32">
        <f>Table11[[#This Row],[gross]]-Table11[[#This Row],[budget]]</f>
        <v>-9362320</v>
      </c>
    </row>
    <row r="3617" spans="1:5" x14ac:dyDescent="0.25">
      <c r="A3617" t="s">
        <v>1990</v>
      </c>
      <c r="B3617" s="32">
        <v>45000000</v>
      </c>
      <c r="C3617" s="32">
        <v>35617599</v>
      </c>
      <c r="D3617">
        <v>5.9</v>
      </c>
      <c r="E3617" s="32">
        <f>Table11[[#This Row],[gross]]-Table11[[#This Row],[budget]]</f>
        <v>-9382401</v>
      </c>
    </row>
    <row r="3618" spans="1:5" x14ac:dyDescent="0.25">
      <c r="A3618" t="s">
        <v>5193</v>
      </c>
      <c r="B3618" s="32">
        <v>10000000</v>
      </c>
      <c r="C3618" s="32">
        <v>598645</v>
      </c>
      <c r="D3618">
        <v>3.6</v>
      </c>
      <c r="E3618" s="32">
        <f>Table11[[#This Row],[gross]]-Table11[[#This Row],[budget]]</f>
        <v>-9401355</v>
      </c>
    </row>
    <row r="3619" spans="1:5" x14ac:dyDescent="0.25">
      <c r="A3619" t="s">
        <v>5195</v>
      </c>
      <c r="B3619" s="32">
        <v>10000000</v>
      </c>
      <c r="C3619" s="32">
        <v>578527</v>
      </c>
      <c r="D3619">
        <v>5.7</v>
      </c>
      <c r="E3619" s="32">
        <f>Table11[[#This Row],[gross]]-Table11[[#This Row],[budget]]</f>
        <v>-9421473</v>
      </c>
    </row>
    <row r="3620" spans="1:5" x14ac:dyDescent="0.25">
      <c r="A3620" t="s">
        <v>3794</v>
      </c>
      <c r="B3620" s="32">
        <v>20000000</v>
      </c>
      <c r="C3620" s="32">
        <v>10569071</v>
      </c>
      <c r="D3620">
        <v>7.4</v>
      </c>
      <c r="E3620" s="32">
        <f>Table11[[#This Row],[gross]]-Table11[[#This Row],[budget]]</f>
        <v>-9430929</v>
      </c>
    </row>
    <row r="3621" spans="1:5" x14ac:dyDescent="0.25">
      <c r="A3621" t="s">
        <v>6325</v>
      </c>
      <c r="B3621" s="32">
        <v>9500000</v>
      </c>
      <c r="C3621" s="32">
        <v>58214</v>
      </c>
      <c r="D3621">
        <v>7</v>
      </c>
      <c r="E3621" s="32">
        <f>Table11[[#This Row],[gross]]-Table11[[#This Row],[budget]]</f>
        <v>-9441786</v>
      </c>
    </row>
    <row r="3622" spans="1:5" x14ac:dyDescent="0.25">
      <c r="A3622" t="s">
        <v>3798</v>
      </c>
      <c r="B3622" s="32">
        <v>20000000</v>
      </c>
      <c r="C3622" s="32">
        <v>10555348</v>
      </c>
      <c r="D3622">
        <v>6</v>
      </c>
      <c r="E3622" s="32">
        <f>Table11[[#This Row],[gross]]-Table11[[#This Row],[budget]]</f>
        <v>-9444652</v>
      </c>
    </row>
    <row r="3623" spans="1:5" x14ac:dyDescent="0.25">
      <c r="A3623" t="s">
        <v>1416</v>
      </c>
      <c r="B3623" s="32">
        <v>60000000</v>
      </c>
      <c r="C3623" s="32">
        <v>50549107</v>
      </c>
      <c r="D3623">
        <v>6.2</v>
      </c>
      <c r="E3623" s="32">
        <f>Table11[[#This Row],[gross]]-Table11[[#This Row],[budget]]</f>
        <v>-9450893</v>
      </c>
    </row>
    <row r="3624" spans="1:5" x14ac:dyDescent="0.25">
      <c r="A3624" t="s">
        <v>3796</v>
      </c>
      <c r="B3624" s="32">
        <v>20000000</v>
      </c>
      <c r="C3624" s="32">
        <v>10544143</v>
      </c>
      <c r="D3624">
        <v>6.1</v>
      </c>
      <c r="E3624" s="32">
        <f>Table11[[#This Row],[gross]]-Table11[[#This Row],[budget]]</f>
        <v>-9455857</v>
      </c>
    </row>
    <row r="3625" spans="1:5" x14ac:dyDescent="0.25">
      <c r="A3625" t="s">
        <v>3863</v>
      </c>
      <c r="B3625" s="32">
        <v>10000000</v>
      </c>
      <c r="C3625" s="32">
        <v>531009</v>
      </c>
      <c r="D3625">
        <v>5.3</v>
      </c>
      <c r="E3625" s="32">
        <f>Table11[[#This Row],[gross]]-Table11[[#This Row],[budget]]</f>
        <v>-9468991</v>
      </c>
    </row>
    <row r="3626" spans="1:5" x14ac:dyDescent="0.25">
      <c r="A3626" t="s">
        <v>4026</v>
      </c>
      <c r="B3626" s="32">
        <v>18000000</v>
      </c>
      <c r="C3626" s="32">
        <v>8508843</v>
      </c>
      <c r="D3626">
        <v>5.5</v>
      </c>
      <c r="E3626" s="32">
        <f>Table11[[#This Row],[gross]]-Table11[[#This Row],[budget]]</f>
        <v>-9491157</v>
      </c>
    </row>
    <row r="3627" spans="1:5" x14ac:dyDescent="0.25">
      <c r="A3627" t="s">
        <v>5196</v>
      </c>
      <c r="B3627" s="32">
        <v>10000000</v>
      </c>
      <c r="C3627" s="32">
        <v>488872</v>
      </c>
      <c r="D3627">
        <v>7.3</v>
      </c>
      <c r="E3627" s="32">
        <f>Table11[[#This Row],[gross]]-Table11[[#This Row],[budget]]</f>
        <v>-9511128</v>
      </c>
    </row>
    <row r="3628" spans="1:5" x14ac:dyDescent="0.25">
      <c r="A3628" t="s">
        <v>4751</v>
      </c>
      <c r="B3628" s="32">
        <v>9600000</v>
      </c>
      <c r="C3628" s="32">
        <v>71442</v>
      </c>
      <c r="D3628">
        <v>7.9</v>
      </c>
      <c r="E3628" s="32">
        <f>Table11[[#This Row],[gross]]-Table11[[#This Row],[budget]]</f>
        <v>-9528558</v>
      </c>
    </row>
    <row r="3629" spans="1:5" x14ac:dyDescent="0.25">
      <c r="A3629" t="s">
        <v>3781</v>
      </c>
      <c r="B3629" s="32">
        <v>22000000</v>
      </c>
      <c r="C3629" s="32">
        <v>12469811</v>
      </c>
      <c r="D3629">
        <v>6.6</v>
      </c>
      <c r="E3629" s="32">
        <f>Table11[[#This Row],[gross]]-Table11[[#This Row],[budget]]</f>
        <v>-9530189</v>
      </c>
    </row>
    <row r="3630" spans="1:5" x14ac:dyDescent="0.25">
      <c r="A3630" t="s">
        <v>5752</v>
      </c>
      <c r="B3630" s="32">
        <v>10000000</v>
      </c>
      <c r="C3630" s="32">
        <v>449558</v>
      </c>
      <c r="D3630">
        <v>7.6</v>
      </c>
      <c r="E3630" s="32">
        <f>Table11[[#This Row],[gross]]-Table11[[#This Row],[budget]]</f>
        <v>-9550442</v>
      </c>
    </row>
    <row r="3631" spans="1:5" x14ac:dyDescent="0.25">
      <c r="A3631" t="s">
        <v>4870</v>
      </c>
      <c r="B3631" s="32">
        <v>10000000</v>
      </c>
      <c r="C3631" s="32">
        <v>447750</v>
      </c>
      <c r="D3631">
        <v>7.2</v>
      </c>
      <c r="E3631" s="32">
        <f>Table11[[#This Row],[gross]]-Table11[[#This Row],[budget]]</f>
        <v>-9552250</v>
      </c>
    </row>
    <row r="3632" spans="1:5" x14ac:dyDescent="0.25">
      <c r="A3632" t="s">
        <v>1689</v>
      </c>
      <c r="B3632" s="32">
        <v>52000000</v>
      </c>
      <c r="C3632" s="32">
        <v>42438300</v>
      </c>
      <c r="D3632">
        <v>8.1999999999999993</v>
      </c>
      <c r="E3632" s="32">
        <f>Table11[[#This Row],[gross]]-Table11[[#This Row],[budget]]</f>
        <v>-9561700</v>
      </c>
    </row>
    <row r="3633" spans="1:5" x14ac:dyDescent="0.25">
      <c r="A3633" t="s">
        <v>5198</v>
      </c>
      <c r="B3633" s="32">
        <v>10000000</v>
      </c>
      <c r="C3633" s="32">
        <v>365734</v>
      </c>
      <c r="D3633">
        <v>5</v>
      </c>
      <c r="E3633" s="32">
        <f>Table11[[#This Row],[gross]]-Table11[[#This Row],[budget]]</f>
        <v>-9634266</v>
      </c>
    </row>
    <row r="3634" spans="1:5" x14ac:dyDescent="0.25">
      <c r="A3634" t="s">
        <v>4849</v>
      </c>
      <c r="B3634" s="32">
        <v>12000000</v>
      </c>
      <c r="C3634" s="32">
        <v>2326407</v>
      </c>
      <c r="D3634">
        <v>7</v>
      </c>
      <c r="E3634" s="32">
        <f>Table11[[#This Row],[gross]]-Table11[[#This Row],[budget]]</f>
        <v>-9673593</v>
      </c>
    </row>
    <row r="3635" spans="1:5" x14ac:dyDescent="0.25">
      <c r="A3635" t="s">
        <v>5666</v>
      </c>
      <c r="B3635" s="32">
        <v>10000000</v>
      </c>
      <c r="C3635" s="32">
        <v>306715</v>
      </c>
      <c r="D3635">
        <v>2.2999999999999998</v>
      </c>
      <c r="E3635" s="32">
        <f>Table11[[#This Row],[gross]]-Table11[[#This Row],[budget]]</f>
        <v>-9693285</v>
      </c>
    </row>
    <row r="3636" spans="1:5" x14ac:dyDescent="0.25">
      <c r="A3636" t="s">
        <v>4447</v>
      </c>
      <c r="B3636" s="32">
        <v>15000000</v>
      </c>
      <c r="C3636" s="32">
        <v>5306447</v>
      </c>
      <c r="D3636">
        <v>7.2</v>
      </c>
      <c r="E3636" s="32">
        <f>Table11[[#This Row],[gross]]-Table11[[#This Row],[budget]]</f>
        <v>-9693553</v>
      </c>
    </row>
    <row r="3637" spans="1:5" x14ac:dyDescent="0.25">
      <c r="A3637" t="s">
        <v>4586</v>
      </c>
      <c r="B3637" s="32">
        <v>14000000</v>
      </c>
      <c r="C3637" s="32">
        <v>4291965</v>
      </c>
      <c r="D3637">
        <v>6.7</v>
      </c>
      <c r="E3637" s="32">
        <f>Table11[[#This Row],[gross]]-Table11[[#This Row],[budget]]</f>
        <v>-9708035</v>
      </c>
    </row>
    <row r="3638" spans="1:5" x14ac:dyDescent="0.25">
      <c r="A3638" t="s">
        <v>1525</v>
      </c>
      <c r="B3638" s="32">
        <v>58000000</v>
      </c>
      <c r="C3638" s="32">
        <v>48291624</v>
      </c>
      <c r="D3638">
        <v>6.7</v>
      </c>
      <c r="E3638" s="32">
        <f>Table11[[#This Row],[gross]]-Table11[[#This Row],[budget]]</f>
        <v>-9708376</v>
      </c>
    </row>
    <row r="3639" spans="1:5" x14ac:dyDescent="0.25">
      <c r="A3639" t="s">
        <v>2535</v>
      </c>
      <c r="B3639" s="32">
        <v>35000000</v>
      </c>
      <c r="C3639" s="32">
        <v>25266129</v>
      </c>
      <c r="D3639">
        <v>6.2</v>
      </c>
      <c r="E3639" s="32">
        <f>Table11[[#This Row],[gross]]-Table11[[#This Row],[budget]]</f>
        <v>-9733871</v>
      </c>
    </row>
    <row r="3640" spans="1:5" x14ac:dyDescent="0.25">
      <c r="A3640" t="s">
        <v>3785</v>
      </c>
      <c r="B3640" s="32">
        <v>22000000</v>
      </c>
      <c r="C3640" s="32">
        <v>12232937</v>
      </c>
      <c r="D3640">
        <v>5.6</v>
      </c>
      <c r="E3640" s="32">
        <f>Table11[[#This Row],[gross]]-Table11[[#This Row],[budget]]</f>
        <v>-9767063</v>
      </c>
    </row>
    <row r="3641" spans="1:5" x14ac:dyDescent="0.25">
      <c r="A3641" t="s">
        <v>5211</v>
      </c>
      <c r="B3641" s="32">
        <v>10000000</v>
      </c>
      <c r="C3641" s="32">
        <v>226792</v>
      </c>
      <c r="D3641">
        <v>6.2</v>
      </c>
      <c r="E3641" s="32">
        <f>Table11[[#This Row],[gross]]-Table11[[#This Row],[budget]]</f>
        <v>-9773208</v>
      </c>
    </row>
    <row r="3642" spans="1:5" x14ac:dyDescent="0.25">
      <c r="A3642" t="s">
        <v>4049</v>
      </c>
      <c r="B3642" s="32">
        <v>12000000</v>
      </c>
      <c r="C3642" s="32">
        <v>2222647</v>
      </c>
      <c r="D3642">
        <v>7.8</v>
      </c>
      <c r="E3642" s="32">
        <f>Table11[[#This Row],[gross]]-Table11[[#This Row],[budget]]</f>
        <v>-9777353</v>
      </c>
    </row>
    <row r="3643" spans="1:5" x14ac:dyDescent="0.25">
      <c r="A3643" t="s">
        <v>4449</v>
      </c>
      <c r="B3643" s="32">
        <v>15000000</v>
      </c>
      <c r="C3643" s="32">
        <v>5217498</v>
      </c>
      <c r="D3643">
        <v>4.5999999999999996</v>
      </c>
      <c r="E3643" s="32">
        <f>Table11[[#This Row],[gross]]-Table11[[#This Row],[budget]]</f>
        <v>-9782502</v>
      </c>
    </row>
    <row r="3644" spans="1:5" x14ac:dyDescent="0.25">
      <c r="A3644" t="s">
        <v>2246</v>
      </c>
      <c r="B3644" s="32">
        <v>40000000</v>
      </c>
      <c r="C3644" s="32">
        <v>30199105</v>
      </c>
      <c r="D3644">
        <v>5.7</v>
      </c>
      <c r="E3644" s="32">
        <f>Table11[[#This Row],[gross]]-Table11[[#This Row],[budget]]</f>
        <v>-9800895</v>
      </c>
    </row>
    <row r="3645" spans="1:5" x14ac:dyDescent="0.25">
      <c r="A3645" t="s">
        <v>1413</v>
      </c>
      <c r="B3645" s="32">
        <v>60000000</v>
      </c>
      <c r="C3645" s="32">
        <v>50189179</v>
      </c>
      <c r="D3645">
        <v>5.3</v>
      </c>
      <c r="E3645" s="32">
        <f>Table11[[#This Row],[gross]]-Table11[[#This Row],[budget]]</f>
        <v>-9810821</v>
      </c>
    </row>
    <row r="3646" spans="1:5" x14ac:dyDescent="0.25">
      <c r="A3646" t="s">
        <v>2437</v>
      </c>
      <c r="B3646" s="32">
        <v>36000000</v>
      </c>
      <c r="C3646" s="32">
        <v>26183197</v>
      </c>
      <c r="D3646">
        <v>6.1</v>
      </c>
      <c r="E3646" s="32">
        <f>Table11[[#This Row],[gross]]-Table11[[#This Row],[budget]]</f>
        <v>-9816803</v>
      </c>
    </row>
    <row r="3647" spans="1:5" x14ac:dyDescent="0.25">
      <c r="A3647" t="s">
        <v>4688</v>
      </c>
      <c r="B3647" s="32">
        <v>13000000</v>
      </c>
      <c r="C3647" s="32">
        <v>3169424</v>
      </c>
      <c r="D3647">
        <v>6.8</v>
      </c>
      <c r="E3647" s="32">
        <f>Table11[[#This Row],[gross]]-Table11[[#This Row],[budget]]</f>
        <v>-9830576</v>
      </c>
    </row>
    <row r="3648" spans="1:5" x14ac:dyDescent="0.25">
      <c r="A3648" t="s">
        <v>5222</v>
      </c>
      <c r="B3648" s="32">
        <v>10000000</v>
      </c>
      <c r="C3648" s="32">
        <v>169379</v>
      </c>
      <c r="D3648">
        <v>6.2</v>
      </c>
      <c r="E3648" s="32">
        <f>Table11[[#This Row],[gross]]-Table11[[#This Row],[budget]]</f>
        <v>-9830621</v>
      </c>
    </row>
    <row r="3649" spans="1:5" x14ac:dyDescent="0.25">
      <c r="A3649" t="s">
        <v>5215</v>
      </c>
      <c r="B3649" s="32">
        <v>10000000</v>
      </c>
      <c r="C3649" s="32">
        <v>131617</v>
      </c>
      <c r="D3649">
        <v>6.3</v>
      </c>
      <c r="E3649" s="32">
        <f>Table11[[#This Row],[gross]]-Table11[[#This Row],[budget]]</f>
        <v>-9868383</v>
      </c>
    </row>
    <row r="3650" spans="1:5" x14ac:dyDescent="0.25">
      <c r="A3650" t="s">
        <v>5265</v>
      </c>
      <c r="B3650" s="32">
        <v>10000000</v>
      </c>
      <c r="C3650" s="32">
        <v>128486</v>
      </c>
      <c r="D3650">
        <v>7.3</v>
      </c>
      <c r="E3650" s="32">
        <f>Table11[[#This Row],[gross]]-Table11[[#This Row],[budget]]</f>
        <v>-9871514</v>
      </c>
    </row>
    <row r="3651" spans="1:5" x14ac:dyDescent="0.25">
      <c r="A3651" t="s">
        <v>1189</v>
      </c>
      <c r="B3651" s="32">
        <v>35000000</v>
      </c>
      <c r="C3651" s="32">
        <v>25093607</v>
      </c>
      <c r="D3651">
        <v>6.5</v>
      </c>
      <c r="E3651" s="32">
        <f>Table11[[#This Row],[gross]]-Table11[[#This Row],[budget]]</f>
        <v>-9906393</v>
      </c>
    </row>
    <row r="3652" spans="1:5" x14ac:dyDescent="0.25">
      <c r="A3652" t="s">
        <v>3302</v>
      </c>
      <c r="B3652" s="32">
        <v>25000000</v>
      </c>
      <c r="C3652" s="32">
        <v>15091542</v>
      </c>
      <c r="D3652">
        <v>5.3</v>
      </c>
      <c r="E3652" s="32">
        <f>Table11[[#This Row],[gross]]-Table11[[#This Row],[budget]]</f>
        <v>-9908458</v>
      </c>
    </row>
    <row r="3653" spans="1:5" x14ac:dyDescent="0.25">
      <c r="A3653" t="s">
        <v>4854</v>
      </c>
      <c r="B3653" s="32">
        <v>12000000</v>
      </c>
      <c r="C3653" s="32">
        <v>2060953</v>
      </c>
      <c r="D3653">
        <v>7.1</v>
      </c>
      <c r="E3653" s="32">
        <f>Table11[[#This Row],[gross]]-Table11[[#This Row],[budget]]</f>
        <v>-9939047</v>
      </c>
    </row>
    <row r="3654" spans="1:5" x14ac:dyDescent="0.25">
      <c r="A3654" t="s">
        <v>1415</v>
      </c>
      <c r="B3654" s="32">
        <v>60000000</v>
      </c>
      <c r="C3654" s="32">
        <v>50024083</v>
      </c>
      <c r="D3654">
        <v>5.4</v>
      </c>
      <c r="E3654" s="32">
        <f>Table11[[#This Row],[gross]]-Table11[[#This Row],[budget]]</f>
        <v>-9975917</v>
      </c>
    </row>
    <row r="3655" spans="1:5" x14ac:dyDescent="0.25">
      <c r="A3655" t="s">
        <v>4451</v>
      </c>
      <c r="B3655" s="32">
        <v>15000000</v>
      </c>
      <c r="C3655" s="32">
        <v>5023275</v>
      </c>
      <c r="D3655">
        <v>7.5</v>
      </c>
      <c r="E3655" s="32">
        <f>Table11[[#This Row],[gross]]-Table11[[#This Row],[budget]]</f>
        <v>-9976725</v>
      </c>
    </row>
    <row r="3656" spans="1:5" x14ac:dyDescent="0.25">
      <c r="A3656" t="s">
        <v>5227</v>
      </c>
      <c r="B3656" s="32">
        <v>10000000</v>
      </c>
      <c r="C3656" s="32">
        <v>19348</v>
      </c>
      <c r="D3656">
        <v>5.5</v>
      </c>
      <c r="E3656" s="32">
        <f>Table11[[#This Row],[gross]]-Table11[[#This Row],[budget]]</f>
        <v>-9980652</v>
      </c>
    </row>
    <row r="3657" spans="1:5" x14ac:dyDescent="0.25">
      <c r="A3657" t="s">
        <v>3460</v>
      </c>
      <c r="B3657" s="32">
        <v>23000000</v>
      </c>
      <c r="C3657" s="32">
        <v>13019253</v>
      </c>
      <c r="D3657">
        <v>5.6</v>
      </c>
      <c r="E3657" s="32">
        <f>Table11[[#This Row],[gross]]-Table11[[#This Row],[budget]]</f>
        <v>-9980747</v>
      </c>
    </row>
    <row r="3658" spans="1:5" x14ac:dyDescent="0.25">
      <c r="A3658" t="s">
        <v>5225</v>
      </c>
      <c r="B3658" s="32">
        <v>10000000</v>
      </c>
      <c r="C3658" s="32">
        <v>15447</v>
      </c>
      <c r="D3658">
        <v>3.5</v>
      </c>
      <c r="E3658" s="32">
        <f>Table11[[#This Row],[gross]]-Table11[[#This Row],[budget]]</f>
        <v>-9984553</v>
      </c>
    </row>
    <row r="3659" spans="1:5" x14ac:dyDescent="0.25">
      <c r="A3659" t="s">
        <v>5254</v>
      </c>
      <c r="B3659" s="32">
        <v>10000000</v>
      </c>
      <c r="C3659" s="32">
        <v>11835</v>
      </c>
      <c r="D3659">
        <v>6.9</v>
      </c>
      <c r="E3659" s="32">
        <f>Table11[[#This Row],[gross]]-Table11[[#This Row],[budget]]</f>
        <v>-9988165</v>
      </c>
    </row>
    <row r="3660" spans="1:5" x14ac:dyDescent="0.25">
      <c r="A3660" t="s">
        <v>3139</v>
      </c>
      <c r="B3660" s="32">
        <v>26000000</v>
      </c>
      <c r="C3660" s="32">
        <v>16005978</v>
      </c>
      <c r="D3660">
        <v>6.4</v>
      </c>
      <c r="E3660" s="32">
        <f>Table11[[#This Row],[gross]]-Table11[[#This Row],[budget]]</f>
        <v>-9994022</v>
      </c>
    </row>
    <row r="3661" spans="1:5" x14ac:dyDescent="0.25">
      <c r="A3661" t="s">
        <v>5237</v>
      </c>
      <c r="B3661" s="32">
        <v>10000000</v>
      </c>
      <c r="C3661" s="32">
        <v>5561</v>
      </c>
      <c r="D3661">
        <v>3.9</v>
      </c>
      <c r="E3661" s="32">
        <f>Table11[[#This Row],[gross]]-Table11[[#This Row],[budget]]</f>
        <v>-9994439</v>
      </c>
    </row>
    <row r="3662" spans="1:5" x14ac:dyDescent="0.25">
      <c r="A3662" t="s">
        <v>5239</v>
      </c>
      <c r="B3662" s="32">
        <v>10000000</v>
      </c>
      <c r="C3662" s="32">
        <v>3607</v>
      </c>
      <c r="D3662">
        <v>6.1</v>
      </c>
      <c r="E3662" s="32">
        <f>Table11[[#This Row],[gross]]-Table11[[#This Row],[budget]]</f>
        <v>-9996393</v>
      </c>
    </row>
    <row r="3663" spans="1:5" x14ac:dyDescent="0.25">
      <c r="A3663" t="s">
        <v>4017</v>
      </c>
      <c r="B3663" s="32">
        <v>18000000</v>
      </c>
      <c r="C3663" s="32">
        <v>8000000</v>
      </c>
      <c r="D3663">
        <v>5</v>
      </c>
      <c r="E3663" s="32">
        <f>Table11[[#This Row],[gross]]-Table11[[#This Row],[budget]]</f>
        <v>-10000000</v>
      </c>
    </row>
    <row r="3664" spans="1:5" x14ac:dyDescent="0.25">
      <c r="A3664" t="s">
        <v>3311</v>
      </c>
      <c r="B3664" s="32">
        <v>25000000</v>
      </c>
      <c r="C3664" s="32">
        <v>14983572</v>
      </c>
      <c r="D3664">
        <v>4.7</v>
      </c>
      <c r="E3664" s="32">
        <f>Table11[[#This Row],[gross]]-Table11[[#This Row],[budget]]</f>
        <v>-10016428</v>
      </c>
    </row>
    <row r="3665" spans="1:5" x14ac:dyDescent="0.25">
      <c r="A3665" t="s">
        <v>4453</v>
      </c>
      <c r="B3665" s="32">
        <v>15000000</v>
      </c>
      <c r="C3665" s="32">
        <v>4956401</v>
      </c>
      <c r="D3665">
        <v>6.5</v>
      </c>
      <c r="E3665" s="32">
        <f>Table11[[#This Row],[gross]]-Table11[[#This Row],[budget]]</f>
        <v>-10043599</v>
      </c>
    </row>
    <row r="3666" spans="1:5" x14ac:dyDescent="0.25">
      <c r="A3666" t="s">
        <v>1935</v>
      </c>
      <c r="B3666" s="32">
        <v>25000000</v>
      </c>
      <c r="C3666" s="32">
        <v>14946229</v>
      </c>
      <c r="D3666">
        <v>7.3</v>
      </c>
      <c r="E3666" s="32">
        <f>Table11[[#This Row],[gross]]-Table11[[#This Row],[budget]]</f>
        <v>-10053771</v>
      </c>
    </row>
    <row r="3667" spans="1:5" x14ac:dyDescent="0.25">
      <c r="A3667" t="s">
        <v>4237</v>
      </c>
      <c r="B3667" s="32">
        <v>16000000</v>
      </c>
      <c r="C3667" s="32">
        <v>5900000</v>
      </c>
      <c r="D3667">
        <v>7.2</v>
      </c>
      <c r="E3667" s="32">
        <f>Table11[[#This Row],[gross]]-Table11[[#This Row],[budget]]</f>
        <v>-10100000</v>
      </c>
    </row>
    <row r="3668" spans="1:5" x14ac:dyDescent="0.25">
      <c r="A3668" t="s">
        <v>1892</v>
      </c>
      <c r="B3668" s="32">
        <v>48000000</v>
      </c>
      <c r="C3668" s="32">
        <v>37879996</v>
      </c>
      <c r="D3668">
        <v>6</v>
      </c>
      <c r="E3668" s="32">
        <f>Table11[[#This Row],[gross]]-Table11[[#This Row],[budget]]</f>
        <v>-10120004</v>
      </c>
    </row>
    <row r="3669" spans="1:5" x14ac:dyDescent="0.25">
      <c r="A3669" t="s">
        <v>1555</v>
      </c>
      <c r="B3669" s="32">
        <v>56000000</v>
      </c>
      <c r="C3669" s="32">
        <v>45860039</v>
      </c>
      <c r="D3669">
        <v>6.2</v>
      </c>
      <c r="E3669" s="32">
        <f>Table11[[#This Row],[gross]]-Table11[[#This Row],[budget]]</f>
        <v>-10139961</v>
      </c>
    </row>
    <row r="3670" spans="1:5" x14ac:dyDescent="0.25">
      <c r="A3670" t="s">
        <v>4144</v>
      </c>
      <c r="B3670" s="32">
        <v>17000000</v>
      </c>
      <c r="C3670" s="32">
        <v>6855137</v>
      </c>
      <c r="D3670">
        <v>7.4</v>
      </c>
      <c r="E3670" s="32">
        <f>Table11[[#This Row],[gross]]-Table11[[#This Row],[budget]]</f>
        <v>-10144863</v>
      </c>
    </row>
    <row r="3671" spans="1:5" x14ac:dyDescent="0.25">
      <c r="A3671" t="s">
        <v>2694</v>
      </c>
      <c r="B3671" s="32">
        <v>28000000</v>
      </c>
      <c r="C3671" s="32">
        <v>17848322</v>
      </c>
      <c r="D3671">
        <v>5.9</v>
      </c>
      <c r="E3671" s="32">
        <f>Table11[[#This Row],[gross]]-Table11[[#This Row],[budget]]</f>
        <v>-10151678</v>
      </c>
    </row>
    <row r="3672" spans="1:5" x14ac:dyDescent="0.25">
      <c r="A3672" t="s">
        <v>4023</v>
      </c>
      <c r="B3672" s="32">
        <v>18000000</v>
      </c>
      <c r="C3672" s="32">
        <v>7837632</v>
      </c>
      <c r="D3672">
        <v>7.5</v>
      </c>
      <c r="E3672" s="32">
        <f>Table11[[#This Row],[gross]]-Table11[[#This Row],[budget]]</f>
        <v>-10162368</v>
      </c>
    </row>
    <row r="3673" spans="1:5" x14ac:dyDescent="0.25">
      <c r="A3673" t="s">
        <v>2355</v>
      </c>
      <c r="B3673" s="32">
        <v>40000000</v>
      </c>
      <c r="C3673" s="32">
        <v>29802761</v>
      </c>
      <c r="D3673">
        <v>6.4</v>
      </c>
      <c r="E3673" s="32">
        <f>Table11[[#This Row],[gross]]-Table11[[#This Row],[budget]]</f>
        <v>-10197239</v>
      </c>
    </row>
    <row r="3674" spans="1:5" x14ac:dyDescent="0.25">
      <c r="A3674" t="s">
        <v>3465</v>
      </c>
      <c r="B3674" s="32">
        <v>23000000</v>
      </c>
      <c r="C3674" s="32">
        <v>12782508</v>
      </c>
      <c r="D3674">
        <v>6.7</v>
      </c>
      <c r="E3674" s="32">
        <f>Table11[[#This Row],[gross]]-Table11[[#This Row],[budget]]</f>
        <v>-10217492</v>
      </c>
    </row>
    <row r="3675" spans="1:5" x14ac:dyDescent="0.25">
      <c r="A3675" t="s">
        <v>4860</v>
      </c>
      <c r="B3675" s="32">
        <v>12000000</v>
      </c>
      <c r="C3675" s="32">
        <v>1779284</v>
      </c>
      <c r="D3675">
        <v>7.1</v>
      </c>
      <c r="E3675" s="32">
        <f>Table11[[#This Row],[gross]]-Table11[[#This Row],[budget]]</f>
        <v>-10220716</v>
      </c>
    </row>
    <row r="3676" spans="1:5" x14ac:dyDescent="0.25">
      <c r="A3676" t="s">
        <v>1803</v>
      </c>
      <c r="B3676" s="32">
        <v>50000000</v>
      </c>
      <c r="C3676" s="32">
        <v>39778599</v>
      </c>
      <c r="D3676">
        <v>6.6</v>
      </c>
      <c r="E3676" s="32">
        <f>Table11[[#This Row],[gross]]-Table11[[#This Row],[budget]]</f>
        <v>-10221401</v>
      </c>
    </row>
    <row r="3677" spans="1:5" x14ac:dyDescent="0.25">
      <c r="A3677" t="s">
        <v>948</v>
      </c>
      <c r="B3677" s="32">
        <v>80000000</v>
      </c>
      <c r="C3677" s="32">
        <v>69772969</v>
      </c>
      <c r="D3677">
        <v>6.5</v>
      </c>
      <c r="E3677" s="32">
        <f>Table11[[#This Row],[gross]]-Table11[[#This Row],[budget]]</f>
        <v>-10227031</v>
      </c>
    </row>
    <row r="3678" spans="1:5" x14ac:dyDescent="0.25">
      <c r="A3678" t="s">
        <v>1281</v>
      </c>
      <c r="B3678" s="32">
        <v>65000000</v>
      </c>
      <c r="C3678" s="32">
        <v>54758461</v>
      </c>
      <c r="D3678">
        <v>6.3</v>
      </c>
      <c r="E3678" s="32">
        <f>Table11[[#This Row],[gross]]-Table11[[#This Row],[budget]]</f>
        <v>-10241539</v>
      </c>
    </row>
    <row r="3679" spans="1:5" x14ac:dyDescent="0.25">
      <c r="A3679" t="s">
        <v>4028</v>
      </c>
      <c r="B3679" s="32">
        <v>18000000</v>
      </c>
      <c r="C3679" s="32">
        <v>7739049</v>
      </c>
      <c r="D3679">
        <v>7.1</v>
      </c>
      <c r="E3679" s="32">
        <f>Table11[[#This Row],[gross]]-Table11[[#This Row],[budget]]</f>
        <v>-10260951</v>
      </c>
    </row>
    <row r="3680" spans="1:5" x14ac:dyDescent="0.25">
      <c r="A3680" t="s">
        <v>4029</v>
      </c>
      <c r="B3680" s="32">
        <v>17000000</v>
      </c>
      <c r="C3680" s="32">
        <v>6734844</v>
      </c>
      <c r="D3680">
        <v>5.9</v>
      </c>
      <c r="E3680" s="32">
        <f>Table11[[#This Row],[gross]]-Table11[[#This Row],[budget]]</f>
        <v>-10265156</v>
      </c>
    </row>
    <row r="3681" spans="1:5" x14ac:dyDescent="0.25">
      <c r="A3681" t="s">
        <v>353</v>
      </c>
      <c r="B3681" s="32">
        <v>140000000</v>
      </c>
      <c r="C3681" s="32">
        <v>129734803</v>
      </c>
      <c r="D3681">
        <v>6.6</v>
      </c>
      <c r="E3681" s="32">
        <f>Table11[[#This Row],[gross]]-Table11[[#This Row],[budget]]</f>
        <v>-10265197</v>
      </c>
    </row>
    <row r="3682" spans="1:5" x14ac:dyDescent="0.25">
      <c r="A3682" t="s">
        <v>4233</v>
      </c>
      <c r="B3682" s="32">
        <v>15000000</v>
      </c>
      <c r="C3682" s="32">
        <v>4734235</v>
      </c>
      <c r="D3682">
        <v>6</v>
      </c>
      <c r="E3682" s="32">
        <f>Table11[[#This Row],[gross]]-Table11[[#This Row],[budget]]</f>
        <v>-10265765</v>
      </c>
    </row>
    <row r="3683" spans="1:5" x14ac:dyDescent="0.25">
      <c r="A3683" t="s">
        <v>3800</v>
      </c>
      <c r="B3683" s="32">
        <v>20000000</v>
      </c>
      <c r="C3683" s="32">
        <v>9714482</v>
      </c>
      <c r="D3683">
        <v>6.8</v>
      </c>
      <c r="E3683" s="32">
        <f>Table11[[#This Row],[gross]]-Table11[[#This Row],[budget]]</f>
        <v>-10285518</v>
      </c>
    </row>
    <row r="3684" spans="1:5" x14ac:dyDescent="0.25">
      <c r="A3684" t="s">
        <v>4862</v>
      </c>
      <c r="B3684" s="32">
        <v>12000000</v>
      </c>
      <c r="C3684" s="32">
        <v>1702277</v>
      </c>
      <c r="D3684">
        <v>6.8</v>
      </c>
      <c r="E3684" s="32">
        <f>Table11[[#This Row],[gross]]-Table11[[#This Row],[budget]]</f>
        <v>-10297723</v>
      </c>
    </row>
    <row r="3685" spans="1:5" x14ac:dyDescent="0.25">
      <c r="A3685" t="s">
        <v>3312</v>
      </c>
      <c r="B3685" s="32">
        <v>25000000</v>
      </c>
      <c r="C3685" s="32">
        <v>14637490</v>
      </c>
      <c r="D3685">
        <v>4.8</v>
      </c>
      <c r="E3685" s="32">
        <f>Table11[[#This Row],[gross]]-Table11[[#This Row],[budget]]</f>
        <v>-10362510</v>
      </c>
    </row>
    <row r="3686" spans="1:5" x14ac:dyDescent="0.25">
      <c r="A3686" t="s">
        <v>4999</v>
      </c>
      <c r="B3686" s="32">
        <v>10500000</v>
      </c>
      <c r="C3686" s="32">
        <v>125169</v>
      </c>
      <c r="D3686">
        <v>6.4</v>
      </c>
      <c r="E3686" s="32">
        <f>Table11[[#This Row],[gross]]-Table11[[#This Row],[budget]]</f>
        <v>-10374831</v>
      </c>
    </row>
    <row r="3687" spans="1:5" x14ac:dyDescent="0.25">
      <c r="A3687" t="s">
        <v>3313</v>
      </c>
      <c r="B3687" s="32">
        <v>25000000</v>
      </c>
      <c r="C3687" s="32">
        <v>14589444</v>
      </c>
      <c r="D3687">
        <v>6.8</v>
      </c>
      <c r="E3687" s="32">
        <f>Table11[[#This Row],[gross]]-Table11[[#This Row],[budget]]</f>
        <v>-10410556</v>
      </c>
    </row>
    <row r="3688" spans="1:5" x14ac:dyDescent="0.25">
      <c r="A3688" t="s">
        <v>5107</v>
      </c>
      <c r="B3688" s="32">
        <v>22000000</v>
      </c>
      <c r="C3688" s="32">
        <v>11560259</v>
      </c>
      <c r="D3688">
        <v>5.8</v>
      </c>
      <c r="E3688" s="32">
        <f>Table11[[#This Row],[gross]]-Table11[[#This Row],[budget]]</f>
        <v>-10439741</v>
      </c>
    </row>
    <row r="3689" spans="1:5" x14ac:dyDescent="0.25">
      <c r="A3689" t="s">
        <v>3801</v>
      </c>
      <c r="B3689" s="32">
        <v>20000000</v>
      </c>
      <c r="C3689" s="32">
        <v>9525276</v>
      </c>
      <c r="D3689">
        <v>6.8</v>
      </c>
      <c r="E3689" s="32">
        <f>Table11[[#This Row],[gross]]-Table11[[#This Row],[budget]]</f>
        <v>-10474724</v>
      </c>
    </row>
    <row r="3690" spans="1:5" x14ac:dyDescent="0.25">
      <c r="A3690" t="s">
        <v>4087</v>
      </c>
      <c r="B3690" s="32">
        <v>17500000</v>
      </c>
      <c r="C3690" s="32">
        <v>7017178</v>
      </c>
      <c r="D3690">
        <v>4.4000000000000004</v>
      </c>
      <c r="E3690" s="32">
        <f>Table11[[#This Row],[gross]]-Table11[[#This Row],[budget]]</f>
        <v>-10482822</v>
      </c>
    </row>
    <row r="3691" spans="1:5" x14ac:dyDescent="0.25">
      <c r="A3691" t="s">
        <v>4865</v>
      </c>
      <c r="B3691" s="32">
        <v>12000000</v>
      </c>
      <c r="C3691" s="32">
        <v>1506998</v>
      </c>
      <c r="D3691">
        <v>6.3</v>
      </c>
      <c r="E3691" s="32">
        <f>Table11[[#This Row],[gross]]-Table11[[#This Row],[budget]]</f>
        <v>-10493002</v>
      </c>
    </row>
    <row r="3692" spans="1:5" x14ac:dyDescent="0.25">
      <c r="A3692" t="s">
        <v>3257</v>
      </c>
      <c r="B3692" s="32">
        <v>25000000</v>
      </c>
      <c r="C3692" s="32">
        <v>14500000</v>
      </c>
      <c r="D3692">
        <v>7.5</v>
      </c>
      <c r="E3692" s="32">
        <f>Table11[[#This Row],[gross]]-Table11[[#This Row],[budget]]</f>
        <v>-10500000</v>
      </c>
    </row>
    <row r="3693" spans="1:5" x14ac:dyDescent="0.25">
      <c r="A3693" t="s">
        <v>3103</v>
      </c>
      <c r="B3693" s="32">
        <v>15000000</v>
      </c>
      <c r="C3693" s="32">
        <v>4485485</v>
      </c>
      <c r="D3693">
        <v>6.4</v>
      </c>
      <c r="E3693" s="32">
        <f>Table11[[#This Row],[gross]]-Table11[[#This Row],[budget]]</f>
        <v>-10514515</v>
      </c>
    </row>
    <row r="3694" spans="1:5" x14ac:dyDescent="0.25">
      <c r="A3694" t="s">
        <v>3930</v>
      </c>
      <c r="B3694" s="32">
        <v>19000000</v>
      </c>
      <c r="C3694" s="32">
        <v>8396942</v>
      </c>
      <c r="D3694">
        <v>6.5</v>
      </c>
      <c r="E3694" s="32">
        <f>Table11[[#This Row],[gross]]-Table11[[#This Row],[budget]]</f>
        <v>-10603058</v>
      </c>
    </row>
    <row r="3695" spans="1:5" x14ac:dyDescent="0.25">
      <c r="A3695" t="s">
        <v>2249</v>
      </c>
      <c r="B3695" s="32">
        <v>40000000</v>
      </c>
      <c r="C3695" s="32">
        <v>29374178</v>
      </c>
      <c r="D3695">
        <v>5.0999999999999996</v>
      </c>
      <c r="E3695" s="32">
        <f>Table11[[#This Row],[gross]]-Table11[[#This Row],[budget]]</f>
        <v>-10625822</v>
      </c>
    </row>
    <row r="3696" spans="1:5" x14ac:dyDescent="0.25">
      <c r="A3696" t="s">
        <v>2436</v>
      </c>
      <c r="B3696" s="32">
        <v>34000000</v>
      </c>
      <c r="C3696" s="32">
        <v>23360779</v>
      </c>
      <c r="D3696">
        <v>5.7</v>
      </c>
      <c r="E3696" s="32">
        <f>Table11[[#This Row],[gross]]-Table11[[#This Row],[budget]]</f>
        <v>-10639221</v>
      </c>
    </row>
    <row r="3697" spans="1:5" x14ac:dyDescent="0.25">
      <c r="A3697" t="s">
        <v>4736</v>
      </c>
      <c r="B3697" s="32">
        <v>15000000</v>
      </c>
      <c r="C3697" s="32">
        <v>4360548</v>
      </c>
      <c r="D3697">
        <v>6.4</v>
      </c>
      <c r="E3697" s="32">
        <f>Table11[[#This Row],[gross]]-Table11[[#This Row],[budget]]</f>
        <v>-10639452</v>
      </c>
    </row>
    <row r="3698" spans="1:5" x14ac:dyDescent="0.25">
      <c r="A3698" t="s">
        <v>4974</v>
      </c>
      <c r="B3698" s="32">
        <v>11000000</v>
      </c>
      <c r="C3698" s="32">
        <v>352786</v>
      </c>
      <c r="D3698">
        <v>6.8</v>
      </c>
      <c r="E3698" s="32">
        <f>Table11[[#This Row],[gross]]-Table11[[#This Row],[budget]]</f>
        <v>-10647214</v>
      </c>
    </row>
    <row r="3699" spans="1:5" x14ac:dyDescent="0.25">
      <c r="A3699" t="s">
        <v>1899</v>
      </c>
      <c r="B3699" s="32">
        <v>48000000</v>
      </c>
      <c r="C3699" s="32">
        <v>37339525</v>
      </c>
      <c r="D3699">
        <v>7</v>
      </c>
      <c r="E3699" s="32">
        <f>Table11[[#This Row],[gross]]-Table11[[#This Row],[budget]]</f>
        <v>-10660475</v>
      </c>
    </row>
    <row r="3700" spans="1:5" x14ac:dyDescent="0.25">
      <c r="A3700" t="s">
        <v>2913</v>
      </c>
      <c r="B3700" s="32">
        <v>25000000</v>
      </c>
      <c r="C3700" s="32">
        <v>14334645</v>
      </c>
      <c r="D3700">
        <v>4.8</v>
      </c>
      <c r="E3700" s="32">
        <f>Table11[[#This Row],[gross]]-Table11[[#This Row],[budget]]</f>
        <v>-10665355</v>
      </c>
    </row>
    <row r="3701" spans="1:5" x14ac:dyDescent="0.25">
      <c r="A3701" t="s">
        <v>3551</v>
      </c>
      <c r="B3701" s="32">
        <v>22000000</v>
      </c>
      <c r="C3701" s="32">
        <v>11326836</v>
      </c>
      <c r="D3701">
        <v>6.8</v>
      </c>
      <c r="E3701" s="32">
        <f>Table11[[#This Row],[gross]]-Table11[[#This Row],[budget]]</f>
        <v>-10673164</v>
      </c>
    </row>
    <row r="3702" spans="1:5" x14ac:dyDescent="0.25">
      <c r="A3702" t="s">
        <v>3036</v>
      </c>
      <c r="B3702" s="32">
        <v>28000000</v>
      </c>
      <c r="C3702" s="32">
        <v>17324744</v>
      </c>
      <c r="D3702">
        <v>5.3</v>
      </c>
      <c r="E3702" s="32">
        <f>Table11[[#This Row],[gross]]-Table11[[#This Row],[budget]]</f>
        <v>-10675256</v>
      </c>
    </row>
    <row r="3703" spans="1:5" x14ac:dyDescent="0.25">
      <c r="A3703" t="s">
        <v>2923</v>
      </c>
      <c r="B3703" s="32">
        <v>30000000</v>
      </c>
      <c r="C3703" s="32">
        <v>19316646</v>
      </c>
      <c r="D3703">
        <v>5.6</v>
      </c>
      <c r="E3703" s="32">
        <f>Table11[[#This Row],[gross]]-Table11[[#This Row],[budget]]</f>
        <v>-10683354</v>
      </c>
    </row>
    <row r="3704" spans="1:5" x14ac:dyDescent="0.25">
      <c r="A3704" t="s">
        <v>603</v>
      </c>
      <c r="B3704" s="32">
        <v>100000000</v>
      </c>
      <c r="C3704" s="32">
        <v>89296573</v>
      </c>
      <c r="D3704">
        <v>7.3</v>
      </c>
      <c r="E3704" s="32">
        <f>Table11[[#This Row],[gross]]-Table11[[#This Row],[budget]]</f>
        <v>-10703427</v>
      </c>
    </row>
    <row r="3705" spans="1:5" x14ac:dyDescent="0.25">
      <c r="A3705" t="s">
        <v>2542</v>
      </c>
      <c r="B3705" s="32">
        <v>35000000</v>
      </c>
      <c r="C3705" s="32">
        <v>24276500</v>
      </c>
      <c r="D3705">
        <v>6.6</v>
      </c>
      <c r="E3705" s="32">
        <f>Table11[[#This Row],[gross]]-Table11[[#This Row],[budget]]</f>
        <v>-10723500</v>
      </c>
    </row>
    <row r="3706" spans="1:5" x14ac:dyDescent="0.25">
      <c r="A3706" t="s">
        <v>272</v>
      </c>
      <c r="B3706" s="32">
        <v>150000000</v>
      </c>
      <c r="C3706" s="32">
        <v>139259759</v>
      </c>
      <c r="D3706">
        <v>6.7</v>
      </c>
      <c r="E3706" s="32">
        <f>Table11[[#This Row],[gross]]-Table11[[#This Row],[budget]]</f>
        <v>-10740241</v>
      </c>
    </row>
    <row r="3707" spans="1:5" x14ac:dyDescent="0.25">
      <c r="A3707" t="s">
        <v>4454</v>
      </c>
      <c r="B3707" s="32">
        <v>15000000</v>
      </c>
      <c r="C3707" s="32">
        <v>4235837</v>
      </c>
      <c r="D3707">
        <v>7.6</v>
      </c>
      <c r="E3707" s="32">
        <f>Table11[[#This Row],[gross]]-Table11[[#This Row],[budget]]</f>
        <v>-10764163</v>
      </c>
    </row>
    <row r="3708" spans="1:5" x14ac:dyDescent="0.25">
      <c r="A3708" t="s">
        <v>4476</v>
      </c>
      <c r="B3708" s="32">
        <v>12000000</v>
      </c>
      <c r="C3708" s="32">
        <v>1197786</v>
      </c>
      <c r="D3708">
        <v>7.2</v>
      </c>
      <c r="E3708" s="32">
        <f>Table11[[#This Row],[gross]]-Table11[[#This Row],[budget]]</f>
        <v>-10802214</v>
      </c>
    </row>
    <row r="3709" spans="1:5" x14ac:dyDescent="0.25">
      <c r="A3709" t="s">
        <v>4236</v>
      </c>
      <c r="B3709" s="32">
        <v>15000000</v>
      </c>
      <c r="C3709" s="32">
        <v>4193025</v>
      </c>
      <c r="D3709">
        <v>6.8</v>
      </c>
      <c r="E3709" s="32">
        <f>Table11[[#This Row],[gross]]-Table11[[#This Row],[budget]]</f>
        <v>-10806975</v>
      </c>
    </row>
    <row r="3710" spans="1:5" x14ac:dyDescent="0.25">
      <c r="A3710" t="s">
        <v>2915</v>
      </c>
      <c r="B3710" s="32">
        <v>23000000</v>
      </c>
      <c r="C3710" s="32">
        <v>12189514</v>
      </c>
      <c r="D3710">
        <v>6.1</v>
      </c>
      <c r="E3710" s="32">
        <f>Table11[[#This Row],[gross]]-Table11[[#This Row],[budget]]</f>
        <v>-10810486</v>
      </c>
    </row>
    <row r="3711" spans="1:5" x14ac:dyDescent="0.25">
      <c r="A3711" t="s">
        <v>2915</v>
      </c>
      <c r="B3711" s="32">
        <v>23000000</v>
      </c>
      <c r="C3711" s="32">
        <v>12189514</v>
      </c>
      <c r="D3711">
        <v>6.1</v>
      </c>
      <c r="E3711" s="32">
        <f>Table11[[#This Row],[gross]]-Table11[[#This Row],[budget]]</f>
        <v>-10810486</v>
      </c>
    </row>
    <row r="3712" spans="1:5" x14ac:dyDescent="0.25">
      <c r="A3712" t="s">
        <v>1801</v>
      </c>
      <c r="B3712" s="32">
        <v>50000000</v>
      </c>
      <c r="C3712" s="32">
        <v>39177541</v>
      </c>
      <c r="D3712">
        <v>3.5</v>
      </c>
      <c r="E3712" s="32">
        <f>Table11[[#This Row],[gross]]-Table11[[#This Row],[budget]]</f>
        <v>-10822459</v>
      </c>
    </row>
    <row r="3713" spans="1:5" x14ac:dyDescent="0.25">
      <c r="A3713" t="s">
        <v>3767</v>
      </c>
      <c r="B3713" s="32">
        <v>25000000</v>
      </c>
      <c r="C3713" s="32">
        <v>14174654</v>
      </c>
      <c r="D3713">
        <v>1.9</v>
      </c>
      <c r="E3713" s="32">
        <f>Table11[[#This Row],[gross]]-Table11[[#This Row],[budget]]</f>
        <v>-10825346</v>
      </c>
    </row>
    <row r="3714" spans="1:5" x14ac:dyDescent="0.25">
      <c r="A3714" t="s">
        <v>3682</v>
      </c>
      <c r="B3714" s="32">
        <v>39887981.009999998</v>
      </c>
      <c r="C3714" s="32">
        <v>29062561</v>
      </c>
      <c r="D3714">
        <v>5.6</v>
      </c>
      <c r="E3714" s="32">
        <f>Table11[[#This Row],[gross]]-Table11[[#This Row],[budget]]</f>
        <v>-10825420.009999998</v>
      </c>
    </row>
    <row r="3715" spans="1:5" x14ac:dyDescent="0.25">
      <c r="A3715" t="s">
        <v>2069</v>
      </c>
      <c r="B3715" s="32">
        <v>40000000</v>
      </c>
      <c r="C3715" s="32">
        <v>29113588</v>
      </c>
      <c r="D3715">
        <v>6.6</v>
      </c>
      <c r="E3715" s="32">
        <f>Table11[[#This Row],[gross]]-Table11[[#This Row],[budget]]</f>
        <v>-10886412</v>
      </c>
    </row>
    <row r="3716" spans="1:5" x14ac:dyDescent="0.25">
      <c r="A3716" t="s">
        <v>3804</v>
      </c>
      <c r="B3716" s="32">
        <v>20000000</v>
      </c>
      <c r="C3716" s="32">
        <v>9109322</v>
      </c>
      <c r="D3716">
        <v>1.9</v>
      </c>
      <c r="E3716" s="32">
        <f>Table11[[#This Row],[gross]]-Table11[[#This Row],[budget]]</f>
        <v>-10890678</v>
      </c>
    </row>
    <row r="3717" spans="1:5" x14ac:dyDescent="0.25">
      <c r="A3717" t="s">
        <v>4694</v>
      </c>
      <c r="B3717" s="32">
        <v>13000000</v>
      </c>
      <c r="C3717" s="32">
        <v>2104000</v>
      </c>
      <c r="D3717">
        <v>5.9</v>
      </c>
      <c r="E3717" s="32">
        <f>Table11[[#This Row],[gross]]-Table11[[#This Row],[budget]]</f>
        <v>-10896000</v>
      </c>
    </row>
    <row r="3718" spans="1:5" x14ac:dyDescent="0.25">
      <c r="A3718" t="s">
        <v>936</v>
      </c>
      <c r="B3718" s="32">
        <v>80000000</v>
      </c>
      <c r="C3718" s="32">
        <v>69102910</v>
      </c>
      <c r="D3718">
        <v>5.0999999999999996</v>
      </c>
      <c r="E3718" s="32">
        <f>Table11[[#This Row],[gross]]-Table11[[#This Row],[budget]]</f>
        <v>-10897090</v>
      </c>
    </row>
    <row r="3719" spans="1:5" x14ac:dyDescent="0.25">
      <c r="A3719" t="s">
        <v>4588</v>
      </c>
      <c r="B3719" s="32">
        <v>14000000</v>
      </c>
      <c r="C3719" s="32">
        <v>3100650</v>
      </c>
      <c r="D3719">
        <v>3.9</v>
      </c>
      <c r="E3719" s="32">
        <f>Table11[[#This Row],[gross]]-Table11[[#This Row],[budget]]</f>
        <v>-10899350</v>
      </c>
    </row>
    <row r="3720" spans="1:5" x14ac:dyDescent="0.25">
      <c r="A3720" t="s">
        <v>3315</v>
      </c>
      <c r="B3720" s="32">
        <v>25000000</v>
      </c>
      <c r="C3720" s="32">
        <v>14095303</v>
      </c>
      <c r="D3720">
        <v>5.4</v>
      </c>
      <c r="E3720" s="32">
        <f>Table11[[#This Row],[gross]]-Table11[[#This Row],[budget]]</f>
        <v>-10904697</v>
      </c>
    </row>
    <row r="3721" spans="1:5" x14ac:dyDescent="0.25">
      <c r="A3721" t="s">
        <v>2247</v>
      </c>
      <c r="B3721" s="32">
        <v>40000000</v>
      </c>
      <c r="C3721" s="32">
        <v>29077547</v>
      </c>
      <c r="D3721">
        <v>7</v>
      </c>
      <c r="E3721" s="32">
        <f>Table11[[#This Row],[gross]]-Table11[[#This Row],[budget]]</f>
        <v>-10922453</v>
      </c>
    </row>
    <row r="3722" spans="1:5" x14ac:dyDescent="0.25">
      <c r="A3722" t="s">
        <v>3968</v>
      </c>
      <c r="B3722" s="32">
        <v>17000000</v>
      </c>
      <c r="C3722" s="32">
        <v>6061759</v>
      </c>
      <c r="D3722">
        <v>6.3</v>
      </c>
      <c r="E3722" s="32">
        <f>Table11[[#This Row],[gross]]-Table11[[#This Row],[budget]]</f>
        <v>-10938241</v>
      </c>
    </row>
    <row r="3723" spans="1:5" x14ac:dyDescent="0.25">
      <c r="A3723" t="s">
        <v>4714</v>
      </c>
      <c r="B3723" s="32">
        <v>13000000</v>
      </c>
      <c r="C3723" s="32">
        <v>2035566</v>
      </c>
      <c r="D3723">
        <v>6.6</v>
      </c>
      <c r="E3723" s="32">
        <f>Table11[[#This Row],[gross]]-Table11[[#This Row],[budget]]</f>
        <v>-10964434</v>
      </c>
    </row>
    <row r="3724" spans="1:5" x14ac:dyDescent="0.25">
      <c r="A3724" t="s">
        <v>3361</v>
      </c>
      <c r="B3724" s="32">
        <v>15000000</v>
      </c>
      <c r="C3724" s="32">
        <v>4006906</v>
      </c>
      <c r="D3724">
        <v>4.0999999999999996</v>
      </c>
      <c r="E3724" s="32">
        <f>Table11[[#This Row],[gross]]-Table11[[#This Row],[budget]]</f>
        <v>-10993094</v>
      </c>
    </row>
    <row r="3725" spans="1:5" x14ac:dyDescent="0.25">
      <c r="A3725" t="s">
        <v>3426</v>
      </c>
      <c r="B3725" s="32">
        <v>24000000</v>
      </c>
      <c r="C3725" s="32">
        <v>13000000</v>
      </c>
      <c r="D3725">
        <v>5.2</v>
      </c>
      <c r="E3725" s="32">
        <f>Table11[[#This Row],[gross]]-Table11[[#This Row],[budget]]</f>
        <v>-11000000</v>
      </c>
    </row>
    <row r="3726" spans="1:5" x14ac:dyDescent="0.25">
      <c r="A3726" t="s">
        <v>3768</v>
      </c>
      <c r="B3726" s="32">
        <v>27000000</v>
      </c>
      <c r="C3726" s="32">
        <v>15988876</v>
      </c>
      <c r="D3726">
        <v>5.7</v>
      </c>
      <c r="E3726" s="32">
        <f>Table11[[#This Row],[gross]]-Table11[[#This Row],[budget]]</f>
        <v>-11011124</v>
      </c>
    </row>
    <row r="3727" spans="1:5" x14ac:dyDescent="0.25">
      <c r="A3727" t="s">
        <v>3317</v>
      </c>
      <c r="B3727" s="32">
        <v>25000000</v>
      </c>
      <c r="C3727" s="32">
        <v>13973532</v>
      </c>
      <c r="D3727">
        <v>5.0999999999999996</v>
      </c>
      <c r="E3727" s="32">
        <f>Table11[[#This Row],[gross]]-Table11[[#This Row],[budget]]</f>
        <v>-11026468</v>
      </c>
    </row>
    <row r="3728" spans="1:5" x14ac:dyDescent="0.25">
      <c r="A3728" t="s">
        <v>2881</v>
      </c>
      <c r="B3728" s="32">
        <v>30000000</v>
      </c>
      <c r="C3728" s="32">
        <v>18967571</v>
      </c>
      <c r="D3728">
        <v>6.1</v>
      </c>
      <c r="E3728" s="32">
        <f>Table11[[#This Row],[gross]]-Table11[[#This Row],[budget]]</f>
        <v>-11032429</v>
      </c>
    </row>
    <row r="3729" spans="1:5" x14ac:dyDescent="0.25">
      <c r="A3729" t="s">
        <v>2414</v>
      </c>
      <c r="B3729" s="32">
        <v>38000000</v>
      </c>
      <c r="C3729" s="32">
        <v>26903709</v>
      </c>
      <c r="D3729">
        <v>8.1</v>
      </c>
      <c r="E3729" s="32">
        <f>Table11[[#This Row],[gross]]-Table11[[#This Row],[budget]]</f>
        <v>-11096291</v>
      </c>
    </row>
    <row r="3730" spans="1:5" x14ac:dyDescent="0.25">
      <c r="A3730" t="s">
        <v>3815</v>
      </c>
      <c r="B3730" s="32">
        <v>20000000</v>
      </c>
      <c r="C3730" s="32">
        <v>8888355</v>
      </c>
      <c r="D3730">
        <v>5</v>
      </c>
      <c r="E3730" s="32">
        <f>Table11[[#This Row],[gross]]-Table11[[#This Row],[budget]]</f>
        <v>-11111645</v>
      </c>
    </row>
    <row r="3731" spans="1:5" x14ac:dyDescent="0.25">
      <c r="A3731" t="s">
        <v>4064</v>
      </c>
      <c r="B3731" s="32">
        <v>11350000</v>
      </c>
      <c r="C3731" s="32">
        <v>229311</v>
      </c>
      <c r="D3731">
        <v>6.2</v>
      </c>
      <c r="E3731" s="32">
        <f>Table11[[#This Row],[gross]]-Table11[[#This Row],[budget]]</f>
        <v>-11120689</v>
      </c>
    </row>
    <row r="3732" spans="1:5" x14ac:dyDescent="0.25">
      <c r="A3732" t="s">
        <v>4867</v>
      </c>
      <c r="B3732" s="32">
        <v>12000000</v>
      </c>
      <c r="C3732" s="32">
        <v>860002</v>
      </c>
      <c r="D3732">
        <v>7.3</v>
      </c>
      <c r="E3732" s="32">
        <f>Table11[[#This Row],[gross]]-Table11[[#This Row],[budget]]</f>
        <v>-11139998</v>
      </c>
    </row>
    <row r="3733" spans="1:5" x14ac:dyDescent="0.25">
      <c r="A3733" t="s">
        <v>4234</v>
      </c>
      <c r="B3733" s="32">
        <v>16000000</v>
      </c>
      <c r="C3733" s="32">
        <v>4839383</v>
      </c>
      <c r="D3733">
        <v>6.6</v>
      </c>
      <c r="E3733" s="32">
        <f>Table11[[#This Row],[gross]]-Table11[[#This Row],[budget]]</f>
        <v>-11160617</v>
      </c>
    </row>
    <row r="3734" spans="1:5" x14ac:dyDescent="0.25">
      <c r="A3734" t="s">
        <v>3033</v>
      </c>
      <c r="B3734" s="32">
        <v>28000000</v>
      </c>
      <c r="C3734" s="32">
        <v>16779636</v>
      </c>
      <c r="D3734">
        <v>4.8</v>
      </c>
      <c r="E3734" s="32">
        <f>Table11[[#This Row],[gross]]-Table11[[#This Row],[budget]]</f>
        <v>-11220364</v>
      </c>
    </row>
    <row r="3735" spans="1:5" x14ac:dyDescent="0.25">
      <c r="A3735" t="s">
        <v>4735</v>
      </c>
      <c r="B3735" s="32">
        <v>12500000</v>
      </c>
      <c r="C3735" s="32">
        <v>1227324</v>
      </c>
      <c r="D3735">
        <v>6.6</v>
      </c>
      <c r="E3735" s="32">
        <f>Table11[[#This Row],[gross]]-Table11[[#This Row],[budget]]</f>
        <v>-11272676</v>
      </c>
    </row>
    <row r="3736" spans="1:5" x14ac:dyDescent="0.25">
      <c r="A3736" t="s">
        <v>3333</v>
      </c>
      <c r="B3736" s="32">
        <v>25000000</v>
      </c>
      <c r="C3736" s="32">
        <v>13651662</v>
      </c>
      <c r="D3736">
        <v>8.1999999999999993</v>
      </c>
      <c r="E3736" s="32">
        <f>Table11[[#This Row],[gross]]-Table11[[#This Row],[budget]]</f>
        <v>-11348338</v>
      </c>
    </row>
    <row r="3737" spans="1:5" x14ac:dyDescent="0.25">
      <c r="A3737" t="s">
        <v>3901</v>
      </c>
      <c r="B3737" s="32">
        <v>19400000</v>
      </c>
      <c r="C3737" s="32">
        <v>8047690</v>
      </c>
      <c r="D3737">
        <v>7.5</v>
      </c>
      <c r="E3737" s="32">
        <f>Table11[[#This Row],[gross]]-Table11[[#This Row],[budget]]</f>
        <v>-11352310</v>
      </c>
    </row>
    <row r="3738" spans="1:5" x14ac:dyDescent="0.25">
      <c r="A3738" t="s">
        <v>5357</v>
      </c>
      <c r="B3738" s="32">
        <v>11400000</v>
      </c>
      <c r="C3738" s="32">
        <v>13751</v>
      </c>
      <c r="D3738">
        <v>6.6</v>
      </c>
      <c r="E3738" s="32">
        <f>Table11[[#This Row],[gross]]-Table11[[#This Row],[budget]]</f>
        <v>-11386249</v>
      </c>
    </row>
    <row r="3739" spans="1:5" x14ac:dyDescent="0.25">
      <c r="A3739" t="s">
        <v>1800</v>
      </c>
      <c r="B3739" s="32">
        <v>50000000</v>
      </c>
      <c r="C3739" s="32">
        <v>38590500</v>
      </c>
      <c r="D3739">
        <v>4.4000000000000004</v>
      </c>
      <c r="E3739" s="32">
        <f>Table11[[#This Row],[gross]]-Table11[[#This Row],[budget]]</f>
        <v>-11409500</v>
      </c>
    </row>
    <row r="3740" spans="1:5" x14ac:dyDescent="0.25">
      <c r="A3740" t="s">
        <v>4745</v>
      </c>
      <c r="B3740" s="32">
        <v>12500000</v>
      </c>
      <c r="C3740" s="32">
        <v>1089445</v>
      </c>
      <c r="D3740">
        <v>7</v>
      </c>
      <c r="E3740" s="32">
        <f>Table11[[#This Row],[gross]]-Table11[[#This Row],[budget]]</f>
        <v>-11410555</v>
      </c>
    </row>
    <row r="3741" spans="1:5" x14ac:dyDescent="0.25">
      <c r="A3741" t="s">
        <v>4432</v>
      </c>
      <c r="B3741" s="32">
        <v>20000000</v>
      </c>
      <c r="C3741" s="32">
        <v>8586376</v>
      </c>
      <c r="D3741">
        <v>4.9000000000000004</v>
      </c>
      <c r="E3741" s="32">
        <f>Table11[[#This Row],[gross]]-Table11[[#This Row],[budget]]</f>
        <v>-11413624</v>
      </c>
    </row>
    <row r="3742" spans="1:5" x14ac:dyDescent="0.25">
      <c r="A3742" t="s">
        <v>4868</v>
      </c>
      <c r="B3742" s="32">
        <v>12000000</v>
      </c>
      <c r="C3742" s="32">
        <v>548934</v>
      </c>
      <c r="D3742">
        <v>6.8</v>
      </c>
      <c r="E3742" s="32">
        <f>Table11[[#This Row],[gross]]-Table11[[#This Row],[budget]]</f>
        <v>-11451066</v>
      </c>
    </row>
    <row r="3743" spans="1:5" x14ac:dyDescent="0.25">
      <c r="A3743" t="s">
        <v>1470</v>
      </c>
      <c r="B3743" s="32">
        <v>39887981.009999998</v>
      </c>
      <c r="C3743" s="32">
        <v>28424210</v>
      </c>
      <c r="D3743">
        <v>5</v>
      </c>
      <c r="E3743" s="32">
        <f>Table11[[#This Row],[gross]]-Table11[[#This Row],[budget]]</f>
        <v>-11463771.009999998</v>
      </c>
    </row>
    <row r="3744" spans="1:5" x14ac:dyDescent="0.25">
      <c r="A3744" t="s">
        <v>2250</v>
      </c>
      <c r="B3744" s="32">
        <v>40000000</v>
      </c>
      <c r="C3744" s="32">
        <v>28535768</v>
      </c>
      <c r="D3744">
        <v>5.3</v>
      </c>
      <c r="E3744" s="32">
        <f>Table11[[#This Row],[gross]]-Table11[[#This Row],[budget]]</f>
        <v>-11464232</v>
      </c>
    </row>
    <row r="3745" spans="1:5" x14ac:dyDescent="0.25">
      <c r="A3745" t="s">
        <v>463</v>
      </c>
      <c r="B3745" s="32">
        <v>120000000</v>
      </c>
      <c r="C3745" s="32">
        <v>108521835</v>
      </c>
      <c r="D3745">
        <v>7.1</v>
      </c>
      <c r="E3745" s="32">
        <f>Table11[[#This Row],[gross]]-Table11[[#This Row],[budget]]</f>
        <v>-11478165</v>
      </c>
    </row>
    <row r="3746" spans="1:5" x14ac:dyDescent="0.25">
      <c r="A3746" t="s">
        <v>3468</v>
      </c>
      <c r="B3746" s="32">
        <v>23000000</v>
      </c>
      <c r="C3746" s="32">
        <v>11508423</v>
      </c>
      <c r="D3746">
        <v>5.0999999999999996</v>
      </c>
      <c r="E3746" s="32">
        <f>Table11[[#This Row],[gross]]-Table11[[#This Row],[budget]]</f>
        <v>-11491577</v>
      </c>
    </row>
    <row r="3747" spans="1:5" x14ac:dyDescent="0.25">
      <c r="A3747" t="s">
        <v>2878</v>
      </c>
      <c r="B3747" s="32">
        <v>30000000</v>
      </c>
      <c r="C3747" s="32">
        <v>18500966</v>
      </c>
      <c r="D3747">
        <v>4.4000000000000004</v>
      </c>
      <c r="E3747" s="32">
        <f>Table11[[#This Row],[gross]]-Table11[[#This Row],[budget]]</f>
        <v>-11499034</v>
      </c>
    </row>
    <row r="3748" spans="1:5" x14ac:dyDescent="0.25">
      <c r="A3748" t="s">
        <v>3727</v>
      </c>
      <c r="B3748" s="32">
        <v>20000000</v>
      </c>
      <c r="C3748" s="32">
        <v>8500000</v>
      </c>
      <c r="D3748">
        <v>5.4</v>
      </c>
      <c r="E3748" s="32">
        <f>Table11[[#This Row],[gross]]-Table11[[#This Row],[budget]]</f>
        <v>-11500000</v>
      </c>
    </row>
    <row r="3749" spans="1:5" x14ac:dyDescent="0.25">
      <c r="A3749" t="s">
        <v>4589</v>
      </c>
      <c r="B3749" s="32">
        <v>14000000</v>
      </c>
      <c r="C3749" s="32">
        <v>2474000</v>
      </c>
      <c r="D3749">
        <v>5.7</v>
      </c>
      <c r="E3749" s="32">
        <f>Table11[[#This Row],[gross]]-Table11[[#This Row],[budget]]</f>
        <v>-11526000</v>
      </c>
    </row>
    <row r="3750" spans="1:5" x14ac:dyDescent="0.25">
      <c r="A3750" t="s">
        <v>2343</v>
      </c>
      <c r="B3750" s="32">
        <v>18026148</v>
      </c>
      <c r="C3750" s="32">
        <v>6498000</v>
      </c>
      <c r="D3750">
        <v>8.4</v>
      </c>
      <c r="E3750" s="32">
        <f>Table11[[#This Row],[gross]]-Table11[[#This Row],[budget]]</f>
        <v>-11528148</v>
      </c>
    </row>
    <row r="3751" spans="1:5" x14ac:dyDescent="0.25">
      <c r="A3751" t="s">
        <v>3140</v>
      </c>
      <c r="B3751" s="32">
        <v>26000000</v>
      </c>
      <c r="C3751" s="32">
        <v>14469428</v>
      </c>
      <c r="D3751">
        <v>5.2</v>
      </c>
      <c r="E3751" s="32">
        <f>Table11[[#This Row],[gross]]-Table11[[#This Row],[budget]]</f>
        <v>-11530572</v>
      </c>
    </row>
    <row r="3752" spans="1:5" x14ac:dyDescent="0.25">
      <c r="A3752" t="s">
        <v>1018</v>
      </c>
      <c r="B3752" s="32">
        <v>78000000</v>
      </c>
      <c r="C3752" s="32">
        <v>66462600</v>
      </c>
      <c r="D3752">
        <v>5.8</v>
      </c>
      <c r="E3752" s="32">
        <f>Table11[[#This Row],[gross]]-Table11[[#This Row],[budget]]</f>
        <v>-11537400</v>
      </c>
    </row>
    <row r="3753" spans="1:5" x14ac:dyDescent="0.25">
      <c r="A3753" t="s">
        <v>5392</v>
      </c>
      <c r="B3753" s="32">
        <v>60000000</v>
      </c>
      <c r="C3753" s="32">
        <v>48405881.850000001</v>
      </c>
      <c r="D3753">
        <v>6.7</v>
      </c>
      <c r="E3753" s="32">
        <f>Table11[[#This Row],[gross]]-Table11[[#This Row],[budget]]</f>
        <v>-11594118.149999999</v>
      </c>
    </row>
    <row r="3754" spans="1:5" x14ac:dyDescent="0.25">
      <c r="A3754" t="s">
        <v>3427</v>
      </c>
      <c r="B3754" s="32">
        <v>24000000</v>
      </c>
      <c r="C3754" s="32">
        <v>12372410</v>
      </c>
      <c r="D3754">
        <v>5.3</v>
      </c>
      <c r="E3754" s="32">
        <f>Table11[[#This Row],[gross]]-Table11[[#This Row],[budget]]</f>
        <v>-11627590</v>
      </c>
    </row>
    <row r="3755" spans="1:5" x14ac:dyDescent="0.25">
      <c r="A3755" t="s">
        <v>5147</v>
      </c>
      <c r="B3755" s="32">
        <v>16000000</v>
      </c>
      <c r="C3755" s="32">
        <v>4356743</v>
      </c>
      <c r="D3755">
        <v>4.0999999999999996</v>
      </c>
      <c r="E3755" s="32">
        <f>Table11[[#This Row],[gross]]-Table11[[#This Row],[budget]]</f>
        <v>-11643257</v>
      </c>
    </row>
    <row r="3756" spans="1:5" x14ac:dyDescent="0.25">
      <c r="A3756" t="s">
        <v>4871</v>
      </c>
      <c r="B3756" s="32">
        <v>12000000</v>
      </c>
      <c r="C3756" s="32">
        <v>333976</v>
      </c>
      <c r="D3756">
        <v>6.4</v>
      </c>
      <c r="E3756" s="32">
        <f>Table11[[#This Row],[gross]]-Table11[[#This Row],[budget]]</f>
        <v>-11666024</v>
      </c>
    </row>
    <row r="3757" spans="1:5" x14ac:dyDescent="0.25">
      <c r="A3757" t="s">
        <v>4743</v>
      </c>
      <c r="B3757" s="32">
        <v>12800000</v>
      </c>
      <c r="C3757" s="32">
        <v>1110186</v>
      </c>
      <c r="D3757">
        <v>8.1</v>
      </c>
      <c r="E3757" s="32">
        <f>Table11[[#This Row],[gross]]-Table11[[#This Row],[budget]]</f>
        <v>-11689814</v>
      </c>
    </row>
    <row r="3758" spans="1:5" x14ac:dyDescent="0.25">
      <c r="A3758" t="s">
        <v>2904</v>
      </c>
      <c r="B3758" s="32">
        <v>30000000</v>
      </c>
      <c r="C3758" s="32">
        <v>18298649</v>
      </c>
      <c r="D3758">
        <v>6.4</v>
      </c>
      <c r="E3758" s="32">
        <f>Table11[[#This Row],[gross]]-Table11[[#This Row],[budget]]</f>
        <v>-11701351</v>
      </c>
    </row>
    <row r="3759" spans="1:5" x14ac:dyDescent="0.25">
      <c r="A3759" t="s">
        <v>2855</v>
      </c>
      <c r="B3759" s="32">
        <v>39887981.009999998</v>
      </c>
      <c r="C3759" s="32">
        <v>28165882</v>
      </c>
      <c r="D3759">
        <v>5.9</v>
      </c>
      <c r="E3759" s="32">
        <f>Table11[[#This Row],[gross]]-Table11[[#This Row],[budget]]</f>
        <v>-11722099.009999998</v>
      </c>
    </row>
    <row r="3760" spans="1:5" x14ac:dyDescent="0.25">
      <c r="A3760" t="s">
        <v>4863</v>
      </c>
      <c r="B3760" s="32">
        <v>12000000</v>
      </c>
      <c r="C3760" s="32">
        <v>261481</v>
      </c>
      <c r="D3760">
        <v>7.5</v>
      </c>
      <c r="E3760" s="32">
        <f>Table11[[#This Row],[gross]]-Table11[[#This Row],[budget]]</f>
        <v>-11738519</v>
      </c>
    </row>
    <row r="3761" spans="1:5" x14ac:dyDescent="0.25">
      <c r="A3761" t="s">
        <v>3730</v>
      </c>
      <c r="B3761" s="32">
        <v>30000000</v>
      </c>
      <c r="C3761" s="32">
        <v>18252684</v>
      </c>
      <c r="D3761">
        <v>6.9</v>
      </c>
      <c r="E3761" s="32">
        <f>Table11[[#This Row],[gross]]-Table11[[#This Row],[budget]]</f>
        <v>-11747316</v>
      </c>
    </row>
    <row r="3762" spans="1:5" x14ac:dyDescent="0.25">
      <c r="A3762" t="s">
        <v>1311</v>
      </c>
      <c r="B3762" s="32">
        <v>55000000</v>
      </c>
      <c r="C3762" s="32">
        <v>43247140</v>
      </c>
      <c r="D3762">
        <v>7.1</v>
      </c>
      <c r="E3762" s="32">
        <f>Table11[[#This Row],[gross]]-Table11[[#This Row],[budget]]</f>
        <v>-11752860</v>
      </c>
    </row>
    <row r="3763" spans="1:5" x14ac:dyDescent="0.25">
      <c r="A3763" t="s">
        <v>4876</v>
      </c>
      <c r="B3763" s="32">
        <v>12000000</v>
      </c>
      <c r="C3763" s="32">
        <v>214202</v>
      </c>
      <c r="D3763">
        <v>7.5</v>
      </c>
      <c r="E3763" s="32">
        <f>Table11[[#This Row],[gross]]-Table11[[#This Row],[budget]]</f>
        <v>-11785798</v>
      </c>
    </row>
    <row r="3764" spans="1:5" x14ac:dyDescent="0.25">
      <c r="A3764" t="s">
        <v>383</v>
      </c>
      <c r="B3764" s="32">
        <v>135000000</v>
      </c>
      <c r="C3764" s="32">
        <v>123207194</v>
      </c>
      <c r="D3764">
        <v>7.2</v>
      </c>
      <c r="E3764" s="32">
        <f>Table11[[#This Row],[gross]]-Table11[[#This Row],[budget]]</f>
        <v>-11792806</v>
      </c>
    </row>
    <row r="3765" spans="1:5" x14ac:dyDescent="0.25">
      <c r="A3765" t="s">
        <v>4881</v>
      </c>
      <c r="B3765" s="32">
        <v>12000000</v>
      </c>
      <c r="C3765" s="32">
        <v>175370</v>
      </c>
      <c r="D3765">
        <v>4.5999999999999996</v>
      </c>
      <c r="E3765" s="32">
        <f>Table11[[#This Row],[gross]]-Table11[[#This Row],[budget]]</f>
        <v>-11824630</v>
      </c>
    </row>
    <row r="3766" spans="1:5" x14ac:dyDescent="0.25">
      <c r="A3766" t="s">
        <v>4695</v>
      </c>
      <c r="B3766" s="32">
        <v>13000000</v>
      </c>
      <c r="C3766" s="32">
        <v>1172769</v>
      </c>
      <c r="D3766">
        <v>7.1</v>
      </c>
      <c r="E3766" s="32">
        <f>Table11[[#This Row],[gross]]-Table11[[#This Row],[budget]]</f>
        <v>-11827231</v>
      </c>
    </row>
    <row r="3767" spans="1:5" x14ac:dyDescent="0.25">
      <c r="A3767" t="s">
        <v>447</v>
      </c>
      <c r="B3767" s="32">
        <v>125000000</v>
      </c>
      <c r="C3767" s="32">
        <v>113165635</v>
      </c>
      <c r="D3767">
        <v>6.7</v>
      </c>
      <c r="E3767" s="32">
        <f>Table11[[#This Row],[gross]]-Table11[[#This Row],[budget]]</f>
        <v>-11834365</v>
      </c>
    </row>
    <row r="3768" spans="1:5" x14ac:dyDescent="0.25">
      <c r="A3768" t="s">
        <v>4138</v>
      </c>
      <c r="B3768" s="32">
        <v>19000000</v>
      </c>
      <c r="C3768" s="32">
        <v>7156725</v>
      </c>
      <c r="D3768">
        <v>5.5</v>
      </c>
      <c r="E3768" s="32">
        <f>Table11[[#This Row],[gross]]-Table11[[#This Row],[budget]]</f>
        <v>-11843275</v>
      </c>
    </row>
    <row r="3769" spans="1:5" x14ac:dyDescent="0.25">
      <c r="A3769" t="s">
        <v>4700</v>
      </c>
      <c r="B3769" s="32">
        <v>13000000</v>
      </c>
      <c r="C3769" s="32">
        <v>1150403</v>
      </c>
      <c r="D3769">
        <v>7.1</v>
      </c>
      <c r="E3769" s="32">
        <f>Table11[[#This Row],[gross]]-Table11[[#This Row],[budget]]</f>
        <v>-11849597</v>
      </c>
    </row>
    <row r="3770" spans="1:5" x14ac:dyDescent="0.25">
      <c r="A3770" t="s">
        <v>4904</v>
      </c>
      <c r="B3770" s="32">
        <v>11900000</v>
      </c>
      <c r="C3770" s="32">
        <v>48856</v>
      </c>
      <c r="D3770">
        <v>7.5</v>
      </c>
      <c r="E3770" s="32">
        <f>Table11[[#This Row],[gross]]-Table11[[#This Row],[budget]]</f>
        <v>-11851144</v>
      </c>
    </row>
    <row r="3771" spans="1:5" x14ac:dyDescent="0.25">
      <c r="A3771" t="s">
        <v>4872</v>
      </c>
      <c r="B3771" s="32">
        <v>12000000</v>
      </c>
      <c r="C3771" s="32">
        <v>141853</v>
      </c>
      <c r="D3771">
        <v>6</v>
      </c>
      <c r="E3771" s="32">
        <f>Table11[[#This Row],[gross]]-Table11[[#This Row],[budget]]</f>
        <v>-11858147</v>
      </c>
    </row>
    <row r="3772" spans="1:5" x14ac:dyDescent="0.25">
      <c r="A3772" t="s">
        <v>4886</v>
      </c>
      <c r="B3772" s="32">
        <v>12000000</v>
      </c>
      <c r="C3772" s="32">
        <v>119922</v>
      </c>
      <c r="D3772">
        <v>7.7</v>
      </c>
      <c r="E3772" s="32">
        <f>Table11[[#This Row],[gross]]-Table11[[#This Row],[budget]]</f>
        <v>-11880078</v>
      </c>
    </row>
    <row r="3773" spans="1:5" x14ac:dyDescent="0.25">
      <c r="A3773" t="s">
        <v>3806</v>
      </c>
      <c r="B3773" s="32">
        <v>20000000</v>
      </c>
      <c r="C3773" s="32">
        <v>8104069</v>
      </c>
      <c r="D3773">
        <v>4.5</v>
      </c>
      <c r="E3773" s="32">
        <f>Table11[[#This Row],[gross]]-Table11[[#This Row],[budget]]</f>
        <v>-11895931</v>
      </c>
    </row>
    <row r="3774" spans="1:5" x14ac:dyDescent="0.25">
      <c r="A3774" t="s">
        <v>3811</v>
      </c>
      <c r="B3774" s="32">
        <v>20000000</v>
      </c>
      <c r="C3774" s="32">
        <v>8093318</v>
      </c>
      <c r="D3774">
        <v>6.7</v>
      </c>
      <c r="E3774" s="32">
        <f>Table11[[#This Row],[gross]]-Table11[[#This Row],[budget]]</f>
        <v>-11906682</v>
      </c>
    </row>
    <row r="3775" spans="1:5" x14ac:dyDescent="0.25">
      <c r="A3775" t="s">
        <v>5860</v>
      </c>
      <c r="B3775" s="32">
        <v>12000000</v>
      </c>
      <c r="C3775" s="32">
        <v>65804</v>
      </c>
      <c r="D3775">
        <v>6.3</v>
      </c>
      <c r="E3775" s="32">
        <f>Table11[[#This Row],[gross]]-Table11[[#This Row],[budget]]</f>
        <v>-11934196</v>
      </c>
    </row>
    <row r="3776" spans="1:5" x14ac:dyDescent="0.25">
      <c r="A3776" t="s">
        <v>3807</v>
      </c>
      <c r="B3776" s="32">
        <v>20000000</v>
      </c>
      <c r="C3776" s="32">
        <v>8054280</v>
      </c>
      <c r="D3776">
        <v>6.3</v>
      </c>
      <c r="E3776" s="32">
        <f>Table11[[#This Row],[gross]]-Table11[[#This Row],[budget]]</f>
        <v>-11945720</v>
      </c>
    </row>
    <row r="3777" spans="1:5" x14ac:dyDescent="0.25">
      <c r="A3777" t="s">
        <v>3322</v>
      </c>
      <c r="B3777" s="32">
        <v>25000000</v>
      </c>
      <c r="C3777" s="32">
        <v>13038660</v>
      </c>
      <c r="D3777">
        <v>7.3</v>
      </c>
      <c r="E3777" s="32">
        <f>Table11[[#This Row],[gross]]-Table11[[#This Row],[budget]]</f>
        <v>-11961340</v>
      </c>
    </row>
    <row r="3778" spans="1:5" x14ac:dyDescent="0.25">
      <c r="A3778" t="s">
        <v>4704</v>
      </c>
      <c r="B3778" s="32">
        <v>13000000</v>
      </c>
      <c r="C3778" s="32">
        <v>1024175</v>
      </c>
      <c r="D3778">
        <v>6.6</v>
      </c>
      <c r="E3778" s="32">
        <f>Table11[[#This Row],[gross]]-Table11[[#This Row],[budget]]</f>
        <v>-11975825</v>
      </c>
    </row>
    <row r="3779" spans="1:5" x14ac:dyDescent="0.25">
      <c r="A3779" t="s">
        <v>4896</v>
      </c>
      <c r="B3779" s="32">
        <v>12000000</v>
      </c>
      <c r="C3779" s="32">
        <v>14616</v>
      </c>
      <c r="D3779">
        <v>7.5</v>
      </c>
      <c r="E3779" s="32">
        <f>Table11[[#This Row],[gross]]-Table11[[#This Row],[budget]]</f>
        <v>-11985384</v>
      </c>
    </row>
    <row r="3780" spans="1:5" x14ac:dyDescent="0.25">
      <c r="A3780" t="s">
        <v>3764</v>
      </c>
      <c r="B3780" s="32">
        <v>20000000</v>
      </c>
      <c r="C3780" s="32">
        <v>8000000</v>
      </c>
      <c r="D3780">
        <v>6.6</v>
      </c>
      <c r="E3780" s="32">
        <f>Table11[[#This Row],[gross]]-Table11[[#This Row],[budget]]</f>
        <v>-12000000</v>
      </c>
    </row>
    <row r="3781" spans="1:5" x14ac:dyDescent="0.25">
      <c r="A3781" t="s">
        <v>4031</v>
      </c>
      <c r="B3781" s="32">
        <v>18000000</v>
      </c>
      <c r="C3781" s="32">
        <v>6000000</v>
      </c>
      <c r="D3781">
        <v>6.7</v>
      </c>
      <c r="E3781" s="32">
        <f>Table11[[#This Row],[gross]]-Table11[[#This Row],[budget]]</f>
        <v>-12000000</v>
      </c>
    </row>
    <row r="3782" spans="1:5" x14ac:dyDescent="0.25">
      <c r="A3782" t="s">
        <v>4190</v>
      </c>
      <c r="B3782" s="32">
        <v>18500000</v>
      </c>
      <c r="C3782" s="32">
        <v>6462576</v>
      </c>
      <c r="D3782">
        <v>5.4</v>
      </c>
      <c r="E3782" s="32">
        <f>Table11[[#This Row],[gross]]-Table11[[#This Row],[budget]]</f>
        <v>-12037424</v>
      </c>
    </row>
    <row r="3783" spans="1:5" x14ac:dyDescent="0.25">
      <c r="A3783" t="s">
        <v>3516</v>
      </c>
      <c r="B3783" s="32">
        <v>30000000</v>
      </c>
      <c r="C3783" s="32">
        <v>17951431</v>
      </c>
      <c r="D3783">
        <v>5.8</v>
      </c>
      <c r="E3783" s="32">
        <f>Table11[[#This Row],[gross]]-Table11[[#This Row],[budget]]</f>
        <v>-12048569</v>
      </c>
    </row>
    <row r="3784" spans="1:5" x14ac:dyDescent="0.25">
      <c r="A3784" t="s">
        <v>4164</v>
      </c>
      <c r="B3784" s="32">
        <v>17000000</v>
      </c>
      <c r="C3784" s="32">
        <v>4930798</v>
      </c>
      <c r="D3784">
        <v>4.0999999999999996</v>
      </c>
      <c r="E3784" s="32">
        <f>Table11[[#This Row],[gross]]-Table11[[#This Row],[budget]]</f>
        <v>-12069202</v>
      </c>
    </row>
    <row r="3785" spans="1:5" x14ac:dyDescent="0.25">
      <c r="A3785" t="s">
        <v>2977</v>
      </c>
      <c r="B3785" s="32">
        <v>29000000</v>
      </c>
      <c r="C3785" s="32">
        <v>16930185</v>
      </c>
      <c r="D3785">
        <v>5.3</v>
      </c>
      <c r="E3785" s="32">
        <f>Table11[[#This Row],[gross]]-Table11[[#This Row],[budget]]</f>
        <v>-12069815</v>
      </c>
    </row>
    <row r="3786" spans="1:5" x14ac:dyDescent="0.25">
      <c r="A3786" t="s">
        <v>2546</v>
      </c>
      <c r="B3786" s="32">
        <v>35000000</v>
      </c>
      <c r="C3786" s="32">
        <v>22913677</v>
      </c>
      <c r="D3786">
        <v>6.3</v>
      </c>
      <c r="E3786" s="32">
        <f>Table11[[#This Row],[gross]]-Table11[[#This Row],[budget]]</f>
        <v>-12086323</v>
      </c>
    </row>
    <row r="3787" spans="1:5" x14ac:dyDescent="0.25">
      <c r="A3787" t="s">
        <v>963</v>
      </c>
      <c r="B3787" s="32">
        <v>39887981.009999998</v>
      </c>
      <c r="C3787" s="32">
        <v>27779888</v>
      </c>
      <c r="D3787">
        <v>6.9</v>
      </c>
      <c r="E3787" s="32">
        <f>Table11[[#This Row],[gross]]-Table11[[#This Row],[budget]]</f>
        <v>-12108093.009999998</v>
      </c>
    </row>
    <row r="3788" spans="1:5" x14ac:dyDescent="0.25">
      <c r="A3788" t="s">
        <v>4033</v>
      </c>
      <c r="B3788" s="32">
        <v>18000000</v>
      </c>
      <c r="C3788" s="32">
        <v>5887457</v>
      </c>
      <c r="D3788">
        <v>7.9</v>
      </c>
      <c r="E3788" s="32">
        <f>Table11[[#This Row],[gross]]-Table11[[#This Row],[budget]]</f>
        <v>-12112543</v>
      </c>
    </row>
    <row r="3789" spans="1:5" x14ac:dyDescent="0.25">
      <c r="A3789" t="s">
        <v>2003</v>
      </c>
      <c r="B3789" s="32">
        <v>35000000</v>
      </c>
      <c r="C3789" s="32">
        <v>22877808</v>
      </c>
      <c r="D3789">
        <v>7.3</v>
      </c>
      <c r="E3789" s="32">
        <f>Table11[[#This Row],[gross]]-Table11[[#This Row],[budget]]</f>
        <v>-12122192</v>
      </c>
    </row>
    <row r="3790" spans="1:5" x14ac:dyDescent="0.25">
      <c r="A3790" t="s">
        <v>3802</v>
      </c>
      <c r="B3790" s="32">
        <v>21000000</v>
      </c>
      <c r="C3790" s="32">
        <v>8855646</v>
      </c>
      <c r="D3790">
        <v>7.2</v>
      </c>
      <c r="E3790" s="32">
        <f>Table11[[#This Row],[gross]]-Table11[[#This Row],[budget]]</f>
        <v>-12144354</v>
      </c>
    </row>
    <row r="3791" spans="1:5" x14ac:dyDescent="0.25">
      <c r="A3791" t="s">
        <v>3143</v>
      </c>
      <c r="B3791" s="32">
        <v>26000000</v>
      </c>
      <c r="C3791" s="32">
        <v>13829734</v>
      </c>
      <c r="D3791">
        <v>4.3</v>
      </c>
      <c r="E3791" s="32">
        <f>Table11[[#This Row],[gross]]-Table11[[#This Row],[budget]]</f>
        <v>-12170266</v>
      </c>
    </row>
    <row r="3792" spans="1:5" x14ac:dyDescent="0.25">
      <c r="A3792" t="s">
        <v>4605</v>
      </c>
      <c r="B3792" s="32">
        <v>14000000</v>
      </c>
      <c r="C3792" s="32">
        <v>1752214</v>
      </c>
      <c r="D3792">
        <v>7.7</v>
      </c>
      <c r="E3792" s="32">
        <f>Table11[[#This Row],[gross]]-Table11[[#This Row],[budget]]</f>
        <v>-12247786</v>
      </c>
    </row>
    <row r="3793" spans="1:5" x14ac:dyDescent="0.25">
      <c r="A3793" t="s">
        <v>4013</v>
      </c>
      <c r="B3793" s="32">
        <v>30000000</v>
      </c>
      <c r="C3793" s="32">
        <v>17750583</v>
      </c>
      <c r="D3793">
        <v>7.2</v>
      </c>
      <c r="E3793" s="32">
        <f>Table11[[#This Row],[gross]]-Table11[[#This Row],[budget]]</f>
        <v>-12249417</v>
      </c>
    </row>
    <row r="3794" spans="1:5" x14ac:dyDescent="0.25">
      <c r="A3794" t="s">
        <v>4037</v>
      </c>
      <c r="B3794" s="32">
        <v>18000000</v>
      </c>
      <c r="C3794" s="32">
        <v>5694401</v>
      </c>
      <c r="D3794">
        <v>7.3</v>
      </c>
      <c r="E3794" s="32">
        <f>Table11[[#This Row],[gross]]-Table11[[#This Row],[budget]]</f>
        <v>-12305599</v>
      </c>
    </row>
    <row r="3795" spans="1:5" x14ac:dyDescent="0.25">
      <c r="A3795" t="s">
        <v>3532</v>
      </c>
      <c r="B3795" s="32">
        <v>22000000</v>
      </c>
      <c r="C3795" s="32">
        <v>9694105</v>
      </c>
      <c r="D3795">
        <v>3.8</v>
      </c>
      <c r="E3795" s="32">
        <f>Table11[[#This Row],[gross]]-Table11[[#This Row],[budget]]</f>
        <v>-12305895</v>
      </c>
    </row>
    <row r="3796" spans="1:5" x14ac:dyDescent="0.25">
      <c r="A3796" t="s">
        <v>2251</v>
      </c>
      <c r="B3796" s="32">
        <v>40000000</v>
      </c>
      <c r="C3796" s="32">
        <v>27663982</v>
      </c>
      <c r="D3796">
        <v>4.4000000000000004</v>
      </c>
      <c r="E3796" s="32">
        <f>Table11[[#This Row],[gross]]-Table11[[#This Row],[budget]]</f>
        <v>-12336018</v>
      </c>
    </row>
    <row r="3797" spans="1:5" x14ac:dyDescent="0.25">
      <c r="A3797" t="s">
        <v>1231</v>
      </c>
      <c r="B3797" s="32">
        <v>39887981.009999998</v>
      </c>
      <c r="C3797" s="32">
        <v>27550735</v>
      </c>
      <c r="D3797">
        <v>6.8</v>
      </c>
      <c r="E3797" s="32">
        <f>Table11[[#This Row],[gross]]-Table11[[#This Row],[budget]]</f>
        <v>-12337246.009999998</v>
      </c>
    </row>
    <row r="3798" spans="1:5" x14ac:dyDescent="0.25">
      <c r="A3798" t="s">
        <v>3469</v>
      </c>
      <c r="B3798" s="32">
        <v>23000000</v>
      </c>
      <c r="C3798" s="32">
        <v>10660147</v>
      </c>
      <c r="D3798">
        <v>7.2</v>
      </c>
      <c r="E3798" s="32">
        <f>Table11[[#This Row],[gross]]-Table11[[#This Row],[budget]]</f>
        <v>-12339853</v>
      </c>
    </row>
    <row r="3799" spans="1:5" x14ac:dyDescent="0.25">
      <c r="A3799" t="s">
        <v>1788</v>
      </c>
      <c r="B3799" s="32">
        <v>55000000</v>
      </c>
      <c r="C3799" s="32">
        <v>42610000</v>
      </c>
      <c r="D3799">
        <v>5.5</v>
      </c>
      <c r="E3799" s="32">
        <f>Table11[[#This Row],[gross]]-Table11[[#This Row],[budget]]</f>
        <v>-12390000</v>
      </c>
    </row>
    <row r="3800" spans="1:5" x14ac:dyDescent="0.25">
      <c r="A3800" t="s">
        <v>2324</v>
      </c>
      <c r="B3800" s="32">
        <v>20000000</v>
      </c>
      <c r="C3800" s="32">
        <v>7564000</v>
      </c>
      <c r="D3800">
        <v>6.2</v>
      </c>
      <c r="E3800" s="32">
        <f>Table11[[#This Row],[gross]]-Table11[[#This Row],[budget]]</f>
        <v>-12436000</v>
      </c>
    </row>
    <row r="3801" spans="1:5" x14ac:dyDescent="0.25">
      <c r="A3801" t="s">
        <v>1851</v>
      </c>
      <c r="B3801" s="32">
        <v>22000000</v>
      </c>
      <c r="C3801" s="32">
        <v>9528092</v>
      </c>
      <c r="D3801">
        <v>6.8</v>
      </c>
      <c r="E3801" s="32">
        <f>Table11[[#This Row],[gross]]-Table11[[#This Row],[budget]]</f>
        <v>-12471908</v>
      </c>
    </row>
    <row r="3802" spans="1:5" x14ac:dyDescent="0.25">
      <c r="A3802" t="s">
        <v>1804</v>
      </c>
      <c r="B3802" s="32">
        <v>50000000</v>
      </c>
      <c r="C3802" s="32">
        <v>37486138</v>
      </c>
      <c r="D3802">
        <v>6</v>
      </c>
      <c r="E3802" s="32">
        <f>Table11[[#This Row],[gross]]-Table11[[#This Row],[budget]]</f>
        <v>-12513862</v>
      </c>
    </row>
    <row r="3803" spans="1:5" x14ac:dyDescent="0.25">
      <c r="A3803" t="s">
        <v>4463</v>
      </c>
      <c r="B3803" s="32">
        <v>15000000</v>
      </c>
      <c r="C3803" s="32">
        <v>2412045</v>
      </c>
      <c r="D3803">
        <v>7.2</v>
      </c>
      <c r="E3803" s="32">
        <f>Table11[[#This Row],[gross]]-Table11[[#This Row],[budget]]</f>
        <v>-12587955</v>
      </c>
    </row>
    <row r="3804" spans="1:5" x14ac:dyDescent="0.25">
      <c r="A3804" t="s">
        <v>4709</v>
      </c>
      <c r="B3804" s="32">
        <v>12620000</v>
      </c>
      <c r="C3804" s="32">
        <v>31662</v>
      </c>
      <c r="D3804">
        <v>6.8</v>
      </c>
      <c r="E3804" s="32">
        <f>Table11[[#This Row],[gross]]-Table11[[#This Row],[budget]]</f>
        <v>-12588338</v>
      </c>
    </row>
    <row r="3805" spans="1:5" x14ac:dyDescent="0.25">
      <c r="A3805" t="s">
        <v>1999</v>
      </c>
      <c r="B3805" s="32">
        <v>40000000</v>
      </c>
      <c r="C3805" s="32">
        <v>27400000</v>
      </c>
      <c r="D3805">
        <v>6.6</v>
      </c>
      <c r="E3805" s="32">
        <f>Table11[[#This Row],[gross]]-Table11[[#This Row],[budget]]</f>
        <v>-12600000</v>
      </c>
    </row>
    <row r="3806" spans="1:5" x14ac:dyDescent="0.25">
      <c r="A3806" t="s">
        <v>1284</v>
      </c>
      <c r="B3806" s="32">
        <v>65000000</v>
      </c>
      <c r="C3806" s="32">
        <v>52397389</v>
      </c>
      <c r="D3806">
        <v>5.9</v>
      </c>
      <c r="E3806" s="32">
        <f>Table11[[#This Row],[gross]]-Table11[[#This Row],[budget]]</f>
        <v>-12602611</v>
      </c>
    </row>
    <row r="3807" spans="1:5" x14ac:dyDescent="0.25">
      <c r="A3807" t="s">
        <v>3813</v>
      </c>
      <c r="B3807" s="32">
        <v>20000000</v>
      </c>
      <c r="C3807" s="32">
        <v>7382993</v>
      </c>
      <c r="D3807">
        <v>2.8</v>
      </c>
      <c r="E3807" s="32">
        <f>Table11[[#This Row],[gross]]-Table11[[#This Row],[budget]]</f>
        <v>-12617007</v>
      </c>
    </row>
    <row r="3808" spans="1:5" x14ac:dyDescent="0.25">
      <c r="A3808" t="s">
        <v>3084</v>
      </c>
      <c r="B3808" s="32">
        <v>27000000</v>
      </c>
      <c r="C3808" s="32">
        <v>14337579</v>
      </c>
      <c r="D3808">
        <v>7.7</v>
      </c>
      <c r="E3808" s="32">
        <f>Table11[[#This Row],[gross]]-Table11[[#This Row],[budget]]</f>
        <v>-12662421</v>
      </c>
    </row>
    <row r="3809" spans="1:5" x14ac:dyDescent="0.25">
      <c r="A3809" t="s">
        <v>4254</v>
      </c>
      <c r="B3809" s="32">
        <v>13000000</v>
      </c>
      <c r="C3809" s="32">
        <v>336467</v>
      </c>
      <c r="D3809">
        <v>7.3</v>
      </c>
      <c r="E3809" s="32">
        <f>Table11[[#This Row],[gross]]-Table11[[#This Row],[budget]]</f>
        <v>-12663533</v>
      </c>
    </row>
    <row r="3810" spans="1:5" x14ac:dyDescent="0.25">
      <c r="A3810" t="s">
        <v>4705</v>
      </c>
      <c r="B3810" s="32">
        <v>13000000</v>
      </c>
      <c r="C3810" s="32">
        <v>301305</v>
      </c>
      <c r="D3810">
        <v>4.3</v>
      </c>
      <c r="E3810" s="32">
        <f>Table11[[#This Row],[gross]]-Table11[[#This Row],[budget]]</f>
        <v>-12698695</v>
      </c>
    </row>
    <row r="3811" spans="1:5" x14ac:dyDescent="0.25">
      <c r="A3811" t="s">
        <v>3817</v>
      </c>
      <c r="B3811" s="32">
        <v>20000000</v>
      </c>
      <c r="C3811" s="32">
        <v>7268659</v>
      </c>
      <c r="D3811">
        <v>5.6</v>
      </c>
      <c r="E3811" s="32">
        <f>Table11[[#This Row],[gross]]-Table11[[#This Row],[budget]]</f>
        <v>-12731341</v>
      </c>
    </row>
    <row r="3812" spans="1:5" x14ac:dyDescent="0.25">
      <c r="A3812" t="s">
        <v>2887</v>
      </c>
      <c r="B3812" s="32">
        <v>30000000</v>
      </c>
      <c r="C3812" s="32">
        <v>17266505</v>
      </c>
      <c r="D3812">
        <v>5.4</v>
      </c>
      <c r="E3812" s="32">
        <f>Table11[[#This Row],[gross]]-Table11[[#This Row],[budget]]</f>
        <v>-12733495</v>
      </c>
    </row>
    <row r="3813" spans="1:5" x14ac:dyDescent="0.25">
      <c r="A3813" t="s">
        <v>4721</v>
      </c>
      <c r="B3813" s="32">
        <v>13000000</v>
      </c>
      <c r="C3813" s="32">
        <v>214966</v>
      </c>
      <c r="D3813">
        <v>6.1</v>
      </c>
      <c r="E3813" s="32">
        <f>Table11[[#This Row],[gross]]-Table11[[#This Row],[budget]]</f>
        <v>-12785034</v>
      </c>
    </row>
    <row r="3814" spans="1:5" x14ac:dyDescent="0.25">
      <c r="A3814" t="s">
        <v>4465</v>
      </c>
      <c r="B3814" s="32">
        <v>15000000</v>
      </c>
      <c r="C3814" s="32">
        <v>2203641</v>
      </c>
      <c r="D3814">
        <v>6.7</v>
      </c>
      <c r="E3814" s="32">
        <f>Table11[[#This Row],[gross]]-Table11[[#This Row],[budget]]</f>
        <v>-12796359</v>
      </c>
    </row>
    <row r="3815" spans="1:5" x14ac:dyDescent="0.25">
      <c r="A3815" t="s">
        <v>3526</v>
      </c>
      <c r="B3815" s="32">
        <v>23500000</v>
      </c>
      <c r="C3815" s="32">
        <v>10696210</v>
      </c>
      <c r="D3815">
        <v>3.9</v>
      </c>
      <c r="E3815" s="32">
        <f>Table11[[#This Row],[gross]]-Table11[[#This Row],[budget]]</f>
        <v>-12803790</v>
      </c>
    </row>
    <row r="3816" spans="1:5" x14ac:dyDescent="0.25">
      <c r="A3816" t="s">
        <v>2068</v>
      </c>
      <c r="B3816" s="32">
        <v>44000000</v>
      </c>
      <c r="C3816" s="32">
        <v>31136950</v>
      </c>
      <c r="D3816">
        <v>6.5</v>
      </c>
      <c r="E3816" s="32">
        <f>Table11[[#This Row],[gross]]-Table11[[#This Row],[budget]]</f>
        <v>-12863050</v>
      </c>
    </row>
    <row r="3817" spans="1:5" x14ac:dyDescent="0.25">
      <c r="A3817" t="s">
        <v>2652</v>
      </c>
      <c r="B3817" s="32">
        <v>30000000</v>
      </c>
      <c r="C3817" s="32">
        <v>17120019</v>
      </c>
      <c r="D3817">
        <v>6.5</v>
      </c>
      <c r="E3817" s="32">
        <f>Table11[[#This Row],[gross]]-Table11[[#This Row],[budget]]</f>
        <v>-12879981</v>
      </c>
    </row>
    <row r="3818" spans="1:5" x14ac:dyDescent="0.25">
      <c r="A3818" t="s">
        <v>2849</v>
      </c>
      <c r="B3818" s="32">
        <v>45000000</v>
      </c>
      <c r="C3818" s="32">
        <v>32095318</v>
      </c>
      <c r="D3818">
        <v>5.5</v>
      </c>
      <c r="E3818" s="32">
        <f>Table11[[#This Row],[gross]]-Table11[[#This Row],[budget]]</f>
        <v>-12904682</v>
      </c>
    </row>
    <row r="3819" spans="1:5" x14ac:dyDescent="0.25">
      <c r="A3819" t="s">
        <v>4960</v>
      </c>
      <c r="B3819" s="32">
        <v>17000000</v>
      </c>
      <c r="C3819" s="32">
        <v>4068087</v>
      </c>
      <c r="D3819">
        <v>7.7</v>
      </c>
      <c r="E3819" s="32">
        <f>Table11[[#This Row],[gross]]-Table11[[#This Row],[budget]]</f>
        <v>-12931913</v>
      </c>
    </row>
    <row r="3820" spans="1:5" x14ac:dyDescent="0.25">
      <c r="A3820" t="s">
        <v>2252</v>
      </c>
      <c r="B3820" s="32">
        <v>40000000</v>
      </c>
      <c r="C3820" s="32">
        <v>27053815</v>
      </c>
      <c r="D3820">
        <v>4.7</v>
      </c>
      <c r="E3820" s="32">
        <f>Table11[[#This Row],[gross]]-Table11[[#This Row],[budget]]</f>
        <v>-12946185</v>
      </c>
    </row>
    <row r="3821" spans="1:5" x14ac:dyDescent="0.25">
      <c r="A3821" t="s">
        <v>4640</v>
      </c>
      <c r="B3821" s="32">
        <v>13000000</v>
      </c>
      <c r="C3821" s="32">
        <v>23947</v>
      </c>
      <c r="D3821">
        <v>7.7</v>
      </c>
      <c r="E3821" s="32">
        <f>Table11[[#This Row],[gross]]-Table11[[#This Row],[budget]]</f>
        <v>-12976053</v>
      </c>
    </row>
    <row r="3822" spans="1:5" x14ac:dyDescent="0.25">
      <c r="A3822" t="s">
        <v>4592</v>
      </c>
      <c r="B3822" s="32">
        <v>14000000</v>
      </c>
      <c r="C3822" s="32">
        <v>1000000</v>
      </c>
      <c r="D3822">
        <v>6.5</v>
      </c>
      <c r="E3822" s="32">
        <f>Table11[[#This Row],[gross]]-Table11[[#This Row],[budget]]</f>
        <v>-13000000</v>
      </c>
    </row>
    <row r="3823" spans="1:5" x14ac:dyDescent="0.25">
      <c r="A3823" t="s">
        <v>3710</v>
      </c>
      <c r="B3823" s="32">
        <v>39887981.009999998</v>
      </c>
      <c r="C3823" s="32">
        <v>26870825</v>
      </c>
      <c r="D3823">
        <v>6.4</v>
      </c>
      <c r="E3823" s="32">
        <f>Table11[[#This Row],[gross]]-Table11[[#This Row],[budget]]</f>
        <v>-13017156.009999998</v>
      </c>
    </row>
    <row r="3824" spans="1:5" x14ac:dyDescent="0.25">
      <c r="A3824" t="s">
        <v>4469</v>
      </c>
      <c r="B3824" s="32">
        <v>15000000</v>
      </c>
      <c r="C3824" s="32">
        <v>1954202</v>
      </c>
      <c r="D3824">
        <v>6.3</v>
      </c>
      <c r="E3824" s="32">
        <f>Table11[[#This Row],[gross]]-Table11[[#This Row],[budget]]</f>
        <v>-13045798</v>
      </c>
    </row>
    <row r="3825" spans="1:5" x14ac:dyDescent="0.25">
      <c r="A3825" t="s">
        <v>4467</v>
      </c>
      <c r="B3825" s="32">
        <v>15000000</v>
      </c>
      <c r="C3825" s="32">
        <v>1953732</v>
      </c>
      <c r="D3825">
        <v>5.3</v>
      </c>
      <c r="E3825" s="32">
        <f>Table11[[#This Row],[gross]]-Table11[[#This Row],[budget]]</f>
        <v>-13046268</v>
      </c>
    </row>
    <row r="3826" spans="1:5" x14ac:dyDescent="0.25">
      <c r="A3826" t="s">
        <v>2889</v>
      </c>
      <c r="B3826" s="32">
        <v>30000000</v>
      </c>
      <c r="C3826" s="32">
        <v>16930884</v>
      </c>
      <c r="D3826">
        <v>5.9</v>
      </c>
      <c r="E3826" s="32">
        <f>Table11[[#This Row],[gross]]-Table11[[#This Row],[budget]]</f>
        <v>-13069116</v>
      </c>
    </row>
    <row r="3827" spans="1:5" x14ac:dyDescent="0.25">
      <c r="A3827" t="s">
        <v>4239</v>
      </c>
      <c r="B3827" s="32">
        <v>16000000</v>
      </c>
      <c r="C3827" s="32">
        <v>2849142</v>
      </c>
      <c r="D3827">
        <v>7.2</v>
      </c>
      <c r="E3827" s="32">
        <f>Table11[[#This Row],[gross]]-Table11[[#This Row],[budget]]</f>
        <v>-13150858</v>
      </c>
    </row>
    <row r="3828" spans="1:5" x14ac:dyDescent="0.25">
      <c r="A3828" t="s">
        <v>5172</v>
      </c>
      <c r="B3828" s="32">
        <v>14000000</v>
      </c>
      <c r="C3828" s="32">
        <v>800000</v>
      </c>
      <c r="D3828">
        <v>5.2</v>
      </c>
      <c r="E3828" s="32">
        <f>Table11[[#This Row],[gross]]-Table11[[#This Row],[budget]]</f>
        <v>-13200000</v>
      </c>
    </row>
    <row r="3829" spans="1:5" x14ac:dyDescent="0.25">
      <c r="A3829" t="s">
        <v>2678</v>
      </c>
      <c r="B3829" s="32">
        <v>35000000</v>
      </c>
      <c r="C3829" s="32">
        <v>21784432</v>
      </c>
      <c r="D3829">
        <v>5.6</v>
      </c>
      <c r="E3829" s="32">
        <f>Table11[[#This Row],[gross]]-Table11[[#This Row],[budget]]</f>
        <v>-13215568</v>
      </c>
    </row>
    <row r="3830" spans="1:5" x14ac:dyDescent="0.25">
      <c r="A3830" t="s">
        <v>4619</v>
      </c>
      <c r="B3830" s="32">
        <v>13400000</v>
      </c>
      <c r="C3830" s="32">
        <v>163591</v>
      </c>
      <c r="D3830">
        <v>3.6</v>
      </c>
      <c r="E3830" s="32">
        <f>Table11[[#This Row],[gross]]-Table11[[#This Row],[budget]]</f>
        <v>-13236409</v>
      </c>
    </row>
    <row r="3831" spans="1:5" x14ac:dyDescent="0.25">
      <c r="A3831" t="s">
        <v>418</v>
      </c>
      <c r="B3831" s="32">
        <v>127000000</v>
      </c>
      <c r="C3831" s="32">
        <v>113733726</v>
      </c>
      <c r="D3831">
        <v>6.2</v>
      </c>
      <c r="E3831" s="32">
        <f>Table11[[#This Row],[gross]]-Table11[[#This Row],[budget]]</f>
        <v>-13266274</v>
      </c>
    </row>
    <row r="3832" spans="1:5" x14ac:dyDescent="0.25">
      <c r="A3832" t="s">
        <v>6898</v>
      </c>
      <c r="B3832" s="32">
        <v>13500000</v>
      </c>
      <c r="C3832" s="32">
        <v>186354</v>
      </c>
      <c r="D3832">
        <v>4.5</v>
      </c>
      <c r="E3832" s="32">
        <f>Table11[[#This Row],[gross]]-Table11[[#This Row],[budget]]</f>
        <v>-13313646</v>
      </c>
    </row>
    <row r="3833" spans="1:5" x14ac:dyDescent="0.25">
      <c r="A3833" t="s">
        <v>3474</v>
      </c>
      <c r="B3833" s="32">
        <v>19430000</v>
      </c>
      <c r="C3833" s="32">
        <v>6109075</v>
      </c>
      <c r="D3833">
        <v>6.7</v>
      </c>
      <c r="E3833" s="32">
        <f>Table11[[#This Row],[gross]]-Table11[[#This Row],[budget]]</f>
        <v>-13320925</v>
      </c>
    </row>
    <row r="3834" spans="1:5" x14ac:dyDescent="0.25">
      <c r="A3834" t="s">
        <v>1536</v>
      </c>
      <c r="B3834" s="32">
        <v>58000000</v>
      </c>
      <c r="C3834" s="32">
        <v>44665963</v>
      </c>
      <c r="D3834">
        <v>6.3</v>
      </c>
      <c r="E3834" s="32">
        <f>Table11[[#This Row],[gross]]-Table11[[#This Row],[budget]]</f>
        <v>-13334037</v>
      </c>
    </row>
    <row r="3835" spans="1:5" x14ac:dyDescent="0.25">
      <c r="A3835" t="s">
        <v>2693</v>
      </c>
      <c r="B3835" s="32">
        <v>32000000</v>
      </c>
      <c r="C3835" s="32">
        <v>18636537</v>
      </c>
      <c r="D3835">
        <v>6.4</v>
      </c>
      <c r="E3835" s="32">
        <f>Table11[[#This Row],[gross]]-Table11[[#This Row],[budget]]</f>
        <v>-13363463</v>
      </c>
    </row>
    <row r="3836" spans="1:5" x14ac:dyDescent="0.25">
      <c r="A3836" t="s">
        <v>1820</v>
      </c>
      <c r="B3836" s="32">
        <v>40000000</v>
      </c>
      <c r="C3836" s="32">
        <v>26616999</v>
      </c>
      <c r="D3836">
        <v>5.9</v>
      </c>
      <c r="E3836" s="32">
        <f>Table11[[#This Row],[gross]]-Table11[[#This Row],[budget]]</f>
        <v>-13383001</v>
      </c>
    </row>
    <row r="3837" spans="1:5" x14ac:dyDescent="0.25">
      <c r="A3837" t="s">
        <v>1601</v>
      </c>
      <c r="B3837" s="32">
        <v>55000000</v>
      </c>
      <c r="C3837" s="32">
        <v>41609593</v>
      </c>
      <c r="D3837">
        <v>7.3</v>
      </c>
      <c r="E3837" s="32">
        <f>Table11[[#This Row],[gross]]-Table11[[#This Row],[budget]]</f>
        <v>-13390407</v>
      </c>
    </row>
    <row r="3838" spans="1:5" x14ac:dyDescent="0.25">
      <c r="A3838" t="s">
        <v>3374</v>
      </c>
      <c r="B3838" s="32">
        <v>13500000</v>
      </c>
      <c r="C3838" s="32">
        <v>85433</v>
      </c>
      <c r="D3838">
        <v>7.8</v>
      </c>
      <c r="E3838" s="32">
        <f>Table11[[#This Row],[gross]]-Table11[[#This Row],[budget]]</f>
        <v>-13414567</v>
      </c>
    </row>
    <row r="3839" spans="1:5" x14ac:dyDescent="0.25">
      <c r="A3839" t="s">
        <v>1095</v>
      </c>
      <c r="B3839" s="32">
        <v>69000000</v>
      </c>
      <c r="C3839" s="32">
        <v>55585389</v>
      </c>
      <c r="D3839">
        <v>5.9</v>
      </c>
      <c r="E3839" s="32">
        <f>Table11[[#This Row],[gross]]-Table11[[#This Row],[budget]]</f>
        <v>-13414611</v>
      </c>
    </row>
    <row r="3840" spans="1:5" x14ac:dyDescent="0.25">
      <c r="A3840" t="s">
        <v>3820</v>
      </c>
      <c r="B3840" s="32">
        <v>20000000</v>
      </c>
      <c r="C3840" s="32">
        <v>6563357</v>
      </c>
      <c r="D3840">
        <v>5.3</v>
      </c>
      <c r="E3840" s="32">
        <f>Table11[[#This Row],[gross]]-Table11[[#This Row],[budget]]</f>
        <v>-13436643</v>
      </c>
    </row>
    <row r="3841" spans="1:5" x14ac:dyDescent="0.25">
      <c r="A3841" t="s">
        <v>3326</v>
      </c>
      <c r="B3841" s="32">
        <v>25000000</v>
      </c>
      <c r="C3841" s="32">
        <v>11538204</v>
      </c>
      <c r="D3841">
        <v>7</v>
      </c>
      <c r="E3841" s="32">
        <f>Table11[[#This Row],[gross]]-Table11[[#This Row],[budget]]</f>
        <v>-13461796</v>
      </c>
    </row>
    <row r="3842" spans="1:5" x14ac:dyDescent="0.25">
      <c r="A3842" t="s">
        <v>4047</v>
      </c>
      <c r="B3842" s="32">
        <v>18000000</v>
      </c>
      <c r="C3842" s="32">
        <v>4435083</v>
      </c>
      <c r="D3842">
        <v>7.1</v>
      </c>
      <c r="E3842" s="32">
        <f>Table11[[#This Row],[gross]]-Table11[[#This Row],[budget]]</f>
        <v>-13564917</v>
      </c>
    </row>
    <row r="3843" spans="1:5" x14ac:dyDescent="0.25">
      <c r="A3843" t="s">
        <v>2305</v>
      </c>
      <c r="B3843" s="32">
        <v>24000000</v>
      </c>
      <c r="C3843" s="32">
        <v>10431220</v>
      </c>
      <c r="D3843">
        <v>4.0999999999999996</v>
      </c>
      <c r="E3843" s="32">
        <f>Table11[[#This Row],[gross]]-Table11[[#This Row],[budget]]</f>
        <v>-13568780</v>
      </c>
    </row>
    <row r="3844" spans="1:5" x14ac:dyDescent="0.25">
      <c r="A3844" t="s">
        <v>4260</v>
      </c>
      <c r="B3844" s="32">
        <v>16000000</v>
      </c>
      <c r="C3844" s="32">
        <v>2428883</v>
      </c>
      <c r="D3844">
        <v>6.6</v>
      </c>
      <c r="E3844" s="32">
        <f>Table11[[#This Row],[gross]]-Table11[[#This Row],[budget]]</f>
        <v>-13571117</v>
      </c>
    </row>
    <row r="3845" spans="1:5" x14ac:dyDescent="0.25">
      <c r="A3845" t="s">
        <v>3825</v>
      </c>
      <c r="B3845" s="32">
        <v>20000000</v>
      </c>
      <c r="C3845" s="32">
        <v>6420319</v>
      </c>
      <c r="D3845">
        <v>7.4</v>
      </c>
      <c r="E3845" s="32">
        <f>Table11[[#This Row],[gross]]-Table11[[#This Row],[budget]]</f>
        <v>-13579681</v>
      </c>
    </row>
    <row r="3846" spans="1:5" x14ac:dyDescent="0.25">
      <c r="A3846" t="s">
        <v>4040</v>
      </c>
      <c r="B3846" s="32">
        <v>18000000</v>
      </c>
      <c r="C3846" s="32">
        <v>4414535</v>
      </c>
      <c r="D3846">
        <v>7.8</v>
      </c>
      <c r="E3846" s="32">
        <f>Table11[[#This Row],[gross]]-Table11[[#This Row],[budget]]</f>
        <v>-13585465</v>
      </c>
    </row>
    <row r="3847" spans="1:5" x14ac:dyDescent="0.25">
      <c r="A3847" t="s">
        <v>229</v>
      </c>
      <c r="B3847" s="32">
        <v>160000000</v>
      </c>
      <c r="C3847" s="32">
        <v>146405371</v>
      </c>
      <c r="D3847">
        <v>7.8</v>
      </c>
      <c r="E3847" s="32">
        <f>Table11[[#This Row],[gross]]-Table11[[#This Row],[budget]]</f>
        <v>-13594629</v>
      </c>
    </row>
    <row r="3848" spans="1:5" x14ac:dyDescent="0.25">
      <c r="A3848" t="s">
        <v>2100</v>
      </c>
      <c r="B3848" s="32">
        <v>40000000</v>
      </c>
      <c r="C3848" s="32">
        <v>26404753</v>
      </c>
      <c r="D3848">
        <v>5.3</v>
      </c>
      <c r="E3848" s="32">
        <f>Table11[[#This Row],[gross]]-Table11[[#This Row],[budget]]</f>
        <v>-13595247</v>
      </c>
    </row>
    <row r="3849" spans="1:5" x14ac:dyDescent="0.25">
      <c r="A3849" t="s">
        <v>3919</v>
      </c>
      <c r="B3849" s="32">
        <v>15000000</v>
      </c>
      <c r="C3849" s="32">
        <v>1357042</v>
      </c>
      <c r="D3849">
        <v>7.1</v>
      </c>
      <c r="E3849" s="32">
        <f>Table11[[#This Row],[gross]]-Table11[[#This Row],[budget]]</f>
        <v>-13642958</v>
      </c>
    </row>
    <row r="3850" spans="1:5" x14ac:dyDescent="0.25">
      <c r="A3850" t="s">
        <v>4470</v>
      </c>
      <c r="B3850" s="32">
        <v>15000000</v>
      </c>
      <c r="C3850" s="32">
        <v>1294640</v>
      </c>
      <c r="D3850">
        <v>6.5</v>
      </c>
      <c r="E3850" s="32">
        <f>Table11[[#This Row],[gross]]-Table11[[#This Row],[budget]]</f>
        <v>-13705360</v>
      </c>
    </row>
    <row r="3851" spans="1:5" x14ac:dyDescent="0.25">
      <c r="A3851" t="s">
        <v>3154</v>
      </c>
      <c r="B3851" s="32">
        <v>26000000</v>
      </c>
      <c r="C3851" s="32">
        <v>12276810</v>
      </c>
      <c r="D3851">
        <v>6.5</v>
      </c>
      <c r="E3851" s="32">
        <f>Table11[[#This Row],[gross]]-Table11[[#This Row],[budget]]</f>
        <v>-13723190</v>
      </c>
    </row>
    <row r="3852" spans="1:5" x14ac:dyDescent="0.25">
      <c r="A3852" t="s">
        <v>4002</v>
      </c>
      <c r="B3852" s="32">
        <v>18000000</v>
      </c>
      <c r="C3852" s="32">
        <v>4250320</v>
      </c>
      <c r="D3852">
        <v>6.8</v>
      </c>
      <c r="E3852" s="32">
        <f>Table11[[#This Row],[gross]]-Table11[[#This Row],[budget]]</f>
        <v>-13749680</v>
      </c>
    </row>
    <row r="3853" spans="1:5" x14ac:dyDescent="0.25">
      <c r="A3853" t="s">
        <v>3093</v>
      </c>
      <c r="B3853" s="32">
        <v>27000000</v>
      </c>
      <c r="C3853" s="32">
        <v>13248477</v>
      </c>
      <c r="D3853">
        <v>6.2</v>
      </c>
      <c r="E3853" s="32">
        <f>Table11[[#This Row],[gross]]-Table11[[#This Row],[budget]]</f>
        <v>-13751523</v>
      </c>
    </row>
    <row r="3854" spans="1:5" x14ac:dyDescent="0.25">
      <c r="A3854" t="s">
        <v>3329</v>
      </c>
      <c r="B3854" s="32">
        <v>26000000</v>
      </c>
      <c r="C3854" s="32">
        <v>12188642</v>
      </c>
      <c r="D3854">
        <v>6.9</v>
      </c>
      <c r="E3854" s="32">
        <f>Table11[[#This Row],[gross]]-Table11[[#This Row],[budget]]</f>
        <v>-13811358</v>
      </c>
    </row>
    <row r="3855" spans="1:5" x14ac:dyDescent="0.25">
      <c r="A3855" t="s">
        <v>2876</v>
      </c>
      <c r="B3855" s="32">
        <v>35000000</v>
      </c>
      <c r="C3855" s="32">
        <v>21129348</v>
      </c>
      <c r="D3855">
        <v>7.4</v>
      </c>
      <c r="E3855" s="32">
        <f>Table11[[#This Row],[gross]]-Table11[[#This Row],[budget]]</f>
        <v>-13870652</v>
      </c>
    </row>
    <row r="3856" spans="1:5" x14ac:dyDescent="0.25">
      <c r="A3856" t="s">
        <v>6739</v>
      </c>
      <c r="B3856" s="32">
        <v>14000000</v>
      </c>
      <c r="C3856" s="32">
        <v>115504</v>
      </c>
      <c r="D3856">
        <v>6.2</v>
      </c>
      <c r="E3856" s="32">
        <f>Table11[[#This Row],[gross]]-Table11[[#This Row],[budget]]</f>
        <v>-13884496</v>
      </c>
    </row>
    <row r="3857" spans="1:5" x14ac:dyDescent="0.25">
      <c r="A3857" t="s">
        <v>3330</v>
      </c>
      <c r="B3857" s="32">
        <v>25000000</v>
      </c>
      <c r="C3857" s="32">
        <v>11100000</v>
      </c>
      <c r="D3857">
        <v>7.3</v>
      </c>
      <c r="E3857" s="32">
        <f>Table11[[#This Row],[gross]]-Table11[[#This Row],[budget]]</f>
        <v>-13900000</v>
      </c>
    </row>
    <row r="3858" spans="1:5" x14ac:dyDescent="0.25">
      <c r="A3858" t="s">
        <v>165</v>
      </c>
      <c r="B3858" s="32">
        <v>175000000</v>
      </c>
      <c r="C3858" s="32">
        <v>161087183</v>
      </c>
      <c r="D3858">
        <v>6.9</v>
      </c>
      <c r="E3858" s="32">
        <f>Table11[[#This Row],[gross]]-Table11[[#This Row],[budget]]</f>
        <v>-13912817</v>
      </c>
    </row>
    <row r="3859" spans="1:5" x14ac:dyDescent="0.25">
      <c r="A3859" t="s">
        <v>5480</v>
      </c>
      <c r="B3859" s="32">
        <v>39887981.009999998</v>
      </c>
      <c r="C3859" s="32">
        <v>25967000</v>
      </c>
      <c r="D3859">
        <v>7.5</v>
      </c>
      <c r="E3859" s="32">
        <f>Table11[[#This Row],[gross]]-Table11[[#This Row],[budget]]</f>
        <v>-13920981.009999998</v>
      </c>
    </row>
    <row r="3860" spans="1:5" x14ac:dyDescent="0.25">
      <c r="A3860" t="s">
        <v>6326</v>
      </c>
      <c r="B3860" s="32">
        <v>14000000</v>
      </c>
      <c r="C3860" s="32">
        <v>75078</v>
      </c>
      <c r="D3860">
        <v>6.3</v>
      </c>
      <c r="E3860" s="32">
        <f>Table11[[#This Row],[gross]]-Table11[[#This Row],[budget]]</f>
        <v>-13924922</v>
      </c>
    </row>
    <row r="3861" spans="1:5" x14ac:dyDescent="0.25">
      <c r="A3861" t="s">
        <v>4069</v>
      </c>
      <c r="B3861" s="32">
        <v>14000000</v>
      </c>
      <c r="C3861" s="32">
        <v>63260</v>
      </c>
      <c r="D3861">
        <v>6.7</v>
      </c>
      <c r="E3861" s="32">
        <f>Table11[[#This Row],[gross]]-Table11[[#This Row],[budget]]</f>
        <v>-13936740</v>
      </c>
    </row>
    <row r="3862" spans="1:5" x14ac:dyDescent="0.25">
      <c r="A3862" t="s">
        <v>4602</v>
      </c>
      <c r="B3862" s="32">
        <v>14000000</v>
      </c>
      <c r="C3862" s="32">
        <v>46495</v>
      </c>
      <c r="D3862">
        <v>6.5</v>
      </c>
      <c r="E3862" s="32">
        <f>Table11[[#This Row],[gross]]-Table11[[#This Row],[budget]]</f>
        <v>-13953505</v>
      </c>
    </row>
    <row r="3863" spans="1:5" x14ac:dyDescent="0.25">
      <c r="A3863" t="s">
        <v>2377</v>
      </c>
      <c r="B3863" s="32">
        <v>38000000</v>
      </c>
      <c r="C3863" s="32">
        <v>24044532</v>
      </c>
      <c r="D3863">
        <v>5.6</v>
      </c>
      <c r="E3863" s="32">
        <f>Table11[[#This Row],[gross]]-Table11[[#This Row],[budget]]</f>
        <v>-13955468</v>
      </c>
    </row>
    <row r="3864" spans="1:5" x14ac:dyDescent="0.25">
      <c r="A3864" t="s">
        <v>4740</v>
      </c>
      <c r="B3864" s="32">
        <v>15000000</v>
      </c>
      <c r="C3864" s="32">
        <v>1039869</v>
      </c>
      <c r="D3864">
        <v>6.2</v>
      </c>
      <c r="E3864" s="32">
        <f>Table11[[#This Row],[gross]]-Table11[[#This Row],[budget]]</f>
        <v>-13960131</v>
      </c>
    </row>
    <row r="3865" spans="1:5" x14ac:dyDescent="0.25">
      <c r="A3865" t="s">
        <v>3327</v>
      </c>
      <c r="B3865" s="32">
        <v>25000000</v>
      </c>
      <c r="C3865" s="32">
        <v>11008432</v>
      </c>
      <c r="D3865">
        <v>7.1</v>
      </c>
      <c r="E3865" s="32">
        <f>Table11[[#This Row],[gross]]-Table11[[#This Row],[budget]]</f>
        <v>-13991568</v>
      </c>
    </row>
    <row r="3866" spans="1:5" x14ac:dyDescent="0.25">
      <c r="A3866" t="s">
        <v>3829</v>
      </c>
      <c r="B3866" s="32">
        <v>20000000</v>
      </c>
      <c r="C3866" s="32">
        <v>6002756</v>
      </c>
      <c r="D3866">
        <v>7.2</v>
      </c>
      <c r="E3866" s="32">
        <f>Table11[[#This Row],[gross]]-Table11[[#This Row],[budget]]</f>
        <v>-13997244</v>
      </c>
    </row>
    <row r="3867" spans="1:5" x14ac:dyDescent="0.25">
      <c r="A3867" t="s">
        <v>1435</v>
      </c>
      <c r="B3867" s="32">
        <v>60000000</v>
      </c>
      <c r="C3867" s="32">
        <v>45996718</v>
      </c>
      <c r="D3867">
        <v>6.7</v>
      </c>
      <c r="E3867" s="32">
        <f>Table11[[#This Row],[gross]]-Table11[[#This Row],[budget]]</f>
        <v>-14003282</v>
      </c>
    </row>
    <row r="3868" spans="1:5" x14ac:dyDescent="0.25">
      <c r="A3868" t="s">
        <v>4243</v>
      </c>
      <c r="B3868" s="32">
        <v>16000000</v>
      </c>
      <c r="C3868" s="32">
        <v>1984743</v>
      </c>
      <c r="D3868">
        <v>6.6</v>
      </c>
      <c r="E3868" s="32">
        <f>Table11[[#This Row],[gross]]-Table11[[#This Row],[budget]]</f>
        <v>-14015257</v>
      </c>
    </row>
    <row r="3869" spans="1:5" x14ac:dyDescent="0.25">
      <c r="A3869" t="s">
        <v>1425</v>
      </c>
      <c r="B3869" s="32">
        <v>61000000</v>
      </c>
      <c r="C3869" s="32">
        <v>46975183</v>
      </c>
      <c r="D3869">
        <v>7.2</v>
      </c>
      <c r="E3869" s="32">
        <f>Table11[[#This Row],[gross]]-Table11[[#This Row],[budget]]</f>
        <v>-14024817</v>
      </c>
    </row>
    <row r="3870" spans="1:5" x14ac:dyDescent="0.25">
      <c r="A3870" t="s">
        <v>938</v>
      </c>
      <c r="B3870" s="32">
        <v>80000000</v>
      </c>
      <c r="C3870" s="32">
        <v>65948711</v>
      </c>
      <c r="D3870">
        <v>6.6</v>
      </c>
      <c r="E3870" s="32">
        <f>Table11[[#This Row],[gross]]-Table11[[#This Row],[budget]]</f>
        <v>-14051289</v>
      </c>
    </row>
    <row r="3871" spans="1:5" x14ac:dyDescent="0.25">
      <c r="A3871" t="s">
        <v>1169</v>
      </c>
      <c r="B3871" s="32">
        <v>70000000</v>
      </c>
      <c r="C3871" s="32">
        <v>55942830</v>
      </c>
      <c r="D3871">
        <v>6.3</v>
      </c>
      <c r="E3871" s="32">
        <f>Table11[[#This Row],[gross]]-Table11[[#This Row],[budget]]</f>
        <v>-14057170</v>
      </c>
    </row>
    <row r="3872" spans="1:5" x14ac:dyDescent="0.25">
      <c r="A3872" t="s">
        <v>5700</v>
      </c>
      <c r="B3872" s="32">
        <v>15000000</v>
      </c>
      <c r="C3872" s="32">
        <v>927107</v>
      </c>
      <c r="D3872">
        <v>7.3</v>
      </c>
      <c r="E3872" s="32">
        <f>Table11[[#This Row],[gross]]-Table11[[#This Row],[budget]]</f>
        <v>-14072893</v>
      </c>
    </row>
    <row r="3873" spans="1:5" x14ac:dyDescent="0.25">
      <c r="A3873" t="s">
        <v>3337</v>
      </c>
      <c r="B3873" s="32">
        <v>25000000</v>
      </c>
      <c r="C3873" s="32">
        <v>10911750</v>
      </c>
      <c r="D3873">
        <v>6.5</v>
      </c>
      <c r="E3873" s="32">
        <f>Table11[[#This Row],[gross]]-Table11[[#This Row],[budget]]</f>
        <v>-14088250</v>
      </c>
    </row>
    <row r="3874" spans="1:5" x14ac:dyDescent="0.25">
      <c r="A3874" t="s">
        <v>4529</v>
      </c>
      <c r="B3874" s="32">
        <v>14200000</v>
      </c>
      <c r="C3874" s="32">
        <v>74205</v>
      </c>
      <c r="D3874">
        <v>7.4</v>
      </c>
      <c r="E3874" s="32">
        <f>Table11[[#This Row],[gross]]-Table11[[#This Row],[budget]]</f>
        <v>-14125795</v>
      </c>
    </row>
    <row r="3875" spans="1:5" x14ac:dyDescent="0.25">
      <c r="A3875" t="s">
        <v>2565</v>
      </c>
      <c r="B3875" s="32">
        <v>31000000</v>
      </c>
      <c r="C3875" s="32">
        <v>16831505</v>
      </c>
      <c r="D3875">
        <v>6.3</v>
      </c>
      <c r="E3875" s="32">
        <f>Table11[[#This Row],[gross]]-Table11[[#This Row],[budget]]</f>
        <v>-14168495</v>
      </c>
    </row>
    <row r="3876" spans="1:5" x14ac:dyDescent="0.25">
      <c r="A3876" t="s">
        <v>3577</v>
      </c>
      <c r="B3876" s="32">
        <v>21000000</v>
      </c>
      <c r="C3876" s="32">
        <v>6830957</v>
      </c>
      <c r="D3876">
        <v>6.7</v>
      </c>
      <c r="E3876" s="32">
        <f>Table11[[#This Row],[gross]]-Table11[[#This Row],[budget]]</f>
        <v>-14169043</v>
      </c>
    </row>
    <row r="3877" spans="1:5" x14ac:dyDescent="0.25">
      <c r="A3877" t="s">
        <v>757</v>
      </c>
      <c r="B3877" s="32">
        <v>90000000</v>
      </c>
      <c r="C3877" s="32">
        <v>75817994</v>
      </c>
      <c r="D3877">
        <v>4.9000000000000004</v>
      </c>
      <c r="E3877" s="32">
        <f>Table11[[#This Row],[gross]]-Table11[[#This Row],[budget]]</f>
        <v>-14182006</v>
      </c>
    </row>
    <row r="3878" spans="1:5" x14ac:dyDescent="0.25">
      <c r="A3878" t="s">
        <v>2714</v>
      </c>
      <c r="B3878" s="32">
        <v>32000000</v>
      </c>
      <c r="C3878" s="32">
        <v>17797316</v>
      </c>
      <c r="D3878">
        <v>6.3</v>
      </c>
      <c r="E3878" s="32">
        <f>Table11[[#This Row],[gross]]-Table11[[#This Row],[budget]]</f>
        <v>-14202684</v>
      </c>
    </row>
    <row r="3879" spans="1:5" x14ac:dyDescent="0.25">
      <c r="A3879" t="s">
        <v>3336</v>
      </c>
      <c r="B3879" s="32">
        <v>25000000</v>
      </c>
      <c r="C3879" s="32">
        <v>10769960</v>
      </c>
      <c r="D3879">
        <v>7.7</v>
      </c>
      <c r="E3879" s="32">
        <f>Table11[[#This Row],[gross]]-Table11[[#This Row],[budget]]</f>
        <v>-14230040</v>
      </c>
    </row>
    <row r="3880" spans="1:5" x14ac:dyDescent="0.25">
      <c r="A3880" t="s">
        <v>2931</v>
      </c>
      <c r="B3880" s="32">
        <v>18000000</v>
      </c>
      <c r="C3880" s="32">
        <v>3752725</v>
      </c>
      <c r="D3880">
        <v>7.1</v>
      </c>
      <c r="E3880" s="32">
        <f>Table11[[#This Row],[gross]]-Table11[[#This Row],[budget]]</f>
        <v>-14247275</v>
      </c>
    </row>
    <row r="3881" spans="1:5" x14ac:dyDescent="0.25">
      <c r="A3881" t="s">
        <v>3835</v>
      </c>
      <c r="B3881" s="32">
        <v>20000000</v>
      </c>
      <c r="C3881" s="32">
        <v>5749134</v>
      </c>
      <c r="D3881">
        <v>7</v>
      </c>
      <c r="E3881" s="32">
        <f>Table11[[#This Row],[gross]]-Table11[[#This Row],[budget]]</f>
        <v>-14250866</v>
      </c>
    </row>
    <row r="3882" spans="1:5" x14ac:dyDescent="0.25">
      <c r="A3882" t="s">
        <v>3339</v>
      </c>
      <c r="B3882" s="32">
        <v>25000000</v>
      </c>
      <c r="C3882" s="32">
        <v>10719367</v>
      </c>
      <c r="D3882">
        <v>4.9000000000000004</v>
      </c>
      <c r="E3882" s="32">
        <f>Table11[[#This Row],[gross]]-Table11[[#This Row],[budget]]</f>
        <v>-14280633</v>
      </c>
    </row>
    <row r="3883" spans="1:5" x14ac:dyDescent="0.25">
      <c r="A3883" t="s">
        <v>2898</v>
      </c>
      <c r="B3883" s="32">
        <v>30000000</v>
      </c>
      <c r="C3883" s="32">
        <v>15709385</v>
      </c>
      <c r="D3883">
        <v>6.7</v>
      </c>
      <c r="E3883" s="32">
        <f>Table11[[#This Row],[gross]]-Table11[[#This Row],[budget]]</f>
        <v>-14290615</v>
      </c>
    </row>
    <row r="3884" spans="1:5" x14ac:dyDescent="0.25">
      <c r="A3884" t="s">
        <v>4043</v>
      </c>
      <c r="B3884" s="32">
        <v>18000000</v>
      </c>
      <c r="C3884" s="32">
        <v>3707794</v>
      </c>
      <c r="D3884">
        <v>6.7</v>
      </c>
      <c r="E3884" s="32">
        <f>Table11[[#This Row],[gross]]-Table11[[#This Row],[budget]]</f>
        <v>-14292206</v>
      </c>
    </row>
    <row r="3885" spans="1:5" x14ac:dyDescent="0.25">
      <c r="A3885" t="s">
        <v>4035</v>
      </c>
      <c r="B3885" s="32">
        <v>20000000</v>
      </c>
      <c r="C3885" s="32">
        <v>5701643</v>
      </c>
      <c r="D3885">
        <v>7.3</v>
      </c>
      <c r="E3885" s="32">
        <f>Table11[[#This Row],[gross]]-Table11[[#This Row],[budget]]</f>
        <v>-14298357</v>
      </c>
    </row>
    <row r="3886" spans="1:5" x14ac:dyDescent="0.25">
      <c r="A3886" t="s">
        <v>4123</v>
      </c>
      <c r="B3886" s="32">
        <v>34000000</v>
      </c>
      <c r="C3886" s="32">
        <v>19693891</v>
      </c>
      <c r="D3886">
        <v>4.9000000000000004</v>
      </c>
      <c r="E3886" s="32">
        <f>Table11[[#This Row],[gross]]-Table11[[#This Row],[budget]]</f>
        <v>-14306109</v>
      </c>
    </row>
    <row r="3887" spans="1:5" x14ac:dyDescent="0.25">
      <c r="A3887" t="s">
        <v>4242</v>
      </c>
      <c r="B3887" s="32">
        <v>16000000</v>
      </c>
      <c r="C3887" s="32">
        <v>1686429</v>
      </c>
      <c r="D3887">
        <v>2.8</v>
      </c>
      <c r="E3887" s="32">
        <f>Table11[[#This Row],[gross]]-Table11[[#This Row],[budget]]</f>
        <v>-14313571</v>
      </c>
    </row>
    <row r="3888" spans="1:5" x14ac:dyDescent="0.25">
      <c r="A3888" t="s">
        <v>4267</v>
      </c>
      <c r="B3888" s="32">
        <v>15500000</v>
      </c>
      <c r="C3888" s="32">
        <v>1181197</v>
      </c>
      <c r="D3888">
        <v>5.9</v>
      </c>
      <c r="E3888" s="32">
        <f>Table11[[#This Row],[gross]]-Table11[[#This Row],[budget]]</f>
        <v>-14318803</v>
      </c>
    </row>
    <row r="3889" spans="1:5" x14ac:dyDescent="0.25">
      <c r="A3889" t="s">
        <v>4245</v>
      </c>
      <c r="B3889" s="32">
        <v>16000000</v>
      </c>
      <c r="C3889" s="32">
        <v>1666262</v>
      </c>
      <c r="D3889">
        <v>6.7</v>
      </c>
      <c r="E3889" s="32">
        <f>Table11[[#This Row],[gross]]-Table11[[#This Row],[budget]]</f>
        <v>-14333738</v>
      </c>
    </row>
    <row r="3890" spans="1:5" x14ac:dyDescent="0.25">
      <c r="A3890" t="s">
        <v>1363</v>
      </c>
      <c r="B3890" s="32">
        <v>105000000</v>
      </c>
      <c r="C3890" s="32">
        <v>90646554</v>
      </c>
      <c r="D3890">
        <v>6.6</v>
      </c>
      <c r="E3890" s="32">
        <f>Table11[[#This Row],[gross]]-Table11[[#This Row],[budget]]</f>
        <v>-14353446</v>
      </c>
    </row>
    <row r="3891" spans="1:5" x14ac:dyDescent="0.25">
      <c r="A3891" t="s">
        <v>3430</v>
      </c>
      <c r="B3891" s="32">
        <v>24000000</v>
      </c>
      <c r="C3891" s="32">
        <v>9639242</v>
      </c>
      <c r="D3891">
        <v>4.9000000000000004</v>
      </c>
      <c r="E3891" s="32">
        <f>Table11[[#This Row],[gross]]-Table11[[#This Row],[budget]]</f>
        <v>-14360758</v>
      </c>
    </row>
    <row r="3892" spans="1:5" x14ac:dyDescent="0.25">
      <c r="A3892" t="s">
        <v>4479</v>
      </c>
      <c r="B3892" s="32">
        <v>15000000</v>
      </c>
      <c r="C3892" s="32">
        <v>613556</v>
      </c>
      <c r="D3892">
        <v>6.4</v>
      </c>
      <c r="E3892" s="32">
        <f>Table11[[#This Row],[gross]]-Table11[[#This Row],[budget]]</f>
        <v>-14386444</v>
      </c>
    </row>
    <row r="3893" spans="1:5" x14ac:dyDescent="0.25">
      <c r="A3893" t="s">
        <v>4733</v>
      </c>
      <c r="B3893" s="32">
        <v>16000000</v>
      </c>
      <c r="C3893" s="32">
        <v>1508689</v>
      </c>
      <c r="D3893">
        <v>6.7</v>
      </c>
      <c r="E3893" s="32">
        <f>Table11[[#This Row],[gross]]-Table11[[#This Row],[budget]]</f>
        <v>-14491311</v>
      </c>
    </row>
    <row r="3894" spans="1:5" x14ac:dyDescent="0.25">
      <c r="A3894" t="s">
        <v>2415</v>
      </c>
      <c r="B3894" s="32">
        <v>37000000</v>
      </c>
      <c r="C3894" s="32">
        <v>22450975</v>
      </c>
      <c r="D3894">
        <v>8</v>
      </c>
      <c r="E3894" s="32">
        <f>Table11[[#This Row],[gross]]-Table11[[#This Row],[budget]]</f>
        <v>-14549025</v>
      </c>
    </row>
    <row r="3895" spans="1:5" x14ac:dyDescent="0.25">
      <c r="A3895" t="s">
        <v>2871</v>
      </c>
      <c r="B3895" s="32">
        <v>35000000</v>
      </c>
      <c r="C3895" s="32">
        <v>20422207</v>
      </c>
      <c r="D3895">
        <v>5.2</v>
      </c>
      <c r="E3895" s="32">
        <f>Table11[[#This Row],[gross]]-Table11[[#This Row],[budget]]</f>
        <v>-14577793</v>
      </c>
    </row>
    <row r="3896" spans="1:5" x14ac:dyDescent="0.25">
      <c r="A3896" t="s">
        <v>4983</v>
      </c>
      <c r="B3896" s="32">
        <v>15000000</v>
      </c>
      <c r="C3896" s="32">
        <v>399879</v>
      </c>
      <c r="D3896">
        <v>6.4</v>
      </c>
      <c r="E3896" s="32">
        <f>Table11[[#This Row],[gross]]-Table11[[#This Row],[budget]]</f>
        <v>-14600121</v>
      </c>
    </row>
    <row r="3897" spans="1:5" x14ac:dyDescent="0.25">
      <c r="A3897" t="s">
        <v>1348</v>
      </c>
      <c r="B3897" s="32">
        <v>150000000</v>
      </c>
      <c r="C3897" s="32">
        <v>135381507</v>
      </c>
      <c r="D3897">
        <v>5.8</v>
      </c>
      <c r="E3897" s="32">
        <f>Table11[[#This Row],[gross]]-Table11[[#This Row],[budget]]</f>
        <v>-14618493</v>
      </c>
    </row>
    <row r="3898" spans="1:5" x14ac:dyDescent="0.25">
      <c r="A3898" t="s">
        <v>4481</v>
      </c>
      <c r="B3898" s="32">
        <v>15000000</v>
      </c>
      <c r="C3898" s="32">
        <v>353743</v>
      </c>
      <c r="D3898">
        <v>6.9</v>
      </c>
      <c r="E3898" s="32">
        <f>Table11[[#This Row],[gross]]-Table11[[#This Row],[budget]]</f>
        <v>-14646257</v>
      </c>
    </row>
    <row r="3899" spans="1:5" x14ac:dyDescent="0.25">
      <c r="A3899" t="s">
        <v>2350</v>
      </c>
      <c r="B3899" s="32">
        <v>40000000</v>
      </c>
      <c r="C3899" s="32">
        <v>25335935</v>
      </c>
      <c r="D3899">
        <v>8</v>
      </c>
      <c r="E3899" s="32">
        <f>Table11[[#This Row],[gross]]-Table11[[#This Row],[budget]]</f>
        <v>-14664065</v>
      </c>
    </row>
    <row r="3900" spans="1:5" x14ac:dyDescent="0.25">
      <c r="A3900" t="s">
        <v>4039</v>
      </c>
      <c r="B3900" s="32">
        <v>20000000</v>
      </c>
      <c r="C3900" s="32">
        <v>5333658</v>
      </c>
      <c r="D3900">
        <v>3.5</v>
      </c>
      <c r="E3900" s="32">
        <f>Table11[[#This Row],[gross]]-Table11[[#This Row],[budget]]</f>
        <v>-14666342</v>
      </c>
    </row>
    <row r="3901" spans="1:5" x14ac:dyDescent="0.25">
      <c r="A3901" t="s">
        <v>3346</v>
      </c>
      <c r="B3901" s="32">
        <v>25000000</v>
      </c>
      <c r="C3901" s="32">
        <v>10324441</v>
      </c>
      <c r="D3901">
        <v>5.8</v>
      </c>
      <c r="E3901" s="32">
        <f>Table11[[#This Row],[gross]]-Table11[[#This Row],[budget]]</f>
        <v>-14675559</v>
      </c>
    </row>
    <row r="3902" spans="1:5" x14ac:dyDescent="0.25">
      <c r="A3902" t="s">
        <v>4149</v>
      </c>
      <c r="B3902" s="32">
        <v>17000000</v>
      </c>
      <c r="C3902" s="32">
        <v>2315683</v>
      </c>
      <c r="D3902">
        <v>3</v>
      </c>
      <c r="E3902" s="32">
        <f>Table11[[#This Row],[gross]]-Table11[[#This Row],[budget]]</f>
        <v>-14684317</v>
      </c>
    </row>
    <row r="3903" spans="1:5" x14ac:dyDescent="0.25">
      <c r="A3903" t="s">
        <v>2561</v>
      </c>
      <c r="B3903" s="32">
        <v>35000000</v>
      </c>
      <c r="C3903" s="32">
        <v>20275446</v>
      </c>
      <c r="D3903">
        <v>6.5</v>
      </c>
      <c r="E3903" s="32">
        <f>Table11[[#This Row],[gross]]-Table11[[#This Row],[budget]]</f>
        <v>-14724554</v>
      </c>
    </row>
    <row r="3904" spans="1:5" x14ac:dyDescent="0.25">
      <c r="A3904" t="s">
        <v>3831</v>
      </c>
      <c r="B3904" s="32">
        <v>20000000</v>
      </c>
      <c r="C3904" s="32">
        <v>5205343</v>
      </c>
      <c r="D3904">
        <v>6.4</v>
      </c>
      <c r="E3904" s="32">
        <f>Table11[[#This Row],[gross]]-Table11[[#This Row],[budget]]</f>
        <v>-14794657</v>
      </c>
    </row>
    <row r="3905" spans="1:5" x14ac:dyDescent="0.25">
      <c r="A3905" t="s">
        <v>4044</v>
      </c>
      <c r="B3905" s="32">
        <v>18000000</v>
      </c>
      <c r="C3905" s="32">
        <v>3203044</v>
      </c>
      <c r="D3905">
        <v>6.4</v>
      </c>
      <c r="E3905" s="32">
        <f>Table11[[#This Row],[gross]]-Table11[[#This Row],[budget]]</f>
        <v>-14796956</v>
      </c>
    </row>
    <row r="3906" spans="1:5" x14ac:dyDescent="0.25">
      <c r="A3906" t="s">
        <v>4600</v>
      </c>
      <c r="B3906" s="32">
        <v>15000000</v>
      </c>
      <c r="C3906" s="32">
        <v>183088</v>
      </c>
      <c r="D3906">
        <v>7</v>
      </c>
      <c r="E3906" s="32">
        <f>Table11[[#This Row],[gross]]-Table11[[#This Row],[budget]]</f>
        <v>-14816912</v>
      </c>
    </row>
    <row r="3907" spans="1:5" x14ac:dyDescent="0.25">
      <c r="A3907" t="s">
        <v>2256</v>
      </c>
      <c r="B3907" s="32">
        <v>40000000</v>
      </c>
      <c r="C3907" s="32">
        <v>25178165</v>
      </c>
      <c r="D3907">
        <v>6.7</v>
      </c>
      <c r="E3907" s="32">
        <f>Table11[[#This Row],[gross]]-Table11[[#This Row],[budget]]</f>
        <v>-14821835</v>
      </c>
    </row>
    <row r="3908" spans="1:5" x14ac:dyDescent="0.25">
      <c r="A3908" t="s">
        <v>1806</v>
      </c>
      <c r="B3908" s="32">
        <v>50000000</v>
      </c>
      <c r="C3908" s="32">
        <v>35168395</v>
      </c>
      <c r="D3908">
        <v>6.5</v>
      </c>
      <c r="E3908" s="32">
        <f>Table11[[#This Row],[gross]]-Table11[[#This Row],[budget]]</f>
        <v>-14831605</v>
      </c>
    </row>
    <row r="3909" spans="1:5" x14ac:dyDescent="0.25">
      <c r="A3909" t="s">
        <v>5089</v>
      </c>
      <c r="B3909" s="32">
        <v>30000000</v>
      </c>
      <c r="C3909" s="32">
        <v>15156200</v>
      </c>
      <c r="D3909">
        <v>6</v>
      </c>
      <c r="E3909" s="32">
        <f>Table11[[#This Row],[gross]]-Table11[[#This Row],[budget]]</f>
        <v>-14843800</v>
      </c>
    </row>
    <row r="3910" spans="1:5" x14ac:dyDescent="0.25">
      <c r="A3910" t="s">
        <v>3830</v>
      </c>
      <c r="B3910" s="32">
        <v>20000000</v>
      </c>
      <c r="C3910" s="32">
        <v>5132655</v>
      </c>
      <c r="D3910">
        <v>2.2999999999999998</v>
      </c>
      <c r="E3910" s="32">
        <f>Table11[[#This Row],[gross]]-Table11[[#This Row],[budget]]</f>
        <v>-14867345</v>
      </c>
    </row>
    <row r="3911" spans="1:5" x14ac:dyDescent="0.25">
      <c r="A3911" t="s">
        <v>2257</v>
      </c>
      <c r="B3911" s="32">
        <v>40000000</v>
      </c>
      <c r="C3911" s="32">
        <v>25117498</v>
      </c>
      <c r="D3911">
        <v>5.7</v>
      </c>
      <c r="E3911" s="32">
        <f>Table11[[#This Row],[gross]]-Table11[[#This Row],[budget]]</f>
        <v>-14882502</v>
      </c>
    </row>
    <row r="3912" spans="1:5" x14ac:dyDescent="0.25">
      <c r="A3912" t="s">
        <v>3341</v>
      </c>
      <c r="B3912" s="32">
        <v>25000000</v>
      </c>
      <c r="C3912" s="32">
        <v>10114315</v>
      </c>
      <c r="D3912">
        <v>6.4</v>
      </c>
      <c r="E3912" s="32">
        <f>Table11[[#This Row],[gross]]-Table11[[#This Row],[budget]]</f>
        <v>-14885685</v>
      </c>
    </row>
    <row r="3913" spans="1:5" x14ac:dyDescent="0.25">
      <c r="A3913" t="s">
        <v>182</v>
      </c>
      <c r="B3913" s="32">
        <v>170000000</v>
      </c>
      <c r="C3913" s="32">
        <v>155111815</v>
      </c>
      <c r="D3913">
        <v>6.1</v>
      </c>
      <c r="E3913" s="32">
        <f>Table11[[#This Row],[gross]]-Table11[[#This Row],[budget]]</f>
        <v>-14888185</v>
      </c>
    </row>
    <row r="3914" spans="1:5" x14ac:dyDescent="0.25">
      <c r="A3914" t="s">
        <v>4491</v>
      </c>
      <c r="B3914" s="32">
        <v>15000000</v>
      </c>
      <c r="C3914" s="32">
        <v>73548</v>
      </c>
      <c r="D3914">
        <v>6.1</v>
      </c>
      <c r="E3914" s="32">
        <f>Table11[[#This Row],[gross]]-Table11[[#This Row],[budget]]</f>
        <v>-14926452</v>
      </c>
    </row>
    <row r="3915" spans="1:5" x14ac:dyDescent="0.25">
      <c r="A3915" t="s">
        <v>3345</v>
      </c>
      <c r="B3915" s="32">
        <v>25000000</v>
      </c>
      <c r="C3915" s="32">
        <v>10070000</v>
      </c>
      <c r="D3915">
        <v>6.2</v>
      </c>
      <c r="E3915" s="32">
        <f>Table11[[#This Row],[gross]]-Table11[[#This Row],[budget]]</f>
        <v>-14930000</v>
      </c>
    </row>
    <row r="3916" spans="1:5" x14ac:dyDescent="0.25">
      <c r="A3916" t="s">
        <v>1686</v>
      </c>
      <c r="B3916" s="32">
        <v>52000000</v>
      </c>
      <c r="C3916" s="32">
        <v>37035845</v>
      </c>
      <c r="D3916">
        <v>6.4</v>
      </c>
      <c r="E3916" s="32">
        <f>Table11[[#This Row],[gross]]-Table11[[#This Row],[budget]]</f>
        <v>-14964155</v>
      </c>
    </row>
    <row r="3917" spans="1:5" x14ac:dyDescent="0.25">
      <c r="A3917" t="s">
        <v>4495</v>
      </c>
      <c r="B3917" s="32">
        <v>15000000</v>
      </c>
      <c r="C3917" s="32">
        <v>28870</v>
      </c>
      <c r="D3917">
        <v>5.0999999999999996</v>
      </c>
      <c r="E3917" s="32">
        <f>Table11[[#This Row],[gross]]-Table11[[#This Row],[budget]]</f>
        <v>-14971130</v>
      </c>
    </row>
    <row r="3918" spans="1:5" x14ac:dyDescent="0.25">
      <c r="A3918" t="s">
        <v>4252</v>
      </c>
      <c r="B3918" s="32">
        <v>15000000</v>
      </c>
      <c r="C3918" s="32">
        <v>23091</v>
      </c>
      <c r="D3918">
        <v>6.2</v>
      </c>
      <c r="E3918" s="32">
        <f>Table11[[#This Row],[gross]]-Table11[[#This Row],[budget]]</f>
        <v>-14976909</v>
      </c>
    </row>
    <row r="3919" spans="1:5" x14ac:dyDescent="0.25">
      <c r="A3919" t="s">
        <v>4501</v>
      </c>
      <c r="B3919" s="32">
        <v>15000000</v>
      </c>
      <c r="C3919" s="32">
        <v>20380</v>
      </c>
      <c r="D3919">
        <v>5.9</v>
      </c>
      <c r="E3919" s="32">
        <f>Table11[[#This Row],[gross]]-Table11[[#This Row],[budget]]</f>
        <v>-14979620</v>
      </c>
    </row>
    <row r="3920" spans="1:5" x14ac:dyDescent="0.25">
      <c r="A3920" t="s">
        <v>3833</v>
      </c>
      <c r="B3920" s="32">
        <v>20000000</v>
      </c>
      <c r="C3920" s="32">
        <v>5005883</v>
      </c>
      <c r="D3920">
        <v>6.1</v>
      </c>
      <c r="E3920" s="32">
        <f>Table11[[#This Row],[gross]]-Table11[[#This Row],[budget]]</f>
        <v>-14994117</v>
      </c>
    </row>
    <row r="3921" spans="1:5" x14ac:dyDescent="0.25">
      <c r="A3921" t="s">
        <v>4152</v>
      </c>
      <c r="B3921" s="32">
        <v>17000000</v>
      </c>
      <c r="C3921" s="32">
        <v>2000000</v>
      </c>
      <c r="D3921">
        <v>6.4</v>
      </c>
      <c r="E3921" s="32">
        <f>Table11[[#This Row],[gross]]-Table11[[#This Row],[budget]]</f>
        <v>-15000000</v>
      </c>
    </row>
    <row r="3922" spans="1:5" x14ac:dyDescent="0.25">
      <c r="A3922" t="s">
        <v>2901</v>
      </c>
      <c r="B3922" s="32">
        <v>30000000</v>
      </c>
      <c r="C3922" s="32">
        <v>14888028</v>
      </c>
      <c r="D3922">
        <v>5.0999999999999996</v>
      </c>
      <c r="E3922" s="32">
        <f>Table11[[#This Row],[gross]]-Table11[[#This Row],[budget]]</f>
        <v>-15111972</v>
      </c>
    </row>
    <row r="3923" spans="1:5" x14ac:dyDescent="0.25">
      <c r="A3923" t="s">
        <v>2004</v>
      </c>
      <c r="B3923" s="32">
        <v>52000000</v>
      </c>
      <c r="C3923" s="32">
        <v>36883539</v>
      </c>
      <c r="D3923">
        <v>6.6</v>
      </c>
      <c r="E3923" s="32">
        <f>Table11[[#This Row],[gross]]-Table11[[#This Row],[budget]]</f>
        <v>-15116461</v>
      </c>
    </row>
    <row r="3924" spans="1:5" x14ac:dyDescent="0.25">
      <c r="A3924" t="s">
        <v>3819</v>
      </c>
      <c r="B3924" s="32">
        <v>22000000</v>
      </c>
      <c r="C3924" s="32">
        <v>6852144</v>
      </c>
      <c r="D3924">
        <v>6.2</v>
      </c>
      <c r="E3924" s="32">
        <f>Table11[[#This Row],[gross]]-Table11[[#This Row],[budget]]</f>
        <v>-15147856</v>
      </c>
    </row>
    <row r="3925" spans="1:5" x14ac:dyDescent="0.25">
      <c r="A3925" t="s">
        <v>4117</v>
      </c>
      <c r="B3925" s="32">
        <v>39887981.009999998</v>
      </c>
      <c r="C3925" s="32">
        <v>24708699</v>
      </c>
      <c r="D3925">
        <v>4.9000000000000004</v>
      </c>
      <c r="E3925" s="32">
        <f>Table11[[#This Row],[gross]]-Table11[[#This Row],[budget]]</f>
        <v>-15179282.009999998</v>
      </c>
    </row>
    <row r="3926" spans="1:5" x14ac:dyDescent="0.25">
      <c r="A3926" t="s">
        <v>4282</v>
      </c>
      <c r="B3926" s="32">
        <v>15500000</v>
      </c>
      <c r="C3926" s="32">
        <v>317040</v>
      </c>
      <c r="D3926">
        <v>6.8</v>
      </c>
      <c r="E3926" s="32">
        <f>Table11[[#This Row],[gross]]-Table11[[#This Row],[budget]]</f>
        <v>-15182960</v>
      </c>
    </row>
    <row r="3927" spans="1:5" x14ac:dyDescent="0.25">
      <c r="A3927" t="s">
        <v>6795</v>
      </c>
      <c r="B3927" s="32">
        <v>15500000</v>
      </c>
      <c r="C3927" s="32">
        <v>313436</v>
      </c>
      <c r="D3927">
        <v>7.6</v>
      </c>
      <c r="E3927" s="32">
        <f>Table11[[#This Row],[gross]]-Table11[[#This Row],[budget]]</f>
        <v>-15186564</v>
      </c>
    </row>
    <row r="3928" spans="1:5" x14ac:dyDescent="0.25">
      <c r="A3928" t="s">
        <v>4269</v>
      </c>
      <c r="B3928" s="32">
        <v>15300000</v>
      </c>
      <c r="C3928" s="32">
        <v>81525</v>
      </c>
      <c r="D3928">
        <v>6.6</v>
      </c>
      <c r="E3928" s="32">
        <f>Table11[[#This Row],[gross]]-Table11[[#This Row],[budget]]</f>
        <v>-15218475</v>
      </c>
    </row>
    <row r="3929" spans="1:5" x14ac:dyDescent="0.25">
      <c r="A3929" t="s">
        <v>2378</v>
      </c>
      <c r="B3929" s="32">
        <v>38000000</v>
      </c>
      <c r="C3929" s="32">
        <v>22770864</v>
      </c>
      <c r="D3929">
        <v>5.5</v>
      </c>
      <c r="E3929" s="32">
        <f>Table11[[#This Row],[gross]]-Table11[[#This Row],[budget]]</f>
        <v>-15229136</v>
      </c>
    </row>
    <row r="3930" spans="1:5" x14ac:dyDescent="0.25">
      <c r="A3930" t="s">
        <v>1164</v>
      </c>
      <c r="B3930" s="32">
        <v>69500000</v>
      </c>
      <c r="C3930" s="32">
        <v>54222000</v>
      </c>
      <c r="D3930">
        <v>7.6</v>
      </c>
      <c r="E3930" s="32">
        <f>Table11[[#This Row],[gross]]-Table11[[#This Row],[budget]]</f>
        <v>-15278000</v>
      </c>
    </row>
    <row r="3931" spans="1:5" x14ac:dyDescent="0.25">
      <c r="A3931" t="s">
        <v>2558</v>
      </c>
      <c r="B3931" s="32">
        <v>35000000</v>
      </c>
      <c r="C3931" s="32">
        <v>19692608</v>
      </c>
      <c r="D3931">
        <v>6.2</v>
      </c>
      <c r="E3931" s="32">
        <f>Table11[[#This Row],[gross]]-Table11[[#This Row],[budget]]</f>
        <v>-15307392</v>
      </c>
    </row>
    <row r="3932" spans="1:5" x14ac:dyDescent="0.25">
      <c r="A3932" t="s">
        <v>3550</v>
      </c>
      <c r="B3932" s="32">
        <v>16000000</v>
      </c>
      <c r="C3932" s="32">
        <v>634277</v>
      </c>
      <c r="D3932">
        <v>7.3</v>
      </c>
      <c r="E3932" s="32">
        <f>Table11[[#This Row],[gross]]-Table11[[#This Row],[budget]]</f>
        <v>-15365723</v>
      </c>
    </row>
    <row r="3933" spans="1:5" x14ac:dyDescent="0.25">
      <c r="A3933" t="s">
        <v>4153</v>
      </c>
      <c r="B3933" s="32">
        <v>17000000</v>
      </c>
      <c r="C3933" s="32">
        <v>1569918</v>
      </c>
      <c r="D3933">
        <v>6.9</v>
      </c>
      <c r="E3933" s="32">
        <f>Table11[[#This Row],[gross]]-Table11[[#This Row],[budget]]</f>
        <v>-15430082</v>
      </c>
    </row>
    <row r="3934" spans="1:5" x14ac:dyDescent="0.25">
      <c r="A3934" t="s">
        <v>375</v>
      </c>
      <c r="B3934" s="32">
        <v>150000000</v>
      </c>
      <c r="C3934" s="32">
        <v>134518390</v>
      </c>
      <c r="D3934">
        <v>6.8</v>
      </c>
      <c r="E3934" s="32">
        <f>Table11[[#This Row],[gross]]-Table11[[#This Row],[budget]]</f>
        <v>-15481610</v>
      </c>
    </row>
    <row r="3935" spans="1:5" x14ac:dyDescent="0.25">
      <c r="A3935" t="s">
        <v>3273</v>
      </c>
      <c r="B3935" s="32">
        <v>39887981.009999998</v>
      </c>
      <c r="C3935" s="32">
        <v>24381334</v>
      </c>
      <c r="D3935">
        <v>6</v>
      </c>
      <c r="E3935" s="32">
        <f>Table11[[#This Row],[gross]]-Table11[[#This Row],[budget]]</f>
        <v>-15506647.009999998</v>
      </c>
    </row>
    <row r="3936" spans="1:5" x14ac:dyDescent="0.25">
      <c r="A3936" t="s">
        <v>2552</v>
      </c>
      <c r="B3936" s="32">
        <v>35000000</v>
      </c>
      <c r="C3936" s="32">
        <v>19447478</v>
      </c>
      <c r="D3936">
        <v>5.6</v>
      </c>
      <c r="E3936" s="32">
        <f>Table11[[#This Row],[gross]]-Table11[[#This Row],[budget]]</f>
        <v>-15552522</v>
      </c>
    </row>
    <row r="3937" spans="1:5" x14ac:dyDescent="0.25">
      <c r="A3937" t="s">
        <v>1638</v>
      </c>
      <c r="B3937" s="32">
        <v>55000000</v>
      </c>
      <c r="C3937" s="32">
        <v>39440655</v>
      </c>
      <c r="D3937">
        <v>6.4</v>
      </c>
      <c r="E3937" s="32">
        <f>Table11[[#This Row],[gross]]-Table11[[#This Row],[budget]]</f>
        <v>-15559345</v>
      </c>
    </row>
    <row r="3938" spans="1:5" x14ac:dyDescent="0.25">
      <c r="A3938" t="s">
        <v>3471</v>
      </c>
      <c r="B3938" s="32">
        <v>23000000</v>
      </c>
      <c r="C3938" s="32">
        <v>7434726</v>
      </c>
      <c r="D3938">
        <v>6</v>
      </c>
      <c r="E3938" s="32">
        <f>Table11[[#This Row],[gross]]-Table11[[#This Row],[budget]]</f>
        <v>-15565274</v>
      </c>
    </row>
    <row r="3939" spans="1:5" x14ac:dyDescent="0.25">
      <c r="A3939" t="s">
        <v>3428</v>
      </c>
      <c r="B3939" s="32">
        <v>24000000</v>
      </c>
      <c r="C3939" s="32">
        <v>8427204</v>
      </c>
      <c r="D3939">
        <v>5.4</v>
      </c>
      <c r="E3939" s="32">
        <f>Table11[[#This Row],[gross]]-Table11[[#This Row],[budget]]</f>
        <v>-15572796</v>
      </c>
    </row>
    <row r="3940" spans="1:5" x14ac:dyDescent="0.25">
      <c r="A3940" t="s">
        <v>1684</v>
      </c>
      <c r="B3940" s="32">
        <v>52000000</v>
      </c>
      <c r="C3940" s="32">
        <v>36385763</v>
      </c>
      <c r="D3940">
        <v>7.6</v>
      </c>
      <c r="E3940" s="32">
        <f>Table11[[#This Row],[gross]]-Table11[[#This Row],[budget]]</f>
        <v>-15614237</v>
      </c>
    </row>
    <row r="3941" spans="1:5" x14ac:dyDescent="0.25">
      <c r="A3941" t="s">
        <v>2397</v>
      </c>
      <c r="B3941" s="32">
        <v>32000000</v>
      </c>
      <c r="C3941" s="32">
        <v>16377274</v>
      </c>
      <c r="D3941">
        <v>7.1</v>
      </c>
      <c r="E3941" s="32">
        <f>Table11[[#This Row],[gross]]-Table11[[#This Row],[budget]]</f>
        <v>-15622726</v>
      </c>
    </row>
    <row r="3942" spans="1:5" x14ac:dyDescent="0.25">
      <c r="A3942" t="s">
        <v>2259</v>
      </c>
      <c r="B3942" s="32">
        <v>40000000</v>
      </c>
      <c r="C3942" s="32">
        <v>24332324</v>
      </c>
      <c r="D3942">
        <v>6.1</v>
      </c>
      <c r="E3942" s="32">
        <f>Table11[[#This Row],[gross]]-Table11[[#This Row],[budget]]</f>
        <v>-15667676</v>
      </c>
    </row>
    <row r="3943" spans="1:5" x14ac:dyDescent="0.25">
      <c r="A3943" t="s">
        <v>6328</v>
      </c>
      <c r="B3943" s="32">
        <v>16000000</v>
      </c>
      <c r="C3943" s="32">
        <v>317125</v>
      </c>
      <c r="D3943">
        <v>6.2</v>
      </c>
      <c r="E3943" s="32">
        <f>Table11[[#This Row],[gross]]-Table11[[#This Row],[budget]]</f>
        <v>-15682875</v>
      </c>
    </row>
    <row r="3944" spans="1:5" x14ac:dyDescent="0.25">
      <c r="A3944" t="s">
        <v>2560</v>
      </c>
      <c r="B3944" s="32">
        <v>35000000</v>
      </c>
      <c r="C3944" s="32">
        <v>19294901</v>
      </c>
      <c r="D3944">
        <v>5</v>
      </c>
      <c r="E3944" s="32">
        <f>Table11[[#This Row],[gross]]-Table11[[#This Row],[budget]]</f>
        <v>-15705099</v>
      </c>
    </row>
    <row r="3945" spans="1:5" x14ac:dyDescent="0.25">
      <c r="A3945" t="s">
        <v>3839</v>
      </c>
      <c r="B3945" s="32">
        <v>20000000</v>
      </c>
      <c r="C3945" s="32">
        <v>4234040</v>
      </c>
      <c r="D3945">
        <v>7</v>
      </c>
      <c r="E3945" s="32">
        <f>Table11[[#This Row],[gross]]-Table11[[#This Row],[budget]]</f>
        <v>-15765960</v>
      </c>
    </row>
    <row r="3946" spans="1:5" x14ac:dyDescent="0.25">
      <c r="A3946" t="s">
        <v>2902</v>
      </c>
      <c r="B3946" s="32">
        <v>30000000</v>
      </c>
      <c r="C3946" s="32">
        <v>14208384</v>
      </c>
      <c r="D3946">
        <v>5.6</v>
      </c>
      <c r="E3946" s="32">
        <f>Table11[[#This Row],[gross]]-Table11[[#This Row],[budget]]</f>
        <v>-15791616</v>
      </c>
    </row>
    <row r="3947" spans="1:5" x14ac:dyDescent="0.25">
      <c r="A3947" t="s">
        <v>2289</v>
      </c>
      <c r="B3947" s="32">
        <v>30000000</v>
      </c>
      <c r="C3947" s="32">
        <v>14018364</v>
      </c>
      <c r="D3947">
        <v>4.8</v>
      </c>
      <c r="E3947" s="32">
        <f>Table11[[#This Row],[gross]]-Table11[[#This Row],[budget]]</f>
        <v>-15981636</v>
      </c>
    </row>
    <row r="3948" spans="1:5" x14ac:dyDescent="0.25">
      <c r="A3948" t="s">
        <v>4255</v>
      </c>
      <c r="B3948" s="32">
        <v>16000000</v>
      </c>
      <c r="C3948" s="32">
        <v>2964</v>
      </c>
      <c r="D3948">
        <v>5.0999999999999996</v>
      </c>
      <c r="E3948" s="32">
        <f>Table11[[#This Row],[gross]]-Table11[[#This Row],[budget]]</f>
        <v>-15997036</v>
      </c>
    </row>
    <row r="3949" spans="1:5" x14ac:dyDescent="0.25">
      <c r="A3949" t="s">
        <v>4456</v>
      </c>
      <c r="B3949" s="32">
        <v>20000000</v>
      </c>
      <c r="C3949" s="32">
        <v>4002955</v>
      </c>
      <c r="D3949">
        <v>6.2</v>
      </c>
      <c r="E3949" s="32">
        <f>Table11[[#This Row],[gross]]-Table11[[#This Row],[budget]]</f>
        <v>-15997045</v>
      </c>
    </row>
    <row r="3950" spans="1:5" x14ac:dyDescent="0.25">
      <c r="A3950" t="s">
        <v>3841</v>
      </c>
      <c r="B3950" s="32">
        <v>20000000</v>
      </c>
      <c r="C3950" s="32">
        <v>4001121</v>
      </c>
      <c r="D3950">
        <v>7</v>
      </c>
      <c r="E3950" s="32">
        <f>Table11[[#This Row],[gross]]-Table11[[#This Row],[budget]]</f>
        <v>-15998879</v>
      </c>
    </row>
    <row r="3951" spans="1:5" x14ac:dyDescent="0.25">
      <c r="A3951" t="s">
        <v>2438</v>
      </c>
      <c r="B3951" s="32">
        <v>37000000</v>
      </c>
      <c r="C3951" s="32">
        <v>20991497</v>
      </c>
      <c r="D3951">
        <v>5.4</v>
      </c>
      <c r="E3951" s="32">
        <f>Table11[[#This Row],[gross]]-Table11[[#This Row],[budget]]</f>
        <v>-16008503</v>
      </c>
    </row>
    <row r="3952" spans="1:5" x14ac:dyDescent="0.25">
      <c r="A3952" t="s">
        <v>2438</v>
      </c>
      <c r="B3952" s="32">
        <v>37000000</v>
      </c>
      <c r="C3952" s="32">
        <v>20991497</v>
      </c>
      <c r="D3952">
        <v>5.4</v>
      </c>
      <c r="E3952" s="32">
        <f>Table11[[#This Row],[gross]]-Table11[[#This Row],[budget]]</f>
        <v>-16008503</v>
      </c>
    </row>
    <row r="3953" spans="1:5" x14ac:dyDescent="0.25">
      <c r="A3953" t="s">
        <v>3528</v>
      </c>
      <c r="B3953" s="32">
        <v>22000000</v>
      </c>
      <c r="C3953" s="32">
        <v>5974653</v>
      </c>
      <c r="D3953">
        <v>4.0999999999999996</v>
      </c>
      <c r="E3953" s="32">
        <f>Table11[[#This Row],[gross]]-Table11[[#This Row],[budget]]</f>
        <v>-16025347</v>
      </c>
    </row>
    <row r="3954" spans="1:5" x14ac:dyDescent="0.25">
      <c r="A3954" t="s">
        <v>3936</v>
      </c>
      <c r="B3954" s="32">
        <v>23000000</v>
      </c>
      <c r="C3954" s="32">
        <v>6923891</v>
      </c>
      <c r="D3954">
        <v>6.3</v>
      </c>
      <c r="E3954" s="32">
        <f>Table11[[#This Row],[gross]]-Table11[[#This Row],[budget]]</f>
        <v>-16076109</v>
      </c>
    </row>
    <row r="3955" spans="1:5" x14ac:dyDescent="0.25">
      <c r="A3955" t="s">
        <v>7304</v>
      </c>
      <c r="B3955" s="32">
        <v>39887981.009999998</v>
      </c>
      <c r="C3955" s="32">
        <v>23808111</v>
      </c>
      <c r="D3955">
        <v>7.5</v>
      </c>
      <c r="E3955" s="32">
        <f>Table11[[#This Row],[gross]]-Table11[[#This Row],[budget]]</f>
        <v>-16079870.009999998</v>
      </c>
    </row>
    <row r="3956" spans="1:5" x14ac:dyDescent="0.25">
      <c r="A3956" t="s">
        <v>619</v>
      </c>
      <c r="B3956" s="32">
        <v>83000000</v>
      </c>
      <c r="C3956" s="32">
        <v>66862068</v>
      </c>
      <c r="D3956">
        <v>5.7</v>
      </c>
      <c r="E3956" s="32">
        <f>Table11[[#This Row],[gross]]-Table11[[#This Row],[budget]]</f>
        <v>-16137932</v>
      </c>
    </row>
    <row r="3957" spans="1:5" x14ac:dyDescent="0.25">
      <c r="A3957" t="s">
        <v>3843</v>
      </c>
      <c r="B3957" s="32">
        <v>20000000</v>
      </c>
      <c r="C3957" s="32">
        <v>3749061</v>
      </c>
      <c r="D3957">
        <v>4.9000000000000004</v>
      </c>
      <c r="E3957" s="32">
        <f>Table11[[#This Row],[gross]]-Table11[[#This Row],[budget]]</f>
        <v>-16250939</v>
      </c>
    </row>
    <row r="3958" spans="1:5" x14ac:dyDescent="0.25">
      <c r="A3958" t="s">
        <v>1810</v>
      </c>
      <c r="B3958" s="32">
        <v>50000000</v>
      </c>
      <c r="C3958" s="32">
        <v>33643461</v>
      </c>
      <c r="D3958">
        <v>4.2</v>
      </c>
      <c r="E3958" s="32">
        <f>Table11[[#This Row],[gross]]-Table11[[#This Row],[budget]]</f>
        <v>-16356539</v>
      </c>
    </row>
    <row r="3959" spans="1:5" x14ac:dyDescent="0.25">
      <c r="A3959" t="s">
        <v>3926</v>
      </c>
      <c r="B3959" s="32">
        <v>25000000</v>
      </c>
      <c r="C3959" s="32">
        <v>8600000</v>
      </c>
      <c r="D3959">
        <v>7</v>
      </c>
      <c r="E3959" s="32">
        <f>Table11[[#This Row],[gross]]-Table11[[#This Row],[budget]]</f>
        <v>-16400000</v>
      </c>
    </row>
    <row r="3960" spans="1:5" x14ac:dyDescent="0.25">
      <c r="A3960" t="s">
        <v>2974</v>
      </c>
      <c r="B3960" s="32">
        <v>35000000</v>
      </c>
      <c r="C3960" s="32">
        <v>18593156</v>
      </c>
      <c r="D3960">
        <v>7.7</v>
      </c>
      <c r="E3960" s="32">
        <f>Table11[[#This Row],[gross]]-Table11[[#This Row],[budget]]</f>
        <v>-16406844</v>
      </c>
    </row>
    <row r="3961" spans="1:5" x14ac:dyDescent="0.25">
      <c r="A3961" t="s">
        <v>1603</v>
      </c>
      <c r="B3961" s="32">
        <v>55000000</v>
      </c>
      <c r="C3961" s="32">
        <v>38553833</v>
      </c>
      <c r="D3961">
        <v>6.8</v>
      </c>
      <c r="E3961" s="32">
        <f>Table11[[#This Row],[gross]]-Table11[[#This Row],[budget]]</f>
        <v>-16446167</v>
      </c>
    </row>
    <row r="3962" spans="1:5" x14ac:dyDescent="0.25">
      <c r="A3962" t="s">
        <v>3845</v>
      </c>
      <c r="B3962" s="32">
        <v>20000000</v>
      </c>
      <c r="C3962" s="32">
        <v>3519627</v>
      </c>
      <c r="D3962">
        <v>6.9</v>
      </c>
      <c r="E3962" s="32">
        <f>Table11[[#This Row],[gross]]-Table11[[#This Row],[budget]]</f>
        <v>-16480373</v>
      </c>
    </row>
    <row r="3963" spans="1:5" x14ac:dyDescent="0.25">
      <c r="A3963" t="s">
        <v>2513</v>
      </c>
      <c r="B3963" s="32">
        <v>50000000</v>
      </c>
      <c r="C3963" s="32">
        <v>33422806</v>
      </c>
      <c r="D3963">
        <v>4.8</v>
      </c>
      <c r="E3963" s="32">
        <f>Table11[[#This Row],[gross]]-Table11[[#This Row],[budget]]</f>
        <v>-16577194</v>
      </c>
    </row>
    <row r="3964" spans="1:5" x14ac:dyDescent="0.25">
      <c r="A3964" t="s">
        <v>4168</v>
      </c>
      <c r="B3964" s="32">
        <v>16800000</v>
      </c>
      <c r="C3964" s="32">
        <v>220914</v>
      </c>
      <c r="D3964">
        <v>6.5</v>
      </c>
      <c r="E3964" s="32">
        <f>Table11[[#This Row],[gross]]-Table11[[#This Row],[budget]]</f>
        <v>-16579086</v>
      </c>
    </row>
    <row r="3965" spans="1:5" x14ac:dyDescent="0.25">
      <c r="A3965" t="s">
        <v>5061</v>
      </c>
      <c r="B3965" s="32">
        <v>65000000</v>
      </c>
      <c r="C3965" s="32">
        <v>48405881.850000001</v>
      </c>
      <c r="D3965">
        <v>7.3</v>
      </c>
      <c r="E3965" s="32">
        <f>Table11[[#This Row],[gross]]-Table11[[#This Row],[budget]]</f>
        <v>-16594118.149999999</v>
      </c>
    </row>
    <row r="3966" spans="1:5" x14ac:dyDescent="0.25">
      <c r="A3966" t="s">
        <v>2040</v>
      </c>
      <c r="B3966" s="32">
        <v>65000000</v>
      </c>
      <c r="C3966" s="32">
        <v>48405881.850000001</v>
      </c>
      <c r="D3966">
        <v>1.7</v>
      </c>
      <c r="E3966" s="32">
        <f>Table11[[#This Row],[gross]]-Table11[[#This Row],[budget]]</f>
        <v>-16594118.149999999</v>
      </c>
    </row>
    <row r="3967" spans="1:5" x14ac:dyDescent="0.25">
      <c r="A3967" t="s">
        <v>3536</v>
      </c>
      <c r="B3967" s="32">
        <v>21000000</v>
      </c>
      <c r="C3967" s="32">
        <v>4398392</v>
      </c>
      <c r="D3967">
        <v>7.8</v>
      </c>
      <c r="E3967" s="32">
        <f>Table11[[#This Row],[gross]]-Table11[[#This Row],[budget]]</f>
        <v>-16601608</v>
      </c>
    </row>
    <row r="3968" spans="1:5" x14ac:dyDescent="0.25">
      <c r="A3968" t="s">
        <v>824</v>
      </c>
      <c r="B3968" s="32">
        <v>68000000</v>
      </c>
      <c r="C3968" s="32">
        <v>51396781</v>
      </c>
      <c r="D3968">
        <v>7.6</v>
      </c>
      <c r="E3968" s="32">
        <f>Table11[[#This Row],[gross]]-Table11[[#This Row],[budget]]</f>
        <v>-16603219</v>
      </c>
    </row>
    <row r="3969" spans="1:5" x14ac:dyDescent="0.25">
      <c r="A3969" t="s">
        <v>306</v>
      </c>
      <c r="B3969" s="32">
        <v>150000000</v>
      </c>
      <c r="C3969" s="32">
        <v>133382309</v>
      </c>
      <c r="D3969">
        <v>6.9</v>
      </c>
      <c r="E3969" s="32">
        <f>Table11[[#This Row],[gross]]-Table11[[#This Row],[budget]]</f>
        <v>-16617691</v>
      </c>
    </row>
    <row r="3970" spans="1:5" x14ac:dyDescent="0.25">
      <c r="A3970" t="s">
        <v>282</v>
      </c>
      <c r="B3970" s="32">
        <v>150000000</v>
      </c>
      <c r="C3970" s="32">
        <v>133375846</v>
      </c>
      <c r="D3970">
        <v>6.7</v>
      </c>
      <c r="E3970" s="32">
        <f>Table11[[#This Row],[gross]]-Table11[[#This Row],[budget]]</f>
        <v>-16624154</v>
      </c>
    </row>
    <row r="3971" spans="1:5" x14ac:dyDescent="0.25">
      <c r="A3971" t="s">
        <v>1438</v>
      </c>
      <c r="B3971" s="32">
        <v>60000000</v>
      </c>
      <c r="C3971" s="32">
        <v>43337279</v>
      </c>
      <c r="D3971">
        <v>4.9000000000000004</v>
      </c>
      <c r="E3971" s="32">
        <f>Table11[[#This Row],[gross]]-Table11[[#This Row],[budget]]</f>
        <v>-16662721</v>
      </c>
    </row>
    <row r="3972" spans="1:5" x14ac:dyDescent="0.25">
      <c r="A3972" t="s">
        <v>2891</v>
      </c>
      <c r="B3972" s="32">
        <v>35000000</v>
      </c>
      <c r="C3972" s="32">
        <v>18324242</v>
      </c>
      <c r="D3972">
        <v>7.3</v>
      </c>
      <c r="E3972" s="32">
        <f>Table11[[#This Row],[gross]]-Table11[[#This Row],[budget]]</f>
        <v>-16675758</v>
      </c>
    </row>
    <row r="3973" spans="1:5" x14ac:dyDescent="0.25">
      <c r="A3973" t="s">
        <v>2574</v>
      </c>
      <c r="B3973" s="32">
        <v>35000000</v>
      </c>
      <c r="C3973" s="32">
        <v>18317151</v>
      </c>
      <c r="D3973">
        <v>6.7</v>
      </c>
      <c r="E3973" s="32">
        <f>Table11[[#This Row],[gross]]-Table11[[#This Row],[budget]]</f>
        <v>-16682849</v>
      </c>
    </row>
    <row r="3974" spans="1:5" x14ac:dyDescent="0.25">
      <c r="A3974" t="s">
        <v>2563</v>
      </c>
      <c r="B3974" s="32">
        <v>35000000</v>
      </c>
      <c r="C3974" s="32">
        <v>18306166</v>
      </c>
      <c r="D3974">
        <v>6.5</v>
      </c>
      <c r="E3974" s="32">
        <f>Table11[[#This Row],[gross]]-Table11[[#This Row],[budget]]</f>
        <v>-16693834</v>
      </c>
    </row>
    <row r="3975" spans="1:5" x14ac:dyDescent="0.25">
      <c r="A3975" t="s">
        <v>3092</v>
      </c>
      <c r="B3975" s="32">
        <v>27000000</v>
      </c>
      <c r="C3975" s="32">
        <v>10297897</v>
      </c>
      <c r="D3975">
        <v>6</v>
      </c>
      <c r="E3975" s="32">
        <f>Table11[[#This Row],[gross]]-Table11[[#This Row],[budget]]</f>
        <v>-16702103</v>
      </c>
    </row>
    <row r="3976" spans="1:5" x14ac:dyDescent="0.25">
      <c r="A3976" t="s">
        <v>4157</v>
      </c>
      <c r="B3976" s="32">
        <v>17000000</v>
      </c>
      <c r="C3976" s="32">
        <v>273420</v>
      </c>
      <c r="D3976">
        <v>5.5</v>
      </c>
      <c r="E3976" s="32">
        <f>Table11[[#This Row],[gross]]-Table11[[#This Row],[budget]]</f>
        <v>-16726580</v>
      </c>
    </row>
    <row r="3977" spans="1:5" x14ac:dyDescent="0.25">
      <c r="A3977" t="s">
        <v>3433</v>
      </c>
      <c r="B3977" s="32">
        <v>23000000</v>
      </c>
      <c r="C3977" s="32">
        <v>6144806</v>
      </c>
      <c r="D3977">
        <v>6.7</v>
      </c>
      <c r="E3977" s="32">
        <f>Table11[[#This Row],[gross]]-Table11[[#This Row],[budget]]</f>
        <v>-16855194</v>
      </c>
    </row>
    <row r="3978" spans="1:5" x14ac:dyDescent="0.25">
      <c r="A3978" t="s">
        <v>3941</v>
      </c>
      <c r="B3978" s="32">
        <v>19000000</v>
      </c>
      <c r="C3978" s="32">
        <v>2119994</v>
      </c>
      <c r="D3978">
        <v>5.7</v>
      </c>
      <c r="E3978" s="32">
        <f>Table11[[#This Row],[gross]]-Table11[[#This Row],[budget]]</f>
        <v>-16880006</v>
      </c>
    </row>
    <row r="3979" spans="1:5" x14ac:dyDescent="0.25">
      <c r="A3979" t="s">
        <v>1451</v>
      </c>
      <c r="B3979" s="32">
        <v>60000000</v>
      </c>
      <c r="C3979" s="32">
        <v>43119879</v>
      </c>
      <c r="D3979">
        <v>6.4</v>
      </c>
      <c r="E3979" s="32">
        <f>Table11[[#This Row],[gross]]-Table11[[#This Row],[budget]]</f>
        <v>-16880121</v>
      </c>
    </row>
    <row r="3980" spans="1:5" x14ac:dyDescent="0.25">
      <c r="A3980" t="s">
        <v>4155</v>
      </c>
      <c r="B3980" s="32">
        <v>17000000</v>
      </c>
      <c r="C3980" s="32">
        <v>106869</v>
      </c>
      <c r="D3980">
        <v>6.6</v>
      </c>
      <c r="E3980" s="32">
        <f>Table11[[#This Row],[gross]]-Table11[[#This Row],[budget]]</f>
        <v>-16893131</v>
      </c>
    </row>
    <row r="3981" spans="1:5" x14ac:dyDescent="0.25">
      <c r="A3981" t="s">
        <v>1433</v>
      </c>
      <c r="B3981" s="32">
        <v>60000000</v>
      </c>
      <c r="C3981" s="32">
        <v>43060566</v>
      </c>
      <c r="D3981">
        <v>6.2</v>
      </c>
      <c r="E3981" s="32">
        <f>Table11[[#This Row],[gross]]-Table11[[#This Row],[budget]]</f>
        <v>-16939434</v>
      </c>
    </row>
    <row r="3982" spans="1:5" x14ac:dyDescent="0.25">
      <c r="A3982" t="s">
        <v>3335</v>
      </c>
      <c r="B3982" s="32">
        <v>28000000</v>
      </c>
      <c r="C3982" s="32">
        <v>11030963</v>
      </c>
      <c r="D3982">
        <v>7.1</v>
      </c>
      <c r="E3982" s="32">
        <f>Table11[[#This Row],[gross]]-Table11[[#This Row],[budget]]</f>
        <v>-16969037</v>
      </c>
    </row>
    <row r="3983" spans="1:5" x14ac:dyDescent="0.25">
      <c r="A3983" t="s">
        <v>3780</v>
      </c>
      <c r="B3983" s="32">
        <v>30000000</v>
      </c>
      <c r="C3983" s="32">
        <v>12987647</v>
      </c>
      <c r="D3983">
        <v>7.1</v>
      </c>
      <c r="E3983" s="32">
        <f>Table11[[#This Row],[gross]]-Table11[[#This Row],[budget]]</f>
        <v>-17012353</v>
      </c>
    </row>
    <row r="3984" spans="1:5" x14ac:dyDescent="0.25">
      <c r="A3984" t="s">
        <v>3044</v>
      </c>
      <c r="B3984" s="32">
        <v>28000000</v>
      </c>
      <c r="C3984" s="32">
        <v>10907291</v>
      </c>
      <c r="D3984">
        <v>5.8</v>
      </c>
      <c r="E3984" s="32">
        <f>Table11[[#This Row],[gross]]-Table11[[#This Row],[budget]]</f>
        <v>-17092709</v>
      </c>
    </row>
    <row r="3985" spans="1:5" x14ac:dyDescent="0.25">
      <c r="A3985" t="s">
        <v>2903</v>
      </c>
      <c r="B3985" s="32">
        <v>30000000</v>
      </c>
      <c r="C3985" s="32">
        <v>12831121</v>
      </c>
      <c r="D3985">
        <v>7</v>
      </c>
      <c r="E3985" s="32">
        <f>Table11[[#This Row],[gross]]-Table11[[#This Row],[budget]]</f>
        <v>-17168879</v>
      </c>
    </row>
    <row r="3986" spans="1:5" x14ac:dyDescent="0.25">
      <c r="A3986" t="s">
        <v>4091</v>
      </c>
      <c r="B3986" s="32">
        <v>17500000</v>
      </c>
      <c r="C3986" s="32">
        <v>325491</v>
      </c>
      <c r="D3986">
        <v>6</v>
      </c>
      <c r="E3986" s="32">
        <f>Table11[[#This Row],[gross]]-Table11[[#This Row],[budget]]</f>
        <v>-17174509</v>
      </c>
    </row>
    <row r="3987" spans="1:5" x14ac:dyDescent="0.25">
      <c r="A3987" t="s">
        <v>2718</v>
      </c>
      <c r="B3987" s="32">
        <v>31500000</v>
      </c>
      <c r="C3987" s="32">
        <v>14268533</v>
      </c>
      <c r="D3987">
        <v>6.3</v>
      </c>
      <c r="E3987" s="32">
        <f>Table11[[#This Row],[gross]]-Table11[[#This Row],[budget]]</f>
        <v>-17231467</v>
      </c>
    </row>
    <row r="3988" spans="1:5" x14ac:dyDescent="0.25">
      <c r="A3988" t="s">
        <v>1812</v>
      </c>
      <c r="B3988" s="32">
        <v>50000000</v>
      </c>
      <c r="C3988" s="32">
        <v>32741596</v>
      </c>
      <c r="D3988">
        <v>6.5</v>
      </c>
      <c r="E3988" s="32">
        <f>Table11[[#This Row],[gross]]-Table11[[#This Row],[budget]]</f>
        <v>-17258404</v>
      </c>
    </row>
    <row r="3989" spans="1:5" x14ac:dyDescent="0.25">
      <c r="A3989" t="s">
        <v>2263</v>
      </c>
      <c r="B3989" s="32">
        <v>40000000</v>
      </c>
      <c r="C3989" s="32">
        <v>22717758</v>
      </c>
      <c r="D3989">
        <v>6.2</v>
      </c>
      <c r="E3989" s="32">
        <f>Table11[[#This Row],[gross]]-Table11[[#This Row],[budget]]</f>
        <v>-17282242</v>
      </c>
    </row>
    <row r="3990" spans="1:5" x14ac:dyDescent="0.25">
      <c r="A3990" t="s">
        <v>2905</v>
      </c>
      <c r="B3990" s="32">
        <v>30000000</v>
      </c>
      <c r="C3990" s="32">
        <v>12712093</v>
      </c>
      <c r="D3990">
        <v>6.7</v>
      </c>
      <c r="E3990" s="32">
        <f>Table11[[#This Row],[gross]]-Table11[[#This Row],[budget]]</f>
        <v>-17287907</v>
      </c>
    </row>
    <row r="3991" spans="1:5" x14ac:dyDescent="0.25">
      <c r="A3991" t="s">
        <v>4055</v>
      </c>
      <c r="B3991" s="32">
        <v>18000000</v>
      </c>
      <c r="C3991" s="32">
        <v>676698</v>
      </c>
      <c r="D3991">
        <v>7.2</v>
      </c>
      <c r="E3991" s="32">
        <f>Table11[[#This Row],[gross]]-Table11[[#This Row],[budget]]</f>
        <v>-17323302</v>
      </c>
    </row>
    <row r="3992" spans="1:5" x14ac:dyDescent="0.25">
      <c r="A3992" t="s">
        <v>1076</v>
      </c>
      <c r="B3992" s="32">
        <v>52000000</v>
      </c>
      <c r="C3992" s="32">
        <v>34636443</v>
      </c>
      <c r="D3992">
        <v>6.6</v>
      </c>
      <c r="E3992" s="32">
        <f>Table11[[#This Row],[gross]]-Table11[[#This Row],[budget]]</f>
        <v>-17363557</v>
      </c>
    </row>
    <row r="3993" spans="1:5" x14ac:dyDescent="0.25">
      <c r="A3993" t="s">
        <v>2564</v>
      </c>
      <c r="B3993" s="32">
        <v>35000000</v>
      </c>
      <c r="C3993" s="32">
        <v>17609982</v>
      </c>
      <c r="D3993">
        <v>6.2</v>
      </c>
      <c r="E3993" s="32">
        <f>Table11[[#This Row],[gross]]-Table11[[#This Row],[budget]]</f>
        <v>-17390018</v>
      </c>
    </row>
    <row r="3994" spans="1:5" x14ac:dyDescent="0.25">
      <c r="A3994" t="s">
        <v>1069</v>
      </c>
      <c r="B3994" s="32">
        <v>55000000</v>
      </c>
      <c r="C3994" s="32">
        <v>37600435</v>
      </c>
      <c r="D3994">
        <v>5.9</v>
      </c>
      <c r="E3994" s="32">
        <f>Table11[[#This Row],[gross]]-Table11[[#This Row],[budget]]</f>
        <v>-17399565</v>
      </c>
    </row>
    <row r="3995" spans="1:5" x14ac:dyDescent="0.25">
      <c r="A3995" t="s">
        <v>2566</v>
      </c>
      <c r="B3995" s="32">
        <v>35000000</v>
      </c>
      <c r="C3995" s="32">
        <v>17596256</v>
      </c>
      <c r="D3995">
        <v>3.8</v>
      </c>
      <c r="E3995" s="32">
        <f>Table11[[#This Row],[gross]]-Table11[[#This Row],[budget]]</f>
        <v>-17403744</v>
      </c>
    </row>
    <row r="3996" spans="1:5" x14ac:dyDescent="0.25">
      <c r="A3996" t="s">
        <v>1688</v>
      </c>
      <c r="B3996" s="32">
        <v>52000000</v>
      </c>
      <c r="C3996" s="32">
        <v>34580635</v>
      </c>
      <c r="D3996">
        <v>7.4</v>
      </c>
      <c r="E3996" s="32">
        <f>Table11[[#This Row],[gross]]-Table11[[#This Row],[budget]]</f>
        <v>-17419365</v>
      </c>
    </row>
    <row r="3997" spans="1:5" x14ac:dyDescent="0.25">
      <c r="A3997" t="s">
        <v>1879</v>
      </c>
      <c r="B3997" s="32">
        <v>49000000</v>
      </c>
      <c r="C3997" s="32">
        <v>31569268</v>
      </c>
      <c r="D3997">
        <v>6.9</v>
      </c>
      <c r="E3997" s="32">
        <f>Table11[[#This Row],[gross]]-Table11[[#This Row],[budget]]</f>
        <v>-17430732</v>
      </c>
    </row>
    <row r="3998" spans="1:5" x14ac:dyDescent="0.25">
      <c r="A3998" t="s">
        <v>1166</v>
      </c>
      <c r="B3998" s="32">
        <v>70000000</v>
      </c>
      <c r="C3998" s="32">
        <v>52474616</v>
      </c>
      <c r="D3998">
        <v>6.3</v>
      </c>
      <c r="E3998" s="32">
        <f>Table11[[#This Row],[gross]]-Table11[[#This Row],[budget]]</f>
        <v>-17525384</v>
      </c>
    </row>
    <row r="3999" spans="1:5" x14ac:dyDescent="0.25">
      <c r="A3999" t="s">
        <v>2094</v>
      </c>
      <c r="B3999" s="32">
        <v>42000000</v>
      </c>
      <c r="C3999" s="32">
        <v>24375436</v>
      </c>
      <c r="D3999">
        <v>6.1</v>
      </c>
      <c r="E3999" s="32">
        <f>Table11[[#This Row],[gross]]-Table11[[#This Row],[budget]]</f>
        <v>-17624564</v>
      </c>
    </row>
    <row r="4000" spans="1:5" x14ac:dyDescent="0.25">
      <c r="A4000" t="s">
        <v>3850</v>
      </c>
      <c r="B4000" s="32">
        <v>20000000</v>
      </c>
      <c r="C4000" s="32">
        <v>2353728</v>
      </c>
      <c r="D4000">
        <v>6.9</v>
      </c>
      <c r="E4000" s="32">
        <f>Table11[[#This Row],[gross]]-Table11[[#This Row],[budget]]</f>
        <v>-17646272</v>
      </c>
    </row>
    <row r="4001" spans="1:5" x14ac:dyDescent="0.25">
      <c r="A4001" t="s">
        <v>4246</v>
      </c>
      <c r="B4001" s="32">
        <v>20000000</v>
      </c>
      <c r="C4001" s="32">
        <v>2319187</v>
      </c>
      <c r="D4001">
        <v>7</v>
      </c>
      <c r="E4001" s="32">
        <f>Table11[[#This Row],[gross]]-Table11[[#This Row],[budget]]</f>
        <v>-17680813</v>
      </c>
    </row>
    <row r="4002" spans="1:5" x14ac:dyDescent="0.25">
      <c r="A4002" t="s">
        <v>3944</v>
      </c>
      <c r="B4002" s="32">
        <v>19000000</v>
      </c>
      <c r="C4002" s="32">
        <v>1292527</v>
      </c>
      <c r="D4002">
        <v>6.3</v>
      </c>
      <c r="E4002" s="32">
        <f>Table11[[#This Row],[gross]]-Table11[[#This Row],[budget]]</f>
        <v>-17707473</v>
      </c>
    </row>
    <row r="4003" spans="1:5" x14ac:dyDescent="0.25">
      <c r="A4003" t="s">
        <v>450</v>
      </c>
      <c r="B4003" s="32">
        <v>125000000</v>
      </c>
      <c r="C4003" s="32">
        <v>107285004</v>
      </c>
      <c r="D4003">
        <v>3.7</v>
      </c>
      <c r="E4003" s="32">
        <f>Table11[[#This Row],[gross]]-Table11[[#This Row],[budget]]</f>
        <v>-17714996</v>
      </c>
    </row>
    <row r="4004" spans="1:5" x14ac:dyDescent="0.25">
      <c r="A4004" t="s">
        <v>5398</v>
      </c>
      <c r="B4004" s="32">
        <v>22000000</v>
      </c>
      <c r="C4004" s="32">
        <v>4273372</v>
      </c>
      <c r="D4004">
        <v>2.1</v>
      </c>
      <c r="E4004" s="32">
        <f>Table11[[#This Row],[gross]]-Table11[[#This Row],[budget]]</f>
        <v>-17726628</v>
      </c>
    </row>
    <row r="4005" spans="1:5" x14ac:dyDescent="0.25">
      <c r="A4005" t="s">
        <v>3856</v>
      </c>
      <c r="B4005" s="32">
        <v>20000000</v>
      </c>
      <c r="C4005" s="32">
        <v>2246000</v>
      </c>
      <c r="D4005">
        <v>7</v>
      </c>
      <c r="E4005" s="32">
        <f>Table11[[#This Row],[gross]]-Table11[[#This Row],[budget]]</f>
        <v>-17754000</v>
      </c>
    </row>
    <row r="4006" spans="1:5" x14ac:dyDescent="0.25">
      <c r="A4006" t="s">
        <v>3063</v>
      </c>
      <c r="B4006" s="32">
        <v>27500000</v>
      </c>
      <c r="C4006" s="32">
        <v>9664316</v>
      </c>
      <c r="D4006">
        <v>6.8</v>
      </c>
      <c r="E4006" s="32">
        <f>Table11[[#This Row],[gross]]-Table11[[#This Row],[budget]]</f>
        <v>-17835684</v>
      </c>
    </row>
    <row r="4007" spans="1:5" x14ac:dyDescent="0.25">
      <c r="A4007" t="s">
        <v>3347</v>
      </c>
      <c r="B4007" s="32">
        <v>25000000</v>
      </c>
      <c r="C4007" s="32">
        <v>7156933</v>
      </c>
      <c r="D4007">
        <v>6.7</v>
      </c>
      <c r="E4007" s="32">
        <f>Table11[[#This Row],[gross]]-Table11[[#This Row],[budget]]</f>
        <v>-17843067</v>
      </c>
    </row>
    <row r="4008" spans="1:5" x14ac:dyDescent="0.25">
      <c r="A4008" t="s">
        <v>2945</v>
      </c>
      <c r="B4008" s="32">
        <v>18000000</v>
      </c>
      <c r="C4008" s="32">
        <v>127437</v>
      </c>
      <c r="D4008">
        <v>6</v>
      </c>
      <c r="E4008" s="32">
        <f>Table11[[#This Row],[gross]]-Table11[[#This Row],[budget]]</f>
        <v>-17872563</v>
      </c>
    </row>
    <row r="4009" spans="1:5" x14ac:dyDescent="0.25">
      <c r="A4009" t="s">
        <v>3847</v>
      </c>
      <c r="B4009" s="32">
        <v>21000000</v>
      </c>
      <c r="C4009" s="32">
        <v>3081925</v>
      </c>
      <c r="D4009">
        <v>7.5</v>
      </c>
      <c r="E4009" s="32">
        <f>Table11[[#This Row],[gross]]-Table11[[#This Row],[budget]]</f>
        <v>-17918075</v>
      </c>
    </row>
    <row r="4010" spans="1:5" x14ac:dyDescent="0.25">
      <c r="A4010" t="s">
        <v>3999</v>
      </c>
      <c r="B4010" s="32">
        <v>18000000</v>
      </c>
      <c r="C4010" s="32">
        <v>45250</v>
      </c>
      <c r="D4010">
        <v>8.3000000000000007</v>
      </c>
      <c r="E4010" s="32">
        <f>Table11[[#This Row],[gross]]-Table11[[#This Row],[budget]]</f>
        <v>-17954750</v>
      </c>
    </row>
    <row r="4011" spans="1:5" x14ac:dyDescent="0.25">
      <c r="A4011" t="s">
        <v>3853</v>
      </c>
      <c r="B4011" s="32">
        <v>20000000</v>
      </c>
      <c r="C4011" s="32">
        <v>2000000</v>
      </c>
      <c r="D4011">
        <v>4.5</v>
      </c>
      <c r="E4011" s="32">
        <f>Table11[[#This Row],[gross]]-Table11[[#This Row],[budget]]</f>
        <v>-18000000</v>
      </c>
    </row>
    <row r="4012" spans="1:5" x14ac:dyDescent="0.25">
      <c r="A4012" t="s">
        <v>3750</v>
      </c>
      <c r="B4012" s="32">
        <v>35000000</v>
      </c>
      <c r="C4012" s="32">
        <v>16988996</v>
      </c>
      <c r="D4012">
        <v>4</v>
      </c>
      <c r="E4012" s="32">
        <f>Table11[[#This Row],[gross]]-Table11[[#This Row],[budget]]</f>
        <v>-18011004</v>
      </c>
    </row>
    <row r="4013" spans="1:5" x14ac:dyDescent="0.25">
      <c r="A4013" t="s">
        <v>811</v>
      </c>
      <c r="B4013" s="32">
        <v>85000000</v>
      </c>
      <c r="C4013" s="32">
        <v>66941559</v>
      </c>
      <c r="D4013">
        <v>4.8</v>
      </c>
      <c r="E4013" s="32">
        <f>Table11[[#This Row],[gross]]-Table11[[#This Row],[budget]]</f>
        <v>-18058441</v>
      </c>
    </row>
    <row r="4014" spans="1:5" x14ac:dyDescent="0.25">
      <c r="A4014" t="s">
        <v>2908</v>
      </c>
      <c r="B4014" s="32">
        <v>30000000</v>
      </c>
      <c r="C4014" s="32">
        <v>11900000</v>
      </c>
      <c r="D4014">
        <v>5.5</v>
      </c>
      <c r="E4014" s="32">
        <f>Table11[[#This Row],[gross]]-Table11[[#This Row],[budget]]</f>
        <v>-18100000</v>
      </c>
    </row>
    <row r="4015" spans="1:5" x14ac:dyDescent="0.25">
      <c r="A4015" t="s">
        <v>1814</v>
      </c>
      <c r="B4015" s="32">
        <v>50000000</v>
      </c>
      <c r="C4015" s="32">
        <v>31874869</v>
      </c>
      <c r="D4015">
        <v>6.1</v>
      </c>
      <c r="E4015" s="32">
        <f>Table11[[#This Row],[gross]]-Table11[[#This Row],[budget]]</f>
        <v>-18125131</v>
      </c>
    </row>
    <row r="4016" spans="1:5" x14ac:dyDescent="0.25">
      <c r="A4016" t="s">
        <v>1814</v>
      </c>
      <c r="B4016" s="32">
        <v>50000000</v>
      </c>
      <c r="C4016" s="32">
        <v>31874869</v>
      </c>
      <c r="D4016">
        <v>6.1</v>
      </c>
      <c r="E4016" s="32">
        <f>Table11[[#This Row],[gross]]-Table11[[#This Row],[budget]]</f>
        <v>-18125131</v>
      </c>
    </row>
    <row r="4017" spans="1:5" x14ac:dyDescent="0.25">
      <c r="A4017" t="s">
        <v>1912</v>
      </c>
      <c r="B4017" s="32">
        <v>48000000</v>
      </c>
      <c r="C4017" s="32">
        <v>29781453</v>
      </c>
      <c r="D4017">
        <v>6.4</v>
      </c>
      <c r="E4017" s="32">
        <f>Table11[[#This Row],[gross]]-Table11[[#This Row],[budget]]</f>
        <v>-18218547</v>
      </c>
    </row>
    <row r="4018" spans="1:5" x14ac:dyDescent="0.25">
      <c r="A4018" t="s">
        <v>2697</v>
      </c>
      <c r="B4018" s="32">
        <v>32000000</v>
      </c>
      <c r="C4018" s="32">
        <v>13763130</v>
      </c>
      <c r="D4018">
        <v>6.3</v>
      </c>
      <c r="E4018" s="32">
        <f>Table11[[#This Row],[gross]]-Table11[[#This Row],[budget]]</f>
        <v>-18236870</v>
      </c>
    </row>
    <row r="4019" spans="1:5" x14ac:dyDescent="0.25">
      <c r="A4019" t="s">
        <v>3095</v>
      </c>
      <c r="B4019" s="32">
        <v>27000000</v>
      </c>
      <c r="C4019" s="32">
        <v>8712564</v>
      </c>
      <c r="D4019">
        <v>5.9</v>
      </c>
      <c r="E4019" s="32">
        <f>Table11[[#This Row],[gross]]-Table11[[#This Row],[budget]]</f>
        <v>-18287436</v>
      </c>
    </row>
    <row r="4020" spans="1:5" x14ac:dyDescent="0.25">
      <c r="A4020" t="s">
        <v>3376</v>
      </c>
      <c r="B4020" s="32">
        <v>20000000</v>
      </c>
      <c r="C4020" s="32">
        <v>1697956</v>
      </c>
      <c r="D4020">
        <v>6.7</v>
      </c>
      <c r="E4020" s="32">
        <f>Table11[[#This Row],[gross]]-Table11[[#This Row],[budget]]</f>
        <v>-18302044</v>
      </c>
    </row>
    <row r="4021" spans="1:5" x14ac:dyDescent="0.25">
      <c r="A4021" t="s">
        <v>3486</v>
      </c>
      <c r="B4021" s="32">
        <v>22500000</v>
      </c>
      <c r="C4021" s="32">
        <v>4190530</v>
      </c>
      <c r="D4021">
        <v>7.1</v>
      </c>
      <c r="E4021" s="32">
        <f>Table11[[#This Row],[gross]]-Table11[[#This Row],[budget]]</f>
        <v>-18309470</v>
      </c>
    </row>
    <row r="4022" spans="1:5" x14ac:dyDescent="0.25">
      <c r="A4022" t="s">
        <v>3857</v>
      </c>
      <c r="B4022" s="32">
        <v>20000000</v>
      </c>
      <c r="C4022" s="32">
        <v>1646664</v>
      </c>
      <c r="D4022">
        <v>2.8</v>
      </c>
      <c r="E4022" s="32">
        <f>Table11[[#This Row],[gross]]-Table11[[#This Row],[budget]]</f>
        <v>-18353336</v>
      </c>
    </row>
    <row r="4023" spans="1:5" x14ac:dyDescent="0.25">
      <c r="A4023" t="s">
        <v>4819</v>
      </c>
      <c r="B4023" s="32">
        <v>39887981.009999998</v>
      </c>
      <c r="C4023" s="32">
        <v>21520719</v>
      </c>
      <c r="D4023">
        <v>5.8</v>
      </c>
      <c r="E4023" s="32">
        <f>Table11[[#This Row],[gross]]-Table11[[#This Row],[budget]]</f>
        <v>-18367262.009999998</v>
      </c>
    </row>
    <row r="4024" spans="1:5" x14ac:dyDescent="0.25">
      <c r="A4024" t="s">
        <v>2907</v>
      </c>
      <c r="B4024" s="32">
        <v>30000000</v>
      </c>
      <c r="C4024" s="32">
        <v>11576087</v>
      </c>
      <c r="D4024">
        <v>4.0999999999999996</v>
      </c>
      <c r="E4024" s="32">
        <f>Table11[[#This Row],[gross]]-Table11[[#This Row],[budget]]</f>
        <v>-18423913</v>
      </c>
    </row>
    <row r="4025" spans="1:5" x14ac:dyDescent="0.25">
      <c r="A4025" t="s">
        <v>305</v>
      </c>
      <c r="B4025" s="32">
        <v>150000000</v>
      </c>
      <c r="C4025" s="32">
        <v>131564731</v>
      </c>
      <c r="D4025">
        <v>4.2</v>
      </c>
      <c r="E4025" s="32">
        <f>Table11[[#This Row],[gross]]-Table11[[#This Row],[budget]]</f>
        <v>-18435269</v>
      </c>
    </row>
    <row r="4026" spans="1:5" x14ac:dyDescent="0.25">
      <c r="A4026" t="s">
        <v>717</v>
      </c>
      <c r="B4026" s="32">
        <v>100000000</v>
      </c>
      <c r="C4026" s="32">
        <v>81557479</v>
      </c>
      <c r="D4026">
        <v>6.8</v>
      </c>
      <c r="E4026" s="32">
        <f>Table11[[#This Row],[gross]]-Table11[[#This Row],[budget]]</f>
        <v>-18442521</v>
      </c>
    </row>
    <row r="4027" spans="1:5" x14ac:dyDescent="0.25">
      <c r="A4027" t="s">
        <v>3149</v>
      </c>
      <c r="B4027" s="32">
        <v>26000000</v>
      </c>
      <c r="C4027" s="32">
        <v>7496522</v>
      </c>
      <c r="D4027">
        <v>6.8</v>
      </c>
      <c r="E4027" s="32">
        <f>Table11[[#This Row],[gross]]-Table11[[#This Row],[budget]]</f>
        <v>-18503478</v>
      </c>
    </row>
    <row r="4028" spans="1:5" x14ac:dyDescent="0.25">
      <c r="A4028" t="s">
        <v>2065</v>
      </c>
      <c r="B4028" s="32">
        <v>43000000</v>
      </c>
      <c r="C4028" s="32">
        <v>24430272</v>
      </c>
      <c r="D4028">
        <v>5.0999999999999996</v>
      </c>
      <c r="E4028" s="32">
        <f>Table11[[#This Row],[gross]]-Table11[[#This Row],[budget]]</f>
        <v>-18569728</v>
      </c>
    </row>
    <row r="4029" spans="1:5" x14ac:dyDescent="0.25">
      <c r="A4029" t="s">
        <v>1871</v>
      </c>
      <c r="B4029" s="32">
        <v>40000000</v>
      </c>
      <c r="C4029" s="32">
        <v>21413502</v>
      </c>
      <c r="D4029">
        <v>6.3</v>
      </c>
      <c r="E4029" s="32">
        <f>Table11[[#This Row],[gross]]-Table11[[#This Row],[budget]]</f>
        <v>-18586498</v>
      </c>
    </row>
    <row r="4030" spans="1:5" x14ac:dyDescent="0.25">
      <c r="A4030" t="s">
        <v>1304</v>
      </c>
      <c r="B4030" s="32">
        <v>43000000</v>
      </c>
      <c r="C4030" s="32">
        <v>24407944</v>
      </c>
      <c r="D4030">
        <v>4.8</v>
      </c>
      <c r="E4030" s="32">
        <f>Table11[[#This Row],[gross]]-Table11[[#This Row],[budget]]</f>
        <v>-18592056</v>
      </c>
    </row>
    <row r="4031" spans="1:5" x14ac:dyDescent="0.25">
      <c r="A4031" t="s">
        <v>2582</v>
      </c>
      <c r="B4031" s="32">
        <v>32000000</v>
      </c>
      <c r="C4031" s="32">
        <v>13303319</v>
      </c>
      <c r="D4031">
        <v>6.7</v>
      </c>
      <c r="E4031" s="32">
        <f>Table11[[#This Row],[gross]]-Table11[[#This Row],[budget]]</f>
        <v>-18696681</v>
      </c>
    </row>
    <row r="4032" spans="1:5" x14ac:dyDescent="0.25">
      <c r="A4032" t="s">
        <v>2896</v>
      </c>
      <c r="B4032" s="32">
        <v>35000000</v>
      </c>
      <c r="C4032" s="32">
        <v>16295774</v>
      </c>
      <c r="D4032">
        <v>4.5999999999999996</v>
      </c>
      <c r="E4032" s="32">
        <f>Table11[[#This Row],[gross]]-Table11[[#This Row],[budget]]</f>
        <v>-18704226</v>
      </c>
    </row>
    <row r="4033" spans="1:5" x14ac:dyDescent="0.25">
      <c r="A4033" t="s">
        <v>4120</v>
      </c>
      <c r="B4033" s="32">
        <v>39887981.009999998</v>
      </c>
      <c r="C4033" s="32">
        <v>21160089</v>
      </c>
      <c r="D4033">
        <v>6</v>
      </c>
      <c r="E4033" s="32">
        <f>Table11[[#This Row],[gross]]-Table11[[#This Row],[budget]]</f>
        <v>-18727892.009999998</v>
      </c>
    </row>
    <row r="4034" spans="1:5" x14ac:dyDescent="0.25">
      <c r="A4034" t="s">
        <v>4461</v>
      </c>
      <c r="B4034" s="32">
        <v>22000000</v>
      </c>
      <c r="C4034" s="32">
        <v>3247816</v>
      </c>
      <c r="D4034">
        <v>6.3</v>
      </c>
      <c r="E4034" s="32">
        <f>Table11[[#This Row],[gross]]-Table11[[#This Row],[budget]]</f>
        <v>-18752184</v>
      </c>
    </row>
    <row r="4035" spans="1:5" x14ac:dyDescent="0.25">
      <c r="A4035" t="s">
        <v>1621</v>
      </c>
      <c r="B4035" s="32">
        <v>70000000</v>
      </c>
      <c r="C4035" s="32">
        <v>51225796</v>
      </c>
      <c r="D4035">
        <v>7.4</v>
      </c>
      <c r="E4035" s="32">
        <f>Table11[[#This Row],[gross]]-Table11[[#This Row],[budget]]</f>
        <v>-18774204</v>
      </c>
    </row>
    <row r="4036" spans="1:5" x14ac:dyDescent="0.25">
      <c r="A4036" t="s">
        <v>3858</v>
      </c>
      <c r="B4036" s="32">
        <v>20000000</v>
      </c>
      <c r="C4036" s="32">
        <v>1190018</v>
      </c>
      <c r="D4036">
        <v>7.5</v>
      </c>
      <c r="E4036" s="32">
        <f>Table11[[#This Row],[gross]]-Table11[[#This Row],[budget]]</f>
        <v>-18809982</v>
      </c>
    </row>
    <row r="4037" spans="1:5" x14ac:dyDescent="0.25">
      <c r="A4037" t="s">
        <v>3877</v>
      </c>
      <c r="B4037" s="32">
        <v>20000000</v>
      </c>
      <c r="C4037" s="32">
        <v>1183354</v>
      </c>
      <c r="D4037">
        <v>5.0999999999999996</v>
      </c>
      <c r="E4037" s="32">
        <f>Table11[[#This Row],[gross]]-Table11[[#This Row],[budget]]</f>
        <v>-18816646</v>
      </c>
    </row>
    <row r="4038" spans="1:5" x14ac:dyDescent="0.25">
      <c r="A4038" t="s">
        <v>2268</v>
      </c>
      <c r="B4038" s="32">
        <v>40000000</v>
      </c>
      <c r="C4038" s="32">
        <v>21176322</v>
      </c>
      <c r="D4038">
        <v>4</v>
      </c>
      <c r="E4038" s="32">
        <f>Table11[[#This Row],[gross]]-Table11[[#This Row],[budget]]</f>
        <v>-18823678</v>
      </c>
    </row>
    <row r="4039" spans="1:5" x14ac:dyDescent="0.25">
      <c r="A4039" t="s">
        <v>703</v>
      </c>
      <c r="B4039" s="32">
        <v>90000000</v>
      </c>
      <c r="C4039" s="32">
        <v>71148699</v>
      </c>
      <c r="D4039">
        <v>6.6</v>
      </c>
      <c r="E4039" s="32">
        <f>Table11[[#This Row],[gross]]-Table11[[#This Row],[budget]]</f>
        <v>-18851301</v>
      </c>
    </row>
    <row r="4040" spans="1:5" x14ac:dyDescent="0.25">
      <c r="A4040" t="s">
        <v>2113</v>
      </c>
      <c r="B4040" s="32">
        <v>41000000</v>
      </c>
      <c r="C4040" s="32">
        <v>22108977</v>
      </c>
      <c r="D4040">
        <v>5.2</v>
      </c>
      <c r="E4040" s="32">
        <f>Table11[[#This Row],[gross]]-Table11[[#This Row],[budget]]</f>
        <v>-18891023</v>
      </c>
    </row>
    <row r="4041" spans="1:5" x14ac:dyDescent="0.25">
      <c r="A4041" t="s">
        <v>4584</v>
      </c>
      <c r="B4041" s="32">
        <v>24000000</v>
      </c>
      <c r="C4041" s="32">
        <v>5108820</v>
      </c>
      <c r="D4041">
        <v>5.9</v>
      </c>
      <c r="E4041" s="32">
        <f>Table11[[#This Row],[gross]]-Table11[[#This Row],[budget]]</f>
        <v>-18891180</v>
      </c>
    </row>
    <row r="4042" spans="1:5" x14ac:dyDescent="0.25">
      <c r="A4042" t="s">
        <v>2623</v>
      </c>
      <c r="B4042" s="32">
        <v>34000000</v>
      </c>
      <c r="C4042" s="32">
        <v>15081783</v>
      </c>
      <c r="D4042">
        <v>7.7</v>
      </c>
      <c r="E4042" s="32">
        <f>Table11[[#This Row],[gross]]-Table11[[#This Row],[budget]]</f>
        <v>-18918217</v>
      </c>
    </row>
    <row r="4043" spans="1:5" x14ac:dyDescent="0.25">
      <c r="A4043" t="s">
        <v>3862</v>
      </c>
      <c r="B4043" s="32">
        <v>20000000</v>
      </c>
      <c r="C4043" s="32">
        <v>1064277</v>
      </c>
      <c r="D4043">
        <v>6.7</v>
      </c>
      <c r="E4043" s="32">
        <f>Table11[[#This Row],[gross]]-Table11[[#This Row],[budget]]</f>
        <v>-18935723</v>
      </c>
    </row>
    <row r="4044" spans="1:5" x14ac:dyDescent="0.25">
      <c r="A4044" t="s">
        <v>3932</v>
      </c>
      <c r="B4044" s="32">
        <v>19000000</v>
      </c>
      <c r="C4044" s="32">
        <v>12561</v>
      </c>
      <c r="D4044">
        <v>6.4</v>
      </c>
      <c r="E4044" s="32">
        <f>Table11[[#This Row],[gross]]-Table11[[#This Row],[budget]]</f>
        <v>-18987439</v>
      </c>
    </row>
    <row r="4045" spans="1:5" x14ac:dyDescent="0.25">
      <c r="A4045" t="s">
        <v>2282</v>
      </c>
      <c r="B4045" s="32">
        <v>40000000</v>
      </c>
      <c r="C4045" s="32">
        <v>20999103</v>
      </c>
      <c r="D4045">
        <v>7.8</v>
      </c>
      <c r="E4045" s="32">
        <f>Table11[[#This Row],[gross]]-Table11[[#This Row],[budget]]</f>
        <v>-19000897</v>
      </c>
    </row>
    <row r="4046" spans="1:5" x14ac:dyDescent="0.25">
      <c r="A4046" t="s">
        <v>2924</v>
      </c>
      <c r="B4046" s="32">
        <v>30000000</v>
      </c>
      <c r="C4046" s="32">
        <v>10965209</v>
      </c>
      <c r="D4046">
        <v>6.1</v>
      </c>
      <c r="E4046" s="32">
        <f>Table11[[#This Row],[gross]]-Table11[[#This Row],[budget]]</f>
        <v>-19034791</v>
      </c>
    </row>
    <row r="4047" spans="1:5" x14ac:dyDescent="0.25">
      <c r="A4047" t="s">
        <v>3545</v>
      </c>
      <c r="B4047" s="32">
        <v>22000000</v>
      </c>
      <c r="C4047" s="32">
        <v>2963012</v>
      </c>
      <c r="D4047">
        <v>6.3</v>
      </c>
      <c r="E4047" s="32">
        <f>Table11[[#This Row],[gross]]-Table11[[#This Row],[budget]]</f>
        <v>-19036988</v>
      </c>
    </row>
    <row r="4048" spans="1:5" x14ac:dyDescent="0.25">
      <c r="A4048" t="s">
        <v>2657</v>
      </c>
      <c r="B4048" s="32">
        <v>30000000</v>
      </c>
      <c r="C4048" s="32">
        <v>10955425</v>
      </c>
      <c r="D4048">
        <v>6</v>
      </c>
      <c r="E4048" s="32">
        <f>Table11[[#This Row],[gross]]-Table11[[#This Row],[budget]]</f>
        <v>-19044575</v>
      </c>
    </row>
    <row r="4049" spans="1:5" x14ac:dyDescent="0.25">
      <c r="A4049" t="s">
        <v>3711</v>
      </c>
      <c r="B4049" s="32">
        <v>40000000</v>
      </c>
      <c r="C4049" s="32">
        <v>20916309</v>
      </c>
      <c r="D4049">
        <v>4.9000000000000004</v>
      </c>
      <c r="E4049" s="32">
        <f>Table11[[#This Row],[gross]]-Table11[[#This Row],[budget]]</f>
        <v>-19083691</v>
      </c>
    </row>
    <row r="4050" spans="1:5" x14ac:dyDescent="0.25">
      <c r="A4050" t="s">
        <v>3037</v>
      </c>
      <c r="B4050" s="32">
        <v>28000000</v>
      </c>
      <c r="C4050" s="32">
        <v>8888143</v>
      </c>
      <c r="D4050">
        <v>6.7</v>
      </c>
      <c r="E4050" s="32">
        <f>Table11[[#This Row],[gross]]-Table11[[#This Row],[budget]]</f>
        <v>-19111857</v>
      </c>
    </row>
    <row r="4051" spans="1:5" x14ac:dyDescent="0.25">
      <c r="A4051" t="s">
        <v>2929</v>
      </c>
      <c r="B4051" s="32">
        <v>30000000</v>
      </c>
      <c r="C4051" s="32">
        <v>10880926</v>
      </c>
      <c r="D4051">
        <v>6.5</v>
      </c>
      <c r="E4051" s="32">
        <f>Table11[[#This Row],[gross]]-Table11[[#This Row],[budget]]</f>
        <v>-19119074</v>
      </c>
    </row>
    <row r="4052" spans="1:5" x14ac:dyDescent="0.25">
      <c r="A4052" t="s">
        <v>2744</v>
      </c>
      <c r="B4052" s="32">
        <v>31000000</v>
      </c>
      <c r="C4052" s="32">
        <v>11854694</v>
      </c>
      <c r="D4052">
        <v>6.5</v>
      </c>
      <c r="E4052" s="32">
        <f>Table11[[#This Row],[gross]]-Table11[[#This Row],[budget]]</f>
        <v>-19145306</v>
      </c>
    </row>
    <row r="4053" spans="1:5" x14ac:dyDescent="0.25">
      <c r="A4053" t="s">
        <v>3441</v>
      </c>
      <c r="B4053" s="32">
        <v>24000000</v>
      </c>
      <c r="C4053" s="32">
        <v>4710455</v>
      </c>
      <c r="D4053">
        <v>8.1999999999999993</v>
      </c>
      <c r="E4053" s="32">
        <f>Table11[[#This Row],[gross]]-Table11[[#This Row],[budget]]</f>
        <v>-19289545</v>
      </c>
    </row>
    <row r="4054" spans="1:5" x14ac:dyDescent="0.25">
      <c r="A4054" t="s">
        <v>1616</v>
      </c>
      <c r="B4054" s="32">
        <v>55000000</v>
      </c>
      <c r="C4054" s="32">
        <v>35707327</v>
      </c>
      <c r="D4054">
        <v>7.8</v>
      </c>
      <c r="E4054" s="32">
        <f>Table11[[#This Row],[gross]]-Table11[[#This Row],[budget]]</f>
        <v>-19292673</v>
      </c>
    </row>
    <row r="4055" spans="1:5" x14ac:dyDescent="0.25">
      <c r="A4055" t="s">
        <v>465</v>
      </c>
      <c r="B4055" s="32">
        <v>120000000</v>
      </c>
      <c r="C4055" s="32">
        <v>100685880</v>
      </c>
      <c r="D4055">
        <v>4.8</v>
      </c>
      <c r="E4055" s="32">
        <f>Table11[[#This Row],[gross]]-Table11[[#This Row],[budget]]</f>
        <v>-19314120</v>
      </c>
    </row>
    <row r="4056" spans="1:5" x14ac:dyDescent="0.25">
      <c r="A4056" t="s">
        <v>3355</v>
      </c>
      <c r="B4056" s="32">
        <v>25000000</v>
      </c>
      <c r="C4056" s="32">
        <v>5654777</v>
      </c>
      <c r="D4056">
        <v>4.0999999999999996</v>
      </c>
      <c r="E4056" s="32">
        <f>Table11[[#This Row],[gross]]-Table11[[#This Row],[budget]]</f>
        <v>-19345223</v>
      </c>
    </row>
    <row r="4057" spans="1:5" x14ac:dyDescent="0.25">
      <c r="A4057" t="s">
        <v>2379</v>
      </c>
      <c r="B4057" s="32">
        <v>38000000</v>
      </c>
      <c r="C4057" s="32">
        <v>18653746</v>
      </c>
      <c r="D4057">
        <v>6.7</v>
      </c>
      <c r="E4057" s="32">
        <f>Table11[[#This Row],[gross]]-Table11[[#This Row],[budget]]</f>
        <v>-19346254</v>
      </c>
    </row>
    <row r="4058" spans="1:5" x14ac:dyDescent="0.25">
      <c r="A4058" t="s">
        <v>1444</v>
      </c>
      <c r="B4058" s="32">
        <v>60000000</v>
      </c>
      <c r="C4058" s="32">
        <v>40559930</v>
      </c>
      <c r="D4058">
        <v>6.2</v>
      </c>
      <c r="E4058" s="32">
        <f>Table11[[#This Row],[gross]]-Table11[[#This Row],[budget]]</f>
        <v>-19440070</v>
      </c>
    </row>
    <row r="4059" spans="1:5" x14ac:dyDescent="0.25">
      <c r="A4059" t="s">
        <v>3356</v>
      </c>
      <c r="B4059" s="32">
        <v>25000000</v>
      </c>
      <c r="C4059" s="32">
        <v>5516708</v>
      </c>
      <c r="D4059">
        <v>4.9000000000000004</v>
      </c>
      <c r="E4059" s="32">
        <f>Table11[[#This Row],[gross]]-Table11[[#This Row],[budget]]</f>
        <v>-19483292</v>
      </c>
    </row>
    <row r="4060" spans="1:5" x14ac:dyDescent="0.25">
      <c r="A4060" t="s">
        <v>944</v>
      </c>
      <c r="B4060" s="32">
        <v>80000000</v>
      </c>
      <c r="C4060" s="32">
        <v>60507228</v>
      </c>
      <c r="D4060">
        <v>7.3</v>
      </c>
      <c r="E4060" s="32">
        <f>Table11[[#This Row],[gross]]-Table11[[#This Row],[budget]]</f>
        <v>-19492772</v>
      </c>
    </row>
    <row r="4061" spans="1:5" x14ac:dyDescent="0.25">
      <c r="A4061" t="s">
        <v>3097</v>
      </c>
      <c r="B4061" s="32">
        <v>27000000</v>
      </c>
      <c r="C4061" s="32">
        <v>7486906</v>
      </c>
      <c r="D4061">
        <v>6.8</v>
      </c>
      <c r="E4061" s="32">
        <f>Table11[[#This Row],[gross]]-Table11[[#This Row],[budget]]</f>
        <v>-19513094</v>
      </c>
    </row>
    <row r="4062" spans="1:5" x14ac:dyDescent="0.25">
      <c r="A4062" t="s">
        <v>3902</v>
      </c>
      <c r="B4062" s="32">
        <v>20000000</v>
      </c>
      <c r="C4062" s="32">
        <v>476270</v>
      </c>
      <c r="D4062">
        <v>7.4</v>
      </c>
      <c r="E4062" s="32">
        <f>Table11[[#This Row],[gross]]-Table11[[#This Row],[budget]]</f>
        <v>-19523730</v>
      </c>
    </row>
    <row r="4063" spans="1:5" x14ac:dyDescent="0.25">
      <c r="A4063" t="s">
        <v>3041</v>
      </c>
      <c r="B4063" s="32">
        <v>28000000</v>
      </c>
      <c r="C4063" s="32">
        <v>8434601</v>
      </c>
      <c r="D4063">
        <v>4.9000000000000004</v>
      </c>
      <c r="E4063" s="32">
        <f>Table11[[#This Row],[gross]]-Table11[[#This Row],[budget]]</f>
        <v>-19565399</v>
      </c>
    </row>
    <row r="4064" spans="1:5" x14ac:dyDescent="0.25">
      <c r="A4064" t="s">
        <v>4701</v>
      </c>
      <c r="B4064" s="32">
        <v>20000000</v>
      </c>
      <c r="C4064" s="32">
        <v>403932</v>
      </c>
      <c r="D4064">
        <v>6.5</v>
      </c>
      <c r="E4064" s="32">
        <f>Table11[[#This Row],[gross]]-Table11[[#This Row],[budget]]</f>
        <v>-19596068</v>
      </c>
    </row>
    <row r="4065" spans="1:5" x14ac:dyDescent="0.25">
      <c r="A4065" t="s">
        <v>1512</v>
      </c>
      <c r="B4065" s="32">
        <v>68005000</v>
      </c>
      <c r="C4065" s="32">
        <v>48405881.850000001</v>
      </c>
      <c r="D4065">
        <v>6</v>
      </c>
      <c r="E4065" s="32">
        <f>Table11[[#This Row],[gross]]-Table11[[#This Row],[budget]]</f>
        <v>-19599118.149999999</v>
      </c>
    </row>
    <row r="4066" spans="1:5" x14ac:dyDescent="0.25">
      <c r="A4066" t="s">
        <v>3868</v>
      </c>
      <c r="B4066" s="32">
        <v>20000000</v>
      </c>
      <c r="C4066" s="32">
        <v>375474</v>
      </c>
      <c r="D4066">
        <v>6.2</v>
      </c>
      <c r="E4066" s="32">
        <f>Table11[[#This Row],[gross]]-Table11[[#This Row],[budget]]</f>
        <v>-19624526</v>
      </c>
    </row>
    <row r="4067" spans="1:5" x14ac:dyDescent="0.25">
      <c r="A4067" t="s">
        <v>6423</v>
      </c>
      <c r="B4067" s="32">
        <v>19900000</v>
      </c>
      <c r="C4067" s="32">
        <v>252652</v>
      </c>
      <c r="D4067">
        <v>7</v>
      </c>
      <c r="E4067" s="32">
        <f>Table11[[#This Row],[gross]]-Table11[[#This Row],[budget]]</f>
        <v>-19647348</v>
      </c>
    </row>
    <row r="4068" spans="1:5" x14ac:dyDescent="0.25">
      <c r="A4068" t="s">
        <v>3718</v>
      </c>
      <c r="B4068" s="32">
        <v>39887981.009999998</v>
      </c>
      <c r="C4068" s="32">
        <v>20207003</v>
      </c>
      <c r="D4068">
        <v>6.8</v>
      </c>
      <c r="E4068" s="32">
        <f>Table11[[#This Row],[gross]]-Table11[[#This Row],[budget]]</f>
        <v>-19680978.009999998</v>
      </c>
    </row>
    <row r="4069" spans="1:5" x14ac:dyDescent="0.25">
      <c r="A4069" t="s">
        <v>3434</v>
      </c>
      <c r="B4069" s="32">
        <v>24000000</v>
      </c>
      <c r="C4069" s="32">
        <v>4308981</v>
      </c>
      <c r="D4069">
        <v>3.9</v>
      </c>
      <c r="E4069" s="32">
        <f>Table11[[#This Row],[gross]]-Table11[[#This Row],[budget]]</f>
        <v>-19691019</v>
      </c>
    </row>
    <row r="4070" spans="1:5" x14ac:dyDescent="0.25">
      <c r="A4070" t="s">
        <v>1815</v>
      </c>
      <c r="B4070" s="32">
        <v>50000000</v>
      </c>
      <c r="C4070" s="32">
        <v>30306268</v>
      </c>
      <c r="D4070">
        <v>6.3</v>
      </c>
      <c r="E4070" s="32">
        <f>Table11[[#This Row],[gross]]-Table11[[#This Row],[budget]]</f>
        <v>-19693732</v>
      </c>
    </row>
    <row r="4071" spans="1:5" x14ac:dyDescent="0.25">
      <c r="A4071" t="s">
        <v>3872</v>
      </c>
      <c r="B4071" s="32">
        <v>20000000</v>
      </c>
      <c r="C4071" s="32">
        <v>305070</v>
      </c>
      <c r="D4071">
        <v>6.4</v>
      </c>
      <c r="E4071" s="32">
        <f>Table11[[#This Row],[gross]]-Table11[[#This Row],[budget]]</f>
        <v>-19694930</v>
      </c>
    </row>
    <row r="4072" spans="1:5" x14ac:dyDescent="0.25">
      <c r="A4072" t="s">
        <v>2269</v>
      </c>
      <c r="B4072" s="32">
        <v>40000000</v>
      </c>
      <c r="C4072" s="32">
        <v>20300000</v>
      </c>
      <c r="D4072">
        <v>6.2</v>
      </c>
      <c r="E4072" s="32">
        <f>Table11[[#This Row],[gross]]-Table11[[#This Row],[budget]]</f>
        <v>-19700000</v>
      </c>
    </row>
    <row r="4073" spans="1:5" x14ac:dyDescent="0.25">
      <c r="A4073" t="s">
        <v>3881</v>
      </c>
      <c r="B4073" s="32">
        <v>20000000</v>
      </c>
      <c r="C4073" s="32">
        <v>263365</v>
      </c>
      <c r="D4073">
        <v>5.4</v>
      </c>
      <c r="E4073" s="32">
        <f>Table11[[#This Row],[gross]]-Table11[[#This Row],[budget]]</f>
        <v>-19736635</v>
      </c>
    </row>
    <row r="4074" spans="1:5" x14ac:dyDescent="0.25">
      <c r="A4074" t="s">
        <v>2012</v>
      </c>
      <c r="B4074" s="32">
        <v>45000000</v>
      </c>
      <c r="C4074" s="32">
        <v>25200412</v>
      </c>
      <c r="D4074">
        <v>5.4</v>
      </c>
      <c r="E4074" s="32">
        <f>Table11[[#This Row],[gross]]-Table11[[#This Row],[budget]]</f>
        <v>-19799588</v>
      </c>
    </row>
    <row r="4075" spans="1:5" x14ac:dyDescent="0.25">
      <c r="A4075" t="s">
        <v>2917</v>
      </c>
      <c r="B4075" s="32">
        <v>30000000</v>
      </c>
      <c r="C4075" s="32">
        <v>10134754</v>
      </c>
      <c r="D4075">
        <v>4.8</v>
      </c>
      <c r="E4075" s="32">
        <f>Table11[[#This Row],[gross]]-Table11[[#This Row],[budget]]</f>
        <v>-19865246</v>
      </c>
    </row>
    <row r="4076" spans="1:5" x14ac:dyDescent="0.25">
      <c r="A4076" t="s">
        <v>3357</v>
      </c>
      <c r="B4076" s="32">
        <v>25000000</v>
      </c>
      <c r="C4076" s="32">
        <v>5128124</v>
      </c>
      <c r="D4076">
        <v>7.9</v>
      </c>
      <c r="E4076" s="32">
        <f>Table11[[#This Row],[gross]]-Table11[[#This Row],[budget]]</f>
        <v>-19871876</v>
      </c>
    </row>
    <row r="4077" spans="1:5" x14ac:dyDescent="0.25">
      <c r="A4077" t="s">
        <v>3040</v>
      </c>
      <c r="B4077" s="32">
        <v>28000000</v>
      </c>
      <c r="C4077" s="32">
        <v>8119205</v>
      </c>
      <c r="D4077">
        <v>5.4</v>
      </c>
      <c r="E4077" s="32">
        <f>Table11[[#This Row],[gross]]-Table11[[#This Row],[budget]]</f>
        <v>-19880795</v>
      </c>
    </row>
    <row r="4078" spans="1:5" x14ac:dyDescent="0.25">
      <c r="A4078" t="s">
        <v>2292</v>
      </c>
      <c r="B4078" s="32">
        <v>40000000</v>
      </c>
      <c r="C4078" s="32">
        <v>20113965</v>
      </c>
      <c r="D4078">
        <v>6.5</v>
      </c>
      <c r="E4078" s="32">
        <f>Table11[[#This Row],[gross]]-Table11[[#This Row],[budget]]</f>
        <v>-19886035</v>
      </c>
    </row>
    <row r="4079" spans="1:5" x14ac:dyDescent="0.25">
      <c r="A4079" t="s">
        <v>1461</v>
      </c>
      <c r="B4079" s="32">
        <v>60000000</v>
      </c>
      <c r="C4079" s="32">
        <v>40076438</v>
      </c>
      <c r="D4079">
        <v>6</v>
      </c>
      <c r="E4079" s="32">
        <f>Table11[[#This Row],[gross]]-Table11[[#This Row],[budget]]</f>
        <v>-19923562</v>
      </c>
    </row>
    <row r="4080" spans="1:5" x14ac:dyDescent="0.25">
      <c r="A4080" t="s">
        <v>4891</v>
      </c>
      <c r="B4080" s="32">
        <v>20000000</v>
      </c>
      <c r="C4080" s="32">
        <v>17149</v>
      </c>
      <c r="D4080">
        <v>5.6</v>
      </c>
      <c r="E4080" s="32">
        <f>Table11[[#This Row],[gross]]-Table11[[#This Row],[budget]]</f>
        <v>-19982851</v>
      </c>
    </row>
    <row r="4081" spans="1:5" x14ac:dyDescent="0.25">
      <c r="A4081" t="s">
        <v>827</v>
      </c>
      <c r="B4081" s="32">
        <v>70000000</v>
      </c>
      <c r="C4081" s="32">
        <v>50016394</v>
      </c>
      <c r="D4081">
        <v>6.2</v>
      </c>
      <c r="E4081" s="32">
        <f>Table11[[#This Row],[gross]]-Table11[[#This Row],[budget]]</f>
        <v>-19983606</v>
      </c>
    </row>
    <row r="4082" spans="1:5" x14ac:dyDescent="0.25">
      <c r="A4082" t="s">
        <v>3531</v>
      </c>
      <c r="B4082" s="32">
        <v>25000000</v>
      </c>
      <c r="C4082" s="32">
        <v>5000000</v>
      </c>
      <c r="D4082">
        <v>6.2</v>
      </c>
      <c r="E4082" s="32">
        <f>Table11[[#This Row],[gross]]-Table11[[#This Row],[budget]]</f>
        <v>-20000000</v>
      </c>
    </row>
    <row r="4083" spans="1:5" x14ac:dyDescent="0.25">
      <c r="A4083" t="s">
        <v>2572</v>
      </c>
      <c r="B4083" s="32">
        <v>35000000</v>
      </c>
      <c r="C4083" s="32">
        <v>14998070</v>
      </c>
      <c r="D4083">
        <v>6.2</v>
      </c>
      <c r="E4083" s="32">
        <f>Table11[[#This Row],[gross]]-Table11[[#This Row],[budget]]</f>
        <v>-20001930</v>
      </c>
    </row>
    <row r="4084" spans="1:5" x14ac:dyDescent="0.25">
      <c r="A4084" t="s">
        <v>3582</v>
      </c>
      <c r="B4084" s="32">
        <v>21000000</v>
      </c>
      <c r="C4084" s="32">
        <v>958319</v>
      </c>
      <c r="D4084">
        <v>6.7</v>
      </c>
      <c r="E4084" s="32">
        <f>Table11[[#This Row],[gross]]-Table11[[#This Row],[budget]]</f>
        <v>-20041681</v>
      </c>
    </row>
    <row r="4085" spans="1:5" x14ac:dyDescent="0.25">
      <c r="A4085" t="s">
        <v>841</v>
      </c>
      <c r="B4085" s="32">
        <v>85000000</v>
      </c>
      <c r="C4085" s="32">
        <v>64933670</v>
      </c>
      <c r="D4085">
        <v>5.6</v>
      </c>
      <c r="E4085" s="32">
        <f>Table11[[#This Row],[gross]]-Table11[[#This Row],[budget]]</f>
        <v>-20066330</v>
      </c>
    </row>
    <row r="4086" spans="1:5" x14ac:dyDescent="0.25">
      <c r="A4086" t="s">
        <v>3548</v>
      </c>
      <c r="B4086" s="32">
        <v>22000000</v>
      </c>
      <c r="C4086" s="32">
        <v>1796024</v>
      </c>
      <c r="D4086">
        <v>5.4</v>
      </c>
      <c r="E4086" s="32">
        <f>Table11[[#This Row],[gross]]-Table11[[#This Row],[budget]]</f>
        <v>-20203976</v>
      </c>
    </row>
    <row r="4087" spans="1:5" x14ac:dyDescent="0.25">
      <c r="A4087" t="s">
        <v>294</v>
      </c>
      <c r="B4087" s="32">
        <v>100000000</v>
      </c>
      <c r="C4087" s="32">
        <v>79711678</v>
      </c>
      <c r="D4087">
        <v>6.2</v>
      </c>
      <c r="E4087" s="32">
        <f>Table11[[#This Row],[gross]]-Table11[[#This Row],[budget]]</f>
        <v>-20288322</v>
      </c>
    </row>
    <row r="4088" spans="1:5" x14ac:dyDescent="0.25">
      <c r="A4088" t="s">
        <v>3477</v>
      </c>
      <c r="B4088" s="32">
        <v>23000000</v>
      </c>
      <c r="C4088" s="32">
        <v>2708188</v>
      </c>
      <c r="D4088">
        <v>6.2</v>
      </c>
      <c r="E4088" s="32">
        <f>Table11[[#This Row],[gross]]-Table11[[#This Row],[budget]]</f>
        <v>-20291812</v>
      </c>
    </row>
    <row r="4089" spans="1:5" x14ac:dyDescent="0.25">
      <c r="A4089" t="s">
        <v>2573</v>
      </c>
      <c r="B4089" s="32">
        <v>35000000</v>
      </c>
      <c r="C4089" s="32">
        <v>14587732</v>
      </c>
      <c r="D4089">
        <v>5.7</v>
      </c>
      <c r="E4089" s="32">
        <f>Table11[[#This Row],[gross]]-Table11[[#This Row],[budget]]</f>
        <v>-20412268</v>
      </c>
    </row>
    <row r="4090" spans="1:5" x14ac:dyDescent="0.25">
      <c r="A4090" t="s">
        <v>2063</v>
      </c>
      <c r="B4090" s="32">
        <v>45000000</v>
      </c>
      <c r="C4090" s="32">
        <v>24520892</v>
      </c>
      <c r="D4090">
        <v>7</v>
      </c>
      <c r="E4090" s="32">
        <f>Table11[[#This Row],[gross]]-Table11[[#This Row],[budget]]</f>
        <v>-20479108</v>
      </c>
    </row>
    <row r="4091" spans="1:5" x14ac:dyDescent="0.25">
      <c r="A4091" t="s">
        <v>2940</v>
      </c>
      <c r="B4091" s="32">
        <v>21000000</v>
      </c>
      <c r="C4091" s="32">
        <v>480314</v>
      </c>
      <c r="D4091">
        <v>4.8</v>
      </c>
      <c r="E4091" s="32">
        <f>Table11[[#This Row],[gross]]-Table11[[#This Row],[budget]]</f>
        <v>-20519686</v>
      </c>
    </row>
    <row r="4092" spans="1:5" x14ac:dyDescent="0.25">
      <c r="A4092" t="s">
        <v>4582</v>
      </c>
      <c r="B4092" s="32">
        <v>26000000</v>
      </c>
      <c r="C4092" s="32">
        <v>5459824</v>
      </c>
      <c r="D4092">
        <v>7.6</v>
      </c>
      <c r="E4092" s="32">
        <f>Table11[[#This Row],[gross]]-Table11[[#This Row],[budget]]</f>
        <v>-20540176</v>
      </c>
    </row>
    <row r="4093" spans="1:5" x14ac:dyDescent="0.25">
      <c r="A4093" t="s">
        <v>988</v>
      </c>
      <c r="B4093" s="32">
        <v>40000000</v>
      </c>
      <c r="C4093" s="32">
        <v>19406406</v>
      </c>
      <c r="D4093">
        <v>7.8</v>
      </c>
      <c r="E4093" s="32">
        <f>Table11[[#This Row],[gross]]-Table11[[#This Row],[budget]]</f>
        <v>-20593594</v>
      </c>
    </row>
    <row r="4094" spans="1:5" x14ac:dyDescent="0.25">
      <c r="A4094" t="s">
        <v>2002</v>
      </c>
      <c r="B4094" s="32">
        <v>45000000</v>
      </c>
      <c r="C4094" s="32">
        <v>24343673</v>
      </c>
      <c r="D4094">
        <v>7.4</v>
      </c>
      <c r="E4094" s="32">
        <f>Table11[[#This Row],[gross]]-Table11[[#This Row],[budget]]</f>
        <v>-20656327</v>
      </c>
    </row>
    <row r="4095" spans="1:5" x14ac:dyDescent="0.25">
      <c r="A4095" t="s">
        <v>2002</v>
      </c>
      <c r="B4095" s="32">
        <v>45000000</v>
      </c>
      <c r="C4095" s="32">
        <v>24343673</v>
      </c>
      <c r="D4095">
        <v>7.4</v>
      </c>
      <c r="E4095" s="32">
        <f>Table11[[#This Row],[gross]]-Table11[[#This Row],[budget]]</f>
        <v>-20656327</v>
      </c>
    </row>
    <row r="4096" spans="1:5" x14ac:dyDescent="0.25">
      <c r="A4096" t="s">
        <v>2380</v>
      </c>
      <c r="B4096" s="32">
        <v>38000000</v>
      </c>
      <c r="C4096" s="32">
        <v>17305211</v>
      </c>
      <c r="D4096">
        <v>6.1</v>
      </c>
      <c r="E4096" s="32">
        <f>Table11[[#This Row],[gross]]-Table11[[#This Row],[budget]]</f>
        <v>-20694789</v>
      </c>
    </row>
    <row r="4097" spans="1:5" x14ac:dyDescent="0.25">
      <c r="A4097" t="s">
        <v>1609</v>
      </c>
      <c r="B4097" s="32">
        <v>55000000</v>
      </c>
      <c r="C4097" s="32">
        <v>34238611</v>
      </c>
      <c r="D4097">
        <v>6</v>
      </c>
      <c r="E4097" s="32">
        <f>Table11[[#This Row],[gross]]-Table11[[#This Row],[budget]]</f>
        <v>-20761389</v>
      </c>
    </row>
    <row r="4098" spans="1:5" x14ac:dyDescent="0.25">
      <c r="A4098" t="s">
        <v>5988</v>
      </c>
      <c r="B4098" s="32">
        <v>39887981.009999998</v>
      </c>
      <c r="C4098" s="32">
        <v>19097994</v>
      </c>
      <c r="D4098">
        <v>7.1</v>
      </c>
      <c r="E4098" s="32">
        <f>Table11[[#This Row],[gross]]-Table11[[#This Row],[budget]]</f>
        <v>-20789987.009999998</v>
      </c>
    </row>
    <row r="4099" spans="1:5" x14ac:dyDescent="0.25">
      <c r="A4099" t="s">
        <v>3722</v>
      </c>
      <c r="B4099" s="32">
        <v>40000000</v>
      </c>
      <c r="C4099" s="32">
        <v>19151864</v>
      </c>
      <c r="D4099">
        <v>5.9</v>
      </c>
      <c r="E4099" s="32">
        <f>Table11[[#This Row],[gross]]-Table11[[#This Row],[budget]]</f>
        <v>-20848136</v>
      </c>
    </row>
    <row r="4100" spans="1:5" x14ac:dyDescent="0.25">
      <c r="A4100" t="s">
        <v>1833</v>
      </c>
      <c r="B4100" s="32">
        <v>40000000</v>
      </c>
      <c r="C4100" s="32">
        <v>19118247</v>
      </c>
      <c r="D4100">
        <v>5.4</v>
      </c>
      <c r="E4100" s="32">
        <f>Table11[[#This Row],[gross]]-Table11[[#This Row],[budget]]</f>
        <v>-20881753</v>
      </c>
    </row>
    <row r="4101" spans="1:5" x14ac:dyDescent="0.25">
      <c r="A4101" t="s">
        <v>1610</v>
      </c>
      <c r="B4101" s="32">
        <v>55000000</v>
      </c>
      <c r="C4101" s="32">
        <v>34098563</v>
      </c>
      <c r="D4101">
        <v>6.5</v>
      </c>
      <c r="E4101" s="32">
        <f>Table11[[#This Row],[gross]]-Table11[[#This Row],[budget]]</f>
        <v>-20901437</v>
      </c>
    </row>
    <row r="4102" spans="1:5" x14ac:dyDescent="0.25">
      <c r="A4102" t="s">
        <v>3145</v>
      </c>
      <c r="B4102" s="32">
        <v>22000000</v>
      </c>
      <c r="C4102" s="32">
        <v>1075288</v>
      </c>
      <c r="D4102">
        <v>6.1</v>
      </c>
      <c r="E4102" s="32">
        <f>Table11[[#This Row],[gross]]-Table11[[#This Row],[budget]]</f>
        <v>-20924712</v>
      </c>
    </row>
    <row r="4103" spans="1:5" x14ac:dyDescent="0.25">
      <c r="A4103" t="s">
        <v>3359</v>
      </c>
      <c r="B4103" s="32">
        <v>25000000</v>
      </c>
      <c r="C4103" s="32">
        <v>4064333</v>
      </c>
      <c r="D4103">
        <v>5.2</v>
      </c>
      <c r="E4103" s="32">
        <f>Table11[[#This Row],[gross]]-Table11[[#This Row],[budget]]</f>
        <v>-20935667</v>
      </c>
    </row>
    <row r="4104" spans="1:5" x14ac:dyDescent="0.25">
      <c r="A4104" t="s">
        <v>3540</v>
      </c>
      <c r="B4104" s="32">
        <v>22000000</v>
      </c>
      <c r="C4104" s="32">
        <v>1050445</v>
      </c>
      <c r="D4104">
        <v>7.8</v>
      </c>
      <c r="E4104" s="32">
        <f>Table11[[#This Row],[gross]]-Table11[[#This Row],[budget]]</f>
        <v>-20949555</v>
      </c>
    </row>
    <row r="4105" spans="1:5" x14ac:dyDescent="0.25">
      <c r="A4105" t="s">
        <v>3581</v>
      </c>
      <c r="B4105" s="32">
        <v>21000000</v>
      </c>
      <c r="C4105" s="32">
        <v>15593</v>
      </c>
      <c r="D4105">
        <v>5.8</v>
      </c>
      <c r="E4105" s="32">
        <f>Table11[[#This Row],[gross]]-Table11[[#This Row],[budget]]</f>
        <v>-20984407</v>
      </c>
    </row>
    <row r="4106" spans="1:5" x14ac:dyDescent="0.25">
      <c r="A4106" t="s">
        <v>3042</v>
      </c>
      <c r="B4106" s="32">
        <v>28000000</v>
      </c>
      <c r="C4106" s="32">
        <v>6998324</v>
      </c>
      <c r="D4106">
        <v>6.1</v>
      </c>
      <c r="E4106" s="32">
        <f>Table11[[#This Row],[gross]]-Table11[[#This Row],[budget]]</f>
        <v>-21001676</v>
      </c>
    </row>
    <row r="4107" spans="1:5" x14ac:dyDescent="0.25">
      <c r="A4107" t="s">
        <v>689</v>
      </c>
      <c r="B4107" s="32">
        <v>65000000</v>
      </c>
      <c r="C4107" s="32">
        <v>43982842</v>
      </c>
      <c r="D4107">
        <v>6.7</v>
      </c>
      <c r="E4107" s="32">
        <f>Table11[[#This Row],[gross]]-Table11[[#This Row],[budget]]</f>
        <v>-21017158</v>
      </c>
    </row>
    <row r="4108" spans="1:5" x14ac:dyDescent="0.25">
      <c r="A4108" t="s">
        <v>689</v>
      </c>
      <c r="B4108" s="32">
        <v>65000000</v>
      </c>
      <c r="C4108" s="32">
        <v>43982842</v>
      </c>
      <c r="D4108">
        <v>6.7</v>
      </c>
      <c r="E4108" s="32">
        <f>Table11[[#This Row],[gross]]-Table11[[#This Row],[budget]]</f>
        <v>-21017158</v>
      </c>
    </row>
    <row r="4109" spans="1:5" x14ac:dyDescent="0.25">
      <c r="A4109" t="s">
        <v>5457</v>
      </c>
      <c r="B4109" s="32">
        <v>39887981.009999998</v>
      </c>
      <c r="C4109" s="32">
        <v>18811135</v>
      </c>
      <c r="D4109">
        <v>7.5</v>
      </c>
      <c r="E4109" s="32">
        <f>Table11[[#This Row],[gross]]-Table11[[#This Row],[budget]]</f>
        <v>-21076846.009999998</v>
      </c>
    </row>
    <row r="4110" spans="1:5" x14ac:dyDescent="0.25">
      <c r="A4110" t="s">
        <v>2096</v>
      </c>
      <c r="B4110" s="32">
        <v>42000000</v>
      </c>
      <c r="C4110" s="32">
        <v>20915465</v>
      </c>
      <c r="D4110">
        <v>4</v>
      </c>
      <c r="E4110" s="32">
        <f>Table11[[#This Row],[gross]]-Table11[[#This Row],[budget]]</f>
        <v>-21084535</v>
      </c>
    </row>
    <row r="4111" spans="1:5" x14ac:dyDescent="0.25">
      <c r="A4111" t="s">
        <v>1860</v>
      </c>
      <c r="B4111" s="32">
        <v>50000000</v>
      </c>
      <c r="C4111" s="32">
        <v>28837115</v>
      </c>
      <c r="D4111">
        <v>4.8</v>
      </c>
      <c r="E4111" s="32">
        <f>Table11[[#This Row],[gross]]-Table11[[#This Row],[budget]]</f>
        <v>-21162885</v>
      </c>
    </row>
    <row r="4112" spans="1:5" x14ac:dyDescent="0.25">
      <c r="A4112" t="s">
        <v>1611</v>
      </c>
      <c r="B4112" s="32">
        <v>55000000</v>
      </c>
      <c r="C4112" s="32">
        <v>33828318</v>
      </c>
      <c r="D4112">
        <v>5.8</v>
      </c>
      <c r="E4112" s="32">
        <f>Table11[[#This Row],[gross]]-Table11[[#This Row],[budget]]</f>
        <v>-21171682</v>
      </c>
    </row>
    <row r="4113" spans="1:5" x14ac:dyDescent="0.25">
      <c r="A4113" t="s">
        <v>529</v>
      </c>
      <c r="B4113" s="32">
        <v>120000000</v>
      </c>
      <c r="C4113" s="32">
        <v>98780042</v>
      </c>
      <c r="D4113">
        <v>5.8</v>
      </c>
      <c r="E4113" s="32">
        <f>Table11[[#This Row],[gross]]-Table11[[#This Row],[budget]]</f>
        <v>-21219958</v>
      </c>
    </row>
    <row r="4114" spans="1:5" x14ac:dyDescent="0.25">
      <c r="A4114" t="s">
        <v>5615</v>
      </c>
      <c r="B4114" s="32">
        <v>39887981.009999998</v>
      </c>
      <c r="C4114" s="32">
        <v>18642318</v>
      </c>
      <c r="D4114">
        <v>7.5</v>
      </c>
      <c r="E4114" s="32">
        <f>Table11[[#This Row],[gross]]-Table11[[#This Row],[budget]]</f>
        <v>-21245663.009999998</v>
      </c>
    </row>
    <row r="4115" spans="1:5" x14ac:dyDescent="0.25">
      <c r="A4115" t="s">
        <v>755</v>
      </c>
      <c r="B4115" s="32">
        <v>100000000</v>
      </c>
      <c r="C4115" s="32">
        <v>78616689</v>
      </c>
      <c r="D4115">
        <v>7.1</v>
      </c>
      <c r="E4115" s="32">
        <f>Table11[[#This Row],[gross]]-Table11[[#This Row],[budget]]</f>
        <v>-21383311</v>
      </c>
    </row>
    <row r="4116" spans="1:5" x14ac:dyDescent="0.25">
      <c r="A4116" t="s">
        <v>767</v>
      </c>
      <c r="B4116" s="32">
        <v>90000000</v>
      </c>
      <c r="C4116" s="32">
        <v>68558662</v>
      </c>
      <c r="D4116">
        <v>5.9</v>
      </c>
      <c r="E4116" s="32">
        <f>Table11[[#This Row],[gross]]-Table11[[#This Row],[budget]]</f>
        <v>-21441338</v>
      </c>
    </row>
    <row r="4117" spans="1:5" x14ac:dyDescent="0.25">
      <c r="A4117" t="s">
        <v>2918</v>
      </c>
      <c r="B4117" s="32">
        <v>30000000</v>
      </c>
      <c r="C4117" s="32">
        <v>8535575</v>
      </c>
      <c r="D4117">
        <v>7</v>
      </c>
      <c r="E4117" s="32">
        <f>Table11[[#This Row],[gross]]-Table11[[#This Row],[budget]]</f>
        <v>-21464425</v>
      </c>
    </row>
    <row r="4118" spans="1:5" x14ac:dyDescent="0.25">
      <c r="A4118" t="s">
        <v>1295</v>
      </c>
      <c r="B4118" s="32">
        <v>65000000</v>
      </c>
      <c r="C4118" s="32">
        <v>43532294</v>
      </c>
      <c r="D4118">
        <v>7.1</v>
      </c>
      <c r="E4118" s="32">
        <f>Table11[[#This Row],[gross]]-Table11[[#This Row],[budget]]</f>
        <v>-21467706</v>
      </c>
    </row>
    <row r="4119" spans="1:5" x14ac:dyDescent="0.25">
      <c r="A4119" t="s">
        <v>2932</v>
      </c>
      <c r="B4119" s="32">
        <v>25000000</v>
      </c>
      <c r="C4119" s="32">
        <v>3517797</v>
      </c>
      <c r="D4119">
        <v>6.6</v>
      </c>
      <c r="E4119" s="32">
        <f>Table11[[#This Row],[gross]]-Table11[[#This Row],[budget]]</f>
        <v>-21482203</v>
      </c>
    </row>
    <row r="4120" spans="1:5" x14ac:dyDescent="0.25">
      <c r="A4120" t="s">
        <v>1613</v>
      </c>
      <c r="B4120" s="32">
        <v>55000000</v>
      </c>
      <c r="C4120" s="32">
        <v>33472850</v>
      </c>
      <c r="D4120">
        <v>5.8</v>
      </c>
      <c r="E4120" s="32">
        <f>Table11[[#This Row],[gross]]-Table11[[#This Row],[budget]]</f>
        <v>-21527150</v>
      </c>
    </row>
    <row r="4121" spans="1:5" x14ac:dyDescent="0.25">
      <c r="A4121" t="s">
        <v>2315</v>
      </c>
      <c r="B4121" s="32">
        <v>40000000</v>
      </c>
      <c r="C4121" s="32">
        <v>18438149</v>
      </c>
      <c r="D4121">
        <v>5.9</v>
      </c>
      <c r="E4121" s="32">
        <f>Table11[[#This Row],[gross]]-Table11[[#This Row],[budget]]</f>
        <v>-21561851</v>
      </c>
    </row>
    <row r="4122" spans="1:5" x14ac:dyDescent="0.25">
      <c r="A4122" t="s">
        <v>1175</v>
      </c>
      <c r="B4122" s="32">
        <v>70000000</v>
      </c>
      <c r="C4122" s="32">
        <v>48430355</v>
      </c>
      <c r="D4122">
        <v>5.3</v>
      </c>
      <c r="E4122" s="32">
        <f>Table11[[#This Row],[gross]]-Table11[[#This Row],[budget]]</f>
        <v>-21569645</v>
      </c>
    </row>
    <row r="4123" spans="1:5" x14ac:dyDescent="0.25">
      <c r="A4123" t="s">
        <v>853</v>
      </c>
      <c r="B4123" s="32">
        <v>35000000</v>
      </c>
      <c r="C4123" s="32">
        <v>13401683</v>
      </c>
      <c r="D4123">
        <v>7.1</v>
      </c>
      <c r="E4123" s="32">
        <f>Table11[[#This Row],[gross]]-Table11[[#This Row],[budget]]</f>
        <v>-21598317</v>
      </c>
    </row>
    <row r="4124" spans="1:5" x14ac:dyDescent="0.25">
      <c r="A4124" t="s">
        <v>853</v>
      </c>
      <c r="B4124" s="32">
        <v>35000000</v>
      </c>
      <c r="C4124" s="32">
        <v>13401683</v>
      </c>
      <c r="D4124">
        <v>7.1</v>
      </c>
      <c r="E4124" s="32">
        <f>Table11[[#This Row],[gross]]-Table11[[#This Row],[budget]]</f>
        <v>-21598317</v>
      </c>
    </row>
    <row r="4125" spans="1:5" x14ac:dyDescent="0.25">
      <c r="A4125" t="s">
        <v>2441</v>
      </c>
      <c r="B4125" s="32">
        <v>36000000</v>
      </c>
      <c r="C4125" s="32">
        <v>14378353</v>
      </c>
      <c r="D4125">
        <v>6.8</v>
      </c>
      <c r="E4125" s="32">
        <f>Table11[[#This Row],[gross]]-Table11[[#This Row],[budget]]</f>
        <v>-21621647</v>
      </c>
    </row>
    <row r="4126" spans="1:5" x14ac:dyDescent="0.25">
      <c r="A4126" t="s">
        <v>2578</v>
      </c>
      <c r="B4126" s="32">
        <v>35000000</v>
      </c>
      <c r="C4126" s="32">
        <v>13264986</v>
      </c>
      <c r="D4126">
        <v>6</v>
      </c>
      <c r="E4126" s="32">
        <f>Table11[[#This Row],[gross]]-Table11[[#This Row],[budget]]</f>
        <v>-21735014</v>
      </c>
    </row>
    <row r="4127" spans="1:5" x14ac:dyDescent="0.25">
      <c r="A4127" t="s">
        <v>814</v>
      </c>
      <c r="B4127" s="32">
        <v>85000000</v>
      </c>
      <c r="C4127" s="32">
        <v>63224849</v>
      </c>
      <c r="D4127">
        <v>6.9</v>
      </c>
      <c r="E4127" s="32">
        <f>Table11[[#This Row],[gross]]-Table11[[#This Row],[budget]]</f>
        <v>-21775151</v>
      </c>
    </row>
    <row r="4128" spans="1:5" x14ac:dyDescent="0.25">
      <c r="A4128" t="s">
        <v>761</v>
      </c>
      <c r="B4128" s="32">
        <v>95000000</v>
      </c>
      <c r="C4128" s="32">
        <v>73209340</v>
      </c>
      <c r="D4128">
        <v>5.7</v>
      </c>
      <c r="E4128" s="32">
        <f>Table11[[#This Row],[gross]]-Table11[[#This Row],[budget]]</f>
        <v>-21790660</v>
      </c>
    </row>
    <row r="4129" spans="1:5" x14ac:dyDescent="0.25">
      <c r="A4129" t="s">
        <v>1997</v>
      </c>
      <c r="B4129" s="32">
        <v>50000000</v>
      </c>
      <c r="C4129" s="32">
        <v>28133159</v>
      </c>
      <c r="D4129">
        <v>5.9</v>
      </c>
      <c r="E4129" s="32">
        <f>Table11[[#This Row],[gross]]-Table11[[#This Row],[budget]]</f>
        <v>-21866841</v>
      </c>
    </row>
    <row r="4130" spans="1:5" x14ac:dyDescent="0.25">
      <c r="A4130" t="s">
        <v>3880</v>
      </c>
      <c r="B4130" s="32">
        <v>22000000</v>
      </c>
      <c r="C4130" s="32">
        <v>121972</v>
      </c>
      <c r="D4130">
        <v>5.5</v>
      </c>
      <c r="E4130" s="32">
        <f>Table11[[#This Row],[gross]]-Table11[[#This Row],[budget]]</f>
        <v>-21878028</v>
      </c>
    </row>
    <row r="4131" spans="1:5" x14ac:dyDescent="0.25">
      <c r="A4131" t="s">
        <v>2630</v>
      </c>
      <c r="B4131" s="32">
        <v>35000000</v>
      </c>
      <c r="C4131" s="32">
        <v>13101142</v>
      </c>
      <c r="D4131">
        <v>5.7</v>
      </c>
      <c r="E4131" s="32">
        <f>Table11[[#This Row],[gross]]-Table11[[#This Row],[budget]]</f>
        <v>-21898858</v>
      </c>
    </row>
    <row r="4132" spans="1:5" x14ac:dyDescent="0.25">
      <c r="A4132" t="s">
        <v>3362</v>
      </c>
      <c r="B4132" s="32">
        <v>25000000</v>
      </c>
      <c r="C4132" s="32">
        <v>3073392</v>
      </c>
      <c r="D4132">
        <v>6.6</v>
      </c>
      <c r="E4132" s="32">
        <f>Table11[[#This Row],[gross]]-Table11[[#This Row],[budget]]</f>
        <v>-21926608</v>
      </c>
    </row>
    <row r="4133" spans="1:5" x14ac:dyDescent="0.25">
      <c r="A4133" t="s">
        <v>471</v>
      </c>
      <c r="B4133" s="32">
        <v>115000000</v>
      </c>
      <c r="C4133" s="32">
        <v>93050117</v>
      </c>
      <c r="D4133">
        <v>6.6</v>
      </c>
      <c r="E4133" s="32">
        <f>Table11[[#This Row],[gross]]-Table11[[#This Row],[budget]]</f>
        <v>-21949883</v>
      </c>
    </row>
    <row r="4134" spans="1:5" x14ac:dyDescent="0.25">
      <c r="A4134" t="s">
        <v>3106</v>
      </c>
      <c r="B4134" s="32">
        <v>23000000</v>
      </c>
      <c r="C4134" s="32">
        <v>763044</v>
      </c>
      <c r="D4134">
        <v>6.2</v>
      </c>
      <c r="E4134" s="32">
        <f>Table11[[#This Row],[gross]]-Table11[[#This Row],[budget]]</f>
        <v>-22236956</v>
      </c>
    </row>
    <row r="4135" spans="1:5" x14ac:dyDescent="0.25">
      <c r="A4135" t="s">
        <v>662</v>
      </c>
      <c r="B4135" s="32">
        <v>100000000</v>
      </c>
      <c r="C4135" s="32">
        <v>77679638</v>
      </c>
      <c r="D4135">
        <v>7.5</v>
      </c>
      <c r="E4135" s="32">
        <f>Table11[[#This Row],[gross]]-Table11[[#This Row],[budget]]</f>
        <v>-22320362</v>
      </c>
    </row>
    <row r="4136" spans="1:5" x14ac:dyDescent="0.25">
      <c r="A4136" t="s">
        <v>2314</v>
      </c>
      <c r="B4136" s="32">
        <v>26000000</v>
      </c>
      <c r="C4136" s="32">
        <v>3675072</v>
      </c>
      <c r="D4136">
        <v>7.3</v>
      </c>
      <c r="E4136" s="32">
        <f>Table11[[#This Row],[gross]]-Table11[[#This Row],[budget]]</f>
        <v>-22324928</v>
      </c>
    </row>
    <row r="4137" spans="1:5" x14ac:dyDescent="0.25">
      <c r="A4137" t="s">
        <v>1817</v>
      </c>
      <c r="B4137" s="32">
        <v>50000000</v>
      </c>
      <c r="C4137" s="32">
        <v>27667947</v>
      </c>
      <c r="D4137">
        <v>6.2</v>
      </c>
      <c r="E4137" s="32">
        <f>Table11[[#This Row],[gross]]-Table11[[#This Row],[budget]]</f>
        <v>-22332053</v>
      </c>
    </row>
    <row r="4138" spans="1:5" x14ac:dyDescent="0.25">
      <c r="A4138" t="s">
        <v>5789</v>
      </c>
      <c r="B4138" s="32">
        <v>39887981.009999998</v>
      </c>
      <c r="C4138" s="32">
        <v>17508936</v>
      </c>
      <c r="D4138">
        <v>7.3</v>
      </c>
      <c r="E4138" s="32">
        <f>Table11[[#This Row],[gross]]-Table11[[#This Row],[budget]]</f>
        <v>-22379045.009999998</v>
      </c>
    </row>
    <row r="4139" spans="1:5" x14ac:dyDescent="0.25">
      <c r="A4139" t="s">
        <v>1243</v>
      </c>
      <c r="B4139" s="32">
        <v>66000000</v>
      </c>
      <c r="C4139" s="32">
        <v>43568507</v>
      </c>
      <c r="D4139">
        <v>6.5</v>
      </c>
      <c r="E4139" s="32">
        <f>Table11[[#This Row],[gross]]-Table11[[#This Row],[budget]]</f>
        <v>-22431493</v>
      </c>
    </row>
    <row r="4140" spans="1:5" x14ac:dyDescent="0.25">
      <c r="A4140" t="s">
        <v>3045</v>
      </c>
      <c r="B4140" s="32">
        <v>28000000</v>
      </c>
      <c r="C4140" s="32">
        <v>5532301</v>
      </c>
      <c r="D4140">
        <v>7</v>
      </c>
      <c r="E4140" s="32">
        <f>Table11[[#This Row],[gross]]-Table11[[#This Row],[budget]]</f>
        <v>-22467699</v>
      </c>
    </row>
    <row r="4141" spans="1:5" x14ac:dyDescent="0.25">
      <c r="A4141" t="s">
        <v>351</v>
      </c>
      <c r="B4141" s="32">
        <v>130000000</v>
      </c>
      <c r="C4141" s="32">
        <v>107503316</v>
      </c>
      <c r="D4141">
        <v>7.7</v>
      </c>
      <c r="E4141" s="32">
        <f>Table11[[#This Row],[gross]]-Table11[[#This Row],[budget]]</f>
        <v>-22496684</v>
      </c>
    </row>
    <row r="4142" spans="1:5" x14ac:dyDescent="0.25">
      <c r="A4142" t="s">
        <v>829</v>
      </c>
      <c r="B4142" s="32">
        <v>85000000</v>
      </c>
      <c r="C4142" s="32">
        <v>62494975</v>
      </c>
      <c r="D4142">
        <v>6</v>
      </c>
      <c r="E4142" s="32">
        <f>Table11[[#This Row],[gross]]-Table11[[#This Row],[budget]]</f>
        <v>-22505025</v>
      </c>
    </row>
    <row r="4143" spans="1:5" x14ac:dyDescent="0.25">
      <c r="A4143" t="s">
        <v>5075</v>
      </c>
      <c r="B4143" s="32">
        <v>39887981.009999998</v>
      </c>
      <c r="C4143" s="32">
        <v>17378977</v>
      </c>
      <c r="D4143">
        <v>6</v>
      </c>
      <c r="E4143" s="32">
        <f>Table11[[#This Row],[gross]]-Table11[[#This Row],[budget]]</f>
        <v>-22509004.009999998</v>
      </c>
    </row>
    <row r="4144" spans="1:5" x14ac:dyDescent="0.25">
      <c r="A4144" t="s">
        <v>227</v>
      </c>
      <c r="B4144" s="32">
        <v>150000000</v>
      </c>
      <c r="C4144" s="32">
        <v>127490802</v>
      </c>
      <c r="D4144">
        <v>7.8</v>
      </c>
      <c r="E4144" s="32">
        <f>Table11[[#This Row],[gross]]-Table11[[#This Row],[budget]]</f>
        <v>-22509198</v>
      </c>
    </row>
    <row r="4145" spans="1:5" x14ac:dyDescent="0.25">
      <c r="A4145" t="s">
        <v>1440</v>
      </c>
      <c r="B4145" s="32">
        <v>60000000</v>
      </c>
      <c r="C4145" s="32">
        <v>37479778</v>
      </c>
      <c r="D4145">
        <v>7.4</v>
      </c>
      <c r="E4145" s="32">
        <f>Table11[[#This Row],[gross]]-Table11[[#This Row],[budget]]</f>
        <v>-22520222</v>
      </c>
    </row>
    <row r="4146" spans="1:5" x14ac:dyDescent="0.25">
      <c r="A4146" t="s">
        <v>3104</v>
      </c>
      <c r="B4146" s="32">
        <v>27000000</v>
      </c>
      <c r="C4146" s="32">
        <v>4476235</v>
      </c>
      <c r="D4146">
        <v>6.4</v>
      </c>
      <c r="E4146" s="32">
        <f>Table11[[#This Row],[gross]]-Table11[[#This Row],[budget]]</f>
        <v>-22523765</v>
      </c>
    </row>
    <row r="4147" spans="1:5" x14ac:dyDescent="0.25">
      <c r="A4147" t="s">
        <v>973</v>
      </c>
      <c r="B4147" s="32">
        <v>44000000</v>
      </c>
      <c r="C4147" s="32">
        <v>21471685</v>
      </c>
      <c r="D4147">
        <v>2.4</v>
      </c>
      <c r="E4147" s="32">
        <f>Table11[[#This Row],[gross]]-Table11[[#This Row],[budget]]</f>
        <v>-22528315</v>
      </c>
    </row>
    <row r="4148" spans="1:5" x14ac:dyDescent="0.25">
      <c r="A4148" t="s">
        <v>1104</v>
      </c>
      <c r="B4148" s="32">
        <v>70000000</v>
      </c>
      <c r="C4148" s="32">
        <v>47456450</v>
      </c>
      <c r="D4148">
        <v>7.1</v>
      </c>
      <c r="E4148" s="32">
        <f>Table11[[#This Row],[gross]]-Table11[[#This Row],[budget]]</f>
        <v>-22543550</v>
      </c>
    </row>
    <row r="4149" spans="1:5" x14ac:dyDescent="0.25">
      <c r="A4149" t="s">
        <v>3001</v>
      </c>
      <c r="B4149" s="32">
        <v>30000000</v>
      </c>
      <c r="C4149" s="32">
        <v>7443007</v>
      </c>
      <c r="D4149">
        <v>6.7</v>
      </c>
      <c r="E4149" s="32">
        <f>Table11[[#This Row],[gross]]-Table11[[#This Row],[budget]]</f>
        <v>-22556993</v>
      </c>
    </row>
    <row r="4150" spans="1:5" x14ac:dyDescent="0.25">
      <c r="A4150" t="s">
        <v>4808</v>
      </c>
      <c r="B4150" s="32">
        <v>39887981.009999998</v>
      </c>
      <c r="C4150" s="32">
        <v>17321573</v>
      </c>
      <c r="D4150">
        <v>4.5</v>
      </c>
      <c r="E4150" s="32">
        <f>Table11[[#This Row],[gross]]-Table11[[#This Row],[budget]]</f>
        <v>-22566408.009999998</v>
      </c>
    </row>
    <row r="4151" spans="1:5" x14ac:dyDescent="0.25">
      <c r="A4151" t="s">
        <v>1053</v>
      </c>
      <c r="B4151" s="32">
        <v>70000000</v>
      </c>
      <c r="C4151" s="32">
        <v>47379090</v>
      </c>
      <c r="D4151">
        <v>7.6</v>
      </c>
      <c r="E4151" s="32">
        <f>Table11[[#This Row],[gross]]-Table11[[#This Row],[budget]]</f>
        <v>-22620910</v>
      </c>
    </row>
    <row r="4152" spans="1:5" x14ac:dyDescent="0.25">
      <c r="A4152" t="s">
        <v>1287</v>
      </c>
      <c r="B4152" s="32">
        <v>65000000</v>
      </c>
      <c r="C4152" s="32">
        <v>42345531</v>
      </c>
      <c r="D4152">
        <v>5.4</v>
      </c>
      <c r="E4152" s="32">
        <f>Table11[[#This Row],[gross]]-Table11[[#This Row],[budget]]</f>
        <v>-22654469</v>
      </c>
    </row>
    <row r="4153" spans="1:5" x14ac:dyDescent="0.25">
      <c r="A4153" t="s">
        <v>2660</v>
      </c>
      <c r="B4153" s="32">
        <v>39887981.009999998</v>
      </c>
      <c r="C4153" s="32">
        <v>17225675</v>
      </c>
      <c r="D4153">
        <v>5.6</v>
      </c>
      <c r="E4153" s="32">
        <f>Table11[[#This Row],[gross]]-Table11[[#This Row],[budget]]</f>
        <v>-22662306.009999998</v>
      </c>
    </row>
    <row r="4154" spans="1:5" x14ac:dyDescent="0.25">
      <c r="A4154" t="s">
        <v>2308</v>
      </c>
      <c r="B4154" s="32">
        <v>33000000</v>
      </c>
      <c r="C4154" s="32">
        <v>10326062</v>
      </c>
      <c r="D4154">
        <v>6.8</v>
      </c>
      <c r="E4154" s="32">
        <f>Table11[[#This Row],[gross]]-Table11[[#This Row],[budget]]</f>
        <v>-22673938</v>
      </c>
    </row>
    <row r="4155" spans="1:5" x14ac:dyDescent="0.25">
      <c r="A4155" t="s">
        <v>2986</v>
      </c>
      <c r="B4155" s="32">
        <v>29000000</v>
      </c>
      <c r="C4155" s="32">
        <v>6301131</v>
      </c>
      <c r="D4155">
        <v>7.1</v>
      </c>
      <c r="E4155" s="32">
        <f>Table11[[#This Row],[gross]]-Table11[[#This Row],[budget]]</f>
        <v>-22698869</v>
      </c>
    </row>
    <row r="4156" spans="1:5" x14ac:dyDescent="0.25">
      <c r="A4156" t="s">
        <v>2620</v>
      </c>
      <c r="B4156" s="32">
        <v>34000000</v>
      </c>
      <c r="C4156" s="32">
        <v>11227940</v>
      </c>
      <c r="D4156">
        <v>5.2</v>
      </c>
      <c r="E4156" s="32">
        <f>Table11[[#This Row],[gross]]-Table11[[#This Row],[budget]]</f>
        <v>-22772060</v>
      </c>
    </row>
    <row r="4157" spans="1:5" x14ac:dyDescent="0.25">
      <c r="A4157" t="s">
        <v>611</v>
      </c>
      <c r="B4157" s="32">
        <v>100000000</v>
      </c>
      <c r="C4157" s="32">
        <v>77222184</v>
      </c>
      <c r="D4157">
        <v>6.8</v>
      </c>
      <c r="E4157" s="32">
        <f>Table11[[#This Row],[gross]]-Table11[[#This Row],[budget]]</f>
        <v>-22777816</v>
      </c>
    </row>
    <row r="4158" spans="1:5" x14ac:dyDescent="0.25">
      <c r="A4158" t="s">
        <v>3101</v>
      </c>
      <c r="B4158" s="32">
        <v>28000000</v>
      </c>
      <c r="C4158" s="32">
        <v>5204007</v>
      </c>
      <c r="D4158">
        <v>6.3</v>
      </c>
      <c r="E4158" s="32">
        <f>Table11[[#This Row],[gross]]-Table11[[#This Row],[budget]]</f>
        <v>-22795993</v>
      </c>
    </row>
    <row r="4159" spans="1:5" x14ac:dyDescent="0.25">
      <c r="A4159" t="s">
        <v>1818</v>
      </c>
      <c r="B4159" s="32">
        <v>50000000</v>
      </c>
      <c r="C4159" s="32">
        <v>27067160</v>
      </c>
      <c r="D4159">
        <v>5.9</v>
      </c>
      <c r="E4159" s="32">
        <f>Table11[[#This Row],[gross]]-Table11[[#This Row],[budget]]</f>
        <v>-22932840</v>
      </c>
    </row>
    <row r="4160" spans="1:5" x14ac:dyDescent="0.25">
      <c r="A4160" t="s">
        <v>2439</v>
      </c>
      <c r="B4160" s="32">
        <v>36000000</v>
      </c>
      <c r="C4160" s="32">
        <v>13052741</v>
      </c>
      <c r="D4160">
        <v>6.7</v>
      </c>
      <c r="E4160" s="32">
        <f>Table11[[#This Row],[gross]]-Table11[[#This Row],[budget]]</f>
        <v>-22947259</v>
      </c>
    </row>
    <row r="4161" spans="1:5" x14ac:dyDescent="0.25">
      <c r="A4161" t="s">
        <v>144</v>
      </c>
      <c r="B4161" s="32">
        <v>178000000</v>
      </c>
      <c r="C4161" s="32">
        <v>154985087</v>
      </c>
      <c r="D4161">
        <v>7.3</v>
      </c>
      <c r="E4161" s="32">
        <f>Table11[[#This Row],[gross]]-Table11[[#This Row],[budget]]</f>
        <v>-23014913</v>
      </c>
    </row>
    <row r="4162" spans="1:5" x14ac:dyDescent="0.25">
      <c r="A4162" t="s">
        <v>2981</v>
      </c>
      <c r="B4162" s="32">
        <v>29000000</v>
      </c>
      <c r="C4162" s="32">
        <v>5899797</v>
      </c>
      <c r="D4162">
        <v>7.5</v>
      </c>
      <c r="E4162" s="32">
        <f>Table11[[#This Row],[gross]]-Table11[[#This Row],[budget]]</f>
        <v>-23100203</v>
      </c>
    </row>
    <row r="4163" spans="1:5" x14ac:dyDescent="0.25">
      <c r="A4163" t="s">
        <v>3860</v>
      </c>
      <c r="B4163" s="32">
        <v>24000000</v>
      </c>
      <c r="C4163" s="32">
        <v>882710</v>
      </c>
      <c r="D4163">
        <v>6.4</v>
      </c>
      <c r="E4163" s="32">
        <f>Table11[[#This Row],[gross]]-Table11[[#This Row],[budget]]</f>
        <v>-23117290</v>
      </c>
    </row>
    <row r="4164" spans="1:5" x14ac:dyDescent="0.25">
      <c r="A4164" t="s">
        <v>1103</v>
      </c>
      <c r="B4164" s="32">
        <v>75000000</v>
      </c>
      <c r="C4164" s="32">
        <v>51814190</v>
      </c>
      <c r="D4164">
        <v>6.4</v>
      </c>
      <c r="E4164" s="32">
        <f>Table11[[#This Row],[gross]]-Table11[[#This Row],[budget]]</f>
        <v>-23185810</v>
      </c>
    </row>
    <row r="4165" spans="1:5" x14ac:dyDescent="0.25">
      <c r="A4165" t="s">
        <v>945</v>
      </c>
      <c r="B4165" s="32">
        <v>80000000</v>
      </c>
      <c r="C4165" s="32">
        <v>56684819</v>
      </c>
      <c r="D4165">
        <v>5.9</v>
      </c>
      <c r="E4165" s="32">
        <f>Table11[[#This Row],[gross]]-Table11[[#This Row],[budget]]</f>
        <v>-23315181</v>
      </c>
    </row>
    <row r="4166" spans="1:5" x14ac:dyDescent="0.25">
      <c r="A4166" t="s">
        <v>2627</v>
      </c>
      <c r="B4166" s="32">
        <v>34000000</v>
      </c>
      <c r="C4166" s="32">
        <v>10654581</v>
      </c>
      <c r="D4166">
        <v>5.3</v>
      </c>
      <c r="E4166" s="32">
        <f>Table11[[#This Row],[gross]]-Table11[[#This Row],[budget]]</f>
        <v>-23345419</v>
      </c>
    </row>
    <row r="4167" spans="1:5" x14ac:dyDescent="0.25">
      <c r="A4167" t="s">
        <v>2627</v>
      </c>
      <c r="B4167" s="32">
        <v>34000000</v>
      </c>
      <c r="C4167" s="32">
        <v>10654581</v>
      </c>
      <c r="D4167">
        <v>5.3</v>
      </c>
      <c r="E4167" s="32">
        <f>Table11[[#This Row],[gross]]-Table11[[#This Row],[budget]]</f>
        <v>-23345419</v>
      </c>
    </row>
    <row r="4168" spans="1:5" x14ac:dyDescent="0.25">
      <c r="A4168" t="s">
        <v>2590</v>
      </c>
      <c r="B4168" s="32">
        <v>35000000</v>
      </c>
      <c r="C4168" s="32">
        <v>11631245</v>
      </c>
      <c r="D4168">
        <v>4.2</v>
      </c>
      <c r="E4168" s="32">
        <f>Table11[[#This Row],[gross]]-Table11[[#This Row],[budget]]</f>
        <v>-23368755</v>
      </c>
    </row>
    <row r="4169" spans="1:5" x14ac:dyDescent="0.25">
      <c r="A4169" t="s">
        <v>2116</v>
      </c>
      <c r="B4169" s="32">
        <v>42000000</v>
      </c>
      <c r="C4169" s="32">
        <v>18600911</v>
      </c>
      <c r="D4169">
        <v>6.6</v>
      </c>
      <c r="E4169" s="32">
        <f>Table11[[#This Row],[gross]]-Table11[[#This Row],[budget]]</f>
        <v>-23399089</v>
      </c>
    </row>
    <row r="4170" spans="1:5" x14ac:dyDescent="0.25">
      <c r="A4170" t="s">
        <v>301</v>
      </c>
      <c r="B4170" s="32">
        <v>150000000</v>
      </c>
      <c r="C4170" s="32">
        <v>126597121</v>
      </c>
      <c r="D4170">
        <v>6.2</v>
      </c>
      <c r="E4170" s="32">
        <f>Table11[[#This Row],[gross]]-Table11[[#This Row],[budget]]</f>
        <v>-23402879</v>
      </c>
    </row>
    <row r="4171" spans="1:5" x14ac:dyDescent="0.25">
      <c r="A4171" t="s">
        <v>2982</v>
      </c>
      <c r="B4171" s="32">
        <v>28000000</v>
      </c>
      <c r="C4171" s="32">
        <v>4554569</v>
      </c>
      <c r="D4171">
        <v>6.9</v>
      </c>
      <c r="E4171" s="32">
        <f>Table11[[#This Row],[gross]]-Table11[[#This Row],[budget]]</f>
        <v>-23445431</v>
      </c>
    </row>
    <row r="4172" spans="1:5" x14ac:dyDescent="0.25">
      <c r="A4172" t="s">
        <v>3364</v>
      </c>
      <c r="B4172" s="32">
        <v>25000000</v>
      </c>
      <c r="C4172" s="32">
        <v>1550000</v>
      </c>
      <c r="D4172">
        <v>2.9</v>
      </c>
      <c r="E4172" s="32">
        <f>Table11[[#This Row],[gross]]-Table11[[#This Row],[budget]]</f>
        <v>-23450000</v>
      </c>
    </row>
    <row r="4173" spans="1:5" x14ac:dyDescent="0.25">
      <c r="A4173" t="s">
        <v>1821</v>
      </c>
      <c r="B4173" s="32">
        <v>50000000</v>
      </c>
      <c r="C4173" s="32">
        <v>26536120</v>
      </c>
      <c r="D4173">
        <v>6.5</v>
      </c>
      <c r="E4173" s="32">
        <f>Table11[[#This Row],[gross]]-Table11[[#This Row],[budget]]</f>
        <v>-23463880</v>
      </c>
    </row>
    <row r="4174" spans="1:5" x14ac:dyDescent="0.25">
      <c r="A4174" t="s">
        <v>3402</v>
      </c>
      <c r="B4174" s="32">
        <v>25000000</v>
      </c>
      <c r="C4174" s="32">
        <v>1512815</v>
      </c>
      <c r="D4174">
        <v>5.8</v>
      </c>
      <c r="E4174" s="32">
        <f>Table11[[#This Row],[gross]]-Table11[[#This Row],[budget]]</f>
        <v>-23487185</v>
      </c>
    </row>
    <row r="4175" spans="1:5" x14ac:dyDescent="0.25">
      <c r="A4175" t="s">
        <v>1834</v>
      </c>
      <c r="B4175" s="32">
        <v>50000000</v>
      </c>
      <c r="C4175" s="32">
        <v>26442251</v>
      </c>
      <c r="D4175">
        <v>6.6</v>
      </c>
      <c r="E4175" s="32">
        <f>Table11[[#This Row],[gross]]-Table11[[#This Row],[budget]]</f>
        <v>-23557749</v>
      </c>
    </row>
    <row r="4176" spans="1:5" x14ac:dyDescent="0.25">
      <c r="A4176" t="s">
        <v>2576</v>
      </c>
      <c r="B4176" s="32">
        <v>35000000</v>
      </c>
      <c r="C4176" s="32">
        <v>11405825</v>
      </c>
      <c r="D4176">
        <v>6.8</v>
      </c>
      <c r="E4176" s="32">
        <f>Table11[[#This Row],[gross]]-Table11[[#This Row],[budget]]</f>
        <v>-23594175</v>
      </c>
    </row>
    <row r="4177" spans="1:5" x14ac:dyDescent="0.25">
      <c r="A4177" t="s">
        <v>2443</v>
      </c>
      <c r="B4177" s="32">
        <v>36000000</v>
      </c>
      <c r="C4177" s="32">
        <v>12339633</v>
      </c>
      <c r="D4177">
        <v>7.8</v>
      </c>
      <c r="E4177" s="32">
        <f>Table11[[#This Row],[gross]]-Table11[[#This Row],[budget]]</f>
        <v>-23660367</v>
      </c>
    </row>
    <row r="4178" spans="1:5" x14ac:dyDescent="0.25">
      <c r="A4178" t="s">
        <v>2892</v>
      </c>
      <c r="B4178" s="32">
        <v>40000000</v>
      </c>
      <c r="C4178" s="32">
        <v>16323969</v>
      </c>
      <c r="D4178">
        <v>5.5</v>
      </c>
      <c r="E4178" s="32">
        <f>Table11[[#This Row],[gross]]-Table11[[#This Row],[budget]]</f>
        <v>-23676031</v>
      </c>
    </row>
    <row r="4179" spans="1:5" x14ac:dyDescent="0.25">
      <c r="A4179" t="s">
        <v>1447</v>
      </c>
      <c r="B4179" s="32">
        <v>60000000</v>
      </c>
      <c r="C4179" s="32">
        <v>36279230</v>
      </c>
      <c r="D4179">
        <v>6.1</v>
      </c>
      <c r="E4179" s="32">
        <f>Table11[[#This Row],[gross]]-Table11[[#This Row],[budget]]</f>
        <v>-23720770</v>
      </c>
    </row>
    <row r="4180" spans="1:5" x14ac:dyDescent="0.25">
      <c r="A4180" t="s">
        <v>1822</v>
      </c>
      <c r="B4180" s="32">
        <v>50000000</v>
      </c>
      <c r="C4180" s="32">
        <v>26199517</v>
      </c>
      <c r="D4180">
        <v>6.4</v>
      </c>
      <c r="E4180" s="32">
        <f>Table11[[#This Row],[gross]]-Table11[[#This Row],[budget]]</f>
        <v>-23800483</v>
      </c>
    </row>
    <row r="4181" spans="1:5" x14ac:dyDescent="0.25">
      <c r="A4181" t="s">
        <v>3371</v>
      </c>
      <c r="B4181" s="32">
        <v>25000000</v>
      </c>
      <c r="C4181" s="32">
        <v>1186957</v>
      </c>
      <c r="D4181">
        <v>6.8</v>
      </c>
      <c r="E4181" s="32">
        <f>Table11[[#This Row],[gross]]-Table11[[#This Row],[budget]]</f>
        <v>-23813043</v>
      </c>
    </row>
    <row r="4182" spans="1:5" x14ac:dyDescent="0.25">
      <c r="A4182" t="s">
        <v>404</v>
      </c>
      <c r="B4182" s="32">
        <v>125000000</v>
      </c>
      <c r="C4182" s="32">
        <v>101160529</v>
      </c>
      <c r="D4182">
        <v>5.8</v>
      </c>
      <c r="E4182" s="32">
        <f>Table11[[#This Row],[gross]]-Table11[[#This Row],[budget]]</f>
        <v>-23839471</v>
      </c>
    </row>
    <row r="4183" spans="1:5" x14ac:dyDescent="0.25">
      <c r="A4183" t="s">
        <v>5270</v>
      </c>
      <c r="B4183" s="32">
        <v>39887981.009999998</v>
      </c>
      <c r="C4183" s="32">
        <v>16025394</v>
      </c>
      <c r="D4183">
        <v>6.8</v>
      </c>
      <c r="E4183" s="32">
        <f>Table11[[#This Row],[gross]]-Table11[[#This Row],[budget]]</f>
        <v>-23862587.009999998</v>
      </c>
    </row>
    <row r="4184" spans="1:5" x14ac:dyDescent="0.25">
      <c r="A4184" t="s">
        <v>3105</v>
      </c>
      <c r="B4184" s="32">
        <v>25000000</v>
      </c>
      <c r="C4184" s="32">
        <v>1089365</v>
      </c>
      <c r="D4184">
        <v>5.7</v>
      </c>
      <c r="E4184" s="32">
        <f>Table11[[#This Row],[gross]]-Table11[[#This Row],[budget]]</f>
        <v>-23910635</v>
      </c>
    </row>
    <row r="4185" spans="1:5" x14ac:dyDescent="0.25">
      <c r="A4185" t="s">
        <v>1615</v>
      </c>
      <c r="B4185" s="32">
        <v>55000000</v>
      </c>
      <c r="C4185" s="32">
        <v>31051126</v>
      </c>
      <c r="D4185">
        <v>6.7</v>
      </c>
      <c r="E4185" s="32">
        <f>Table11[[#This Row],[gross]]-Table11[[#This Row],[budget]]</f>
        <v>-23948874</v>
      </c>
    </row>
    <row r="4186" spans="1:5" x14ac:dyDescent="0.25">
      <c r="A4186" t="s">
        <v>3439</v>
      </c>
      <c r="B4186" s="32">
        <v>24000000</v>
      </c>
      <c r="C4186" s="32">
        <v>42880</v>
      </c>
      <c r="D4186">
        <v>5.0999999999999996</v>
      </c>
      <c r="E4186" s="32">
        <f>Table11[[#This Row],[gross]]-Table11[[#This Row],[budget]]</f>
        <v>-23957120</v>
      </c>
    </row>
    <row r="4187" spans="1:5" x14ac:dyDescent="0.25">
      <c r="A4187" t="s">
        <v>2229</v>
      </c>
      <c r="B4187" s="32">
        <v>60000000</v>
      </c>
      <c r="C4187" s="32">
        <v>36037909</v>
      </c>
      <c r="D4187">
        <v>4.7</v>
      </c>
      <c r="E4187" s="32">
        <f>Table11[[#This Row],[gross]]-Table11[[#This Row],[budget]]</f>
        <v>-23962091</v>
      </c>
    </row>
    <row r="4188" spans="1:5" x14ac:dyDescent="0.25">
      <c r="A4188" t="s">
        <v>3419</v>
      </c>
      <c r="B4188" s="32">
        <v>24000000</v>
      </c>
      <c r="C4188" s="32">
        <v>20218</v>
      </c>
      <c r="D4188">
        <v>5.3</v>
      </c>
      <c r="E4188" s="32">
        <f>Table11[[#This Row],[gross]]-Table11[[#This Row],[budget]]</f>
        <v>-23979782</v>
      </c>
    </row>
    <row r="4189" spans="1:5" x14ac:dyDescent="0.25">
      <c r="A4189" t="s">
        <v>1090</v>
      </c>
      <c r="B4189" s="32">
        <v>45000000</v>
      </c>
      <c r="C4189" s="32">
        <v>21009180</v>
      </c>
      <c r="D4189">
        <v>6.1</v>
      </c>
      <c r="E4189" s="32">
        <f>Table11[[#This Row],[gross]]-Table11[[#This Row],[budget]]</f>
        <v>-23990820</v>
      </c>
    </row>
    <row r="4190" spans="1:5" x14ac:dyDescent="0.25">
      <c r="A4190" t="s">
        <v>2580</v>
      </c>
      <c r="B4190" s="32">
        <v>35000000</v>
      </c>
      <c r="C4190" s="32">
        <v>10991381</v>
      </c>
      <c r="D4190">
        <v>7.3</v>
      </c>
      <c r="E4190" s="32">
        <f>Table11[[#This Row],[gross]]-Table11[[#This Row],[budget]]</f>
        <v>-24008619</v>
      </c>
    </row>
    <row r="4191" spans="1:5" x14ac:dyDescent="0.25">
      <c r="A4191" t="s">
        <v>2272</v>
      </c>
      <c r="B4191" s="32">
        <v>40000000</v>
      </c>
      <c r="C4191" s="32">
        <v>15962471</v>
      </c>
      <c r="D4191">
        <v>6.4</v>
      </c>
      <c r="E4191" s="32">
        <f>Table11[[#This Row],[gross]]-Table11[[#This Row],[budget]]</f>
        <v>-24037529</v>
      </c>
    </row>
    <row r="4192" spans="1:5" x14ac:dyDescent="0.25">
      <c r="A4192" t="s">
        <v>2700</v>
      </c>
      <c r="B4192" s="32">
        <v>35000000</v>
      </c>
      <c r="C4192" s="32">
        <v>10956379</v>
      </c>
      <c r="D4192">
        <v>3.6</v>
      </c>
      <c r="E4192" s="32">
        <f>Table11[[#This Row],[gross]]-Table11[[#This Row],[budget]]</f>
        <v>-24043621</v>
      </c>
    </row>
    <row r="4193" spans="1:5" x14ac:dyDescent="0.25">
      <c r="A4193" t="s">
        <v>2327</v>
      </c>
      <c r="B4193" s="32">
        <v>25000000</v>
      </c>
      <c r="C4193" s="32">
        <v>876671</v>
      </c>
      <c r="D4193">
        <v>6.9</v>
      </c>
      <c r="E4193" s="32">
        <f>Table11[[#This Row],[gross]]-Table11[[#This Row],[budget]]</f>
        <v>-24123329</v>
      </c>
    </row>
    <row r="4194" spans="1:5" x14ac:dyDescent="0.25">
      <c r="A4194" t="s">
        <v>3367</v>
      </c>
      <c r="B4194" s="32">
        <v>25000000</v>
      </c>
      <c r="C4194" s="32">
        <v>871527</v>
      </c>
      <c r="D4194">
        <v>6.5</v>
      </c>
      <c r="E4194" s="32">
        <f>Table11[[#This Row],[gross]]-Table11[[#This Row],[budget]]</f>
        <v>-24128473</v>
      </c>
    </row>
    <row r="4195" spans="1:5" x14ac:dyDescent="0.25">
      <c r="A4195" t="s">
        <v>3370</v>
      </c>
      <c r="B4195" s="32">
        <v>25000000</v>
      </c>
      <c r="C4195" s="32">
        <v>777423</v>
      </c>
      <c r="D4195">
        <v>7.2</v>
      </c>
      <c r="E4195" s="32">
        <f>Table11[[#This Row],[gross]]-Table11[[#This Row],[budget]]</f>
        <v>-24222577</v>
      </c>
    </row>
    <row r="4196" spans="1:5" x14ac:dyDescent="0.25">
      <c r="A4196" t="s">
        <v>3047</v>
      </c>
      <c r="B4196" s="32">
        <v>27000000</v>
      </c>
      <c r="C4196" s="32">
        <v>2775593</v>
      </c>
      <c r="D4196">
        <v>6.5</v>
      </c>
      <c r="E4196" s="32">
        <f>Table11[[#This Row],[gross]]-Table11[[#This Row],[budget]]</f>
        <v>-24224407</v>
      </c>
    </row>
    <row r="4197" spans="1:5" x14ac:dyDescent="0.25">
      <c r="A4197" t="s">
        <v>3396</v>
      </c>
      <c r="B4197" s="32">
        <v>25000000</v>
      </c>
      <c r="C4197" s="32">
        <v>717753</v>
      </c>
      <c r="D4197">
        <v>6.1</v>
      </c>
      <c r="E4197" s="32">
        <f>Table11[[#This Row],[gross]]-Table11[[#This Row],[budget]]</f>
        <v>-24282247</v>
      </c>
    </row>
    <row r="4198" spans="1:5" x14ac:dyDescent="0.25">
      <c r="A4198" t="s">
        <v>631</v>
      </c>
      <c r="B4198" s="32">
        <v>80000000</v>
      </c>
      <c r="C4198" s="32">
        <v>55673333</v>
      </c>
      <c r="D4198">
        <v>7</v>
      </c>
      <c r="E4198" s="32">
        <f>Table11[[#This Row],[gross]]-Table11[[#This Row],[budget]]</f>
        <v>-24326667</v>
      </c>
    </row>
    <row r="4199" spans="1:5" x14ac:dyDescent="0.25">
      <c r="A4199" t="s">
        <v>2585</v>
      </c>
      <c r="B4199" s="32">
        <v>35000000</v>
      </c>
      <c r="C4199" s="32">
        <v>10499968</v>
      </c>
      <c r="D4199">
        <v>5.7</v>
      </c>
      <c r="E4199" s="32">
        <f>Table11[[#This Row],[gross]]-Table11[[#This Row],[budget]]</f>
        <v>-24500032</v>
      </c>
    </row>
    <row r="4200" spans="1:5" x14ac:dyDescent="0.25">
      <c r="A4200" t="s">
        <v>2585</v>
      </c>
      <c r="B4200" s="32">
        <v>35000000</v>
      </c>
      <c r="C4200" s="32">
        <v>10499968</v>
      </c>
      <c r="D4200">
        <v>5.7</v>
      </c>
      <c r="E4200" s="32">
        <f>Table11[[#This Row],[gross]]-Table11[[#This Row],[budget]]</f>
        <v>-24500032</v>
      </c>
    </row>
    <row r="4201" spans="1:5" x14ac:dyDescent="0.25">
      <c r="A4201" t="s">
        <v>541</v>
      </c>
      <c r="B4201" s="32">
        <v>110000000</v>
      </c>
      <c r="C4201" s="32">
        <v>85463309</v>
      </c>
      <c r="D4201">
        <v>7.1</v>
      </c>
      <c r="E4201" s="32">
        <f>Table11[[#This Row],[gross]]-Table11[[#This Row],[budget]]</f>
        <v>-24536691</v>
      </c>
    </row>
    <row r="4202" spans="1:5" x14ac:dyDescent="0.25">
      <c r="A4202" t="s">
        <v>1823</v>
      </c>
      <c r="B4202" s="32">
        <v>50000000</v>
      </c>
      <c r="C4202" s="32">
        <v>25450527</v>
      </c>
      <c r="D4202">
        <v>6.5</v>
      </c>
      <c r="E4202" s="32">
        <f>Table11[[#This Row],[gross]]-Table11[[#This Row],[budget]]</f>
        <v>-24549473</v>
      </c>
    </row>
    <row r="4203" spans="1:5" x14ac:dyDescent="0.25">
      <c r="A4203" t="s">
        <v>3305</v>
      </c>
      <c r="B4203" s="32">
        <v>39887981.009999998</v>
      </c>
      <c r="C4203" s="32">
        <v>15331289</v>
      </c>
      <c r="D4203">
        <v>7.5</v>
      </c>
      <c r="E4203" s="32">
        <f>Table11[[#This Row],[gross]]-Table11[[#This Row],[budget]]</f>
        <v>-24556692.009999998</v>
      </c>
    </row>
    <row r="4204" spans="1:5" x14ac:dyDescent="0.25">
      <c r="A4204" t="s">
        <v>1825</v>
      </c>
      <c r="B4204" s="32">
        <v>50000000</v>
      </c>
      <c r="C4204" s="32">
        <v>25407250</v>
      </c>
      <c r="D4204">
        <v>5.7</v>
      </c>
      <c r="E4204" s="32">
        <f>Table11[[#This Row],[gross]]-Table11[[#This Row],[budget]]</f>
        <v>-24592750</v>
      </c>
    </row>
    <row r="4205" spans="1:5" x14ac:dyDescent="0.25">
      <c r="A4205" t="s">
        <v>2008</v>
      </c>
      <c r="B4205" s="32">
        <v>45000000</v>
      </c>
      <c r="C4205" s="32">
        <v>20400913</v>
      </c>
      <c r="D4205">
        <v>5.3</v>
      </c>
      <c r="E4205" s="32">
        <f>Table11[[#This Row],[gross]]-Table11[[#This Row],[budget]]</f>
        <v>-24599087</v>
      </c>
    </row>
    <row r="4206" spans="1:5" x14ac:dyDescent="0.25">
      <c r="A4206" t="s">
        <v>705</v>
      </c>
      <c r="B4206" s="32">
        <v>92000000</v>
      </c>
      <c r="C4206" s="32">
        <v>67344392</v>
      </c>
      <c r="D4206">
        <v>5.3</v>
      </c>
      <c r="E4206" s="32">
        <f>Table11[[#This Row],[gross]]-Table11[[#This Row],[budget]]</f>
        <v>-24655608</v>
      </c>
    </row>
    <row r="4207" spans="1:5" x14ac:dyDescent="0.25">
      <c r="A4207" t="s">
        <v>3805</v>
      </c>
      <c r="B4207" s="32">
        <v>33000000</v>
      </c>
      <c r="C4207" s="32">
        <v>8326035</v>
      </c>
      <c r="D4207">
        <v>5.5</v>
      </c>
      <c r="E4207" s="32">
        <f>Table11[[#This Row],[gross]]-Table11[[#This Row],[budget]]</f>
        <v>-24673965</v>
      </c>
    </row>
    <row r="4208" spans="1:5" x14ac:dyDescent="0.25">
      <c r="A4208" t="s">
        <v>2270</v>
      </c>
      <c r="B4208" s="32">
        <v>45000000</v>
      </c>
      <c r="C4208" s="32">
        <v>20302961</v>
      </c>
      <c r="D4208">
        <v>4.5999999999999996</v>
      </c>
      <c r="E4208" s="32">
        <f>Table11[[#This Row],[gross]]-Table11[[#This Row],[budget]]</f>
        <v>-24697039</v>
      </c>
    </row>
    <row r="4209" spans="1:5" x14ac:dyDescent="0.25">
      <c r="A4209" t="s">
        <v>2927</v>
      </c>
      <c r="B4209" s="32">
        <v>30000000</v>
      </c>
      <c r="C4209" s="32">
        <v>5300000</v>
      </c>
      <c r="D4209">
        <v>8.4</v>
      </c>
      <c r="E4209" s="32">
        <f>Table11[[#This Row],[gross]]-Table11[[#This Row],[budget]]</f>
        <v>-24700000</v>
      </c>
    </row>
    <row r="4210" spans="1:5" x14ac:dyDescent="0.25">
      <c r="A4210" t="s">
        <v>2030</v>
      </c>
      <c r="B4210" s="32">
        <v>40000000</v>
      </c>
      <c r="C4210" s="32">
        <v>15279680</v>
      </c>
      <c r="D4210">
        <v>5.4</v>
      </c>
      <c r="E4210" s="32">
        <f>Table11[[#This Row],[gross]]-Table11[[#This Row],[budget]]</f>
        <v>-24720320</v>
      </c>
    </row>
    <row r="4211" spans="1:5" x14ac:dyDescent="0.25">
      <c r="A4211" t="s">
        <v>2581</v>
      </c>
      <c r="B4211" s="32">
        <v>35000000</v>
      </c>
      <c r="C4211" s="32">
        <v>10268846</v>
      </c>
      <c r="D4211">
        <v>5.5</v>
      </c>
      <c r="E4211" s="32">
        <f>Table11[[#This Row],[gross]]-Table11[[#This Row],[budget]]</f>
        <v>-24731154</v>
      </c>
    </row>
    <row r="4212" spans="1:5" x14ac:dyDescent="0.25">
      <c r="A4212" t="s">
        <v>3170</v>
      </c>
      <c r="B4212" s="32">
        <v>28000000</v>
      </c>
      <c r="C4212" s="32">
        <v>3254172</v>
      </c>
      <c r="D4212">
        <v>6.2</v>
      </c>
      <c r="E4212" s="32">
        <f>Table11[[#This Row],[gross]]-Table11[[#This Row],[budget]]</f>
        <v>-24745828</v>
      </c>
    </row>
    <row r="4213" spans="1:5" x14ac:dyDescent="0.25">
      <c r="A4213" t="s">
        <v>1527</v>
      </c>
      <c r="B4213" s="32">
        <v>60000000</v>
      </c>
      <c r="C4213" s="32">
        <v>35231365</v>
      </c>
      <c r="D4213">
        <v>3.6</v>
      </c>
      <c r="E4213" s="32">
        <f>Table11[[#This Row],[gross]]-Table11[[#This Row],[budget]]</f>
        <v>-24768635</v>
      </c>
    </row>
    <row r="4214" spans="1:5" x14ac:dyDescent="0.25">
      <c r="A4214" t="s">
        <v>5096</v>
      </c>
      <c r="B4214" s="32">
        <v>39887981.009999998</v>
      </c>
      <c r="C4214" s="32">
        <v>15102127</v>
      </c>
      <c r="D4214">
        <v>5.8</v>
      </c>
      <c r="E4214" s="32">
        <f>Table11[[#This Row],[gross]]-Table11[[#This Row],[budget]]</f>
        <v>-24785854.009999998</v>
      </c>
    </row>
    <row r="4215" spans="1:5" x14ac:dyDescent="0.25">
      <c r="A4215" t="s">
        <v>2615</v>
      </c>
      <c r="B4215" s="32">
        <v>35000000</v>
      </c>
      <c r="C4215" s="32">
        <v>10214013</v>
      </c>
      <c r="D4215">
        <v>5.4</v>
      </c>
      <c r="E4215" s="32">
        <f>Table11[[#This Row],[gross]]-Table11[[#This Row],[budget]]</f>
        <v>-24785987</v>
      </c>
    </row>
    <row r="4216" spans="1:5" x14ac:dyDescent="0.25">
      <c r="A4216" t="s">
        <v>3379</v>
      </c>
      <c r="B4216" s="32">
        <v>25000000</v>
      </c>
      <c r="C4216" s="32">
        <v>183662</v>
      </c>
      <c r="D4216">
        <v>7.1</v>
      </c>
      <c r="E4216" s="32">
        <f>Table11[[#This Row],[gross]]-Table11[[#This Row],[budget]]</f>
        <v>-24816338</v>
      </c>
    </row>
    <row r="4217" spans="1:5" x14ac:dyDescent="0.25">
      <c r="A4217" t="s">
        <v>174</v>
      </c>
      <c r="B4217" s="32">
        <v>175000000</v>
      </c>
      <c r="C4217" s="32">
        <v>150167630</v>
      </c>
      <c r="D4217">
        <v>5.8</v>
      </c>
      <c r="E4217" s="32">
        <f>Table11[[#This Row],[gross]]-Table11[[#This Row],[budget]]</f>
        <v>-24832370</v>
      </c>
    </row>
    <row r="4218" spans="1:5" x14ac:dyDescent="0.25">
      <c r="A4218" t="s">
        <v>2617</v>
      </c>
      <c r="B4218" s="32">
        <v>35000000</v>
      </c>
      <c r="C4218" s="32">
        <v>10139254</v>
      </c>
      <c r="D4218">
        <v>7.3</v>
      </c>
      <c r="E4218" s="32">
        <f>Table11[[#This Row],[gross]]-Table11[[#This Row],[budget]]</f>
        <v>-24860746</v>
      </c>
    </row>
    <row r="4219" spans="1:5" x14ac:dyDescent="0.25">
      <c r="A4219" t="s">
        <v>2592</v>
      </c>
      <c r="B4219" s="32">
        <v>35000000</v>
      </c>
      <c r="C4219" s="32">
        <v>10137502</v>
      </c>
      <c r="D4219">
        <v>7.4</v>
      </c>
      <c r="E4219" s="32">
        <f>Table11[[#This Row],[gross]]-Table11[[#This Row],[budget]]</f>
        <v>-24862498</v>
      </c>
    </row>
    <row r="4220" spans="1:5" x14ac:dyDescent="0.25">
      <c r="A4220" t="s">
        <v>3380</v>
      </c>
      <c r="B4220" s="32">
        <v>25000000</v>
      </c>
      <c r="C4220" s="32">
        <v>134904</v>
      </c>
      <c r="D4220">
        <v>5.7</v>
      </c>
      <c r="E4220" s="32">
        <f>Table11[[#This Row],[gross]]-Table11[[#This Row],[budget]]</f>
        <v>-24865096</v>
      </c>
    </row>
    <row r="4221" spans="1:5" x14ac:dyDescent="0.25">
      <c r="A4221" t="s">
        <v>3392</v>
      </c>
      <c r="B4221" s="32">
        <v>25000000</v>
      </c>
      <c r="C4221" s="32">
        <v>129115</v>
      </c>
      <c r="D4221">
        <v>6.5</v>
      </c>
      <c r="E4221" s="32">
        <f>Table11[[#This Row],[gross]]-Table11[[#This Row],[budget]]</f>
        <v>-24870885</v>
      </c>
    </row>
    <row r="4222" spans="1:5" x14ac:dyDescent="0.25">
      <c r="A4222" t="s">
        <v>1208</v>
      </c>
      <c r="B4222" s="32">
        <v>50000000</v>
      </c>
      <c r="C4222" s="32">
        <v>25121291</v>
      </c>
      <c r="D4222">
        <v>6.7</v>
      </c>
      <c r="E4222" s="32">
        <f>Table11[[#This Row],[gross]]-Table11[[#This Row],[budget]]</f>
        <v>-24878709</v>
      </c>
    </row>
    <row r="4223" spans="1:5" x14ac:dyDescent="0.25">
      <c r="A4223" t="s">
        <v>2009</v>
      </c>
      <c r="B4223" s="32">
        <v>45000000</v>
      </c>
      <c r="C4223" s="32">
        <v>20101861</v>
      </c>
      <c r="D4223">
        <v>6</v>
      </c>
      <c r="E4223" s="32">
        <f>Table11[[#This Row],[gross]]-Table11[[#This Row],[budget]]</f>
        <v>-24898139</v>
      </c>
    </row>
    <row r="4224" spans="1:5" x14ac:dyDescent="0.25">
      <c r="A4224" t="s">
        <v>1454</v>
      </c>
      <c r="B4224" s="32">
        <v>60000000</v>
      </c>
      <c r="C4224" s="32">
        <v>35096190</v>
      </c>
      <c r="D4224">
        <v>6.3</v>
      </c>
      <c r="E4224" s="32">
        <f>Table11[[#This Row],[gross]]-Table11[[#This Row],[budget]]</f>
        <v>-24903810</v>
      </c>
    </row>
    <row r="4225" spans="1:5" x14ac:dyDescent="0.25">
      <c r="A4225" t="s">
        <v>2331</v>
      </c>
      <c r="B4225" s="32">
        <v>25000000</v>
      </c>
      <c r="C4225" s="32">
        <v>77231</v>
      </c>
      <c r="D4225">
        <v>6</v>
      </c>
      <c r="E4225" s="32">
        <f>Table11[[#This Row],[gross]]-Table11[[#This Row],[budget]]</f>
        <v>-24922769</v>
      </c>
    </row>
    <row r="4226" spans="1:5" x14ac:dyDescent="0.25">
      <c r="A4226" t="s">
        <v>2584</v>
      </c>
      <c r="B4226" s="32">
        <v>35000000</v>
      </c>
      <c r="C4226" s="32">
        <v>10076136</v>
      </c>
      <c r="D4226">
        <v>4.8</v>
      </c>
      <c r="E4226" s="32">
        <f>Table11[[#This Row],[gross]]-Table11[[#This Row],[budget]]</f>
        <v>-24923864</v>
      </c>
    </row>
    <row r="4227" spans="1:5" x14ac:dyDescent="0.25">
      <c r="A4227" t="s">
        <v>3351</v>
      </c>
      <c r="B4227" s="32">
        <v>25000000</v>
      </c>
      <c r="C4227" s="32">
        <v>56692</v>
      </c>
      <c r="D4227">
        <v>7.3</v>
      </c>
      <c r="E4227" s="32">
        <f>Table11[[#This Row],[gross]]-Table11[[#This Row],[budget]]</f>
        <v>-24943308</v>
      </c>
    </row>
    <row r="4228" spans="1:5" x14ac:dyDescent="0.25">
      <c r="A4228" t="s">
        <v>609</v>
      </c>
      <c r="B4228" s="32">
        <v>100000000</v>
      </c>
      <c r="C4228" s="32">
        <v>75030163</v>
      </c>
      <c r="D4228">
        <v>5.0999999999999996</v>
      </c>
      <c r="E4228" s="32">
        <f>Table11[[#This Row],[gross]]-Table11[[#This Row],[budget]]</f>
        <v>-24969837</v>
      </c>
    </row>
    <row r="4229" spans="1:5" x14ac:dyDescent="0.25">
      <c r="A4229" t="s">
        <v>4498</v>
      </c>
      <c r="B4229" s="32">
        <v>25000000</v>
      </c>
      <c r="C4229" s="32">
        <v>22723</v>
      </c>
      <c r="D4229">
        <v>4.5</v>
      </c>
      <c r="E4229" s="32">
        <f>Table11[[#This Row],[gross]]-Table11[[#This Row],[budget]]</f>
        <v>-24977277</v>
      </c>
    </row>
    <row r="4230" spans="1:5" x14ac:dyDescent="0.25">
      <c r="A4230" t="s">
        <v>7722</v>
      </c>
      <c r="B4230" s="32">
        <v>25000000</v>
      </c>
      <c r="C4230" s="32">
        <v>9910</v>
      </c>
      <c r="D4230">
        <v>7.6</v>
      </c>
      <c r="E4230" s="32">
        <f>Table11[[#This Row],[gross]]-Table11[[#This Row],[budget]]</f>
        <v>-24990090</v>
      </c>
    </row>
    <row r="4231" spans="1:5" x14ac:dyDescent="0.25">
      <c r="A4231" t="s">
        <v>3457</v>
      </c>
      <c r="B4231" s="32">
        <v>25000000</v>
      </c>
      <c r="C4231" s="32">
        <v>4756</v>
      </c>
      <c r="D4231">
        <v>5.4</v>
      </c>
      <c r="E4231" s="32">
        <f>Table11[[#This Row],[gross]]-Table11[[#This Row],[budget]]</f>
        <v>-24995244</v>
      </c>
    </row>
    <row r="4232" spans="1:5" x14ac:dyDescent="0.25">
      <c r="A4232" t="s">
        <v>2275</v>
      </c>
      <c r="B4232" s="32">
        <v>40000000</v>
      </c>
      <c r="C4232" s="32">
        <v>14967182</v>
      </c>
      <c r="D4232">
        <v>5.0999999999999996</v>
      </c>
      <c r="E4232" s="32">
        <f>Table11[[#This Row],[gross]]-Table11[[#This Row],[budget]]</f>
        <v>-25032818</v>
      </c>
    </row>
    <row r="4233" spans="1:5" x14ac:dyDescent="0.25">
      <c r="A4233" t="s">
        <v>2273</v>
      </c>
      <c r="B4233" s="32">
        <v>40000000</v>
      </c>
      <c r="C4233" s="32">
        <v>14942422</v>
      </c>
      <c r="D4233">
        <v>5.9</v>
      </c>
      <c r="E4233" s="32">
        <f>Table11[[#This Row],[gross]]-Table11[[#This Row],[budget]]</f>
        <v>-25057578</v>
      </c>
    </row>
    <row r="4234" spans="1:5" x14ac:dyDescent="0.25">
      <c r="A4234" t="s">
        <v>2014</v>
      </c>
      <c r="B4234" s="32">
        <v>45000000</v>
      </c>
      <c r="C4234" s="32">
        <v>19719930</v>
      </c>
      <c r="D4234">
        <v>6.8</v>
      </c>
      <c r="E4234" s="32">
        <f>Table11[[#This Row],[gross]]-Table11[[#This Row],[budget]]</f>
        <v>-25280070</v>
      </c>
    </row>
    <row r="4235" spans="1:5" x14ac:dyDescent="0.25">
      <c r="A4235" t="s">
        <v>770</v>
      </c>
      <c r="B4235" s="32">
        <v>90000000</v>
      </c>
      <c r="C4235" s="32">
        <v>64685359</v>
      </c>
      <c r="D4235">
        <v>6.9</v>
      </c>
      <c r="E4235" s="32">
        <f>Table11[[#This Row],[gross]]-Table11[[#This Row],[budget]]</f>
        <v>-25314641</v>
      </c>
    </row>
    <row r="4236" spans="1:5" x14ac:dyDescent="0.25">
      <c r="A4236" t="s">
        <v>3250</v>
      </c>
      <c r="B4236" s="32">
        <v>25500000</v>
      </c>
      <c r="C4236" s="32">
        <v>41229</v>
      </c>
      <c r="D4236">
        <v>6.5</v>
      </c>
      <c r="E4236" s="32">
        <f>Table11[[#This Row],[gross]]-Table11[[#This Row],[budget]]</f>
        <v>-25458771</v>
      </c>
    </row>
    <row r="4237" spans="1:5" x14ac:dyDescent="0.25">
      <c r="A4237" t="s">
        <v>3762</v>
      </c>
      <c r="B4237" s="32">
        <v>39887981.009999998</v>
      </c>
      <c r="C4237" s="32">
        <v>14359793</v>
      </c>
      <c r="D4237">
        <v>7.4</v>
      </c>
      <c r="E4237" s="32">
        <f>Table11[[#This Row],[gross]]-Table11[[#This Row],[budget]]</f>
        <v>-25528188.009999998</v>
      </c>
    </row>
    <row r="4238" spans="1:5" x14ac:dyDescent="0.25">
      <c r="A4238" t="s">
        <v>3081</v>
      </c>
      <c r="B4238" s="32">
        <v>30000000</v>
      </c>
      <c r="C4238" s="32">
        <v>4463292</v>
      </c>
      <c r="D4238">
        <v>6.9</v>
      </c>
      <c r="E4238" s="32">
        <f>Table11[[#This Row],[gross]]-Table11[[#This Row],[budget]]</f>
        <v>-25536708</v>
      </c>
    </row>
    <row r="4239" spans="1:5" x14ac:dyDescent="0.25">
      <c r="A4239" t="s">
        <v>2283</v>
      </c>
      <c r="B4239" s="32">
        <v>40000000</v>
      </c>
      <c r="C4239" s="32">
        <v>14448589</v>
      </c>
      <c r="D4239">
        <v>5.8</v>
      </c>
      <c r="E4239" s="32">
        <f>Table11[[#This Row],[gross]]-Table11[[#This Row],[budget]]</f>
        <v>-25551411</v>
      </c>
    </row>
    <row r="4240" spans="1:5" x14ac:dyDescent="0.25">
      <c r="A4240" t="s">
        <v>2017</v>
      </c>
      <c r="B4240" s="32">
        <v>45000000</v>
      </c>
      <c r="C4240" s="32">
        <v>19377727</v>
      </c>
      <c r="D4240">
        <v>6.4</v>
      </c>
      <c r="E4240" s="32">
        <f>Table11[[#This Row],[gross]]-Table11[[#This Row],[budget]]</f>
        <v>-25622273</v>
      </c>
    </row>
    <row r="4241" spans="1:5" x14ac:dyDescent="0.25">
      <c r="A4241" t="s">
        <v>2285</v>
      </c>
      <c r="B4241" s="32">
        <v>40000000</v>
      </c>
      <c r="C4241" s="32">
        <v>14358033</v>
      </c>
      <c r="D4241">
        <v>5.9</v>
      </c>
      <c r="E4241" s="32">
        <f>Table11[[#This Row],[gross]]-Table11[[#This Row],[budget]]</f>
        <v>-25641967</v>
      </c>
    </row>
    <row r="4242" spans="1:5" x14ac:dyDescent="0.25">
      <c r="A4242" t="s">
        <v>2701</v>
      </c>
      <c r="B4242" s="32">
        <v>30000000</v>
      </c>
      <c r="C4242" s="32">
        <v>4357000</v>
      </c>
      <c r="D4242">
        <v>5.3</v>
      </c>
      <c r="E4242" s="32">
        <f>Table11[[#This Row],[gross]]-Table11[[#This Row],[budget]]</f>
        <v>-25643000</v>
      </c>
    </row>
    <row r="4243" spans="1:5" x14ac:dyDescent="0.25">
      <c r="A4243" t="s">
        <v>2106</v>
      </c>
      <c r="B4243" s="32">
        <v>27000000</v>
      </c>
      <c r="C4243" s="32">
        <v>1260917</v>
      </c>
      <c r="D4243">
        <v>7.2</v>
      </c>
      <c r="E4243" s="32">
        <f>Table11[[#This Row],[gross]]-Table11[[#This Row],[budget]]</f>
        <v>-25739083</v>
      </c>
    </row>
    <row r="4244" spans="1:5" x14ac:dyDescent="0.25">
      <c r="A4244" t="s">
        <v>3138</v>
      </c>
      <c r="B4244" s="32">
        <v>42000000</v>
      </c>
      <c r="C4244" s="32">
        <v>16252765</v>
      </c>
      <c r="D4244">
        <v>6</v>
      </c>
      <c r="E4244" s="32">
        <f>Table11[[#This Row],[gross]]-Table11[[#This Row],[budget]]</f>
        <v>-25747235</v>
      </c>
    </row>
    <row r="4245" spans="1:5" x14ac:dyDescent="0.25">
      <c r="A4245" t="s">
        <v>2097</v>
      </c>
      <c r="B4245" s="32">
        <v>50000000</v>
      </c>
      <c r="C4245" s="32">
        <v>24127895</v>
      </c>
      <c r="D4245">
        <v>7.6</v>
      </c>
      <c r="E4245" s="32">
        <f>Table11[[#This Row],[gross]]-Table11[[#This Row],[budget]]</f>
        <v>-25872105</v>
      </c>
    </row>
    <row r="4246" spans="1:5" x14ac:dyDescent="0.25">
      <c r="A4246" t="s">
        <v>324</v>
      </c>
      <c r="B4246" s="32">
        <v>144000000</v>
      </c>
      <c r="C4246" s="32">
        <v>118099659</v>
      </c>
      <c r="D4246">
        <v>5.5</v>
      </c>
      <c r="E4246" s="32">
        <f>Table11[[#This Row],[gross]]-Table11[[#This Row],[budget]]</f>
        <v>-25900341</v>
      </c>
    </row>
    <row r="4247" spans="1:5" x14ac:dyDescent="0.25">
      <c r="A4247" t="s">
        <v>324</v>
      </c>
      <c r="B4247" s="32">
        <v>144000000</v>
      </c>
      <c r="C4247" s="32">
        <v>118099659</v>
      </c>
      <c r="D4247">
        <v>5.5</v>
      </c>
      <c r="E4247" s="32">
        <f>Table11[[#This Row],[gross]]-Table11[[#This Row],[budget]]</f>
        <v>-25900341</v>
      </c>
    </row>
    <row r="4248" spans="1:5" x14ac:dyDescent="0.25">
      <c r="A4248" t="s">
        <v>4817</v>
      </c>
      <c r="B4248" s="32">
        <v>39887981.009999998</v>
      </c>
      <c r="C4248" s="32">
        <v>13960203</v>
      </c>
      <c r="D4248">
        <v>5.3</v>
      </c>
      <c r="E4248" s="32">
        <f>Table11[[#This Row],[gross]]-Table11[[#This Row],[budget]]</f>
        <v>-25927778.009999998</v>
      </c>
    </row>
    <row r="4249" spans="1:5" x14ac:dyDescent="0.25">
      <c r="A4249" t="s">
        <v>3320</v>
      </c>
      <c r="B4249" s="32">
        <v>39887981.009999998</v>
      </c>
      <c r="C4249" s="32">
        <v>13920741</v>
      </c>
      <c r="D4249">
        <v>6.7</v>
      </c>
      <c r="E4249" s="32">
        <f>Table11[[#This Row],[gross]]-Table11[[#This Row],[budget]]</f>
        <v>-25967240.009999998</v>
      </c>
    </row>
    <row r="4250" spans="1:5" x14ac:dyDescent="0.25">
      <c r="A4250" t="s">
        <v>1293</v>
      </c>
      <c r="B4250" s="32">
        <v>63000000</v>
      </c>
      <c r="C4250" s="32">
        <v>37023395</v>
      </c>
      <c r="D4250">
        <v>8.8000000000000007</v>
      </c>
      <c r="E4250" s="32">
        <f>Table11[[#This Row],[gross]]-Table11[[#This Row],[budget]]</f>
        <v>-25976605</v>
      </c>
    </row>
    <row r="4251" spans="1:5" x14ac:dyDescent="0.25">
      <c r="A4251" t="s">
        <v>1829</v>
      </c>
      <c r="B4251" s="32">
        <v>50000000</v>
      </c>
      <c r="C4251" s="32">
        <v>24006726</v>
      </c>
      <c r="D4251">
        <v>7.3</v>
      </c>
      <c r="E4251" s="32">
        <f>Table11[[#This Row],[gross]]-Table11[[#This Row],[budget]]</f>
        <v>-25993274</v>
      </c>
    </row>
    <row r="4252" spans="1:5" x14ac:dyDescent="0.25">
      <c r="A4252" t="s">
        <v>2277</v>
      </c>
      <c r="B4252" s="32">
        <v>45000000</v>
      </c>
      <c r="C4252" s="32">
        <v>18996755</v>
      </c>
      <c r="D4252">
        <v>7.6</v>
      </c>
      <c r="E4252" s="32">
        <f>Table11[[#This Row],[gross]]-Table11[[#This Row],[budget]]</f>
        <v>-26003245</v>
      </c>
    </row>
    <row r="4253" spans="1:5" x14ac:dyDescent="0.25">
      <c r="A4253" t="s">
        <v>1286</v>
      </c>
      <c r="B4253" s="32">
        <v>65000000</v>
      </c>
      <c r="C4253" s="32">
        <v>38966057</v>
      </c>
      <c r="D4253">
        <v>6.7</v>
      </c>
      <c r="E4253" s="32">
        <f>Table11[[#This Row],[gross]]-Table11[[#This Row],[budget]]</f>
        <v>-26033943</v>
      </c>
    </row>
    <row r="4254" spans="1:5" x14ac:dyDescent="0.25">
      <c r="A4254" t="s">
        <v>2943</v>
      </c>
      <c r="B4254" s="32">
        <v>30000000</v>
      </c>
      <c r="C4254" s="32">
        <v>3904982</v>
      </c>
      <c r="D4254">
        <v>7.5</v>
      </c>
      <c r="E4254" s="32">
        <f>Table11[[#This Row],[gross]]-Table11[[#This Row],[budget]]</f>
        <v>-26095018</v>
      </c>
    </row>
    <row r="4255" spans="1:5" x14ac:dyDescent="0.25">
      <c r="A4255" t="s">
        <v>2298</v>
      </c>
      <c r="B4255" s="32">
        <v>40000000</v>
      </c>
      <c r="C4255" s="32">
        <v>13838130</v>
      </c>
      <c r="D4255">
        <v>5.9</v>
      </c>
      <c r="E4255" s="32">
        <f>Table11[[#This Row],[gross]]-Table11[[#This Row],[budget]]</f>
        <v>-26161870</v>
      </c>
    </row>
    <row r="4256" spans="1:5" x14ac:dyDescent="0.25">
      <c r="A4256" t="s">
        <v>1332</v>
      </c>
      <c r="B4256" s="32">
        <v>42000000</v>
      </c>
      <c r="C4256" s="32">
        <v>15738632</v>
      </c>
      <c r="D4256">
        <v>5.9</v>
      </c>
      <c r="E4256" s="32">
        <f>Table11[[#This Row],[gross]]-Table11[[#This Row],[budget]]</f>
        <v>-26261368</v>
      </c>
    </row>
    <row r="4257" spans="1:5" x14ac:dyDescent="0.25">
      <c r="A4257" t="s">
        <v>5394</v>
      </c>
      <c r="B4257" s="32">
        <v>39887981.009999998</v>
      </c>
      <c r="C4257" s="32">
        <v>13569248</v>
      </c>
      <c r="D4257">
        <v>7.6</v>
      </c>
      <c r="E4257" s="32">
        <f>Table11[[#This Row],[gross]]-Table11[[#This Row],[budget]]</f>
        <v>-26318733.009999998</v>
      </c>
    </row>
    <row r="4258" spans="1:5" x14ac:dyDescent="0.25">
      <c r="A4258" t="s">
        <v>786</v>
      </c>
      <c r="B4258" s="32">
        <v>88000000</v>
      </c>
      <c r="C4258" s="32">
        <v>61644321</v>
      </c>
      <c r="D4258">
        <v>8</v>
      </c>
      <c r="E4258" s="32">
        <f>Table11[[#This Row],[gross]]-Table11[[#This Row],[budget]]</f>
        <v>-26355679</v>
      </c>
    </row>
    <row r="4259" spans="1:5" x14ac:dyDescent="0.25">
      <c r="A4259" t="s">
        <v>1055</v>
      </c>
      <c r="B4259" s="32">
        <v>70000000</v>
      </c>
      <c r="C4259" s="32">
        <v>43426961</v>
      </c>
      <c r="D4259">
        <v>6.6</v>
      </c>
      <c r="E4259" s="32">
        <f>Table11[[#This Row],[gross]]-Table11[[#This Row],[budget]]</f>
        <v>-26573039</v>
      </c>
    </row>
    <row r="4260" spans="1:5" x14ac:dyDescent="0.25">
      <c r="A4260" t="s">
        <v>2294</v>
      </c>
      <c r="B4260" s="32">
        <v>40000000</v>
      </c>
      <c r="C4260" s="32">
        <v>13376506</v>
      </c>
      <c r="D4260">
        <v>6.3</v>
      </c>
      <c r="E4260" s="32">
        <f>Table11[[#This Row],[gross]]-Table11[[#This Row],[budget]]</f>
        <v>-26623494</v>
      </c>
    </row>
    <row r="4261" spans="1:5" x14ac:dyDescent="0.25">
      <c r="A4261" t="s">
        <v>2631</v>
      </c>
      <c r="B4261" s="32">
        <v>35000000</v>
      </c>
      <c r="C4261" s="32">
        <v>8324748</v>
      </c>
      <c r="D4261">
        <v>7.1</v>
      </c>
      <c r="E4261" s="32">
        <f>Table11[[#This Row],[gross]]-Table11[[#This Row],[budget]]</f>
        <v>-26675252</v>
      </c>
    </row>
    <row r="4262" spans="1:5" x14ac:dyDescent="0.25">
      <c r="A4262" t="s">
        <v>1532</v>
      </c>
      <c r="B4262" s="32">
        <v>58000000</v>
      </c>
      <c r="C4262" s="32">
        <v>31199215</v>
      </c>
      <c r="D4262">
        <v>6</v>
      </c>
      <c r="E4262" s="32">
        <f>Table11[[#This Row],[gross]]-Table11[[#This Row],[budget]]</f>
        <v>-26800785</v>
      </c>
    </row>
    <row r="4263" spans="1:5" x14ac:dyDescent="0.25">
      <c r="A4263" t="s">
        <v>5288</v>
      </c>
      <c r="B4263" s="32">
        <v>39887981.009999998</v>
      </c>
      <c r="C4263" s="32">
        <v>12899702</v>
      </c>
      <c r="D4263">
        <v>7.6</v>
      </c>
      <c r="E4263" s="32">
        <f>Table11[[#This Row],[gross]]-Table11[[#This Row],[budget]]</f>
        <v>-26988279.009999998</v>
      </c>
    </row>
    <row r="4264" spans="1:5" x14ac:dyDescent="0.25">
      <c r="A4264" t="s">
        <v>2936</v>
      </c>
      <c r="B4264" s="32">
        <v>30000000</v>
      </c>
      <c r="C4264" s="32">
        <v>2975649</v>
      </c>
      <c r="D4264">
        <v>7</v>
      </c>
      <c r="E4264" s="32">
        <f>Table11[[#This Row],[gross]]-Table11[[#This Row],[budget]]</f>
        <v>-27024351</v>
      </c>
    </row>
    <row r="4265" spans="1:5" x14ac:dyDescent="0.25">
      <c r="A4265" t="s">
        <v>2588</v>
      </c>
      <c r="B4265" s="32">
        <v>35000000</v>
      </c>
      <c r="C4265" s="32">
        <v>7948159</v>
      </c>
      <c r="D4265">
        <v>6</v>
      </c>
      <c r="E4265" s="32">
        <f>Table11[[#This Row],[gross]]-Table11[[#This Row],[budget]]</f>
        <v>-27051841</v>
      </c>
    </row>
    <row r="4266" spans="1:5" x14ac:dyDescent="0.25">
      <c r="A4266" t="s">
        <v>1463</v>
      </c>
      <c r="B4266" s="32">
        <v>60000000</v>
      </c>
      <c r="C4266" s="32">
        <v>32940507</v>
      </c>
      <c r="D4266">
        <v>6.1</v>
      </c>
      <c r="E4266" s="32">
        <f>Table11[[#This Row],[gross]]-Table11[[#This Row],[budget]]</f>
        <v>-27059493</v>
      </c>
    </row>
    <row r="4267" spans="1:5" x14ac:dyDescent="0.25">
      <c r="A4267" t="s">
        <v>1463</v>
      </c>
      <c r="B4267" s="32">
        <v>60000000</v>
      </c>
      <c r="C4267" s="32">
        <v>32940507</v>
      </c>
      <c r="D4267">
        <v>6.1</v>
      </c>
      <c r="E4267" s="32">
        <f>Table11[[#This Row],[gross]]-Table11[[#This Row],[budget]]</f>
        <v>-27059493</v>
      </c>
    </row>
    <row r="4268" spans="1:5" x14ac:dyDescent="0.25">
      <c r="A4268" t="s">
        <v>1877</v>
      </c>
      <c r="B4268" s="32">
        <v>39887981.009999998</v>
      </c>
      <c r="C4268" s="32">
        <v>12802907</v>
      </c>
      <c r="D4268">
        <v>6.6</v>
      </c>
      <c r="E4268" s="32">
        <f>Table11[[#This Row],[gross]]-Table11[[#This Row],[budget]]</f>
        <v>-27085074.009999998</v>
      </c>
    </row>
    <row r="4269" spans="1:5" x14ac:dyDescent="0.25">
      <c r="A4269" t="s">
        <v>4820</v>
      </c>
      <c r="B4269" s="32">
        <v>39887981.009999998</v>
      </c>
      <c r="C4269" s="32">
        <v>12796277</v>
      </c>
      <c r="D4269">
        <v>6.7</v>
      </c>
      <c r="E4269" s="32">
        <f>Table11[[#This Row],[gross]]-Table11[[#This Row],[budget]]</f>
        <v>-27091704.009999998</v>
      </c>
    </row>
    <row r="4270" spans="1:5" x14ac:dyDescent="0.25">
      <c r="A4270" t="s">
        <v>2328</v>
      </c>
      <c r="B4270" s="32">
        <v>30000000</v>
      </c>
      <c r="C4270" s="32">
        <v>2869369</v>
      </c>
      <c r="D4270">
        <v>7.3</v>
      </c>
      <c r="E4270" s="32">
        <f>Table11[[#This Row],[gross]]-Table11[[#This Row],[budget]]</f>
        <v>-27130631</v>
      </c>
    </row>
    <row r="4271" spans="1:5" x14ac:dyDescent="0.25">
      <c r="A4271" t="s">
        <v>5788</v>
      </c>
      <c r="B4271" s="32">
        <v>39887981.009999998</v>
      </c>
      <c r="C4271" s="32">
        <v>12674183</v>
      </c>
      <c r="D4271">
        <v>6.2</v>
      </c>
      <c r="E4271" s="32">
        <f>Table11[[#This Row],[gross]]-Table11[[#This Row],[budget]]</f>
        <v>-27213798.009999998</v>
      </c>
    </row>
    <row r="4272" spans="1:5" x14ac:dyDescent="0.25">
      <c r="A4272" t="s">
        <v>1424</v>
      </c>
      <c r="B4272" s="32">
        <v>75000000</v>
      </c>
      <c r="C4272" s="32">
        <v>47748610</v>
      </c>
      <c r="D4272">
        <v>6.3</v>
      </c>
      <c r="E4272" s="32">
        <f>Table11[[#This Row],[gross]]-Table11[[#This Row],[budget]]</f>
        <v>-27251390</v>
      </c>
    </row>
    <row r="4273" spans="1:5" x14ac:dyDescent="0.25">
      <c r="A4273" t="s">
        <v>7031</v>
      </c>
      <c r="B4273" s="32">
        <v>39887981.009999998</v>
      </c>
      <c r="C4273" s="32">
        <v>12589108</v>
      </c>
      <c r="D4273">
        <v>7.4</v>
      </c>
      <c r="E4273" s="32">
        <f>Table11[[#This Row],[gross]]-Table11[[#This Row],[budget]]</f>
        <v>-27298873.009999998</v>
      </c>
    </row>
    <row r="4274" spans="1:5" x14ac:dyDescent="0.25">
      <c r="A4274" t="s">
        <v>3437</v>
      </c>
      <c r="B4274" s="32">
        <v>28000000</v>
      </c>
      <c r="C4274" s="32">
        <v>669276</v>
      </c>
      <c r="D4274">
        <v>7.2</v>
      </c>
      <c r="E4274" s="32">
        <f>Table11[[#This Row],[gross]]-Table11[[#This Row],[budget]]</f>
        <v>-27330724</v>
      </c>
    </row>
    <row r="4275" spans="1:5" x14ac:dyDescent="0.25">
      <c r="A4275" t="s">
        <v>4570</v>
      </c>
      <c r="B4275" s="32">
        <v>39887981.009999998</v>
      </c>
      <c r="C4275" s="32">
        <v>12550242</v>
      </c>
      <c r="D4275">
        <v>5.5</v>
      </c>
      <c r="E4275" s="32">
        <f>Table11[[#This Row],[gross]]-Table11[[#This Row],[budget]]</f>
        <v>-27337739.009999998</v>
      </c>
    </row>
    <row r="4276" spans="1:5" x14ac:dyDescent="0.25">
      <c r="A4276" t="s">
        <v>635</v>
      </c>
      <c r="B4276" s="32">
        <v>100000000</v>
      </c>
      <c r="C4276" s="32">
        <v>72660029</v>
      </c>
      <c r="D4276">
        <v>6</v>
      </c>
      <c r="E4276" s="32">
        <f>Table11[[#This Row],[gross]]-Table11[[#This Row],[budget]]</f>
        <v>-27339971</v>
      </c>
    </row>
    <row r="4277" spans="1:5" x14ac:dyDescent="0.25">
      <c r="A4277" t="s">
        <v>3368</v>
      </c>
      <c r="B4277" s="32">
        <v>39887981.009999998</v>
      </c>
      <c r="C4277" s="32">
        <v>12495865</v>
      </c>
      <c r="D4277">
        <v>6.8</v>
      </c>
      <c r="E4277" s="32">
        <f>Table11[[#This Row],[gross]]-Table11[[#This Row],[budget]]</f>
        <v>-27392116.009999998</v>
      </c>
    </row>
    <row r="4278" spans="1:5" x14ac:dyDescent="0.25">
      <c r="A4278" t="s">
        <v>2629</v>
      </c>
      <c r="B4278" s="32">
        <v>34000000</v>
      </c>
      <c r="C4278" s="32">
        <v>6543194</v>
      </c>
      <c r="D4278">
        <v>5.6</v>
      </c>
      <c r="E4278" s="32">
        <f>Table11[[#This Row],[gross]]-Table11[[#This Row],[budget]]</f>
        <v>-27456806</v>
      </c>
    </row>
    <row r="4279" spans="1:5" x14ac:dyDescent="0.25">
      <c r="A4279" t="s">
        <v>1469</v>
      </c>
      <c r="B4279" s="32">
        <v>60000000</v>
      </c>
      <c r="C4279" s="32">
        <v>32522352</v>
      </c>
      <c r="D4279">
        <v>7.9</v>
      </c>
      <c r="E4279" s="32">
        <f>Table11[[#This Row],[gross]]-Table11[[#This Row],[budget]]</f>
        <v>-27477648</v>
      </c>
    </row>
    <row r="4280" spans="1:5" x14ac:dyDescent="0.25">
      <c r="A4280" t="s">
        <v>1482</v>
      </c>
      <c r="B4280" s="32">
        <v>50000000</v>
      </c>
      <c r="C4280" s="32">
        <v>22518325</v>
      </c>
      <c r="D4280">
        <v>5.6</v>
      </c>
      <c r="E4280" s="32">
        <f>Table11[[#This Row],[gross]]-Table11[[#This Row],[budget]]</f>
        <v>-27481675</v>
      </c>
    </row>
    <row r="4281" spans="1:5" x14ac:dyDescent="0.25">
      <c r="A4281" t="s">
        <v>2595</v>
      </c>
      <c r="B4281" s="32">
        <v>35000000</v>
      </c>
      <c r="C4281" s="32">
        <v>7458269</v>
      </c>
      <c r="D4281">
        <v>6.9</v>
      </c>
      <c r="E4281" s="32">
        <f>Table11[[#This Row],[gross]]-Table11[[#This Row],[budget]]</f>
        <v>-27541731</v>
      </c>
    </row>
    <row r="4282" spans="1:5" x14ac:dyDescent="0.25">
      <c r="A4282" t="s">
        <v>2019</v>
      </c>
      <c r="B4282" s="32">
        <v>45000000</v>
      </c>
      <c r="C4282" s="32">
        <v>17300889</v>
      </c>
      <c r="D4282">
        <v>4.9000000000000004</v>
      </c>
      <c r="E4282" s="32">
        <f>Table11[[#This Row],[gross]]-Table11[[#This Row],[budget]]</f>
        <v>-27699111</v>
      </c>
    </row>
    <row r="4283" spans="1:5" x14ac:dyDescent="0.25">
      <c r="A4283" t="s">
        <v>2385</v>
      </c>
      <c r="B4283" s="32">
        <v>38000000</v>
      </c>
      <c r="C4283" s="32">
        <v>10300000</v>
      </c>
      <c r="D4283">
        <v>6.6</v>
      </c>
      <c r="E4283" s="32">
        <f>Table11[[#This Row],[gross]]-Table11[[#This Row],[budget]]</f>
        <v>-27700000</v>
      </c>
    </row>
    <row r="4284" spans="1:5" x14ac:dyDescent="0.25">
      <c r="A4284" t="s">
        <v>1147</v>
      </c>
      <c r="B4284" s="32">
        <v>70000000</v>
      </c>
      <c r="C4284" s="32">
        <v>42272747</v>
      </c>
      <c r="D4284">
        <v>5.6</v>
      </c>
      <c r="E4284" s="32">
        <f>Table11[[#This Row],[gross]]-Table11[[#This Row],[budget]]</f>
        <v>-27727253</v>
      </c>
    </row>
    <row r="4285" spans="1:5" x14ac:dyDescent="0.25">
      <c r="A4285" t="s">
        <v>1449</v>
      </c>
      <c r="B4285" s="32">
        <v>70000000</v>
      </c>
      <c r="C4285" s="32">
        <v>42194060</v>
      </c>
      <c r="D4285">
        <v>6.1</v>
      </c>
      <c r="E4285" s="32">
        <f>Table11[[#This Row],[gross]]-Table11[[#This Row],[budget]]</f>
        <v>-27805940</v>
      </c>
    </row>
    <row r="4286" spans="1:5" x14ac:dyDescent="0.25">
      <c r="A4286" t="s">
        <v>2301</v>
      </c>
      <c r="B4286" s="32">
        <v>39887981.009999998</v>
      </c>
      <c r="C4286" s="32">
        <v>12081447</v>
      </c>
      <c r="D4286">
        <v>6.5</v>
      </c>
      <c r="E4286" s="32">
        <f>Table11[[#This Row],[gross]]-Table11[[#This Row],[budget]]</f>
        <v>-27806534.009999998</v>
      </c>
    </row>
    <row r="4287" spans="1:5" x14ac:dyDescent="0.25">
      <c r="A4287" t="s">
        <v>3774</v>
      </c>
      <c r="B4287" s="32">
        <v>40000000</v>
      </c>
      <c r="C4287" s="32">
        <v>12181484</v>
      </c>
      <c r="D4287">
        <v>4.8</v>
      </c>
      <c r="E4287" s="32">
        <f>Table11[[#This Row],[gross]]-Table11[[#This Row],[budget]]</f>
        <v>-27818516</v>
      </c>
    </row>
    <row r="4288" spans="1:5" x14ac:dyDescent="0.25">
      <c r="A4288" t="s">
        <v>1460</v>
      </c>
      <c r="B4288" s="32">
        <v>60000000</v>
      </c>
      <c r="C4288" s="32">
        <v>32122249</v>
      </c>
      <c r="D4288">
        <v>5.9</v>
      </c>
      <c r="E4288" s="32">
        <f>Table11[[#This Row],[gross]]-Table11[[#This Row],[budget]]</f>
        <v>-27877751</v>
      </c>
    </row>
    <row r="4289" spans="1:5" x14ac:dyDescent="0.25">
      <c r="A4289" t="s">
        <v>1668</v>
      </c>
      <c r="B4289" s="32">
        <v>53000000</v>
      </c>
      <c r="C4289" s="32">
        <v>25031037</v>
      </c>
      <c r="D4289">
        <v>7.6</v>
      </c>
      <c r="E4289" s="32">
        <f>Table11[[#This Row],[gross]]-Table11[[#This Row],[budget]]</f>
        <v>-27968963</v>
      </c>
    </row>
    <row r="4290" spans="1:5" x14ac:dyDescent="0.25">
      <c r="A4290" t="s">
        <v>828</v>
      </c>
      <c r="B4290" s="32">
        <v>85000000</v>
      </c>
      <c r="C4290" s="32">
        <v>57010853</v>
      </c>
      <c r="D4290">
        <v>7.3</v>
      </c>
      <c r="E4290" s="32">
        <f>Table11[[#This Row],[gross]]-Table11[[#This Row],[budget]]</f>
        <v>-27989147</v>
      </c>
    </row>
    <row r="4291" spans="1:5" x14ac:dyDescent="0.25">
      <c r="A4291" t="s">
        <v>1058</v>
      </c>
      <c r="B4291" s="32">
        <v>75000000</v>
      </c>
      <c r="C4291" s="32">
        <v>47000485</v>
      </c>
      <c r="D4291">
        <v>5.4</v>
      </c>
      <c r="E4291" s="32">
        <f>Table11[[#This Row],[gross]]-Table11[[#This Row],[budget]]</f>
        <v>-27999515</v>
      </c>
    </row>
    <row r="4292" spans="1:5" x14ac:dyDescent="0.25">
      <c r="A4292" t="s">
        <v>5327</v>
      </c>
      <c r="B4292" s="32">
        <v>39887981.009999998</v>
      </c>
      <c r="C4292" s="32">
        <v>11827301</v>
      </c>
      <c r="D4292">
        <v>5.5</v>
      </c>
      <c r="E4292" s="32">
        <f>Table11[[#This Row],[gross]]-Table11[[#This Row],[budget]]</f>
        <v>-28060680.009999998</v>
      </c>
    </row>
    <row r="4293" spans="1:5" x14ac:dyDescent="0.25">
      <c r="A4293" t="s">
        <v>3319</v>
      </c>
      <c r="B4293" s="32">
        <v>30000000</v>
      </c>
      <c r="C4293" s="32">
        <v>1865774</v>
      </c>
      <c r="D4293">
        <v>7</v>
      </c>
      <c r="E4293" s="32">
        <f>Table11[[#This Row],[gross]]-Table11[[#This Row],[budget]]</f>
        <v>-28134226</v>
      </c>
    </row>
    <row r="4294" spans="1:5" x14ac:dyDescent="0.25">
      <c r="A4294" t="s">
        <v>3585</v>
      </c>
      <c r="B4294" s="32">
        <v>31000000</v>
      </c>
      <c r="C4294" s="32">
        <v>2840417</v>
      </c>
      <c r="D4294">
        <v>6.8</v>
      </c>
      <c r="E4294" s="32">
        <f>Table11[[#This Row],[gross]]-Table11[[#This Row],[budget]]</f>
        <v>-28159583</v>
      </c>
    </row>
    <row r="4295" spans="1:5" x14ac:dyDescent="0.25">
      <c r="A4295" t="s">
        <v>1446</v>
      </c>
      <c r="B4295" s="32">
        <v>65000000</v>
      </c>
      <c r="C4295" s="32">
        <v>36830057</v>
      </c>
      <c r="D4295">
        <v>4.9000000000000004</v>
      </c>
      <c r="E4295" s="32">
        <f>Table11[[#This Row],[gross]]-Table11[[#This Row],[budget]]</f>
        <v>-28169943</v>
      </c>
    </row>
    <row r="4296" spans="1:5" x14ac:dyDescent="0.25">
      <c r="A4296" t="s">
        <v>4822</v>
      </c>
      <c r="B4296" s="32">
        <v>39887981.009999998</v>
      </c>
      <c r="C4296" s="32">
        <v>11634362</v>
      </c>
      <c r="D4296">
        <v>7</v>
      </c>
      <c r="E4296" s="32">
        <f>Table11[[#This Row],[gross]]-Table11[[#This Row],[budget]]</f>
        <v>-28253619.009999998</v>
      </c>
    </row>
    <row r="4297" spans="1:5" x14ac:dyDescent="0.25">
      <c r="A4297" t="s">
        <v>4406</v>
      </c>
      <c r="B4297" s="32">
        <v>39887981.009999998</v>
      </c>
      <c r="C4297" s="32">
        <v>11632420</v>
      </c>
      <c r="D4297">
        <v>6.1</v>
      </c>
      <c r="E4297" s="32">
        <f>Table11[[#This Row],[gross]]-Table11[[#This Row],[budget]]</f>
        <v>-28255561.009999998</v>
      </c>
    </row>
    <row r="4298" spans="1:5" x14ac:dyDescent="0.25">
      <c r="A4298" t="s">
        <v>1465</v>
      </c>
      <c r="B4298" s="32">
        <v>60000000</v>
      </c>
      <c r="C4298" s="32">
        <v>31670931</v>
      </c>
      <c r="D4298">
        <v>6.7</v>
      </c>
      <c r="E4298" s="32">
        <f>Table11[[#This Row],[gross]]-Table11[[#This Row],[budget]]</f>
        <v>-28329069</v>
      </c>
    </row>
    <row r="4299" spans="1:5" x14ac:dyDescent="0.25">
      <c r="A4299" t="s">
        <v>1842</v>
      </c>
      <c r="B4299" s="32">
        <v>49900000</v>
      </c>
      <c r="C4299" s="32">
        <v>21557240</v>
      </c>
      <c r="D4299">
        <v>5.6</v>
      </c>
      <c r="E4299" s="32">
        <f>Table11[[#This Row],[gross]]-Table11[[#This Row],[budget]]</f>
        <v>-28342760</v>
      </c>
    </row>
    <row r="4300" spans="1:5" x14ac:dyDescent="0.25">
      <c r="A4300" t="s">
        <v>4229</v>
      </c>
      <c r="B4300" s="32">
        <v>39887981.009999998</v>
      </c>
      <c r="C4300" s="32">
        <v>11540112</v>
      </c>
      <c r="D4300">
        <v>3.6</v>
      </c>
      <c r="E4300" s="32">
        <f>Table11[[#This Row],[gross]]-Table11[[#This Row],[budget]]</f>
        <v>-28347869.009999998</v>
      </c>
    </row>
    <row r="4301" spans="1:5" x14ac:dyDescent="0.25">
      <c r="A4301" t="s">
        <v>2600</v>
      </c>
      <c r="B4301" s="32">
        <v>35000000</v>
      </c>
      <c r="C4301" s="32">
        <v>6592103</v>
      </c>
      <c r="D4301">
        <v>6.3</v>
      </c>
      <c r="E4301" s="32">
        <f>Table11[[#This Row],[gross]]-Table11[[#This Row],[budget]]</f>
        <v>-28407897</v>
      </c>
    </row>
    <row r="4302" spans="1:5" x14ac:dyDescent="0.25">
      <c r="A4302" t="s">
        <v>1535</v>
      </c>
      <c r="B4302" s="32">
        <v>58000000</v>
      </c>
      <c r="C4302" s="32">
        <v>29580087</v>
      </c>
      <c r="D4302">
        <v>4.7</v>
      </c>
      <c r="E4302" s="32">
        <f>Table11[[#This Row],[gross]]-Table11[[#This Row],[budget]]</f>
        <v>-28419913</v>
      </c>
    </row>
    <row r="4303" spans="1:5" x14ac:dyDescent="0.25">
      <c r="A4303" t="s">
        <v>2705</v>
      </c>
      <c r="B4303" s="32">
        <v>32000000</v>
      </c>
      <c r="C4303" s="32">
        <v>3562749</v>
      </c>
      <c r="D4303">
        <v>6.9</v>
      </c>
      <c r="E4303" s="32">
        <f>Table11[[#This Row],[gross]]-Table11[[#This Row],[budget]]</f>
        <v>-28437251</v>
      </c>
    </row>
    <row r="4304" spans="1:5" x14ac:dyDescent="0.25">
      <c r="A4304" t="s">
        <v>844</v>
      </c>
      <c r="B4304" s="32">
        <v>60000000</v>
      </c>
      <c r="C4304" s="32">
        <v>31494270</v>
      </c>
      <c r="D4304">
        <v>7.5</v>
      </c>
      <c r="E4304" s="32">
        <f>Table11[[#This Row],[gross]]-Table11[[#This Row],[budget]]</f>
        <v>-28505730</v>
      </c>
    </row>
    <row r="4305" spans="1:5" x14ac:dyDescent="0.25">
      <c r="A4305" t="s">
        <v>2594</v>
      </c>
      <c r="B4305" s="32">
        <v>35000000</v>
      </c>
      <c r="C4305" s="32">
        <v>6448817</v>
      </c>
      <c r="D4305">
        <v>4.5999999999999996</v>
      </c>
      <c r="E4305" s="32">
        <f>Table11[[#This Row],[gross]]-Table11[[#This Row],[budget]]</f>
        <v>-28551183</v>
      </c>
    </row>
    <row r="4306" spans="1:5" x14ac:dyDescent="0.25">
      <c r="A4306" t="s">
        <v>1691</v>
      </c>
      <c r="B4306" s="32">
        <v>52000000</v>
      </c>
      <c r="C4306" s="32">
        <v>23324666</v>
      </c>
      <c r="D4306">
        <v>6.5</v>
      </c>
      <c r="E4306" s="32">
        <f>Table11[[#This Row],[gross]]-Table11[[#This Row],[budget]]</f>
        <v>-28675334</v>
      </c>
    </row>
    <row r="4307" spans="1:5" x14ac:dyDescent="0.25">
      <c r="A4307" t="s">
        <v>2297</v>
      </c>
      <c r="B4307" s="32">
        <v>42000000</v>
      </c>
      <c r="C4307" s="32">
        <v>13208023</v>
      </c>
      <c r="D4307">
        <v>3.3</v>
      </c>
      <c r="E4307" s="32">
        <f>Table11[[#This Row],[gross]]-Table11[[#This Row],[budget]]</f>
        <v>-28791977</v>
      </c>
    </row>
    <row r="4308" spans="1:5" x14ac:dyDescent="0.25">
      <c r="A4308" t="s">
        <v>1495</v>
      </c>
      <c r="B4308" s="32">
        <v>60000000</v>
      </c>
      <c r="C4308" s="32">
        <v>31165421</v>
      </c>
      <c r="D4308">
        <v>6</v>
      </c>
      <c r="E4308" s="32">
        <f>Table11[[#This Row],[gross]]-Table11[[#This Row],[budget]]</f>
        <v>-28834579</v>
      </c>
    </row>
    <row r="4309" spans="1:5" x14ac:dyDescent="0.25">
      <c r="A4309" t="s">
        <v>846</v>
      </c>
      <c r="B4309" s="32">
        <v>60000000</v>
      </c>
      <c r="C4309" s="32">
        <v>31111260</v>
      </c>
      <c r="D4309">
        <v>5.4</v>
      </c>
      <c r="E4309" s="32">
        <f>Table11[[#This Row],[gross]]-Table11[[#This Row],[budget]]</f>
        <v>-28888740</v>
      </c>
    </row>
    <row r="4310" spans="1:5" x14ac:dyDescent="0.25">
      <c r="A4310" t="s">
        <v>340</v>
      </c>
      <c r="B4310" s="32">
        <v>140000000</v>
      </c>
      <c r="C4310" s="32">
        <v>111110575</v>
      </c>
      <c r="D4310">
        <v>7.7</v>
      </c>
      <c r="E4310" s="32">
        <f>Table11[[#This Row],[gross]]-Table11[[#This Row],[budget]]</f>
        <v>-28889425</v>
      </c>
    </row>
    <row r="4311" spans="1:5" x14ac:dyDescent="0.25">
      <c r="A4311" t="s">
        <v>2760</v>
      </c>
      <c r="B4311" s="32">
        <v>29000000</v>
      </c>
      <c r="C4311" s="32">
        <v>64286</v>
      </c>
      <c r="D4311">
        <v>7.9</v>
      </c>
      <c r="E4311" s="32">
        <f>Table11[[#This Row],[gross]]-Table11[[#This Row],[budget]]</f>
        <v>-28935714</v>
      </c>
    </row>
    <row r="4312" spans="1:5" x14ac:dyDescent="0.25">
      <c r="A4312" t="s">
        <v>6268</v>
      </c>
      <c r="B4312" s="32">
        <v>39887981.009999998</v>
      </c>
      <c r="C4312" s="32">
        <v>10941801</v>
      </c>
      <c r="D4312">
        <v>5.4</v>
      </c>
      <c r="E4312" s="32">
        <f>Table11[[#This Row],[gross]]-Table11[[#This Row],[budget]]</f>
        <v>-28946180.009999998</v>
      </c>
    </row>
    <row r="4313" spans="1:5" x14ac:dyDescent="0.25">
      <c r="A4313" t="s">
        <v>1693</v>
      </c>
      <c r="B4313" s="32">
        <v>52000000</v>
      </c>
      <c r="C4313" s="32">
        <v>23020488</v>
      </c>
      <c r="D4313">
        <v>5.5</v>
      </c>
      <c r="E4313" s="32">
        <f>Table11[[#This Row],[gross]]-Table11[[#This Row],[budget]]</f>
        <v>-28979512</v>
      </c>
    </row>
    <row r="4314" spans="1:5" x14ac:dyDescent="0.25">
      <c r="A4314" t="s">
        <v>2303</v>
      </c>
      <c r="B4314" s="32">
        <v>36000000</v>
      </c>
      <c r="C4314" s="32">
        <v>7000000</v>
      </c>
      <c r="D4314">
        <v>4.7</v>
      </c>
      <c r="E4314" s="32">
        <f>Table11[[#This Row],[gross]]-Table11[[#This Row],[budget]]</f>
        <v>-29000000</v>
      </c>
    </row>
    <row r="4315" spans="1:5" x14ac:dyDescent="0.25">
      <c r="A4315" t="s">
        <v>1170</v>
      </c>
      <c r="B4315" s="32">
        <v>70000000</v>
      </c>
      <c r="C4315" s="32">
        <v>40932372</v>
      </c>
      <c r="D4315">
        <v>6.3</v>
      </c>
      <c r="E4315" s="32">
        <f>Table11[[#This Row],[gross]]-Table11[[#This Row],[budget]]</f>
        <v>-29067628</v>
      </c>
    </row>
    <row r="4316" spans="1:5" x14ac:dyDescent="0.25">
      <c r="A4316" t="s">
        <v>1240</v>
      </c>
      <c r="B4316" s="32">
        <v>35000000</v>
      </c>
      <c r="C4316" s="32">
        <v>5932060</v>
      </c>
      <c r="D4316">
        <v>5.4</v>
      </c>
      <c r="E4316" s="32">
        <f>Table11[[#This Row],[gross]]-Table11[[#This Row],[budget]]</f>
        <v>-29067940</v>
      </c>
    </row>
    <row r="4317" spans="1:5" x14ac:dyDescent="0.25">
      <c r="A4317" t="s">
        <v>2707</v>
      </c>
      <c r="B4317" s="32">
        <v>32000000</v>
      </c>
      <c r="C4317" s="32">
        <v>2899970</v>
      </c>
      <c r="D4317">
        <v>6.9</v>
      </c>
      <c r="E4317" s="32">
        <f>Table11[[#This Row],[gross]]-Table11[[#This Row],[budget]]</f>
        <v>-29100030</v>
      </c>
    </row>
    <row r="4318" spans="1:5" x14ac:dyDescent="0.25">
      <c r="A4318" t="s">
        <v>5927</v>
      </c>
      <c r="B4318" s="32">
        <v>30300000</v>
      </c>
      <c r="C4318" s="32">
        <v>1196752</v>
      </c>
      <c r="D4318">
        <v>7.6</v>
      </c>
      <c r="E4318" s="32">
        <f>Table11[[#This Row],[gross]]-Table11[[#This Row],[budget]]</f>
        <v>-29103248</v>
      </c>
    </row>
    <row r="4319" spans="1:5" x14ac:dyDescent="0.25">
      <c r="A4319" t="s">
        <v>774</v>
      </c>
      <c r="B4319" s="32">
        <v>90000000</v>
      </c>
      <c r="C4319" s="32">
        <v>60874615</v>
      </c>
      <c r="D4319">
        <v>5.6</v>
      </c>
      <c r="E4319" s="32">
        <f>Table11[[#This Row],[gross]]-Table11[[#This Row],[budget]]</f>
        <v>-29125385</v>
      </c>
    </row>
    <row r="4320" spans="1:5" x14ac:dyDescent="0.25">
      <c r="A4320" t="s">
        <v>1467</v>
      </c>
      <c r="B4320" s="32">
        <v>60000000</v>
      </c>
      <c r="C4320" s="32">
        <v>30695227</v>
      </c>
      <c r="D4320">
        <v>6.7</v>
      </c>
      <c r="E4320" s="32">
        <f>Table11[[#This Row],[gross]]-Table11[[#This Row],[budget]]</f>
        <v>-29304773</v>
      </c>
    </row>
    <row r="4321" spans="1:5" x14ac:dyDescent="0.25">
      <c r="A4321" t="s">
        <v>768</v>
      </c>
      <c r="B4321" s="32">
        <v>95000000</v>
      </c>
      <c r="C4321" s="32">
        <v>65653758</v>
      </c>
      <c r="D4321">
        <v>5.5</v>
      </c>
      <c r="E4321" s="32">
        <f>Table11[[#This Row],[gross]]-Table11[[#This Row],[budget]]</f>
        <v>-29346242</v>
      </c>
    </row>
    <row r="4322" spans="1:5" x14ac:dyDescent="0.25">
      <c r="A4322" t="s">
        <v>2319</v>
      </c>
      <c r="B4322" s="32">
        <v>40000000</v>
      </c>
      <c r="C4322" s="32">
        <v>10640645</v>
      </c>
      <c r="D4322">
        <v>5.8</v>
      </c>
      <c r="E4322" s="32">
        <f>Table11[[#This Row],[gross]]-Table11[[#This Row],[budget]]</f>
        <v>-29359355</v>
      </c>
    </row>
    <row r="4323" spans="1:5" x14ac:dyDescent="0.25">
      <c r="A4323" t="s">
        <v>1617</v>
      </c>
      <c r="B4323" s="32">
        <v>50000000</v>
      </c>
      <c r="C4323" s="32">
        <v>20550712</v>
      </c>
      <c r="D4323">
        <v>5.6</v>
      </c>
      <c r="E4323" s="32">
        <f>Table11[[#This Row],[gross]]-Table11[[#This Row],[budget]]</f>
        <v>-29449288</v>
      </c>
    </row>
    <row r="4324" spans="1:5" x14ac:dyDescent="0.25">
      <c r="A4324" t="s">
        <v>679</v>
      </c>
      <c r="B4324" s="32">
        <v>93000000</v>
      </c>
      <c r="C4324" s="32">
        <v>63540020</v>
      </c>
      <c r="D4324">
        <v>7.7</v>
      </c>
      <c r="E4324" s="32">
        <f>Table11[[#This Row],[gross]]-Table11[[#This Row],[budget]]</f>
        <v>-29459980</v>
      </c>
    </row>
    <row r="4325" spans="1:5" x14ac:dyDescent="0.25">
      <c r="A4325" t="s">
        <v>2950</v>
      </c>
      <c r="B4325" s="32">
        <v>30000000</v>
      </c>
      <c r="C4325" s="32">
        <v>537580</v>
      </c>
      <c r="D4325">
        <v>6.8</v>
      </c>
      <c r="E4325" s="32">
        <f>Table11[[#This Row],[gross]]-Table11[[#This Row],[budget]]</f>
        <v>-29462420</v>
      </c>
    </row>
    <row r="4326" spans="1:5" x14ac:dyDescent="0.25">
      <c r="A4326" t="s">
        <v>2024</v>
      </c>
      <c r="B4326" s="32">
        <v>45000000</v>
      </c>
      <c r="C4326" s="32">
        <v>15523168</v>
      </c>
      <c r="D4326">
        <v>7.2</v>
      </c>
      <c r="E4326" s="32">
        <f>Table11[[#This Row],[gross]]-Table11[[#This Row],[budget]]</f>
        <v>-29476832</v>
      </c>
    </row>
    <row r="4327" spans="1:5" x14ac:dyDescent="0.25">
      <c r="A4327" t="s">
        <v>3157</v>
      </c>
      <c r="B4327" s="32">
        <v>30000000</v>
      </c>
      <c r="C4327" s="32">
        <v>499263</v>
      </c>
      <c r="D4327">
        <v>7.1</v>
      </c>
      <c r="E4327" s="32">
        <f>Table11[[#This Row],[gross]]-Table11[[#This Row],[budget]]</f>
        <v>-29500737</v>
      </c>
    </row>
    <row r="4328" spans="1:5" x14ac:dyDescent="0.25">
      <c r="A4328" t="s">
        <v>1855</v>
      </c>
      <c r="B4328" s="32">
        <v>50000000</v>
      </c>
      <c r="C4328" s="32">
        <v>20488579</v>
      </c>
      <c r="D4328">
        <v>5.8</v>
      </c>
      <c r="E4328" s="32">
        <f>Table11[[#This Row],[gross]]-Table11[[#This Row],[budget]]</f>
        <v>-29511421</v>
      </c>
    </row>
    <row r="4329" spans="1:5" x14ac:dyDescent="0.25">
      <c r="A4329" t="s">
        <v>4395</v>
      </c>
      <c r="B4329" s="32">
        <v>39887981.009999998</v>
      </c>
      <c r="C4329" s="32">
        <v>10353690</v>
      </c>
      <c r="D4329">
        <v>8.4</v>
      </c>
      <c r="E4329" s="32">
        <f>Table11[[#This Row],[gross]]-Table11[[#This Row],[budget]]</f>
        <v>-29534291.009999998</v>
      </c>
    </row>
    <row r="4330" spans="1:5" x14ac:dyDescent="0.25">
      <c r="A4330" t="s">
        <v>1059</v>
      </c>
      <c r="B4330" s="32">
        <v>75000000</v>
      </c>
      <c r="C4330" s="32">
        <v>45434443</v>
      </c>
      <c r="D4330">
        <v>7.3</v>
      </c>
      <c r="E4330" s="32">
        <f>Table11[[#This Row],[gross]]-Table11[[#This Row],[budget]]</f>
        <v>-29565557</v>
      </c>
    </row>
    <row r="4331" spans="1:5" x14ac:dyDescent="0.25">
      <c r="A4331" t="s">
        <v>2653</v>
      </c>
      <c r="B4331" s="32">
        <v>38000000</v>
      </c>
      <c r="C4331" s="32">
        <v>8406264</v>
      </c>
      <c r="D4331">
        <v>6</v>
      </c>
      <c r="E4331" s="32">
        <f>Table11[[#This Row],[gross]]-Table11[[#This Row],[budget]]</f>
        <v>-29593736</v>
      </c>
    </row>
    <row r="4332" spans="1:5" x14ac:dyDescent="0.25">
      <c r="A4332" t="s">
        <v>496</v>
      </c>
      <c r="B4332" s="32">
        <v>78000000</v>
      </c>
      <c r="C4332" s="32">
        <v>48405881.850000001</v>
      </c>
      <c r="D4332">
        <v>5.0999999999999996</v>
      </c>
      <c r="E4332" s="32">
        <f>Table11[[#This Row],[gross]]-Table11[[#This Row],[budget]]</f>
        <v>-29594118.149999999</v>
      </c>
    </row>
    <row r="4333" spans="1:5" x14ac:dyDescent="0.25">
      <c r="A4333" t="s">
        <v>5554</v>
      </c>
      <c r="B4333" s="32">
        <v>39887981.009999998</v>
      </c>
      <c r="C4333" s="32">
        <v>10281585</v>
      </c>
      <c r="D4333">
        <v>6.4</v>
      </c>
      <c r="E4333" s="32">
        <f>Table11[[#This Row],[gross]]-Table11[[#This Row],[budget]]</f>
        <v>-29606396.009999998</v>
      </c>
    </row>
    <row r="4334" spans="1:5" x14ac:dyDescent="0.25">
      <c r="A4334" t="s">
        <v>1831</v>
      </c>
      <c r="B4334" s="32">
        <v>50000000</v>
      </c>
      <c r="C4334" s="32">
        <v>20389967</v>
      </c>
      <c r="D4334">
        <v>6.7</v>
      </c>
      <c r="E4334" s="32">
        <f>Table11[[#This Row],[gross]]-Table11[[#This Row],[budget]]</f>
        <v>-29610033</v>
      </c>
    </row>
    <row r="4335" spans="1:5" x14ac:dyDescent="0.25">
      <c r="A4335" t="s">
        <v>949</v>
      </c>
      <c r="B4335" s="32">
        <v>75000000</v>
      </c>
      <c r="C4335" s="32">
        <v>45356386</v>
      </c>
      <c r="D4335">
        <v>5.9</v>
      </c>
      <c r="E4335" s="32">
        <f>Table11[[#This Row],[gross]]-Table11[[#This Row],[budget]]</f>
        <v>-29643614</v>
      </c>
    </row>
    <row r="4336" spans="1:5" x14ac:dyDescent="0.25">
      <c r="A4336" t="s">
        <v>952</v>
      </c>
      <c r="B4336" s="32">
        <v>85000000</v>
      </c>
      <c r="C4336" s="32">
        <v>55350897</v>
      </c>
      <c r="D4336">
        <v>7</v>
      </c>
      <c r="E4336" s="32">
        <f>Table11[[#This Row],[gross]]-Table11[[#This Row],[budget]]</f>
        <v>-29649103</v>
      </c>
    </row>
    <row r="4337" spans="1:5" x14ac:dyDescent="0.25">
      <c r="A4337" t="s">
        <v>1545</v>
      </c>
      <c r="B4337" s="32">
        <v>58000000</v>
      </c>
      <c r="C4337" s="32">
        <v>28328132</v>
      </c>
      <c r="D4337">
        <v>6.3</v>
      </c>
      <c r="E4337" s="32">
        <f>Table11[[#This Row],[gross]]-Table11[[#This Row],[budget]]</f>
        <v>-29671868</v>
      </c>
    </row>
    <row r="4338" spans="1:5" x14ac:dyDescent="0.25">
      <c r="A4338" t="s">
        <v>5536</v>
      </c>
      <c r="B4338" s="32">
        <v>39887981.009999998</v>
      </c>
      <c r="C4338" s="32">
        <v>10105505</v>
      </c>
      <c r="D4338">
        <v>6.8</v>
      </c>
      <c r="E4338" s="32">
        <f>Table11[[#This Row],[gross]]-Table11[[#This Row],[budget]]</f>
        <v>-29782476.009999998</v>
      </c>
    </row>
    <row r="4339" spans="1:5" x14ac:dyDescent="0.25">
      <c r="A4339" t="s">
        <v>1330</v>
      </c>
      <c r="B4339" s="32">
        <v>62000000</v>
      </c>
      <c r="C4339" s="32">
        <v>32178777</v>
      </c>
      <c r="D4339">
        <v>3.8</v>
      </c>
      <c r="E4339" s="32">
        <f>Table11[[#This Row],[gross]]-Table11[[#This Row],[budget]]</f>
        <v>-29821223</v>
      </c>
    </row>
    <row r="4340" spans="1:5" x14ac:dyDescent="0.25">
      <c r="A4340" t="s">
        <v>1481</v>
      </c>
      <c r="B4340" s="32">
        <v>60000000</v>
      </c>
      <c r="C4340" s="32">
        <v>30063805</v>
      </c>
      <c r="D4340">
        <v>6.1</v>
      </c>
      <c r="E4340" s="32">
        <f>Table11[[#This Row],[gross]]-Table11[[#This Row],[budget]]</f>
        <v>-29936195</v>
      </c>
    </row>
    <row r="4341" spans="1:5" x14ac:dyDescent="0.25">
      <c r="A4341" t="s">
        <v>1593</v>
      </c>
      <c r="B4341" s="32">
        <v>55000000</v>
      </c>
      <c r="C4341" s="32">
        <v>25040293</v>
      </c>
      <c r="D4341">
        <v>6.6</v>
      </c>
      <c r="E4341" s="32">
        <f>Table11[[#This Row],[gross]]-Table11[[#This Row],[budget]]</f>
        <v>-29959707</v>
      </c>
    </row>
    <row r="4342" spans="1:5" x14ac:dyDescent="0.25">
      <c r="A4342" t="s">
        <v>1651</v>
      </c>
      <c r="B4342" s="32">
        <v>57000000</v>
      </c>
      <c r="C4342" s="32">
        <v>26838389</v>
      </c>
      <c r="D4342">
        <v>6.4</v>
      </c>
      <c r="E4342" s="32">
        <f>Table11[[#This Row],[gross]]-Table11[[#This Row],[budget]]</f>
        <v>-30161611</v>
      </c>
    </row>
    <row r="4343" spans="1:5" x14ac:dyDescent="0.25">
      <c r="A4343" t="s">
        <v>2586</v>
      </c>
      <c r="B4343" s="32">
        <v>38000000</v>
      </c>
      <c r="C4343" s="32">
        <v>7659747</v>
      </c>
      <c r="D4343">
        <v>5.0999999999999996</v>
      </c>
      <c r="E4343" s="32">
        <f>Table11[[#This Row],[gross]]-Table11[[#This Row],[budget]]</f>
        <v>-30340253</v>
      </c>
    </row>
    <row r="4344" spans="1:5" x14ac:dyDescent="0.25">
      <c r="A4344" t="s">
        <v>2299</v>
      </c>
      <c r="B4344" s="32">
        <v>40000000</v>
      </c>
      <c r="C4344" s="32">
        <v>9652000</v>
      </c>
      <c r="D4344">
        <v>5.8</v>
      </c>
      <c r="E4344" s="32">
        <f>Table11[[#This Row],[gross]]-Table11[[#This Row],[budget]]</f>
        <v>-30348000</v>
      </c>
    </row>
    <row r="4345" spans="1:5" x14ac:dyDescent="0.25">
      <c r="A4345" t="s">
        <v>2596</v>
      </c>
      <c r="B4345" s="32">
        <v>35000000</v>
      </c>
      <c r="C4345" s="32">
        <v>4651977</v>
      </c>
      <c r="D4345">
        <v>6.9</v>
      </c>
      <c r="E4345" s="32">
        <f>Table11[[#This Row],[gross]]-Table11[[#This Row],[budget]]</f>
        <v>-30348023</v>
      </c>
    </row>
    <row r="4346" spans="1:5" x14ac:dyDescent="0.25">
      <c r="A4346" t="s">
        <v>1832</v>
      </c>
      <c r="B4346" s="32">
        <v>50000000</v>
      </c>
      <c r="C4346" s="32">
        <v>19593740</v>
      </c>
      <c r="D4346">
        <v>7.5</v>
      </c>
      <c r="E4346" s="32">
        <f>Table11[[#This Row],[gross]]-Table11[[#This Row],[budget]]</f>
        <v>-30406260</v>
      </c>
    </row>
    <row r="4347" spans="1:5" x14ac:dyDescent="0.25">
      <c r="A4347" t="s">
        <v>2401</v>
      </c>
      <c r="B4347" s="32">
        <v>40000000</v>
      </c>
      <c r="C4347" s="32">
        <v>9589875</v>
      </c>
      <c r="D4347">
        <v>7.3</v>
      </c>
      <c r="E4347" s="32">
        <f>Table11[[#This Row],[gross]]-Table11[[#This Row],[budget]]</f>
        <v>-30410125</v>
      </c>
    </row>
    <row r="4348" spans="1:5" x14ac:dyDescent="0.25">
      <c r="A4348" t="s">
        <v>2597</v>
      </c>
      <c r="B4348" s="32">
        <v>35000000</v>
      </c>
      <c r="C4348" s="32">
        <v>4496583</v>
      </c>
      <c r="D4348">
        <v>8</v>
      </c>
      <c r="E4348" s="32">
        <f>Table11[[#This Row],[gross]]-Table11[[#This Row],[budget]]</f>
        <v>-30503417</v>
      </c>
    </row>
    <row r="4349" spans="1:5" x14ac:dyDescent="0.25">
      <c r="A4349" t="s">
        <v>2390</v>
      </c>
      <c r="B4349" s="32">
        <v>37000000</v>
      </c>
      <c r="C4349" s="32">
        <v>6482195</v>
      </c>
      <c r="D4349">
        <v>6.4</v>
      </c>
      <c r="E4349" s="32">
        <f>Table11[[#This Row],[gross]]-Table11[[#This Row],[budget]]</f>
        <v>-30517805</v>
      </c>
    </row>
    <row r="4350" spans="1:5" x14ac:dyDescent="0.25">
      <c r="A4350" t="s">
        <v>672</v>
      </c>
      <c r="B4350" s="32">
        <v>90000000</v>
      </c>
      <c r="C4350" s="32">
        <v>59475623</v>
      </c>
      <c r="D4350">
        <v>5.2</v>
      </c>
      <c r="E4350" s="32">
        <f>Table11[[#This Row],[gross]]-Table11[[#This Row],[budget]]</f>
        <v>-30524377</v>
      </c>
    </row>
    <row r="4351" spans="1:5" x14ac:dyDescent="0.25">
      <c r="A4351" t="s">
        <v>1510</v>
      </c>
      <c r="B4351" s="32">
        <v>35000000</v>
      </c>
      <c r="C4351" s="32">
        <v>4426297</v>
      </c>
      <c r="D4351">
        <v>6.5</v>
      </c>
      <c r="E4351" s="32">
        <f>Table11[[#This Row],[gross]]-Table11[[#This Row],[budget]]</f>
        <v>-30573703</v>
      </c>
    </row>
    <row r="4352" spans="1:5" x14ac:dyDescent="0.25">
      <c r="A4352" t="s">
        <v>290</v>
      </c>
      <c r="B4352" s="32">
        <v>150000000</v>
      </c>
      <c r="C4352" s="32">
        <v>119420252</v>
      </c>
      <c r="D4352">
        <v>5.0999999999999996</v>
      </c>
      <c r="E4352" s="32">
        <f>Table11[[#This Row],[gross]]-Table11[[#This Row],[budget]]</f>
        <v>-30579748</v>
      </c>
    </row>
    <row r="4353" spans="1:5" x14ac:dyDescent="0.25">
      <c r="A4353" t="s">
        <v>1232</v>
      </c>
      <c r="B4353" s="32">
        <v>70000000</v>
      </c>
      <c r="C4353" s="32">
        <v>39380442</v>
      </c>
      <c r="D4353">
        <v>7.1</v>
      </c>
      <c r="E4353" s="32">
        <f>Table11[[#This Row],[gross]]-Table11[[#This Row],[budget]]</f>
        <v>-30619558</v>
      </c>
    </row>
    <row r="4354" spans="1:5" x14ac:dyDescent="0.25">
      <c r="A4354" t="s">
        <v>2708</v>
      </c>
      <c r="B4354" s="32">
        <v>32000000</v>
      </c>
      <c r="C4354" s="32">
        <v>1304837</v>
      </c>
      <c r="D4354">
        <v>6.1</v>
      </c>
      <c r="E4354" s="32">
        <f>Table11[[#This Row],[gross]]-Table11[[#This Row],[budget]]</f>
        <v>-30695163</v>
      </c>
    </row>
    <row r="4355" spans="1:5" x14ac:dyDescent="0.25">
      <c r="A4355" t="s">
        <v>883</v>
      </c>
      <c r="B4355" s="32">
        <v>84000000</v>
      </c>
      <c r="C4355" s="32">
        <v>53215979</v>
      </c>
      <c r="D4355">
        <v>6.7</v>
      </c>
      <c r="E4355" s="32">
        <f>Table11[[#This Row],[gross]]-Table11[[#This Row],[budget]]</f>
        <v>-30784021</v>
      </c>
    </row>
    <row r="4356" spans="1:5" x14ac:dyDescent="0.25">
      <c r="A4356" t="s">
        <v>1474</v>
      </c>
      <c r="B4356" s="32">
        <v>60000000</v>
      </c>
      <c r="C4356" s="32">
        <v>29136626</v>
      </c>
      <c r="D4356">
        <v>5.7</v>
      </c>
      <c r="E4356" s="32">
        <f>Table11[[#This Row],[gross]]-Table11[[#This Row],[budget]]</f>
        <v>-30863374</v>
      </c>
    </row>
    <row r="4357" spans="1:5" x14ac:dyDescent="0.25">
      <c r="A4357" t="s">
        <v>6534</v>
      </c>
      <c r="B4357" s="32">
        <v>39887981.009999998</v>
      </c>
      <c r="C4357" s="32">
        <v>9016377</v>
      </c>
      <c r="D4357">
        <v>5.2</v>
      </c>
      <c r="E4357" s="32">
        <f>Table11[[#This Row],[gross]]-Table11[[#This Row],[budget]]</f>
        <v>-30871604.009999998</v>
      </c>
    </row>
    <row r="4358" spans="1:5" x14ac:dyDescent="0.25">
      <c r="A4358" t="s">
        <v>2098</v>
      </c>
      <c r="B4358" s="32">
        <v>31000000</v>
      </c>
      <c r="C4358" s="32">
        <v>84961</v>
      </c>
      <c r="D4358">
        <v>7.9</v>
      </c>
      <c r="E4358" s="32">
        <f>Table11[[#This Row],[gross]]-Table11[[#This Row],[budget]]</f>
        <v>-30915039</v>
      </c>
    </row>
    <row r="4359" spans="1:5" x14ac:dyDescent="0.25">
      <c r="A4359" t="s">
        <v>486</v>
      </c>
      <c r="B4359" s="32">
        <v>120000000</v>
      </c>
      <c r="C4359" s="32">
        <v>89021735</v>
      </c>
      <c r="D4359">
        <v>7</v>
      </c>
      <c r="E4359" s="32">
        <f>Table11[[#This Row],[gross]]-Table11[[#This Row],[budget]]</f>
        <v>-30978265</v>
      </c>
    </row>
    <row r="4360" spans="1:5" x14ac:dyDescent="0.25">
      <c r="A4360" t="s">
        <v>5473</v>
      </c>
      <c r="B4360" s="32">
        <v>39887981.009999998</v>
      </c>
      <c r="C4360" s="32">
        <v>8880705</v>
      </c>
      <c r="D4360">
        <v>6.5</v>
      </c>
      <c r="E4360" s="32">
        <f>Table11[[#This Row],[gross]]-Table11[[#This Row],[budget]]</f>
        <v>-31007276.009999998</v>
      </c>
    </row>
    <row r="4361" spans="1:5" x14ac:dyDescent="0.25">
      <c r="A4361" t="s">
        <v>1550</v>
      </c>
      <c r="B4361" s="32">
        <v>57000000</v>
      </c>
      <c r="C4361" s="32">
        <v>25528495</v>
      </c>
      <c r="D4361">
        <v>5.9</v>
      </c>
      <c r="E4361" s="32">
        <f>Table11[[#This Row],[gross]]-Table11[[#This Row],[budget]]</f>
        <v>-31471505</v>
      </c>
    </row>
    <row r="4362" spans="1:5" x14ac:dyDescent="0.25">
      <c r="A4362" t="s">
        <v>1919</v>
      </c>
      <c r="B4362" s="32">
        <v>47000000</v>
      </c>
      <c r="C4362" s="32">
        <v>15519841</v>
      </c>
      <c r="D4362">
        <v>4.5</v>
      </c>
      <c r="E4362" s="32">
        <f>Table11[[#This Row],[gross]]-Table11[[#This Row],[budget]]</f>
        <v>-31480159</v>
      </c>
    </row>
    <row r="4363" spans="1:5" x14ac:dyDescent="0.25">
      <c r="A4363" t="s">
        <v>1234</v>
      </c>
      <c r="B4363" s="32">
        <v>69000000</v>
      </c>
      <c r="C4363" s="32">
        <v>37516013</v>
      </c>
      <c r="D4363">
        <v>5.9</v>
      </c>
      <c r="E4363" s="32">
        <f>Table11[[#This Row],[gross]]-Table11[[#This Row],[budget]]</f>
        <v>-31483987</v>
      </c>
    </row>
    <row r="4364" spans="1:5" x14ac:dyDescent="0.25">
      <c r="A4364" t="s">
        <v>1838</v>
      </c>
      <c r="B4364" s="32">
        <v>50000000</v>
      </c>
      <c r="C4364" s="32">
        <v>18472363</v>
      </c>
      <c r="D4364">
        <v>5.8</v>
      </c>
      <c r="E4364" s="32">
        <f>Table11[[#This Row],[gross]]-Table11[[#This Row],[budget]]</f>
        <v>-31527637</v>
      </c>
    </row>
    <row r="4365" spans="1:5" x14ac:dyDescent="0.25">
      <c r="A4365" t="s">
        <v>41</v>
      </c>
      <c r="B4365" s="32">
        <v>200000000</v>
      </c>
      <c r="C4365" s="32">
        <v>168368427</v>
      </c>
      <c r="D4365">
        <v>6.7</v>
      </c>
      <c r="E4365" s="32">
        <f>Table11[[#This Row],[gross]]-Table11[[#This Row],[budget]]</f>
        <v>-31631573</v>
      </c>
    </row>
    <row r="4366" spans="1:5" x14ac:dyDescent="0.25">
      <c r="A4366" t="s">
        <v>1172</v>
      </c>
      <c r="B4366" s="32">
        <v>70000000</v>
      </c>
      <c r="C4366" s="32">
        <v>38345403</v>
      </c>
      <c r="D4366">
        <v>7.7</v>
      </c>
      <c r="E4366" s="32">
        <f>Table11[[#This Row],[gross]]-Table11[[#This Row],[budget]]</f>
        <v>-31654597</v>
      </c>
    </row>
    <row r="4367" spans="1:5" x14ac:dyDescent="0.25">
      <c r="A4367" t="s">
        <v>1289</v>
      </c>
      <c r="B4367" s="32">
        <v>65000000</v>
      </c>
      <c r="C4367" s="32">
        <v>33328051</v>
      </c>
      <c r="D4367">
        <v>6.7</v>
      </c>
      <c r="E4367" s="32">
        <f>Table11[[#This Row],[gross]]-Table11[[#This Row],[budget]]</f>
        <v>-31671949</v>
      </c>
    </row>
    <row r="4368" spans="1:5" x14ac:dyDescent="0.25">
      <c r="A4368" t="s">
        <v>727</v>
      </c>
      <c r="B4368" s="32">
        <v>90000000</v>
      </c>
      <c r="C4368" s="32">
        <v>58229120</v>
      </c>
      <c r="D4368">
        <v>7.3</v>
      </c>
      <c r="E4368" s="32">
        <f>Table11[[#This Row],[gross]]-Table11[[#This Row],[budget]]</f>
        <v>-31770880</v>
      </c>
    </row>
    <row r="4369" spans="1:5" x14ac:dyDescent="0.25">
      <c r="A4369" t="s">
        <v>7620</v>
      </c>
      <c r="B4369" s="32">
        <v>39887981.009999998</v>
      </c>
      <c r="C4369" s="32">
        <v>8044906</v>
      </c>
      <c r="D4369">
        <v>7.5</v>
      </c>
      <c r="E4369" s="32">
        <f>Table11[[#This Row],[gross]]-Table11[[#This Row],[budget]]</f>
        <v>-31843075.009999998</v>
      </c>
    </row>
    <row r="4370" spans="1:5" x14ac:dyDescent="0.25">
      <c r="A4370" t="s">
        <v>1874</v>
      </c>
      <c r="B4370" s="32">
        <v>39887981.009999998</v>
      </c>
      <c r="C4370" s="32">
        <v>7994115</v>
      </c>
      <c r="D4370">
        <v>7.4</v>
      </c>
      <c r="E4370" s="32">
        <f>Table11[[#This Row],[gross]]-Table11[[#This Row],[budget]]</f>
        <v>-31893866.009999998</v>
      </c>
    </row>
    <row r="4371" spans="1:5" x14ac:dyDescent="0.25">
      <c r="A4371" t="s">
        <v>864</v>
      </c>
      <c r="B4371" s="32">
        <v>65000000</v>
      </c>
      <c r="C4371" s="32">
        <v>33048353</v>
      </c>
      <c r="D4371">
        <v>7.7</v>
      </c>
      <c r="E4371" s="32">
        <f>Table11[[#This Row],[gross]]-Table11[[#This Row],[budget]]</f>
        <v>-31951647</v>
      </c>
    </row>
    <row r="4372" spans="1:5" x14ac:dyDescent="0.25">
      <c r="A4372" t="s">
        <v>1179</v>
      </c>
      <c r="B4372" s="32">
        <v>60000000</v>
      </c>
      <c r="C4372" s="32">
        <v>28031250</v>
      </c>
      <c r="D4372">
        <v>5.2</v>
      </c>
      <c r="E4372" s="32">
        <f>Table11[[#This Row],[gross]]-Table11[[#This Row],[budget]]</f>
        <v>-31968750</v>
      </c>
    </row>
    <row r="4373" spans="1:5" x14ac:dyDescent="0.25">
      <c r="A4373" t="s">
        <v>2366</v>
      </c>
      <c r="B4373" s="32">
        <v>38600000</v>
      </c>
      <c r="C4373" s="32">
        <v>6594136</v>
      </c>
      <c r="D4373">
        <v>6.5</v>
      </c>
      <c r="E4373" s="32">
        <f>Table11[[#This Row],[gross]]-Table11[[#This Row],[budget]]</f>
        <v>-32005864</v>
      </c>
    </row>
    <row r="4374" spans="1:5" x14ac:dyDescent="0.25">
      <c r="A4374" t="s">
        <v>1174</v>
      </c>
      <c r="B4374" s="32">
        <v>70000000</v>
      </c>
      <c r="C4374" s="32">
        <v>37901509</v>
      </c>
      <c r="D4374">
        <v>7</v>
      </c>
      <c r="E4374" s="32">
        <f>Table11[[#This Row],[gross]]-Table11[[#This Row],[budget]]</f>
        <v>-32098491</v>
      </c>
    </row>
    <row r="4375" spans="1:5" x14ac:dyDescent="0.25">
      <c r="A4375" t="s">
        <v>1894</v>
      </c>
      <c r="B4375" s="32">
        <v>58000000</v>
      </c>
      <c r="C4375" s="32">
        <v>25900000</v>
      </c>
      <c r="D4375">
        <v>6.5</v>
      </c>
      <c r="E4375" s="32">
        <f>Table11[[#This Row],[gross]]-Table11[[#This Row],[budget]]</f>
        <v>-32100000</v>
      </c>
    </row>
    <row r="4376" spans="1:5" x14ac:dyDescent="0.25">
      <c r="A4376" t="s">
        <v>1670</v>
      </c>
      <c r="B4376" s="32">
        <v>55000000</v>
      </c>
      <c r="C4376" s="32">
        <v>22843047</v>
      </c>
      <c r="D4376">
        <v>5.9</v>
      </c>
      <c r="E4376" s="32">
        <f>Table11[[#This Row],[gross]]-Table11[[#This Row],[budget]]</f>
        <v>-32156953</v>
      </c>
    </row>
    <row r="4377" spans="1:5" x14ac:dyDescent="0.25">
      <c r="A4377" t="s">
        <v>7779</v>
      </c>
      <c r="B4377" s="32">
        <v>39887981.009999998</v>
      </c>
      <c r="C4377" s="32">
        <v>7707563</v>
      </c>
      <c r="D4377">
        <v>8</v>
      </c>
      <c r="E4377" s="32">
        <f>Table11[[#This Row],[gross]]-Table11[[#This Row],[budget]]</f>
        <v>-32180418.009999998</v>
      </c>
    </row>
    <row r="4378" spans="1:5" x14ac:dyDescent="0.25">
      <c r="A4378" t="s">
        <v>7529</v>
      </c>
      <c r="B4378" s="32">
        <v>39887981.009999998</v>
      </c>
      <c r="C4378" s="32">
        <v>7705974</v>
      </c>
      <c r="D4378">
        <v>7.5</v>
      </c>
      <c r="E4378" s="32">
        <f>Table11[[#This Row],[gross]]-Table11[[#This Row],[budget]]</f>
        <v>-32182007.009999998</v>
      </c>
    </row>
    <row r="4379" spans="1:5" x14ac:dyDescent="0.25">
      <c r="A4379" t="s">
        <v>1203</v>
      </c>
      <c r="B4379" s="32">
        <v>70000000</v>
      </c>
      <c r="C4379" s="32">
        <v>37760080</v>
      </c>
      <c r="D4379">
        <v>6.1</v>
      </c>
      <c r="E4379" s="32">
        <f>Table11[[#This Row],[gross]]-Table11[[#This Row],[budget]]</f>
        <v>-32239920</v>
      </c>
    </row>
    <row r="4380" spans="1:5" x14ac:dyDescent="0.25">
      <c r="A4380" t="s">
        <v>959</v>
      </c>
      <c r="B4380" s="32">
        <v>70000000</v>
      </c>
      <c r="C4380" s="32">
        <v>37754208</v>
      </c>
      <c r="D4380">
        <v>6.3</v>
      </c>
      <c r="E4380" s="32">
        <f>Table11[[#This Row],[gross]]-Table11[[#This Row],[budget]]</f>
        <v>-32245792</v>
      </c>
    </row>
    <row r="4381" spans="1:5" x14ac:dyDescent="0.25">
      <c r="A4381" t="s">
        <v>2920</v>
      </c>
      <c r="B4381" s="32">
        <v>40000000</v>
      </c>
      <c r="C4381" s="32">
        <v>7689458</v>
      </c>
      <c r="D4381">
        <v>6.8</v>
      </c>
      <c r="E4381" s="32">
        <f>Table11[[#This Row],[gross]]-Table11[[#This Row],[budget]]</f>
        <v>-32310542</v>
      </c>
    </row>
    <row r="4382" spans="1:5" x14ac:dyDescent="0.25">
      <c r="A4382" t="s">
        <v>6281</v>
      </c>
      <c r="B4382" s="32">
        <v>39887981.009999998</v>
      </c>
      <c r="C4382" s="32">
        <v>7557877</v>
      </c>
      <c r="D4382">
        <v>4.5999999999999996</v>
      </c>
      <c r="E4382" s="32">
        <f>Table11[[#This Row],[gross]]-Table11[[#This Row],[budget]]</f>
        <v>-32330104.009999998</v>
      </c>
    </row>
    <row r="4383" spans="1:5" x14ac:dyDescent="0.25">
      <c r="A4383" t="s">
        <v>616</v>
      </c>
      <c r="B4383" s="32">
        <v>100000000</v>
      </c>
      <c r="C4383" s="32">
        <v>67631157</v>
      </c>
      <c r="D4383">
        <v>6</v>
      </c>
      <c r="E4383" s="32">
        <f>Table11[[#This Row],[gross]]-Table11[[#This Row],[budget]]</f>
        <v>-32368843</v>
      </c>
    </row>
    <row r="4384" spans="1:5" x14ac:dyDescent="0.25">
      <c r="A4384" t="s">
        <v>616</v>
      </c>
      <c r="B4384" s="32">
        <v>100000000</v>
      </c>
      <c r="C4384" s="32">
        <v>67631157</v>
      </c>
      <c r="D4384">
        <v>6</v>
      </c>
      <c r="E4384" s="32">
        <f>Table11[[#This Row],[gross]]-Table11[[#This Row],[budget]]</f>
        <v>-32368843</v>
      </c>
    </row>
    <row r="4385" spans="1:5" x14ac:dyDescent="0.25">
      <c r="A4385" t="s">
        <v>2922</v>
      </c>
      <c r="B4385" s="32">
        <v>39887981.009999998</v>
      </c>
      <c r="C4385" s="32">
        <v>7501404</v>
      </c>
      <c r="D4385">
        <v>7.3</v>
      </c>
      <c r="E4385" s="32">
        <f>Table11[[#This Row],[gross]]-Table11[[#This Row],[budget]]</f>
        <v>-32386577.009999998</v>
      </c>
    </row>
    <row r="4386" spans="1:5" x14ac:dyDescent="0.25">
      <c r="A4386" t="s">
        <v>1291</v>
      </c>
      <c r="B4386" s="32">
        <v>65000000</v>
      </c>
      <c r="C4386" s="32">
        <v>32598931</v>
      </c>
      <c r="D4386">
        <v>6.2</v>
      </c>
      <c r="E4386" s="32">
        <f>Table11[[#This Row],[gross]]-Table11[[#This Row],[budget]]</f>
        <v>-32401069</v>
      </c>
    </row>
    <row r="4387" spans="1:5" x14ac:dyDescent="0.25">
      <c r="A4387" t="s">
        <v>1501</v>
      </c>
      <c r="B4387" s="32">
        <v>55000000</v>
      </c>
      <c r="C4387" s="32">
        <v>22362500</v>
      </c>
      <c r="D4387">
        <v>6.1</v>
      </c>
      <c r="E4387" s="32">
        <f>Table11[[#This Row],[gross]]-Table11[[#This Row],[budget]]</f>
        <v>-32637500</v>
      </c>
    </row>
    <row r="4388" spans="1:5" x14ac:dyDescent="0.25">
      <c r="A4388" t="s">
        <v>1218</v>
      </c>
      <c r="B4388" s="32">
        <v>68000000</v>
      </c>
      <c r="C4388" s="32">
        <v>35324232</v>
      </c>
      <c r="D4388">
        <v>5.6</v>
      </c>
      <c r="E4388" s="32">
        <f>Table11[[#This Row],[gross]]-Table11[[#This Row],[budget]]</f>
        <v>-32675768</v>
      </c>
    </row>
    <row r="4389" spans="1:5" x14ac:dyDescent="0.25">
      <c r="A4389" t="s">
        <v>1003</v>
      </c>
      <c r="B4389" s="32">
        <v>100000000</v>
      </c>
      <c r="C4389" s="32">
        <v>67286731</v>
      </c>
      <c r="D4389">
        <v>6.7</v>
      </c>
      <c r="E4389" s="32">
        <f>Table11[[#This Row],[gross]]-Table11[[#This Row],[budget]]</f>
        <v>-32713269</v>
      </c>
    </row>
    <row r="4390" spans="1:5" x14ac:dyDescent="0.25">
      <c r="A4390" t="s">
        <v>2032</v>
      </c>
      <c r="B4390" s="32">
        <v>40000000</v>
      </c>
      <c r="C4390" s="32">
        <v>7262288</v>
      </c>
      <c r="D4390">
        <v>6.5</v>
      </c>
      <c r="E4390" s="32">
        <f>Table11[[#This Row],[gross]]-Table11[[#This Row],[budget]]</f>
        <v>-32737712</v>
      </c>
    </row>
    <row r="4391" spans="1:5" x14ac:dyDescent="0.25">
      <c r="A4391" t="s">
        <v>2599</v>
      </c>
      <c r="B4391" s="32">
        <v>35000000</v>
      </c>
      <c r="C4391" s="32">
        <v>2221994</v>
      </c>
      <c r="D4391">
        <v>6.4</v>
      </c>
      <c r="E4391" s="32">
        <f>Table11[[#This Row],[gross]]-Table11[[#This Row],[budget]]</f>
        <v>-32778006</v>
      </c>
    </row>
    <row r="4392" spans="1:5" x14ac:dyDescent="0.25">
      <c r="A4392" t="s">
        <v>4142</v>
      </c>
      <c r="B4392" s="32">
        <v>39887981.009999998</v>
      </c>
      <c r="C4392" s="32">
        <v>7070459</v>
      </c>
      <c r="D4392">
        <v>3.3</v>
      </c>
      <c r="E4392" s="32">
        <f>Table11[[#This Row],[gross]]-Table11[[#This Row],[budget]]</f>
        <v>-32817522.009999998</v>
      </c>
    </row>
    <row r="4393" spans="1:5" x14ac:dyDescent="0.25">
      <c r="A4393" t="s">
        <v>2684</v>
      </c>
      <c r="B4393" s="32">
        <v>33000000</v>
      </c>
      <c r="C4393" s="32">
        <v>99462</v>
      </c>
      <c r="D4393">
        <v>7.1</v>
      </c>
      <c r="E4393" s="32">
        <f>Table11[[#This Row],[gross]]-Table11[[#This Row],[budget]]</f>
        <v>-32900538</v>
      </c>
    </row>
    <row r="4394" spans="1:5" x14ac:dyDescent="0.25">
      <c r="A4394" t="s">
        <v>1308</v>
      </c>
      <c r="B4394" s="32">
        <v>64000000</v>
      </c>
      <c r="C4394" s="32">
        <v>31054924</v>
      </c>
      <c r="D4394">
        <v>5.0999999999999996</v>
      </c>
      <c r="E4394" s="32">
        <f>Table11[[#This Row],[gross]]-Table11[[#This Row],[budget]]</f>
        <v>-32945076</v>
      </c>
    </row>
    <row r="4395" spans="1:5" x14ac:dyDescent="0.25">
      <c r="A4395" t="s">
        <v>6229</v>
      </c>
      <c r="B4395" s="32">
        <v>39887981.009999998</v>
      </c>
      <c r="C4395" s="32">
        <v>6940281</v>
      </c>
      <c r="D4395">
        <v>7.3</v>
      </c>
      <c r="E4395" s="32">
        <f>Table11[[#This Row],[gross]]-Table11[[#This Row],[budget]]</f>
        <v>-32947700.009999998</v>
      </c>
    </row>
    <row r="4396" spans="1:5" x14ac:dyDescent="0.25">
      <c r="A4396" t="s">
        <v>2911</v>
      </c>
      <c r="B4396" s="32">
        <v>45000000</v>
      </c>
      <c r="C4396" s="32">
        <v>12026670</v>
      </c>
      <c r="D4396">
        <v>6.4</v>
      </c>
      <c r="E4396" s="32">
        <f>Table11[[#This Row],[gross]]-Table11[[#This Row],[budget]]</f>
        <v>-32973330</v>
      </c>
    </row>
    <row r="4397" spans="1:5" x14ac:dyDescent="0.25">
      <c r="A4397" t="s">
        <v>6544</v>
      </c>
      <c r="B4397" s="32">
        <v>39887981.009999998</v>
      </c>
      <c r="C4397" s="32">
        <v>6879730</v>
      </c>
      <c r="D4397">
        <v>6.9</v>
      </c>
      <c r="E4397" s="32">
        <f>Table11[[#This Row],[gross]]-Table11[[#This Row],[budget]]</f>
        <v>-33008251.009999998</v>
      </c>
    </row>
    <row r="4398" spans="1:5" x14ac:dyDescent="0.25">
      <c r="A4398" t="s">
        <v>5126</v>
      </c>
      <c r="B4398" s="32">
        <v>39887981.009999998</v>
      </c>
      <c r="C4398" s="32">
        <v>6857503</v>
      </c>
      <c r="D4398">
        <v>6.3</v>
      </c>
      <c r="E4398" s="32">
        <f>Table11[[#This Row],[gross]]-Table11[[#This Row],[budget]]</f>
        <v>-33030478.009999998</v>
      </c>
    </row>
    <row r="4399" spans="1:5" x14ac:dyDescent="0.25">
      <c r="A4399" t="s">
        <v>2445</v>
      </c>
      <c r="B4399" s="32">
        <v>36000000</v>
      </c>
      <c r="C4399" s="32">
        <v>2954405</v>
      </c>
      <c r="D4399">
        <v>5.3</v>
      </c>
      <c r="E4399" s="32">
        <f>Table11[[#This Row],[gross]]-Table11[[#This Row],[budget]]</f>
        <v>-33045595</v>
      </c>
    </row>
    <row r="4400" spans="1:5" x14ac:dyDescent="0.25">
      <c r="A4400" t="s">
        <v>1542</v>
      </c>
      <c r="B4400" s="32">
        <v>70000000</v>
      </c>
      <c r="C4400" s="32">
        <v>36931089</v>
      </c>
      <c r="D4400">
        <v>5.6</v>
      </c>
      <c r="E4400" s="32">
        <f>Table11[[#This Row],[gross]]-Table11[[#This Row],[budget]]</f>
        <v>-33068911</v>
      </c>
    </row>
    <row r="4401" spans="1:5" x14ac:dyDescent="0.25">
      <c r="A4401" t="s">
        <v>3472</v>
      </c>
      <c r="B4401" s="32">
        <v>39887981.009999998</v>
      </c>
      <c r="C4401" s="32">
        <v>6777589</v>
      </c>
      <c r="D4401">
        <v>7.2</v>
      </c>
      <c r="E4401" s="32">
        <f>Table11[[#This Row],[gross]]-Table11[[#This Row],[budget]]</f>
        <v>-33110392.009999998</v>
      </c>
    </row>
    <row r="4402" spans="1:5" x14ac:dyDescent="0.25">
      <c r="A4402" t="s">
        <v>2353</v>
      </c>
      <c r="B4402" s="32">
        <v>39000000</v>
      </c>
      <c r="C4402" s="32">
        <v>5881504</v>
      </c>
      <c r="D4402">
        <v>5.3</v>
      </c>
      <c r="E4402" s="32">
        <f>Table11[[#This Row],[gross]]-Table11[[#This Row],[budget]]</f>
        <v>-33118496</v>
      </c>
    </row>
    <row r="4403" spans="1:5" x14ac:dyDescent="0.25">
      <c r="A4403" t="s">
        <v>5331</v>
      </c>
      <c r="B4403" s="32">
        <v>39887981.009999998</v>
      </c>
      <c r="C4403" s="32">
        <v>6610326</v>
      </c>
      <c r="D4403">
        <v>7.2</v>
      </c>
      <c r="E4403" s="32">
        <f>Table11[[#This Row],[gross]]-Table11[[#This Row],[budget]]</f>
        <v>-33277655.009999998</v>
      </c>
    </row>
    <row r="4404" spans="1:5" x14ac:dyDescent="0.25">
      <c r="A4404" t="s">
        <v>1849</v>
      </c>
      <c r="B4404" s="32">
        <v>50000000</v>
      </c>
      <c r="C4404" s="32">
        <v>16671505</v>
      </c>
      <c r="D4404">
        <v>5.9</v>
      </c>
      <c r="E4404" s="32">
        <f>Table11[[#This Row],[gross]]-Table11[[#This Row],[budget]]</f>
        <v>-33328495</v>
      </c>
    </row>
    <row r="4405" spans="1:5" x14ac:dyDescent="0.25">
      <c r="A4405" t="s">
        <v>1479</v>
      </c>
      <c r="B4405" s="32">
        <v>60000000</v>
      </c>
      <c r="C4405" s="32">
        <v>26616590</v>
      </c>
      <c r="D4405">
        <v>6.7</v>
      </c>
      <c r="E4405" s="32">
        <f>Table11[[#This Row],[gross]]-Table11[[#This Row],[budget]]</f>
        <v>-33383410</v>
      </c>
    </row>
    <row r="4406" spans="1:5" x14ac:dyDescent="0.25">
      <c r="A4406" t="s">
        <v>316</v>
      </c>
      <c r="B4406" s="32">
        <v>145000000</v>
      </c>
      <c r="C4406" s="32">
        <v>111505642</v>
      </c>
      <c r="D4406">
        <v>6.9</v>
      </c>
      <c r="E4406" s="32">
        <f>Table11[[#This Row],[gross]]-Table11[[#This Row],[budget]]</f>
        <v>-33494358</v>
      </c>
    </row>
    <row r="4407" spans="1:5" x14ac:dyDescent="0.25">
      <c r="A4407" t="s">
        <v>1607</v>
      </c>
      <c r="B4407" s="32">
        <v>68000000</v>
      </c>
      <c r="C4407" s="32">
        <v>34350553</v>
      </c>
      <c r="D4407">
        <v>5.7</v>
      </c>
      <c r="E4407" s="32">
        <f>Table11[[#This Row],[gross]]-Table11[[#This Row],[budget]]</f>
        <v>-33649447</v>
      </c>
    </row>
    <row r="4408" spans="1:5" x14ac:dyDescent="0.25">
      <c r="A4408" t="s">
        <v>1607</v>
      </c>
      <c r="B4408" s="32">
        <v>68000000</v>
      </c>
      <c r="C4408" s="32">
        <v>34350553</v>
      </c>
      <c r="D4408">
        <v>5.7</v>
      </c>
      <c r="E4408" s="32">
        <f>Table11[[#This Row],[gross]]-Table11[[#This Row],[budget]]</f>
        <v>-33649447</v>
      </c>
    </row>
    <row r="4409" spans="1:5" x14ac:dyDescent="0.25">
      <c r="A4409" t="s">
        <v>1477</v>
      </c>
      <c r="B4409" s="32">
        <v>60000000</v>
      </c>
      <c r="C4409" s="32">
        <v>26288320</v>
      </c>
      <c r="D4409">
        <v>6.7</v>
      </c>
      <c r="E4409" s="32">
        <f>Table11[[#This Row],[gross]]-Table11[[#This Row],[budget]]</f>
        <v>-33711680</v>
      </c>
    </row>
    <row r="4410" spans="1:5" x14ac:dyDescent="0.25">
      <c r="A4410" t="s">
        <v>1844</v>
      </c>
      <c r="B4410" s="32">
        <v>55000000</v>
      </c>
      <c r="C4410" s="32">
        <v>21283440</v>
      </c>
      <c r="D4410">
        <v>6</v>
      </c>
      <c r="E4410" s="32">
        <f>Table11[[#This Row],[gross]]-Table11[[#This Row],[budget]]</f>
        <v>-33716560</v>
      </c>
    </row>
    <row r="4411" spans="1:5" x14ac:dyDescent="0.25">
      <c r="A4411" t="s">
        <v>5333</v>
      </c>
      <c r="B4411" s="32">
        <v>39887981.009999998</v>
      </c>
      <c r="C4411" s="32">
        <v>6126237</v>
      </c>
      <c r="D4411">
        <v>4.8</v>
      </c>
      <c r="E4411" s="32">
        <f>Table11[[#This Row],[gross]]-Table11[[#This Row],[budget]]</f>
        <v>-33761744.009999998</v>
      </c>
    </row>
    <row r="4412" spans="1:5" x14ac:dyDescent="0.25">
      <c r="A4412" t="s">
        <v>2117</v>
      </c>
      <c r="B4412" s="32">
        <v>41000000</v>
      </c>
      <c r="C4412" s="32">
        <v>7204138</v>
      </c>
      <c r="D4412">
        <v>6.2</v>
      </c>
      <c r="E4412" s="32">
        <f>Table11[[#This Row],[gross]]-Table11[[#This Row],[budget]]</f>
        <v>-33795862</v>
      </c>
    </row>
    <row r="4413" spans="1:5" x14ac:dyDescent="0.25">
      <c r="A4413" t="s">
        <v>6047</v>
      </c>
      <c r="B4413" s="32">
        <v>39887981.009999998</v>
      </c>
      <c r="C4413" s="32">
        <v>6088249</v>
      </c>
      <c r="D4413">
        <v>7</v>
      </c>
      <c r="E4413" s="32">
        <f>Table11[[#This Row],[gross]]-Table11[[#This Row],[budget]]</f>
        <v>-33799732.009999998</v>
      </c>
    </row>
    <row r="4414" spans="1:5" x14ac:dyDescent="0.25">
      <c r="A4414" t="s">
        <v>2025</v>
      </c>
      <c r="B4414" s="32">
        <v>45000000</v>
      </c>
      <c r="C4414" s="32">
        <v>11146409</v>
      </c>
      <c r="D4414">
        <v>6</v>
      </c>
      <c r="E4414" s="32">
        <f>Table11[[#This Row],[gross]]-Table11[[#This Row],[budget]]</f>
        <v>-33853591</v>
      </c>
    </row>
    <row r="4415" spans="1:5" x14ac:dyDescent="0.25">
      <c r="A4415" t="s">
        <v>2452</v>
      </c>
      <c r="B4415" s="32">
        <v>36000000</v>
      </c>
      <c r="C4415" s="32">
        <v>2126511</v>
      </c>
      <c r="D4415">
        <v>7.2</v>
      </c>
      <c r="E4415" s="32">
        <f>Table11[[#This Row],[gross]]-Table11[[#This Row],[budget]]</f>
        <v>-33873489</v>
      </c>
    </row>
    <row r="4416" spans="1:5" x14ac:dyDescent="0.25">
      <c r="A4416" t="s">
        <v>6836</v>
      </c>
      <c r="B4416" s="32">
        <v>39887981.009999998</v>
      </c>
      <c r="C4416" s="32">
        <v>6003587</v>
      </c>
      <c r="D4416">
        <v>7.5</v>
      </c>
      <c r="E4416" s="32">
        <f>Table11[[#This Row],[gross]]-Table11[[#This Row],[budget]]</f>
        <v>-33884394.009999998</v>
      </c>
    </row>
    <row r="4417" spans="1:5" x14ac:dyDescent="0.25">
      <c r="A4417" t="s">
        <v>2309</v>
      </c>
      <c r="B4417" s="32">
        <v>40000000</v>
      </c>
      <c r="C4417" s="32">
        <v>6114237</v>
      </c>
      <c r="D4417">
        <v>6.2</v>
      </c>
      <c r="E4417" s="32">
        <f>Table11[[#This Row],[gross]]-Table11[[#This Row],[budget]]</f>
        <v>-33885763</v>
      </c>
    </row>
    <row r="4418" spans="1:5" x14ac:dyDescent="0.25">
      <c r="A4418" t="s">
        <v>136</v>
      </c>
      <c r="B4418" s="32">
        <v>200000000</v>
      </c>
      <c r="C4418" s="32">
        <v>166112167</v>
      </c>
      <c r="D4418">
        <v>5.8</v>
      </c>
      <c r="E4418" s="32">
        <f>Table11[[#This Row],[gross]]-Table11[[#This Row],[budget]]</f>
        <v>-33887833</v>
      </c>
    </row>
    <row r="4419" spans="1:5" x14ac:dyDescent="0.25">
      <c r="A4419" t="s">
        <v>5142</v>
      </c>
      <c r="B4419" s="32">
        <v>39887981.009999998</v>
      </c>
      <c r="C4419" s="32">
        <v>5998971</v>
      </c>
      <c r="D4419">
        <v>6.6</v>
      </c>
      <c r="E4419" s="32">
        <f>Table11[[#This Row],[gross]]-Table11[[#This Row],[budget]]</f>
        <v>-33889010.009999998</v>
      </c>
    </row>
    <row r="4420" spans="1:5" x14ac:dyDescent="0.25">
      <c r="A4420" t="s">
        <v>4580</v>
      </c>
      <c r="B4420" s="32">
        <v>39887981.009999998</v>
      </c>
      <c r="C4420" s="32">
        <v>5990075</v>
      </c>
      <c r="D4420">
        <v>8</v>
      </c>
      <c r="E4420" s="32">
        <f>Table11[[#This Row],[gross]]-Table11[[#This Row],[budget]]</f>
        <v>-33897906.009999998</v>
      </c>
    </row>
    <row r="4421" spans="1:5" x14ac:dyDescent="0.25">
      <c r="A4421" t="s">
        <v>542</v>
      </c>
      <c r="B4421" s="32">
        <v>105000000</v>
      </c>
      <c r="C4421" s="32">
        <v>71017784</v>
      </c>
      <c r="D4421">
        <v>5.4</v>
      </c>
      <c r="E4421" s="32">
        <f>Table11[[#This Row],[gross]]-Table11[[#This Row],[budget]]</f>
        <v>-33982216</v>
      </c>
    </row>
    <row r="4422" spans="1:5" x14ac:dyDescent="0.25">
      <c r="A4422" t="s">
        <v>2637</v>
      </c>
      <c r="B4422" s="32">
        <v>34000000</v>
      </c>
      <c r="C4422" s="32">
        <v>4091</v>
      </c>
      <c r="D4422">
        <v>6.3</v>
      </c>
      <c r="E4422" s="32">
        <f>Table11[[#This Row],[gross]]-Table11[[#This Row],[budget]]</f>
        <v>-33995909</v>
      </c>
    </row>
    <row r="4423" spans="1:5" x14ac:dyDescent="0.25">
      <c r="A4423" t="s">
        <v>2059</v>
      </c>
      <c r="B4423" s="32">
        <v>40000000</v>
      </c>
      <c r="C4423" s="32">
        <v>5773519</v>
      </c>
      <c r="D4423">
        <v>6</v>
      </c>
      <c r="E4423" s="32">
        <f>Table11[[#This Row],[gross]]-Table11[[#This Row],[budget]]</f>
        <v>-34226481</v>
      </c>
    </row>
    <row r="4424" spans="1:5" x14ac:dyDescent="0.25">
      <c r="A4424" t="s">
        <v>2059</v>
      </c>
      <c r="B4424" s="32">
        <v>40000000</v>
      </c>
      <c r="C4424" s="32">
        <v>5773519</v>
      </c>
      <c r="D4424">
        <v>6</v>
      </c>
      <c r="E4424" s="32">
        <f>Table11[[#This Row],[gross]]-Table11[[#This Row],[budget]]</f>
        <v>-34226481</v>
      </c>
    </row>
    <row r="4425" spans="1:5" x14ac:dyDescent="0.25">
      <c r="A4425" t="s">
        <v>1248</v>
      </c>
      <c r="B4425" s="32">
        <v>68000000</v>
      </c>
      <c r="C4425" s="32">
        <v>33685268</v>
      </c>
      <c r="D4425">
        <v>5.5</v>
      </c>
      <c r="E4425" s="32">
        <f>Table11[[#This Row],[gross]]-Table11[[#This Row],[budget]]</f>
        <v>-34314732</v>
      </c>
    </row>
    <row r="4426" spans="1:5" x14ac:dyDescent="0.25">
      <c r="A4426" t="s">
        <v>2606</v>
      </c>
      <c r="B4426" s="32">
        <v>35000000</v>
      </c>
      <c r="C4426" s="32">
        <v>630779</v>
      </c>
      <c r="D4426">
        <v>6.8</v>
      </c>
      <c r="E4426" s="32">
        <f>Table11[[#This Row],[gross]]-Table11[[#This Row],[budget]]</f>
        <v>-34369221</v>
      </c>
    </row>
    <row r="4427" spans="1:5" x14ac:dyDescent="0.25">
      <c r="A4427" t="s">
        <v>7317</v>
      </c>
      <c r="B4427" s="32">
        <v>39887981.009999998</v>
      </c>
      <c r="C4427" s="32">
        <v>5355847</v>
      </c>
      <c r="D4427">
        <v>6.8</v>
      </c>
      <c r="E4427" s="32">
        <f>Table11[[#This Row],[gross]]-Table11[[#This Row],[budget]]</f>
        <v>-34532134.009999998</v>
      </c>
    </row>
    <row r="4428" spans="1:5" x14ac:dyDescent="0.25">
      <c r="A4428" t="s">
        <v>7309</v>
      </c>
      <c r="B4428" s="32">
        <v>39887981.009999998</v>
      </c>
      <c r="C4428" s="32">
        <v>5355376</v>
      </c>
      <c r="D4428">
        <v>7.2</v>
      </c>
      <c r="E4428" s="32">
        <f>Table11[[#This Row],[gross]]-Table11[[#This Row],[budget]]</f>
        <v>-34532605.009999998</v>
      </c>
    </row>
    <row r="4429" spans="1:5" x14ac:dyDescent="0.25">
      <c r="A4429" t="s">
        <v>587</v>
      </c>
      <c r="B4429" s="32">
        <v>100000000</v>
      </c>
      <c r="C4429" s="32">
        <v>65452312</v>
      </c>
      <c r="D4429">
        <v>6.4</v>
      </c>
      <c r="E4429" s="32">
        <f>Table11[[#This Row],[gross]]-Table11[[#This Row],[budget]]</f>
        <v>-34547688</v>
      </c>
    </row>
    <row r="4430" spans="1:5" x14ac:dyDescent="0.25">
      <c r="A4430" t="s">
        <v>3938</v>
      </c>
      <c r="B4430" s="32">
        <v>39887981.009999998</v>
      </c>
      <c r="C4430" s="32">
        <v>5308553</v>
      </c>
      <c r="D4430">
        <v>6.4</v>
      </c>
      <c r="E4430" s="32">
        <f>Table11[[#This Row],[gross]]-Table11[[#This Row],[budget]]</f>
        <v>-34579428.009999998</v>
      </c>
    </row>
    <row r="4431" spans="1:5" x14ac:dyDescent="0.25">
      <c r="A4431" t="s">
        <v>7320</v>
      </c>
      <c r="B4431" s="32">
        <v>39887981.009999998</v>
      </c>
      <c r="C4431" s="32">
        <v>5283379</v>
      </c>
      <c r="D4431">
        <v>6.8</v>
      </c>
      <c r="E4431" s="32">
        <f>Table11[[#This Row],[gross]]-Table11[[#This Row],[budget]]</f>
        <v>-34604602.009999998</v>
      </c>
    </row>
    <row r="4432" spans="1:5" x14ac:dyDescent="0.25">
      <c r="A4432" t="s">
        <v>2334</v>
      </c>
      <c r="B4432" s="32">
        <v>39200000</v>
      </c>
      <c r="C4432" s="32">
        <v>4563029</v>
      </c>
      <c r="D4432">
        <v>7</v>
      </c>
      <c r="E4432" s="32">
        <f>Table11[[#This Row],[gross]]-Table11[[#This Row],[budget]]</f>
        <v>-34636971</v>
      </c>
    </row>
    <row r="4433" spans="1:5" x14ac:dyDescent="0.25">
      <c r="A4433" t="s">
        <v>2607</v>
      </c>
      <c r="B4433" s="32">
        <v>39887981.009999998</v>
      </c>
      <c r="C4433" s="32">
        <v>5100937</v>
      </c>
      <c r="D4433">
        <v>7.5</v>
      </c>
      <c r="E4433" s="32">
        <f>Table11[[#This Row],[gross]]-Table11[[#This Row],[budget]]</f>
        <v>-34787044.009999998</v>
      </c>
    </row>
    <row r="4434" spans="1:5" x14ac:dyDescent="0.25">
      <c r="A4434" t="s">
        <v>2621</v>
      </c>
      <c r="B4434" s="32">
        <v>35000000</v>
      </c>
      <c r="C4434" s="32">
        <v>183125</v>
      </c>
      <c r="D4434">
        <v>5.5</v>
      </c>
      <c r="E4434" s="32">
        <f>Table11[[#This Row],[gross]]-Table11[[#This Row],[budget]]</f>
        <v>-34816875</v>
      </c>
    </row>
    <row r="4435" spans="1:5" x14ac:dyDescent="0.25">
      <c r="A4435" t="s">
        <v>2457</v>
      </c>
      <c r="B4435" s="32">
        <v>36000000</v>
      </c>
      <c r="C4435" s="32">
        <v>1068392</v>
      </c>
      <c r="D4435">
        <v>5.9</v>
      </c>
      <c r="E4435" s="32">
        <f>Table11[[#This Row],[gross]]-Table11[[#This Row],[budget]]</f>
        <v>-34931608</v>
      </c>
    </row>
    <row r="4436" spans="1:5" x14ac:dyDescent="0.25">
      <c r="A4436" t="s">
        <v>6211</v>
      </c>
      <c r="B4436" s="32">
        <v>35000000</v>
      </c>
      <c r="C4436" s="32">
        <v>49413</v>
      </c>
      <c r="D4436">
        <v>7.3</v>
      </c>
      <c r="E4436" s="32">
        <f>Table11[[#This Row],[gross]]-Table11[[#This Row],[budget]]</f>
        <v>-34950587</v>
      </c>
    </row>
    <row r="4437" spans="1:5" x14ac:dyDescent="0.25">
      <c r="A4437" t="s">
        <v>3535</v>
      </c>
      <c r="B4437" s="32">
        <v>39887981.009999998</v>
      </c>
      <c r="C4437" s="32">
        <v>4829497</v>
      </c>
      <c r="D4437">
        <v>6.4</v>
      </c>
      <c r="E4437" s="32">
        <f>Table11[[#This Row],[gross]]-Table11[[#This Row],[budget]]</f>
        <v>-35058484.009999998</v>
      </c>
    </row>
    <row r="4438" spans="1:5" x14ac:dyDescent="0.25">
      <c r="A4438" t="s">
        <v>4041</v>
      </c>
      <c r="B4438" s="32">
        <v>39887981.009999998</v>
      </c>
      <c r="C4438" s="32">
        <v>4806750</v>
      </c>
      <c r="D4438">
        <v>7.4</v>
      </c>
      <c r="E4438" s="32">
        <f>Table11[[#This Row],[gross]]-Table11[[#This Row],[budget]]</f>
        <v>-35081231.009999998</v>
      </c>
    </row>
    <row r="4439" spans="1:5" x14ac:dyDescent="0.25">
      <c r="A4439" t="s">
        <v>2310</v>
      </c>
      <c r="B4439" s="32">
        <v>40000000</v>
      </c>
      <c r="C4439" s="32">
        <v>4835968</v>
      </c>
      <c r="D4439">
        <v>4.5</v>
      </c>
      <c r="E4439" s="32">
        <f>Table11[[#This Row],[gross]]-Table11[[#This Row],[budget]]</f>
        <v>-35164032</v>
      </c>
    </row>
    <row r="4440" spans="1:5" x14ac:dyDescent="0.25">
      <c r="A4440" t="s">
        <v>2313</v>
      </c>
      <c r="B4440" s="32">
        <v>40000000</v>
      </c>
      <c r="C4440" s="32">
        <v>4777007</v>
      </c>
      <c r="D4440">
        <v>5.8</v>
      </c>
      <c r="E4440" s="32">
        <f>Table11[[#This Row],[gross]]-Table11[[#This Row],[budget]]</f>
        <v>-35222993</v>
      </c>
    </row>
    <row r="4441" spans="1:5" x14ac:dyDescent="0.25">
      <c r="A4441" t="s">
        <v>6287</v>
      </c>
      <c r="B4441" s="32">
        <v>39887981.009999998</v>
      </c>
      <c r="C4441" s="32">
        <v>4613815</v>
      </c>
      <c r="D4441">
        <v>6</v>
      </c>
      <c r="E4441" s="32">
        <f>Table11[[#This Row],[gross]]-Table11[[#This Row],[budget]]</f>
        <v>-35274166.009999998</v>
      </c>
    </row>
    <row r="4442" spans="1:5" x14ac:dyDescent="0.25">
      <c r="A4442" t="s">
        <v>5815</v>
      </c>
      <c r="B4442" s="32">
        <v>39887981.009999998</v>
      </c>
      <c r="C4442" s="32">
        <v>4595000</v>
      </c>
      <c r="D4442">
        <v>7</v>
      </c>
      <c r="E4442" s="32">
        <f>Table11[[#This Row],[gross]]-Table11[[#This Row],[budget]]</f>
        <v>-35292981.009999998</v>
      </c>
    </row>
    <row r="4443" spans="1:5" x14ac:dyDescent="0.25">
      <c r="A4443" t="s">
        <v>6845</v>
      </c>
      <c r="B4443" s="32">
        <v>39887981.009999998</v>
      </c>
      <c r="C4443" s="32">
        <v>4581222</v>
      </c>
      <c r="D4443">
        <v>8.1</v>
      </c>
      <c r="E4443" s="32">
        <f>Table11[[#This Row],[gross]]-Table11[[#This Row],[budget]]</f>
        <v>-35306759.009999998</v>
      </c>
    </row>
    <row r="4444" spans="1:5" x14ac:dyDescent="0.25">
      <c r="A4444" t="s">
        <v>1225</v>
      </c>
      <c r="B4444" s="32">
        <v>65000000</v>
      </c>
      <c r="C4444" s="32">
        <v>29655590</v>
      </c>
      <c r="D4444">
        <v>6</v>
      </c>
      <c r="E4444" s="32">
        <f>Table11[[#This Row],[gross]]-Table11[[#This Row],[budget]]</f>
        <v>-35344410</v>
      </c>
    </row>
    <row r="4445" spans="1:5" x14ac:dyDescent="0.25">
      <c r="A4445" t="s">
        <v>7316</v>
      </c>
      <c r="B4445" s="32">
        <v>39887981.009999998</v>
      </c>
      <c r="C4445" s="32">
        <v>4417124</v>
      </c>
      <c r="D4445">
        <v>7.9</v>
      </c>
      <c r="E4445" s="32">
        <f>Table11[[#This Row],[gross]]-Table11[[#This Row],[budget]]</f>
        <v>-35470857.009999998</v>
      </c>
    </row>
    <row r="4446" spans="1:5" x14ac:dyDescent="0.25">
      <c r="A4446" t="s">
        <v>6052</v>
      </c>
      <c r="B4446" s="32">
        <v>39887981.009999998</v>
      </c>
      <c r="C4446" s="32">
        <v>4328294</v>
      </c>
      <c r="D4446">
        <v>5.4</v>
      </c>
      <c r="E4446" s="32">
        <f>Table11[[#This Row],[gross]]-Table11[[#This Row],[budget]]</f>
        <v>-35559687.009999998</v>
      </c>
    </row>
    <row r="4447" spans="1:5" x14ac:dyDescent="0.25">
      <c r="A4447" t="s">
        <v>6851</v>
      </c>
      <c r="B4447" s="32">
        <v>39887981.009999998</v>
      </c>
      <c r="C4447" s="32">
        <v>4311834</v>
      </c>
      <c r="D4447">
        <v>8.3000000000000007</v>
      </c>
      <c r="E4447" s="32">
        <f>Table11[[#This Row],[gross]]-Table11[[#This Row],[budget]]</f>
        <v>-35576147.009999998</v>
      </c>
    </row>
    <row r="4448" spans="1:5" x14ac:dyDescent="0.25">
      <c r="A4448" t="s">
        <v>2553</v>
      </c>
      <c r="B4448" s="32">
        <v>55000000</v>
      </c>
      <c r="C4448" s="32">
        <v>19389454</v>
      </c>
      <c r="D4448">
        <v>7.4</v>
      </c>
      <c r="E4448" s="32">
        <f>Table11[[#This Row],[gross]]-Table11[[#This Row],[budget]]</f>
        <v>-35610546</v>
      </c>
    </row>
    <row r="4449" spans="1:5" x14ac:dyDescent="0.25">
      <c r="A4449" t="s">
        <v>2909</v>
      </c>
      <c r="B4449" s="32">
        <v>45000000</v>
      </c>
      <c r="C4449" s="32">
        <v>9353573</v>
      </c>
      <c r="D4449">
        <v>2.7</v>
      </c>
      <c r="E4449" s="32">
        <f>Table11[[#This Row],[gross]]-Table11[[#This Row],[budget]]</f>
        <v>-35646427</v>
      </c>
    </row>
    <row r="4450" spans="1:5" x14ac:dyDescent="0.25">
      <c r="A4450" t="s">
        <v>1072</v>
      </c>
      <c r="B4450" s="32">
        <v>75000000</v>
      </c>
      <c r="C4450" s="32">
        <v>39251128</v>
      </c>
      <c r="D4450">
        <v>6.7</v>
      </c>
      <c r="E4450" s="32">
        <f>Table11[[#This Row],[gross]]-Table11[[#This Row],[budget]]</f>
        <v>-35748872</v>
      </c>
    </row>
    <row r="4451" spans="1:5" x14ac:dyDescent="0.25">
      <c r="A4451" t="s">
        <v>6568</v>
      </c>
      <c r="B4451" s="32">
        <v>39887981.009999998</v>
      </c>
      <c r="C4451" s="32">
        <v>4063238</v>
      </c>
      <c r="D4451">
        <v>7.4</v>
      </c>
      <c r="E4451" s="32">
        <f>Table11[[#This Row],[gross]]-Table11[[#This Row],[budget]]</f>
        <v>-35824743.009999998</v>
      </c>
    </row>
    <row r="4452" spans="1:5" x14ac:dyDescent="0.25">
      <c r="A4452" t="s">
        <v>6554</v>
      </c>
      <c r="B4452" s="32">
        <v>39887981.009999998</v>
      </c>
      <c r="C4452" s="32">
        <v>4033268</v>
      </c>
      <c r="D4452">
        <v>6.6</v>
      </c>
      <c r="E4452" s="32">
        <f>Table11[[#This Row],[gross]]-Table11[[#This Row],[budget]]</f>
        <v>-35854713.009999998</v>
      </c>
    </row>
    <row r="4453" spans="1:5" x14ac:dyDescent="0.25">
      <c r="A4453" t="s">
        <v>287</v>
      </c>
      <c r="B4453" s="32">
        <v>150000000</v>
      </c>
      <c r="C4453" s="32">
        <v>114053579</v>
      </c>
      <c r="D4453">
        <v>6.9</v>
      </c>
      <c r="E4453" s="32">
        <f>Table11[[#This Row],[gross]]-Table11[[#This Row],[budget]]</f>
        <v>-35946421</v>
      </c>
    </row>
    <row r="4454" spans="1:5" x14ac:dyDescent="0.25">
      <c r="A4454" t="s">
        <v>745</v>
      </c>
      <c r="B4454" s="32">
        <v>120000000</v>
      </c>
      <c r="C4454" s="32">
        <v>84037039</v>
      </c>
      <c r="D4454">
        <v>6.8</v>
      </c>
      <c r="E4454" s="32">
        <f>Table11[[#This Row],[gross]]-Table11[[#This Row],[budget]]</f>
        <v>-35962961</v>
      </c>
    </row>
    <row r="4455" spans="1:5" x14ac:dyDescent="0.25">
      <c r="A4455" t="s">
        <v>5413</v>
      </c>
      <c r="B4455" s="32">
        <v>39887981.009999998</v>
      </c>
      <c r="C4455" s="32">
        <v>3827466</v>
      </c>
      <c r="D4455">
        <v>6.9</v>
      </c>
      <c r="E4455" s="32">
        <f>Table11[[#This Row],[gross]]-Table11[[#This Row],[budget]]</f>
        <v>-36060515.009999998</v>
      </c>
    </row>
    <row r="4456" spans="1:5" x14ac:dyDescent="0.25">
      <c r="A4456" t="s">
        <v>6679</v>
      </c>
      <c r="B4456" s="32">
        <v>39887981.009999998</v>
      </c>
      <c r="C4456" s="32">
        <v>3826455</v>
      </c>
      <c r="D4456">
        <v>7.4</v>
      </c>
      <c r="E4456" s="32">
        <f>Table11[[#This Row],[gross]]-Table11[[#This Row],[budget]]</f>
        <v>-36061526.009999998</v>
      </c>
    </row>
    <row r="4457" spans="1:5" x14ac:dyDescent="0.25">
      <c r="A4457" t="s">
        <v>6476</v>
      </c>
      <c r="B4457" s="32">
        <v>39887981.009999998</v>
      </c>
      <c r="C4457" s="32">
        <v>3766595</v>
      </c>
      <c r="D4457">
        <v>7.5</v>
      </c>
      <c r="E4457" s="32">
        <f>Table11[[#This Row],[gross]]-Table11[[#This Row],[budget]]</f>
        <v>-36121386.009999998</v>
      </c>
    </row>
    <row r="4458" spans="1:5" x14ac:dyDescent="0.25">
      <c r="A4458" t="s">
        <v>1625</v>
      </c>
      <c r="B4458" s="32">
        <v>62000000</v>
      </c>
      <c r="C4458" s="32">
        <v>25857987</v>
      </c>
      <c r="D4458">
        <v>5.5</v>
      </c>
      <c r="E4458" s="32">
        <f>Table11[[#This Row],[gross]]-Table11[[#This Row],[budget]]</f>
        <v>-36142013</v>
      </c>
    </row>
    <row r="4459" spans="1:5" x14ac:dyDescent="0.25">
      <c r="A4459" t="s">
        <v>4460</v>
      </c>
      <c r="B4459" s="32">
        <v>39887981.009999998</v>
      </c>
      <c r="C4459" s="32">
        <v>3525161</v>
      </c>
      <c r="D4459">
        <v>5.5</v>
      </c>
      <c r="E4459" s="32">
        <f>Table11[[#This Row],[gross]]-Table11[[#This Row],[budget]]</f>
        <v>-36362820.009999998</v>
      </c>
    </row>
    <row r="4460" spans="1:5" x14ac:dyDescent="0.25">
      <c r="A4460" t="s">
        <v>1619</v>
      </c>
      <c r="B4460" s="32">
        <v>55000000</v>
      </c>
      <c r="C4460" s="32">
        <v>18573791</v>
      </c>
      <c r="D4460">
        <v>5.8</v>
      </c>
      <c r="E4460" s="32">
        <f>Table11[[#This Row],[gross]]-Table11[[#This Row],[budget]]</f>
        <v>-36426209</v>
      </c>
    </row>
    <row r="4461" spans="1:5" x14ac:dyDescent="0.25">
      <c r="A4461" t="s">
        <v>2023</v>
      </c>
      <c r="B4461" s="32">
        <v>50000000</v>
      </c>
      <c r="C4461" s="32">
        <v>13560960</v>
      </c>
      <c r="D4461">
        <v>7.1</v>
      </c>
      <c r="E4461" s="32">
        <f>Table11[[#This Row],[gross]]-Table11[[#This Row],[budget]]</f>
        <v>-36439040</v>
      </c>
    </row>
    <row r="4462" spans="1:5" x14ac:dyDescent="0.25">
      <c r="A4462" t="s">
        <v>1929</v>
      </c>
      <c r="B4462" s="32">
        <v>47000000</v>
      </c>
      <c r="C4462" s="32">
        <v>10539414</v>
      </c>
      <c r="D4462">
        <v>4.7</v>
      </c>
      <c r="E4462" s="32">
        <f>Table11[[#This Row],[gross]]-Table11[[#This Row],[budget]]</f>
        <v>-36460586</v>
      </c>
    </row>
    <row r="4463" spans="1:5" x14ac:dyDescent="0.25">
      <c r="A4463" t="s">
        <v>5338</v>
      </c>
      <c r="B4463" s="32">
        <v>39887981.009999998</v>
      </c>
      <c r="C4463" s="32">
        <v>3420871</v>
      </c>
      <c r="D4463">
        <v>7.4</v>
      </c>
      <c r="E4463" s="32">
        <f>Table11[[#This Row],[gross]]-Table11[[#This Row],[budget]]</f>
        <v>-36467110.009999998</v>
      </c>
    </row>
    <row r="4464" spans="1:5" x14ac:dyDescent="0.25">
      <c r="A4464" t="s">
        <v>4057</v>
      </c>
      <c r="B4464" s="32">
        <v>39887981.009999998</v>
      </c>
      <c r="C4464" s="32">
        <v>3419967</v>
      </c>
      <c r="D4464">
        <v>7.2</v>
      </c>
      <c r="E4464" s="32">
        <f>Table11[[#This Row],[gross]]-Table11[[#This Row],[budget]]</f>
        <v>-36468014.009999998</v>
      </c>
    </row>
    <row r="4465" spans="1:5" x14ac:dyDescent="0.25">
      <c r="A4465" t="s">
        <v>1185</v>
      </c>
      <c r="B4465" s="32">
        <v>75000000</v>
      </c>
      <c r="C4465" s="32">
        <v>38509342</v>
      </c>
      <c r="D4465">
        <v>5.9</v>
      </c>
      <c r="E4465" s="32">
        <f>Table11[[#This Row],[gross]]-Table11[[#This Row],[budget]]</f>
        <v>-36490658</v>
      </c>
    </row>
    <row r="4466" spans="1:5" x14ac:dyDescent="0.25">
      <c r="A4466" t="s">
        <v>6855</v>
      </c>
      <c r="B4466" s="32">
        <v>39887981.009999998</v>
      </c>
      <c r="C4466" s="32">
        <v>3300230</v>
      </c>
      <c r="D4466">
        <v>7.5</v>
      </c>
      <c r="E4466" s="32">
        <f>Table11[[#This Row],[gross]]-Table11[[#This Row],[budget]]</f>
        <v>-36587751.009999998</v>
      </c>
    </row>
    <row r="4467" spans="1:5" x14ac:dyDescent="0.25">
      <c r="A4467" t="s">
        <v>7545</v>
      </c>
      <c r="B4467" s="32">
        <v>39887981.009999998</v>
      </c>
      <c r="C4467" s="32">
        <v>3278611</v>
      </c>
      <c r="D4467">
        <v>7.1</v>
      </c>
      <c r="E4467" s="32">
        <f>Table11[[#This Row],[gross]]-Table11[[#This Row],[budget]]</f>
        <v>-36609370.009999998</v>
      </c>
    </row>
    <row r="4468" spans="1:5" x14ac:dyDescent="0.25">
      <c r="A4468" t="s">
        <v>2280</v>
      </c>
      <c r="B4468" s="32">
        <v>51000000</v>
      </c>
      <c r="C4468" s="32">
        <v>14375181</v>
      </c>
      <c r="D4468">
        <v>4.2</v>
      </c>
      <c r="E4468" s="32">
        <f>Table11[[#This Row],[gross]]-Table11[[#This Row],[budget]]</f>
        <v>-36624819</v>
      </c>
    </row>
    <row r="4469" spans="1:5" x14ac:dyDescent="0.25">
      <c r="A4469" t="s">
        <v>6547</v>
      </c>
      <c r="B4469" s="32">
        <v>39887981.009999998</v>
      </c>
      <c r="C4469" s="32">
        <v>3222857</v>
      </c>
      <c r="D4469">
        <v>7.8</v>
      </c>
      <c r="E4469" s="32">
        <f>Table11[[#This Row],[gross]]-Table11[[#This Row],[budget]]</f>
        <v>-36665124.009999998</v>
      </c>
    </row>
    <row r="4470" spans="1:5" x14ac:dyDescent="0.25">
      <c r="A4470" t="s">
        <v>1457</v>
      </c>
      <c r="B4470" s="32">
        <v>80000000</v>
      </c>
      <c r="C4470" s="32">
        <v>43290977</v>
      </c>
      <c r="D4470">
        <v>6.6</v>
      </c>
      <c r="E4470" s="32">
        <f>Table11[[#This Row],[gross]]-Table11[[#This Row],[budget]]</f>
        <v>-36709023</v>
      </c>
    </row>
    <row r="4471" spans="1:5" x14ac:dyDescent="0.25">
      <c r="A4471" t="s">
        <v>7324</v>
      </c>
      <c r="B4471" s="32">
        <v>39887981.009999998</v>
      </c>
      <c r="C4471" s="32">
        <v>3122616</v>
      </c>
      <c r="D4471">
        <v>6.8</v>
      </c>
      <c r="E4471" s="32">
        <f>Table11[[#This Row],[gross]]-Table11[[#This Row],[budget]]</f>
        <v>-36765365.009999998</v>
      </c>
    </row>
    <row r="4472" spans="1:5" x14ac:dyDescent="0.25">
      <c r="A4472" t="s">
        <v>7625</v>
      </c>
      <c r="B4472" s="32">
        <v>39887981.009999998</v>
      </c>
      <c r="C4472" s="32">
        <v>3117666</v>
      </c>
      <c r="D4472">
        <v>7.4</v>
      </c>
      <c r="E4472" s="32">
        <f>Table11[[#This Row],[gross]]-Table11[[#This Row],[budget]]</f>
        <v>-36770315.009999998</v>
      </c>
    </row>
    <row r="4473" spans="1:5" x14ac:dyDescent="0.25">
      <c r="A4473" t="s">
        <v>3510</v>
      </c>
      <c r="B4473" s="32">
        <v>39887981.009999998</v>
      </c>
      <c r="C4473" s="32">
        <v>3108216</v>
      </c>
      <c r="D4473">
        <v>6.4</v>
      </c>
      <c r="E4473" s="32">
        <f>Table11[[#This Row],[gross]]-Table11[[#This Row],[budget]]</f>
        <v>-36779765.009999998</v>
      </c>
    </row>
    <row r="4474" spans="1:5" x14ac:dyDescent="0.25">
      <c r="A4474" t="s">
        <v>2935</v>
      </c>
      <c r="B4474" s="32">
        <v>39887981.009999998</v>
      </c>
      <c r="C4474" s="32">
        <v>3101301</v>
      </c>
      <c r="D4474">
        <v>4</v>
      </c>
      <c r="E4474" s="32">
        <f>Table11[[#This Row],[gross]]-Table11[[#This Row],[budget]]</f>
        <v>-36786680.009999998</v>
      </c>
    </row>
    <row r="4475" spans="1:5" x14ac:dyDescent="0.25">
      <c r="A4475" t="s">
        <v>7487</v>
      </c>
      <c r="B4475" s="32">
        <v>39887981.009999998</v>
      </c>
      <c r="C4475" s="32">
        <v>3094687</v>
      </c>
      <c r="D4475">
        <v>6.7</v>
      </c>
      <c r="E4475" s="32">
        <f>Table11[[#This Row],[gross]]-Table11[[#This Row],[budget]]</f>
        <v>-36793294.009999998</v>
      </c>
    </row>
    <row r="4476" spans="1:5" x14ac:dyDescent="0.25">
      <c r="A4476" t="s">
        <v>2037</v>
      </c>
      <c r="B4476" s="32">
        <v>45000000</v>
      </c>
      <c r="C4476" s="32">
        <v>8129455</v>
      </c>
      <c r="D4476">
        <v>6.3</v>
      </c>
      <c r="E4476" s="32">
        <f>Table11[[#This Row],[gross]]-Table11[[#This Row],[budget]]</f>
        <v>-36870545</v>
      </c>
    </row>
    <row r="4477" spans="1:5" x14ac:dyDescent="0.25">
      <c r="A4477" t="s">
        <v>1180</v>
      </c>
      <c r="B4477" s="32">
        <v>70000000</v>
      </c>
      <c r="C4477" s="32">
        <v>33105600</v>
      </c>
      <c r="D4477">
        <v>5.4</v>
      </c>
      <c r="E4477" s="32">
        <f>Table11[[#This Row],[gross]]-Table11[[#This Row],[budget]]</f>
        <v>-36894400</v>
      </c>
    </row>
    <row r="4478" spans="1:5" x14ac:dyDescent="0.25">
      <c r="A4478" t="s">
        <v>7322</v>
      </c>
      <c r="B4478" s="32">
        <v>39887981.009999998</v>
      </c>
      <c r="C4478" s="32">
        <v>2981638</v>
      </c>
      <c r="D4478">
        <v>6.9</v>
      </c>
      <c r="E4478" s="32">
        <f>Table11[[#This Row],[gross]]-Table11[[#This Row],[budget]]</f>
        <v>-36906343.009999998</v>
      </c>
    </row>
    <row r="4479" spans="1:5" x14ac:dyDescent="0.25">
      <c r="A4479" t="s">
        <v>1292</v>
      </c>
      <c r="B4479" s="32">
        <v>65000000</v>
      </c>
      <c r="C4479" s="32">
        <v>28045540</v>
      </c>
      <c r="D4479">
        <v>6.1</v>
      </c>
      <c r="E4479" s="32">
        <f>Table11[[#This Row],[gross]]-Table11[[#This Row],[budget]]</f>
        <v>-36954460</v>
      </c>
    </row>
    <row r="4480" spans="1:5" x14ac:dyDescent="0.25">
      <c r="A4480" t="s">
        <v>2027</v>
      </c>
      <c r="B4480" s="32">
        <v>45000000</v>
      </c>
      <c r="C4480" s="32">
        <v>7916887</v>
      </c>
      <c r="D4480">
        <v>6</v>
      </c>
      <c r="E4480" s="32">
        <f>Table11[[#This Row],[gross]]-Table11[[#This Row],[budget]]</f>
        <v>-37083113</v>
      </c>
    </row>
    <row r="4481" spans="1:5" x14ac:dyDescent="0.25">
      <c r="A4481" t="s">
        <v>4146</v>
      </c>
      <c r="B4481" s="32">
        <v>39887981.009999998</v>
      </c>
      <c r="C4481" s="32">
        <v>2694071</v>
      </c>
      <c r="D4481">
        <v>6.7</v>
      </c>
      <c r="E4481" s="32">
        <f>Table11[[#This Row],[gross]]-Table11[[#This Row],[budget]]</f>
        <v>-37193910.009999998</v>
      </c>
    </row>
    <row r="4482" spans="1:5" x14ac:dyDescent="0.25">
      <c r="A4482" t="s">
        <v>4590</v>
      </c>
      <c r="B4482" s="32">
        <v>39887981.009999998</v>
      </c>
      <c r="C4482" s="32">
        <v>2656324</v>
      </c>
      <c r="D4482">
        <v>6.7</v>
      </c>
      <c r="E4482" s="32">
        <f>Table11[[#This Row],[gross]]-Table11[[#This Row],[budget]]</f>
        <v>-37231657.009999998</v>
      </c>
    </row>
    <row r="4483" spans="1:5" x14ac:dyDescent="0.25">
      <c r="A4483" t="s">
        <v>8000</v>
      </c>
      <c r="B4483" s="32">
        <v>39887981.009999998</v>
      </c>
      <c r="C4483" s="32">
        <v>2643689</v>
      </c>
      <c r="D4483">
        <v>7.3</v>
      </c>
      <c r="E4483" s="32">
        <f>Table11[[#This Row],[gross]]-Table11[[#This Row],[budget]]</f>
        <v>-37244292.009999998</v>
      </c>
    </row>
    <row r="4484" spans="1:5" x14ac:dyDescent="0.25">
      <c r="A4484" t="s">
        <v>4616</v>
      </c>
      <c r="B4484" s="32">
        <v>39887981.009999998</v>
      </c>
      <c r="C4484" s="32">
        <v>2605039</v>
      </c>
      <c r="D4484">
        <v>6.3</v>
      </c>
      <c r="E4484" s="32">
        <f>Table11[[#This Row],[gross]]-Table11[[#This Row],[budget]]</f>
        <v>-37282942.009999998</v>
      </c>
    </row>
    <row r="4485" spans="1:5" x14ac:dyDescent="0.25">
      <c r="A4485" t="s">
        <v>7051</v>
      </c>
      <c r="B4485" s="32">
        <v>39887981.009999998</v>
      </c>
      <c r="C4485" s="32">
        <v>2592808</v>
      </c>
      <c r="D4485">
        <v>3.5</v>
      </c>
      <c r="E4485" s="32">
        <f>Table11[[#This Row],[gross]]-Table11[[#This Row],[budget]]</f>
        <v>-37295173.009999998</v>
      </c>
    </row>
    <row r="4486" spans="1:5" x14ac:dyDescent="0.25">
      <c r="A4486" t="s">
        <v>6237</v>
      </c>
      <c r="B4486" s="32">
        <v>39887981.009999998</v>
      </c>
      <c r="C4486" s="32">
        <v>2542264</v>
      </c>
      <c r="D4486">
        <v>7.1</v>
      </c>
      <c r="E4486" s="32">
        <f>Table11[[#This Row],[gross]]-Table11[[#This Row],[budget]]</f>
        <v>-37345717.009999998</v>
      </c>
    </row>
    <row r="4487" spans="1:5" x14ac:dyDescent="0.25">
      <c r="A4487" t="s">
        <v>2393</v>
      </c>
      <c r="B4487" s="32">
        <v>38000000</v>
      </c>
      <c r="C4487" s="32">
        <v>623374</v>
      </c>
      <c r="D4487">
        <v>5.2</v>
      </c>
      <c r="E4487" s="32">
        <f>Table11[[#This Row],[gross]]-Table11[[#This Row],[budget]]</f>
        <v>-37376626</v>
      </c>
    </row>
    <row r="4488" spans="1:5" x14ac:dyDescent="0.25">
      <c r="A4488" t="s">
        <v>7047</v>
      </c>
      <c r="B4488" s="32">
        <v>39887981.009999998</v>
      </c>
      <c r="C4488" s="32">
        <v>2507106</v>
      </c>
      <c r="D4488">
        <v>6.1</v>
      </c>
      <c r="E4488" s="32">
        <f>Table11[[#This Row],[gross]]-Table11[[#This Row],[budget]]</f>
        <v>-37380875.009999998</v>
      </c>
    </row>
    <row r="4489" spans="1:5" x14ac:dyDescent="0.25">
      <c r="A4489" t="s">
        <v>825</v>
      </c>
      <c r="B4489" s="32">
        <v>85000000</v>
      </c>
      <c r="C4489" s="32">
        <v>47592825</v>
      </c>
      <c r="D4489">
        <v>6.7</v>
      </c>
      <c r="E4489" s="32">
        <f>Table11[[#This Row],[gross]]-Table11[[#This Row],[budget]]</f>
        <v>-37407175</v>
      </c>
    </row>
    <row r="4490" spans="1:5" x14ac:dyDescent="0.25">
      <c r="A4490" t="s">
        <v>7086</v>
      </c>
      <c r="B4490" s="32">
        <v>39887981.009999998</v>
      </c>
      <c r="C4490" s="32">
        <v>2408553</v>
      </c>
      <c r="D4490">
        <v>7.6</v>
      </c>
      <c r="E4490" s="32">
        <f>Table11[[#This Row],[gross]]-Table11[[#This Row],[budget]]</f>
        <v>-37479428.009999998</v>
      </c>
    </row>
    <row r="4491" spans="1:5" x14ac:dyDescent="0.25">
      <c r="A4491" t="s">
        <v>2264</v>
      </c>
      <c r="B4491" s="32">
        <v>60000000</v>
      </c>
      <c r="C4491" s="32">
        <v>22433915</v>
      </c>
      <c r="D4491">
        <v>6.2</v>
      </c>
      <c r="E4491" s="32">
        <f>Table11[[#This Row],[gross]]-Table11[[#This Row],[budget]]</f>
        <v>-37566085</v>
      </c>
    </row>
    <row r="4492" spans="1:5" x14ac:dyDescent="0.25">
      <c r="A4492" t="s">
        <v>6481</v>
      </c>
      <c r="B4492" s="32">
        <v>39887981.009999998</v>
      </c>
      <c r="C4492" s="32">
        <v>2277396</v>
      </c>
      <c r="D4492">
        <v>7.2</v>
      </c>
      <c r="E4492" s="32">
        <f>Table11[[#This Row],[gross]]-Table11[[#This Row],[budget]]</f>
        <v>-37610585.009999998</v>
      </c>
    </row>
    <row r="4493" spans="1:5" x14ac:dyDescent="0.25">
      <c r="A4493" t="s">
        <v>6686</v>
      </c>
      <c r="B4493" s="32">
        <v>39887981.009999998</v>
      </c>
      <c r="C4493" s="32">
        <v>2276368</v>
      </c>
      <c r="D4493">
        <v>7.9</v>
      </c>
      <c r="E4493" s="32">
        <f>Table11[[#This Row],[gross]]-Table11[[#This Row],[budget]]</f>
        <v>-37611613.009999998</v>
      </c>
    </row>
    <row r="4494" spans="1:5" x14ac:dyDescent="0.25">
      <c r="A4494" t="s">
        <v>2266</v>
      </c>
      <c r="B4494" s="32">
        <v>60000000</v>
      </c>
      <c r="C4494" s="32">
        <v>22326247</v>
      </c>
      <c r="D4494">
        <v>5.9</v>
      </c>
      <c r="E4494" s="32">
        <f>Table11[[#This Row],[gross]]-Table11[[#This Row],[budget]]</f>
        <v>-37673753</v>
      </c>
    </row>
    <row r="4495" spans="1:5" x14ac:dyDescent="0.25">
      <c r="A4495" t="s">
        <v>5654</v>
      </c>
      <c r="B4495" s="32">
        <v>39887981.009999998</v>
      </c>
      <c r="C4495" s="32">
        <v>2209479</v>
      </c>
      <c r="D4495">
        <v>5.8</v>
      </c>
      <c r="E4495" s="32">
        <f>Table11[[#This Row],[gross]]-Table11[[#This Row],[budget]]</f>
        <v>-37678502.009999998</v>
      </c>
    </row>
    <row r="4496" spans="1:5" x14ac:dyDescent="0.25">
      <c r="A4496" t="s">
        <v>5919</v>
      </c>
      <c r="B4496" s="32">
        <v>39887981.009999998</v>
      </c>
      <c r="C4496" s="32">
        <v>2197331</v>
      </c>
      <c r="D4496">
        <v>8.4</v>
      </c>
      <c r="E4496" s="32">
        <f>Table11[[#This Row],[gross]]-Table11[[#This Row],[budget]]</f>
        <v>-37690650.009999998</v>
      </c>
    </row>
    <row r="4497" spans="1:5" x14ac:dyDescent="0.25">
      <c r="A4497" t="s">
        <v>2102</v>
      </c>
      <c r="B4497" s="32">
        <v>44000000</v>
      </c>
      <c r="C4497" s="32">
        <v>6105175</v>
      </c>
      <c r="D4497">
        <v>6.6</v>
      </c>
      <c r="E4497" s="32">
        <f>Table11[[#This Row],[gross]]-Table11[[#This Row],[budget]]</f>
        <v>-37894825</v>
      </c>
    </row>
    <row r="4498" spans="1:5" x14ac:dyDescent="0.25">
      <c r="A4498" t="s">
        <v>1318</v>
      </c>
      <c r="B4498" s="32">
        <v>63000000</v>
      </c>
      <c r="C4498" s="32">
        <v>25052000</v>
      </c>
      <c r="D4498">
        <v>6.6</v>
      </c>
      <c r="E4498" s="32">
        <f>Table11[[#This Row],[gross]]-Table11[[#This Row],[budget]]</f>
        <v>-37948000</v>
      </c>
    </row>
    <row r="4499" spans="1:5" x14ac:dyDescent="0.25">
      <c r="A4499" t="s">
        <v>1060</v>
      </c>
      <c r="B4499" s="32">
        <v>80000000</v>
      </c>
      <c r="C4499" s="32">
        <v>42044321</v>
      </c>
      <c r="D4499">
        <v>6.5</v>
      </c>
      <c r="E4499" s="32">
        <f>Table11[[#This Row],[gross]]-Table11[[#This Row],[budget]]</f>
        <v>-37955679</v>
      </c>
    </row>
    <row r="4500" spans="1:5" x14ac:dyDescent="0.25">
      <c r="A4500" t="s">
        <v>2604</v>
      </c>
      <c r="B4500" s="32">
        <v>39887981.009999998</v>
      </c>
      <c r="C4500" s="32">
        <v>1877179</v>
      </c>
      <c r="D4500">
        <v>7.1</v>
      </c>
      <c r="E4500" s="32">
        <f>Table11[[#This Row],[gross]]-Table11[[#This Row],[budget]]</f>
        <v>-38010802.009999998</v>
      </c>
    </row>
    <row r="4501" spans="1:5" x14ac:dyDescent="0.25">
      <c r="A4501" t="s">
        <v>1096</v>
      </c>
      <c r="B4501" s="32">
        <v>75000000</v>
      </c>
      <c r="C4501" s="32">
        <v>36976367</v>
      </c>
      <c r="D4501">
        <v>6</v>
      </c>
      <c r="E4501" s="32">
        <f>Table11[[#This Row],[gross]]-Table11[[#This Row],[budget]]</f>
        <v>-38023633</v>
      </c>
    </row>
    <row r="4502" spans="1:5" x14ac:dyDescent="0.25">
      <c r="A4502" t="s">
        <v>5411</v>
      </c>
      <c r="B4502" s="32">
        <v>39887981.009999998</v>
      </c>
      <c r="C4502" s="32">
        <v>1829142</v>
      </c>
      <c r="D4502">
        <v>7.5</v>
      </c>
      <c r="E4502" s="32">
        <f>Table11[[#This Row],[gross]]-Table11[[#This Row],[budget]]</f>
        <v>-38058839.009999998</v>
      </c>
    </row>
    <row r="4503" spans="1:5" x14ac:dyDescent="0.25">
      <c r="A4503" t="s">
        <v>4263</v>
      </c>
      <c r="B4503" s="32">
        <v>39887981.009999998</v>
      </c>
      <c r="C4503" s="32">
        <v>1554566</v>
      </c>
      <c r="D4503">
        <v>6.6</v>
      </c>
      <c r="E4503" s="32">
        <f>Table11[[#This Row],[gross]]-Table11[[#This Row],[budget]]</f>
        <v>-38333415.009999998</v>
      </c>
    </row>
    <row r="4504" spans="1:5" x14ac:dyDescent="0.25">
      <c r="A4504" t="s">
        <v>2695</v>
      </c>
      <c r="B4504" s="32">
        <v>55000000</v>
      </c>
      <c r="C4504" s="32">
        <v>16640210</v>
      </c>
      <c r="D4504">
        <v>6.8</v>
      </c>
      <c r="E4504" s="32">
        <f>Table11[[#This Row],[gross]]-Table11[[#This Row],[budget]]</f>
        <v>-38359790</v>
      </c>
    </row>
    <row r="4505" spans="1:5" x14ac:dyDescent="0.25">
      <c r="A4505" t="s">
        <v>2028</v>
      </c>
      <c r="B4505" s="32">
        <v>45000000</v>
      </c>
      <c r="C4505" s="32">
        <v>6565495</v>
      </c>
      <c r="D4505">
        <v>7</v>
      </c>
      <c r="E4505" s="32">
        <f>Table11[[#This Row],[gross]]-Table11[[#This Row],[budget]]</f>
        <v>-38434505</v>
      </c>
    </row>
    <row r="4506" spans="1:5" x14ac:dyDescent="0.25">
      <c r="A4506" t="s">
        <v>6991</v>
      </c>
      <c r="B4506" s="32">
        <v>39887981.009999998</v>
      </c>
      <c r="C4506" s="32">
        <v>1445366</v>
      </c>
      <c r="D4506">
        <v>7.2</v>
      </c>
      <c r="E4506" s="32">
        <f>Table11[[#This Row],[gross]]-Table11[[#This Row],[budget]]</f>
        <v>-38442615.009999998</v>
      </c>
    </row>
    <row r="4507" spans="1:5" x14ac:dyDescent="0.25">
      <c r="A4507" t="s">
        <v>6307</v>
      </c>
      <c r="B4507" s="32">
        <v>39887981.009999998</v>
      </c>
      <c r="C4507" s="32">
        <v>1429260</v>
      </c>
      <c r="D4507">
        <v>6.6</v>
      </c>
      <c r="E4507" s="32">
        <f>Table11[[#This Row],[gross]]-Table11[[#This Row],[budget]]</f>
        <v>-38458721.009999998</v>
      </c>
    </row>
    <row r="4508" spans="1:5" x14ac:dyDescent="0.25">
      <c r="A4508" t="s">
        <v>5664</v>
      </c>
      <c r="B4508" s="32">
        <v>39887981.009999998</v>
      </c>
      <c r="C4508" s="32">
        <v>1425993</v>
      </c>
      <c r="D4508">
        <v>5.3</v>
      </c>
      <c r="E4508" s="32">
        <f>Table11[[#This Row],[gross]]-Table11[[#This Row],[budget]]</f>
        <v>-38461988.009999998</v>
      </c>
    </row>
    <row r="4509" spans="1:5" x14ac:dyDescent="0.25">
      <c r="A4509" t="s">
        <v>1066</v>
      </c>
      <c r="B4509" s="32">
        <v>80000000</v>
      </c>
      <c r="C4509" s="32">
        <v>41523271</v>
      </c>
      <c r="D4509">
        <v>6.6</v>
      </c>
      <c r="E4509" s="32">
        <f>Table11[[#This Row],[gross]]-Table11[[#This Row],[budget]]</f>
        <v>-38476729</v>
      </c>
    </row>
    <row r="4510" spans="1:5" x14ac:dyDescent="0.25">
      <c r="A4510" t="s">
        <v>6198</v>
      </c>
      <c r="B4510" s="32">
        <v>39887981.009999998</v>
      </c>
      <c r="C4510" s="32">
        <v>1391770</v>
      </c>
      <c r="D4510">
        <v>6</v>
      </c>
      <c r="E4510" s="32">
        <f>Table11[[#This Row],[gross]]-Table11[[#This Row],[budget]]</f>
        <v>-38496211.009999998</v>
      </c>
    </row>
    <row r="4511" spans="1:5" x14ac:dyDescent="0.25">
      <c r="A4511" t="s">
        <v>6168</v>
      </c>
      <c r="B4511" s="32">
        <v>39887981.009999998</v>
      </c>
      <c r="C4511" s="32">
        <v>1340891</v>
      </c>
      <c r="D4511">
        <v>7.8</v>
      </c>
      <c r="E4511" s="32">
        <f>Table11[[#This Row],[gross]]-Table11[[#This Row],[budget]]</f>
        <v>-38547090.009999998</v>
      </c>
    </row>
    <row r="4512" spans="1:5" x14ac:dyDescent="0.25">
      <c r="A4512" t="s">
        <v>7728</v>
      </c>
      <c r="B4512" s="32">
        <v>39887981.009999998</v>
      </c>
      <c r="C4512" s="32">
        <v>1293295</v>
      </c>
      <c r="D4512">
        <v>7.7</v>
      </c>
      <c r="E4512" s="32">
        <f>Table11[[#This Row],[gross]]-Table11[[#This Row],[budget]]</f>
        <v>-38594686.009999998</v>
      </c>
    </row>
    <row r="4513" spans="1:5" x14ac:dyDescent="0.25">
      <c r="A4513" t="s">
        <v>5409</v>
      </c>
      <c r="B4513" s="32">
        <v>39887981.009999998</v>
      </c>
      <c r="C4513" s="32">
        <v>1207007</v>
      </c>
      <c r="D4513">
        <v>7.3</v>
      </c>
      <c r="E4513" s="32">
        <f>Table11[[#This Row],[gross]]-Table11[[#This Row],[budget]]</f>
        <v>-38680974.009999998</v>
      </c>
    </row>
    <row r="4514" spans="1:5" x14ac:dyDescent="0.25">
      <c r="A4514" t="s">
        <v>6717</v>
      </c>
      <c r="B4514" s="32">
        <v>39887981.009999998</v>
      </c>
      <c r="C4514" s="32">
        <v>1186323</v>
      </c>
      <c r="D4514">
        <v>7.6</v>
      </c>
      <c r="E4514" s="32">
        <f>Table11[[#This Row],[gross]]-Table11[[#This Row],[budget]]</f>
        <v>-38701658.009999998</v>
      </c>
    </row>
    <row r="4515" spans="1:5" x14ac:dyDescent="0.25">
      <c r="A4515" t="s">
        <v>5001</v>
      </c>
      <c r="B4515" s="32">
        <v>39887981.009999998</v>
      </c>
      <c r="C4515" s="32">
        <v>1165104</v>
      </c>
      <c r="D4515">
        <v>5.3</v>
      </c>
      <c r="E4515" s="32">
        <f>Table11[[#This Row],[gross]]-Table11[[#This Row],[budget]]</f>
        <v>-38722877.009999998</v>
      </c>
    </row>
    <row r="4516" spans="1:5" x14ac:dyDescent="0.25">
      <c r="A4516" t="s">
        <v>1623</v>
      </c>
      <c r="B4516" s="32">
        <v>55000000</v>
      </c>
      <c r="C4516" s="32">
        <v>16264475</v>
      </c>
      <c r="D4516">
        <v>6.9</v>
      </c>
      <c r="E4516" s="32">
        <f>Table11[[#This Row],[gross]]-Table11[[#This Row],[budget]]</f>
        <v>-38735525</v>
      </c>
    </row>
    <row r="4517" spans="1:5" x14ac:dyDescent="0.25">
      <c r="A4517" t="s">
        <v>6719</v>
      </c>
      <c r="B4517" s="32">
        <v>39887981.009999998</v>
      </c>
      <c r="C4517" s="32">
        <v>1094998</v>
      </c>
      <c r="D4517">
        <v>6.7</v>
      </c>
      <c r="E4517" s="32">
        <f>Table11[[#This Row],[gross]]-Table11[[#This Row],[budget]]</f>
        <v>-38792983.009999998</v>
      </c>
    </row>
    <row r="4518" spans="1:5" x14ac:dyDescent="0.25">
      <c r="A4518" t="s">
        <v>5344</v>
      </c>
      <c r="B4518" s="32">
        <v>39887981.009999998</v>
      </c>
      <c r="C4518" s="32">
        <v>1043487</v>
      </c>
      <c r="D4518">
        <v>7</v>
      </c>
      <c r="E4518" s="32">
        <f>Table11[[#This Row],[gross]]-Table11[[#This Row],[budget]]</f>
        <v>-38844494.009999998</v>
      </c>
    </row>
    <row r="4519" spans="1:5" x14ac:dyDescent="0.25">
      <c r="A4519" t="s">
        <v>5831</v>
      </c>
      <c r="B4519" s="32">
        <v>39887981.009999998</v>
      </c>
      <c r="C4519" s="32">
        <v>1028337</v>
      </c>
      <c r="D4519">
        <v>6.4</v>
      </c>
      <c r="E4519" s="32">
        <f>Table11[[#This Row],[gross]]-Table11[[#This Row],[budget]]</f>
        <v>-38859644.009999998</v>
      </c>
    </row>
    <row r="4520" spans="1:5" x14ac:dyDescent="0.25">
      <c r="A4520" t="s">
        <v>6587</v>
      </c>
      <c r="B4520" s="32">
        <v>39887981.009999998</v>
      </c>
      <c r="C4520" s="32">
        <v>1007535</v>
      </c>
      <c r="D4520">
        <v>5.7</v>
      </c>
      <c r="E4520" s="32">
        <f>Table11[[#This Row],[gross]]-Table11[[#This Row],[budget]]</f>
        <v>-38880446.009999998</v>
      </c>
    </row>
    <row r="4521" spans="1:5" x14ac:dyDescent="0.25">
      <c r="A4521" t="s">
        <v>6875</v>
      </c>
      <c r="B4521" s="32">
        <v>39887981.009999998</v>
      </c>
      <c r="C4521" s="32">
        <v>977600</v>
      </c>
      <c r="D4521">
        <v>6.5</v>
      </c>
      <c r="E4521" s="32">
        <f>Table11[[#This Row],[gross]]-Table11[[#This Row],[budget]]</f>
        <v>-38910381.009999998</v>
      </c>
    </row>
    <row r="4522" spans="1:5" x14ac:dyDescent="0.25">
      <c r="A4522" t="s">
        <v>1632</v>
      </c>
      <c r="B4522" s="32">
        <v>55000000</v>
      </c>
      <c r="C4522" s="32">
        <v>16088610</v>
      </c>
      <c r="D4522">
        <v>5.6</v>
      </c>
      <c r="E4522" s="32">
        <f>Table11[[#This Row],[gross]]-Table11[[#This Row],[budget]]</f>
        <v>-38911390</v>
      </c>
    </row>
    <row r="4523" spans="1:5" x14ac:dyDescent="0.25">
      <c r="A4523" t="s">
        <v>3859</v>
      </c>
      <c r="B4523" s="32">
        <v>40000000</v>
      </c>
      <c r="C4523" s="32">
        <v>1027749</v>
      </c>
      <c r="D4523">
        <v>7.1</v>
      </c>
      <c r="E4523" s="32">
        <f>Table11[[#This Row],[gross]]-Table11[[#This Row],[budget]]</f>
        <v>-38972251</v>
      </c>
    </row>
    <row r="4524" spans="1:5" x14ac:dyDescent="0.25">
      <c r="A4524" t="s">
        <v>1228</v>
      </c>
      <c r="B4524" s="32">
        <v>68000000</v>
      </c>
      <c r="C4524" s="32">
        <v>28965197</v>
      </c>
      <c r="D4524">
        <v>7.9</v>
      </c>
      <c r="E4524" s="32">
        <f>Table11[[#This Row],[gross]]-Table11[[#This Row],[budget]]</f>
        <v>-39034803</v>
      </c>
    </row>
    <row r="4525" spans="1:5" x14ac:dyDescent="0.25">
      <c r="A4525" t="s">
        <v>7003</v>
      </c>
      <c r="B4525" s="32">
        <v>39887981.009999998</v>
      </c>
      <c r="C4525" s="32">
        <v>841206</v>
      </c>
      <c r="D4525">
        <v>6.3</v>
      </c>
      <c r="E4525" s="32">
        <f>Table11[[#This Row],[gross]]-Table11[[#This Row],[budget]]</f>
        <v>-39046775.009999998</v>
      </c>
    </row>
    <row r="4526" spans="1:5" x14ac:dyDescent="0.25">
      <c r="A4526" t="s">
        <v>5192</v>
      </c>
      <c r="B4526" s="32">
        <v>39887981.009999998</v>
      </c>
      <c r="C4526" s="32">
        <v>836641</v>
      </c>
      <c r="D4526">
        <v>6.2</v>
      </c>
      <c r="E4526" s="32">
        <f>Table11[[#This Row],[gross]]-Table11[[#This Row],[budget]]</f>
        <v>-39051340.009999998</v>
      </c>
    </row>
    <row r="4527" spans="1:5" x14ac:dyDescent="0.25">
      <c r="A4527" t="s">
        <v>940</v>
      </c>
      <c r="B4527" s="32">
        <v>39887981.009999998</v>
      </c>
      <c r="C4527" s="32">
        <v>821997</v>
      </c>
      <c r="D4527">
        <v>7</v>
      </c>
      <c r="E4527" s="32">
        <f>Table11[[#This Row],[gross]]-Table11[[#This Row],[budget]]</f>
        <v>-39065984.009999998</v>
      </c>
    </row>
    <row r="4528" spans="1:5" x14ac:dyDescent="0.25">
      <c r="A4528" t="s">
        <v>4473</v>
      </c>
      <c r="B4528" s="32">
        <v>39887981.009999998</v>
      </c>
      <c r="C4528" s="32">
        <v>819852</v>
      </c>
      <c r="D4528">
        <v>7</v>
      </c>
      <c r="E4528" s="32">
        <f>Table11[[#This Row],[gross]]-Table11[[#This Row],[budget]]</f>
        <v>-39068129.009999998</v>
      </c>
    </row>
    <row r="4529" spans="1:5" x14ac:dyDescent="0.25">
      <c r="A4529" t="s">
        <v>4874</v>
      </c>
      <c r="B4529" s="32">
        <v>39887981.009999998</v>
      </c>
      <c r="C4529" s="32">
        <v>793352</v>
      </c>
      <c r="D4529">
        <v>5.0999999999999996</v>
      </c>
      <c r="E4529" s="32">
        <f>Table11[[#This Row],[gross]]-Table11[[#This Row],[budget]]</f>
        <v>-39094629.009999998</v>
      </c>
    </row>
    <row r="4530" spans="1:5" x14ac:dyDescent="0.25">
      <c r="A4530" t="s">
        <v>5346</v>
      </c>
      <c r="B4530" s="32">
        <v>39887981.009999998</v>
      </c>
      <c r="C4530" s="32">
        <v>770629</v>
      </c>
      <c r="D4530">
        <v>7.7</v>
      </c>
      <c r="E4530" s="32">
        <f>Table11[[#This Row],[gross]]-Table11[[#This Row],[budget]]</f>
        <v>-39117352.009999998</v>
      </c>
    </row>
    <row r="4531" spans="1:5" x14ac:dyDescent="0.25">
      <c r="A4531" t="s">
        <v>5206</v>
      </c>
      <c r="B4531" s="32">
        <v>39887981.009999998</v>
      </c>
      <c r="C4531" s="32">
        <v>756452</v>
      </c>
      <c r="D4531">
        <v>6.2</v>
      </c>
      <c r="E4531" s="32">
        <f>Table11[[#This Row],[gross]]-Table11[[#This Row],[budget]]</f>
        <v>-39131529.009999998</v>
      </c>
    </row>
    <row r="4532" spans="1:5" x14ac:dyDescent="0.25">
      <c r="A4532" t="s">
        <v>5914</v>
      </c>
      <c r="B4532" s="32">
        <v>39887981.009999998</v>
      </c>
      <c r="C4532" s="32">
        <v>753501</v>
      </c>
      <c r="D4532">
        <v>7.4</v>
      </c>
      <c r="E4532" s="32">
        <f>Table11[[#This Row],[gross]]-Table11[[#This Row],[budget]]</f>
        <v>-39134480.009999998</v>
      </c>
    </row>
    <row r="4533" spans="1:5" x14ac:dyDescent="0.25">
      <c r="A4533" t="s">
        <v>7351</v>
      </c>
      <c r="B4533" s="32">
        <v>39887981.009999998</v>
      </c>
      <c r="C4533" s="32">
        <v>750100</v>
      </c>
      <c r="D4533">
        <v>6.3</v>
      </c>
      <c r="E4533" s="32">
        <f>Table11[[#This Row],[gross]]-Table11[[#This Row],[budget]]</f>
        <v>-39137881.009999998</v>
      </c>
    </row>
    <row r="4534" spans="1:5" x14ac:dyDescent="0.25">
      <c r="A4534" t="s">
        <v>6207</v>
      </c>
      <c r="B4534" s="32">
        <v>39887981.009999998</v>
      </c>
      <c r="C4534" s="32">
        <v>706622</v>
      </c>
      <c r="D4534">
        <v>6.4</v>
      </c>
      <c r="E4534" s="32">
        <f>Table11[[#This Row],[gross]]-Table11[[#This Row],[budget]]</f>
        <v>-39181359.009999998</v>
      </c>
    </row>
    <row r="4535" spans="1:5" x14ac:dyDescent="0.25">
      <c r="A4535" t="s">
        <v>4613</v>
      </c>
      <c r="B4535" s="32">
        <v>39887981.009999998</v>
      </c>
      <c r="C4535" s="32">
        <v>687081</v>
      </c>
      <c r="D4535">
        <v>6</v>
      </c>
      <c r="E4535" s="32">
        <f>Table11[[#This Row],[gross]]-Table11[[#This Row],[budget]]</f>
        <v>-39200900.009999998</v>
      </c>
    </row>
    <row r="4536" spans="1:5" x14ac:dyDescent="0.25">
      <c r="A4536" t="s">
        <v>7353</v>
      </c>
      <c r="B4536" s="32">
        <v>39887981.009999998</v>
      </c>
      <c r="C4536" s="32">
        <v>621240</v>
      </c>
      <c r="D4536">
        <v>7.4</v>
      </c>
      <c r="E4536" s="32">
        <f>Table11[[#This Row],[gross]]-Table11[[#This Row],[budget]]</f>
        <v>-39266741.009999998</v>
      </c>
    </row>
    <row r="4537" spans="1:5" x14ac:dyDescent="0.25">
      <c r="A4537" t="s">
        <v>1866</v>
      </c>
      <c r="B4537" s="32">
        <v>50000000</v>
      </c>
      <c r="C4537" s="32">
        <v>10706786</v>
      </c>
      <c r="D4537">
        <v>5.5</v>
      </c>
      <c r="E4537" s="32">
        <f>Table11[[#This Row],[gross]]-Table11[[#This Row],[budget]]</f>
        <v>-39293214</v>
      </c>
    </row>
    <row r="4538" spans="1:5" x14ac:dyDescent="0.25">
      <c r="A4538" t="s">
        <v>3871</v>
      </c>
      <c r="B4538" s="32">
        <v>39887981.009999998</v>
      </c>
      <c r="C4538" s="32">
        <v>578382</v>
      </c>
      <c r="D4538">
        <v>6.3</v>
      </c>
      <c r="E4538" s="32">
        <f>Table11[[#This Row],[gross]]-Table11[[#This Row],[budget]]</f>
        <v>-39309599.009999998</v>
      </c>
    </row>
    <row r="4539" spans="1:5" x14ac:dyDescent="0.25">
      <c r="A4539" t="s">
        <v>6762</v>
      </c>
      <c r="B4539" s="32">
        <v>39887981.009999998</v>
      </c>
      <c r="C4539" s="32">
        <v>565592</v>
      </c>
      <c r="D4539">
        <v>6.8</v>
      </c>
      <c r="E4539" s="32">
        <f>Table11[[#This Row],[gross]]-Table11[[#This Row],[budget]]</f>
        <v>-39322389.009999998</v>
      </c>
    </row>
    <row r="4540" spans="1:5" x14ac:dyDescent="0.25">
      <c r="A4540" t="s">
        <v>5938</v>
      </c>
      <c r="B4540" s="32">
        <v>39887981.009999998</v>
      </c>
      <c r="C4540" s="32">
        <v>563699</v>
      </c>
      <c r="D4540">
        <v>6.2</v>
      </c>
      <c r="E4540" s="32">
        <f>Table11[[#This Row],[gross]]-Table11[[#This Row],[budget]]</f>
        <v>-39324282.009999998</v>
      </c>
    </row>
    <row r="4541" spans="1:5" x14ac:dyDescent="0.25">
      <c r="A4541" t="s">
        <v>3946</v>
      </c>
      <c r="B4541" s="32">
        <v>39887981.009999998</v>
      </c>
      <c r="C4541" s="32">
        <v>560512</v>
      </c>
      <c r="D4541">
        <v>7.8</v>
      </c>
      <c r="E4541" s="32">
        <f>Table11[[#This Row],[gross]]-Table11[[#This Row],[budget]]</f>
        <v>-39327469.009999998</v>
      </c>
    </row>
    <row r="4542" spans="1:5" x14ac:dyDescent="0.25">
      <c r="A4542" t="s">
        <v>2105</v>
      </c>
      <c r="B4542" s="32">
        <v>45000000</v>
      </c>
      <c r="C4542" s="32">
        <v>5664251</v>
      </c>
      <c r="D4542">
        <v>6.3</v>
      </c>
      <c r="E4542" s="32">
        <f>Table11[[#This Row],[gross]]-Table11[[#This Row],[budget]]</f>
        <v>-39335749</v>
      </c>
    </row>
    <row r="4543" spans="1:5" x14ac:dyDescent="0.25">
      <c r="A4543" t="s">
        <v>6905</v>
      </c>
      <c r="B4543" s="32">
        <v>39887981.009999998</v>
      </c>
      <c r="C4543" s="32">
        <v>549632</v>
      </c>
      <c r="D4543">
        <v>4.8</v>
      </c>
      <c r="E4543" s="32">
        <f>Table11[[#This Row],[gross]]-Table11[[#This Row],[budget]]</f>
        <v>-39338349.009999998</v>
      </c>
    </row>
    <row r="4544" spans="1:5" x14ac:dyDescent="0.25">
      <c r="A4544" t="s">
        <v>2322</v>
      </c>
      <c r="B4544" s="32">
        <v>40000000</v>
      </c>
      <c r="C4544" s="32">
        <v>652526</v>
      </c>
      <c r="D4544">
        <v>5.0999999999999996</v>
      </c>
      <c r="E4544" s="32">
        <f>Table11[[#This Row],[gross]]-Table11[[#This Row],[budget]]</f>
        <v>-39347474</v>
      </c>
    </row>
    <row r="4545" spans="1:5" x14ac:dyDescent="0.25">
      <c r="A4545" t="s">
        <v>4972</v>
      </c>
      <c r="B4545" s="32">
        <v>39887981.009999998</v>
      </c>
      <c r="C4545" s="32">
        <v>540085</v>
      </c>
      <c r="D4545">
        <v>6.3</v>
      </c>
      <c r="E4545" s="32">
        <f>Table11[[#This Row],[gross]]-Table11[[#This Row],[budget]]</f>
        <v>-39347896.009999998</v>
      </c>
    </row>
    <row r="4546" spans="1:5" x14ac:dyDescent="0.25">
      <c r="A4546" t="s">
        <v>5564</v>
      </c>
      <c r="B4546" s="32">
        <v>39887981.009999998</v>
      </c>
      <c r="C4546" s="32">
        <v>533344</v>
      </c>
      <c r="D4546">
        <v>5.5</v>
      </c>
      <c r="E4546" s="32">
        <f>Table11[[#This Row],[gross]]-Table11[[#This Row],[budget]]</f>
        <v>-39354637.009999998</v>
      </c>
    </row>
    <row r="4547" spans="1:5" x14ac:dyDescent="0.25">
      <c r="A4547" t="s">
        <v>5889</v>
      </c>
      <c r="B4547" s="32">
        <v>39887981.009999998</v>
      </c>
      <c r="C4547" s="32">
        <v>531806</v>
      </c>
      <c r="D4547">
        <v>3.4</v>
      </c>
      <c r="E4547" s="32">
        <f>Table11[[#This Row],[gross]]-Table11[[#This Row],[budget]]</f>
        <v>-39356175.009999998</v>
      </c>
    </row>
    <row r="4548" spans="1:5" x14ac:dyDescent="0.25">
      <c r="A4548" t="s">
        <v>1904</v>
      </c>
      <c r="B4548" s="32">
        <v>39887981.009999998</v>
      </c>
      <c r="C4548" s="32">
        <v>528972</v>
      </c>
      <c r="D4548">
        <v>7.8</v>
      </c>
      <c r="E4548" s="32">
        <f>Table11[[#This Row],[gross]]-Table11[[#This Row],[budget]]</f>
        <v>-39359009.009999998</v>
      </c>
    </row>
    <row r="4549" spans="1:5" x14ac:dyDescent="0.25">
      <c r="A4549" t="s">
        <v>5669</v>
      </c>
      <c r="B4549" s="32">
        <v>39887981.009999998</v>
      </c>
      <c r="C4549" s="32">
        <v>518134</v>
      </c>
      <c r="D4549">
        <v>6.2</v>
      </c>
      <c r="E4549" s="32">
        <f>Table11[[#This Row],[gross]]-Table11[[#This Row],[budget]]</f>
        <v>-39369847.009999998</v>
      </c>
    </row>
    <row r="4550" spans="1:5" x14ac:dyDescent="0.25">
      <c r="A4550" t="s">
        <v>947</v>
      </c>
      <c r="B4550" s="32">
        <v>90000000</v>
      </c>
      <c r="C4550" s="32">
        <v>50628009</v>
      </c>
      <c r="D4550">
        <v>5.6</v>
      </c>
      <c r="E4550" s="32">
        <f>Table11[[#This Row],[gross]]-Table11[[#This Row],[budget]]</f>
        <v>-39371991</v>
      </c>
    </row>
    <row r="4551" spans="1:5" x14ac:dyDescent="0.25">
      <c r="A4551" t="s">
        <v>6793</v>
      </c>
      <c r="B4551" s="32">
        <v>39887981.009999998</v>
      </c>
      <c r="C4551" s="32">
        <v>510092</v>
      </c>
      <c r="D4551">
        <v>7</v>
      </c>
      <c r="E4551" s="32">
        <f>Table11[[#This Row],[gross]]-Table11[[#This Row],[budget]]</f>
        <v>-39377889.009999998</v>
      </c>
    </row>
    <row r="4552" spans="1:5" x14ac:dyDescent="0.25">
      <c r="A4552" t="s">
        <v>4265</v>
      </c>
      <c r="B4552" s="32">
        <v>39887981.009999998</v>
      </c>
      <c r="C4552" s="32">
        <v>508867</v>
      </c>
      <c r="D4552">
        <v>6.5</v>
      </c>
      <c r="E4552" s="32">
        <f>Table11[[#This Row],[gross]]-Table11[[#This Row],[budget]]</f>
        <v>-39379114.009999998</v>
      </c>
    </row>
    <row r="4553" spans="1:5" x14ac:dyDescent="0.25">
      <c r="A4553" t="s">
        <v>1119</v>
      </c>
      <c r="B4553" s="32">
        <v>72000000</v>
      </c>
      <c r="C4553" s="32">
        <v>32616869</v>
      </c>
      <c r="D4553">
        <v>4.5</v>
      </c>
      <c r="E4553" s="32">
        <f>Table11[[#This Row],[gross]]-Table11[[#This Row],[budget]]</f>
        <v>-39383131</v>
      </c>
    </row>
    <row r="4554" spans="1:5" x14ac:dyDescent="0.25">
      <c r="A4554" t="s">
        <v>4483</v>
      </c>
      <c r="B4554" s="32">
        <v>39887981.009999998</v>
      </c>
      <c r="C4554" s="32">
        <v>502028</v>
      </c>
      <c r="D4554">
        <v>8</v>
      </c>
      <c r="E4554" s="32">
        <f>Table11[[#This Row],[gross]]-Table11[[#This Row],[budget]]</f>
        <v>-39385953.009999998</v>
      </c>
    </row>
    <row r="4555" spans="1:5" x14ac:dyDescent="0.25">
      <c r="A4555" t="s">
        <v>6975</v>
      </c>
      <c r="B4555" s="32">
        <v>39887981.009999998</v>
      </c>
      <c r="C4555" s="32">
        <v>466702</v>
      </c>
      <c r="D4555">
        <v>7.3</v>
      </c>
      <c r="E4555" s="32">
        <f>Table11[[#This Row],[gross]]-Table11[[#This Row],[budget]]</f>
        <v>-39421279.009999998</v>
      </c>
    </row>
    <row r="4556" spans="1:5" x14ac:dyDescent="0.25">
      <c r="A4556" t="s">
        <v>2338</v>
      </c>
      <c r="B4556" s="32">
        <v>39887981.009999998</v>
      </c>
      <c r="C4556" s="32">
        <v>463730</v>
      </c>
      <c r="D4556">
        <v>5.7</v>
      </c>
      <c r="E4556" s="32">
        <f>Table11[[#This Row],[gross]]-Table11[[#This Row],[budget]]</f>
        <v>-39424251.009999998</v>
      </c>
    </row>
    <row r="4557" spans="1:5" x14ac:dyDescent="0.25">
      <c r="A4557" t="s">
        <v>6880</v>
      </c>
      <c r="B4557" s="32">
        <v>39887981.009999998</v>
      </c>
      <c r="C4557" s="32">
        <v>444354</v>
      </c>
      <c r="D4557">
        <v>6.4</v>
      </c>
      <c r="E4557" s="32">
        <f>Table11[[#This Row],[gross]]-Table11[[#This Row],[budget]]</f>
        <v>-39443627.009999998</v>
      </c>
    </row>
    <row r="4558" spans="1:5" x14ac:dyDescent="0.25">
      <c r="A4558" t="s">
        <v>1846</v>
      </c>
      <c r="B4558" s="32">
        <v>50000000</v>
      </c>
      <c r="C4558" s="32">
        <v>10556196</v>
      </c>
      <c r="D4558">
        <v>6.2</v>
      </c>
      <c r="E4558" s="32">
        <f>Table11[[#This Row],[gross]]-Table11[[#This Row],[budget]]</f>
        <v>-39443804</v>
      </c>
    </row>
    <row r="4559" spans="1:5" x14ac:dyDescent="0.25">
      <c r="A4559" t="s">
        <v>7470</v>
      </c>
      <c r="B4559" s="32">
        <v>39887981.009999998</v>
      </c>
      <c r="C4559" s="32">
        <v>439958</v>
      </c>
      <c r="D4559">
        <v>5.9</v>
      </c>
      <c r="E4559" s="32">
        <f>Table11[[#This Row],[gross]]-Table11[[#This Row],[budget]]</f>
        <v>-39448023.009999998</v>
      </c>
    </row>
    <row r="4560" spans="1:5" x14ac:dyDescent="0.25">
      <c r="A4560" t="s">
        <v>6753</v>
      </c>
      <c r="B4560" s="32">
        <v>39887981.009999998</v>
      </c>
      <c r="C4560" s="32">
        <v>438653</v>
      </c>
      <c r="D4560">
        <v>6.6</v>
      </c>
      <c r="E4560" s="32">
        <f>Table11[[#This Row],[gross]]-Table11[[#This Row],[budget]]</f>
        <v>-39449328.009999998</v>
      </c>
    </row>
    <row r="4561" spans="1:5" x14ac:dyDescent="0.25">
      <c r="A4561" t="s">
        <v>7977</v>
      </c>
      <c r="B4561" s="32">
        <v>39887981.009999998</v>
      </c>
      <c r="C4561" s="32">
        <v>405614</v>
      </c>
      <c r="D4561">
        <v>6.7</v>
      </c>
      <c r="E4561" s="32">
        <f>Table11[[#This Row],[gross]]-Table11[[#This Row],[budget]]</f>
        <v>-39482367.009999998</v>
      </c>
    </row>
    <row r="4562" spans="1:5" x14ac:dyDescent="0.25">
      <c r="A4562" t="s">
        <v>4595</v>
      </c>
      <c r="B4562" s="32">
        <v>39887981.009999998</v>
      </c>
      <c r="C4562" s="32">
        <v>403649</v>
      </c>
      <c r="D4562">
        <v>6.3</v>
      </c>
      <c r="E4562" s="32">
        <f>Table11[[#This Row],[gross]]-Table11[[#This Row],[budget]]</f>
        <v>-39484332.009999998</v>
      </c>
    </row>
    <row r="4563" spans="1:5" x14ac:dyDescent="0.25">
      <c r="A4563" t="s">
        <v>7094</v>
      </c>
      <c r="B4563" s="32">
        <v>39887981.009999998</v>
      </c>
      <c r="C4563" s="32">
        <v>402820</v>
      </c>
      <c r="D4563">
        <v>6.9</v>
      </c>
      <c r="E4563" s="32">
        <f>Table11[[#This Row],[gross]]-Table11[[#This Row],[budget]]</f>
        <v>-39485161.009999998</v>
      </c>
    </row>
    <row r="4564" spans="1:5" x14ac:dyDescent="0.25">
      <c r="A4564" t="s">
        <v>2318</v>
      </c>
      <c r="B4564" s="32">
        <v>40000000</v>
      </c>
      <c r="C4564" s="32">
        <v>511920</v>
      </c>
      <c r="D4564">
        <v>4.4000000000000004</v>
      </c>
      <c r="E4564" s="32">
        <f>Table11[[#This Row],[gross]]-Table11[[#This Row],[budget]]</f>
        <v>-39488080</v>
      </c>
    </row>
    <row r="4565" spans="1:5" x14ac:dyDescent="0.25">
      <c r="A4565" t="s">
        <v>6501</v>
      </c>
      <c r="B4565" s="32">
        <v>39887981.009999998</v>
      </c>
      <c r="C4565" s="32">
        <v>377420</v>
      </c>
      <c r="D4565">
        <v>7.3</v>
      </c>
      <c r="E4565" s="32">
        <f>Table11[[#This Row],[gross]]-Table11[[#This Row],[budget]]</f>
        <v>-39510561.009999998</v>
      </c>
    </row>
    <row r="4566" spans="1:5" x14ac:dyDescent="0.25">
      <c r="A4566" t="s">
        <v>6585</v>
      </c>
      <c r="B4566" s="32">
        <v>39887981.009999998</v>
      </c>
      <c r="C4566" s="32">
        <v>373060</v>
      </c>
      <c r="D4566">
        <v>7.3</v>
      </c>
      <c r="E4566" s="32">
        <f>Table11[[#This Row],[gross]]-Table11[[#This Row],[budget]]</f>
        <v>-39514921.009999998</v>
      </c>
    </row>
    <row r="4567" spans="1:5" x14ac:dyDescent="0.25">
      <c r="A4567" t="s">
        <v>5886</v>
      </c>
      <c r="B4567" s="32">
        <v>39887981.009999998</v>
      </c>
      <c r="C4567" s="32">
        <v>352684</v>
      </c>
      <c r="D4567">
        <v>4.3</v>
      </c>
      <c r="E4567" s="32">
        <f>Table11[[#This Row],[gross]]-Table11[[#This Row],[budget]]</f>
        <v>-39535297.009999998</v>
      </c>
    </row>
    <row r="4568" spans="1:5" x14ac:dyDescent="0.25">
      <c r="A4568" t="s">
        <v>6887</v>
      </c>
      <c r="B4568" s="32">
        <v>39887981.009999998</v>
      </c>
      <c r="C4568" s="32">
        <v>347578</v>
      </c>
      <c r="D4568">
        <v>5.4</v>
      </c>
      <c r="E4568" s="32">
        <f>Table11[[#This Row],[gross]]-Table11[[#This Row],[budget]]</f>
        <v>-39540403.009999998</v>
      </c>
    </row>
    <row r="4569" spans="1:5" x14ac:dyDescent="0.25">
      <c r="A4569" t="s">
        <v>7648</v>
      </c>
      <c r="B4569" s="32">
        <v>39887981.009999998</v>
      </c>
      <c r="C4569" s="32">
        <v>342936</v>
      </c>
      <c r="D4569">
        <v>6.1</v>
      </c>
      <c r="E4569" s="32">
        <f>Table11[[#This Row],[gross]]-Table11[[#This Row],[budget]]</f>
        <v>-39545045.009999998</v>
      </c>
    </row>
    <row r="4570" spans="1:5" x14ac:dyDescent="0.25">
      <c r="A4570" t="s">
        <v>7357</v>
      </c>
      <c r="B4570" s="32">
        <v>39887981.009999998</v>
      </c>
      <c r="C4570" s="32">
        <v>334658</v>
      </c>
      <c r="D4570">
        <v>7.3</v>
      </c>
      <c r="E4570" s="32">
        <f>Table11[[#This Row],[gross]]-Table11[[#This Row],[budget]]</f>
        <v>-39553323.009999998</v>
      </c>
    </row>
    <row r="4571" spans="1:5" x14ac:dyDescent="0.25">
      <c r="A4571" t="s">
        <v>8076</v>
      </c>
      <c r="B4571" s="32">
        <v>39887981.009999998</v>
      </c>
      <c r="C4571" s="32">
        <v>321952</v>
      </c>
      <c r="D4571">
        <v>8.1999999999999993</v>
      </c>
      <c r="E4571" s="32">
        <f>Table11[[#This Row],[gross]]-Table11[[#This Row],[budget]]</f>
        <v>-39566029.009999998</v>
      </c>
    </row>
    <row r="4572" spans="1:5" x14ac:dyDescent="0.25">
      <c r="A4572" t="s">
        <v>7674</v>
      </c>
      <c r="B4572" s="32">
        <v>39887981.009999998</v>
      </c>
      <c r="C4572" s="32">
        <v>316842</v>
      </c>
      <c r="D4572">
        <v>6.4</v>
      </c>
      <c r="E4572" s="32">
        <f>Table11[[#This Row],[gross]]-Table11[[#This Row],[budget]]</f>
        <v>-39571139.009999998</v>
      </c>
    </row>
    <row r="4573" spans="1:5" x14ac:dyDescent="0.25">
      <c r="A4573" t="s">
        <v>6376</v>
      </c>
      <c r="B4573" s="32">
        <v>39887981.009999998</v>
      </c>
      <c r="C4573" s="32">
        <v>304137</v>
      </c>
      <c r="D4573">
        <v>7.3</v>
      </c>
      <c r="E4573" s="32">
        <f>Table11[[#This Row],[gross]]-Table11[[#This Row],[budget]]</f>
        <v>-39583844.009999998</v>
      </c>
    </row>
    <row r="4574" spans="1:5" x14ac:dyDescent="0.25">
      <c r="A4574" t="s">
        <v>1850</v>
      </c>
      <c r="B4574" s="32">
        <v>50000000</v>
      </c>
      <c r="C4574" s="32">
        <v>10400000</v>
      </c>
      <c r="D4574">
        <v>5.0999999999999996</v>
      </c>
      <c r="E4574" s="32">
        <f>Table11[[#This Row],[gross]]-Table11[[#This Row],[budget]]</f>
        <v>-39600000</v>
      </c>
    </row>
    <row r="4575" spans="1:5" x14ac:dyDescent="0.25">
      <c r="A4575" t="s">
        <v>6204</v>
      </c>
      <c r="B4575" s="32">
        <v>39887981.009999998</v>
      </c>
      <c r="C4575" s="32">
        <v>278821</v>
      </c>
      <c r="D4575">
        <v>6.5</v>
      </c>
      <c r="E4575" s="32">
        <f>Table11[[#This Row],[gross]]-Table11[[#This Row],[budget]]</f>
        <v>-39609160.009999998</v>
      </c>
    </row>
    <row r="4576" spans="1:5" x14ac:dyDescent="0.25">
      <c r="A4576" t="s">
        <v>5838</v>
      </c>
      <c r="B4576" s="32">
        <v>39887981.009999998</v>
      </c>
      <c r="C4576" s="32">
        <v>267194</v>
      </c>
      <c r="D4576">
        <v>6.7</v>
      </c>
      <c r="E4576" s="32">
        <f>Table11[[#This Row],[gross]]-Table11[[#This Row],[budget]]</f>
        <v>-39620787.009999998</v>
      </c>
    </row>
    <row r="4577" spans="1:5" x14ac:dyDescent="0.25">
      <c r="A4577" t="s">
        <v>7255</v>
      </c>
      <c r="B4577" s="32">
        <v>39887981.009999998</v>
      </c>
      <c r="C4577" s="32">
        <v>247740</v>
      </c>
      <c r="D4577">
        <v>4.7</v>
      </c>
      <c r="E4577" s="32">
        <f>Table11[[#This Row],[gross]]-Table11[[#This Row],[budget]]</f>
        <v>-39640241.009999998</v>
      </c>
    </row>
    <row r="4578" spans="1:5" x14ac:dyDescent="0.25">
      <c r="A4578" t="s">
        <v>7773</v>
      </c>
      <c r="B4578" s="32">
        <v>39887981.009999998</v>
      </c>
      <c r="C4578" s="32">
        <v>246574</v>
      </c>
      <c r="D4578">
        <v>6.9</v>
      </c>
      <c r="E4578" s="32">
        <f>Table11[[#This Row],[gross]]-Table11[[#This Row],[budget]]</f>
        <v>-39641407.009999998</v>
      </c>
    </row>
    <row r="4579" spans="1:5" x14ac:dyDescent="0.25">
      <c r="A4579" t="s">
        <v>5204</v>
      </c>
      <c r="B4579" s="32">
        <v>39887981.009999998</v>
      </c>
      <c r="C4579" s="32">
        <v>244465</v>
      </c>
      <c r="D4579">
        <v>6.8</v>
      </c>
      <c r="E4579" s="32">
        <f>Table11[[#This Row],[gross]]-Table11[[#This Row],[budget]]</f>
        <v>-39643516.009999998</v>
      </c>
    </row>
    <row r="4580" spans="1:5" x14ac:dyDescent="0.25">
      <c r="A4580" t="s">
        <v>6088</v>
      </c>
      <c r="B4580" s="32">
        <v>39887981.009999998</v>
      </c>
      <c r="C4580" s="32">
        <v>240425</v>
      </c>
      <c r="D4580">
        <v>7.4</v>
      </c>
      <c r="E4580" s="32">
        <f>Table11[[#This Row],[gross]]-Table11[[#This Row],[budget]]</f>
        <v>-39647556.009999998</v>
      </c>
    </row>
    <row r="4581" spans="1:5" x14ac:dyDescent="0.25">
      <c r="A4581" t="s">
        <v>6153</v>
      </c>
      <c r="B4581" s="32">
        <v>39887981.009999998</v>
      </c>
      <c r="C4581" s="32">
        <v>238774</v>
      </c>
      <c r="D4581">
        <v>6.8</v>
      </c>
      <c r="E4581" s="32">
        <f>Table11[[#This Row],[gross]]-Table11[[#This Row],[budget]]</f>
        <v>-39649207.009999998</v>
      </c>
    </row>
    <row r="4582" spans="1:5" x14ac:dyDescent="0.25">
      <c r="A4582" t="s">
        <v>7155</v>
      </c>
      <c r="B4582" s="32">
        <v>39887981.009999998</v>
      </c>
      <c r="C4582" s="32">
        <v>231186</v>
      </c>
      <c r="D4582">
        <v>6.3</v>
      </c>
      <c r="E4582" s="32">
        <f>Table11[[#This Row],[gross]]-Table11[[#This Row],[budget]]</f>
        <v>-39656795.009999998</v>
      </c>
    </row>
    <row r="4583" spans="1:5" x14ac:dyDescent="0.25">
      <c r="A4583" t="s">
        <v>6528</v>
      </c>
      <c r="B4583" s="32">
        <v>39887981.009999998</v>
      </c>
      <c r="C4583" s="32">
        <v>229094</v>
      </c>
      <c r="D4583">
        <v>6.9</v>
      </c>
      <c r="E4583" s="32">
        <f>Table11[[#This Row],[gross]]-Table11[[#This Row],[budget]]</f>
        <v>-39658887.009999998</v>
      </c>
    </row>
    <row r="4584" spans="1:5" x14ac:dyDescent="0.25">
      <c r="A4584" t="s">
        <v>6091</v>
      </c>
      <c r="B4584" s="32">
        <v>39887981.009999998</v>
      </c>
      <c r="C4584" s="32">
        <v>228830</v>
      </c>
      <c r="D4584">
        <v>7.5</v>
      </c>
      <c r="E4584" s="32">
        <f>Table11[[#This Row],[gross]]-Table11[[#This Row],[budget]]</f>
        <v>-39659151.009999998</v>
      </c>
    </row>
    <row r="4585" spans="1:5" x14ac:dyDescent="0.25">
      <c r="A4585" t="s">
        <v>7368</v>
      </c>
      <c r="B4585" s="32">
        <v>39887981.009999998</v>
      </c>
      <c r="C4585" s="32">
        <v>227241</v>
      </c>
      <c r="D4585">
        <v>7.4</v>
      </c>
      <c r="E4585" s="32">
        <f>Table11[[#This Row],[gross]]-Table11[[#This Row],[budget]]</f>
        <v>-39660740.009999998</v>
      </c>
    </row>
    <row r="4586" spans="1:5" x14ac:dyDescent="0.25">
      <c r="A4586" t="s">
        <v>6095</v>
      </c>
      <c r="B4586" s="32">
        <v>39887981.009999998</v>
      </c>
      <c r="C4586" s="32">
        <v>223615</v>
      </c>
      <c r="D4586">
        <v>7.6</v>
      </c>
      <c r="E4586" s="32">
        <f>Table11[[#This Row],[gross]]-Table11[[#This Row],[budget]]</f>
        <v>-39664366.009999998</v>
      </c>
    </row>
    <row r="4587" spans="1:5" x14ac:dyDescent="0.25">
      <c r="A4587" t="s">
        <v>5213</v>
      </c>
      <c r="B4587" s="32">
        <v>39887981.009999998</v>
      </c>
      <c r="C4587" s="32">
        <v>221210</v>
      </c>
      <c r="D4587">
        <v>6.9</v>
      </c>
      <c r="E4587" s="32">
        <f>Table11[[#This Row],[gross]]-Table11[[#This Row],[budget]]</f>
        <v>-39666771.009999998</v>
      </c>
    </row>
    <row r="4588" spans="1:5" x14ac:dyDescent="0.25">
      <c r="A4588" t="s">
        <v>3873</v>
      </c>
      <c r="B4588" s="32">
        <v>39887981.009999998</v>
      </c>
      <c r="C4588" s="32">
        <v>206678</v>
      </c>
      <c r="D4588">
        <v>6.5</v>
      </c>
      <c r="E4588" s="32">
        <f>Table11[[#This Row],[gross]]-Table11[[#This Row],[budget]]</f>
        <v>-39681303.009999998</v>
      </c>
    </row>
    <row r="4589" spans="1:5" x14ac:dyDescent="0.25">
      <c r="A4589" t="s">
        <v>6213</v>
      </c>
      <c r="B4589" s="32">
        <v>39887981.009999998</v>
      </c>
      <c r="C4589" s="32">
        <v>199652</v>
      </c>
      <c r="D4589">
        <v>6.6</v>
      </c>
      <c r="E4589" s="32">
        <f>Table11[[#This Row],[gross]]-Table11[[#This Row],[budget]]</f>
        <v>-39688329.009999998</v>
      </c>
    </row>
    <row r="4590" spans="1:5" x14ac:dyDescent="0.25">
      <c r="A4590" t="s">
        <v>4882</v>
      </c>
      <c r="B4590" s="32">
        <v>39887981.009999998</v>
      </c>
      <c r="C4590" s="32">
        <v>190666</v>
      </c>
      <c r="D4590">
        <v>5.7</v>
      </c>
      <c r="E4590" s="32">
        <f>Table11[[#This Row],[gross]]-Table11[[#This Row],[budget]]</f>
        <v>-39697315.009999998</v>
      </c>
    </row>
    <row r="4591" spans="1:5" x14ac:dyDescent="0.25">
      <c r="A4591" t="s">
        <v>6230</v>
      </c>
      <c r="B4591" s="32">
        <v>39887981.009999998</v>
      </c>
      <c r="C4591" s="32">
        <v>188870</v>
      </c>
      <c r="D4591">
        <v>6.7</v>
      </c>
      <c r="E4591" s="32">
        <f>Table11[[#This Row],[gross]]-Table11[[#This Row],[budget]]</f>
        <v>-39699111.009999998</v>
      </c>
    </row>
    <row r="4592" spans="1:5" x14ac:dyDescent="0.25">
      <c r="A4592" t="s">
        <v>5843</v>
      </c>
      <c r="B4592" s="32">
        <v>39887981.009999998</v>
      </c>
      <c r="C4592" s="32">
        <v>181798</v>
      </c>
      <c r="D4592">
        <v>6.6</v>
      </c>
      <c r="E4592" s="32">
        <f>Table11[[#This Row],[gross]]-Table11[[#This Row],[budget]]</f>
        <v>-39706183.009999998</v>
      </c>
    </row>
    <row r="4593" spans="1:5" x14ac:dyDescent="0.25">
      <c r="A4593" t="s">
        <v>6215</v>
      </c>
      <c r="B4593" s="32">
        <v>39887981.009999998</v>
      </c>
      <c r="C4593" s="32">
        <v>181655</v>
      </c>
      <c r="D4593">
        <v>7.9</v>
      </c>
      <c r="E4593" s="32">
        <f>Table11[[#This Row],[gross]]-Table11[[#This Row],[budget]]</f>
        <v>-39706326.009999998</v>
      </c>
    </row>
    <row r="4594" spans="1:5" x14ac:dyDescent="0.25">
      <c r="A4594" t="s">
        <v>5378</v>
      </c>
      <c r="B4594" s="32">
        <v>39887981.009999998</v>
      </c>
      <c r="C4594" s="32">
        <v>171320</v>
      </c>
      <c r="D4594">
        <v>7.3</v>
      </c>
      <c r="E4594" s="32">
        <f>Table11[[#This Row],[gross]]-Table11[[#This Row],[budget]]</f>
        <v>-39716661.009999998</v>
      </c>
    </row>
    <row r="4595" spans="1:5" x14ac:dyDescent="0.25">
      <c r="A4595" t="s">
        <v>7561</v>
      </c>
      <c r="B4595" s="32">
        <v>39887981.009999998</v>
      </c>
      <c r="C4595" s="32">
        <v>169719</v>
      </c>
      <c r="D4595">
        <v>5.2</v>
      </c>
      <c r="E4595" s="32">
        <f>Table11[[#This Row],[gross]]-Table11[[#This Row],[budget]]</f>
        <v>-39718262.009999998</v>
      </c>
    </row>
    <row r="4596" spans="1:5" x14ac:dyDescent="0.25">
      <c r="A4596" t="s">
        <v>5217</v>
      </c>
      <c r="B4596" s="32">
        <v>39887981.009999998</v>
      </c>
      <c r="C4596" s="32">
        <v>152857</v>
      </c>
      <c r="D4596">
        <v>7</v>
      </c>
      <c r="E4596" s="32">
        <f>Table11[[#This Row],[gross]]-Table11[[#This Row],[budget]]</f>
        <v>-39735124.009999998</v>
      </c>
    </row>
    <row r="4597" spans="1:5" x14ac:dyDescent="0.25">
      <c r="A4597" t="s">
        <v>5511</v>
      </c>
      <c r="B4597" s="32">
        <v>39887981.009999998</v>
      </c>
      <c r="C4597" s="32">
        <v>146083</v>
      </c>
      <c r="D4597">
        <v>6.3</v>
      </c>
      <c r="E4597" s="32">
        <f>Table11[[#This Row],[gross]]-Table11[[#This Row],[budget]]</f>
        <v>-39741898.009999998</v>
      </c>
    </row>
    <row r="4598" spans="1:5" x14ac:dyDescent="0.25">
      <c r="A4598" t="s">
        <v>5232</v>
      </c>
      <c r="B4598" s="32">
        <v>39887981.009999998</v>
      </c>
      <c r="C4598" s="32">
        <v>140987</v>
      </c>
      <c r="D4598">
        <v>4.2</v>
      </c>
      <c r="E4598" s="32">
        <f>Table11[[#This Row],[gross]]-Table11[[#This Row],[budget]]</f>
        <v>-39746994.009999998</v>
      </c>
    </row>
    <row r="4599" spans="1:5" x14ac:dyDescent="0.25">
      <c r="A4599" t="s">
        <v>7917</v>
      </c>
      <c r="B4599" s="32">
        <v>39887981.009999998</v>
      </c>
      <c r="C4599" s="32">
        <v>140016</v>
      </c>
      <c r="D4599">
        <v>6</v>
      </c>
      <c r="E4599" s="32">
        <f>Table11[[#This Row],[gross]]-Table11[[#This Row],[budget]]</f>
        <v>-39747965.009999998</v>
      </c>
    </row>
    <row r="4600" spans="1:5" x14ac:dyDescent="0.25">
      <c r="A4600" t="s">
        <v>6906</v>
      </c>
      <c r="B4600" s="32">
        <v>39887981.009999998</v>
      </c>
      <c r="C4600" s="32">
        <v>137945</v>
      </c>
      <c r="D4600">
        <v>5.9</v>
      </c>
      <c r="E4600" s="32">
        <f>Table11[[#This Row],[gross]]-Table11[[#This Row],[budget]]</f>
        <v>-39750036.009999998</v>
      </c>
    </row>
    <row r="4601" spans="1:5" x14ac:dyDescent="0.25">
      <c r="A4601" t="s">
        <v>6604</v>
      </c>
      <c r="B4601" s="32">
        <v>39887981.009999998</v>
      </c>
      <c r="C4601" s="32">
        <v>128937</v>
      </c>
      <c r="D4601">
        <v>6.2</v>
      </c>
      <c r="E4601" s="32">
        <f>Table11[[#This Row],[gross]]-Table11[[#This Row],[budget]]</f>
        <v>-39759044.009999998</v>
      </c>
    </row>
    <row r="4602" spans="1:5" x14ac:dyDescent="0.25">
      <c r="A4602" t="s">
        <v>4488</v>
      </c>
      <c r="B4602" s="32">
        <v>39887981.009999998</v>
      </c>
      <c r="C4602" s="32">
        <v>122288</v>
      </c>
      <c r="D4602">
        <v>6.4</v>
      </c>
      <c r="E4602" s="32">
        <f>Table11[[#This Row],[gross]]-Table11[[#This Row],[budget]]</f>
        <v>-39765693.009999998</v>
      </c>
    </row>
    <row r="4603" spans="1:5" x14ac:dyDescent="0.25">
      <c r="A4603" t="s">
        <v>6894</v>
      </c>
      <c r="B4603" s="32">
        <v>39887981.009999998</v>
      </c>
      <c r="C4603" s="32">
        <v>120620</v>
      </c>
      <c r="D4603">
        <v>7.4</v>
      </c>
      <c r="E4603" s="32">
        <f>Table11[[#This Row],[gross]]-Table11[[#This Row],[budget]]</f>
        <v>-39767361.009999998</v>
      </c>
    </row>
    <row r="4604" spans="1:5" x14ac:dyDescent="0.25">
      <c r="A4604" t="s">
        <v>5292</v>
      </c>
      <c r="B4604" s="32">
        <v>39887981.009999998</v>
      </c>
      <c r="C4604" s="32">
        <v>113155</v>
      </c>
      <c r="D4604">
        <v>6.1</v>
      </c>
      <c r="E4604" s="32">
        <f>Table11[[#This Row],[gross]]-Table11[[#This Row],[budget]]</f>
        <v>-39774826.009999998</v>
      </c>
    </row>
    <row r="4605" spans="1:5" x14ac:dyDescent="0.25">
      <c r="A4605" t="s">
        <v>7369</v>
      </c>
      <c r="B4605" s="32">
        <v>39887981.009999998</v>
      </c>
      <c r="C4605" s="32">
        <v>112521</v>
      </c>
      <c r="D4605">
        <v>5.7</v>
      </c>
      <c r="E4605" s="32">
        <f>Table11[[#This Row],[gross]]-Table11[[#This Row],[budget]]</f>
        <v>-39775460.009999998</v>
      </c>
    </row>
    <row r="4606" spans="1:5" x14ac:dyDescent="0.25">
      <c r="A4606" t="s">
        <v>7776</v>
      </c>
      <c r="B4606" s="32">
        <v>39887981.009999998</v>
      </c>
      <c r="C4606" s="32">
        <v>110197</v>
      </c>
      <c r="D4606">
        <v>7.3</v>
      </c>
      <c r="E4606" s="32">
        <f>Table11[[#This Row],[gross]]-Table11[[#This Row],[budget]]</f>
        <v>-39777784.009999998</v>
      </c>
    </row>
    <row r="4607" spans="1:5" x14ac:dyDescent="0.25">
      <c r="A4607" t="s">
        <v>6879</v>
      </c>
      <c r="B4607" s="32">
        <v>39887981.009999998</v>
      </c>
      <c r="C4607" s="32">
        <v>110000</v>
      </c>
      <c r="D4607">
        <v>7.3</v>
      </c>
      <c r="E4607" s="32">
        <f>Table11[[#This Row],[gross]]-Table11[[#This Row],[budget]]</f>
        <v>-39777981.009999998</v>
      </c>
    </row>
    <row r="4608" spans="1:5" x14ac:dyDescent="0.25">
      <c r="A4608" t="s">
        <v>7884</v>
      </c>
      <c r="B4608" s="32">
        <v>39887981.009999998</v>
      </c>
      <c r="C4608" s="32">
        <v>104792</v>
      </c>
      <c r="D4608">
        <v>7.1</v>
      </c>
      <c r="E4608" s="32">
        <f>Table11[[#This Row],[gross]]-Table11[[#This Row],[budget]]</f>
        <v>-39783189.009999998</v>
      </c>
    </row>
    <row r="4609" spans="1:5" x14ac:dyDescent="0.25">
      <c r="A4609" t="s">
        <v>6982</v>
      </c>
      <c r="B4609" s="32">
        <v>39887981.009999998</v>
      </c>
      <c r="C4609" s="32">
        <v>95236</v>
      </c>
      <c r="D4609">
        <v>6.4</v>
      </c>
      <c r="E4609" s="32">
        <f>Table11[[#This Row],[gross]]-Table11[[#This Row],[budget]]</f>
        <v>-39792745.009999998</v>
      </c>
    </row>
    <row r="4610" spans="1:5" x14ac:dyDescent="0.25">
      <c r="A4610" t="s">
        <v>1086</v>
      </c>
      <c r="B4610" s="32">
        <v>39887981.009999998</v>
      </c>
      <c r="C4610" s="32">
        <v>90820</v>
      </c>
      <c r="D4610">
        <v>6</v>
      </c>
      <c r="E4610" s="32">
        <f>Table11[[#This Row],[gross]]-Table11[[#This Row],[budget]]</f>
        <v>-39797161.009999998</v>
      </c>
    </row>
    <row r="4611" spans="1:5" x14ac:dyDescent="0.25">
      <c r="A4611" t="s">
        <v>7767</v>
      </c>
      <c r="B4611" s="32">
        <v>39887981.009999998</v>
      </c>
      <c r="C4611" s="32">
        <v>84689</v>
      </c>
      <c r="D4611">
        <v>7.5</v>
      </c>
      <c r="E4611" s="32">
        <f>Table11[[#This Row],[gross]]-Table11[[#This Row],[budget]]</f>
        <v>-39803292.009999998</v>
      </c>
    </row>
    <row r="4612" spans="1:5" x14ac:dyDescent="0.25">
      <c r="A4612" t="s">
        <v>5220</v>
      </c>
      <c r="B4612" s="32">
        <v>39887981.009999998</v>
      </c>
      <c r="C4612" s="32">
        <v>82739</v>
      </c>
      <c r="D4612">
        <v>6.7</v>
      </c>
      <c r="E4612" s="32">
        <f>Table11[[#This Row],[gross]]-Table11[[#This Row],[budget]]</f>
        <v>-39805242.009999998</v>
      </c>
    </row>
    <row r="4613" spans="1:5" x14ac:dyDescent="0.25">
      <c r="A4613" t="s">
        <v>7586</v>
      </c>
      <c r="B4613" s="32">
        <v>39887981.009999998</v>
      </c>
      <c r="C4613" s="32">
        <v>79043</v>
      </c>
      <c r="D4613">
        <v>6.3</v>
      </c>
      <c r="E4613" s="32">
        <f>Table11[[#This Row],[gross]]-Table11[[#This Row],[budget]]</f>
        <v>-39808938.009999998</v>
      </c>
    </row>
    <row r="4614" spans="1:5" x14ac:dyDescent="0.25">
      <c r="A4614" t="s">
        <v>5880</v>
      </c>
      <c r="B4614" s="32">
        <v>39887981.009999998</v>
      </c>
      <c r="C4614" s="32">
        <v>69582</v>
      </c>
      <c r="D4614">
        <v>6.4</v>
      </c>
      <c r="E4614" s="32">
        <f>Table11[[#This Row],[gross]]-Table11[[#This Row],[budget]]</f>
        <v>-39818399.009999998</v>
      </c>
    </row>
    <row r="4615" spans="1:5" x14ac:dyDescent="0.25">
      <c r="A4615" t="s">
        <v>7908</v>
      </c>
      <c r="B4615" s="32">
        <v>39887981.009999998</v>
      </c>
      <c r="C4615" s="32">
        <v>59774</v>
      </c>
      <c r="D4615">
        <v>6.8</v>
      </c>
      <c r="E4615" s="32">
        <f>Table11[[#This Row],[gross]]-Table11[[#This Row],[budget]]</f>
        <v>-39828207.009999998</v>
      </c>
    </row>
    <row r="4616" spans="1:5" x14ac:dyDescent="0.25">
      <c r="A4616" t="s">
        <v>7513</v>
      </c>
      <c r="B4616" s="32">
        <v>39887981.009999998</v>
      </c>
      <c r="C4616" s="32">
        <v>58163</v>
      </c>
      <c r="D4616">
        <v>4.2</v>
      </c>
      <c r="E4616" s="32">
        <f>Table11[[#This Row],[gross]]-Table11[[#This Row],[budget]]</f>
        <v>-39829818.009999998</v>
      </c>
    </row>
    <row r="4617" spans="1:5" x14ac:dyDescent="0.25">
      <c r="A4617" t="s">
        <v>6901</v>
      </c>
      <c r="B4617" s="32">
        <v>39887981.009999998</v>
      </c>
      <c r="C4617" s="32">
        <v>55202</v>
      </c>
      <c r="D4617">
        <v>5.3</v>
      </c>
      <c r="E4617" s="32">
        <f>Table11[[#This Row],[gross]]-Table11[[#This Row],[budget]]</f>
        <v>-39832779.009999998</v>
      </c>
    </row>
    <row r="4618" spans="1:5" x14ac:dyDescent="0.25">
      <c r="A4618" t="s">
        <v>3882</v>
      </c>
      <c r="B4618" s="32">
        <v>39887981.009999998</v>
      </c>
      <c r="C4618" s="32">
        <v>54734</v>
      </c>
      <c r="D4618">
        <v>5.7</v>
      </c>
      <c r="E4618" s="32">
        <f>Table11[[#This Row],[gross]]-Table11[[#This Row],[budget]]</f>
        <v>-39833247.009999998</v>
      </c>
    </row>
    <row r="4619" spans="1:5" x14ac:dyDescent="0.25">
      <c r="A4619" t="s">
        <v>5532</v>
      </c>
      <c r="B4619" s="32">
        <v>39887981.009999998</v>
      </c>
      <c r="C4619" s="32">
        <v>50000</v>
      </c>
      <c r="D4619">
        <v>5.0999999999999996</v>
      </c>
      <c r="E4619" s="32">
        <f>Table11[[#This Row],[gross]]-Table11[[#This Row],[budget]]</f>
        <v>-39837981.009999998</v>
      </c>
    </row>
    <row r="4620" spans="1:5" x14ac:dyDescent="0.25">
      <c r="A4620" t="s">
        <v>7850</v>
      </c>
      <c r="B4620" s="32">
        <v>39887981.009999998</v>
      </c>
      <c r="C4620" s="32">
        <v>47111</v>
      </c>
      <c r="D4620">
        <v>6.8</v>
      </c>
      <c r="E4620" s="32">
        <f>Table11[[#This Row],[gross]]-Table11[[#This Row],[budget]]</f>
        <v>-39840870.009999998</v>
      </c>
    </row>
    <row r="4621" spans="1:5" x14ac:dyDescent="0.25">
      <c r="A4621" t="s">
        <v>7854</v>
      </c>
      <c r="B4621" s="32">
        <v>39887981.009999998</v>
      </c>
      <c r="C4621" s="32">
        <v>45661</v>
      </c>
      <c r="D4621">
        <v>7.3</v>
      </c>
      <c r="E4621" s="32">
        <f>Table11[[#This Row],[gross]]-Table11[[#This Row],[budget]]</f>
        <v>-39842320.009999998</v>
      </c>
    </row>
    <row r="4622" spans="1:5" x14ac:dyDescent="0.25">
      <c r="A4622" t="s">
        <v>1176</v>
      </c>
      <c r="B4622" s="32">
        <v>70000000</v>
      </c>
      <c r="C4622" s="32">
        <v>30157016</v>
      </c>
      <c r="D4622">
        <v>5.6</v>
      </c>
      <c r="E4622" s="32">
        <f>Table11[[#This Row],[gross]]-Table11[[#This Row],[budget]]</f>
        <v>-39842984</v>
      </c>
    </row>
    <row r="4623" spans="1:5" x14ac:dyDescent="0.25">
      <c r="A4623" t="s">
        <v>8026</v>
      </c>
      <c r="B4623" s="32">
        <v>39887981.009999998</v>
      </c>
      <c r="C4623" s="32">
        <v>33598</v>
      </c>
      <c r="D4623">
        <v>5.4</v>
      </c>
      <c r="E4623" s="32">
        <f>Table11[[#This Row],[gross]]-Table11[[#This Row],[budget]]</f>
        <v>-39854383.009999998</v>
      </c>
    </row>
    <row r="4624" spans="1:5" x14ac:dyDescent="0.25">
      <c r="A4624" t="s">
        <v>7795</v>
      </c>
      <c r="B4624" s="32">
        <v>39887981.009999998</v>
      </c>
      <c r="C4624" s="32">
        <v>32631</v>
      </c>
      <c r="D4624">
        <v>7.5</v>
      </c>
      <c r="E4624" s="32">
        <f>Table11[[#This Row],[gross]]-Table11[[#This Row],[budget]]</f>
        <v>-39855350.009999998</v>
      </c>
    </row>
    <row r="4625" spans="1:5" x14ac:dyDescent="0.25">
      <c r="A4625" t="s">
        <v>6764</v>
      </c>
      <c r="B4625" s="32">
        <v>39887981.009999998</v>
      </c>
      <c r="C4625" s="32">
        <v>27012</v>
      </c>
      <c r="D4625">
        <v>5.9</v>
      </c>
      <c r="E4625" s="32">
        <f>Table11[[#This Row],[gross]]-Table11[[#This Row],[budget]]</f>
        <v>-39860969.009999998</v>
      </c>
    </row>
    <row r="4626" spans="1:5" x14ac:dyDescent="0.25">
      <c r="A4626" t="s">
        <v>7748</v>
      </c>
      <c r="B4626" s="32">
        <v>39887981.009999998</v>
      </c>
      <c r="C4626" s="32">
        <v>25918</v>
      </c>
      <c r="D4626">
        <v>5.8</v>
      </c>
      <c r="E4626" s="32">
        <f>Table11[[#This Row],[gross]]-Table11[[#This Row],[budget]]</f>
        <v>-39862063.009999998</v>
      </c>
    </row>
    <row r="4627" spans="1:5" x14ac:dyDescent="0.25">
      <c r="A4627" t="s">
        <v>1853</v>
      </c>
      <c r="B4627" s="32">
        <v>50000000</v>
      </c>
      <c r="C4627" s="32">
        <v>10137232</v>
      </c>
      <c r="D4627">
        <v>6</v>
      </c>
      <c r="E4627" s="32">
        <f>Table11[[#This Row],[gross]]-Table11[[#This Row],[budget]]</f>
        <v>-39862768</v>
      </c>
    </row>
    <row r="4628" spans="1:5" x14ac:dyDescent="0.25">
      <c r="A4628" t="s">
        <v>8080</v>
      </c>
      <c r="B4628" s="32">
        <v>39887981.009999998</v>
      </c>
      <c r="C4628" s="32">
        <v>24705</v>
      </c>
      <c r="D4628">
        <v>6.3</v>
      </c>
      <c r="E4628" s="32">
        <f>Table11[[#This Row],[gross]]-Table11[[#This Row],[budget]]</f>
        <v>-39863276.009999998</v>
      </c>
    </row>
    <row r="4629" spans="1:5" x14ac:dyDescent="0.25">
      <c r="A4629" t="s">
        <v>5853</v>
      </c>
      <c r="B4629" s="32">
        <v>39887981.009999998</v>
      </c>
      <c r="C4629" s="32">
        <v>23807</v>
      </c>
      <c r="D4629">
        <v>8.3000000000000007</v>
      </c>
      <c r="E4629" s="32">
        <f>Table11[[#This Row],[gross]]-Table11[[#This Row],[budget]]</f>
        <v>-39864174.009999998</v>
      </c>
    </row>
    <row r="4630" spans="1:5" x14ac:dyDescent="0.25">
      <c r="A4630" t="s">
        <v>7387</v>
      </c>
      <c r="B4630" s="32">
        <v>39887981.009999998</v>
      </c>
      <c r="C4630" s="32">
        <v>22434</v>
      </c>
      <c r="D4630">
        <v>6.9</v>
      </c>
      <c r="E4630" s="32">
        <f>Table11[[#This Row],[gross]]-Table11[[#This Row],[budget]]</f>
        <v>-39865547.009999998</v>
      </c>
    </row>
    <row r="4631" spans="1:5" x14ac:dyDescent="0.25">
      <c r="A4631" t="s">
        <v>5926</v>
      </c>
      <c r="B4631" s="32">
        <v>39887981.009999998</v>
      </c>
      <c r="C4631" s="32">
        <v>18434</v>
      </c>
      <c r="D4631">
        <v>7.7</v>
      </c>
      <c r="E4631" s="32">
        <f>Table11[[#This Row],[gross]]-Table11[[#This Row],[budget]]</f>
        <v>-39869547.009999998</v>
      </c>
    </row>
    <row r="4632" spans="1:5" x14ac:dyDescent="0.25">
      <c r="A4632" t="s">
        <v>6466</v>
      </c>
      <c r="B4632" s="32">
        <v>39887981.009999998</v>
      </c>
      <c r="C4632" s="32">
        <v>17311</v>
      </c>
      <c r="D4632">
        <v>6.7</v>
      </c>
      <c r="E4632" s="32">
        <f>Table11[[#This Row],[gross]]-Table11[[#This Row],[budget]]</f>
        <v>-39870670.009999998</v>
      </c>
    </row>
    <row r="4633" spans="1:5" x14ac:dyDescent="0.25">
      <c r="A4633" t="s">
        <v>2330</v>
      </c>
      <c r="B4633" s="32">
        <v>40000000</v>
      </c>
      <c r="C4633" s="32">
        <v>128978</v>
      </c>
      <c r="D4633">
        <v>7.1</v>
      </c>
      <c r="E4633" s="32">
        <f>Table11[[#This Row],[gross]]-Table11[[#This Row],[budget]]</f>
        <v>-39871022</v>
      </c>
    </row>
    <row r="4634" spans="1:5" x14ac:dyDescent="0.25">
      <c r="A4634" t="s">
        <v>7926</v>
      </c>
      <c r="B4634" s="32">
        <v>39887981.009999998</v>
      </c>
      <c r="C4634" s="32">
        <v>15542</v>
      </c>
      <c r="D4634">
        <v>6.5</v>
      </c>
      <c r="E4634" s="32">
        <f>Table11[[#This Row],[gross]]-Table11[[#This Row],[budget]]</f>
        <v>-39872439.009999998</v>
      </c>
    </row>
    <row r="4635" spans="1:5" x14ac:dyDescent="0.25">
      <c r="A4635" t="s">
        <v>5876</v>
      </c>
      <c r="B4635" s="32">
        <v>39887981.009999998</v>
      </c>
      <c r="C4635" s="32">
        <v>15059</v>
      </c>
      <c r="D4635">
        <v>5.4</v>
      </c>
      <c r="E4635" s="32">
        <f>Table11[[#This Row],[gross]]-Table11[[#This Row],[budget]]</f>
        <v>-39872922.009999998</v>
      </c>
    </row>
    <row r="4636" spans="1:5" x14ac:dyDescent="0.25">
      <c r="A4636" t="s">
        <v>6938</v>
      </c>
      <c r="B4636" s="32">
        <v>39887981.009999998</v>
      </c>
      <c r="C4636" s="32">
        <v>13220</v>
      </c>
      <c r="D4636">
        <v>3.9</v>
      </c>
      <c r="E4636" s="32">
        <f>Table11[[#This Row],[gross]]-Table11[[#This Row],[budget]]</f>
        <v>-39874761.009999998</v>
      </c>
    </row>
    <row r="4637" spans="1:5" x14ac:dyDescent="0.25">
      <c r="A4637" t="s">
        <v>8141</v>
      </c>
      <c r="B4637" s="32">
        <v>39887981.009999998</v>
      </c>
      <c r="C4637" s="32">
        <v>10443</v>
      </c>
      <c r="D4637">
        <v>6.3</v>
      </c>
      <c r="E4637" s="32">
        <f>Table11[[#This Row],[gross]]-Table11[[#This Row],[budget]]</f>
        <v>-39877538.009999998</v>
      </c>
    </row>
    <row r="4638" spans="1:5" x14ac:dyDescent="0.25">
      <c r="A4638" t="s">
        <v>4915</v>
      </c>
      <c r="B4638" s="32">
        <v>39887981.009999998</v>
      </c>
      <c r="C4638" s="32">
        <v>10230</v>
      </c>
      <c r="D4638">
        <v>7.2</v>
      </c>
      <c r="E4638" s="32">
        <f>Table11[[#This Row],[gross]]-Table11[[#This Row],[budget]]</f>
        <v>-39877751.009999998</v>
      </c>
    </row>
    <row r="4639" spans="1:5" x14ac:dyDescent="0.25">
      <c r="A4639" t="s">
        <v>7504</v>
      </c>
      <c r="B4639" s="32">
        <v>39887981.009999998</v>
      </c>
      <c r="C4639" s="32">
        <v>9950</v>
      </c>
      <c r="D4639">
        <v>8</v>
      </c>
      <c r="E4639" s="32">
        <f>Table11[[#This Row],[gross]]-Table11[[#This Row],[budget]]</f>
        <v>-39878031.009999998</v>
      </c>
    </row>
    <row r="4640" spans="1:5" x14ac:dyDescent="0.25">
      <c r="A4640" t="s">
        <v>8087</v>
      </c>
      <c r="B4640" s="32">
        <v>39887981.009999998</v>
      </c>
      <c r="C4640" s="32">
        <v>9609</v>
      </c>
      <c r="D4640">
        <v>6.5</v>
      </c>
      <c r="E4640" s="32">
        <f>Table11[[#This Row],[gross]]-Table11[[#This Row],[budget]]</f>
        <v>-39878372.009999998</v>
      </c>
    </row>
    <row r="4641" spans="1:5" x14ac:dyDescent="0.25">
      <c r="A4641" t="s">
        <v>6918</v>
      </c>
      <c r="B4641" s="32">
        <v>39887981.009999998</v>
      </c>
      <c r="C4641" s="32">
        <v>5824</v>
      </c>
      <c r="D4641">
        <v>6.8</v>
      </c>
      <c r="E4641" s="32">
        <f>Table11[[#This Row],[gross]]-Table11[[#This Row],[budget]]</f>
        <v>-39882157.009999998</v>
      </c>
    </row>
    <row r="4642" spans="1:5" x14ac:dyDescent="0.25">
      <c r="A4642" t="s">
        <v>7397</v>
      </c>
      <c r="B4642" s="32">
        <v>39887981.009999998</v>
      </c>
      <c r="C4642" s="32">
        <v>5494</v>
      </c>
      <c r="D4642">
        <v>5.6</v>
      </c>
      <c r="E4642" s="32">
        <f>Table11[[#This Row],[gross]]-Table11[[#This Row],[budget]]</f>
        <v>-39882487.009999998</v>
      </c>
    </row>
    <row r="4643" spans="1:5" x14ac:dyDescent="0.25">
      <c r="A4643" t="s">
        <v>6954</v>
      </c>
      <c r="B4643" s="32">
        <v>39887981.009999998</v>
      </c>
      <c r="C4643" s="32">
        <v>4556</v>
      </c>
      <c r="D4643">
        <v>5.6</v>
      </c>
      <c r="E4643" s="32">
        <f>Table11[[#This Row],[gross]]-Table11[[#This Row],[budget]]</f>
        <v>-39883425.009999998</v>
      </c>
    </row>
    <row r="4644" spans="1:5" x14ac:dyDescent="0.25">
      <c r="A4644" t="s">
        <v>5365</v>
      </c>
      <c r="B4644" s="32">
        <v>39887981.009999998</v>
      </c>
      <c r="C4644" s="32">
        <v>2874</v>
      </c>
      <c r="D4644">
        <v>6</v>
      </c>
      <c r="E4644" s="32">
        <f>Table11[[#This Row],[gross]]-Table11[[#This Row],[budget]]</f>
        <v>-39885107.009999998</v>
      </c>
    </row>
    <row r="4645" spans="1:5" x14ac:dyDescent="0.25">
      <c r="A4645" t="s">
        <v>6919</v>
      </c>
      <c r="B4645" s="32">
        <v>39887981.009999998</v>
      </c>
      <c r="C4645" s="32">
        <v>2843</v>
      </c>
      <c r="D4645">
        <v>5.4</v>
      </c>
      <c r="E4645" s="32">
        <f>Table11[[#This Row],[gross]]-Table11[[#This Row],[budget]]</f>
        <v>-39885138.009999998</v>
      </c>
    </row>
    <row r="4646" spans="1:5" x14ac:dyDescent="0.25">
      <c r="A4646" t="s">
        <v>7805</v>
      </c>
      <c r="B4646" s="32">
        <v>39887981.009999998</v>
      </c>
      <c r="C4646" s="32">
        <v>1711</v>
      </c>
      <c r="D4646">
        <v>6.6</v>
      </c>
      <c r="E4646" s="32">
        <f>Table11[[#This Row],[gross]]-Table11[[#This Row],[budget]]</f>
        <v>-39886270.009999998</v>
      </c>
    </row>
    <row r="4647" spans="1:5" x14ac:dyDescent="0.25">
      <c r="A4647" t="s">
        <v>5712</v>
      </c>
      <c r="B4647" s="32">
        <v>39887981.009999998</v>
      </c>
      <c r="C4647" s="32">
        <v>828</v>
      </c>
      <c r="D4647">
        <v>6.4</v>
      </c>
      <c r="E4647" s="32">
        <f>Table11[[#This Row],[gross]]-Table11[[#This Row],[budget]]</f>
        <v>-39887153.009999998</v>
      </c>
    </row>
    <row r="4648" spans="1:5" x14ac:dyDescent="0.25">
      <c r="A4648" t="s">
        <v>6093</v>
      </c>
      <c r="B4648" s="32">
        <v>39887981.009999998</v>
      </c>
      <c r="C4648" s="32">
        <v>728</v>
      </c>
      <c r="D4648">
        <v>7.3</v>
      </c>
      <c r="E4648" s="32">
        <f>Table11[[#This Row],[gross]]-Table11[[#This Row],[budget]]</f>
        <v>-39887253.009999998</v>
      </c>
    </row>
    <row r="4649" spans="1:5" x14ac:dyDescent="0.25">
      <c r="A4649" t="s">
        <v>2381</v>
      </c>
      <c r="B4649" s="32">
        <v>57000000</v>
      </c>
      <c r="C4649" s="32">
        <v>16991902</v>
      </c>
      <c r="D4649">
        <v>6.2</v>
      </c>
      <c r="E4649" s="32">
        <f>Table11[[#This Row],[gross]]-Table11[[#This Row],[budget]]</f>
        <v>-40008098</v>
      </c>
    </row>
    <row r="4650" spans="1:5" x14ac:dyDescent="0.25">
      <c r="A4650" t="s">
        <v>1854</v>
      </c>
      <c r="B4650" s="32">
        <v>50000000</v>
      </c>
      <c r="C4650" s="32">
        <v>9795017</v>
      </c>
      <c r="D4650">
        <v>5.0999999999999996</v>
      </c>
      <c r="E4650" s="32">
        <f>Table11[[#This Row],[gross]]-Table11[[#This Row],[budget]]</f>
        <v>-40204983</v>
      </c>
    </row>
    <row r="4651" spans="1:5" x14ac:dyDescent="0.25">
      <c r="A4651" t="s">
        <v>1504</v>
      </c>
      <c r="B4651" s="32">
        <v>60000000</v>
      </c>
      <c r="C4651" s="32">
        <v>19781879</v>
      </c>
      <c r="D4651">
        <v>4.8</v>
      </c>
      <c r="E4651" s="32">
        <f>Table11[[#This Row],[gross]]-Table11[[#This Row],[budget]]</f>
        <v>-40218121</v>
      </c>
    </row>
    <row r="4652" spans="1:5" x14ac:dyDescent="0.25">
      <c r="A4652" t="s">
        <v>2033</v>
      </c>
      <c r="B4652" s="32">
        <v>45000000</v>
      </c>
      <c r="C4652" s="32">
        <v>4584886</v>
      </c>
      <c r="D4652">
        <v>6.4</v>
      </c>
      <c r="E4652" s="32">
        <f>Table11[[#This Row],[gross]]-Table11[[#This Row],[budget]]</f>
        <v>-40415114</v>
      </c>
    </row>
    <row r="4653" spans="1:5" x14ac:dyDescent="0.25">
      <c r="A4653" t="s">
        <v>1857</v>
      </c>
      <c r="B4653" s="32">
        <v>60000000</v>
      </c>
      <c r="C4653" s="32">
        <v>19445217</v>
      </c>
      <c r="D4653">
        <v>6.2</v>
      </c>
      <c r="E4653" s="32">
        <f>Table11[[#This Row],[gross]]-Table11[[#This Row],[budget]]</f>
        <v>-40554783</v>
      </c>
    </row>
    <row r="4654" spans="1:5" x14ac:dyDescent="0.25">
      <c r="A4654" t="s">
        <v>955</v>
      </c>
      <c r="B4654" s="32">
        <v>80000000</v>
      </c>
      <c r="C4654" s="32">
        <v>39442871</v>
      </c>
      <c r="D4654">
        <v>5.3</v>
      </c>
      <c r="E4654" s="32">
        <f>Table11[[#This Row],[gross]]-Table11[[#This Row],[budget]]</f>
        <v>-40557129</v>
      </c>
    </row>
    <row r="4655" spans="1:5" x14ac:dyDescent="0.25">
      <c r="A4655" t="s">
        <v>484</v>
      </c>
      <c r="B4655" s="32">
        <v>117000000</v>
      </c>
      <c r="C4655" s="32">
        <v>76418654</v>
      </c>
      <c r="D4655">
        <v>6.3</v>
      </c>
      <c r="E4655" s="32">
        <f>Table11[[#This Row],[gross]]-Table11[[#This Row],[budget]]</f>
        <v>-40581346</v>
      </c>
    </row>
    <row r="4656" spans="1:5" x14ac:dyDescent="0.25">
      <c r="A4656" t="s">
        <v>1121</v>
      </c>
      <c r="B4656" s="32">
        <v>59660000</v>
      </c>
      <c r="C4656" s="32">
        <v>18947630</v>
      </c>
      <c r="D4656">
        <v>7.1</v>
      </c>
      <c r="E4656" s="32">
        <f>Table11[[#This Row],[gross]]-Table11[[#This Row],[budget]]</f>
        <v>-40712370</v>
      </c>
    </row>
    <row r="4657" spans="1:5" x14ac:dyDescent="0.25">
      <c r="A4657" t="s">
        <v>1024</v>
      </c>
      <c r="B4657" s="32">
        <v>76000000</v>
      </c>
      <c r="C4657" s="32">
        <v>35286428</v>
      </c>
      <c r="D4657">
        <v>7.9</v>
      </c>
      <c r="E4657" s="32">
        <f>Table11[[#This Row],[gross]]-Table11[[#This Row],[budget]]</f>
        <v>-40713572</v>
      </c>
    </row>
    <row r="4658" spans="1:5" x14ac:dyDescent="0.25">
      <c r="A4658" t="s">
        <v>1640</v>
      </c>
      <c r="B4658" s="32">
        <v>47000000</v>
      </c>
      <c r="C4658" s="32">
        <v>6167817</v>
      </c>
      <c r="D4658">
        <v>7.7</v>
      </c>
      <c r="E4658" s="32">
        <f>Table11[[#This Row],[gross]]-Table11[[#This Row],[budget]]</f>
        <v>-40832183</v>
      </c>
    </row>
    <row r="4659" spans="1:5" x14ac:dyDescent="0.25">
      <c r="A4659" t="s">
        <v>1187</v>
      </c>
      <c r="B4659" s="32">
        <v>60000000</v>
      </c>
      <c r="C4659" s="32">
        <v>19076815</v>
      </c>
      <c r="D4659">
        <v>6.3</v>
      </c>
      <c r="E4659" s="32">
        <f>Table11[[#This Row],[gross]]-Table11[[#This Row],[budget]]</f>
        <v>-40923185</v>
      </c>
    </row>
    <row r="4660" spans="1:5" x14ac:dyDescent="0.25">
      <c r="A4660" t="s">
        <v>669</v>
      </c>
      <c r="B4660" s="32">
        <v>100000000</v>
      </c>
      <c r="C4660" s="32">
        <v>58867694</v>
      </c>
      <c r="D4660">
        <v>6.8</v>
      </c>
      <c r="E4660" s="32">
        <f>Table11[[#This Row],[gross]]-Table11[[#This Row],[budget]]</f>
        <v>-41132306</v>
      </c>
    </row>
    <row r="4661" spans="1:5" x14ac:dyDescent="0.25">
      <c r="A4661" t="s">
        <v>476</v>
      </c>
      <c r="B4661" s="32">
        <v>100000000</v>
      </c>
      <c r="C4661" s="32">
        <v>58607007</v>
      </c>
      <c r="D4661">
        <v>6.2</v>
      </c>
      <c r="E4661" s="32">
        <f>Table11[[#This Row],[gross]]-Table11[[#This Row],[budget]]</f>
        <v>-41392993</v>
      </c>
    </row>
    <row r="4662" spans="1:5" x14ac:dyDescent="0.25">
      <c r="A4662" t="s">
        <v>476</v>
      </c>
      <c r="B4662" s="32">
        <v>100000000</v>
      </c>
      <c r="C4662" s="32">
        <v>58607007</v>
      </c>
      <c r="D4662">
        <v>6.2</v>
      </c>
      <c r="E4662" s="32">
        <f>Table11[[#This Row],[gross]]-Table11[[#This Row],[budget]]</f>
        <v>-41392993</v>
      </c>
    </row>
    <row r="4663" spans="1:5" x14ac:dyDescent="0.25">
      <c r="A4663" t="s">
        <v>1921</v>
      </c>
      <c r="B4663" s="32">
        <v>47000000</v>
      </c>
      <c r="C4663" s="32">
        <v>5600000</v>
      </c>
      <c r="D4663">
        <v>5.8</v>
      </c>
      <c r="E4663" s="32">
        <f>Table11[[#This Row],[gross]]-Table11[[#This Row],[budget]]</f>
        <v>-41400000</v>
      </c>
    </row>
    <row r="4664" spans="1:5" x14ac:dyDescent="0.25">
      <c r="A4664" t="s">
        <v>859</v>
      </c>
      <c r="B4664" s="32">
        <v>85000000</v>
      </c>
      <c r="C4664" s="32">
        <v>43575716</v>
      </c>
      <c r="D4664">
        <v>4.3</v>
      </c>
      <c r="E4664" s="32">
        <f>Table11[[#This Row],[gross]]-Table11[[#This Row],[budget]]</f>
        <v>-41424284</v>
      </c>
    </row>
    <row r="4665" spans="1:5" x14ac:dyDescent="0.25">
      <c r="A4665" t="s">
        <v>965</v>
      </c>
      <c r="B4665" s="32">
        <v>80000000</v>
      </c>
      <c r="C4665" s="32">
        <v>38542418</v>
      </c>
      <c r="D4665">
        <v>6.3</v>
      </c>
      <c r="E4665" s="32">
        <f>Table11[[#This Row],[gross]]-Table11[[#This Row],[budget]]</f>
        <v>-41457582</v>
      </c>
    </row>
    <row r="4666" spans="1:5" x14ac:dyDescent="0.25">
      <c r="A4666" t="s">
        <v>2021</v>
      </c>
      <c r="B4666" s="32">
        <v>57000000</v>
      </c>
      <c r="C4666" s="32">
        <v>15527125</v>
      </c>
      <c r="D4666">
        <v>5.8</v>
      </c>
      <c r="E4666" s="32">
        <f>Table11[[#This Row],[gross]]-Table11[[#This Row],[budget]]</f>
        <v>-41472875</v>
      </c>
    </row>
    <row r="4667" spans="1:5" x14ac:dyDescent="0.25">
      <c r="A4667" t="s">
        <v>334</v>
      </c>
      <c r="B4667" s="32">
        <v>145000000</v>
      </c>
      <c r="C4667" s="32">
        <v>103400692</v>
      </c>
      <c r="D4667">
        <v>7.3</v>
      </c>
      <c r="E4667" s="32">
        <f>Table11[[#This Row],[gross]]-Table11[[#This Row],[budget]]</f>
        <v>-41599308</v>
      </c>
    </row>
    <row r="4668" spans="1:5" x14ac:dyDescent="0.25">
      <c r="A4668" t="s">
        <v>318</v>
      </c>
      <c r="B4668" s="32">
        <v>175000000</v>
      </c>
      <c r="C4668" s="32">
        <v>133228348</v>
      </c>
      <c r="D4668">
        <v>7.2</v>
      </c>
      <c r="E4668" s="32">
        <f>Table11[[#This Row],[gross]]-Table11[[#This Row],[budget]]</f>
        <v>-41771652</v>
      </c>
    </row>
    <row r="4669" spans="1:5" x14ac:dyDescent="0.25">
      <c r="A4669" t="s">
        <v>777</v>
      </c>
      <c r="B4669" s="32">
        <v>100000000</v>
      </c>
      <c r="C4669" s="32">
        <v>58220776</v>
      </c>
      <c r="D4669">
        <v>6.8</v>
      </c>
      <c r="E4669" s="32">
        <f>Table11[[#This Row],[gross]]-Table11[[#This Row],[budget]]</f>
        <v>-41779224</v>
      </c>
    </row>
    <row r="4670" spans="1:5" x14ac:dyDescent="0.25">
      <c r="A4670" t="s">
        <v>1487</v>
      </c>
      <c r="B4670" s="32">
        <v>60000000</v>
      </c>
      <c r="C4670" s="32">
        <v>18208078</v>
      </c>
      <c r="D4670">
        <v>6.9</v>
      </c>
      <c r="E4670" s="32">
        <f>Table11[[#This Row],[gross]]-Table11[[#This Row],[budget]]</f>
        <v>-41791922</v>
      </c>
    </row>
    <row r="4671" spans="1:5" x14ac:dyDescent="0.25">
      <c r="A4671" t="s">
        <v>2056</v>
      </c>
      <c r="B4671" s="32">
        <v>44000000</v>
      </c>
      <c r="C4671" s="32">
        <v>1500000</v>
      </c>
      <c r="D4671">
        <v>6.8</v>
      </c>
      <c r="E4671" s="32">
        <f>Table11[[#This Row],[gross]]-Table11[[#This Row],[budget]]</f>
        <v>-42500000</v>
      </c>
    </row>
    <row r="4672" spans="1:5" x14ac:dyDescent="0.25">
      <c r="A4672" t="s">
        <v>779</v>
      </c>
      <c r="B4672" s="32">
        <v>90000000</v>
      </c>
      <c r="C4672" s="32">
        <v>47474112</v>
      </c>
      <c r="D4672">
        <v>5.4</v>
      </c>
      <c r="E4672" s="32">
        <f>Table11[[#This Row],[gross]]-Table11[[#This Row],[budget]]</f>
        <v>-42525888</v>
      </c>
    </row>
    <row r="4673" spans="1:5" x14ac:dyDescent="0.25">
      <c r="A4673" t="s">
        <v>621</v>
      </c>
      <c r="B4673" s="32">
        <v>100000000</v>
      </c>
      <c r="C4673" s="32">
        <v>57366262</v>
      </c>
      <c r="D4673">
        <v>8</v>
      </c>
      <c r="E4673" s="32">
        <f>Table11[[#This Row],[gross]]-Table11[[#This Row],[budget]]</f>
        <v>-42633738</v>
      </c>
    </row>
    <row r="4674" spans="1:5" x14ac:dyDescent="0.25">
      <c r="A4674" t="s">
        <v>1503</v>
      </c>
      <c r="B4674" s="32">
        <v>60000000</v>
      </c>
      <c r="C4674" s="32">
        <v>17281832</v>
      </c>
      <c r="D4674">
        <v>6.1</v>
      </c>
      <c r="E4674" s="32">
        <f>Table11[[#This Row],[gross]]-Table11[[#This Row],[budget]]</f>
        <v>-42718168</v>
      </c>
    </row>
    <row r="4675" spans="1:5" x14ac:dyDescent="0.25">
      <c r="A4675" t="s">
        <v>162</v>
      </c>
      <c r="B4675" s="32">
        <v>145000000</v>
      </c>
      <c r="C4675" s="32">
        <v>102176165</v>
      </c>
      <c r="D4675">
        <v>5.2</v>
      </c>
      <c r="E4675" s="32">
        <f>Table11[[#This Row],[gross]]-Table11[[#This Row],[budget]]</f>
        <v>-42823835</v>
      </c>
    </row>
    <row r="4676" spans="1:5" x14ac:dyDescent="0.25">
      <c r="A4676" t="s">
        <v>2035</v>
      </c>
      <c r="B4676" s="32">
        <v>45000000</v>
      </c>
      <c r="C4676" s="32">
        <v>2154540</v>
      </c>
      <c r="D4676">
        <v>4.9000000000000004</v>
      </c>
      <c r="E4676" s="32">
        <f>Table11[[#This Row],[gross]]-Table11[[#This Row],[budget]]</f>
        <v>-42845460</v>
      </c>
    </row>
    <row r="4677" spans="1:5" x14ac:dyDescent="0.25">
      <c r="A4677" t="s">
        <v>781</v>
      </c>
      <c r="B4677" s="32">
        <v>86000000</v>
      </c>
      <c r="C4677" s="32">
        <v>42877165</v>
      </c>
      <c r="D4677">
        <v>6.1</v>
      </c>
      <c r="E4677" s="32">
        <f>Table11[[#This Row],[gross]]-Table11[[#This Row],[budget]]</f>
        <v>-43122835</v>
      </c>
    </row>
    <row r="4678" spans="1:5" x14ac:dyDescent="0.25">
      <c r="A4678" t="s">
        <v>1627</v>
      </c>
      <c r="B4678" s="32">
        <v>56000000</v>
      </c>
      <c r="C4678" s="32">
        <v>12870569</v>
      </c>
      <c r="D4678">
        <v>6.3</v>
      </c>
      <c r="E4678" s="32">
        <f>Table11[[#This Row],[gross]]-Table11[[#This Row],[budget]]</f>
        <v>-43129431</v>
      </c>
    </row>
    <row r="4679" spans="1:5" x14ac:dyDescent="0.25">
      <c r="A4679" t="s">
        <v>1862</v>
      </c>
      <c r="B4679" s="32">
        <v>50000000</v>
      </c>
      <c r="C4679" s="32">
        <v>6471394</v>
      </c>
      <c r="D4679">
        <v>4.9000000000000004</v>
      </c>
      <c r="E4679" s="32">
        <f>Table11[[#This Row],[gross]]-Table11[[#This Row],[budget]]</f>
        <v>-43528606</v>
      </c>
    </row>
    <row r="4680" spans="1:5" x14ac:dyDescent="0.25">
      <c r="A4680" t="s">
        <v>1864</v>
      </c>
      <c r="B4680" s="32">
        <v>50000000</v>
      </c>
      <c r="C4680" s="32">
        <v>6291602</v>
      </c>
      <c r="D4680">
        <v>5.6</v>
      </c>
      <c r="E4680" s="32">
        <f>Table11[[#This Row],[gross]]-Table11[[#This Row],[budget]]</f>
        <v>-43708398</v>
      </c>
    </row>
    <row r="4681" spans="1:5" x14ac:dyDescent="0.25">
      <c r="A4681" t="s">
        <v>2286</v>
      </c>
      <c r="B4681" s="32">
        <v>77000000</v>
      </c>
      <c r="C4681" s="32">
        <v>33201661</v>
      </c>
      <c r="D4681">
        <v>8.4</v>
      </c>
      <c r="E4681" s="32">
        <f>Table11[[#This Row],[gross]]-Table11[[#This Row],[budget]]</f>
        <v>-43798339</v>
      </c>
    </row>
    <row r="4682" spans="1:5" x14ac:dyDescent="0.25">
      <c r="A4682" t="s">
        <v>971</v>
      </c>
      <c r="B4682" s="32">
        <v>80000000</v>
      </c>
      <c r="C4682" s="32">
        <v>36073232</v>
      </c>
      <c r="D4682">
        <v>5.2</v>
      </c>
      <c r="E4682" s="32">
        <f>Table11[[#This Row],[gross]]-Table11[[#This Row],[budget]]</f>
        <v>-43926768</v>
      </c>
    </row>
    <row r="4683" spans="1:5" x14ac:dyDescent="0.25">
      <c r="A4683" t="s">
        <v>539</v>
      </c>
      <c r="B4683" s="32">
        <v>110000000</v>
      </c>
      <c r="C4683" s="32">
        <v>66002193</v>
      </c>
      <c r="D4683">
        <v>5.8</v>
      </c>
      <c r="E4683" s="32">
        <f>Table11[[#This Row],[gross]]-Table11[[#This Row],[budget]]</f>
        <v>-43997807</v>
      </c>
    </row>
    <row r="4684" spans="1:5" x14ac:dyDescent="0.25">
      <c r="A4684" t="s">
        <v>684</v>
      </c>
      <c r="B4684" s="32">
        <v>95000000</v>
      </c>
      <c r="C4684" s="32">
        <v>50802661</v>
      </c>
      <c r="D4684">
        <v>6.9</v>
      </c>
      <c r="E4684" s="32">
        <f>Table11[[#This Row],[gross]]-Table11[[#This Row],[budget]]</f>
        <v>-44197339</v>
      </c>
    </row>
    <row r="4685" spans="1:5" x14ac:dyDescent="0.25">
      <c r="A4685" t="s">
        <v>1117</v>
      </c>
      <c r="B4685" s="32">
        <v>72000000</v>
      </c>
      <c r="C4685" s="32">
        <v>27796042</v>
      </c>
      <c r="D4685">
        <v>6.9</v>
      </c>
      <c r="E4685" s="32">
        <f>Table11[[#This Row],[gross]]-Table11[[#This Row],[budget]]</f>
        <v>-44203958</v>
      </c>
    </row>
    <row r="4686" spans="1:5" x14ac:dyDescent="0.25">
      <c r="A4686" t="s">
        <v>5359</v>
      </c>
      <c r="B4686" s="32">
        <v>45000000</v>
      </c>
      <c r="C4686" s="32">
        <v>145109</v>
      </c>
      <c r="D4686">
        <v>7.3</v>
      </c>
      <c r="E4686" s="32">
        <f>Table11[[#This Row],[gross]]-Table11[[#This Row],[budget]]</f>
        <v>-44854891</v>
      </c>
    </row>
    <row r="4687" spans="1:5" x14ac:dyDescent="0.25">
      <c r="A4687" t="s">
        <v>17</v>
      </c>
      <c r="B4687" s="32">
        <v>245000000</v>
      </c>
      <c r="C4687" s="32">
        <v>200074175</v>
      </c>
      <c r="D4687">
        <v>6.8</v>
      </c>
      <c r="E4687" s="32">
        <f>Table11[[#This Row],[gross]]-Table11[[#This Row],[budget]]</f>
        <v>-44925825</v>
      </c>
    </row>
    <row r="4688" spans="1:5" x14ac:dyDescent="0.25">
      <c r="A4688" t="s">
        <v>835</v>
      </c>
      <c r="B4688" s="32">
        <v>85000000</v>
      </c>
      <c r="C4688" s="32">
        <v>40048332</v>
      </c>
      <c r="D4688">
        <v>5.5</v>
      </c>
      <c r="E4688" s="32">
        <f>Table11[[#This Row],[gross]]-Table11[[#This Row],[budget]]</f>
        <v>-44951668</v>
      </c>
    </row>
    <row r="4689" spans="1:5" x14ac:dyDescent="0.25">
      <c r="A4689" t="s">
        <v>1081</v>
      </c>
      <c r="B4689" s="32">
        <v>75000000</v>
      </c>
      <c r="C4689" s="32">
        <v>30013346</v>
      </c>
      <c r="D4689">
        <v>5.3</v>
      </c>
      <c r="E4689" s="32">
        <f>Table11[[#This Row],[gross]]-Table11[[#This Row],[budget]]</f>
        <v>-44986654</v>
      </c>
    </row>
    <row r="4690" spans="1:5" x14ac:dyDescent="0.25">
      <c r="A4690" t="s">
        <v>833</v>
      </c>
      <c r="B4690" s="32">
        <v>90000000</v>
      </c>
      <c r="C4690" s="32">
        <v>44606335</v>
      </c>
      <c r="D4690">
        <v>7.1</v>
      </c>
      <c r="E4690" s="32">
        <f>Table11[[#This Row],[gross]]-Table11[[#This Row],[budget]]</f>
        <v>-45393665</v>
      </c>
    </row>
    <row r="4691" spans="1:5" x14ac:dyDescent="0.25">
      <c r="A4691" t="s">
        <v>967</v>
      </c>
      <c r="B4691" s="32">
        <v>80000000</v>
      </c>
      <c r="C4691" s="32">
        <v>34566746</v>
      </c>
      <c r="D4691">
        <v>7.3</v>
      </c>
      <c r="E4691" s="32">
        <f>Table11[[#This Row],[gross]]-Table11[[#This Row],[budget]]</f>
        <v>-45433254</v>
      </c>
    </row>
    <row r="4692" spans="1:5" x14ac:dyDescent="0.25">
      <c r="A4692" t="s">
        <v>1315</v>
      </c>
      <c r="B4692" s="32">
        <v>65000000</v>
      </c>
      <c r="C4692" s="32">
        <v>19548064</v>
      </c>
      <c r="D4692">
        <v>6.3</v>
      </c>
      <c r="E4692" s="32">
        <f>Table11[[#This Row],[gross]]-Table11[[#This Row],[budget]]</f>
        <v>-45451936</v>
      </c>
    </row>
    <row r="4693" spans="1:5" x14ac:dyDescent="0.25">
      <c r="A4693" t="s">
        <v>1648</v>
      </c>
      <c r="B4693" s="32">
        <v>55000000</v>
      </c>
      <c r="C4693" s="32">
        <v>9483821</v>
      </c>
      <c r="D4693">
        <v>5.7</v>
      </c>
      <c r="E4693" s="32">
        <f>Table11[[#This Row],[gross]]-Table11[[#This Row],[budget]]</f>
        <v>-45516179</v>
      </c>
    </row>
    <row r="4694" spans="1:5" x14ac:dyDescent="0.25">
      <c r="A4694" t="s">
        <v>1094</v>
      </c>
      <c r="B4694" s="32">
        <v>82000000</v>
      </c>
      <c r="C4694" s="32">
        <v>36381716</v>
      </c>
      <c r="D4694">
        <v>6.1</v>
      </c>
      <c r="E4694" s="32">
        <f>Table11[[#This Row],[gross]]-Table11[[#This Row],[budget]]</f>
        <v>-45618284</v>
      </c>
    </row>
    <row r="4695" spans="1:5" x14ac:dyDescent="0.25">
      <c r="A4695" t="s">
        <v>1301</v>
      </c>
      <c r="B4695" s="32">
        <v>65000000</v>
      </c>
      <c r="C4695" s="32">
        <v>19059018</v>
      </c>
      <c r="D4695">
        <v>5.0999999999999996</v>
      </c>
      <c r="E4695" s="32">
        <f>Table11[[#This Row],[gross]]-Table11[[#This Row],[budget]]</f>
        <v>-45940982</v>
      </c>
    </row>
    <row r="4696" spans="1:5" x14ac:dyDescent="0.25">
      <c r="A4696" t="s">
        <v>54</v>
      </c>
      <c r="B4696" s="32">
        <v>225000000</v>
      </c>
      <c r="C4696" s="32">
        <v>179020854</v>
      </c>
      <c r="D4696">
        <v>6.8</v>
      </c>
      <c r="E4696" s="32">
        <f>Table11[[#This Row],[gross]]-Table11[[#This Row],[budget]]</f>
        <v>-45979146</v>
      </c>
    </row>
    <row r="4697" spans="1:5" x14ac:dyDescent="0.25">
      <c r="A4697" t="s">
        <v>2291</v>
      </c>
      <c r="B4697" s="32">
        <v>60000000</v>
      </c>
      <c r="C4697" s="32">
        <v>13395939</v>
      </c>
      <c r="D4697">
        <v>6.2</v>
      </c>
      <c r="E4697" s="32">
        <f>Table11[[#This Row],[gross]]-Table11[[#This Row],[budget]]</f>
        <v>-46604061</v>
      </c>
    </row>
    <row r="4698" spans="1:5" x14ac:dyDescent="0.25">
      <c r="A4698" t="s">
        <v>1859</v>
      </c>
      <c r="B4698" s="32">
        <v>55000000</v>
      </c>
      <c r="C4698" s="32">
        <v>8355815</v>
      </c>
      <c r="D4698">
        <v>6.4</v>
      </c>
      <c r="E4698" s="32">
        <f>Table11[[#This Row],[gross]]-Table11[[#This Row],[budget]]</f>
        <v>-46644185</v>
      </c>
    </row>
    <row r="4699" spans="1:5" x14ac:dyDescent="0.25">
      <c r="A4699" t="s">
        <v>1826</v>
      </c>
      <c r="B4699" s="32">
        <v>70000000</v>
      </c>
      <c r="C4699" s="32">
        <v>23159305</v>
      </c>
      <c r="D4699">
        <v>8</v>
      </c>
      <c r="E4699" s="32">
        <f>Table11[[#This Row],[gross]]-Table11[[#This Row],[budget]]</f>
        <v>-46840695</v>
      </c>
    </row>
    <row r="4700" spans="1:5" x14ac:dyDescent="0.25">
      <c r="A4700" t="s">
        <v>1485</v>
      </c>
      <c r="B4700" s="32">
        <v>60000000</v>
      </c>
      <c r="C4700" s="32">
        <v>13082288</v>
      </c>
      <c r="D4700">
        <v>6.6</v>
      </c>
      <c r="E4700" s="32">
        <f>Table11[[#This Row],[gross]]-Table11[[#This Row],[budget]]</f>
        <v>-46917712</v>
      </c>
    </row>
    <row r="4701" spans="1:5" x14ac:dyDescent="0.25">
      <c r="A4701" t="s">
        <v>968</v>
      </c>
      <c r="B4701" s="32">
        <v>80000000</v>
      </c>
      <c r="C4701" s="32">
        <v>32885565</v>
      </c>
      <c r="D4701">
        <v>5.8</v>
      </c>
      <c r="E4701" s="32">
        <f>Table11[[#This Row],[gross]]-Table11[[#This Row],[budget]]</f>
        <v>-47114435</v>
      </c>
    </row>
    <row r="4702" spans="1:5" x14ac:dyDescent="0.25">
      <c r="A4702" t="s">
        <v>2395</v>
      </c>
      <c r="B4702" s="32">
        <v>55000000</v>
      </c>
      <c r="C4702" s="32">
        <v>7871693</v>
      </c>
      <c r="D4702">
        <v>6.5</v>
      </c>
      <c r="E4702" s="32">
        <f>Table11[[#This Row],[gross]]-Table11[[#This Row],[budget]]</f>
        <v>-47128307</v>
      </c>
    </row>
    <row r="4703" spans="1:5" x14ac:dyDescent="0.25">
      <c r="A4703" t="s">
        <v>473</v>
      </c>
      <c r="B4703" s="32">
        <v>105000000</v>
      </c>
      <c r="C4703" s="32">
        <v>57637485</v>
      </c>
      <c r="D4703">
        <v>6.7</v>
      </c>
      <c r="E4703" s="32">
        <f>Table11[[#This Row],[gross]]-Table11[[#This Row],[budget]]</f>
        <v>-47362515</v>
      </c>
    </row>
    <row r="4704" spans="1:5" x14ac:dyDescent="0.25">
      <c r="A4704" t="s">
        <v>865</v>
      </c>
      <c r="B4704" s="32">
        <v>82000000</v>
      </c>
      <c r="C4704" s="32">
        <v>34543701</v>
      </c>
      <c r="D4704">
        <v>5.9</v>
      </c>
      <c r="E4704" s="32">
        <f>Table11[[#This Row],[gross]]-Table11[[#This Row],[budget]]</f>
        <v>-47456299</v>
      </c>
    </row>
    <row r="4705" spans="1:5" x14ac:dyDescent="0.25">
      <c r="A4705" t="s">
        <v>2006</v>
      </c>
      <c r="B4705" s="32">
        <v>70000000</v>
      </c>
      <c r="C4705" s="32">
        <v>22531698</v>
      </c>
      <c r="D4705">
        <v>5.6</v>
      </c>
      <c r="E4705" s="32">
        <f>Table11[[#This Row],[gross]]-Table11[[#This Row],[budget]]</f>
        <v>-47468302</v>
      </c>
    </row>
    <row r="4706" spans="1:5" x14ac:dyDescent="0.25">
      <c r="A4706" t="s">
        <v>1656</v>
      </c>
      <c r="B4706" s="32">
        <v>55000000</v>
      </c>
      <c r="C4706" s="32">
        <v>7221458</v>
      </c>
      <c r="D4706">
        <v>6.2</v>
      </c>
      <c r="E4706" s="32">
        <f>Table11[[#This Row],[gross]]-Table11[[#This Row],[budget]]</f>
        <v>-47778542</v>
      </c>
    </row>
    <row r="4707" spans="1:5" x14ac:dyDescent="0.25">
      <c r="A4707" t="s">
        <v>1313</v>
      </c>
      <c r="B4707" s="32">
        <v>50000000</v>
      </c>
      <c r="C4707" s="32">
        <v>2208939</v>
      </c>
      <c r="D4707">
        <v>7.5</v>
      </c>
      <c r="E4707" s="32">
        <f>Table11[[#This Row],[gross]]-Table11[[#This Row],[budget]]</f>
        <v>-47791061</v>
      </c>
    </row>
    <row r="4708" spans="1:5" x14ac:dyDescent="0.25">
      <c r="A4708" t="s">
        <v>1710</v>
      </c>
      <c r="B4708" s="32">
        <v>50000000</v>
      </c>
      <c r="C4708" s="32">
        <v>2175312</v>
      </c>
      <c r="D4708">
        <v>6.3</v>
      </c>
      <c r="E4708" s="32">
        <f>Table11[[#This Row],[gross]]-Table11[[#This Row],[budget]]</f>
        <v>-47824688</v>
      </c>
    </row>
    <row r="4709" spans="1:5" x14ac:dyDescent="0.25">
      <c r="A4709" t="s">
        <v>1520</v>
      </c>
      <c r="B4709" s="32">
        <v>60000000</v>
      </c>
      <c r="C4709" s="32">
        <v>12065985</v>
      </c>
      <c r="D4709">
        <v>4.9000000000000004</v>
      </c>
      <c r="E4709" s="32">
        <f>Table11[[#This Row],[gross]]-Table11[[#This Row],[budget]]</f>
        <v>-47934015</v>
      </c>
    </row>
    <row r="4710" spans="1:5" x14ac:dyDescent="0.25">
      <c r="A4710" t="s">
        <v>1303</v>
      </c>
      <c r="B4710" s="32">
        <v>50000000</v>
      </c>
      <c r="C4710" s="32">
        <v>1987287</v>
      </c>
      <c r="D4710">
        <v>6.9</v>
      </c>
      <c r="E4710" s="32">
        <f>Table11[[#This Row],[gross]]-Table11[[#This Row],[budget]]</f>
        <v>-48012713</v>
      </c>
    </row>
    <row r="4711" spans="1:5" x14ac:dyDescent="0.25">
      <c r="A4711" t="s">
        <v>1497</v>
      </c>
      <c r="B4711" s="32">
        <v>60000000</v>
      </c>
      <c r="C4711" s="32">
        <v>11802056</v>
      </c>
      <c r="D4711">
        <v>4.9000000000000004</v>
      </c>
      <c r="E4711" s="32">
        <f>Table11[[#This Row],[gross]]-Table11[[#This Row],[budget]]</f>
        <v>-48197944</v>
      </c>
    </row>
    <row r="4712" spans="1:5" x14ac:dyDescent="0.25">
      <c r="A4712" t="s">
        <v>1655</v>
      </c>
      <c r="B4712" s="32">
        <v>54000000</v>
      </c>
      <c r="C4712" s="32">
        <v>5660084</v>
      </c>
      <c r="D4712">
        <v>2.4</v>
      </c>
      <c r="E4712" s="32">
        <f>Table11[[#This Row],[gross]]-Table11[[#This Row],[budget]]</f>
        <v>-48339916</v>
      </c>
    </row>
    <row r="4713" spans="1:5" x14ac:dyDescent="0.25">
      <c r="A4713" t="s">
        <v>546</v>
      </c>
      <c r="B4713" s="32">
        <v>110000000</v>
      </c>
      <c r="C4713" s="32">
        <v>61656849</v>
      </c>
      <c r="D4713">
        <v>6.7</v>
      </c>
      <c r="E4713" s="32">
        <f>Table11[[#This Row],[gross]]-Table11[[#This Row],[budget]]</f>
        <v>-48343151</v>
      </c>
    </row>
    <row r="4714" spans="1:5" x14ac:dyDescent="0.25">
      <c r="A4714" t="s">
        <v>384</v>
      </c>
      <c r="B4714" s="32">
        <v>132000000</v>
      </c>
      <c r="C4714" s="32">
        <v>83348920</v>
      </c>
      <c r="D4714">
        <v>6.7</v>
      </c>
      <c r="E4714" s="32">
        <f>Table11[[#This Row],[gross]]-Table11[[#This Row],[budget]]</f>
        <v>-48651080</v>
      </c>
    </row>
    <row r="4715" spans="1:5" x14ac:dyDescent="0.25">
      <c r="A4715" t="s">
        <v>1887</v>
      </c>
      <c r="B4715" s="32">
        <v>50000000</v>
      </c>
      <c r="C4715" s="32">
        <v>1206135</v>
      </c>
      <c r="D4715">
        <v>6.4</v>
      </c>
      <c r="E4715" s="32">
        <f>Table11[[#This Row],[gross]]-Table11[[#This Row],[budget]]</f>
        <v>-48793865</v>
      </c>
    </row>
    <row r="4716" spans="1:5" x14ac:dyDescent="0.25">
      <c r="A4716" t="s">
        <v>555</v>
      </c>
      <c r="B4716" s="32">
        <v>107000000</v>
      </c>
      <c r="C4716" s="32">
        <v>58183966</v>
      </c>
      <c r="D4716">
        <v>6.8</v>
      </c>
      <c r="E4716" s="32">
        <f>Table11[[#This Row],[gross]]-Table11[[#This Row],[budget]]</f>
        <v>-48816034</v>
      </c>
    </row>
    <row r="4717" spans="1:5" x14ac:dyDescent="0.25">
      <c r="A4717" t="s">
        <v>506</v>
      </c>
      <c r="B4717" s="32">
        <v>116000000</v>
      </c>
      <c r="C4717" s="32">
        <v>67155742</v>
      </c>
      <c r="D4717">
        <v>5.8</v>
      </c>
      <c r="E4717" s="32">
        <f>Table11[[#This Row],[gross]]-Table11[[#This Row],[budget]]</f>
        <v>-48844258</v>
      </c>
    </row>
    <row r="4718" spans="1:5" x14ac:dyDescent="0.25">
      <c r="A4718" t="s">
        <v>1673</v>
      </c>
      <c r="B4718" s="32">
        <v>55000000</v>
      </c>
      <c r="C4718" s="32">
        <v>5755286</v>
      </c>
      <c r="D4718">
        <v>5.9</v>
      </c>
      <c r="E4718" s="32">
        <f>Table11[[#This Row],[gross]]-Table11[[#This Row],[budget]]</f>
        <v>-49244714</v>
      </c>
    </row>
    <row r="4719" spans="1:5" x14ac:dyDescent="0.25">
      <c r="A4719" t="s">
        <v>5661</v>
      </c>
      <c r="B4719" s="32">
        <v>50000000</v>
      </c>
      <c r="C4719" s="32">
        <v>700000</v>
      </c>
      <c r="D4719">
        <v>7</v>
      </c>
      <c r="E4719" s="32">
        <f>Table11[[#This Row],[gross]]-Table11[[#This Row],[budget]]</f>
        <v>-49300000</v>
      </c>
    </row>
    <row r="4720" spans="1:5" x14ac:dyDescent="0.25">
      <c r="A4720" t="s">
        <v>213</v>
      </c>
      <c r="B4720" s="32">
        <v>200000000</v>
      </c>
      <c r="C4720" s="32">
        <v>150350192</v>
      </c>
      <c r="D4720">
        <v>6.4</v>
      </c>
      <c r="E4720" s="32">
        <f>Table11[[#This Row],[gross]]-Table11[[#This Row],[budget]]</f>
        <v>-49649808</v>
      </c>
    </row>
    <row r="4721" spans="1:5" x14ac:dyDescent="0.25">
      <c r="A4721" t="s">
        <v>5566</v>
      </c>
      <c r="B4721" s="32">
        <v>50000000</v>
      </c>
      <c r="C4721" s="32">
        <v>206400</v>
      </c>
      <c r="D4721">
        <v>6.9</v>
      </c>
      <c r="E4721" s="32">
        <f>Table11[[#This Row],[gross]]-Table11[[#This Row],[budget]]</f>
        <v>-49793600</v>
      </c>
    </row>
    <row r="4722" spans="1:5" x14ac:dyDescent="0.25">
      <c r="A4722" t="s">
        <v>5522</v>
      </c>
      <c r="B4722" s="32">
        <v>50000000</v>
      </c>
      <c r="C4722" s="32">
        <v>23106</v>
      </c>
      <c r="D4722">
        <v>6.6</v>
      </c>
      <c r="E4722" s="32">
        <f>Table11[[#This Row],[gross]]-Table11[[#This Row],[budget]]</f>
        <v>-49976894</v>
      </c>
    </row>
    <row r="4723" spans="1:5" x14ac:dyDescent="0.25">
      <c r="A4723" t="s">
        <v>1013</v>
      </c>
      <c r="B4723" s="32">
        <v>76000000</v>
      </c>
      <c r="C4723" s="32">
        <v>26000610</v>
      </c>
      <c r="D4723">
        <v>4.0999999999999996</v>
      </c>
      <c r="E4723" s="32">
        <f>Table11[[#This Row],[gross]]-Table11[[#This Row],[budget]]</f>
        <v>-49999390</v>
      </c>
    </row>
    <row r="4724" spans="1:5" x14ac:dyDescent="0.25">
      <c r="A4724" t="s">
        <v>958</v>
      </c>
      <c r="B4724" s="32">
        <v>88000000</v>
      </c>
      <c r="C4724" s="32">
        <v>37899638</v>
      </c>
      <c r="D4724">
        <v>5.9</v>
      </c>
      <c r="E4724" s="32">
        <f>Table11[[#This Row],[gross]]-Table11[[#This Row],[budget]]</f>
        <v>-50100362</v>
      </c>
    </row>
    <row r="4725" spans="1:5" x14ac:dyDescent="0.25">
      <c r="A4725" t="s">
        <v>989</v>
      </c>
      <c r="B4725" s="32">
        <v>52000000</v>
      </c>
      <c r="C4725" s="32">
        <v>1891821</v>
      </c>
      <c r="D4725">
        <v>4.2</v>
      </c>
      <c r="E4725" s="32">
        <f>Table11[[#This Row],[gross]]-Table11[[#This Row],[budget]]</f>
        <v>-50108179</v>
      </c>
    </row>
    <row r="4726" spans="1:5" x14ac:dyDescent="0.25">
      <c r="A4726" t="s">
        <v>1195</v>
      </c>
      <c r="B4726" s="32">
        <v>70000000</v>
      </c>
      <c r="C4726" s="32">
        <v>19819494</v>
      </c>
      <c r="D4726">
        <v>5.8</v>
      </c>
      <c r="E4726" s="32">
        <f>Table11[[#This Row],[gross]]-Table11[[#This Row],[budget]]</f>
        <v>-50180506</v>
      </c>
    </row>
    <row r="4727" spans="1:5" x14ac:dyDescent="0.25">
      <c r="A4727" t="s">
        <v>1635</v>
      </c>
      <c r="B4727" s="32">
        <v>57000000</v>
      </c>
      <c r="C4727" s="32">
        <v>6768055</v>
      </c>
      <c r="D4727">
        <v>4.2</v>
      </c>
      <c r="E4727" s="32">
        <f>Table11[[#This Row],[gross]]-Table11[[#This Row],[budget]]</f>
        <v>-50231945</v>
      </c>
    </row>
    <row r="4728" spans="1:5" x14ac:dyDescent="0.25">
      <c r="A4728" t="s">
        <v>626</v>
      </c>
      <c r="B4728" s="32">
        <v>105000000</v>
      </c>
      <c r="C4728" s="32">
        <v>54700065</v>
      </c>
      <c r="D4728">
        <v>7.2</v>
      </c>
      <c r="E4728" s="32">
        <f>Table11[[#This Row],[gross]]-Table11[[#This Row],[budget]]</f>
        <v>-50299935</v>
      </c>
    </row>
    <row r="4729" spans="1:5" x14ac:dyDescent="0.25">
      <c r="A4729" t="s">
        <v>639</v>
      </c>
      <c r="B4729" s="32">
        <v>100000000</v>
      </c>
      <c r="C4729" s="32">
        <v>49392095</v>
      </c>
      <c r="D4729">
        <v>5.4</v>
      </c>
      <c r="E4729" s="32">
        <f>Table11[[#This Row],[gross]]-Table11[[#This Row],[budget]]</f>
        <v>-50607905</v>
      </c>
    </row>
    <row r="4730" spans="1:5" x14ac:dyDescent="0.25">
      <c r="A4730" t="s">
        <v>247</v>
      </c>
      <c r="B4730" s="32">
        <v>155000000</v>
      </c>
      <c r="C4730" s="32">
        <v>104383624</v>
      </c>
      <c r="D4730">
        <v>6.3</v>
      </c>
      <c r="E4730" s="32">
        <f>Table11[[#This Row],[gross]]-Table11[[#This Row],[budget]]</f>
        <v>-50616376</v>
      </c>
    </row>
    <row r="4731" spans="1:5" x14ac:dyDescent="0.25">
      <c r="A4731" t="s">
        <v>641</v>
      </c>
      <c r="B4731" s="32">
        <v>90000000</v>
      </c>
      <c r="C4731" s="32">
        <v>39292022</v>
      </c>
      <c r="D4731">
        <v>6.1</v>
      </c>
      <c r="E4731" s="32">
        <f>Table11[[#This Row],[gross]]-Table11[[#This Row],[budget]]</f>
        <v>-50707978</v>
      </c>
    </row>
    <row r="4732" spans="1:5" x14ac:dyDescent="0.25">
      <c r="A4732" t="s">
        <v>1489</v>
      </c>
      <c r="B4732" s="32">
        <v>65000000</v>
      </c>
      <c r="C4732" s="32">
        <v>14218868</v>
      </c>
      <c r="D4732">
        <v>4.8</v>
      </c>
      <c r="E4732" s="32">
        <f>Table11[[#This Row],[gross]]-Table11[[#This Row],[budget]]</f>
        <v>-50781132</v>
      </c>
    </row>
    <row r="4733" spans="1:5" x14ac:dyDescent="0.25">
      <c r="A4733" t="s">
        <v>1191</v>
      </c>
      <c r="B4733" s="32">
        <v>70000000</v>
      </c>
      <c r="C4733" s="32">
        <v>18990542</v>
      </c>
      <c r="D4733">
        <v>3</v>
      </c>
      <c r="E4733" s="32">
        <f>Table11[[#This Row],[gross]]-Table11[[#This Row],[budget]]</f>
        <v>-51009458</v>
      </c>
    </row>
    <row r="4734" spans="1:5" x14ac:dyDescent="0.25">
      <c r="A4734" t="s">
        <v>1209</v>
      </c>
      <c r="B4734" s="32">
        <v>70000000</v>
      </c>
      <c r="C4734" s="32">
        <v>18821279</v>
      </c>
      <c r="D4734">
        <v>4.2</v>
      </c>
      <c r="E4734" s="32">
        <f>Table11[[#This Row],[gross]]-Table11[[#This Row],[budget]]</f>
        <v>-51178721</v>
      </c>
    </row>
    <row r="4735" spans="1:5" x14ac:dyDescent="0.25">
      <c r="A4735" t="s">
        <v>1306</v>
      </c>
      <c r="B4735" s="32">
        <v>65000000</v>
      </c>
      <c r="C4735" s="32">
        <v>13750556</v>
      </c>
      <c r="D4735">
        <v>6.5</v>
      </c>
      <c r="E4735" s="32">
        <f>Table11[[#This Row],[gross]]-Table11[[#This Row],[budget]]</f>
        <v>-51249444</v>
      </c>
    </row>
    <row r="4736" spans="1:5" x14ac:dyDescent="0.25">
      <c r="A4736" t="s">
        <v>743</v>
      </c>
      <c r="B4736" s="32">
        <v>100000000</v>
      </c>
      <c r="C4736" s="32">
        <v>48405881.850000001</v>
      </c>
      <c r="D4736">
        <v>6.1</v>
      </c>
      <c r="E4736" s="32">
        <f>Table11[[#This Row],[gross]]-Table11[[#This Row],[budget]]</f>
        <v>-51594118.149999999</v>
      </c>
    </row>
    <row r="4737" spans="1:5" x14ac:dyDescent="0.25">
      <c r="A4737" t="s">
        <v>743</v>
      </c>
      <c r="B4737" s="32">
        <v>100000000</v>
      </c>
      <c r="C4737" s="32">
        <v>48405881.850000001</v>
      </c>
      <c r="D4737">
        <v>6</v>
      </c>
      <c r="E4737" s="32">
        <f>Table11[[#This Row],[gross]]-Table11[[#This Row],[budget]]</f>
        <v>-51594118.149999999</v>
      </c>
    </row>
    <row r="4738" spans="1:5" x14ac:dyDescent="0.25">
      <c r="A4738" t="s">
        <v>381</v>
      </c>
      <c r="B4738" s="32">
        <v>135000000</v>
      </c>
      <c r="C4738" s="32">
        <v>83024900</v>
      </c>
      <c r="D4738">
        <v>6.5</v>
      </c>
      <c r="E4738" s="32">
        <f>Table11[[#This Row],[gross]]-Table11[[#This Row],[budget]]</f>
        <v>-51975100</v>
      </c>
    </row>
    <row r="4739" spans="1:5" x14ac:dyDescent="0.25">
      <c r="A4739" t="s">
        <v>1079</v>
      </c>
      <c r="B4739" s="32">
        <v>75000000</v>
      </c>
      <c r="C4739" s="32">
        <v>22751979</v>
      </c>
      <c r="D4739">
        <v>6.6</v>
      </c>
      <c r="E4739" s="32">
        <f>Table11[[#This Row],[gross]]-Table11[[#This Row],[budget]]</f>
        <v>-52248021</v>
      </c>
    </row>
    <row r="4740" spans="1:5" x14ac:dyDescent="0.25">
      <c r="A4740" t="s">
        <v>445</v>
      </c>
      <c r="B4740" s="32">
        <v>85000000</v>
      </c>
      <c r="C4740" s="32">
        <v>32694788</v>
      </c>
      <c r="D4740">
        <v>6.6</v>
      </c>
      <c r="E4740" s="32">
        <f>Table11[[#This Row],[gross]]-Table11[[#This Row],[budget]]</f>
        <v>-52305212</v>
      </c>
    </row>
    <row r="4741" spans="1:5" x14ac:dyDescent="0.25">
      <c r="A4741" t="s">
        <v>1507</v>
      </c>
      <c r="B4741" s="32">
        <v>60000000</v>
      </c>
      <c r="C4741" s="32">
        <v>7605668</v>
      </c>
      <c r="D4741">
        <v>5.5</v>
      </c>
      <c r="E4741" s="32">
        <f>Table11[[#This Row],[gross]]-Table11[[#This Row],[budget]]</f>
        <v>-52394332</v>
      </c>
    </row>
    <row r="4742" spans="1:5" x14ac:dyDescent="0.25">
      <c r="A4742" t="s">
        <v>984</v>
      </c>
      <c r="B4742" s="32">
        <v>70000000</v>
      </c>
      <c r="C4742" s="32">
        <v>17473245</v>
      </c>
      <c r="D4742">
        <v>5.7</v>
      </c>
      <c r="E4742" s="32">
        <f>Table11[[#This Row],[gross]]-Table11[[#This Row],[budget]]</f>
        <v>-52526755</v>
      </c>
    </row>
    <row r="4743" spans="1:5" x14ac:dyDescent="0.25">
      <c r="A4743" t="s">
        <v>1297</v>
      </c>
      <c r="B4743" s="32">
        <v>70000000</v>
      </c>
      <c r="C4743" s="32">
        <v>17218080</v>
      </c>
      <c r="D4743">
        <v>5.7</v>
      </c>
      <c r="E4743" s="32">
        <f>Table11[[#This Row],[gross]]-Table11[[#This Row],[budget]]</f>
        <v>-52781920</v>
      </c>
    </row>
    <row r="4744" spans="1:5" x14ac:dyDescent="0.25">
      <c r="A4744" t="s">
        <v>508</v>
      </c>
      <c r="B4744" s="32">
        <v>135000000</v>
      </c>
      <c r="C4744" s="32">
        <v>81638674</v>
      </c>
      <c r="D4744">
        <v>6.3</v>
      </c>
      <c r="E4744" s="32">
        <f>Table11[[#This Row],[gross]]-Table11[[#This Row],[budget]]</f>
        <v>-53361326</v>
      </c>
    </row>
    <row r="4745" spans="1:5" x14ac:dyDescent="0.25">
      <c r="A4745" t="s">
        <v>831</v>
      </c>
      <c r="B4745" s="32">
        <v>100000000</v>
      </c>
      <c r="C4745" s="32">
        <v>46440491</v>
      </c>
      <c r="D4745">
        <v>7.1</v>
      </c>
      <c r="E4745" s="32">
        <f>Table11[[#This Row],[gross]]-Table11[[#This Row],[budget]]</f>
        <v>-53559509</v>
      </c>
    </row>
    <row r="4746" spans="1:5" x14ac:dyDescent="0.25">
      <c r="A4746" t="s">
        <v>130</v>
      </c>
      <c r="B4746" s="32">
        <v>185000000</v>
      </c>
      <c r="C4746" s="32">
        <v>130468626</v>
      </c>
      <c r="D4746">
        <v>7.5</v>
      </c>
      <c r="E4746" s="32">
        <f>Table11[[#This Row],[gross]]-Table11[[#This Row],[budget]]</f>
        <v>-54531374</v>
      </c>
    </row>
    <row r="4747" spans="1:5" x14ac:dyDescent="0.25">
      <c r="A4747" t="s">
        <v>802</v>
      </c>
      <c r="B4747" s="32">
        <v>75000000</v>
      </c>
      <c r="C4747" s="32">
        <v>20315324</v>
      </c>
      <c r="D4747">
        <v>5.8</v>
      </c>
      <c r="E4747" s="32">
        <f>Table11[[#This Row],[gross]]-Table11[[#This Row],[budget]]</f>
        <v>-54684676</v>
      </c>
    </row>
    <row r="4748" spans="1:5" x14ac:dyDescent="0.25">
      <c r="A4748" t="s">
        <v>1298</v>
      </c>
      <c r="B4748" s="32">
        <v>65000000</v>
      </c>
      <c r="C4748" s="32">
        <v>10014234</v>
      </c>
      <c r="D4748">
        <v>5</v>
      </c>
      <c r="E4748" s="32">
        <f>Table11[[#This Row],[gross]]-Table11[[#This Row],[budget]]</f>
        <v>-54985766</v>
      </c>
    </row>
    <row r="4749" spans="1:5" x14ac:dyDescent="0.25">
      <c r="A4749" t="s">
        <v>468</v>
      </c>
      <c r="B4749" s="32">
        <v>120000000</v>
      </c>
      <c r="C4749" s="32">
        <v>64736114</v>
      </c>
      <c r="D4749">
        <v>5.4</v>
      </c>
      <c r="E4749" s="32">
        <f>Table11[[#This Row],[gross]]-Table11[[#This Row],[budget]]</f>
        <v>-55263886</v>
      </c>
    </row>
    <row r="4750" spans="1:5" x14ac:dyDescent="0.25">
      <c r="A4750" t="s">
        <v>1509</v>
      </c>
      <c r="B4750" s="32">
        <v>60000000</v>
      </c>
      <c r="C4750" s="32">
        <v>4535117</v>
      </c>
      <c r="D4750">
        <v>3.8</v>
      </c>
      <c r="E4750" s="32">
        <f>Table11[[#This Row],[gross]]-Table11[[#This Row],[budget]]</f>
        <v>-55464883</v>
      </c>
    </row>
    <row r="4751" spans="1:5" x14ac:dyDescent="0.25">
      <c r="A4751" t="s">
        <v>1193</v>
      </c>
      <c r="B4751" s="32">
        <v>70000000</v>
      </c>
      <c r="C4751" s="32">
        <v>14294842</v>
      </c>
      <c r="D4751">
        <v>3.6</v>
      </c>
      <c r="E4751" s="32">
        <f>Table11[[#This Row],[gross]]-Table11[[#This Row],[budget]]</f>
        <v>-55705158</v>
      </c>
    </row>
    <row r="4752" spans="1:5" x14ac:dyDescent="0.25">
      <c r="A4752" t="s">
        <v>142</v>
      </c>
      <c r="B4752" s="32">
        <v>180000000</v>
      </c>
      <c r="C4752" s="32">
        <v>124051759</v>
      </c>
      <c r="D4752">
        <v>6.6</v>
      </c>
      <c r="E4752" s="32">
        <f>Table11[[#This Row],[gross]]-Table11[[#This Row],[budget]]</f>
        <v>-55948241</v>
      </c>
    </row>
    <row r="4753" spans="1:5" x14ac:dyDescent="0.25">
      <c r="A4753" t="s">
        <v>368</v>
      </c>
      <c r="B4753" s="32">
        <v>150000000</v>
      </c>
      <c r="C4753" s="32">
        <v>93926386</v>
      </c>
      <c r="D4753">
        <v>7.4</v>
      </c>
      <c r="E4753" s="32">
        <f>Table11[[#This Row],[gross]]-Table11[[#This Row],[budget]]</f>
        <v>-56073614</v>
      </c>
    </row>
    <row r="4754" spans="1:5" x14ac:dyDescent="0.25">
      <c r="A4754" t="s">
        <v>159</v>
      </c>
      <c r="B4754" s="32">
        <v>170000000</v>
      </c>
      <c r="C4754" s="32">
        <v>113745408</v>
      </c>
      <c r="D4754">
        <v>4.8</v>
      </c>
      <c r="E4754" s="32">
        <f>Table11[[#This Row],[gross]]-Table11[[#This Row],[budget]]</f>
        <v>-56254592</v>
      </c>
    </row>
    <row r="4755" spans="1:5" x14ac:dyDescent="0.25">
      <c r="A4755" t="s">
        <v>1198</v>
      </c>
      <c r="B4755" s="32">
        <v>70000000</v>
      </c>
      <c r="C4755" s="32">
        <v>13596911</v>
      </c>
      <c r="D4755">
        <v>6.2</v>
      </c>
      <c r="E4755" s="32">
        <f>Table11[[#This Row],[gross]]-Table11[[#This Row],[budget]]</f>
        <v>-56403089</v>
      </c>
    </row>
    <row r="4756" spans="1:5" x14ac:dyDescent="0.25">
      <c r="A4756" t="s">
        <v>1664</v>
      </c>
      <c r="B4756" s="32">
        <v>90000000</v>
      </c>
      <c r="C4756" s="32">
        <v>33574332</v>
      </c>
      <c r="D4756">
        <v>7.1</v>
      </c>
      <c r="E4756" s="32">
        <f>Table11[[#This Row],[gross]]-Table11[[#This Row],[budget]]</f>
        <v>-56425668</v>
      </c>
    </row>
    <row r="4757" spans="1:5" x14ac:dyDescent="0.25">
      <c r="A4757" t="s">
        <v>991</v>
      </c>
      <c r="B4757" s="32">
        <v>80000000</v>
      </c>
      <c r="C4757" s="32">
        <v>23219748</v>
      </c>
      <c r="D4757">
        <v>5.6</v>
      </c>
      <c r="E4757" s="32">
        <f>Table11[[#This Row],[gross]]-Table11[[#This Row],[budget]]</f>
        <v>-56780252</v>
      </c>
    </row>
    <row r="4758" spans="1:5" x14ac:dyDescent="0.25">
      <c r="A4758" t="s">
        <v>406</v>
      </c>
      <c r="B4758" s="32">
        <v>135000000</v>
      </c>
      <c r="C4758" s="32">
        <v>77564037</v>
      </c>
      <c r="D4758">
        <v>7.4</v>
      </c>
      <c r="E4758" s="32">
        <f>Table11[[#This Row],[gross]]-Table11[[#This Row],[budget]]</f>
        <v>-57435963</v>
      </c>
    </row>
    <row r="4759" spans="1:5" x14ac:dyDescent="0.25">
      <c r="A4759" t="s">
        <v>975</v>
      </c>
      <c r="B4759" s="32">
        <v>80000000</v>
      </c>
      <c r="C4759" s="32">
        <v>20950820</v>
      </c>
      <c r="D4759">
        <v>5.7</v>
      </c>
      <c r="E4759" s="32">
        <f>Table11[[#This Row],[gross]]-Table11[[#This Row],[budget]]</f>
        <v>-59049180</v>
      </c>
    </row>
    <row r="4760" spans="1:5" x14ac:dyDescent="0.25">
      <c r="A4760" t="s">
        <v>29</v>
      </c>
      <c r="B4760" s="32">
        <v>260000000</v>
      </c>
      <c r="C4760" s="32">
        <v>200807262</v>
      </c>
      <c r="D4760">
        <v>7.8</v>
      </c>
      <c r="E4760" s="32">
        <f>Table11[[#This Row],[gross]]-Table11[[#This Row],[budget]]</f>
        <v>-59192738</v>
      </c>
    </row>
    <row r="4761" spans="1:5" x14ac:dyDescent="0.25">
      <c r="A4761" t="s">
        <v>2938</v>
      </c>
      <c r="B4761" s="32">
        <v>60000000</v>
      </c>
      <c r="C4761" s="32">
        <v>668171</v>
      </c>
      <c r="D4761">
        <v>5.6</v>
      </c>
      <c r="E4761" s="32">
        <f>Table11[[#This Row],[gross]]-Table11[[#This Row],[budget]]</f>
        <v>-59331829</v>
      </c>
    </row>
    <row r="4762" spans="1:5" x14ac:dyDescent="0.25">
      <c r="A4762" t="s">
        <v>1629</v>
      </c>
      <c r="B4762" s="32">
        <v>71000000</v>
      </c>
      <c r="C4762" s="32">
        <v>11466088</v>
      </c>
      <c r="D4762">
        <v>4.7</v>
      </c>
      <c r="E4762" s="32">
        <f>Table11[[#This Row],[gross]]-Table11[[#This Row],[budget]]</f>
        <v>-59533912</v>
      </c>
    </row>
    <row r="4763" spans="1:5" x14ac:dyDescent="0.25">
      <c r="A4763" t="s">
        <v>5200</v>
      </c>
      <c r="B4763" s="32">
        <v>60000000</v>
      </c>
      <c r="C4763" s="32">
        <v>231417</v>
      </c>
      <c r="D4763">
        <v>6.6</v>
      </c>
      <c r="E4763" s="32">
        <f>Table11[[#This Row],[gross]]-Table11[[#This Row],[budget]]</f>
        <v>-59768583</v>
      </c>
    </row>
    <row r="4764" spans="1:5" x14ac:dyDescent="0.25">
      <c r="A4764" t="s">
        <v>634</v>
      </c>
      <c r="B4764" s="32">
        <v>100000000</v>
      </c>
      <c r="C4764" s="32">
        <v>40198710</v>
      </c>
      <c r="D4764">
        <v>3.3</v>
      </c>
      <c r="E4764" s="32">
        <f>Table11[[#This Row],[gross]]-Table11[[#This Row],[budget]]</f>
        <v>-59801290</v>
      </c>
    </row>
    <row r="4765" spans="1:5" x14ac:dyDescent="0.25">
      <c r="A4765" t="s">
        <v>537</v>
      </c>
      <c r="B4765" s="32">
        <v>110000000</v>
      </c>
      <c r="C4765" s="32">
        <v>50026353</v>
      </c>
      <c r="D4765">
        <v>5.4</v>
      </c>
      <c r="E4765" s="32">
        <f>Table11[[#This Row],[gross]]-Table11[[#This Row],[budget]]</f>
        <v>-59973647</v>
      </c>
    </row>
    <row r="4766" spans="1:5" x14ac:dyDescent="0.25">
      <c r="A4766" t="s">
        <v>1492</v>
      </c>
      <c r="B4766" s="32">
        <v>60000000</v>
      </c>
      <c r="C4766" s="32">
        <v>22451</v>
      </c>
      <c r="D4766">
        <v>6.2</v>
      </c>
      <c r="E4766" s="32">
        <f>Table11[[#This Row],[gross]]-Table11[[#This Row],[budget]]</f>
        <v>-59977549</v>
      </c>
    </row>
    <row r="4767" spans="1:5" x14ac:dyDescent="0.25">
      <c r="A4767" t="s">
        <v>977</v>
      </c>
      <c r="B4767" s="32">
        <v>80000000</v>
      </c>
      <c r="C4767" s="32">
        <v>19673424</v>
      </c>
      <c r="D4767">
        <v>5.8</v>
      </c>
      <c r="E4767" s="32">
        <f>Table11[[#This Row],[gross]]-Table11[[#This Row],[budget]]</f>
        <v>-60326576</v>
      </c>
    </row>
    <row r="4768" spans="1:5" x14ac:dyDescent="0.25">
      <c r="A4768" t="s">
        <v>1083</v>
      </c>
      <c r="B4768" s="32">
        <v>75000000</v>
      </c>
      <c r="C4768" s="32">
        <v>14567883</v>
      </c>
      <c r="D4768">
        <v>6</v>
      </c>
      <c r="E4768" s="32">
        <f>Table11[[#This Row],[gross]]-Table11[[#This Row],[budget]]</f>
        <v>-60432117</v>
      </c>
    </row>
    <row r="4769" spans="1:5" x14ac:dyDescent="0.25">
      <c r="A4769" t="s">
        <v>978</v>
      </c>
      <c r="B4769" s="32">
        <v>80000000</v>
      </c>
      <c r="C4769" s="32">
        <v>19480739</v>
      </c>
      <c r="D4769">
        <v>5.6</v>
      </c>
      <c r="E4769" s="32">
        <f>Table11[[#This Row],[gross]]-Table11[[#This Row],[budget]]</f>
        <v>-60519261</v>
      </c>
    </row>
    <row r="4770" spans="1:5" x14ac:dyDescent="0.25">
      <c r="A4770" t="s">
        <v>1471</v>
      </c>
      <c r="B4770" s="32">
        <v>87000000</v>
      </c>
      <c r="C4770" s="32">
        <v>26082914</v>
      </c>
      <c r="D4770">
        <v>4.3</v>
      </c>
      <c r="E4770" s="32">
        <f>Table11[[#This Row],[gross]]-Table11[[#This Row],[budget]]</f>
        <v>-60917086</v>
      </c>
    </row>
    <row r="4771" spans="1:5" x14ac:dyDescent="0.25">
      <c r="A4771" t="s">
        <v>360</v>
      </c>
      <c r="B4771" s="32">
        <v>130000000</v>
      </c>
      <c r="C4771" s="32">
        <v>68642452</v>
      </c>
      <c r="D4771">
        <v>6</v>
      </c>
      <c r="E4771" s="32">
        <f>Table11[[#This Row],[gross]]-Table11[[#This Row],[budget]]</f>
        <v>-61357548</v>
      </c>
    </row>
    <row r="4772" spans="1:5" x14ac:dyDescent="0.25">
      <c r="A4772" t="s">
        <v>1200</v>
      </c>
      <c r="B4772" s="32">
        <v>70000000</v>
      </c>
      <c r="C4772" s="32">
        <v>8460990</v>
      </c>
      <c r="D4772">
        <v>5.6</v>
      </c>
      <c r="E4772" s="32">
        <f>Table11[[#This Row],[gross]]-Table11[[#This Row],[budget]]</f>
        <v>-61539010</v>
      </c>
    </row>
    <row r="4773" spans="1:5" x14ac:dyDescent="0.25">
      <c r="A4773" t="s">
        <v>981</v>
      </c>
      <c r="B4773" s="32">
        <v>80000000</v>
      </c>
      <c r="C4773" s="32">
        <v>18318000</v>
      </c>
      <c r="D4773">
        <v>5.8</v>
      </c>
      <c r="E4773" s="32">
        <f>Table11[[#This Row],[gross]]-Table11[[#This Row],[budget]]</f>
        <v>-61682000</v>
      </c>
    </row>
    <row r="4774" spans="1:5" x14ac:dyDescent="0.25">
      <c r="A4774" t="s">
        <v>139</v>
      </c>
      <c r="B4774" s="32">
        <v>200000000</v>
      </c>
      <c r="C4774" s="32">
        <v>137850096</v>
      </c>
      <c r="D4774">
        <v>6.8</v>
      </c>
      <c r="E4774" s="32">
        <f>Table11[[#This Row],[gross]]-Table11[[#This Row],[budget]]</f>
        <v>-62149904</v>
      </c>
    </row>
    <row r="4775" spans="1:5" x14ac:dyDescent="0.25">
      <c r="A4775" t="s">
        <v>980</v>
      </c>
      <c r="B4775" s="32">
        <v>80000000</v>
      </c>
      <c r="C4775" s="32">
        <v>17593391</v>
      </c>
      <c r="D4775">
        <v>6</v>
      </c>
      <c r="E4775" s="32">
        <f>Table11[[#This Row],[gross]]-Table11[[#This Row],[budget]]</f>
        <v>-62406609</v>
      </c>
    </row>
    <row r="4776" spans="1:5" x14ac:dyDescent="0.25">
      <c r="A4776" t="s">
        <v>982</v>
      </c>
      <c r="B4776" s="32">
        <v>90000000</v>
      </c>
      <c r="C4776" s="32">
        <v>27356090</v>
      </c>
      <c r="D4776">
        <v>6</v>
      </c>
      <c r="E4776" s="32">
        <f>Table11[[#This Row],[gross]]-Table11[[#This Row],[budget]]</f>
        <v>-62643910</v>
      </c>
    </row>
    <row r="4777" spans="1:5" x14ac:dyDescent="0.25">
      <c r="A4777" t="s">
        <v>208</v>
      </c>
      <c r="B4777" s="32">
        <v>165000000</v>
      </c>
      <c r="C4777" s="32">
        <v>102315545</v>
      </c>
      <c r="D4777">
        <v>5.5</v>
      </c>
      <c r="E4777" s="32">
        <f>Table11[[#This Row],[gross]]-Table11[[#This Row],[budget]]</f>
        <v>-62684455</v>
      </c>
    </row>
    <row r="4778" spans="1:5" x14ac:dyDescent="0.25">
      <c r="A4778" t="s">
        <v>1201</v>
      </c>
      <c r="B4778" s="32">
        <v>70000000</v>
      </c>
      <c r="C4778" s="32">
        <v>7097125</v>
      </c>
      <c r="D4778">
        <v>5.4</v>
      </c>
      <c r="E4778" s="32">
        <f>Table11[[#This Row],[gross]]-Table11[[#This Row],[budget]]</f>
        <v>-62902875</v>
      </c>
    </row>
    <row r="4779" spans="1:5" x14ac:dyDescent="0.25">
      <c r="A4779" t="s">
        <v>510</v>
      </c>
      <c r="B4779" s="32">
        <v>120000000</v>
      </c>
      <c r="C4779" s="32">
        <v>56114221</v>
      </c>
      <c r="D4779">
        <v>4.3</v>
      </c>
      <c r="E4779" s="32">
        <f>Table11[[#This Row],[gross]]-Table11[[#This Row],[budget]]</f>
        <v>-63885779</v>
      </c>
    </row>
    <row r="4780" spans="1:5" x14ac:dyDescent="0.25">
      <c r="A4780" t="s">
        <v>1205</v>
      </c>
      <c r="B4780" s="32">
        <v>70000000</v>
      </c>
      <c r="C4780" s="32">
        <v>5851188</v>
      </c>
      <c r="D4780">
        <v>4.2</v>
      </c>
      <c r="E4780" s="32">
        <f>Table11[[#This Row],[gross]]-Table11[[#This Row],[budget]]</f>
        <v>-64148812</v>
      </c>
    </row>
    <row r="4781" spans="1:5" x14ac:dyDescent="0.25">
      <c r="A4781" t="s">
        <v>783</v>
      </c>
      <c r="B4781" s="32">
        <v>100000000</v>
      </c>
      <c r="C4781" s="32">
        <v>35168677</v>
      </c>
      <c r="D4781">
        <v>6.7</v>
      </c>
      <c r="E4781" s="32">
        <f>Table11[[#This Row],[gross]]-Table11[[#This Row],[budget]]</f>
        <v>-64831323</v>
      </c>
    </row>
    <row r="4782" spans="1:5" x14ac:dyDescent="0.25">
      <c r="A4782" t="s">
        <v>1321</v>
      </c>
      <c r="B4782" s="32">
        <v>65000000</v>
      </c>
      <c r="C4782" s="32">
        <v>72413</v>
      </c>
      <c r="D4782">
        <v>6.1</v>
      </c>
      <c r="E4782" s="32">
        <f>Table11[[#This Row],[gross]]-Table11[[#This Row],[budget]]</f>
        <v>-64927587</v>
      </c>
    </row>
    <row r="4783" spans="1:5" x14ac:dyDescent="0.25">
      <c r="A4783" t="s">
        <v>1011</v>
      </c>
      <c r="B4783" s="32">
        <v>80000000</v>
      </c>
      <c r="C4783" s="32">
        <v>15071514</v>
      </c>
      <c r="D4783">
        <v>5.9</v>
      </c>
      <c r="E4783" s="32">
        <f>Table11[[#This Row],[gross]]-Table11[[#This Row],[budget]]</f>
        <v>-64928486</v>
      </c>
    </row>
    <row r="4784" spans="1:5" x14ac:dyDescent="0.25">
      <c r="A4784" t="s">
        <v>653</v>
      </c>
      <c r="B4784" s="32">
        <v>100000000</v>
      </c>
      <c r="C4784" s="32">
        <v>35024475</v>
      </c>
      <c r="D4784">
        <v>6.9</v>
      </c>
      <c r="E4784" s="32">
        <f>Table11[[#This Row],[gross]]-Table11[[#This Row],[budget]]</f>
        <v>-64975525</v>
      </c>
    </row>
    <row r="4785" spans="1:5" x14ac:dyDescent="0.25">
      <c r="A4785" t="s">
        <v>245</v>
      </c>
      <c r="B4785" s="32">
        <v>155000000</v>
      </c>
      <c r="C4785" s="32">
        <v>89732035</v>
      </c>
      <c r="D4785">
        <v>6.6</v>
      </c>
      <c r="E4785" s="32">
        <f>Table11[[#This Row],[gross]]-Table11[[#This Row],[budget]]</f>
        <v>-65267965</v>
      </c>
    </row>
    <row r="4786" spans="1:5" x14ac:dyDescent="0.25">
      <c r="A4786" t="s">
        <v>292</v>
      </c>
      <c r="B4786" s="32">
        <v>150000000</v>
      </c>
      <c r="C4786" s="32">
        <v>83640426</v>
      </c>
      <c r="D4786">
        <v>5.8</v>
      </c>
      <c r="E4786" s="32">
        <f>Table11[[#This Row],[gross]]-Table11[[#This Row],[budget]]</f>
        <v>-66359574</v>
      </c>
    </row>
    <row r="4787" spans="1:5" x14ac:dyDescent="0.25">
      <c r="A4787" t="s">
        <v>646</v>
      </c>
      <c r="B4787" s="32">
        <v>84000000</v>
      </c>
      <c r="C4787" s="32">
        <v>17010646</v>
      </c>
      <c r="D4787">
        <v>2.2000000000000002</v>
      </c>
      <c r="E4787" s="32">
        <f>Table11[[#This Row],[gross]]-Table11[[#This Row],[budget]]</f>
        <v>-66989354</v>
      </c>
    </row>
    <row r="4788" spans="1:5" x14ac:dyDescent="0.25">
      <c r="A4788" t="s">
        <v>501</v>
      </c>
      <c r="B4788" s="32">
        <v>115000000</v>
      </c>
      <c r="C4788" s="32">
        <v>47952020</v>
      </c>
      <c r="D4788">
        <v>6.1</v>
      </c>
      <c r="E4788" s="32">
        <f>Table11[[#This Row],[gross]]-Table11[[#This Row],[budget]]</f>
        <v>-67047980</v>
      </c>
    </row>
    <row r="4789" spans="1:5" x14ac:dyDescent="0.25">
      <c r="A4789" t="s">
        <v>329</v>
      </c>
      <c r="B4789" s="32">
        <v>150000000</v>
      </c>
      <c r="C4789" s="32">
        <v>82161969</v>
      </c>
      <c r="D4789">
        <v>6.3</v>
      </c>
      <c r="E4789" s="32">
        <f>Table11[[#This Row],[gross]]-Table11[[#This Row],[budget]]</f>
        <v>-67838031</v>
      </c>
    </row>
    <row r="4790" spans="1:5" x14ac:dyDescent="0.25">
      <c r="A4790" t="s">
        <v>526</v>
      </c>
      <c r="B4790" s="32">
        <v>112000000</v>
      </c>
      <c r="C4790" s="32">
        <v>42776259</v>
      </c>
      <c r="D4790">
        <v>4.9000000000000004</v>
      </c>
      <c r="E4790" s="32">
        <f>Table11[[#This Row],[gross]]-Table11[[#This Row],[budget]]</f>
        <v>-69223741</v>
      </c>
    </row>
    <row r="4791" spans="1:5" x14ac:dyDescent="0.25">
      <c r="A4791" t="s">
        <v>1223</v>
      </c>
      <c r="B4791" s="32">
        <v>70000000</v>
      </c>
      <c r="C4791" s="32">
        <v>617840</v>
      </c>
      <c r="D4791">
        <v>7.2</v>
      </c>
      <c r="E4791" s="32">
        <f>Table11[[#This Row],[gross]]-Table11[[#This Row],[budget]]</f>
        <v>-69382160</v>
      </c>
    </row>
    <row r="4792" spans="1:5" x14ac:dyDescent="0.25">
      <c r="A4792" t="s">
        <v>411</v>
      </c>
      <c r="B4792" s="32">
        <v>130000000</v>
      </c>
      <c r="C4792" s="32">
        <v>60522097</v>
      </c>
      <c r="D4792">
        <v>4.9000000000000004</v>
      </c>
      <c r="E4792" s="32">
        <f>Table11[[#This Row],[gross]]-Table11[[#This Row],[budget]]</f>
        <v>-69477903</v>
      </c>
    </row>
    <row r="4793" spans="1:5" x14ac:dyDescent="0.25">
      <c r="A4793" t="s">
        <v>1089</v>
      </c>
      <c r="B4793" s="32">
        <v>75000000</v>
      </c>
      <c r="C4793" s="32">
        <v>5409517</v>
      </c>
      <c r="D4793">
        <v>4.7</v>
      </c>
      <c r="E4793" s="32">
        <f>Table11[[#This Row],[gross]]-Table11[[#This Row],[budget]]</f>
        <v>-69590483</v>
      </c>
    </row>
    <row r="4794" spans="1:5" x14ac:dyDescent="0.25">
      <c r="A4794" t="s">
        <v>1514</v>
      </c>
      <c r="B4794" s="32">
        <v>80000000</v>
      </c>
      <c r="C4794" s="32">
        <v>10166502</v>
      </c>
      <c r="D4794">
        <v>6.7</v>
      </c>
      <c r="E4794" s="32">
        <f>Table11[[#This Row],[gross]]-Table11[[#This Row],[budget]]</f>
        <v>-69833498</v>
      </c>
    </row>
    <row r="4795" spans="1:5" x14ac:dyDescent="0.25">
      <c r="A4795" t="s">
        <v>7060</v>
      </c>
      <c r="B4795" s="32">
        <v>70000000</v>
      </c>
      <c r="C4795" s="32">
        <v>129319</v>
      </c>
      <c r="D4795">
        <v>5.0999999999999996</v>
      </c>
      <c r="E4795" s="32">
        <f>Table11[[#This Row],[gross]]-Table11[[#This Row],[budget]]</f>
        <v>-69870681</v>
      </c>
    </row>
    <row r="4796" spans="1:5" x14ac:dyDescent="0.25">
      <c r="A4796" t="s">
        <v>985</v>
      </c>
      <c r="B4796" s="32">
        <v>86000000</v>
      </c>
      <c r="C4796" s="32">
        <v>15131330</v>
      </c>
      <c r="D4796">
        <v>6</v>
      </c>
      <c r="E4796" s="32">
        <f>Table11[[#This Row],[gross]]-Table11[[#This Row],[budget]]</f>
        <v>-70868670</v>
      </c>
    </row>
    <row r="4797" spans="1:5" x14ac:dyDescent="0.25">
      <c r="A4797" t="s">
        <v>373</v>
      </c>
      <c r="B4797" s="32">
        <v>135000000</v>
      </c>
      <c r="C4797" s="32">
        <v>63992328</v>
      </c>
      <c r="D4797">
        <v>5.9</v>
      </c>
      <c r="E4797" s="32">
        <f>Table11[[#This Row],[gross]]-Table11[[#This Row],[budget]]</f>
        <v>-71007672</v>
      </c>
    </row>
    <row r="4798" spans="1:5" x14ac:dyDescent="0.25">
      <c r="A4798" t="s">
        <v>6659</v>
      </c>
      <c r="B4798" s="32">
        <v>120000000</v>
      </c>
      <c r="C4798" s="32">
        <v>48405881.850000001</v>
      </c>
      <c r="D4798">
        <v>8.1999999999999993</v>
      </c>
      <c r="E4798" s="32">
        <f>Table11[[#This Row],[gross]]-Table11[[#This Row],[budget]]</f>
        <v>-71594118.150000006</v>
      </c>
    </row>
    <row r="4799" spans="1:5" x14ac:dyDescent="0.25">
      <c r="A4799" t="s">
        <v>499</v>
      </c>
      <c r="B4799" s="32">
        <v>115000000</v>
      </c>
      <c r="C4799" s="32">
        <v>40911830</v>
      </c>
      <c r="D4799">
        <v>6</v>
      </c>
      <c r="E4799" s="32">
        <f>Table11[[#This Row],[gross]]-Table11[[#This Row],[budget]]</f>
        <v>-74088170</v>
      </c>
    </row>
    <row r="4800" spans="1:5" x14ac:dyDescent="0.25">
      <c r="A4800" t="s">
        <v>106</v>
      </c>
      <c r="B4800" s="32">
        <v>200000000</v>
      </c>
      <c r="C4800" s="32">
        <v>125320003</v>
      </c>
      <c r="D4800">
        <v>6.6</v>
      </c>
      <c r="E4800" s="32">
        <f>Table11[[#This Row],[gross]]-Table11[[#This Row],[budget]]</f>
        <v>-74679997</v>
      </c>
    </row>
    <row r="4801" spans="1:5" x14ac:dyDescent="0.25">
      <c r="A4801" t="s">
        <v>168</v>
      </c>
      <c r="B4801" s="32">
        <v>175000000</v>
      </c>
      <c r="C4801" s="32">
        <v>100289690</v>
      </c>
      <c r="D4801">
        <v>5.4</v>
      </c>
      <c r="E4801" s="32">
        <f>Table11[[#This Row],[gross]]-Table11[[#This Row],[budget]]</f>
        <v>-74710310</v>
      </c>
    </row>
    <row r="4802" spans="1:5" x14ac:dyDescent="0.25">
      <c r="A4802" t="s">
        <v>629</v>
      </c>
      <c r="B4802" s="32">
        <v>102000000</v>
      </c>
      <c r="C4802" s="32">
        <v>27098580</v>
      </c>
      <c r="D4802">
        <v>7.5</v>
      </c>
      <c r="E4802" s="32">
        <f>Table11[[#This Row],[gross]]-Table11[[#This Row],[budget]]</f>
        <v>-74901420</v>
      </c>
    </row>
    <row r="4803" spans="1:5" x14ac:dyDescent="0.25">
      <c r="A4803" t="s">
        <v>342</v>
      </c>
      <c r="B4803" s="32">
        <v>140000000</v>
      </c>
      <c r="C4803" s="32">
        <v>65007045</v>
      </c>
      <c r="D4803">
        <v>6.1</v>
      </c>
      <c r="E4803" s="32">
        <f>Table11[[#This Row],[gross]]-Table11[[#This Row],[budget]]</f>
        <v>-74992955</v>
      </c>
    </row>
    <row r="4804" spans="1:5" x14ac:dyDescent="0.25">
      <c r="A4804" t="s">
        <v>342</v>
      </c>
      <c r="B4804" s="32">
        <v>140000000</v>
      </c>
      <c r="C4804" s="32">
        <v>65007045</v>
      </c>
      <c r="D4804">
        <v>6.1</v>
      </c>
      <c r="E4804" s="32">
        <f>Table11[[#This Row],[gross]]-Table11[[#This Row],[budget]]</f>
        <v>-74992955</v>
      </c>
    </row>
    <row r="4805" spans="1:5" x14ac:dyDescent="0.25">
      <c r="A4805" t="s">
        <v>648</v>
      </c>
      <c r="B4805" s="32">
        <v>100000000</v>
      </c>
      <c r="C4805" s="32">
        <v>24985612</v>
      </c>
      <c r="D4805">
        <v>7</v>
      </c>
      <c r="E4805" s="32">
        <f>Table11[[#This Row],[gross]]-Table11[[#This Row],[budget]]</f>
        <v>-75014388</v>
      </c>
    </row>
    <row r="4806" spans="1:5" x14ac:dyDescent="0.25">
      <c r="A4806" t="s">
        <v>478</v>
      </c>
      <c r="B4806" s="32">
        <v>120000000</v>
      </c>
      <c r="C4806" s="32">
        <v>43929341</v>
      </c>
      <c r="D4806">
        <v>6.1</v>
      </c>
      <c r="E4806" s="32">
        <f>Table11[[#This Row],[gross]]-Table11[[#This Row],[budget]]</f>
        <v>-76070659</v>
      </c>
    </row>
    <row r="4807" spans="1:5" x14ac:dyDescent="0.25">
      <c r="A4807" t="s">
        <v>644</v>
      </c>
      <c r="B4807" s="32">
        <v>105000000</v>
      </c>
      <c r="C4807" s="32">
        <v>28772222</v>
      </c>
      <c r="D4807">
        <v>5.3</v>
      </c>
      <c r="E4807" s="32">
        <f>Table11[[#This Row],[gross]]-Table11[[#This Row],[budget]]</f>
        <v>-76227778</v>
      </c>
    </row>
    <row r="4808" spans="1:5" x14ac:dyDescent="0.25">
      <c r="A4808" t="s">
        <v>644</v>
      </c>
      <c r="B4808" s="32">
        <v>105000000</v>
      </c>
      <c r="C4808" s="32">
        <v>28772222</v>
      </c>
      <c r="D4808">
        <v>5.3</v>
      </c>
      <c r="E4808" s="32">
        <f>Table11[[#This Row],[gross]]-Table11[[#This Row],[budget]]</f>
        <v>-76227778</v>
      </c>
    </row>
    <row r="4809" spans="1:5" x14ac:dyDescent="0.25">
      <c r="A4809" t="s">
        <v>308</v>
      </c>
      <c r="B4809" s="32">
        <v>150000000</v>
      </c>
      <c r="C4809" s="32">
        <v>73103784</v>
      </c>
      <c r="D4809">
        <v>6.4</v>
      </c>
      <c r="E4809" s="32">
        <f>Table11[[#This Row],[gross]]-Table11[[#This Row],[budget]]</f>
        <v>-76896216</v>
      </c>
    </row>
    <row r="4810" spans="1:5" x14ac:dyDescent="0.25">
      <c r="A4810" t="s">
        <v>698</v>
      </c>
      <c r="B4810" s="32">
        <v>100000000</v>
      </c>
      <c r="C4810" s="32">
        <v>23014504</v>
      </c>
      <c r="D4810">
        <v>6.3</v>
      </c>
      <c r="E4810" s="32">
        <f>Table11[[#This Row],[gross]]-Table11[[#This Row],[budget]]</f>
        <v>-76985496</v>
      </c>
    </row>
    <row r="4811" spans="1:5" x14ac:dyDescent="0.25">
      <c r="A4811" t="s">
        <v>170</v>
      </c>
      <c r="B4811" s="32">
        <v>178000000</v>
      </c>
      <c r="C4811" s="32">
        <v>100189501</v>
      </c>
      <c r="D4811">
        <v>7.9</v>
      </c>
      <c r="E4811" s="32">
        <f>Table11[[#This Row],[gross]]-Table11[[#This Row],[budget]]</f>
        <v>-77810499</v>
      </c>
    </row>
    <row r="4812" spans="1:5" x14ac:dyDescent="0.25">
      <c r="A4812" t="s">
        <v>694</v>
      </c>
      <c r="B4812" s="32">
        <v>95000000</v>
      </c>
      <c r="C4812" s="32">
        <v>17176900</v>
      </c>
      <c r="D4812">
        <v>5.5</v>
      </c>
      <c r="E4812" s="32">
        <f>Table11[[#This Row],[gross]]-Table11[[#This Row],[budget]]</f>
        <v>-77823100</v>
      </c>
    </row>
    <row r="4813" spans="1:5" x14ac:dyDescent="0.25">
      <c r="A4813" t="s">
        <v>1008</v>
      </c>
      <c r="B4813" s="32">
        <v>81200000</v>
      </c>
      <c r="C4813" s="32">
        <v>1339152</v>
      </c>
      <c r="D4813">
        <v>7.8</v>
      </c>
      <c r="E4813" s="32">
        <f>Table11[[#This Row],[gross]]-Table11[[#This Row],[budget]]</f>
        <v>-79860848</v>
      </c>
    </row>
    <row r="4814" spans="1:5" x14ac:dyDescent="0.25">
      <c r="A4814" t="s">
        <v>410</v>
      </c>
      <c r="B4814" s="32">
        <v>130000000</v>
      </c>
      <c r="C4814" s="32">
        <v>49551662</v>
      </c>
      <c r="D4814">
        <v>6.6</v>
      </c>
      <c r="E4814" s="32">
        <f>Table11[[#This Row],[gross]]-Table11[[#This Row],[budget]]</f>
        <v>-80448338</v>
      </c>
    </row>
    <row r="4815" spans="1:5" x14ac:dyDescent="0.25">
      <c r="A4815" t="s">
        <v>560</v>
      </c>
      <c r="B4815" s="32">
        <v>130000000</v>
      </c>
      <c r="C4815" s="32">
        <v>47396698</v>
      </c>
      <c r="D4815">
        <v>7.2</v>
      </c>
      <c r="E4815" s="32">
        <f>Table11[[#This Row],[gross]]-Table11[[#This Row],[budget]]</f>
        <v>-82603302</v>
      </c>
    </row>
    <row r="4816" spans="1:5" x14ac:dyDescent="0.25">
      <c r="A4816" t="s">
        <v>570</v>
      </c>
      <c r="B4816" s="32">
        <v>90000000</v>
      </c>
      <c r="C4816" s="32">
        <v>6712451</v>
      </c>
      <c r="D4816">
        <v>4.4000000000000004</v>
      </c>
      <c r="E4816" s="32">
        <f>Table11[[#This Row],[gross]]-Table11[[#This Row],[budget]]</f>
        <v>-83287549</v>
      </c>
    </row>
    <row r="4817" spans="1:5" x14ac:dyDescent="0.25">
      <c r="A4817" t="s">
        <v>48</v>
      </c>
      <c r="B4817" s="32">
        <v>225000000</v>
      </c>
      <c r="C4817" s="32">
        <v>141614023</v>
      </c>
      <c r="D4817">
        <v>6.6</v>
      </c>
      <c r="E4817" s="32">
        <f>Table11[[#This Row],[gross]]-Table11[[#This Row],[budget]]</f>
        <v>-83385977</v>
      </c>
    </row>
    <row r="4818" spans="1:5" x14ac:dyDescent="0.25">
      <c r="A4818" t="s">
        <v>102</v>
      </c>
      <c r="B4818" s="32">
        <v>200000000</v>
      </c>
      <c r="C4818" s="32">
        <v>116593191</v>
      </c>
      <c r="D4818">
        <v>5.6</v>
      </c>
      <c r="E4818" s="32">
        <f>Table11[[#This Row],[gross]]-Table11[[#This Row],[budget]]</f>
        <v>-83406809</v>
      </c>
    </row>
    <row r="4819" spans="1:5" x14ac:dyDescent="0.25">
      <c r="A4819" t="s">
        <v>6140</v>
      </c>
      <c r="B4819" s="32">
        <v>84450000</v>
      </c>
      <c r="C4819" s="32">
        <v>617228</v>
      </c>
      <c r="D4819">
        <v>7.4</v>
      </c>
      <c r="E4819" s="32">
        <f>Table11[[#This Row],[gross]]-Table11[[#This Row],[budget]]</f>
        <v>-83832772</v>
      </c>
    </row>
    <row r="4820" spans="1:5" x14ac:dyDescent="0.25">
      <c r="A4820" t="s">
        <v>312</v>
      </c>
      <c r="B4820" s="32">
        <v>149000000</v>
      </c>
      <c r="C4820" s="32">
        <v>64459316</v>
      </c>
      <c r="D4820">
        <v>6.7</v>
      </c>
      <c r="E4820" s="32">
        <f>Table11[[#This Row],[gross]]-Table11[[#This Row],[budget]]</f>
        <v>-84540684</v>
      </c>
    </row>
    <row r="4821" spans="1:5" x14ac:dyDescent="0.25">
      <c r="A4821" t="s">
        <v>708</v>
      </c>
      <c r="B4821" s="32">
        <v>107000000</v>
      </c>
      <c r="C4821" s="32">
        <v>22406362</v>
      </c>
      <c r="D4821">
        <v>6</v>
      </c>
      <c r="E4821" s="32">
        <f>Table11[[#This Row],[gross]]-Table11[[#This Row],[budget]]</f>
        <v>-84593638</v>
      </c>
    </row>
    <row r="4822" spans="1:5" x14ac:dyDescent="0.25">
      <c r="A4822" t="s">
        <v>552</v>
      </c>
      <c r="B4822" s="32">
        <v>110000000</v>
      </c>
      <c r="C4822" s="32">
        <v>24004159</v>
      </c>
      <c r="D4822">
        <v>5.8</v>
      </c>
      <c r="E4822" s="32">
        <f>Table11[[#This Row],[gross]]-Table11[[#This Row],[budget]]</f>
        <v>-85995841</v>
      </c>
    </row>
    <row r="4823" spans="1:5" x14ac:dyDescent="0.25">
      <c r="A4823" t="s">
        <v>552</v>
      </c>
      <c r="B4823" s="32">
        <v>110000000</v>
      </c>
      <c r="C4823" s="32">
        <v>24004159</v>
      </c>
      <c r="D4823">
        <v>5.8</v>
      </c>
      <c r="E4823" s="32">
        <f>Table11[[#This Row],[gross]]-Table11[[#This Row],[budget]]</f>
        <v>-85995841</v>
      </c>
    </row>
    <row r="4824" spans="1:5" x14ac:dyDescent="0.25">
      <c r="A4824" t="s">
        <v>172</v>
      </c>
      <c r="B4824" s="32">
        <v>175000000</v>
      </c>
      <c r="C4824" s="32">
        <v>88246220</v>
      </c>
      <c r="D4824">
        <v>6.1</v>
      </c>
      <c r="E4824" s="32">
        <f>Table11[[#This Row],[gross]]-Table11[[#This Row],[budget]]</f>
        <v>-86753780</v>
      </c>
    </row>
    <row r="4825" spans="1:5" x14ac:dyDescent="0.25">
      <c r="A4825" t="s">
        <v>234</v>
      </c>
      <c r="B4825" s="32">
        <v>150000000</v>
      </c>
      <c r="C4825" s="32">
        <v>63143812</v>
      </c>
      <c r="D4825">
        <v>6.1</v>
      </c>
      <c r="E4825" s="32">
        <f>Table11[[#This Row],[gross]]-Table11[[#This Row],[budget]]</f>
        <v>-86856188</v>
      </c>
    </row>
    <row r="4826" spans="1:5" x14ac:dyDescent="0.25">
      <c r="A4826" t="s">
        <v>712</v>
      </c>
      <c r="B4826" s="32">
        <v>98000000</v>
      </c>
      <c r="C4826" s="32">
        <v>11000000</v>
      </c>
      <c r="D4826">
        <v>5.6</v>
      </c>
      <c r="E4826" s="32">
        <f>Table11[[#This Row],[gross]]-Table11[[#This Row],[budget]]</f>
        <v>-87000000</v>
      </c>
    </row>
    <row r="4827" spans="1:5" x14ac:dyDescent="0.25">
      <c r="A4827" t="s">
        <v>376</v>
      </c>
      <c r="B4827" s="32">
        <v>140000000</v>
      </c>
      <c r="C4827" s="32">
        <v>52792307</v>
      </c>
      <c r="D4827">
        <v>6.8</v>
      </c>
      <c r="E4827" s="32">
        <f>Table11[[#This Row],[gross]]-Table11[[#This Row],[budget]]</f>
        <v>-87207693</v>
      </c>
    </row>
    <row r="4828" spans="1:5" x14ac:dyDescent="0.25">
      <c r="A4828" t="s">
        <v>299</v>
      </c>
      <c r="B4828" s="32">
        <v>150000000</v>
      </c>
      <c r="C4828" s="32">
        <v>61937495</v>
      </c>
      <c r="D4828">
        <v>5.8</v>
      </c>
      <c r="E4828" s="32">
        <f>Table11[[#This Row],[gross]]-Table11[[#This Row],[budget]]</f>
        <v>-88062505</v>
      </c>
    </row>
    <row r="4829" spans="1:5" x14ac:dyDescent="0.25">
      <c r="A4829" t="s">
        <v>121</v>
      </c>
      <c r="B4829" s="32">
        <v>190000000</v>
      </c>
      <c r="C4829" s="32">
        <v>101785482</v>
      </c>
      <c r="D4829">
        <v>7</v>
      </c>
      <c r="E4829" s="32">
        <f>Table11[[#This Row],[gross]]-Table11[[#This Row],[budget]]</f>
        <v>-88214518</v>
      </c>
    </row>
    <row r="4830" spans="1:5" x14ac:dyDescent="0.25">
      <c r="A4830" t="s">
        <v>4828</v>
      </c>
      <c r="B4830" s="32">
        <v>100000000</v>
      </c>
      <c r="C4830" s="32">
        <v>11041228</v>
      </c>
      <c r="D4830">
        <v>7.6</v>
      </c>
      <c r="E4830" s="32">
        <f>Table11[[#This Row],[gross]]-Table11[[#This Row],[budget]]</f>
        <v>-88958772</v>
      </c>
    </row>
    <row r="4831" spans="1:5" x14ac:dyDescent="0.25">
      <c r="A4831" t="s">
        <v>481</v>
      </c>
      <c r="B4831" s="32">
        <v>120000000</v>
      </c>
      <c r="C4831" s="32">
        <v>30212620</v>
      </c>
      <c r="D4831">
        <v>5.3</v>
      </c>
      <c r="E4831" s="32">
        <f>Table11[[#This Row],[gross]]-Table11[[#This Row],[budget]]</f>
        <v>-89787380</v>
      </c>
    </row>
    <row r="4832" spans="1:5" x14ac:dyDescent="0.25">
      <c r="A4832" t="s">
        <v>789</v>
      </c>
      <c r="B4832" s="32">
        <v>90000000</v>
      </c>
      <c r="C4832" s="32">
        <v>190562</v>
      </c>
      <c r="D4832">
        <v>4.4000000000000004</v>
      </c>
      <c r="E4832" s="32">
        <f>Table11[[#This Row],[gross]]-Table11[[#This Row],[budget]]</f>
        <v>-89809438</v>
      </c>
    </row>
    <row r="4833" spans="1:5" x14ac:dyDescent="0.25">
      <c r="A4833" t="s">
        <v>567</v>
      </c>
      <c r="B4833" s="32">
        <v>126000000</v>
      </c>
      <c r="C4833" s="32">
        <v>35799026</v>
      </c>
      <c r="D4833">
        <v>6.9</v>
      </c>
      <c r="E4833" s="32">
        <f>Table11[[#This Row],[gross]]-Table11[[#This Row],[budget]]</f>
        <v>-90200974</v>
      </c>
    </row>
    <row r="4834" spans="1:5" x14ac:dyDescent="0.25">
      <c r="A4834" t="s">
        <v>567</v>
      </c>
      <c r="B4834" s="32">
        <v>126000000</v>
      </c>
      <c r="C4834" s="32">
        <v>35799026</v>
      </c>
      <c r="D4834">
        <v>6.9</v>
      </c>
      <c r="E4834" s="32">
        <f>Table11[[#This Row],[gross]]-Table11[[#This Row],[budget]]</f>
        <v>-90200974</v>
      </c>
    </row>
    <row r="4835" spans="1:5" x14ac:dyDescent="0.25">
      <c r="A4835" t="s">
        <v>772</v>
      </c>
      <c r="B4835" s="32">
        <v>92000000</v>
      </c>
      <c r="C4835" s="32">
        <v>26871</v>
      </c>
      <c r="D4835">
        <v>7</v>
      </c>
      <c r="E4835" s="32">
        <f>Table11[[#This Row],[gross]]-Table11[[#This Row],[budget]]</f>
        <v>-91973129</v>
      </c>
    </row>
    <row r="4836" spans="1:5" x14ac:dyDescent="0.25">
      <c r="A4836" t="s">
        <v>239</v>
      </c>
      <c r="B4836" s="32">
        <v>170000000</v>
      </c>
      <c r="C4836" s="32">
        <v>76846624</v>
      </c>
      <c r="D4836">
        <v>6.4</v>
      </c>
      <c r="E4836" s="32">
        <f>Table11[[#This Row],[gross]]-Table11[[#This Row],[budget]]</f>
        <v>-93153376</v>
      </c>
    </row>
    <row r="4837" spans="1:5" x14ac:dyDescent="0.25">
      <c r="A4837" t="s">
        <v>665</v>
      </c>
      <c r="B4837" s="32">
        <v>94000000</v>
      </c>
      <c r="C4837" s="32">
        <v>9213</v>
      </c>
      <c r="D4837">
        <v>7.6</v>
      </c>
      <c r="E4837" s="32">
        <f>Table11[[#This Row],[gross]]-Table11[[#This Row],[budget]]</f>
        <v>-93990787</v>
      </c>
    </row>
    <row r="4838" spans="1:5" x14ac:dyDescent="0.25">
      <c r="A4838" t="s">
        <v>62</v>
      </c>
      <c r="B4838" s="32">
        <v>200000000</v>
      </c>
      <c r="C4838" s="32">
        <v>105219735</v>
      </c>
      <c r="D4838">
        <v>6.7</v>
      </c>
      <c r="E4838" s="32">
        <f>Table11[[#This Row],[gross]]-Table11[[#This Row],[budget]]</f>
        <v>-94780265</v>
      </c>
    </row>
    <row r="4839" spans="1:5" x14ac:dyDescent="0.25">
      <c r="A4839" t="s">
        <v>651</v>
      </c>
      <c r="B4839" s="32">
        <v>100000000</v>
      </c>
      <c r="C4839" s="32">
        <v>4411102</v>
      </c>
      <c r="D4839">
        <v>3.8</v>
      </c>
      <c r="E4839" s="32">
        <f>Table11[[#This Row],[gross]]-Table11[[#This Row],[budget]]</f>
        <v>-95588898</v>
      </c>
    </row>
    <row r="4840" spans="1:5" x14ac:dyDescent="0.25">
      <c r="A4840" t="s">
        <v>157</v>
      </c>
      <c r="B4840" s="32">
        <v>170000000</v>
      </c>
      <c r="C4840" s="32">
        <v>73820094</v>
      </c>
      <c r="D4840">
        <v>7.5</v>
      </c>
      <c r="E4840" s="32">
        <f>Table11[[#This Row],[gross]]-Table11[[#This Row],[budget]]</f>
        <v>-96179906</v>
      </c>
    </row>
    <row r="4841" spans="1:5" x14ac:dyDescent="0.25">
      <c r="A4841" t="s">
        <v>426</v>
      </c>
      <c r="B4841" s="32">
        <v>130000000</v>
      </c>
      <c r="C4841" s="32">
        <v>33592415</v>
      </c>
      <c r="D4841">
        <v>5.6</v>
      </c>
      <c r="E4841" s="32">
        <f>Table11[[#This Row],[gross]]-Table11[[#This Row],[budget]]</f>
        <v>-96407585</v>
      </c>
    </row>
    <row r="4842" spans="1:5" x14ac:dyDescent="0.25">
      <c r="A4842" t="s">
        <v>199</v>
      </c>
      <c r="B4842" s="32">
        <v>190000000</v>
      </c>
      <c r="C4842" s="32">
        <v>93417865</v>
      </c>
      <c r="D4842">
        <v>6.5</v>
      </c>
      <c r="E4842" s="32">
        <f>Table11[[#This Row],[gross]]-Table11[[#This Row],[budget]]</f>
        <v>-96582135</v>
      </c>
    </row>
    <row r="4843" spans="1:5" x14ac:dyDescent="0.25">
      <c r="A4843" t="s">
        <v>4691</v>
      </c>
      <c r="B4843" s="32">
        <v>100000000</v>
      </c>
      <c r="C4843" s="32">
        <v>3058380</v>
      </c>
      <c r="D4843">
        <v>7.3</v>
      </c>
      <c r="E4843" s="32">
        <f>Table11[[#This Row],[gross]]-Table11[[#This Row],[budget]]</f>
        <v>-96941620</v>
      </c>
    </row>
    <row r="4844" spans="1:5" x14ac:dyDescent="0.25">
      <c r="A4844" t="s">
        <v>237</v>
      </c>
      <c r="B4844" s="32">
        <v>160000000</v>
      </c>
      <c r="C4844" s="32">
        <v>60655503</v>
      </c>
      <c r="D4844">
        <v>5.6</v>
      </c>
      <c r="E4844" s="32">
        <f>Table11[[#This Row],[gross]]-Table11[[#This Row],[budget]]</f>
        <v>-99344497</v>
      </c>
    </row>
    <row r="4845" spans="1:5" x14ac:dyDescent="0.25">
      <c r="A4845" t="s">
        <v>7005</v>
      </c>
      <c r="B4845" s="32">
        <v>150000000</v>
      </c>
      <c r="C4845" s="32">
        <v>48405881.850000001</v>
      </c>
      <c r="D4845">
        <v>5.0999999999999996</v>
      </c>
      <c r="E4845" s="32">
        <f>Table11[[#This Row],[gross]]-Table11[[#This Row],[budget]]</f>
        <v>-101594118.15000001</v>
      </c>
    </row>
    <row r="4846" spans="1:5" x14ac:dyDescent="0.25">
      <c r="A4846" t="s">
        <v>636</v>
      </c>
      <c r="B4846" s="32">
        <v>140000000</v>
      </c>
      <c r="C4846" s="32">
        <v>38120554</v>
      </c>
      <c r="D4846">
        <v>7.1</v>
      </c>
      <c r="E4846" s="32">
        <f>Table11[[#This Row],[gross]]-Table11[[#This Row],[budget]]</f>
        <v>-101879446</v>
      </c>
    </row>
    <row r="4847" spans="1:5" x14ac:dyDescent="0.25">
      <c r="A4847" t="s">
        <v>4597</v>
      </c>
      <c r="B4847" s="32">
        <v>103000000</v>
      </c>
      <c r="C4847" s="32">
        <v>274299</v>
      </c>
      <c r="D4847">
        <v>7.3</v>
      </c>
      <c r="E4847" s="32">
        <f>Table11[[#This Row],[gross]]-Table11[[#This Row],[budget]]</f>
        <v>-102725701</v>
      </c>
    </row>
    <row r="4848" spans="1:5" x14ac:dyDescent="0.25">
      <c r="A4848" t="s">
        <v>349</v>
      </c>
      <c r="B4848" s="32">
        <v>135000000</v>
      </c>
      <c r="C4848" s="32">
        <v>31704416</v>
      </c>
      <c r="D4848">
        <v>5</v>
      </c>
      <c r="E4848" s="32">
        <f>Table11[[#This Row],[gross]]-Table11[[#This Row],[budget]]</f>
        <v>-103295584</v>
      </c>
    </row>
    <row r="4849" spans="1:5" x14ac:dyDescent="0.25">
      <c r="A4849" t="s">
        <v>363</v>
      </c>
      <c r="B4849" s="32">
        <v>137000000</v>
      </c>
      <c r="C4849" s="32">
        <v>32131830</v>
      </c>
      <c r="D4849">
        <v>6.4</v>
      </c>
      <c r="E4849" s="32">
        <f>Table11[[#This Row],[gross]]-Table11[[#This Row],[budget]]</f>
        <v>-104868170</v>
      </c>
    </row>
    <row r="4850" spans="1:5" x14ac:dyDescent="0.25">
      <c r="A4850" t="s">
        <v>348</v>
      </c>
      <c r="B4850" s="32">
        <v>140000000</v>
      </c>
      <c r="C4850" s="32">
        <v>31141074</v>
      </c>
      <c r="D4850">
        <v>5.5</v>
      </c>
      <c r="E4850" s="32">
        <f>Table11[[#This Row],[gross]]-Table11[[#This Row],[budget]]</f>
        <v>-108858926</v>
      </c>
    </row>
    <row r="4851" spans="1:5" x14ac:dyDescent="0.25">
      <c r="A4851" t="s">
        <v>119</v>
      </c>
      <c r="B4851" s="32">
        <v>200000000</v>
      </c>
      <c r="C4851" s="32">
        <v>90755643</v>
      </c>
      <c r="D4851">
        <v>6.6</v>
      </c>
      <c r="E4851" s="32">
        <f>Table11[[#This Row],[gross]]-Table11[[#This Row],[budget]]</f>
        <v>-109244357</v>
      </c>
    </row>
    <row r="4852" spans="1:5" x14ac:dyDescent="0.25">
      <c r="A4852" t="s">
        <v>66</v>
      </c>
      <c r="B4852" s="32">
        <v>180000000</v>
      </c>
      <c r="C4852" s="32">
        <v>70083519</v>
      </c>
      <c r="D4852">
        <v>6.1</v>
      </c>
      <c r="E4852" s="32">
        <f>Table11[[#This Row],[gross]]-Table11[[#This Row],[budget]]</f>
        <v>-109916481</v>
      </c>
    </row>
    <row r="4853" spans="1:5" x14ac:dyDescent="0.25">
      <c r="A4853" t="s">
        <v>545</v>
      </c>
      <c r="B4853" s="32">
        <v>160000000</v>
      </c>
      <c r="C4853" s="32">
        <v>48068396</v>
      </c>
      <c r="D4853">
        <v>3.7</v>
      </c>
      <c r="E4853" s="32">
        <f>Table11[[#This Row],[gross]]-Table11[[#This Row],[budget]]</f>
        <v>-111931604</v>
      </c>
    </row>
    <row r="4854" spans="1:5" x14ac:dyDescent="0.25">
      <c r="A4854" t="s">
        <v>243</v>
      </c>
      <c r="B4854" s="32">
        <v>160000000</v>
      </c>
      <c r="C4854" s="32">
        <v>46978995</v>
      </c>
      <c r="D4854">
        <v>7.3</v>
      </c>
      <c r="E4854" s="32">
        <f>Table11[[#This Row],[gross]]-Table11[[#This Row],[budget]]</f>
        <v>-113021005</v>
      </c>
    </row>
    <row r="4855" spans="1:5" x14ac:dyDescent="0.25">
      <c r="A4855" t="s">
        <v>314</v>
      </c>
      <c r="B4855" s="32">
        <v>150000000</v>
      </c>
      <c r="C4855" s="32">
        <v>34964818</v>
      </c>
      <c r="D4855">
        <v>5.8</v>
      </c>
      <c r="E4855" s="32">
        <f>Table11[[#This Row],[gross]]-Table11[[#This Row],[budget]]</f>
        <v>-115035182</v>
      </c>
    </row>
    <row r="4856" spans="1:5" x14ac:dyDescent="0.25">
      <c r="A4856" t="s">
        <v>314</v>
      </c>
      <c r="B4856" s="32">
        <v>150000000</v>
      </c>
      <c r="C4856" s="32">
        <v>34964818</v>
      </c>
      <c r="D4856">
        <v>5.8</v>
      </c>
      <c r="E4856" s="32">
        <f>Table11[[#This Row],[gross]]-Table11[[#This Row],[budget]]</f>
        <v>-115035182</v>
      </c>
    </row>
    <row r="4857" spans="1:5" x14ac:dyDescent="0.25">
      <c r="A4857" t="s">
        <v>253</v>
      </c>
      <c r="B4857" s="32">
        <v>155000000</v>
      </c>
      <c r="C4857" s="32">
        <v>34293771</v>
      </c>
      <c r="D4857">
        <v>5.5</v>
      </c>
      <c r="E4857" s="32">
        <f>Table11[[#This Row],[gross]]-Table11[[#This Row],[budget]]</f>
        <v>-120706229</v>
      </c>
    </row>
    <row r="4858" spans="1:5" x14ac:dyDescent="0.25">
      <c r="A4858" t="s">
        <v>44</v>
      </c>
      <c r="B4858" s="32">
        <v>215000000</v>
      </c>
      <c r="C4858" s="32">
        <v>89289910</v>
      </c>
      <c r="D4858">
        <v>6.5</v>
      </c>
      <c r="E4858" s="32">
        <f>Table11[[#This Row],[gross]]-Table11[[#This Row],[budget]]</f>
        <v>-125710090</v>
      </c>
    </row>
    <row r="4859" spans="1:5" x14ac:dyDescent="0.25">
      <c r="A4859" t="s">
        <v>310</v>
      </c>
      <c r="B4859" s="32">
        <v>150000000</v>
      </c>
      <c r="C4859" s="32">
        <v>21379315</v>
      </c>
      <c r="D4859">
        <v>5.4</v>
      </c>
      <c r="E4859" s="32">
        <f>Table11[[#This Row],[gross]]-Table11[[#This Row],[budget]]</f>
        <v>-128620685</v>
      </c>
    </row>
    <row r="4860" spans="1:5" x14ac:dyDescent="0.25">
      <c r="A4860" t="s">
        <v>141</v>
      </c>
      <c r="B4860" s="32">
        <v>176000000</v>
      </c>
      <c r="C4860" s="32">
        <v>47375327</v>
      </c>
      <c r="D4860">
        <v>5.4</v>
      </c>
      <c r="E4860" s="32">
        <f>Table11[[#This Row],[gross]]-Table11[[#This Row],[budget]]</f>
        <v>-128624673</v>
      </c>
    </row>
    <row r="4861" spans="1:5" x14ac:dyDescent="0.25">
      <c r="A4861" t="s">
        <v>115</v>
      </c>
      <c r="B4861" s="32">
        <v>195000000</v>
      </c>
      <c r="C4861" s="32">
        <v>65171860</v>
      </c>
      <c r="D4861">
        <v>6.3</v>
      </c>
      <c r="E4861" s="32">
        <f>Table11[[#This Row],[gross]]-Table11[[#This Row],[budget]]</f>
        <v>-129828140</v>
      </c>
    </row>
    <row r="4862" spans="1:5" x14ac:dyDescent="0.25">
      <c r="A4862" t="s">
        <v>193</v>
      </c>
      <c r="B4862" s="32">
        <v>175000000</v>
      </c>
      <c r="C4862" s="32">
        <v>38297305</v>
      </c>
      <c r="D4862">
        <v>6.3</v>
      </c>
      <c r="E4862" s="32">
        <f>Table11[[#This Row],[gross]]-Table11[[#This Row],[budget]]</f>
        <v>-136702695</v>
      </c>
    </row>
    <row r="4863" spans="1:5" x14ac:dyDescent="0.25">
      <c r="A4863" t="s">
        <v>3875</v>
      </c>
      <c r="B4863" s="32">
        <v>140000000</v>
      </c>
      <c r="C4863" s="32">
        <v>146072</v>
      </c>
      <c r="D4863">
        <v>6</v>
      </c>
      <c r="E4863" s="32">
        <f>Table11[[#This Row],[gross]]-Table11[[#This Row],[budget]]</f>
        <v>-139853928</v>
      </c>
    </row>
    <row r="4864" spans="1:5" x14ac:dyDescent="0.25">
      <c r="A4864" t="s">
        <v>75</v>
      </c>
      <c r="B4864" s="32">
        <v>209000000</v>
      </c>
      <c r="C4864" s="32">
        <v>65173160</v>
      </c>
      <c r="D4864">
        <v>5.9</v>
      </c>
      <c r="E4864" s="32">
        <f>Table11[[#This Row],[gross]]-Table11[[#This Row],[budget]]</f>
        <v>-143826840</v>
      </c>
    </row>
    <row r="4865" spans="1:5" x14ac:dyDescent="0.25">
      <c r="A4865" t="s">
        <v>3035</v>
      </c>
      <c r="B4865" s="32">
        <v>160000000</v>
      </c>
      <c r="C4865" s="32">
        <v>10762178</v>
      </c>
      <c r="D4865">
        <v>8</v>
      </c>
      <c r="E4865" s="32">
        <f>Table11[[#This Row],[gross]]-Table11[[#This Row],[budget]]</f>
        <v>-149237822</v>
      </c>
    </row>
    <row r="4866" spans="1:5" x14ac:dyDescent="0.25">
      <c r="A4866" t="s">
        <v>6233</v>
      </c>
      <c r="B4866" s="32">
        <v>150000000</v>
      </c>
      <c r="C4866" s="32">
        <v>199228</v>
      </c>
      <c r="D4866">
        <v>7.2</v>
      </c>
      <c r="E4866" s="32">
        <f>Table11[[#This Row],[gross]]-Table11[[#This Row],[budget]]</f>
        <v>-149800772</v>
      </c>
    </row>
    <row r="4867" spans="1:5" x14ac:dyDescent="0.25">
      <c r="A4867" t="s">
        <v>207</v>
      </c>
      <c r="B4867" s="32">
        <v>165000000</v>
      </c>
      <c r="C4867" s="32">
        <v>665426</v>
      </c>
      <c r="D4867">
        <v>6.6</v>
      </c>
      <c r="E4867" s="32">
        <f>Table11[[#This Row],[gross]]-Table11[[#This Row],[budget]]</f>
        <v>-164334574</v>
      </c>
    </row>
    <row r="4868" spans="1:5" x14ac:dyDescent="0.25">
      <c r="A4868" t="s">
        <v>5878</v>
      </c>
      <c r="B4868" s="32">
        <v>200000000</v>
      </c>
      <c r="C4868" s="32">
        <v>11905519</v>
      </c>
      <c r="D4868">
        <v>7.1</v>
      </c>
      <c r="E4868" s="32">
        <f>Table11[[#This Row],[gross]]-Table11[[#This Row],[budget]]</f>
        <v>-188094481</v>
      </c>
    </row>
    <row r="4869" spans="1:5" x14ac:dyDescent="0.25">
      <c r="A4869" t="s">
        <v>23</v>
      </c>
      <c r="B4869" s="32">
        <v>263700000</v>
      </c>
      <c r="C4869" s="32">
        <v>73058679</v>
      </c>
      <c r="D4869">
        <v>6.6</v>
      </c>
      <c r="E4869" s="32">
        <f>Table11[[#This Row],[gross]]-Table11[[#This Row],[budget]]</f>
        <v>-190641321</v>
      </c>
    </row>
    <row r="4870" spans="1:5" x14ac:dyDescent="0.25">
      <c r="A4870" t="s">
        <v>4485</v>
      </c>
      <c r="B4870" s="32">
        <v>300000000</v>
      </c>
      <c r="C4870" s="32">
        <v>102055</v>
      </c>
      <c r="D4870">
        <v>6.2</v>
      </c>
      <c r="E4870" s="32">
        <f>Table11[[#This Row],[gross]]-Table11[[#This Row],[budget]]</f>
        <v>-299897945</v>
      </c>
    </row>
    <row r="4871" spans="1:5" x14ac:dyDescent="0.25">
      <c r="A4871" t="s">
        <v>1839</v>
      </c>
      <c r="B4871" s="32">
        <v>390000000</v>
      </c>
      <c r="C4871" s="32">
        <v>14131298</v>
      </c>
      <c r="D4871">
        <v>6.4</v>
      </c>
      <c r="E4871" s="32">
        <f>Table11[[#This Row],[gross]]-Table11[[#This Row],[budget]]</f>
        <v>-375868702</v>
      </c>
    </row>
    <row r="4872" spans="1:5" x14ac:dyDescent="0.25">
      <c r="A4872" t="s">
        <v>5349</v>
      </c>
      <c r="B4872" s="32">
        <v>400000000</v>
      </c>
      <c r="C4872" s="32">
        <v>454255</v>
      </c>
      <c r="D4872">
        <v>6.6</v>
      </c>
      <c r="E4872" s="32">
        <f>Table11[[#This Row],[gross]]-Table11[[#This Row],[budget]]</f>
        <v>-399545745</v>
      </c>
    </row>
    <row r="4873" spans="1:5" x14ac:dyDescent="0.25">
      <c r="A4873" t="s">
        <v>2356</v>
      </c>
      <c r="B4873" s="32">
        <v>553632000</v>
      </c>
      <c r="C4873" s="32">
        <v>626809</v>
      </c>
      <c r="D4873">
        <v>7.4</v>
      </c>
      <c r="E4873" s="32">
        <f>Table11[[#This Row],[gross]]-Table11[[#This Row],[budget]]</f>
        <v>-553005191</v>
      </c>
    </row>
    <row r="4874" spans="1:5" x14ac:dyDescent="0.25">
      <c r="A4874" t="s">
        <v>5297</v>
      </c>
      <c r="B4874" s="32">
        <v>600000000</v>
      </c>
      <c r="C4874" s="32">
        <v>1602466</v>
      </c>
      <c r="D4874">
        <v>6</v>
      </c>
      <c r="E4874" s="32">
        <f>Table11[[#This Row],[gross]]-Table11[[#This Row],[budget]]</f>
        <v>-598397534</v>
      </c>
    </row>
    <row r="4875" spans="1:5" x14ac:dyDescent="0.25">
      <c r="A4875" t="s">
        <v>4985</v>
      </c>
      <c r="B4875" s="32">
        <v>700000000</v>
      </c>
      <c r="C4875" s="32">
        <v>3275443</v>
      </c>
      <c r="D4875">
        <v>6</v>
      </c>
      <c r="E4875" s="32">
        <f>Table11[[#This Row],[gross]]-Table11[[#This Row],[budget]]</f>
        <v>-696724557</v>
      </c>
    </row>
    <row r="4876" spans="1:5" x14ac:dyDescent="0.25">
      <c r="A4876" t="s">
        <v>6191</v>
      </c>
      <c r="B4876" s="32">
        <v>700000000</v>
      </c>
      <c r="C4876" s="32">
        <v>1687311</v>
      </c>
      <c r="D4876">
        <v>7.2</v>
      </c>
      <c r="E4876" s="32">
        <f>Table11[[#This Row],[gross]]-Table11[[#This Row],[budget]]</f>
        <v>-698312689</v>
      </c>
    </row>
    <row r="4877" spans="1:5" x14ac:dyDescent="0.25">
      <c r="A4877" t="s">
        <v>7295</v>
      </c>
      <c r="B4877" s="32">
        <v>1000000000</v>
      </c>
      <c r="C4877" s="32">
        <v>10037390</v>
      </c>
      <c r="D4877">
        <v>6</v>
      </c>
      <c r="E4877" s="32">
        <f>Table11[[#This Row],[gross]]-Table11[[#This Row],[budget]]</f>
        <v>-989962610</v>
      </c>
    </row>
    <row r="4878" spans="1:5" x14ac:dyDescent="0.25">
      <c r="A4878" t="s">
        <v>5526</v>
      </c>
      <c r="B4878" s="32">
        <v>1100000000</v>
      </c>
      <c r="C4878" s="32">
        <v>439162</v>
      </c>
      <c r="D4878">
        <v>8.1</v>
      </c>
      <c r="E4878" s="32">
        <f>Table11[[#This Row],[gross]]-Table11[[#This Row],[budget]]</f>
        <v>-1099560838</v>
      </c>
    </row>
    <row r="4879" spans="1:5" x14ac:dyDescent="0.25">
      <c r="A4879" t="s">
        <v>3866</v>
      </c>
      <c r="B4879" s="32">
        <v>2127519898</v>
      </c>
      <c r="C4879" s="32">
        <v>410388</v>
      </c>
      <c r="D4879">
        <v>6.9</v>
      </c>
      <c r="E4879" s="32">
        <f>Table11[[#This Row],[gross]]-Table11[[#This Row],[budget]]</f>
        <v>-2127109510</v>
      </c>
    </row>
    <row r="4880" spans="1:5" x14ac:dyDescent="0.25">
      <c r="A4880" t="s">
        <v>3848</v>
      </c>
      <c r="B4880" s="32">
        <v>2400000000</v>
      </c>
      <c r="C4880" s="32">
        <v>2298191</v>
      </c>
      <c r="D4880">
        <v>8.4</v>
      </c>
      <c r="E4880" s="32">
        <f>Table11[[#This Row],[gross]]-Table11[[#This Row],[budget]]</f>
        <v>-2397701809</v>
      </c>
    </row>
    <row r="4881" spans="1:5" x14ac:dyDescent="0.25">
      <c r="A4881" t="s">
        <v>4878</v>
      </c>
      <c r="B4881" s="32">
        <v>2500000000</v>
      </c>
      <c r="C4881" s="32">
        <v>195888</v>
      </c>
      <c r="D4881">
        <v>7.1</v>
      </c>
      <c r="E4881" s="32">
        <f>Table11[[#This Row],[gross]]-Table11[[#This Row],[budget]]</f>
        <v>-2499804112</v>
      </c>
    </row>
    <row r="4882" spans="1:5" x14ac:dyDescent="0.25">
      <c r="A4882" t="s">
        <v>6205</v>
      </c>
      <c r="B4882" s="32">
        <v>4200000000</v>
      </c>
      <c r="C4882" s="32">
        <v>211667</v>
      </c>
      <c r="D4882">
        <v>7.7</v>
      </c>
      <c r="E4882" s="32">
        <f>Table11[[#This Row],[gross]]-Table11[[#This Row],[budget]]</f>
        <v>-4199788333</v>
      </c>
    </row>
    <row r="4883" spans="1:5" x14ac:dyDescent="0.25">
      <c r="A4883" t="s">
        <v>1820</v>
      </c>
      <c r="B4883" s="32">
        <v>12215500000</v>
      </c>
      <c r="C4883" s="32">
        <v>2201412</v>
      </c>
      <c r="D4883">
        <v>7</v>
      </c>
      <c r="E4883" s="32">
        <f>Table11[[#This Row],[gross]]-Table11[[#This Row],[budget]]</f>
        <v>-12213298588</v>
      </c>
    </row>
  </sheetData>
  <mergeCells count="23">
    <mergeCell ref="H2:N3"/>
    <mergeCell ref="O2:O3"/>
    <mergeCell ref="H8:M8"/>
    <mergeCell ref="H9:M9"/>
    <mergeCell ref="H10:M10"/>
    <mergeCell ref="N8:O8"/>
    <mergeCell ref="N9:O9"/>
    <mergeCell ref="N15:O15"/>
    <mergeCell ref="N16:O16"/>
    <mergeCell ref="N17:O17"/>
    <mergeCell ref="H6:O7"/>
    <mergeCell ref="N10:O10"/>
    <mergeCell ref="N11:O11"/>
    <mergeCell ref="N12:O12"/>
    <mergeCell ref="N13:O13"/>
    <mergeCell ref="N14:O14"/>
    <mergeCell ref="H11:M11"/>
    <mergeCell ref="H12:M12"/>
    <mergeCell ref="H13:M13"/>
    <mergeCell ref="H14:M14"/>
    <mergeCell ref="H15:M15"/>
    <mergeCell ref="H16:M16"/>
    <mergeCell ref="H17:M17"/>
  </mergeCells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2F22BD2-D51F-4C86-808B-306A7A40E1E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cleaned data</vt:lpstr>
      <vt:lpstr>Genre Analysis</vt:lpstr>
      <vt:lpstr>Duration Analysis</vt:lpstr>
      <vt:lpstr>Language Analysis</vt:lpstr>
      <vt:lpstr>Director Analysis</vt:lpstr>
      <vt:lpstr>Budget 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Rafi Ahmad</cp:lastModifiedBy>
  <dcterms:created xsi:type="dcterms:W3CDTF">2025-04-08T14:22:55Z</dcterms:created>
  <dcterms:modified xsi:type="dcterms:W3CDTF">2025-04-29T09:08:58Z</dcterms:modified>
</cp:coreProperties>
</file>